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-15" yWindow="-15" windowWidth="15600" windowHeight="10095" tabRatio="814" firstSheet="2" activeTab="6"/>
  </bookViews>
  <sheets>
    <sheet name="QUATER 04" sheetId="71" state="hidden" r:id="rId1"/>
    <sheet name="QUATER 04." sheetId="72" state="hidden" r:id="rId2"/>
    <sheet name="300" sheetId="33" r:id="rId3"/>
    <sheet name="301" sheetId="34" r:id="rId4"/>
    <sheet name="302" sheetId="35" r:id="rId5"/>
    <sheet name="303" sheetId="36" r:id="rId6"/>
    <sheet name="304" sheetId="37" r:id="rId7"/>
    <sheet name="305" sheetId="38" r:id="rId8"/>
    <sheet name="306" sheetId="39" r:id="rId9"/>
    <sheet name="307" sheetId="40" r:id="rId10"/>
    <sheet name="308" sheetId="41" r:id="rId11"/>
    <sheet name="309" sheetId="42" r:id="rId12"/>
    <sheet name="310" sheetId="43" r:id="rId13"/>
    <sheet name="311" sheetId="44" r:id="rId14"/>
    <sheet name="312" sheetId="67" r:id="rId15"/>
    <sheet name="313" sheetId="68" r:id="rId16"/>
    <sheet name="314" sheetId="69" r:id="rId17"/>
    <sheet name="315" sheetId="70" r:id="rId18"/>
    <sheet name="316" sheetId="49" r:id="rId19"/>
    <sheet name="317" sheetId="50" r:id="rId20"/>
    <sheet name="318" sheetId="51" r:id="rId21"/>
    <sheet name="319" sheetId="52" r:id="rId22"/>
    <sheet name="320" sheetId="53" r:id="rId23"/>
    <sheet name="321" sheetId="54" r:id="rId24"/>
    <sheet name="322" sheetId="55" r:id="rId25"/>
    <sheet name="323" sheetId="56" r:id="rId26"/>
    <sheet name="324" sheetId="57" r:id="rId27"/>
    <sheet name="325" sheetId="62" r:id="rId28"/>
    <sheet name="Sheet2" sheetId="65" state="hidden" r:id="rId29"/>
  </sheets>
  <externalReferences>
    <externalReference r:id="rId30"/>
  </externalReferences>
  <definedNames>
    <definedName name="_xlnm._FilterDatabase" localSheetId="1" hidden="1">'QUATER 04.'!$A$3:$G$104</definedName>
    <definedName name="_xlnm.Print_Area" localSheetId="2">'300'!$A$1:$O$79</definedName>
    <definedName name="_xlnm.Print_Area" localSheetId="4">'302'!$A$1:$N$73</definedName>
    <definedName name="_xlnm.Print_Area" localSheetId="7">'305'!$A$1:$O$232</definedName>
    <definedName name="_xlnm.Print_Area" localSheetId="8">'306'!$A$1:$P$44,'306'!$A$55:$O$73</definedName>
    <definedName name="_xlnm.Print_Area" localSheetId="9">'307'!$A$1:$O$87,'307'!$A$93:$O$133</definedName>
    <definedName name="_xlnm.Print_Area" localSheetId="10">'308'!$A$1:$M$148</definedName>
    <definedName name="_xlnm.Print_Area" localSheetId="11">'309'!$A$1:$L$37,'309'!$A$44:$L$85</definedName>
    <definedName name="_xlnm.Print_Area" localSheetId="12">'310'!$A$1:$M$252</definedName>
    <definedName name="_xlnm.Print_Area" localSheetId="13">'311'!$A$2:$O$35,'311'!$A$48:$O$86,'311'!$A$100:$O$119</definedName>
    <definedName name="_xlnm.Print_Area" localSheetId="14">'312'!$A$1:$P$44,'312'!$A$46:$O$141</definedName>
    <definedName name="_xlnm.Print_Area" localSheetId="15">'313'!$A$1:$L$88</definedName>
    <definedName name="_xlnm.Print_Area" localSheetId="16">'314'!$A$1:$P$77</definedName>
    <definedName name="_xlnm.Print_Area" localSheetId="17">'315'!$A$1:$P$39,'315'!$A$45:$O$83,'315'!$A$90:$P$139</definedName>
    <definedName name="_xlnm.Print_Area" localSheetId="19">'317'!$A$1:$O$38,'317'!$A$46:$O$74</definedName>
    <definedName name="_xlnm.Print_Area" localSheetId="20">'318'!$A$1:$O$31,'318'!$A$38:$P$74,'318'!$A$82:$O$118,'318'!$A$126:$P$161,'318'!$A$168:$O$209,'318'!$A$215:$O$249,'318'!$A$257:$O$257</definedName>
    <definedName name="_xlnm.Print_Area" localSheetId="21">'319'!$A$1:$O$157</definedName>
    <definedName name="_xlnm.Print_Area" localSheetId="22">'320'!$A$1:$N$39,'320'!$A$45:$N$79,'320'!$A$86:$N$119,'320'!$A$127:$N$165</definedName>
    <definedName name="_xlnm.Print_Area" localSheetId="23">'321'!$A$1:$P$45</definedName>
    <definedName name="_xlnm.Print_Area" localSheetId="24">'322'!$A$1:$M$88</definedName>
    <definedName name="_xlnm.Print_Area" localSheetId="25">'323'!$A$1:$P$43</definedName>
    <definedName name="_xlnm.Print_Area" localSheetId="26">'324'!$A$2:$L$46</definedName>
    <definedName name="_xlnm.Print_Area" localSheetId="27">'325'!$A$1:$L$45</definedName>
    <definedName name="_xlnm.Print_Area" localSheetId="1">'QUATER 04.'!$A$3:$G$104</definedName>
    <definedName name="_xlnm.Print_Titles" localSheetId="1">'QUATER 04.'!$3:$3</definedName>
  </definedNames>
  <calcPr calcId="144525"/>
</workbook>
</file>

<file path=xl/calcChain.xml><?xml version="1.0" encoding="utf-8"?>
<calcChain xmlns="http://schemas.openxmlformats.org/spreadsheetml/2006/main">
  <c r="C157" i="53" l="1"/>
  <c r="E157" i="53" s="1"/>
  <c r="D157" i="53"/>
  <c r="F157" i="53"/>
  <c r="G157" i="53"/>
  <c r="H157" i="53" s="1"/>
  <c r="I157" i="53"/>
  <c r="J157" i="53"/>
  <c r="K157" i="53"/>
  <c r="L157" i="53"/>
  <c r="L12" i="62" l="1"/>
  <c r="O113" i="44" l="1"/>
  <c r="M126" i="40" l="1"/>
  <c r="M104" i="37" l="1"/>
  <c r="M97" i="37"/>
  <c r="J15" i="36"/>
  <c r="O130" i="37" l="1"/>
  <c r="O121" i="37"/>
  <c r="O104" i="37"/>
  <c r="O97" i="37"/>
  <c r="O72" i="37"/>
  <c r="O49" i="37"/>
  <c r="O31" i="37"/>
  <c r="O14" i="37"/>
  <c r="N130" i="37"/>
  <c r="N121" i="37"/>
  <c r="N104" i="37"/>
  <c r="N97" i="37"/>
  <c r="N72" i="37"/>
  <c r="N49" i="37"/>
  <c r="N31" i="37"/>
  <c r="N14" i="37"/>
  <c r="O222" i="38"/>
  <c r="O202" i="38"/>
  <c r="O179" i="38"/>
  <c r="O156" i="38"/>
  <c r="O133" i="38"/>
  <c r="O105" i="38"/>
  <c r="O81" i="38"/>
  <c r="O57" i="38"/>
  <c r="O36" i="38"/>
  <c r="O11" i="38"/>
  <c r="N222" i="38"/>
  <c r="N202" i="38"/>
  <c r="N179" i="38"/>
  <c r="N156" i="38"/>
  <c r="N133" i="38"/>
  <c r="N105" i="38"/>
  <c r="N81" i="38"/>
  <c r="N57" i="38"/>
  <c r="N36" i="38"/>
  <c r="N11" i="38"/>
  <c r="O68" i="39"/>
  <c r="O43" i="39"/>
  <c r="O14" i="39"/>
  <c r="N68" i="39"/>
  <c r="N43" i="39"/>
  <c r="N14" i="39"/>
  <c r="O126" i="40"/>
  <c r="O105" i="40"/>
  <c r="O86" i="40"/>
  <c r="O60" i="40"/>
  <c r="O35" i="40"/>
  <c r="O12" i="40"/>
  <c r="N126" i="40"/>
  <c r="N105" i="40"/>
  <c r="N86" i="40"/>
  <c r="N60" i="40"/>
  <c r="N35" i="40"/>
  <c r="N12" i="40"/>
  <c r="L77" i="42"/>
  <c r="L56" i="42"/>
  <c r="L36" i="42"/>
  <c r="L12" i="42"/>
  <c r="K77" i="42"/>
  <c r="K56" i="42"/>
  <c r="K36" i="42"/>
  <c r="K12" i="42"/>
  <c r="O85" i="44"/>
  <c r="O60" i="44"/>
  <c r="O34" i="44"/>
  <c r="O13" i="44"/>
  <c r="N113" i="44"/>
  <c r="N85" i="44"/>
  <c r="N86" i="44" s="1"/>
  <c r="N60" i="44"/>
  <c r="N34" i="44"/>
  <c r="N13" i="44"/>
  <c r="O131" i="67"/>
  <c r="O106" i="67"/>
  <c r="O85" i="67"/>
  <c r="O59" i="67"/>
  <c r="O39" i="67"/>
  <c r="O13" i="67"/>
  <c r="N131" i="67"/>
  <c r="N106" i="67"/>
  <c r="N85" i="67"/>
  <c r="N59" i="67"/>
  <c r="N39" i="67"/>
  <c r="N13" i="67"/>
  <c r="L79" i="68"/>
  <c r="L56" i="68"/>
  <c r="L38" i="68"/>
  <c r="L11" i="68"/>
  <c r="K79" i="68"/>
  <c r="K56" i="68"/>
  <c r="K38" i="68"/>
  <c r="K11" i="68"/>
  <c r="O69" i="69"/>
  <c r="O48" i="69"/>
  <c r="O29" i="69"/>
  <c r="O11" i="69"/>
  <c r="N69" i="69"/>
  <c r="N70" i="69" s="1"/>
  <c r="N48" i="69"/>
  <c r="N29" i="69"/>
  <c r="N11" i="69"/>
  <c r="N132" i="67" l="1"/>
  <c r="K78" i="42"/>
  <c r="N87" i="40"/>
  <c r="N40" i="67"/>
  <c r="N35" i="44"/>
  <c r="N86" i="67"/>
  <c r="K37" i="42"/>
  <c r="N44" i="39"/>
  <c r="K39" i="68"/>
  <c r="O70" i="69"/>
  <c r="L80" i="68"/>
  <c r="O132" i="67"/>
  <c r="O35" i="44"/>
  <c r="L78" i="42"/>
  <c r="L37" i="42"/>
  <c r="O127" i="40"/>
  <c r="N32" i="37"/>
  <c r="O32" i="37"/>
  <c r="N73" i="37"/>
  <c r="O73" i="37"/>
  <c r="N37" i="38"/>
  <c r="N82" i="38"/>
  <c r="N134" i="38"/>
  <c r="N180" i="38"/>
  <c r="N223" i="38"/>
  <c r="O37" i="38"/>
  <c r="O82" i="38"/>
  <c r="O134" i="38"/>
  <c r="O180" i="38"/>
  <c r="O223" i="38"/>
  <c r="O44" i="39"/>
  <c r="O87" i="40"/>
  <c r="O36" i="40"/>
  <c r="N36" i="40"/>
  <c r="N127" i="40"/>
  <c r="O86" i="44"/>
  <c r="O40" i="67"/>
  <c r="O86" i="67"/>
  <c r="K80" i="68"/>
  <c r="L39" i="68"/>
  <c r="O30" i="69"/>
  <c r="N30" i="69"/>
  <c r="O127" i="70"/>
  <c r="O101" i="70"/>
  <c r="O82" i="70"/>
  <c r="O56" i="70"/>
  <c r="O37" i="70"/>
  <c r="O11" i="70"/>
  <c r="N127" i="70"/>
  <c r="N101" i="70"/>
  <c r="N82" i="70"/>
  <c r="N56" i="70"/>
  <c r="N37" i="70"/>
  <c r="N11" i="70"/>
  <c r="L78" i="49"/>
  <c r="L53" i="49"/>
  <c r="L34" i="49"/>
  <c r="L13" i="49"/>
  <c r="K78" i="49"/>
  <c r="K53" i="49"/>
  <c r="K34" i="49"/>
  <c r="K13" i="49"/>
  <c r="O67" i="50"/>
  <c r="O57" i="50"/>
  <c r="O37" i="50"/>
  <c r="O11" i="50"/>
  <c r="N67" i="50"/>
  <c r="N57" i="50"/>
  <c r="N37" i="50"/>
  <c r="N11" i="50"/>
  <c r="O248" i="51"/>
  <c r="O226" i="51"/>
  <c r="O208" i="51"/>
  <c r="O209" i="51" s="1"/>
  <c r="O183" i="51"/>
  <c r="O160" i="51"/>
  <c r="O138" i="51"/>
  <c r="O117" i="51"/>
  <c r="O93" i="51"/>
  <c r="O73" i="51"/>
  <c r="O50" i="51"/>
  <c r="O30" i="51"/>
  <c r="O31" i="51" s="1"/>
  <c r="O13" i="51"/>
  <c r="N248" i="51"/>
  <c r="N226" i="51"/>
  <c r="N208" i="51"/>
  <c r="N183" i="51"/>
  <c r="N160" i="51"/>
  <c r="N138" i="51"/>
  <c r="N117" i="51"/>
  <c r="N93" i="51"/>
  <c r="N73" i="51"/>
  <c r="N50" i="51"/>
  <c r="N30" i="51"/>
  <c r="N13" i="51"/>
  <c r="O55" i="52"/>
  <c r="O143" i="52"/>
  <c r="O96" i="52"/>
  <c r="O14" i="52"/>
  <c r="N151" i="52"/>
  <c r="N143" i="52"/>
  <c r="N152" i="52" s="1"/>
  <c r="N121" i="52"/>
  <c r="N96" i="52"/>
  <c r="N77" i="52"/>
  <c r="N55" i="52"/>
  <c r="N36" i="52"/>
  <c r="N14" i="52"/>
  <c r="O12" i="54"/>
  <c r="N37" i="54"/>
  <c r="N12" i="54"/>
  <c r="N38" i="54" l="1"/>
  <c r="N74" i="51"/>
  <c r="N161" i="51"/>
  <c r="N249" i="51"/>
  <c r="N68" i="50"/>
  <c r="O161" i="51"/>
  <c r="O118" i="51"/>
  <c r="O74" i="51"/>
  <c r="O68" i="50"/>
  <c r="L79" i="49"/>
  <c r="O249" i="51"/>
  <c r="N38" i="70"/>
  <c r="N83" i="70"/>
  <c r="N128" i="70"/>
  <c r="O38" i="70"/>
  <c r="O83" i="70"/>
  <c r="O128" i="70"/>
  <c r="K79" i="49"/>
  <c r="K35" i="49"/>
  <c r="L35" i="49"/>
  <c r="N38" i="50"/>
  <c r="O38" i="50"/>
  <c r="N31" i="51"/>
  <c r="N118" i="51"/>
  <c r="N209" i="51"/>
  <c r="N37" i="52"/>
  <c r="N78" i="52"/>
  <c r="N122" i="52"/>
  <c r="K80" i="55"/>
  <c r="K57" i="55"/>
  <c r="K37" i="55"/>
  <c r="K12" i="55"/>
  <c r="N36" i="56"/>
  <c r="N13" i="56"/>
  <c r="N37" i="56" l="1"/>
  <c r="K81" i="55"/>
  <c r="K38" i="55"/>
  <c r="L12" i="57"/>
  <c r="K36" i="57"/>
  <c r="K12" i="57"/>
  <c r="K37" i="57" s="1"/>
  <c r="L36" i="62"/>
  <c r="L14" i="62"/>
  <c r="K36" i="62"/>
  <c r="K14" i="62"/>
  <c r="L37" i="62" l="1"/>
  <c r="K37" i="62"/>
  <c r="K139" i="53"/>
  <c r="K158" i="53" s="1"/>
  <c r="K118" i="53"/>
  <c r="K98" i="53"/>
  <c r="K78" i="53"/>
  <c r="K59" i="53"/>
  <c r="K38" i="53"/>
  <c r="K11" i="53"/>
  <c r="K79" i="53" l="1"/>
  <c r="K39" i="53"/>
  <c r="K119" i="53"/>
  <c r="K243" i="43"/>
  <c r="K244" i="43" s="1"/>
  <c r="K233" i="43"/>
  <c r="K211" i="43"/>
  <c r="K199" i="43"/>
  <c r="K179" i="43"/>
  <c r="K180" i="43" s="1"/>
  <c r="K167" i="43"/>
  <c r="K145" i="43"/>
  <c r="K137" i="43"/>
  <c r="K118" i="43"/>
  <c r="K119" i="43" s="1"/>
  <c r="K97" i="43"/>
  <c r="K76" i="43"/>
  <c r="K56" i="43"/>
  <c r="K35" i="43"/>
  <c r="K11" i="43"/>
  <c r="K146" i="43" l="1"/>
  <c r="K212" i="43"/>
  <c r="K36" i="43"/>
  <c r="K77" i="43"/>
  <c r="L96" i="41"/>
  <c r="K134" i="41"/>
  <c r="K112" i="41"/>
  <c r="K96" i="41"/>
  <c r="K53" i="41"/>
  <c r="K75" i="41" s="1"/>
  <c r="K51" i="41"/>
  <c r="K30" i="41"/>
  <c r="K11" i="41"/>
  <c r="K76" i="41" l="1"/>
  <c r="K31" i="41"/>
  <c r="K113" i="41"/>
  <c r="L15" i="36"/>
  <c r="L34" i="36"/>
  <c r="K34" i="36"/>
  <c r="K15" i="36"/>
  <c r="L66" i="35"/>
  <c r="L56" i="35"/>
  <c r="L34" i="35"/>
  <c r="L12" i="35"/>
  <c r="K66" i="35"/>
  <c r="K56" i="35"/>
  <c r="K34" i="35"/>
  <c r="K12" i="35"/>
  <c r="O11" i="34"/>
  <c r="O82" i="34"/>
  <c r="O58" i="34"/>
  <c r="O37" i="34"/>
  <c r="N82" i="34"/>
  <c r="N58" i="34"/>
  <c r="N37" i="34"/>
  <c r="N11" i="34"/>
  <c r="K35" i="36" l="1"/>
  <c r="N83" i="34"/>
  <c r="O38" i="34"/>
  <c r="L35" i="36"/>
  <c r="K35" i="35"/>
  <c r="K67" i="35"/>
  <c r="L35" i="35"/>
  <c r="L67" i="35"/>
  <c r="N38" i="34"/>
  <c r="O83" i="34"/>
  <c r="O11" i="33"/>
  <c r="O22" i="33"/>
  <c r="O20" i="33"/>
  <c r="O19" i="33"/>
  <c r="O18" i="33"/>
  <c r="O12" i="33"/>
  <c r="N74" i="33"/>
  <c r="N51" i="33"/>
  <c r="N31" i="33"/>
  <c r="N11" i="33"/>
  <c r="F11" i="33"/>
  <c r="F31" i="33"/>
  <c r="F51" i="33"/>
  <c r="F74" i="33"/>
  <c r="C11" i="33"/>
  <c r="C31" i="33"/>
  <c r="C51" i="33"/>
  <c r="C74" i="33"/>
  <c r="E8" i="33"/>
  <c r="E9" i="33"/>
  <c r="E10" i="33"/>
  <c r="E12" i="33"/>
  <c r="E13" i="33"/>
  <c r="E14" i="33"/>
  <c r="E15" i="33"/>
  <c r="E19" i="33"/>
  <c r="E20" i="33"/>
  <c r="E23" i="33"/>
  <c r="E24" i="33"/>
  <c r="E25" i="33"/>
  <c r="E28" i="33"/>
  <c r="E30" i="33"/>
  <c r="E48" i="33"/>
  <c r="E49" i="33"/>
  <c r="E50" i="33"/>
  <c r="E52" i="33"/>
  <c r="E53" i="33"/>
  <c r="E54" i="33"/>
  <c r="E58" i="33"/>
  <c r="E59" i="33"/>
  <c r="E60" i="33"/>
  <c r="E61" i="33"/>
  <c r="E62" i="33"/>
  <c r="E63" i="33"/>
  <c r="E64" i="33"/>
  <c r="E67" i="33"/>
  <c r="E72" i="33"/>
  <c r="E73" i="33"/>
  <c r="N32" i="33" l="1"/>
  <c r="C32" i="33"/>
  <c r="F32" i="33"/>
  <c r="O31" i="33"/>
  <c r="O32" i="33" s="1"/>
  <c r="F75" i="33"/>
  <c r="N75" i="33"/>
  <c r="C75" i="33"/>
  <c r="Q1" i="43" l="1"/>
  <c r="L134" i="41" l="1"/>
  <c r="L112" i="41"/>
  <c r="L75" i="41"/>
  <c r="L38" i="53" l="1"/>
  <c r="L78" i="53"/>
  <c r="L118" i="53"/>
  <c r="O51" i="33" l="1"/>
  <c r="O74" i="33"/>
  <c r="O75" i="33" l="1"/>
  <c r="C53" i="72" l="1"/>
  <c r="K53" i="72" s="1"/>
  <c r="D53" i="72"/>
  <c r="L53" i="72" s="1"/>
  <c r="E53" i="72"/>
  <c r="M53" i="72" s="1"/>
  <c r="B53" i="72"/>
  <c r="J53" i="72" s="1"/>
  <c r="C86" i="72"/>
  <c r="K86" i="72" s="1"/>
  <c r="D86" i="72"/>
  <c r="L86" i="72" s="1"/>
  <c r="E86" i="72"/>
  <c r="M86" i="72" s="1"/>
  <c r="F86" i="72"/>
  <c r="N86" i="72" s="1"/>
  <c r="G86" i="72"/>
  <c r="O86" i="72" s="1"/>
  <c r="B86" i="72"/>
  <c r="J86" i="72" s="1"/>
  <c r="C38" i="72"/>
  <c r="K38" i="72" s="1"/>
  <c r="D38" i="72"/>
  <c r="L38" i="72" s="1"/>
  <c r="E38" i="72"/>
  <c r="M38" i="72" s="1"/>
  <c r="B38" i="72"/>
  <c r="J38" i="72" s="1"/>
  <c r="C29" i="72"/>
  <c r="K29" i="72" s="1"/>
  <c r="D29" i="72"/>
  <c r="L29" i="72" s="1"/>
  <c r="E29" i="72"/>
  <c r="M29" i="72" s="1"/>
  <c r="B29" i="72"/>
  <c r="J29" i="72" s="1"/>
  <c r="C17" i="72"/>
  <c r="K17" i="72" s="1"/>
  <c r="D17" i="72"/>
  <c r="L17" i="72" s="1"/>
  <c r="E17" i="72"/>
  <c r="M17" i="72" s="1"/>
  <c r="C18" i="72"/>
  <c r="K18" i="72" s="1"/>
  <c r="D18" i="72"/>
  <c r="L18" i="72" s="1"/>
  <c r="E18" i="72"/>
  <c r="M18" i="72" s="1"/>
  <c r="C19" i="72"/>
  <c r="K19" i="72" s="1"/>
  <c r="D19" i="72"/>
  <c r="L19" i="72" s="1"/>
  <c r="E19" i="72"/>
  <c r="M19" i="72" s="1"/>
  <c r="C20" i="72"/>
  <c r="K20" i="72" s="1"/>
  <c r="D20" i="72"/>
  <c r="L20" i="72" s="1"/>
  <c r="E20" i="72"/>
  <c r="M20" i="72" s="1"/>
  <c r="B17" i="72"/>
  <c r="J17" i="72" s="1"/>
  <c r="B18" i="72"/>
  <c r="J18" i="72" s="1"/>
  <c r="B19" i="72"/>
  <c r="J19" i="72" s="1"/>
  <c r="B20" i="72"/>
  <c r="J20" i="72" s="1"/>
  <c r="F8" i="71"/>
  <c r="F9" i="71"/>
  <c r="F10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T82" i="71"/>
  <c r="U82" i="71"/>
  <c r="V82" i="71"/>
  <c r="W82" i="71"/>
  <c r="X82" i="71"/>
  <c r="Y82" i="71"/>
  <c r="Z82" i="71"/>
  <c r="AA82" i="71"/>
  <c r="AB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T83" i="71"/>
  <c r="U83" i="71"/>
  <c r="V83" i="71"/>
  <c r="W83" i="71"/>
  <c r="X83" i="71"/>
  <c r="Y83" i="71"/>
  <c r="Z83" i="71"/>
  <c r="AA83" i="71"/>
  <c r="AB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T84" i="71"/>
  <c r="U84" i="71"/>
  <c r="V84" i="71"/>
  <c r="W84" i="71"/>
  <c r="X84" i="71"/>
  <c r="Y84" i="71"/>
  <c r="Z84" i="71"/>
  <c r="AA84" i="71"/>
  <c r="AB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T85" i="71"/>
  <c r="U85" i="71"/>
  <c r="V85" i="71"/>
  <c r="W85" i="71"/>
  <c r="X85" i="71"/>
  <c r="Y85" i="71"/>
  <c r="Z85" i="71"/>
  <c r="AA85" i="71"/>
  <c r="AB85" i="71"/>
  <c r="D86" i="71"/>
  <c r="E86" i="71"/>
  <c r="F86" i="71"/>
  <c r="G86" i="71"/>
  <c r="H86" i="71"/>
  <c r="I86" i="71"/>
  <c r="J86" i="71"/>
  <c r="K86" i="71"/>
  <c r="L86" i="71"/>
  <c r="M86" i="71"/>
  <c r="N86" i="71"/>
  <c r="O86" i="71"/>
  <c r="P86" i="71"/>
  <c r="Q86" i="71"/>
  <c r="R86" i="71"/>
  <c r="S86" i="71"/>
  <c r="T86" i="71"/>
  <c r="U86" i="71"/>
  <c r="V86" i="71"/>
  <c r="W86" i="71"/>
  <c r="X86" i="71"/>
  <c r="Y86" i="71"/>
  <c r="Z86" i="71"/>
  <c r="AA86" i="71"/>
  <c r="AB86" i="71"/>
  <c r="C83" i="71"/>
  <c r="C84" i="71"/>
  <c r="C85" i="71"/>
  <c r="C86" i="71"/>
  <c r="C82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T80" i="71"/>
  <c r="U80" i="71"/>
  <c r="V80" i="71"/>
  <c r="W80" i="71"/>
  <c r="X80" i="71"/>
  <c r="Y80" i="71"/>
  <c r="Z80" i="71"/>
  <c r="AA80" i="71"/>
  <c r="AB80" i="71"/>
  <c r="C80" i="71"/>
  <c r="C79" i="71" s="1"/>
  <c r="AC79" i="71" s="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T78" i="71"/>
  <c r="U78" i="71"/>
  <c r="V78" i="71"/>
  <c r="W78" i="71"/>
  <c r="X78" i="71"/>
  <c r="Y78" i="71"/>
  <c r="Z78" i="71"/>
  <c r="AA78" i="71"/>
  <c r="AB78" i="71"/>
  <c r="C78" i="71"/>
  <c r="C77" i="71" s="1"/>
  <c r="AC77" i="71" s="1"/>
  <c r="D70" i="71"/>
  <c r="E70" i="71"/>
  <c r="F70" i="71"/>
  <c r="G70" i="71"/>
  <c r="H70" i="71"/>
  <c r="I70" i="71"/>
  <c r="J70" i="71"/>
  <c r="K70" i="71"/>
  <c r="L70" i="71"/>
  <c r="M70" i="71"/>
  <c r="N70" i="71"/>
  <c r="O70" i="71"/>
  <c r="P70" i="71"/>
  <c r="Q70" i="71"/>
  <c r="R70" i="71"/>
  <c r="S70" i="71"/>
  <c r="T70" i="71"/>
  <c r="U70" i="71"/>
  <c r="V70" i="71"/>
  <c r="W70" i="71"/>
  <c r="X70" i="71"/>
  <c r="Y70" i="71"/>
  <c r="Z70" i="71"/>
  <c r="AA70" i="71"/>
  <c r="AB70" i="71"/>
  <c r="D71" i="71"/>
  <c r="E71" i="71"/>
  <c r="F71" i="71"/>
  <c r="G71" i="71"/>
  <c r="H71" i="71"/>
  <c r="I71" i="71"/>
  <c r="J71" i="71"/>
  <c r="K71" i="71"/>
  <c r="L71" i="71"/>
  <c r="M71" i="71"/>
  <c r="N71" i="71"/>
  <c r="O71" i="71"/>
  <c r="P71" i="71"/>
  <c r="Q71" i="71"/>
  <c r="R71" i="71"/>
  <c r="S71" i="71"/>
  <c r="T71" i="71"/>
  <c r="U71" i="71"/>
  <c r="V71" i="71"/>
  <c r="W71" i="71"/>
  <c r="X71" i="71"/>
  <c r="Y71" i="71"/>
  <c r="Z71" i="71"/>
  <c r="AA71" i="71"/>
  <c r="AB71" i="71"/>
  <c r="D72" i="71"/>
  <c r="E72" i="71"/>
  <c r="F72" i="71"/>
  <c r="G72" i="71"/>
  <c r="H72" i="71"/>
  <c r="I72" i="71"/>
  <c r="J72" i="71"/>
  <c r="K72" i="71"/>
  <c r="L72" i="71"/>
  <c r="M72" i="71"/>
  <c r="N72" i="71"/>
  <c r="O72" i="71"/>
  <c r="P72" i="71"/>
  <c r="Q72" i="71"/>
  <c r="R72" i="71"/>
  <c r="S72" i="71"/>
  <c r="T72" i="71"/>
  <c r="U72" i="71"/>
  <c r="V72" i="71"/>
  <c r="W72" i="71"/>
  <c r="X72" i="71"/>
  <c r="Y72" i="71"/>
  <c r="Z72" i="71"/>
  <c r="AA72" i="71"/>
  <c r="AB72" i="71"/>
  <c r="D73" i="71"/>
  <c r="E73" i="71"/>
  <c r="F73" i="71"/>
  <c r="G73" i="71"/>
  <c r="H73" i="71"/>
  <c r="I73" i="71"/>
  <c r="J73" i="71"/>
  <c r="K73" i="71"/>
  <c r="L73" i="71"/>
  <c r="M73" i="71"/>
  <c r="N73" i="71"/>
  <c r="O73" i="71"/>
  <c r="P73" i="71"/>
  <c r="Q73" i="71"/>
  <c r="R73" i="71"/>
  <c r="S73" i="71"/>
  <c r="T73" i="71"/>
  <c r="U73" i="71"/>
  <c r="V73" i="71"/>
  <c r="W73" i="71"/>
  <c r="X73" i="71"/>
  <c r="Y73" i="71"/>
  <c r="Z73" i="71"/>
  <c r="AA73" i="71"/>
  <c r="AB73" i="71"/>
  <c r="D74" i="71"/>
  <c r="E74" i="71"/>
  <c r="F74" i="71"/>
  <c r="G74" i="71"/>
  <c r="H74" i="71"/>
  <c r="I74" i="71"/>
  <c r="J74" i="71"/>
  <c r="K74" i="71"/>
  <c r="L74" i="71"/>
  <c r="M74" i="71"/>
  <c r="N74" i="71"/>
  <c r="O74" i="71"/>
  <c r="P74" i="71"/>
  <c r="Q74" i="71"/>
  <c r="R74" i="71"/>
  <c r="S74" i="71"/>
  <c r="T74" i="71"/>
  <c r="U74" i="71"/>
  <c r="V74" i="71"/>
  <c r="W74" i="71"/>
  <c r="X74" i="71"/>
  <c r="Y74" i="71"/>
  <c r="Z74" i="71"/>
  <c r="AA74" i="71"/>
  <c r="AB74" i="71"/>
  <c r="D75" i="71"/>
  <c r="E75" i="71"/>
  <c r="F75" i="71"/>
  <c r="G75" i="71"/>
  <c r="H75" i="71"/>
  <c r="I75" i="71"/>
  <c r="J75" i="71"/>
  <c r="K75" i="71"/>
  <c r="L75" i="71"/>
  <c r="M75" i="71"/>
  <c r="N75" i="71"/>
  <c r="O75" i="71"/>
  <c r="P75" i="71"/>
  <c r="Q75" i="71"/>
  <c r="R75" i="71"/>
  <c r="S75" i="71"/>
  <c r="T75" i="71"/>
  <c r="U75" i="71"/>
  <c r="V75" i="71"/>
  <c r="W75" i="71"/>
  <c r="X75" i="71"/>
  <c r="Y75" i="71"/>
  <c r="Z75" i="71"/>
  <c r="AA75" i="71"/>
  <c r="AB75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T76" i="71"/>
  <c r="U76" i="71"/>
  <c r="V76" i="71"/>
  <c r="W76" i="71"/>
  <c r="X76" i="71"/>
  <c r="Y76" i="71"/>
  <c r="Z76" i="71"/>
  <c r="AA76" i="71"/>
  <c r="AB76" i="71"/>
  <c r="C71" i="71"/>
  <c r="C72" i="71"/>
  <c r="C73" i="71"/>
  <c r="C74" i="71"/>
  <c r="C75" i="71"/>
  <c r="C76" i="71"/>
  <c r="C70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P64" i="71"/>
  <c r="Q64" i="71"/>
  <c r="R64" i="71"/>
  <c r="S64" i="71"/>
  <c r="T64" i="71"/>
  <c r="U64" i="71"/>
  <c r="V64" i="71"/>
  <c r="W64" i="71"/>
  <c r="X64" i="71"/>
  <c r="Y64" i="71"/>
  <c r="Z64" i="71"/>
  <c r="AA64" i="71"/>
  <c r="AB64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P65" i="71"/>
  <c r="Q65" i="71"/>
  <c r="R65" i="71"/>
  <c r="S65" i="71"/>
  <c r="T65" i="71"/>
  <c r="U65" i="71"/>
  <c r="V65" i="71"/>
  <c r="W65" i="71"/>
  <c r="X65" i="71"/>
  <c r="Y65" i="71"/>
  <c r="Z65" i="71"/>
  <c r="AA65" i="71"/>
  <c r="AB65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P66" i="71"/>
  <c r="Q66" i="71"/>
  <c r="R66" i="71"/>
  <c r="S66" i="71"/>
  <c r="T66" i="71"/>
  <c r="U66" i="71"/>
  <c r="V66" i="71"/>
  <c r="W66" i="71"/>
  <c r="X66" i="71"/>
  <c r="Y66" i="71"/>
  <c r="Z66" i="71"/>
  <c r="AA66" i="71"/>
  <c r="AB66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P67" i="71"/>
  <c r="Q67" i="71"/>
  <c r="R67" i="71"/>
  <c r="S67" i="71"/>
  <c r="T67" i="71"/>
  <c r="U67" i="71"/>
  <c r="V67" i="71"/>
  <c r="W67" i="71"/>
  <c r="X67" i="71"/>
  <c r="Y67" i="71"/>
  <c r="Z67" i="71"/>
  <c r="AA67" i="71"/>
  <c r="AB67" i="71"/>
  <c r="D68" i="71"/>
  <c r="E68" i="71"/>
  <c r="F68" i="71"/>
  <c r="G68" i="71"/>
  <c r="H68" i="71"/>
  <c r="I68" i="71"/>
  <c r="J68" i="71"/>
  <c r="K68" i="71"/>
  <c r="L68" i="71"/>
  <c r="M68" i="71"/>
  <c r="N68" i="71"/>
  <c r="O68" i="71"/>
  <c r="P68" i="71"/>
  <c r="Q68" i="71"/>
  <c r="R68" i="71"/>
  <c r="S68" i="71"/>
  <c r="T68" i="71"/>
  <c r="U68" i="71"/>
  <c r="V68" i="71"/>
  <c r="W68" i="71"/>
  <c r="X68" i="71"/>
  <c r="Y68" i="71"/>
  <c r="Z68" i="71"/>
  <c r="AA68" i="71"/>
  <c r="AB68" i="71"/>
  <c r="C65" i="71"/>
  <c r="C66" i="71"/>
  <c r="C67" i="71"/>
  <c r="C68" i="71"/>
  <c r="C64" i="71"/>
  <c r="E59" i="71"/>
  <c r="F59" i="71"/>
  <c r="G59" i="71"/>
  <c r="V59" i="71"/>
  <c r="Z59" i="71"/>
  <c r="AA59" i="71"/>
  <c r="F60" i="71"/>
  <c r="E61" i="71"/>
  <c r="F61" i="71"/>
  <c r="L61" i="71"/>
  <c r="V61" i="71"/>
  <c r="AA61" i="71"/>
  <c r="AB61" i="71"/>
  <c r="C61" i="71"/>
  <c r="C59" i="71"/>
  <c r="E48" i="71"/>
  <c r="F48" i="71"/>
  <c r="H48" i="71"/>
  <c r="J48" i="71"/>
  <c r="K48" i="71"/>
  <c r="L48" i="71"/>
  <c r="N48" i="71"/>
  <c r="P48" i="71"/>
  <c r="Q48" i="71"/>
  <c r="R48" i="71"/>
  <c r="S48" i="71"/>
  <c r="T48" i="71"/>
  <c r="W48" i="71"/>
  <c r="X48" i="71"/>
  <c r="Y48" i="71"/>
  <c r="Z48" i="71"/>
  <c r="AA48" i="71"/>
  <c r="AB48" i="71"/>
  <c r="D49" i="71"/>
  <c r="E49" i="71"/>
  <c r="F49" i="71"/>
  <c r="G49" i="71"/>
  <c r="H49" i="71"/>
  <c r="J49" i="71"/>
  <c r="K49" i="71"/>
  <c r="L49" i="71"/>
  <c r="M49" i="71"/>
  <c r="N49" i="71"/>
  <c r="O49" i="71"/>
  <c r="P49" i="71"/>
  <c r="Q49" i="71"/>
  <c r="R49" i="71"/>
  <c r="S49" i="71"/>
  <c r="T49" i="71"/>
  <c r="U49" i="71"/>
  <c r="V49" i="71"/>
  <c r="W49" i="71"/>
  <c r="X49" i="71"/>
  <c r="Y49" i="71"/>
  <c r="Z49" i="71"/>
  <c r="AA49" i="71"/>
  <c r="AB49" i="71"/>
  <c r="D50" i="71"/>
  <c r="E50" i="71"/>
  <c r="F50" i="71"/>
  <c r="G50" i="71"/>
  <c r="H50" i="71"/>
  <c r="J50" i="71"/>
  <c r="K50" i="71"/>
  <c r="L50" i="71"/>
  <c r="M50" i="71"/>
  <c r="N50" i="71"/>
  <c r="O50" i="71"/>
  <c r="P50" i="71"/>
  <c r="Q50" i="71"/>
  <c r="R50" i="71"/>
  <c r="S50" i="71"/>
  <c r="T50" i="71"/>
  <c r="U50" i="71"/>
  <c r="V50" i="71"/>
  <c r="W50" i="71"/>
  <c r="X50" i="71"/>
  <c r="Y50" i="71"/>
  <c r="Z50" i="71"/>
  <c r="AA50" i="71"/>
  <c r="AB50" i="71"/>
  <c r="D51" i="71"/>
  <c r="E51" i="71"/>
  <c r="F51" i="71"/>
  <c r="G51" i="71"/>
  <c r="H51" i="71"/>
  <c r="J51" i="71"/>
  <c r="K51" i="71"/>
  <c r="L51" i="71"/>
  <c r="M51" i="71"/>
  <c r="N51" i="71"/>
  <c r="O51" i="71"/>
  <c r="P51" i="71"/>
  <c r="Q51" i="71"/>
  <c r="R51" i="71"/>
  <c r="S51" i="71"/>
  <c r="T51" i="71"/>
  <c r="U51" i="71"/>
  <c r="V51" i="71"/>
  <c r="W51" i="71"/>
  <c r="X51" i="71"/>
  <c r="Y51" i="71"/>
  <c r="Z51" i="71"/>
  <c r="AA51" i="71"/>
  <c r="AB51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P52" i="71"/>
  <c r="Q52" i="71"/>
  <c r="R52" i="71"/>
  <c r="S52" i="71"/>
  <c r="T52" i="71"/>
  <c r="W52" i="71"/>
  <c r="X52" i="71"/>
  <c r="Y52" i="71"/>
  <c r="Z52" i="71"/>
  <c r="AA52" i="71"/>
  <c r="AB52" i="71"/>
  <c r="D53" i="71"/>
  <c r="E53" i="71"/>
  <c r="F53" i="71"/>
  <c r="H53" i="71"/>
  <c r="I53" i="71"/>
  <c r="J53" i="71"/>
  <c r="L53" i="71"/>
  <c r="M53" i="71"/>
  <c r="O53" i="71"/>
  <c r="P53" i="71"/>
  <c r="Q53" i="71"/>
  <c r="R53" i="71"/>
  <c r="S53" i="71"/>
  <c r="T53" i="71"/>
  <c r="V53" i="71"/>
  <c r="W53" i="71"/>
  <c r="X53" i="71"/>
  <c r="Y53" i="71"/>
  <c r="Z53" i="71"/>
  <c r="AA53" i="71"/>
  <c r="AB53" i="71"/>
  <c r="D54" i="71"/>
  <c r="E54" i="71"/>
  <c r="F54" i="71"/>
  <c r="H54" i="71"/>
  <c r="I54" i="71"/>
  <c r="J54" i="71"/>
  <c r="L54" i="71"/>
  <c r="M54" i="71"/>
  <c r="O54" i="71"/>
  <c r="P54" i="71"/>
  <c r="Q54" i="71"/>
  <c r="R54" i="71"/>
  <c r="S54" i="71"/>
  <c r="T54" i="71"/>
  <c r="V54" i="71"/>
  <c r="W54" i="71"/>
  <c r="X54" i="71"/>
  <c r="Y54" i="71"/>
  <c r="Z54" i="71"/>
  <c r="AA54" i="71"/>
  <c r="AB54" i="71"/>
  <c r="F55" i="71"/>
  <c r="D56" i="71"/>
  <c r="E56" i="71"/>
  <c r="F56" i="71"/>
  <c r="G56" i="71"/>
  <c r="H56" i="71"/>
  <c r="I56" i="71"/>
  <c r="J56" i="71"/>
  <c r="L56" i="71"/>
  <c r="M56" i="71"/>
  <c r="O56" i="71"/>
  <c r="Q56" i="71"/>
  <c r="R56" i="71"/>
  <c r="S56" i="71"/>
  <c r="U56" i="71"/>
  <c r="V56" i="71"/>
  <c r="W56" i="71"/>
  <c r="X56" i="71"/>
  <c r="Y56" i="71"/>
  <c r="Z56" i="71"/>
  <c r="AA56" i="71"/>
  <c r="AB56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P57" i="71"/>
  <c r="Q57" i="71"/>
  <c r="R57" i="71"/>
  <c r="S57" i="71"/>
  <c r="T57" i="71"/>
  <c r="V57" i="71"/>
  <c r="W57" i="71"/>
  <c r="X57" i="71"/>
  <c r="Y57" i="71"/>
  <c r="Z57" i="71"/>
  <c r="AA57" i="71"/>
  <c r="AB57" i="71"/>
  <c r="C49" i="71"/>
  <c r="C50" i="71"/>
  <c r="C51" i="71"/>
  <c r="C52" i="71"/>
  <c r="C53" i="71"/>
  <c r="C54" i="71"/>
  <c r="C56" i="71"/>
  <c r="F32" i="71"/>
  <c r="I32" i="71"/>
  <c r="Q32" i="71"/>
  <c r="R32" i="71"/>
  <c r="AB32" i="71"/>
  <c r="F33" i="71"/>
  <c r="F34" i="71"/>
  <c r="F35" i="71"/>
  <c r="Q35" i="71"/>
  <c r="AB35" i="71"/>
  <c r="E36" i="71"/>
  <c r="F36" i="71"/>
  <c r="K36" i="71"/>
  <c r="N36" i="71"/>
  <c r="P36" i="71"/>
  <c r="Q36" i="71"/>
  <c r="Z36" i="71"/>
  <c r="D37" i="71"/>
  <c r="E37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U37" i="71"/>
  <c r="V37" i="71"/>
  <c r="X37" i="71"/>
  <c r="Y37" i="71"/>
  <c r="Z37" i="71"/>
  <c r="AA37" i="71"/>
  <c r="AB37" i="71"/>
  <c r="D38" i="71"/>
  <c r="E38" i="71"/>
  <c r="F38" i="71"/>
  <c r="G38" i="71"/>
  <c r="H38" i="71"/>
  <c r="I38" i="71"/>
  <c r="J38" i="71"/>
  <c r="K38" i="71"/>
  <c r="L38" i="71"/>
  <c r="N38" i="71"/>
  <c r="O38" i="71"/>
  <c r="P38" i="71"/>
  <c r="Q38" i="71"/>
  <c r="R38" i="71"/>
  <c r="S38" i="71"/>
  <c r="T38" i="71"/>
  <c r="U38" i="71"/>
  <c r="V38" i="71"/>
  <c r="W38" i="71"/>
  <c r="X38" i="71"/>
  <c r="Z38" i="71"/>
  <c r="AA38" i="71"/>
  <c r="AB38" i="71"/>
  <c r="E39" i="71"/>
  <c r="F39" i="71"/>
  <c r="K39" i="71"/>
  <c r="N39" i="71"/>
  <c r="P39" i="71"/>
  <c r="Q39" i="71"/>
  <c r="Z39" i="71"/>
  <c r="D40" i="71"/>
  <c r="E40" i="71"/>
  <c r="F40" i="71"/>
  <c r="L40" i="71"/>
  <c r="Q40" i="71"/>
  <c r="V40" i="71"/>
  <c r="X40" i="71"/>
  <c r="AA40" i="71"/>
  <c r="AB40" i="71"/>
  <c r="F41" i="71"/>
  <c r="M41" i="71"/>
  <c r="F42" i="71"/>
  <c r="M42" i="71"/>
  <c r="Z42" i="71"/>
  <c r="F43" i="71"/>
  <c r="D44" i="71"/>
  <c r="E44" i="71"/>
  <c r="F44" i="71"/>
  <c r="G44" i="71"/>
  <c r="H44" i="71"/>
  <c r="I44" i="71"/>
  <c r="J44" i="71"/>
  <c r="K44" i="71"/>
  <c r="L44" i="71"/>
  <c r="N44" i="71"/>
  <c r="O44" i="71"/>
  <c r="P44" i="71"/>
  <c r="Q44" i="71"/>
  <c r="R44" i="71"/>
  <c r="S44" i="71"/>
  <c r="T44" i="71"/>
  <c r="U44" i="71"/>
  <c r="V44" i="71"/>
  <c r="W44" i="71"/>
  <c r="X44" i="71"/>
  <c r="Y44" i="71"/>
  <c r="Z44" i="71"/>
  <c r="AA44" i="71"/>
  <c r="AB44" i="71"/>
  <c r="D45" i="71"/>
  <c r="E45" i="71"/>
  <c r="F45" i="71"/>
  <c r="G45" i="71"/>
  <c r="H45" i="71"/>
  <c r="I45" i="71"/>
  <c r="J45" i="71"/>
  <c r="K45" i="71"/>
  <c r="L45" i="71"/>
  <c r="N45" i="71"/>
  <c r="O45" i="71"/>
  <c r="P45" i="71"/>
  <c r="Q45" i="71"/>
  <c r="R45" i="71"/>
  <c r="S45" i="71"/>
  <c r="T45" i="71"/>
  <c r="U45" i="71"/>
  <c r="V45" i="71"/>
  <c r="W45" i="71"/>
  <c r="X45" i="71"/>
  <c r="Y45" i="71"/>
  <c r="Z45" i="71"/>
  <c r="AA45" i="71"/>
  <c r="AB45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P46" i="71"/>
  <c r="Q46" i="71"/>
  <c r="R46" i="71"/>
  <c r="S46" i="71"/>
  <c r="T46" i="71"/>
  <c r="U46" i="71"/>
  <c r="V46" i="71"/>
  <c r="W46" i="71"/>
  <c r="X46" i="71"/>
  <c r="Y46" i="71"/>
  <c r="Z46" i="71"/>
  <c r="AA46" i="71"/>
  <c r="C37" i="71"/>
  <c r="C38" i="71"/>
  <c r="C40" i="71"/>
  <c r="C41" i="71"/>
  <c r="C42" i="71"/>
  <c r="C44" i="71"/>
  <c r="C45" i="71"/>
  <c r="C46" i="71"/>
  <c r="C32" i="71"/>
  <c r="F25" i="71"/>
  <c r="F26" i="71"/>
  <c r="F27" i="71"/>
  <c r="G27" i="71"/>
  <c r="F28" i="71"/>
  <c r="G28" i="71"/>
  <c r="N28" i="71"/>
  <c r="O28" i="71"/>
  <c r="Q28" i="71"/>
  <c r="T28" i="71"/>
  <c r="V28" i="71"/>
  <c r="W28" i="71"/>
  <c r="X28" i="71"/>
  <c r="Y28" i="71"/>
  <c r="Z28" i="71"/>
  <c r="AA28" i="71"/>
  <c r="AB28" i="71"/>
  <c r="D29" i="71"/>
  <c r="E29" i="71"/>
  <c r="F29" i="71"/>
  <c r="G29" i="71"/>
  <c r="H29" i="71"/>
  <c r="I29" i="71"/>
  <c r="J29" i="71"/>
  <c r="K29" i="71"/>
  <c r="L29" i="71"/>
  <c r="N29" i="71"/>
  <c r="O29" i="71"/>
  <c r="P29" i="71"/>
  <c r="Q29" i="71"/>
  <c r="R29" i="71"/>
  <c r="S29" i="71"/>
  <c r="T29" i="71"/>
  <c r="U29" i="71"/>
  <c r="V29" i="71"/>
  <c r="W29" i="71"/>
  <c r="X29" i="71"/>
  <c r="Y29" i="71"/>
  <c r="Z29" i="71"/>
  <c r="AA29" i="71"/>
  <c r="AB29" i="71"/>
  <c r="D30" i="71"/>
  <c r="E30" i="71"/>
  <c r="F30" i="71"/>
  <c r="G30" i="71"/>
  <c r="H30" i="71"/>
  <c r="I30" i="71"/>
  <c r="J30" i="71"/>
  <c r="K30" i="71"/>
  <c r="L30" i="71"/>
  <c r="N30" i="71"/>
  <c r="O30" i="71"/>
  <c r="P30" i="71"/>
  <c r="Q30" i="71"/>
  <c r="R30" i="71"/>
  <c r="S30" i="71"/>
  <c r="T30" i="71"/>
  <c r="U30" i="71"/>
  <c r="V30" i="71"/>
  <c r="W30" i="71"/>
  <c r="X30" i="71"/>
  <c r="Y30" i="71"/>
  <c r="Z30" i="71"/>
  <c r="AA30" i="71"/>
  <c r="AB30" i="71"/>
  <c r="C28" i="71"/>
  <c r="C29" i="71"/>
  <c r="C30" i="71"/>
  <c r="F15" i="71"/>
  <c r="F16" i="71"/>
  <c r="AB16" i="71"/>
  <c r="F17" i="71"/>
  <c r="F18" i="71"/>
  <c r="M18" i="71"/>
  <c r="S18" i="71"/>
  <c r="E19" i="71"/>
  <c r="F19" i="71"/>
  <c r="G19" i="71"/>
  <c r="I19" i="71"/>
  <c r="K19" i="71"/>
  <c r="L19" i="71"/>
  <c r="M19" i="71"/>
  <c r="N19" i="71"/>
  <c r="Q19" i="71"/>
  <c r="S19" i="71"/>
  <c r="T19" i="71"/>
  <c r="U19" i="71"/>
  <c r="W19" i="71"/>
  <c r="X19" i="71"/>
  <c r="Y19" i="71"/>
  <c r="Z19" i="71"/>
  <c r="AA19" i="71"/>
  <c r="AB19" i="71"/>
  <c r="E20" i="71"/>
  <c r="F20" i="71"/>
  <c r="G20" i="71"/>
  <c r="I20" i="71"/>
  <c r="K20" i="71"/>
  <c r="L20" i="71"/>
  <c r="M20" i="71"/>
  <c r="N20" i="71"/>
  <c r="O20" i="71"/>
  <c r="P20" i="71"/>
  <c r="Q20" i="71"/>
  <c r="S20" i="71"/>
  <c r="T20" i="71"/>
  <c r="U20" i="71"/>
  <c r="W20" i="71"/>
  <c r="X20" i="71"/>
  <c r="Y20" i="71"/>
  <c r="Z20" i="71"/>
  <c r="AA20" i="71"/>
  <c r="AB20" i="71"/>
  <c r="D21" i="71"/>
  <c r="E21" i="71"/>
  <c r="F21" i="71"/>
  <c r="G21" i="71"/>
  <c r="I21" i="71"/>
  <c r="K21" i="71"/>
  <c r="L21" i="71"/>
  <c r="M21" i="71"/>
  <c r="N21" i="71"/>
  <c r="P21" i="71"/>
  <c r="Q21" i="71"/>
  <c r="R21" i="71"/>
  <c r="S21" i="71"/>
  <c r="T21" i="71"/>
  <c r="W21" i="71"/>
  <c r="X21" i="71"/>
  <c r="Y21" i="71"/>
  <c r="Z21" i="71"/>
  <c r="AA21" i="71"/>
  <c r="AB21" i="71"/>
  <c r="F22" i="71"/>
  <c r="E23" i="71"/>
  <c r="F23" i="71"/>
  <c r="G23" i="71"/>
  <c r="I23" i="71"/>
  <c r="K23" i="71"/>
  <c r="M23" i="71"/>
  <c r="O23" i="71"/>
  <c r="Q23" i="71"/>
  <c r="S23" i="71"/>
  <c r="V23" i="71"/>
  <c r="X23" i="71"/>
  <c r="Y23" i="71"/>
  <c r="AB23" i="71"/>
  <c r="C19" i="71"/>
  <c r="C20" i="71"/>
  <c r="C21" i="71"/>
  <c r="C23" i="71"/>
  <c r="F12" i="71"/>
  <c r="D13" i="71"/>
  <c r="E13" i="71"/>
  <c r="F13" i="71"/>
  <c r="H13" i="71"/>
  <c r="I13" i="71"/>
  <c r="J13" i="71"/>
  <c r="K13" i="71"/>
  <c r="L13" i="71"/>
  <c r="M13" i="71"/>
  <c r="N13" i="71"/>
  <c r="O13" i="71"/>
  <c r="P13" i="71"/>
  <c r="Q13" i="71"/>
  <c r="R13" i="71"/>
  <c r="S13" i="71"/>
  <c r="T13" i="71"/>
  <c r="U13" i="71"/>
  <c r="V13" i="71"/>
  <c r="X13" i="71"/>
  <c r="Y13" i="71"/>
  <c r="Z13" i="71"/>
  <c r="AA13" i="71"/>
  <c r="AB13" i="71"/>
  <c r="AC76" i="71" l="1"/>
  <c r="V63" i="71"/>
  <c r="V62" i="71" s="1"/>
  <c r="F63" i="71"/>
  <c r="F62" i="71" s="1"/>
  <c r="AC85" i="71"/>
  <c r="F47" i="71"/>
  <c r="C63" i="71"/>
  <c r="AC66" i="71"/>
  <c r="Z63" i="71"/>
  <c r="Z62" i="71" s="1"/>
  <c r="R63" i="71"/>
  <c r="R62" i="71" s="1"/>
  <c r="N63" i="71"/>
  <c r="N62" i="71" s="1"/>
  <c r="J63" i="71"/>
  <c r="J62" i="71" s="1"/>
  <c r="AC71" i="71"/>
  <c r="AC78" i="71"/>
  <c r="AA63" i="71"/>
  <c r="AA62" i="71" s="1"/>
  <c r="W63" i="71"/>
  <c r="W62" i="71" s="1"/>
  <c r="S63" i="71"/>
  <c r="S62" i="71" s="1"/>
  <c r="O63" i="71"/>
  <c r="O62" i="71" s="1"/>
  <c r="K63" i="71"/>
  <c r="K62" i="71" s="1"/>
  <c r="AB63" i="71"/>
  <c r="AB62" i="71" s="1"/>
  <c r="X63" i="71"/>
  <c r="X62" i="71" s="1"/>
  <c r="T63" i="71"/>
  <c r="T62" i="71" s="1"/>
  <c r="P63" i="71"/>
  <c r="P62" i="71" s="1"/>
  <c r="L63" i="71"/>
  <c r="L62" i="71" s="1"/>
  <c r="H63" i="71"/>
  <c r="H62" i="71" s="1"/>
  <c r="D63" i="71"/>
  <c r="D62" i="71" s="1"/>
  <c r="Y63" i="71"/>
  <c r="Y62" i="71" s="1"/>
  <c r="U63" i="71"/>
  <c r="U62" i="71" s="1"/>
  <c r="Q63" i="71"/>
  <c r="Q62" i="71" s="1"/>
  <c r="M63" i="71"/>
  <c r="M62" i="71" s="1"/>
  <c r="I63" i="71"/>
  <c r="I62" i="71" s="1"/>
  <c r="E63" i="71"/>
  <c r="E62" i="71" s="1"/>
  <c r="F7" i="71"/>
  <c r="F93" i="71" s="1"/>
  <c r="F11" i="71"/>
  <c r="F14" i="71"/>
  <c r="F24" i="71"/>
  <c r="F31" i="71"/>
  <c r="AC68" i="71"/>
  <c r="AC67" i="71"/>
  <c r="AC64" i="71"/>
  <c r="AC84" i="71"/>
  <c r="AC83" i="71"/>
  <c r="AC82" i="71"/>
  <c r="F58" i="71"/>
  <c r="AC80" i="71"/>
  <c r="C69" i="71"/>
  <c r="AC69" i="71" s="1"/>
  <c r="AC75" i="71"/>
  <c r="AC73" i="71"/>
  <c r="AC72" i="71"/>
  <c r="AC70" i="71"/>
  <c r="AC86" i="71"/>
  <c r="C81" i="71"/>
  <c r="AC81" i="71" s="1"/>
  <c r="AC74" i="71"/>
  <c r="G63" i="71"/>
  <c r="G62" i="71" s="1"/>
  <c r="AC65" i="71"/>
  <c r="W61" i="71"/>
  <c r="W60" i="71"/>
  <c r="W59" i="71"/>
  <c r="W55" i="71"/>
  <c r="W47" i="71" s="1"/>
  <c r="X60" i="71"/>
  <c r="X61" i="71"/>
  <c r="X59" i="71"/>
  <c r="X55" i="71"/>
  <c r="X47" i="71" s="1"/>
  <c r="Y60" i="71"/>
  <c r="Y61" i="71"/>
  <c r="Y59" i="71"/>
  <c r="Y55" i="71"/>
  <c r="Y47" i="71" s="1"/>
  <c r="Z43" i="71"/>
  <c r="Z61" i="71"/>
  <c r="Z60" i="71"/>
  <c r="Z55" i="71"/>
  <c r="Z47" i="71" s="1"/>
  <c r="AA60" i="71"/>
  <c r="AA58" i="71" s="1"/>
  <c r="AA55" i="71"/>
  <c r="AA47" i="71" s="1"/>
  <c r="AB18" i="71"/>
  <c r="AB17" i="71"/>
  <c r="AB60" i="71"/>
  <c r="AB59" i="71"/>
  <c r="AB55" i="71"/>
  <c r="AB47" i="71" s="1"/>
  <c r="V60" i="71"/>
  <c r="V58" i="71" s="1"/>
  <c r="V55" i="71"/>
  <c r="V52" i="71"/>
  <c r="V48" i="71"/>
  <c r="U61" i="71"/>
  <c r="U60" i="71"/>
  <c r="U59" i="71"/>
  <c r="U57" i="71"/>
  <c r="U55" i="71"/>
  <c r="U54" i="71"/>
  <c r="U53" i="71"/>
  <c r="U52" i="71"/>
  <c r="U48" i="71"/>
  <c r="T9" i="71"/>
  <c r="T10" i="71"/>
  <c r="T8" i="71"/>
  <c r="T61" i="71"/>
  <c r="T60" i="71"/>
  <c r="T59" i="71"/>
  <c r="T56" i="71"/>
  <c r="T55" i="71"/>
  <c r="S60" i="71"/>
  <c r="S61" i="71"/>
  <c r="S59" i="71"/>
  <c r="S55" i="71"/>
  <c r="S47" i="71" s="1"/>
  <c r="R61" i="71"/>
  <c r="R60" i="71"/>
  <c r="R59" i="71"/>
  <c r="R55" i="71"/>
  <c r="R47" i="71" s="1"/>
  <c r="Q60" i="71"/>
  <c r="Q61" i="71"/>
  <c r="Q59" i="71"/>
  <c r="Q55" i="71"/>
  <c r="Q47" i="71" s="1"/>
  <c r="P61" i="71"/>
  <c r="P60" i="71"/>
  <c r="P59" i="71"/>
  <c r="P56" i="71"/>
  <c r="P55" i="71"/>
  <c r="O60" i="71"/>
  <c r="O61" i="71"/>
  <c r="O59" i="71"/>
  <c r="O55" i="71"/>
  <c r="N61" i="71"/>
  <c r="N60" i="71"/>
  <c r="N59" i="71"/>
  <c r="N56" i="71"/>
  <c r="N55" i="71"/>
  <c r="N54" i="71"/>
  <c r="N53" i="71"/>
  <c r="M45" i="71"/>
  <c r="AC45" i="71" s="1"/>
  <c r="M43" i="71"/>
  <c r="F211" i="43"/>
  <c r="G211" i="43"/>
  <c r="M61" i="71"/>
  <c r="M60" i="71"/>
  <c r="M59" i="71"/>
  <c r="M55" i="71"/>
  <c r="L60" i="71"/>
  <c r="L59" i="71"/>
  <c r="L55" i="71"/>
  <c r="L47" i="71" s="1"/>
  <c r="K61" i="71"/>
  <c r="K60" i="71"/>
  <c r="K59" i="71"/>
  <c r="K56" i="71"/>
  <c r="K55" i="71"/>
  <c r="K54" i="71"/>
  <c r="K53" i="71"/>
  <c r="J61" i="71"/>
  <c r="J60" i="71"/>
  <c r="J59" i="71"/>
  <c r="J55" i="71"/>
  <c r="J47" i="71" s="1"/>
  <c r="I60" i="71"/>
  <c r="I61" i="71"/>
  <c r="I59" i="71"/>
  <c r="I55" i="71"/>
  <c r="I49" i="71"/>
  <c r="AC49" i="71" s="1"/>
  <c r="H15" i="71"/>
  <c r="H35" i="71"/>
  <c r="H9" i="71"/>
  <c r="H61" i="71"/>
  <c r="H60" i="71"/>
  <c r="H59" i="71"/>
  <c r="H55" i="71"/>
  <c r="H47" i="71" s="1"/>
  <c r="G36" i="71"/>
  <c r="G61" i="71"/>
  <c r="G60" i="71"/>
  <c r="G55" i="71"/>
  <c r="E60" i="71"/>
  <c r="E58" i="71" s="1"/>
  <c r="E55" i="71"/>
  <c r="E47" i="71" s="1"/>
  <c r="D61" i="71"/>
  <c r="D60" i="71"/>
  <c r="D59" i="71"/>
  <c r="D55" i="71"/>
  <c r="C60" i="71"/>
  <c r="C57" i="71"/>
  <c r="C55" i="71"/>
  <c r="O48" i="71"/>
  <c r="M48" i="71"/>
  <c r="I48" i="71"/>
  <c r="G48" i="71"/>
  <c r="D48" i="71"/>
  <c r="C48" i="71"/>
  <c r="AB42" i="71"/>
  <c r="AB43" i="71"/>
  <c r="AB41" i="71"/>
  <c r="AB39" i="71"/>
  <c r="AB36" i="71"/>
  <c r="AB34" i="71"/>
  <c r="AB33" i="71"/>
  <c r="AA42" i="71"/>
  <c r="AA43" i="71"/>
  <c r="AA41" i="71"/>
  <c r="AA39" i="71"/>
  <c r="AA33" i="71"/>
  <c r="AA34" i="71"/>
  <c r="AA35" i="71"/>
  <c r="AA36" i="71"/>
  <c r="AA32" i="71"/>
  <c r="Z41" i="71"/>
  <c r="Z40" i="71"/>
  <c r="Z35" i="71"/>
  <c r="Z33" i="71"/>
  <c r="Z34" i="71"/>
  <c r="Z32" i="71"/>
  <c r="Y43" i="71"/>
  <c r="Y42" i="71"/>
  <c r="Y41" i="71"/>
  <c r="Y40" i="71"/>
  <c r="Y39" i="71"/>
  <c r="Y38" i="71"/>
  <c r="Y33" i="71"/>
  <c r="Y34" i="71"/>
  <c r="Y35" i="71"/>
  <c r="Y36" i="71"/>
  <c r="Y32" i="71"/>
  <c r="X42" i="71"/>
  <c r="X43" i="71"/>
  <c r="X41" i="71"/>
  <c r="X39" i="71"/>
  <c r="X33" i="71"/>
  <c r="X34" i="71"/>
  <c r="X35" i="71"/>
  <c r="X36" i="71"/>
  <c r="X32" i="71"/>
  <c r="W42" i="71"/>
  <c r="W43" i="71"/>
  <c r="W41" i="71"/>
  <c r="W40" i="71"/>
  <c r="W39" i="71"/>
  <c r="W37" i="71"/>
  <c r="AC37" i="71" s="1"/>
  <c r="W36" i="71"/>
  <c r="W35" i="71"/>
  <c r="W34" i="71"/>
  <c r="W33" i="71"/>
  <c r="W32" i="71"/>
  <c r="V42" i="71"/>
  <c r="V43" i="71"/>
  <c r="V41" i="71"/>
  <c r="V39" i="71"/>
  <c r="V36" i="71"/>
  <c r="V35" i="71"/>
  <c r="V33" i="71"/>
  <c r="V34" i="71"/>
  <c r="V32" i="71"/>
  <c r="U43" i="71"/>
  <c r="U42" i="71"/>
  <c r="U41" i="71"/>
  <c r="U40" i="71"/>
  <c r="U39" i="71"/>
  <c r="U36" i="71"/>
  <c r="U35" i="71"/>
  <c r="U34" i="71"/>
  <c r="U33" i="71"/>
  <c r="U32" i="71"/>
  <c r="T42" i="71"/>
  <c r="T43" i="71"/>
  <c r="T41" i="71"/>
  <c r="T40" i="71"/>
  <c r="T39" i="71"/>
  <c r="T34" i="71"/>
  <c r="T35" i="71"/>
  <c r="T36" i="71"/>
  <c r="T33" i="71"/>
  <c r="T32" i="71"/>
  <c r="S43" i="71"/>
  <c r="S42" i="71"/>
  <c r="S41" i="71"/>
  <c r="S40" i="71"/>
  <c r="S39" i="71"/>
  <c r="S36" i="71"/>
  <c r="S33" i="71"/>
  <c r="S34" i="71"/>
  <c r="S35" i="71"/>
  <c r="S32" i="71"/>
  <c r="R42" i="71"/>
  <c r="R43" i="71"/>
  <c r="R41" i="71"/>
  <c r="R40" i="71"/>
  <c r="R39" i="71"/>
  <c r="R36" i="71"/>
  <c r="AC57" i="71" l="1"/>
  <c r="D47" i="71"/>
  <c r="M47" i="71"/>
  <c r="AB58" i="71"/>
  <c r="P47" i="71"/>
  <c r="G58" i="71"/>
  <c r="T47" i="71"/>
  <c r="N58" i="71"/>
  <c r="V47" i="71"/>
  <c r="O58" i="71"/>
  <c r="T31" i="71"/>
  <c r="V31" i="71"/>
  <c r="X31" i="71"/>
  <c r="Y31" i="71"/>
  <c r="Z31" i="71"/>
  <c r="AA31" i="71"/>
  <c r="AC48" i="71"/>
  <c r="AC60" i="71"/>
  <c r="AC61" i="71"/>
  <c r="T58" i="71"/>
  <c r="U58" i="71"/>
  <c r="Y58" i="71"/>
  <c r="F6" i="71"/>
  <c r="G53" i="71"/>
  <c r="AC53" i="71" s="1"/>
  <c r="S31" i="71"/>
  <c r="U31" i="71"/>
  <c r="K47" i="71"/>
  <c r="K58" i="71"/>
  <c r="L58" i="71"/>
  <c r="Q58" i="71"/>
  <c r="R58" i="71"/>
  <c r="S58" i="71"/>
  <c r="T7" i="71"/>
  <c r="T93" i="71" s="1"/>
  <c r="AC52" i="71"/>
  <c r="Z58" i="71"/>
  <c r="X58" i="71"/>
  <c r="W58" i="71"/>
  <c r="C58" i="71"/>
  <c r="C47" i="71"/>
  <c r="W31" i="71"/>
  <c r="O47" i="71"/>
  <c r="G54" i="71"/>
  <c r="AC54" i="71" s="1"/>
  <c r="I50" i="71"/>
  <c r="AC50" i="71" s="1"/>
  <c r="I58" i="71"/>
  <c r="J58" i="71"/>
  <c r="N47" i="71"/>
  <c r="C62" i="71"/>
  <c r="AC62" i="71" s="1"/>
  <c r="AB46" i="71"/>
  <c r="AC46" i="71" s="1"/>
  <c r="AC55" i="71"/>
  <c r="AC59" i="71"/>
  <c r="H58" i="71"/>
  <c r="I51" i="71"/>
  <c r="AC51" i="71" s="1"/>
  <c r="AC56" i="71"/>
  <c r="M58" i="71"/>
  <c r="P58" i="71"/>
  <c r="U47" i="71"/>
  <c r="D58" i="71"/>
  <c r="AC63" i="71"/>
  <c r="O43" i="71"/>
  <c r="O42" i="71"/>
  <c r="O41" i="71"/>
  <c r="O40" i="71"/>
  <c r="O39" i="71"/>
  <c r="N43" i="71"/>
  <c r="N42" i="71"/>
  <c r="N41" i="71"/>
  <c r="N40" i="71"/>
  <c r="M40" i="71"/>
  <c r="M44" i="71"/>
  <c r="AC44" i="71" s="1"/>
  <c r="M38" i="71"/>
  <c r="AC38" i="71" s="1"/>
  <c r="M39" i="71"/>
  <c r="F87" i="71" l="1"/>
  <c r="F95" i="71"/>
  <c r="F94" i="71"/>
  <c r="AC58" i="71"/>
  <c r="G47" i="71"/>
  <c r="I47" i="71"/>
  <c r="AB31" i="71"/>
  <c r="AC47" i="71" l="1"/>
  <c r="L42" i="71"/>
  <c r="L43" i="71"/>
  <c r="L41" i="71"/>
  <c r="L39" i="71"/>
  <c r="K43" i="71"/>
  <c r="K42" i="71"/>
  <c r="K41" i="71"/>
  <c r="K40" i="71"/>
  <c r="J43" i="71"/>
  <c r="J42" i="71"/>
  <c r="J41" i="71"/>
  <c r="J40" i="71"/>
  <c r="J39" i="71"/>
  <c r="J36" i="71"/>
  <c r="I42" i="71"/>
  <c r="I43" i="71"/>
  <c r="I41" i="71"/>
  <c r="I40" i="71"/>
  <c r="I39" i="71"/>
  <c r="I36" i="71"/>
  <c r="H43" i="71"/>
  <c r="H42" i="71"/>
  <c r="H41" i="71"/>
  <c r="H40" i="71"/>
  <c r="H39" i="71"/>
  <c r="H36" i="71"/>
  <c r="G43" i="71" l="1"/>
  <c r="G42" i="71"/>
  <c r="G41" i="71"/>
  <c r="G40" i="71"/>
  <c r="G39" i="71"/>
  <c r="C96" i="72" l="1"/>
  <c r="B96" i="72"/>
  <c r="J96" i="72" s="1"/>
  <c r="D95" i="72"/>
  <c r="C95" i="72"/>
  <c r="K95" i="72" s="1"/>
  <c r="D91" i="72"/>
  <c r="L91" i="72" s="1"/>
  <c r="C91" i="72"/>
  <c r="K91" i="72" s="1"/>
  <c r="B91" i="72"/>
  <c r="J91" i="72" s="1"/>
  <c r="D90" i="72"/>
  <c r="L90" i="72" s="1"/>
  <c r="C90" i="72"/>
  <c r="K90" i="72" s="1"/>
  <c r="B90" i="72"/>
  <c r="J90" i="72" s="1"/>
  <c r="D89" i="72"/>
  <c r="L89" i="72" s="1"/>
  <c r="C89" i="72"/>
  <c r="K89" i="72" s="1"/>
  <c r="B89" i="72"/>
  <c r="J89" i="72" s="1"/>
  <c r="B88" i="72"/>
  <c r="D85" i="72"/>
  <c r="L85" i="72" s="1"/>
  <c r="C85" i="72"/>
  <c r="K85" i="72" s="1"/>
  <c r="B85" i="72"/>
  <c r="J85" i="72" s="1"/>
  <c r="D84" i="72"/>
  <c r="L84" i="72" s="1"/>
  <c r="C84" i="72"/>
  <c r="K84" i="72" s="1"/>
  <c r="B84" i="72"/>
  <c r="J84" i="72" s="1"/>
  <c r="D83" i="72"/>
  <c r="L83" i="72" s="1"/>
  <c r="C83" i="72"/>
  <c r="K83" i="72" s="1"/>
  <c r="B83" i="72"/>
  <c r="J83" i="72" s="1"/>
  <c r="D82" i="72"/>
  <c r="D80" i="72"/>
  <c r="L80" i="72" s="1"/>
  <c r="C80" i="72"/>
  <c r="K80" i="72" s="1"/>
  <c r="B80" i="72"/>
  <c r="J80" i="72" s="1"/>
  <c r="D79" i="72"/>
  <c r="L79" i="72" s="1"/>
  <c r="C79" i="72"/>
  <c r="K79" i="72" s="1"/>
  <c r="B79" i="72"/>
  <c r="J79" i="72" s="1"/>
  <c r="D78" i="72"/>
  <c r="L78" i="72" s="1"/>
  <c r="C78" i="72"/>
  <c r="K78" i="72" s="1"/>
  <c r="B78" i="72"/>
  <c r="J78" i="72" s="1"/>
  <c r="D77" i="72"/>
  <c r="L77" i="72" s="1"/>
  <c r="C77" i="72"/>
  <c r="K77" i="72" s="1"/>
  <c r="B77" i="72"/>
  <c r="J77" i="72" s="1"/>
  <c r="D76" i="72"/>
  <c r="L76" i="72" s="1"/>
  <c r="C76" i="72"/>
  <c r="K76" i="72" s="1"/>
  <c r="B76" i="72"/>
  <c r="J76" i="72" s="1"/>
  <c r="D75" i="72"/>
  <c r="D73" i="72"/>
  <c r="L73" i="72" s="1"/>
  <c r="C73" i="72"/>
  <c r="B73" i="72"/>
  <c r="J73" i="72" s="1"/>
  <c r="D72" i="72"/>
  <c r="D70" i="72"/>
  <c r="L70" i="72" s="1"/>
  <c r="C70" i="72"/>
  <c r="K70" i="72" s="1"/>
  <c r="B70" i="72"/>
  <c r="J70" i="72" s="1"/>
  <c r="D69" i="72"/>
  <c r="E67" i="72"/>
  <c r="M67" i="72" s="1"/>
  <c r="D67" i="72"/>
  <c r="L67" i="72" s="1"/>
  <c r="C67" i="72"/>
  <c r="K67" i="72" s="1"/>
  <c r="B67" i="72"/>
  <c r="J67" i="72" s="1"/>
  <c r="D66" i="72"/>
  <c r="L66" i="72" s="1"/>
  <c r="C66" i="72"/>
  <c r="K66" i="72" s="1"/>
  <c r="B66" i="72"/>
  <c r="J66" i="72" s="1"/>
  <c r="B65" i="72"/>
  <c r="D63" i="72"/>
  <c r="L63" i="72" s="1"/>
  <c r="C63" i="72"/>
  <c r="K63" i="72" s="1"/>
  <c r="B63" i="72"/>
  <c r="J63" i="72" s="1"/>
  <c r="B62" i="72"/>
  <c r="D60" i="72"/>
  <c r="L60" i="72" s="1"/>
  <c r="C60" i="72"/>
  <c r="K60" i="72" s="1"/>
  <c r="B60" i="72"/>
  <c r="J60" i="72" s="1"/>
  <c r="B59" i="72"/>
  <c r="D57" i="72"/>
  <c r="L57" i="72" s="1"/>
  <c r="C57" i="72"/>
  <c r="K57" i="72" s="1"/>
  <c r="B57" i="72"/>
  <c r="J57" i="72" s="1"/>
  <c r="D56" i="72"/>
  <c r="L56" i="72" s="1"/>
  <c r="C56" i="72"/>
  <c r="K56" i="72" s="1"/>
  <c r="B56" i="72"/>
  <c r="D55" i="72"/>
  <c r="C55" i="72"/>
  <c r="D52" i="72"/>
  <c r="L52" i="72" s="1"/>
  <c r="C52" i="72"/>
  <c r="K52" i="72" s="1"/>
  <c r="B52" i="72"/>
  <c r="J52" i="72" s="1"/>
  <c r="B51" i="72"/>
  <c r="D49" i="72"/>
  <c r="L49" i="72" s="1"/>
  <c r="C49" i="72"/>
  <c r="K49" i="72" s="1"/>
  <c r="B49" i="72"/>
  <c r="J49" i="72" s="1"/>
  <c r="D48" i="72"/>
  <c r="L48" i="72" s="1"/>
  <c r="C48" i="72"/>
  <c r="K48" i="72" s="1"/>
  <c r="B48" i="72"/>
  <c r="J48" i="72" s="1"/>
  <c r="D47" i="72"/>
  <c r="L47" i="72" s="1"/>
  <c r="C47" i="72"/>
  <c r="K47" i="72" s="1"/>
  <c r="B47" i="72"/>
  <c r="J47" i="72" s="1"/>
  <c r="D46" i="72"/>
  <c r="L46" i="72" s="1"/>
  <c r="C46" i="72"/>
  <c r="K46" i="72" s="1"/>
  <c r="B46" i="72"/>
  <c r="J46" i="72" s="1"/>
  <c r="D45" i="72"/>
  <c r="L45" i="72" s="1"/>
  <c r="C45" i="72"/>
  <c r="K45" i="72" s="1"/>
  <c r="B45" i="72"/>
  <c r="J45" i="72" s="1"/>
  <c r="D44" i="72"/>
  <c r="L44" i="72" s="1"/>
  <c r="C44" i="72"/>
  <c r="K44" i="72" s="1"/>
  <c r="B44" i="72"/>
  <c r="J44" i="72" s="1"/>
  <c r="C43" i="72"/>
  <c r="B43" i="72"/>
  <c r="D41" i="72"/>
  <c r="L41" i="72" s="1"/>
  <c r="C41" i="72"/>
  <c r="B41" i="72"/>
  <c r="J41" i="72" s="1"/>
  <c r="C40" i="72"/>
  <c r="K40" i="72" s="1"/>
  <c r="B40" i="72"/>
  <c r="D37" i="72"/>
  <c r="L37" i="72" s="1"/>
  <c r="C37" i="72"/>
  <c r="K37" i="72" s="1"/>
  <c r="B37" i="72"/>
  <c r="J37" i="72" s="1"/>
  <c r="D36" i="72"/>
  <c r="L36" i="72" s="1"/>
  <c r="C36" i="72"/>
  <c r="K36" i="72" s="1"/>
  <c r="B36" i="72"/>
  <c r="J36" i="72" s="1"/>
  <c r="C35" i="72"/>
  <c r="B35" i="72"/>
  <c r="D33" i="72"/>
  <c r="L33" i="72" s="1"/>
  <c r="C33" i="72"/>
  <c r="K33" i="72" s="1"/>
  <c r="B33" i="72"/>
  <c r="J33" i="72" s="1"/>
  <c r="C32" i="72"/>
  <c r="K32" i="72" s="1"/>
  <c r="B32" i="72"/>
  <c r="J32" i="72" s="1"/>
  <c r="D31" i="72"/>
  <c r="C26" i="72"/>
  <c r="K26" i="72" s="1"/>
  <c r="B26" i="72"/>
  <c r="J26" i="72" s="1"/>
  <c r="C25" i="72"/>
  <c r="K25" i="72" s="1"/>
  <c r="B25" i="72"/>
  <c r="J25" i="72" s="1"/>
  <c r="C24" i="72"/>
  <c r="K24" i="72" s="1"/>
  <c r="B24" i="72"/>
  <c r="J24" i="72" s="1"/>
  <c r="C23" i="72"/>
  <c r="K23" i="72" s="1"/>
  <c r="B23" i="72"/>
  <c r="J23" i="72" s="1"/>
  <c r="C22" i="72"/>
  <c r="B22" i="72"/>
  <c r="D16" i="72"/>
  <c r="L16" i="72" s="1"/>
  <c r="C16" i="72"/>
  <c r="K16" i="72" s="1"/>
  <c r="B16" i="72"/>
  <c r="J16" i="72" s="1"/>
  <c r="C15" i="72"/>
  <c r="B15" i="72"/>
  <c r="D11" i="72"/>
  <c r="L11" i="72" s="1"/>
  <c r="C11" i="72"/>
  <c r="K11" i="72" s="1"/>
  <c r="B11" i="72"/>
  <c r="J11" i="72" s="1"/>
  <c r="D10" i="72"/>
  <c r="P9" i="71"/>
  <c r="P10" i="71"/>
  <c r="L72" i="72" l="1"/>
  <c r="D74" i="72"/>
  <c r="L74" i="72" s="1"/>
  <c r="B75" i="72"/>
  <c r="D88" i="72"/>
  <c r="J35" i="72"/>
  <c r="B39" i="72"/>
  <c r="J39" i="72" s="1"/>
  <c r="K43" i="72"/>
  <c r="C50" i="72"/>
  <c r="K50" i="72" s="1"/>
  <c r="L55" i="72"/>
  <c r="D58" i="72"/>
  <c r="L58" i="72" s="1"/>
  <c r="C65" i="72"/>
  <c r="C72" i="72"/>
  <c r="K72" i="72" s="1"/>
  <c r="C88" i="72"/>
  <c r="C93" i="72"/>
  <c r="D43" i="72"/>
  <c r="J56" i="72"/>
  <c r="D93" i="72"/>
  <c r="D35" i="72"/>
  <c r="B55" i="72"/>
  <c r="J55" i="72" s="1"/>
  <c r="C62" i="72"/>
  <c r="C75" i="72"/>
  <c r="K35" i="72"/>
  <c r="C39" i="72"/>
  <c r="K39" i="72" s="1"/>
  <c r="J62" i="72"/>
  <c r="B64" i="72"/>
  <c r="J64" i="72" s="1"/>
  <c r="D65" i="72"/>
  <c r="B50" i="72"/>
  <c r="J50" i="72" s="1"/>
  <c r="J43" i="72"/>
  <c r="K55" i="72"/>
  <c r="C58" i="72"/>
  <c r="K58" i="72" s="1"/>
  <c r="D62" i="72"/>
  <c r="J65" i="72"/>
  <c r="B68" i="72"/>
  <c r="J68" i="72" s="1"/>
  <c r="B72" i="72"/>
  <c r="K73" i="72"/>
  <c r="L75" i="72"/>
  <c r="D81" i="72"/>
  <c r="L81" i="72" s="1"/>
  <c r="J88" i="72"/>
  <c r="B92" i="72"/>
  <c r="J92" i="72" s="1"/>
  <c r="B93" i="72"/>
  <c r="J51" i="72"/>
  <c r="B54" i="72"/>
  <c r="J54" i="72" s="1"/>
  <c r="D51" i="72"/>
  <c r="C51" i="72"/>
  <c r="C31" i="72"/>
  <c r="B31" i="72"/>
  <c r="L31" i="72"/>
  <c r="K22" i="72"/>
  <c r="C27" i="72"/>
  <c r="K27" i="72" s="1"/>
  <c r="J22" i="72"/>
  <c r="B27" i="72"/>
  <c r="J27" i="72" s="1"/>
  <c r="J15" i="72"/>
  <c r="B21" i="72"/>
  <c r="J21" i="72" s="1"/>
  <c r="K15" i="72"/>
  <c r="C21" i="72"/>
  <c r="K21" i="72" s="1"/>
  <c r="D15" i="72"/>
  <c r="B82" i="72"/>
  <c r="C82" i="72"/>
  <c r="L82" i="72"/>
  <c r="D87" i="72"/>
  <c r="L87" i="72" s="1"/>
  <c r="L95" i="72"/>
  <c r="B95" i="72"/>
  <c r="C97" i="72"/>
  <c r="K97" i="72" s="1"/>
  <c r="K96" i="72"/>
  <c r="D100" i="72"/>
  <c r="B100" i="72"/>
  <c r="C100" i="72"/>
  <c r="D102" i="72"/>
  <c r="B102" i="72"/>
  <c r="C102" i="72"/>
  <c r="D13" i="72"/>
  <c r="C13" i="72"/>
  <c r="B13" i="72"/>
  <c r="D98" i="72"/>
  <c r="C98" i="72"/>
  <c r="B98" i="72"/>
  <c r="D59" i="72"/>
  <c r="C59" i="72"/>
  <c r="J59" i="72"/>
  <c r="B61" i="72"/>
  <c r="J61" i="72" s="1"/>
  <c r="C10" i="72"/>
  <c r="B10" i="72"/>
  <c r="D12" i="72"/>
  <c r="L12" i="72" s="1"/>
  <c r="L10" i="72"/>
  <c r="B28" i="72"/>
  <c r="C28" i="72"/>
  <c r="D28" i="72"/>
  <c r="C42" i="72"/>
  <c r="K42" i="72" s="1"/>
  <c r="K41" i="72"/>
  <c r="B42" i="72"/>
  <c r="J42" i="72" s="1"/>
  <c r="J40" i="72"/>
  <c r="D40" i="72"/>
  <c r="B69" i="72"/>
  <c r="L69" i="72"/>
  <c r="D71" i="72"/>
  <c r="L71" i="72" s="1"/>
  <c r="C69" i="72"/>
  <c r="E43" i="71"/>
  <c r="E42" i="71"/>
  <c r="E41" i="71"/>
  <c r="D42" i="71"/>
  <c r="D43" i="71"/>
  <c r="D41" i="71"/>
  <c r="D39" i="71"/>
  <c r="D36" i="71"/>
  <c r="C43" i="71"/>
  <c r="C39" i="71"/>
  <c r="C36" i="71"/>
  <c r="C34" i="71"/>
  <c r="C35" i="71"/>
  <c r="C33" i="71"/>
  <c r="R35" i="71"/>
  <c r="R34" i="71"/>
  <c r="R33" i="71"/>
  <c r="Q42" i="71"/>
  <c r="Q43" i="71"/>
  <c r="Q41" i="71"/>
  <c r="Q34" i="71"/>
  <c r="Q33" i="71"/>
  <c r="P43" i="71"/>
  <c r="P42" i="71"/>
  <c r="P41" i="71"/>
  <c r="P40" i="71"/>
  <c r="AC40" i="71" s="1"/>
  <c r="P33" i="71"/>
  <c r="P34" i="71"/>
  <c r="P35" i="71"/>
  <c r="P32" i="71"/>
  <c r="O36" i="71"/>
  <c r="O35" i="71"/>
  <c r="O34" i="71"/>
  <c r="O33" i="71"/>
  <c r="O32" i="71"/>
  <c r="N35" i="71"/>
  <c r="N33" i="71"/>
  <c r="N34" i="71"/>
  <c r="N32" i="71"/>
  <c r="M36" i="71"/>
  <c r="M35" i="71"/>
  <c r="M34" i="71"/>
  <c r="M33" i="71"/>
  <c r="M32" i="71"/>
  <c r="B58" i="72" l="1"/>
  <c r="J58" i="72" s="1"/>
  <c r="C74" i="72"/>
  <c r="K74" i="72" s="1"/>
  <c r="L65" i="72"/>
  <c r="D68" i="72"/>
  <c r="L68" i="72" s="1"/>
  <c r="K62" i="72"/>
  <c r="C64" i="72"/>
  <c r="K64" i="72" s="1"/>
  <c r="L35" i="72"/>
  <c r="D39" i="72"/>
  <c r="L39" i="72" s="1"/>
  <c r="K93" i="72"/>
  <c r="C94" i="72"/>
  <c r="K94" i="72" s="1"/>
  <c r="J75" i="72"/>
  <c r="B81" i="72"/>
  <c r="J81" i="72" s="1"/>
  <c r="B94" i="72"/>
  <c r="J94" i="72" s="1"/>
  <c r="J93" i="72"/>
  <c r="J72" i="72"/>
  <c r="B74" i="72"/>
  <c r="J74" i="72" s="1"/>
  <c r="D64" i="72"/>
  <c r="L64" i="72" s="1"/>
  <c r="L62" i="72"/>
  <c r="K75" i="72"/>
  <c r="C81" i="72"/>
  <c r="K81" i="72" s="1"/>
  <c r="D94" i="72"/>
  <c r="L94" i="72" s="1"/>
  <c r="L93" i="72"/>
  <c r="L43" i="72"/>
  <c r="D50" i="72"/>
  <c r="L50" i="72" s="1"/>
  <c r="K88" i="72"/>
  <c r="C92" i="72"/>
  <c r="K92" i="72" s="1"/>
  <c r="K65" i="72"/>
  <c r="C68" i="72"/>
  <c r="K68" i="72" s="1"/>
  <c r="L88" i="72"/>
  <c r="D92" i="72"/>
  <c r="L92" i="72" s="1"/>
  <c r="L51" i="72"/>
  <c r="D54" i="72"/>
  <c r="L54" i="72" s="1"/>
  <c r="K51" i="72"/>
  <c r="C54" i="72"/>
  <c r="K54" i="72" s="1"/>
  <c r="J31" i="72"/>
  <c r="B34" i="72"/>
  <c r="J34" i="72" s="1"/>
  <c r="K31" i="72"/>
  <c r="C34" i="72"/>
  <c r="K34" i="72" s="1"/>
  <c r="L15" i="72"/>
  <c r="D21" i="72"/>
  <c r="L21" i="72" s="1"/>
  <c r="K82" i="72"/>
  <c r="C87" i="72"/>
  <c r="K87" i="72" s="1"/>
  <c r="J82" i="72"/>
  <c r="B87" i="72"/>
  <c r="J87" i="72" s="1"/>
  <c r="J95" i="72"/>
  <c r="B97" i="72"/>
  <c r="J97" i="72" s="1"/>
  <c r="B101" i="72"/>
  <c r="J101" i="72" s="1"/>
  <c r="J100" i="72"/>
  <c r="K100" i="72"/>
  <c r="C101" i="72"/>
  <c r="K101" i="72" s="1"/>
  <c r="D101" i="72"/>
  <c r="L101" i="72" s="1"/>
  <c r="L100" i="72"/>
  <c r="B103" i="72"/>
  <c r="J103" i="72" s="1"/>
  <c r="J102" i="72"/>
  <c r="C103" i="72"/>
  <c r="K103" i="72" s="1"/>
  <c r="K102" i="72"/>
  <c r="D103" i="72"/>
  <c r="L103" i="72" s="1"/>
  <c r="L102" i="72"/>
  <c r="L13" i="72"/>
  <c r="D14" i="72"/>
  <c r="L14" i="72" s="1"/>
  <c r="K13" i="72"/>
  <c r="C14" i="72"/>
  <c r="K14" i="72" s="1"/>
  <c r="B14" i="72"/>
  <c r="J14" i="72" s="1"/>
  <c r="J13" i="72"/>
  <c r="K98" i="72"/>
  <c r="C99" i="72"/>
  <c r="K99" i="72" s="1"/>
  <c r="J98" i="72"/>
  <c r="B99" i="72"/>
  <c r="J99" i="72" s="1"/>
  <c r="D99" i="72"/>
  <c r="L99" i="72" s="1"/>
  <c r="L98" i="72"/>
  <c r="K59" i="72"/>
  <c r="C61" i="72"/>
  <c r="K61" i="72" s="1"/>
  <c r="D61" i="72"/>
  <c r="L61" i="72" s="1"/>
  <c r="L59" i="72"/>
  <c r="J10" i="72"/>
  <c r="B12" i="72"/>
  <c r="J12" i="72" s="1"/>
  <c r="K10" i="72"/>
  <c r="C12" i="72"/>
  <c r="K12" i="72" s="1"/>
  <c r="K28" i="72"/>
  <c r="C30" i="72"/>
  <c r="K30" i="72" s="1"/>
  <c r="D30" i="72"/>
  <c r="L30" i="72" s="1"/>
  <c r="L28" i="72"/>
  <c r="B30" i="72"/>
  <c r="J30" i="72" s="1"/>
  <c r="J28" i="72"/>
  <c r="L40" i="72"/>
  <c r="D42" i="72"/>
  <c r="L42" i="72" s="1"/>
  <c r="K69" i="72"/>
  <c r="C71" i="72"/>
  <c r="K71" i="72" s="1"/>
  <c r="J69" i="72"/>
  <c r="B71" i="72"/>
  <c r="J71" i="72" s="1"/>
  <c r="N31" i="71"/>
  <c r="R31" i="71"/>
  <c r="AC43" i="71"/>
  <c r="M31" i="71"/>
  <c r="AC42" i="71"/>
  <c r="O31" i="71"/>
  <c r="P31" i="71"/>
  <c r="Q31" i="71"/>
  <c r="C31" i="71"/>
  <c r="AC39" i="71"/>
  <c r="AC41" i="71"/>
  <c r="D7" i="72"/>
  <c r="C7" i="72"/>
  <c r="B7" i="72"/>
  <c r="D8" i="72"/>
  <c r="L8" i="72" s="1"/>
  <c r="C8" i="72"/>
  <c r="K8" i="72" s="1"/>
  <c r="B8" i="72"/>
  <c r="J8" i="72" s="1"/>
  <c r="L33" i="71"/>
  <c r="L34" i="71"/>
  <c r="L35" i="71"/>
  <c r="L36" i="71"/>
  <c r="AC36" i="71" s="1"/>
  <c r="L32" i="71"/>
  <c r="K35" i="71"/>
  <c r="K34" i="71"/>
  <c r="K33" i="71"/>
  <c r="K32" i="71"/>
  <c r="J35" i="71"/>
  <c r="J34" i="71"/>
  <c r="J32" i="71"/>
  <c r="I35" i="71"/>
  <c r="I34" i="71"/>
  <c r="I33" i="71"/>
  <c r="H34" i="71"/>
  <c r="H33" i="71"/>
  <c r="H32" i="71"/>
  <c r="G35" i="71"/>
  <c r="G34" i="71"/>
  <c r="G33" i="71"/>
  <c r="G32" i="71"/>
  <c r="E35" i="71"/>
  <c r="E34" i="71"/>
  <c r="E33" i="71"/>
  <c r="E32" i="71"/>
  <c r="D35" i="71"/>
  <c r="D33" i="71"/>
  <c r="D34" i="71"/>
  <c r="D32" i="71"/>
  <c r="E5" i="72"/>
  <c r="D5" i="72"/>
  <c r="C5" i="72"/>
  <c r="B5" i="72"/>
  <c r="J33" i="71" l="1"/>
  <c r="J31" i="71" s="1"/>
  <c r="K7" i="72"/>
  <c r="C9" i="72"/>
  <c r="J7" i="72"/>
  <c r="B9" i="72"/>
  <c r="L7" i="72"/>
  <c r="D9" i="72"/>
  <c r="AC32" i="71"/>
  <c r="AC34" i="71"/>
  <c r="AC33" i="71"/>
  <c r="D31" i="71"/>
  <c r="I31" i="71"/>
  <c r="E31" i="71"/>
  <c r="G31" i="71"/>
  <c r="H31" i="71"/>
  <c r="K31" i="71"/>
  <c r="L31" i="71"/>
  <c r="AC35" i="71"/>
  <c r="B4" i="72"/>
  <c r="B6" i="72" s="1"/>
  <c r="J6" i="72" s="1"/>
  <c r="C4" i="72" l="1"/>
  <c r="C6" i="72" s="1"/>
  <c r="K6" i="72" s="1"/>
  <c r="D4" i="72"/>
  <c r="D6" i="72" s="1"/>
  <c r="L6" i="72" s="1"/>
  <c r="J9" i="72"/>
  <c r="J104" i="72" s="1"/>
  <c r="B104" i="72"/>
  <c r="L9" i="72"/>
  <c r="K9" i="72"/>
  <c r="AC31" i="71"/>
  <c r="AB26" i="71"/>
  <c r="AB27" i="71"/>
  <c r="AB25" i="71"/>
  <c r="AA26" i="71"/>
  <c r="AA27" i="71"/>
  <c r="AA25" i="71"/>
  <c r="Z26" i="71"/>
  <c r="Z27" i="71"/>
  <c r="Z25" i="71"/>
  <c r="Y26" i="71"/>
  <c r="Y27" i="71"/>
  <c r="Y25" i="71"/>
  <c r="X26" i="71"/>
  <c r="X27" i="71"/>
  <c r="X25" i="71"/>
  <c r="W27" i="71"/>
  <c r="W26" i="71"/>
  <c r="W25" i="71"/>
  <c r="V26" i="71"/>
  <c r="V27" i="71"/>
  <c r="V25" i="71"/>
  <c r="U28" i="71"/>
  <c r="U26" i="71"/>
  <c r="U27" i="71"/>
  <c r="U25" i="71"/>
  <c r="T27" i="71"/>
  <c r="T26" i="71"/>
  <c r="T25" i="71"/>
  <c r="S28" i="71"/>
  <c r="S26" i="71"/>
  <c r="S27" i="71"/>
  <c r="S25" i="71"/>
  <c r="R28" i="71"/>
  <c r="R26" i="71"/>
  <c r="R27" i="71"/>
  <c r="R25" i="71"/>
  <c r="Q26" i="71"/>
  <c r="Q27" i="71"/>
  <c r="Q25" i="71"/>
  <c r="P28" i="71"/>
  <c r="P26" i="71"/>
  <c r="P27" i="71"/>
  <c r="P25" i="71"/>
  <c r="O26" i="71"/>
  <c r="O27" i="71"/>
  <c r="O25" i="71"/>
  <c r="N26" i="71"/>
  <c r="N27" i="71"/>
  <c r="N25" i="71"/>
  <c r="M30" i="71"/>
  <c r="AC30" i="71" s="1"/>
  <c r="M29" i="71"/>
  <c r="AC29" i="71" s="1"/>
  <c r="M28" i="71"/>
  <c r="M27" i="71"/>
  <c r="M26" i="71"/>
  <c r="M25" i="71"/>
  <c r="L28" i="71"/>
  <c r="L27" i="71"/>
  <c r="L26" i="71"/>
  <c r="L25" i="71"/>
  <c r="K28" i="71"/>
  <c r="K27" i="71"/>
  <c r="K26" i="71"/>
  <c r="K25" i="71"/>
  <c r="J28" i="71"/>
  <c r="J26" i="71"/>
  <c r="J27" i="71"/>
  <c r="I28" i="71"/>
  <c r="I27" i="71"/>
  <c r="I26" i="71"/>
  <c r="K104" i="72" l="1"/>
  <c r="C104" i="72"/>
  <c r="O24" i="71"/>
  <c r="W24" i="71"/>
  <c r="AA24" i="71"/>
  <c r="X24" i="71"/>
  <c r="AB24" i="71"/>
  <c r="P24" i="71"/>
  <c r="Y24" i="71"/>
  <c r="V24" i="71"/>
  <c r="N24" i="71"/>
  <c r="Q24" i="71"/>
  <c r="Z24" i="71"/>
  <c r="K24" i="71"/>
  <c r="R24" i="71"/>
  <c r="S24" i="71"/>
  <c r="T24" i="71"/>
  <c r="L24" i="71"/>
  <c r="M24" i="71"/>
  <c r="U24" i="71"/>
  <c r="H28" i="71"/>
  <c r="H26" i="71"/>
  <c r="H27" i="71"/>
  <c r="H25" i="71"/>
  <c r="E28" i="71"/>
  <c r="D28" i="71"/>
  <c r="G26" i="71"/>
  <c r="E26" i="71"/>
  <c r="E27" i="71"/>
  <c r="D26" i="71"/>
  <c r="D27" i="71"/>
  <c r="C26" i="71"/>
  <c r="C27" i="71"/>
  <c r="J25" i="71"/>
  <c r="J24" i="71" s="1"/>
  <c r="I25" i="71"/>
  <c r="I24" i="71" s="1"/>
  <c r="G25" i="71"/>
  <c r="E25" i="71"/>
  <c r="D25" i="71"/>
  <c r="C25" i="71"/>
  <c r="AA23" i="71"/>
  <c r="Z23" i="71"/>
  <c r="G24" i="71" l="1"/>
  <c r="AC26" i="71"/>
  <c r="AC27" i="71"/>
  <c r="E24" i="71"/>
  <c r="H24" i="71"/>
  <c r="D24" i="71"/>
  <c r="C24" i="71"/>
  <c r="AC25" i="71"/>
  <c r="AC28" i="71"/>
  <c r="W23" i="71"/>
  <c r="U23" i="71"/>
  <c r="T23" i="71"/>
  <c r="R23" i="71"/>
  <c r="P23" i="71"/>
  <c r="N23" i="71"/>
  <c r="L23" i="71"/>
  <c r="J23" i="71"/>
  <c r="H23" i="71"/>
  <c r="D23" i="71"/>
  <c r="AB22" i="71"/>
  <c r="AA22" i="71"/>
  <c r="Z22" i="71"/>
  <c r="Y22" i="71"/>
  <c r="X22" i="71"/>
  <c r="W22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E22" i="71"/>
  <c r="D22" i="71"/>
  <c r="C22" i="71"/>
  <c r="V21" i="71"/>
  <c r="U21" i="71"/>
  <c r="O21" i="71"/>
  <c r="J21" i="71"/>
  <c r="H21" i="71"/>
  <c r="V20" i="71"/>
  <c r="V19" i="71"/>
  <c r="R20" i="71"/>
  <c r="R19" i="71"/>
  <c r="P19" i="71"/>
  <c r="O19" i="71"/>
  <c r="J20" i="71"/>
  <c r="J19" i="71"/>
  <c r="H20" i="71"/>
  <c r="H19" i="71"/>
  <c r="D20" i="71"/>
  <c r="D19" i="71"/>
  <c r="AA17" i="71"/>
  <c r="AA18" i="71"/>
  <c r="AA16" i="71"/>
  <c r="Z17" i="71"/>
  <c r="Z18" i="71"/>
  <c r="Z16" i="71"/>
  <c r="Y18" i="71"/>
  <c r="Y17" i="71"/>
  <c r="Y16" i="71"/>
  <c r="X17" i="71"/>
  <c r="X18" i="71"/>
  <c r="X16" i="71"/>
  <c r="W18" i="71"/>
  <c r="W17" i="71"/>
  <c r="W16" i="71"/>
  <c r="V18" i="71"/>
  <c r="V17" i="71"/>
  <c r="V16" i="71"/>
  <c r="U18" i="71"/>
  <c r="U17" i="71"/>
  <c r="U16" i="71"/>
  <c r="T18" i="71"/>
  <c r="T17" i="71"/>
  <c r="T16" i="71"/>
  <c r="S17" i="71"/>
  <c r="S16" i="71"/>
  <c r="R18" i="71"/>
  <c r="R17" i="71"/>
  <c r="R16" i="71"/>
  <c r="Q18" i="71"/>
  <c r="Q17" i="71"/>
  <c r="Q16" i="71"/>
  <c r="P18" i="71"/>
  <c r="P17" i="71"/>
  <c r="P16" i="71"/>
  <c r="O18" i="71"/>
  <c r="O17" i="71"/>
  <c r="O16" i="71"/>
  <c r="N17" i="71"/>
  <c r="N18" i="71"/>
  <c r="N16" i="71"/>
  <c r="M17" i="71"/>
  <c r="M16" i="71"/>
  <c r="L18" i="71"/>
  <c r="L17" i="71"/>
  <c r="L16" i="71"/>
  <c r="K18" i="71"/>
  <c r="K17" i="71"/>
  <c r="K16" i="71"/>
  <c r="J18" i="71"/>
  <c r="J17" i="71"/>
  <c r="J16" i="71"/>
  <c r="I17" i="71"/>
  <c r="I18" i="71"/>
  <c r="I16" i="71"/>
  <c r="H18" i="71"/>
  <c r="H17" i="71"/>
  <c r="H16" i="71"/>
  <c r="G18" i="71"/>
  <c r="G17" i="71"/>
  <c r="G16" i="71"/>
  <c r="E18" i="71"/>
  <c r="E17" i="71"/>
  <c r="E16" i="71"/>
  <c r="D18" i="71"/>
  <c r="D17" i="71"/>
  <c r="D16" i="71"/>
  <c r="C17" i="71"/>
  <c r="C18" i="71"/>
  <c r="C16" i="71"/>
  <c r="AB15" i="71"/>
  <c r="AA15" i="71"/>
  <c r="Z15" i="71"/>
  <c r="Y15" i="71"/>
  <c r="X15" i="71"/>
  <c r="W15" i="71"/>
  <c r="V15" i="71"/>
  <c r="U15" i="71"/>
  <c r="T15" i="71"/>
  <c r="S15" i="71"/>
  <c r="R15" i="71"/>
  <c r="Q15" i="71"/>
  <c r="P15" i="71"/>
  <c r="O15" i="71"/>
  <c r="N15" i="71"/>
  <c r="M15" i="71"/>
  <c r="L15" i="71"/>
  <c r="K15" i="71"/>
  <c r="J15" i="71"/>
  <c r="I15" i="71"/>
  <c r="G15" i="71"/>
  <c r="E15" i="71"/>
  <c r="D15" i="71"/>
  <c r="C15" i="71"/>
  <c r="W13" i="71"/>
  <c r="W12" i="71"/>
  <c r="G13" i="71"/>
  <c r="G12" i="71"/>
  <c r="C13" i="71"/>
  <c r="C12" i="71"/>
  <c r="O14" i="71" l="1"/>
  <c r="AC20" i="71"/>
  <c r="AB14" i="71"/>
  <c r="AC19" i="71"/>
  <c r="S14" i="71"/>
  <c r="K14" i="71"/>
  <c r="W14" i="71"/>
  <c r="AA14" i="71"/>
  <c r="H14" i="71"/>
  <c r="J14" i="71"/>
  <c r="U14" i="71"/>
  <c r="AC21" i="71"/>
  <c r="I14" i="71"/>
  <c r="AC13" i="71"/>
  <c r="W11" i="71"/>
  <c r="E12" i="71"/>
  <c r="E11" i="71" s="1"/>
  <c r="I12" i="71"/>
  <c r="I11" i="71" s="1"/>
  <c r="Q12" i="71"/>
  <c r="Q11" i="71" s="1"/>
  <c r="AB12" i="71"/>
  <c r="AB11" i="71" s="1"/>
  <c r="C11" i="71"/>
  <c r="G11" i="71"/>
  <c r="J12" i="71"/>
  <c r="J11" i="71" s="1"/>
  <c r="N12" i="71"/>
  <c r="N11" i="71" s="1"/>
  <c r="R12" i="71"/>
  <c r="R11" i="71" s="1"/>
  <c r="V12" i="71"/>
  <c r="V11" i="71" s="1"/>
  <c r="Y12" i="71"/>
  <c r="Y11" i="71" s="1"/>
  <c r="G14" i="71"/>
  <c r="X14" i="71"/>
  <c r="M14" i="71"/>
  <c r="AC22" i="71"/>
  <c r="U12" i="71"/>
  <c r="U11" i="71" s="1"/>
  <c r="E14" i="71"/>
  <c r="O12" i="71"/>
  <c r="O11" i="71" s="1"/>
  <c r="Z12" i="71"/>
  <c r="Z11" i="71" s="1"/>
  <c r="AC15" i="71"/>
  <c r="Q14" i="71"/>
  <c r="AC16" i="71"/>
  <c r="P14" i="71"/>
  <c r="T14" i="71"/>
  <c r="AC23" i="71"/>
  <c r="M12" i="71"/>
  <c r="M11" i="71" s="1"/>
  <c r="X12" i="71"/>
  <c r="X11" i="71" s="1"/>
  <c r="C14" i="71"/>
  <c r="AC17" i="71"/>
  <c r="K12" i="71"/>
  <c r="K11" i="71" s="1"/>
  <c r="S12" i="71"/>
  <c r="S11" i="71" s="1"/>
  <c r="D12" i="71"/>
  <c r="D11" i="71" s="1"/>
  <c r="H12" i="71"/>
  <c r="H11" i="71" s="1"/>
  <c r="L12" i="71"/>
  <c r="L11" i="71" s="1"/>
  <c r="P12" i="71"/>
  <c r="P11" i="71" s="1"/>
  <c r="T12" i="71"/>
  <c r="T11" i="71" s="1"/>
  <c r="AA12" i="71"/>
  <c r="AA11" i="71" s="1"/>
  <c r="D14" i="71"/>
  <c r="N14" i="71"/>
  <c r="R14" i="71"/>
  <c r="V14" i="71"/>
  <c r="Z14" i="71"/>
  <c r="AC18" i="71"/>
  <c r="L14" i="71"/>
  <c r="Y14" i="71"/>
  <c r="AC24" i="71"/>
  <c r="F16" i="72"/>
  <c r="N16" i="72" s="1"/>
  <c r="T6" i="71" l="1"/>
  <c r="AC14" i="71"/>
  <c r="AC12" i="71"/>
  <c r="AC11" i="71"/>
  <c r="AB10" i="71"/>
  <c r="AB9" i="71"/>
  <c r="AB8" i="71"/>
  <c r="AA9" i="71"/>
  <c r="AA10" i="71"/>
  <c r="AA8" i="71"/>
  <c r="Z10" i="71"/>
  <c r="Z9" i="71"/>
  <c r="Z8" i="71"/>
  <c r="Y9" i="71"/>
  <c r="Y8" i="71"/>
  <c r="X10" i="71"/>
  <c r="X9" i="71"/>
  <c r="X8" i="71"/>
  <c r="W10" i="71"/>
  <c r="W9" i="71"/>
  <c r="W8" i="71"/>
  <c r="V10" i="71"/>
  <c r="V9" i="71"/>
  <c r="V8" i="71"/>
  <c r="U10" i="71"/>
  <c r="U9" i="71"/>
  <c r="U8" i="71"/>
  <c r="S10" i="71"/>
  <c r="S9" i="71"/>
  <c r="S8" i="71"/>
  <c r="R10" i="71"/>
  <c r="R9" i="71"/>
  <c r="R8" i="71"/>
  <c r="Q10" i="71"/>
  <c r="Q9" i="71"/>
  <c r="Q8" i="71"/>
  <c r="P8" i="71"/>
  <c r="O10" i="71"/>
  <c r="O9" i="71"/>
  <c r="O8" i="71"/>
  <c r="N10" i="71"/>
  <c r="N9" i="71"/>
  <c r="N8" i="71"/>
  <c r="M10" i="71"/>
  <c r="M9" i="71"/>
  <c r="M8" i="71"/>
  <c r="L10" i="71"/>
  <c r="L9" i="71"/>
  <c r="L8" i="71"/>
  <c r="K10" i="71"/>
  <c r="K9" i="71"/>
  <c r="K8" i="71"/>
  <c r="J9" i="71"/>
  <c r="J8" i="71"/>
  <c r="I10" i="71"/>
  <c r="I9" i="71"/>
  <c r="I8" i="71"/>
  <c r="H8" i="71"/>
  <c r="G10" i="71"/>
  <c r="G9" i="71"/>
  <c r="G8" i="71"/>
  <c r="E10" i="71"/>
  <c r="E9" i="71"/>
  <c r="E8" i="71"/>
  <c r="D10" i="71"/>
  <c r="D9" i="71"/>
  <c r="D8" i="71"/>
  <c r="C10" i="71"/>
  <c r="C8" i="71"/>
  <c r="C9" i="71"/>
  <c r="T87" i="71" l="1"/>
  <c r="T94" i="71"/>
  <c r="T95" i="71"/>
  <c r="P7" i="71"/>
  <c r="P93" i="71" s="1"/>
  <c r="K7" i="71"/>
  <c r="K93" i="71" s="1"/>
  <c r="O7" i="71"/>
  <c r="O93" i="71" s="1"/>
  <c r="V7" i="71"/>
  <c r="V93" i="71" s="1"/>
  <c r="X7" i="71"/>
  <c r="X93" i="71" s="1"/>
  <c r="I7" i="71"/>
  <c r="I93" i="71" s="1"/>
  <c r="N7" i="71"/>
  <c r="N93" i="71" s="1"/>
  <c r="U7" i="71"/>
  <c r="U93" i="71" s="1"/>
  <c r="AB7" i="71"/>
  <c r="AB93" i="71" s="1"/>
  <c r="E7" i="71"/>
  <c r="E93" i="71" s="1"/>
  <c r="L7" i="71"/>
  <c r="L93" i="71" s="1"/>
  <c r="Q7" i="71"/>
  <c r="Q93" i="71" s="1"/>
  <c r="AC9" i="71"/>
  <c r="S7" i="71"/>
  <c r="S93" i="71" s="1"/>
  <c r="AA7" i="71"/>
  <c r="AA93" i="71" s="1"/>
  <c r="C7" i="71"/>
  <c r="C93" i="71" s="1"/>
  <c r="AC8" i="71"/>
  <c r="D7" i="71"/>
  <c r="D93" i="71" s="1"/>
  <c r="G7" i="71"/>
  <c r="G93" i="71" s="1"/>
  <c r="M7" i="71"/>
  <c r="M93" i="71" s="1"/>
  <c r="R7" i="71"/>
  <c r="R93" i="71" s="1"/>
  <c r="W7" i="71"/>
  <c r="W93" i="71" s="1"/>
  <c r="Z7" i="71"/>
  <c r="Z93" i="71" s="1"/>
  <c r="R6" i="71" l="1"/>
  <c r="W6" i="71"/>
  <c r="D6" i="71"/>
  <c r="S6" i="71"/>
  <c r="E6" i="71"/>
  <c r="I6" i="71"/>
  <c r="K6" i="71"/>
  <c r="AB6" i="71"/>
  <c r="M6" i="71"/>
  <c r="Q6" i="71"/>
  <c r="U6" i="71"/>
  <c r="V6" i="71"/>
  <c r="P6" i="71"/>
  <c r="X6" i="71"/>
  <c r="Z6" i="71"/>
  <c r="G6" i="71"/>
  <c r="AA6" i="71"/>
  <c r="L6" i="71"/>
  <c r="N6" i="71"/>
  <c r="O6" i="71"/>
  <c r="C6" i="71"/>
  <c r="L243" i="43"/>
  <c r="F49" i="72" s="1"/>
  <c r="N49" i="72" s="1"/>
  <c r="O87" i="71" l="1"/>
  <c r="O95" i="71"/>
  <c r="O94" i="71"/>
  <c r="U87" i="71"/>
  <c r="U95" i="71"/>
  <c r="U94" i="71"/>
  <c r="X87" i="71"/>
  <c r="X94" i="71"/>
  <c r="X95" i="71"/>
  <c r="Q87" i="71"/>
  <c r="Q95" i="71"/>
  <c r="Q94" i="71"/>
  <c r="W87" i="71"/>
  <c r="W95" i="71"/>
  <c r="W94" i="71"/>
  <c r="K87" i="71"/>
  <c r="K94" i="71"/>
  <c r="K95" i="71"/>
  <c r="M87" i="71"/>
  <c r="M94" i="71"/>
  <c r="M95" i="71"/>
  <c r="R87" i="71"/>
  <c r="R94" i="71"/>
  <c r="R95" i="71"/>
  <c r="N87" i="71"/>
  <c r="N94" i="71"/>
  <c r="N95" i="71"/>
  <c r="G87" i="71"/>
  <c r="G94" i="71"/>
  <c r="G95" i="71"/>
  <c r="V87" i="71"/>
  <c r="V95" i="71"/>
  <c r="V94" i="71"/>
  <c r="AA87" i="71"/>
  <c r="AA95" i="71"/>
  <c r="AA94" i="71"/>
  <c r="AB87" i="71"/>
  <c r="AB94" i="71"/>
  <c r="AB95" i="71"/>
  <c r="Z87" i="71"/>
  <c r="Z94" i="71"/>
  <c r="Z95" i="71"/>
  <c r="C94" i="71"/>
  <c r="C95" i="71"/>
  <c r="P87" i="71"/>
  <c r="P94" i="71"/>
  <c r="P95" i="71"/>
  <c r="E87" i="71"/>
  <c r="E95" i="71"/>
  <c r="E94" i="71"/>
  <c r="I87" i="71"/>
  <c r="I95" i="71"/>
  <c r="I94" i="71"/>
  <c r="L87" i="71"/>
  <c r="L95" i="71"/>
  <c r="L94" i="71"/>
  <c r="S87" i="71"/>
  <c r="S94" i="71"/>
  <c r="S95" i="71"/>
  <c r="D87" i="71"/>
  <c r="D94" i="71"/>
  <c r="D95" i="71"/>
  <c r="C87" i="71"/>
  <c r="J97" i="37"/>
  <c r="I97" i="37"/>
  <c r="G97" i="37"/>
  <c r="F59" i="72"/>
  <c r="F91" i="72"/>
  <c r="N91" i="72" s="1"/>
  <c r="L139" i="53"/>
  <c r="L158" i="53" s="1"/>
  <c r="L98" i="53"/>
  <c r="L59" i="53"/>
  <c r="F89" i="72"/>
  <c r="N89" i="72" s="1"/>
  <c r="E91" i="72" l="1"/>
  <c r="M91" i="72" s="1"/>
  <c r="E90" i="72"/>
  <c r="M90" i="72" s="1"/>
  <c r="E89" i="72"/>
  <c r="M89" i="72" s="1"/>
  <c r="N59" i="72"/>
  <c r="L119" i="53"/>
  <c r="G90" i="72" s="1"/>
  <c r="O90" i="72" s="1"/>
  <c r="F90" i="72"/>
  <c r="N90" i="72" s="1"/>
  <c r="L79" i="53"/>
  <c r="G89" i="72" s="1"/>
  <c r="O89" i="72" s="1"/>
  <c r="G91" i="72"/>
  <c r="O91" i="72" s="1"/>
  <c r="F76" i="72" l="1"/>
  <c r="N76" i="72" s="1"/>
  <c r="F33" i="72"/>
  <c r="N33" i="72" s="1"/>
  <c r="F32" i="72"/>
  <c r="N32" i="72" s="1"/>
  <c r="F31" i="72" l="1"/>
  <c r="D32" i="72"/>
  <c r="L32" i="72" l="1"/>
  <c r="D34" i="72"/>
  <c r="L34" i="72" s="1"/>
  <c r="N31" i="72"/>
  <c r="F34" i="72"/>
  <c r="N34" i="72" s="1"/>
  <c r="J10" i="71"/>
  <c r="J7" i="71" s="1"/>
  <c r="J93" i="71" s="1"/>
  <c r="G32" i="72"/>
  <c r="O32" i="72" s="1"/>
  <c r="E32" i="72"/>
  <c r="M32" i="72" s="1"/>
  <c r="J6" i="71" l="1"/>
  <c r="J87" i="71" l="1"/>
  <c r="J95" i="71"/>
  <c r="J94" i="71"/>
  <c r="D96" i="72"/>
  <c r="Y10" i="71"/>
  <c r="Y7" i="71" s="1"/>
  <c r="Y93" i="71" s="1"/>
  <c r="D26" i="72"/>
  <c r="L26" i="72" s="1"/>
  <c r="F26" i="72"/>
  <c r="N26" i="72" s="1"/>
  <c r="D25" i="72"/>
  <c r="L25" i="72" s="1"/>
  <c r="F25" i="72"/>
  <c r="N25" i="72" s="1"/>
  <c r="F24" i="72"/>
  <c r="N24" i="72" s="1"/>
  <c r="D23" i="72"/>
  <c r="L23" i="72" s="1"/>
  <c r="L96" i="72" l="1"/>
  <c r="D97" i="72"/>
  <c r="Y6" i="71"/>
  <c r="E24" i="72"/>
  <c r="M24" i="72" s="1"/>
  <c r="D24" i="72"/>
  <c r="L24" i="72" s="1"/>
  <c r="D22" i="72" l="1"/>
  <c r="Y87" i="71"/>
  <c r="Y94" i="71"/>
  <c r="Y95" i="71"/>
  <c r="L97" i="72"/>
  <c r="H10" i="71"/>
  <c r="G24" i="72"/>
  <c r="O24" i="72" s="1"/>
  <c r="E80" i="72"/>
  <c r="M80" i="72" s="1"/>
  <c r="F80" i="72"/>
  <c r="N80" i="72" s="1"/>
  <c r="E79" i="72"/>
  <c r="M79" i="72" s="1"/>
  <c r="F79" i="72"/>
  <c r="N79" i="72" s="1"/>
  <c r="E78" i="72"/>
  <c r="M78" i="72" s="1"/>
  <c r="F78" i="72"/>
  <c r="N78" i="72" s="1"/>
  <c r="L22" i="72" l="1"/>
  <c r="D27" i="72"/>
  <c r="H7" i="71"/>
  <c r="H93" i="71" s="1"/>
  <c r="AC10" i="71"/>
  <c r="G80" i="72"/>
  <c r="O80" i="72" s="1"/>
  <c r="G78" i="72"/>
  <c r="O78" i="72" s="1"/>
  <c r="L27" i="72" l="1"/>
  <c r="L104" i="72" s="1"/>
  <c r="D104" i="72"/>
  <c r="H6" i="71"/>
  <c r="AC7" i="71"/>
  <c r="AC93" i="71" s="1"/>
  <c r="J233" i="43"/>
  <c r="L233" i="43"/>
  <c r="J145" i="43"/>
  <c r="L145" i="43"/>
  <c r="F46" i="72" s="1"/>
  <c r="N46" i="72" s="1"/>
  <c r="J137" i="43"/>
  <c r="L137" i="43"/>
  <c r="E46" i="72" s="1"/>
  <c r="M46" i="72" s="1"/>
  <c r="J35" i="43"/>
  <c r="L211" i="43"/>
  <c r="F48" i="72" s="1"/>
  <c r="N48" i="72" s="1"/>
  <c r="L199" i="43"/>
  <c r="E48" i="72" s="1"/>
  <c r="M48" i="72" s="1"/>
  <c r="J211" i="43"/>
  <c r="J199" i="43"/>
  <c r="F167" i="43"/>
  <c r="G167" i="43"/>
  <c r="I167" i="43"/>
  <c r="J167" i="43"/>
  <c r="L167" i="43"/>
  <c r="E47" i="72" s="1"/>
  <c r="M47" i="72" s="1"/>
  <c r="H94" i="71" l="1"/>
  <c r="H95" i="71"/>
  <c r="H87" i="71"/>
  <c r="C90" i="71" s="1"/>
  <c r="AC6" i="71"/>
  <c r="L244" i="43"/>
  <c r="G49" i="72" s="1"/>
  <c r="O49" i="72" s="1"/>
  <c r="E49" i="72"/>
  <c r="M49" i="72" s="1"/>
  <c r="L212" i="43"/>
  <c r="G48" i="72" s="1"/>
  <c r="O48" i="72" s="1"/>
  <c r="L179" i="43"/>
  <c r="L146" i="43"/>
  <c r="G46" i="72" s="1"/>
  <c r="O46" i="72" s="1"/>
  <c r="L118" i="43"/>
  <c r="F45" i="72" s="1"/>
  <c r="N45" i="72" s="1"/>
  <c r="L97" i="43"/>
  <c r="L76" i="43"/>
  <c r="F44" i="72" s="1"/>
  <c r="N44" i="72" s="1"/>
  <c r="L56" i="43"/>
  <c r="L35" i="43"/>
  <c r="F43" i="72" s="1"/>
  <c r="L11" i="43"/>
  <c r="F37" i="72"/>
  <c r="N37" i="72" s="1"/>
  <c r="E37" i="72"/>
  <c r="M37" i="72" s="1"/>
  <c r="L51" i="41"/>
  <c r="L30" i="41"/>
  <c r="L11" i="41"/>
  <c r="E36" i="72" l="1"/>
  <c r="M36" i="72" s="1"/>
  <c r="E45" i="72"/>
  <c r="M45" i="72" s="1"/>
  <c r="E44" i="72"/>
  <c r="M44" i="72" s="1"/>
  <c r="E35" i="72"/>
  <c r="N43" i="72"/>
  <c r="AC95" i="71"/>
  <c r="AC94" i="71"/>
  <c r="AC87" i="71"/>
  <c r="L76" i="41"/>
  <c r="G36" i="72" s="1"/>
  <c r="O36" i="72" s="1"/>
  <c r="F36" i="72"/>
  <c r="N36" i="72" s="1"/>
  <c r="L31" i="41"/>
  <c r="G35" i="72" s="1"/>
  <c r="G38" i="72"/>
  <c r="O38" i="72" s="1"/>
  <c r="F38" i="72"/>
  <c r="N38" i="72" s="1"/>
  <c r="L36" i="43"/>
  <c r="G43" i="72" s="1"/>
  <c r="L180" i="43"/>
  <c r="G47" i="72" s="1"/>
  <c r="O47" i="72" s="1"/>
  <c r="L77" i="43"/>
  <c r="G44" i="72" s="1"/>
  <c r="O44" i="72" s="1"/>
  <c r="L119" i="43"/>
  <c r="G45" i="72" s="1"/>
  <c r="O45" i="72" s="1"/>
  <c r="L113" i="41"/>
  <c r="G37" i="72" s="1"/>
  <c r="O37" i="72" s="1"/>
  <c r="O43" i="72" l="1"/>
  <c r="G50" i="72"/>
  <c r="O50" i="72" s="1"/>
  <c r="O35" i="72"/>
  <c r="G39" i="72"/>
  <c r="O39" i="72" s="1"/>
  <c r="M35" i="72"/>
  <c r="E39" i="72"/>
  <c r="M39" i="72" s="1"/>
  <c r="E43" i="72"/>
  <c r="F35" i="72"/>
  <c r="F47" i="72"/>
  <c r="F28" i="72"/>
  <c r="N47" i="72" l="1"/>
  <c r="F50" i="72"/>
  <c r="N50" i="72" s="1"/>
  <c r="M43" i="72"/>
  <c r="E50" i="72"/>
  <c r="M50" i="72" s="1"/>
  <c r="N35" i="72"/>
  <c r="F39" i="72"/>
  <c r="N39" i="72" s="1"/>
  <c r="E28" i="72"/>
  <c r="N28" i="72"/>
  <c r="G26" i="72"/>
  <c r="O26" i="72" s="1"/>
  <c r="E26" i="72"/>
  <c r="M26" i="72" s="1"/>
  <c r="G33" i="72"/>
  <c r="O33" i="72" s="1"/>
  <c r="E33" i="72"/>
  <c r="M33" i="72" s="1"/>
  <c r="G29" i="72"/>
  <c r="O29" i="72" s="1"/>
  <c r="E31" i="72" l="1"/>
  <c r="G31" i="72"/>
  <c r="F29" i="72"/>
  <c r="M28" i="72"/>
  <c r="E30" i="72"/>
  <c r="M30" i="72" s="1"/>
  <c r="G28" i="72"/>
  <c r="M156" i="38"/>
  <c r="L156" i="70"/>
  <c r="I155" i="70"/>
  <c r="F67" i="72"/>
  <c r="N67" i="72" s="1"/>
  <c r="M127" i="70"/>
  <c r="L127" i="70"/>
  <c r="J127" i="70"/>
  <c r="I127" i="70"/>
  <c r="G127" i="70"/>
  <c r="F127" i="70"/>
  <c r="D127" i="70"/>
  <c r="C127" i="70"/>
  <c r="K126" i="70"/>
  <c r="K125" i="70"/>
  <c r="H125" i="70"/>
  <c r="E125" i="70"/>
  <c r="K120" i="70"/>
  <c r="K117" i="70"/>
  <c r="H117" i="70"/>
  <c r="E117" i="70"/>
  <c r="K116" i="70"/>
  <c r="H116" i="70"/>
  <c r="E116" i="70"/>
  <c r="K115" i="70"/>
  <c r="H115" i="70"/>
  <c r="E115" i="70"/>
  <c r="K114" i="70"/>
  <c r="H114" i="70"/>
  <c r="E114" i="70"/>
  <c r="K113" i="70"/>
  <c r="H113" i="70"/>
  <c r="E113" i="70"/>
  <c r="K112" i="70"/>
  <c r="H112" i="70"/>
  <c r="E112" i="70"/>
  <c r="K111" i="70"/>
  <c r="H111" i="70"/>
  <c r="E111" i="70"/>
  <c r="K110" i="70"/>
  <c r="H110" i="70"/>
  <c r="E110" i="70"/>
  <c r="K107" i="70"/>
  <c r="H107" i="70"/>
  <c r="E107" i="70"/>
  <c r="K104" i="70"/>
  <c r="H104" i="70"/>
  <c r="E104" i="70"/>
  <c r="K103" i="70"/>
  <c r="H103" i="70"/>
  <c r="E103" i="70"/>
  <c r="K102" i="70"/>
  <c r="H102" i="70"/>
  <c r="E102" i="70"/>
  <c r="M101" i="70"/>
  <c r="L101" i="70"/>
  <c r="J101" i="70"/>
  <c r="I101" i="70"/>
  <c r="G101" i="70"/>
  <c r="F101" i="70"/>
  <c r="D101" i="70"/>
  <c r="C101" i="70"/>
  <c r="K100" i="70"/>
  <c r="H100" i="70"/>
  <c r="E100" i="70"/>
  <c r="K99" i="70"/>
  <c r="H99" i="70"/>
  <c r="E99" i="70"/>
  <c r="K98" i="70"/>
  <c r="H98" i="70"/>
  <c r="E98" i="70"/>
  <c r="F66" i="72"/>
  <c r="N66" i="72" s="1"/>
  <c r="M82" i="70"/>
  <c r="L82" i="70"/>
  <c r="J82" i="70"/>
  <c r="I82" i="70"/>
  <c r="G82" i="70"/>
  <c r="F82" i="70"/>
  <c r="D82" i="70"/>
  <c r="C82" i="70"/>
  <c r="E81" i="70"/>
  <c r="K80" i="70"/>
  <c r="H80" i="70"/>
  <c r="E80" i="70"/>
  <c r="H79" i="70"/>
  <c r="E79" i="70"/>
  <c r="K74" i="70"/>
  <c r="H74" i="70"/>
  <c r="E74" i="70"/>
  <c r="K71" i="70"/>
  <c r="H71" i="70"/>
  <c r="E71" i="70"/>
  <c r="K70" i="70"/>
  <c r="H70" i="70"/>
  <c r="E70" i="70"/>
  <c r="K69" i="70"/>
  <c r="H69" i="70"/>
  <c r="E69" i="70"/>
  <c r="K68" i="70"/>
  <c r="H68" i="70"/>
  <c r="E68" i="70"/>
  <c r="K67" i="70"/>
  <c r="H67" i="70"/>
  <c r="E67" i="70"/>
  <c r="K66" i="70"/>
  <c r="H66" i="70"/>
  <c r="E66" i="70"/>
  <c r="K65" i="70"/>
  <c r="H65" i="70"/>
  <c r="E65" i="70"/>
  <c r="K62" i="70"/>
  <c r="H62" i="70"/>
  <c r="E62" i="70"/>
  <c r="K59" i="70"/>
  <c r="H59" i="70"/>
  <c r="E59" i="70"/>
  <c r="K58" i="70"/>
  <c r="H58" i="70"/>
  <c r="E58" i="70"/>
  <c r="K57" i="70"/>
  <c r="H57" i="70"/>
  <c r="E57" i="70"/>
  <c r="E66" i="72"/>
  <c r="M66" i="72" s="1"/>
  <c r="M56" i="70"/>
  <c r="L56" i="70"/>
  <c r="J56" i="70"/>
  <c r="I56" i="70"/>
  <c r="G56" i="70"/>
  <c r="F56" i="70"/>
  <c r="D56" i="70"/>
  <c r="C56" i="70"/>
  <c r="K55" i="70"/>
  <c r="H55" i="70"/>
  <c r="E55" i="70"/>
  <c r="K54" i="70"/>
  <c r="H54" i="70"/>
  <c r="E54" i="70"/>
  <c r="K53" i="70"/>
  <c r="H53" i="70"/>
  <c r="E53" i="70"/>
  <c r="M37" i="70"/>
  <c r="L37" i="70"/>
  <c r="J37" i="70"/>
  <c r="I37" i="70"/>
  <c r="G37" i="70"/>
  <c r="F37" i="70"/>
  <c r="D37" i="70"/>
  <c r="C37" i="70"/>
  <c r="K36" i="70"/>
  <c r="H36" i="70"/>
  <c r="E36" i="70"/>
  <c r="K34" i="70"/>
  <c r="H34" i="70"/>
  <c r="E34" i="70"/>
  <c r="K30" i="70"/>
  <c r="H30" i="70"/>
  <c r="E30" i="70"/>
  <c r="K27" i="70"/>
  <c r="H27" i="70"/>
  <c r="E27" i="70"/>
  <c r="K26" i="70"/>
  <c r="H26" i="70"/>
  <c r="E26" i="70"/>
  <c r="K25" i="70"/>
  <c r="E25" i="70"/>
  <c r="K24" i="70"/>
  <c r="H24" i="70"/>
  <c r="E24" i="70"/>
  <c r="K23" i="70"/>
  <c r="H23" i="70"/>
  <c r="E23" i="70"/>
  <c r="K21" i="70"/>
  <c r="H21" i="70"/>
  <c r="E21" i="70"/>
  <c r="K14" i="70"/>
  <c r="H14" i="70"/>
  <c r="E14" i="70"/>
  <c r="K13" i="70"/>
  <c r="H13" i="70"/>
  <c r="E13" i="70"/>
  <c r="K12" i="70"/>
  <c r="H12" i="70"/>
  <c r="E12" i="70"/>
  <c r="M11" i="70"/>
  <c r="L11" i="70"/>
  <c r="J11" i="70"/>
  <c r="I11" i="70"/>
  <c r="G11" i="70"/>
  <c r="F11" i="70"/>
  <c r="D11" i="70"/>
  <c r="C11" i="70"/>
  <c r="K10" i="70"/>
  <c r="H10" i="70"/>
  <c r="E10" i="70"/>
  <c r="K9" i="70"/>
  <c r="H9" i="70"/>
  <c r="E9" i="70"/>
  <c r="K8" i="70"/>
  <c r="H8" i="70"/>
  <c r="E8" i="70"/>
  <c r="F63" i="72"/>
  <c r="N63" i="72" s="1"/>
  <c r="M69" i="69"/>
  <c r="L69" i="69"/>
  <c r="J69" i="69"/>
  <c r="I69" i="69"/>
  <c r="G69" i="69"/>
  <c r="F69" i="69"/>
  <c r="D69" i="69"/>
  <c r="C69" i="69"/>
  <c r="K67" i="69"/>
  <c r="H67" i="69"/>
  <c r="E67" i="69"/>
  <c r="K66" i="69"/>
  <c r="H66" i="69"/>
  <c r="E66" i="69"/>
  <c r="K65" i="69"/>
  <c r="H65" i="69"/>
  <c r="E65" i="69"/>
  <c r="K61" i="69"/>
  <c r="H61" i="69"/>
  <c r="E61" i="69"/>
  <c r="K60" i="69"/>
  <c r="H60" i="69"/>
  <c r="E60" i="69"/>
  <c r="K59" i="69"/>
  <c r="H59" i="69"/>
  <c r="E59" i="69"/>
  <c r="K58" i="69"/>
  <c r="H58" i="69"/>
  <c r="E58" i="69"/>
  <c r="K57" i="69"/>
  <c r="H57" i="69"/>
  <c r="E57" i="69"/>
  <c r="K56" i="69"/>
  <c r="H56" i="69"/>
  <c r="E56" i="69"/>
  <c r="K55" i="69"/>
  <c r="H55" i="69"/>
  <c r="E55" i="69"/>
  <c r="K51" i="69"/>
  <c r="H51" i="69"/>
  <c r="E51" i="69"/>
  <c r="K50" i="69"/>
  <c r="H50" i="69"/>
  <c r="E50" i="69"/>
  <c r="K49" i="69"/>
  <c r="H49" i="69"/>
  <c r="E49" i="69"/>
  <c r="E63" i="72"/>
  <c r="M63" i="72" s="1"/>
  <c r="M48" i="69"/>
  <c r="L48" i="69"/>
  <c r="J48" i="69"/>
  <c r="G48" i="69"/>
  <c r="F48" i="69"/>
  <c r="D48" i="69"/>
  <c r="C48" i="69"/>
  <c r="I47" i="69"/>
  <c r="K47" i="69" s="1"/>
  <c r="H47" i="69"/>
  <c r="E47" i="69"/>
  <c r="K46" i="69"/>
  <c r="H46" i="69"/>
  <c r="E46" i="69"/>
  <c r="I45" i="69"/>
  <c r="H45" i="69"/>
  <c r="E45" i="69"/>
  <c r="F62" i="72"/>
  <c r="M29" i="69"/>
  <c r="L29" i="69"/>
  <c r="I29" i="69"/>
  <c r="G29" i="69"/>
  <c r="F29" i="69"/>
  <c r="D29" i="69"/>
  <c r="C29" i="69"/>
  <c r="E27" i="69"/>
  <c r="E26" i="69"/>
  <c r="E22" i="69"/>
  <c r="E21" i="69"/>
  <c r="E19" i="69"/>
  <c r="E18" i="69"/>
  <c r="E17" i="69"/>
  <c r="E14" i="69"/>
  <c r="E13" i="69"/>
  <c r="E12" i="69"/>
  <c r="M11" i="69"/>
  <c r="L11" i="69"/>
  <c r="I11" i="69"/>
  <c r="G11" i="69"/>
  <c r="F11" i="69"/>
  <c r="D11" i="69"/>
  <c r="C11" i="69"/>
  <c r="H10" i="69"/>
  <c r="E10" i="69"/>
  <c r="H9" i="69"/>
  <c r="E9" i="69"/>
  <c r="H8" i="69"/>
  <c r="E8" i="69"/>
  <c r="J79" i="68"/>
  <c r="I79" i="68"/>
  <c r="G79" i="68"/>
  <c r="F79" i="68"/>
  <c r="D79" i="68"/>
  <c r="C79" i="68"/>
  <c r="H78" i="68"/>
  <c r="E78" i="68"/>
  <c r="H77" i="68"/>
  <c r="H75" i="68"/>
  <c r="H72" i="68"/>
  <c r="E72" i="68"/>
  <c r="H71" i="68"/>
  <c r="H70" i="68"/>
  <c r="E70" i="68"/>
  <c r="H69" i="68"/>
  <c r="E69" i="68"/>
  <c r="H65" i="68"/>
  <c r="E65" i="68"/>
  <c r="H64" i="68"/>
  <c r="H63" i="68"/>
  <c r="E63" i="68"/>
  <c r="H61" i="68"/>
  <c r="E61" i="68"/>
  <c r="H59" i="68"/>
  <c r="H58" i="68"/>
  <c r="E58" i="68"/>
  <c r="H57" i="68"/>
  <c r="E57" i="68"/>
  <c r="E60" i="72"/>
  <c r="J56" i="68"/>
  <c r="I56" i="68"/>
  <c r="G56" i="68"/>
  <c r="F56" i="68"/>
  <c r="D56" i="68"/>
  <c r="C56" i="68"/>
  <c r="H55" i="68"/>
  <c r="E55" i="68"/>
  <c r="H54" i="68"/>
  <c r="E54" i="68"/>
  <c r="H53" i="68"/>
  <c r="E53" i="68"/>
  <c r="J38" i="68"/>
  <c r="I38" i="68"/>
  <c r="G38" i="68"/>
  <c r="F38" i="68"/>
  <c r="D38" i="68"/>
  <c r="C38" i="68"/>
  <c r="H36" i="68"/>
  <c r="E36" i="68"/>
  <c r="H35" i="68"/>
  <c r="H34" i="68"/>
  <c r="E34" i="68"/>
  <c r="H30" i="68"/>
  <c r="E30" i="68"/>
  <c r="H28" i="68"/>
  <c r="E28" i="68"/>
  <c r="H27" i="68"/>
  <c r="H26" i="68"/>
  <c r="E26" i="68"/>
  <c r="H25" i="68"/>
  <c r="E25" i="68"/>
  <c r="H24" i="68"/>
  <c r="H23" i="68"/>
  <c r="E23" i="68"/>
  <c r="H22" i="68"/>
  <c r="E22" i="68"/>
  <c r="H21" i="68"/>
  <c r="E21" i="68"/>
  <c r="H19" i="68"/>
  <c r="E19" i="68"/>
  <c r="E18" i="68"/>
  <c r="H14" i="68"/>
  <c r="E14" i="68"/>
  <c r="H13" i="68"/>
  <c r="E13" i="68"/>
  <c r="H12" i="68"/>
  <c r="E12" i="68"/>
  <c r="J11" i="68"/>
  <c r="I11" i="68"/>
  <c r="G11" i="68"/>
  <c r="F11" i="68"/>
  <c r="D11" i="68"/>
  <c r="C11" i="68"/>
  <c r="H10" i="68"/>
  <c r="E10" i="68"/>
  <c r="H9" i="68"/>
  <c r="E9" i="68"/>
  <c r="H8" i="68"/>
  <c r="E8" i="68"/>
  <c r="F57" i="72"/>
  <c r="N57" i="72" s="1"/>
  <c r="M131" i="67"/>
  <c r="L131" i="67"/>
  <c r="J131" i="67"/>
  <c r="I131" i="67"/>
  <c r="G131" i="67"/>
  <c r="F131" i="67"/>
  <c r="D131" i="67"/>
  <c r="C131" i="67"/>
  <c r="K123" i="67"/>
  <c r="K120" i="67"/>
  <c r="H120" i="67"/>
  <c r="E120" i="67"/>
  <c r="K119" i="67"/>
  <c r="H119" i="67"/>
  <c r="E119" i="67"/>
  <c r="K118" i="67"/>
  <c r="H118" i="67"/>
  <c r="E118" i="67"/>
  <c r="K117" i="67"/>
  <c r="H117" i="67"/>
  <c r="E117" i="67"/>
  <c r="K116" i="67"/>
  <c r="H116" i="67"/>
  <c r="E116" i="67"/>
  <c r="K115" i="67"/>
  <c r="H115" i="67"/>
  <c r="E115" i="67"/>
  <c r="K112" i="67"/>
  <c r="H112" i="67"/>
  <c r="E112" i="67"/>
  <c r="K109" i="67"/>
  <c r="H109" i="67"/>
  <c r="E109" i="67"/>
  <c r="K108" i="67"/>
  <c r="H108" i="67"/>
  <c r="E108" i="67"/>
  <c r="K107" i="67"/>
  <c r="H107" i="67"/>
  <c r="E107" i="67"/>
  <c r="E57" i="72"/>
  <c r="M57" i="72" s="1"/>
  <c r="M106" i="67"/>
  <c r="L106" i="67"/>
  <c r="J106" i="67"/>
  <c r="I106" i="67"/>
  <c r="G106" i="67"/>
  <c r="F106" i="67"/>
  <c r="D106" i="67"/>
  <c r="C106" i="67"/>
  <c r="K105" i="67"/>
  <c r="H105" i="67"/>
  <c r="E105" i="67"/>
  <c r="K104" i="67"/>
  <c r="H104" i="67"/>
  <c r="E104" i="67"/>
  <c r="K103" i="67"/>
  <c r="H103" i="67"/>
  <c r="E103" i="67"/>
  <c r="M85" i="67"/>
  <c r="L85" i="67"/>
  <c r="J85" i="67"/>
  <c r="G85" i="67"/>
  <c r="F85" i="67"/>
  <c r="D85" i="67"/>
  <c r="C85" i="67"/>
  <c r="K84" i="67"/>
  <c r="I80" i="67"/>
  <c r="I85" i="67" s="1"/>
  <c r="K76" i="67"/>
  <c r="H76" i="67"/>
  <c r="E76" i="67"/>
  <c r="K75" i="67"/>
  <c r="H75" i="67"/>
  <c r="E75" i="67"/>
  <c r="K73" i="67"/>
  <c r="H73" i="67"/>
  <c r="E73" i="67"/>
  <c r="K72" i="67"/>
  <c r="H72" i="67"/>
  <c r="E72" i="67"/>
  <c r="K71" i="67"/>
  <c r="H71" i="67"/>
  <c r="E71" i="67"/>
  <c r="K70" i="67"/>
  <c r="H70" i="67"/>
  <c r="E70" i="67"/>
  <c r="K69" i="67"/>
  <c r="H69" i="67"/>
  <c r="E69" i="67"/>
  <c r="K68" i="67"/>
  <c r="H68" i="67"/>
  <c r="E68" i="67"/>
  <c r="K67" i="67"/>
  <c r="H67" i="67"/>
  <c r="E67" i="67"/>
  <c r="K66" i="67"/>
  <c r="H66" i="67"/>
  <c r="E66" i="67"/>
  <c r="K65" i="67"/>
  <c r="H65" i="67"/>
  <c r="E65" i="67"/>
  <c r="K62" i="67"/>
  <c r="H62" i="67"/>
  <c r="E62" i="67"/>
  <c r="K61" i="67"/>
  <c r="H61" i="67"/>
  <c r="E61" i="67"/>
  <c r="K60" i="67"/>
  <c r="H60" i="67"/>
  <c r="E60" i="67"/>
  <c r="E56" i="72"/>
  <c r="M56" i="72" s="1"/>
  <c r="M59" i="67"/>
  <c r="L59" i="67"/>
  <c r="J59" i="67"/>
  <c r="G59" i="67"/>
  <c r="F59" i="67"/>
  <c r="D59" i="67"/>
  <c r="C59" i="67"/>
  <c r="I58" i="67"/>
  <c r="K58" i="67" s="1"/>
  <c r="H58" i="67"/>
  <c r="E58" i="67"/>
  <c r="K57" i="67"/>
  <c r="H57" i="67"/>
  <c r="E57" i="67"/>
  <c r="I56" i="67"/>
  <c r="H56" i="67"/>
  <c r="E56" i="67"/>
  <c r="F55" i="72"/>
  <c r="M39" i="67"/>
  <c r="L39" i="67"/>
  <c r="J39" i="67"/>
  <c r="I39" i="67"/>
  <c r="G39" i="67"/>
  <c r="F39" i="67"/>
  <c r="D39" i="67"/>
  <c r="C39" i="67"/>
  <c r="K35" i="67"/>
  <c r="H35" i="67"/>
  <c r="E35" i="67"/>
  <c r="K30" i="67"/>
  <c r="H30" i="67"/>
  <c r="E30" i="67"/>
  <c r="K28" i="67"/>
  <c r="H28" i="67"/>
  <c r="E28" i="67"/>
  <c r="K27" i="67"/>
  <c r="H27" i="67"/>
  <c r="E27" i="67"/>
  <c r="K26" i="67"/>
  <c r="H26" i="67"/>
  <c r="E26" i="67"/>
  <c r="K25" i="67"/>
  <c r="H25" i="67"/>
  <c r="E25" i="67"/>
  <c r="K23" i="67"/>
  <c r="H23" i="67"/>
  <c r="E23" i="67"/>
  <c r="K22" i="67"/>
  <c r="H22" i="67"/>
  <c r="E22" i="67"/>
  <c r="H20" i="67"/>
  <c r="E20" i="67"/>
  <c r="K16" i="67"/>
  <c r="H16" i="67"/>
  <c r="E16" i="67"/>
  <c r="K15" i="67"/>
  <c r="H15" i="67"/>
  <c r="E15" i="67"/>
  <c r="K14" i="67"/>
  <c r="H14" i="67"/>
  <c r="E14" i="67"/>
  <c r="M13" i="67"/>
  <c r="L13" i="67"/>
  <c r="J13" i="67"/>
  <c r="I13" i="67"/>
  <c r="G13" i="67"/>
  <c r="F13" i="67"/>
  <c r="D13" i="67"/>
  <c r="C13" i="67"/>
  <c r="K12" i="67"/>
  <c r="H12" i="67"/>
  <c r="E12" i="67"/>
  <c r="K11" i="67"/>
  <c r="H11" i="67"/>
  <c r="E11" i="67"/>
  <c r="K10" i="67"/>
  <c r="H10" i="67"/>
  <c r="E10" i="67"/>
  <c r="C39" i="68" l="1"/>
  <c r="M83" i="70"/>
  <c r="F56" i="72"/>
  <c r="N56" i="72" s="1"/>
  <c r="H11" i="69"/>
  <c r="E62" i="72"/>
  <c r="E55" i="72"/>
  <c r="N55" i="72"/>
  <c r="N62" i="72"/>
  <c r="F64" i="72"/>
  <c r="N64" i="72" s="1"/>
  <c r="F65" i="72"/>
  <c r="E65" i="72"/>
  <c r="O31" i="72"/>
  <c r="G34" i="72"/>
  <c r="O34" i="72" s="1"/>
  <c r="M31" i="72"/>
  <c r="E34" i="72"/>
  <c r="M34" i="72" s="1"/>
  <c r="M60" i="72"/>
  <c r="F60" i="72"/>
  <c r="O28" i="72"/>
  <c r="G30" i="72"/>
  <c r="O30" i="72" s="1"/>
  <c r="N29" i="72"/>
  <c r="F30" i="72"/>
  <c r="N30" i="72" s="1"/>
  <c r="E48" i="69"/>
  <c r="E69" i="69"/>
  <c r="L38" i="70"/>
  <c r="G59" i="72"/>
  <c r="K106" i="67"/>
  <c r="G25" i="72"/>
  <c r="O25" i="72" s="1"/>
  <c r="E25" i="72"/>
  <c r="M25" i="72" s="1"/>
  <c r="H39" i="67"/>
  <c r="I38" i="70"/>
  <c r="E11" i="69"/>
  <c r="C128" i="70"/>
  <c r="L30" i="69"/>
  <c r="M30" i="69"/>
  <c r="J132" i="67"/>
  <c r="F38" i="70"/>
  <c r="C30" i="69"/>
  <c r="F86" i="67"/>
  <c r="C132" i="67"/>
  <c r="K101" i="70"/>
  <c r="G62" i="72"/>
  <c r="E85" i="67"/>
  <c r="E82" i="70"/>
  <c r="H127" i="70"/>
  <c r="G55" i="72"/>
  <c r="O55" i="72" s="1"/>
  <c r="H79" i="68"/>
  <c r="M38" i="70"/>
  <c r="H11" i="68"/>
  <c r="H38" i="68"/>
  <c r="K11" i="70"/>
  <c r="K56" i="70"/>
  <c r="F40" i="67"/>
  <c r="C80" i="68"/>
  <c r="C83" i="70"/>
  <c r="K37" i="70"/>
  <c r="H48" i="69"/>
  <c r="H13" i="67"/>
  <c r="E131" i="67"/>
  <c r="G57" i="72"/>
  <c r="O57" i="72" s="1"/>
  <c r="J39" i="68"/>
  <c r="H56" i="68"/>
  <c r="H106" i="67"/>
  <c r="F132" i="67"/>
  <c r="D30" i="69"/>
  <c r="M70" i="69"/>
  <c r="E101" i="70"/>
  <c r="J128" i="70"/>
  <c r="E37" i="70"/>
  <c r="I80" i="68"/>
  <c r="C38" i="70"/>
  <c r="L86" i="67"/>
  <c r="K131" i="67"/>
  <c r="G66" i="72"/>
  <c r="J83" i="70"/>
  <c r="F128" i="70"/>
  <c r="G80" i="68"/>
  <c r="G132" i="67"/>
  <c r="C40" i="67"/>
  <c r="M86" i="67"/>
  <c r="F39" i="68"/>
  <c r="F83" i="70"/>
  <c r="G128" i="70"/>
  <c r="G83" i="70"/>
  <c r="I128" i="70"/>
  <c r="I40" i="67"/>
  <c r="I132" i="67"/>
  <c r="K13" i="67"/>
  <c r="I59" i="67"/>
  <c r="K59" i="67" s="1"/>
  <c r="L40" i="67"/>
  <c r="E39" i="67"/>
  <c r="K56" i="67"/>
  <c r="C86" i="67"/>
  <c r="G56" i="72"/>
  <c r="H85" i="67"/>
  <c r="M40" i="67"/>
  <c r="E59" i="67"/>
  <c r="J86" i="67"/>
  <c r="D132" i="67"/>
  <c r="L132" i="67"/>
  <c r="E11" i="68"/>
  <c r="D39" i="68"/>
  <c r="E39" i="68" s="1"/>
  <c r="D80" i="68"/>
  <c r="F30" i="69"/>
  <c r="D38" i="70"/>
  <c r="H37" i="70"/>
  <c r="H56" i="70"/>
  <c r="D40" i="67"/>
  <c r="M132" i="67"/>
  <c r="E38" i="68"/>
  <c r="F80" i="68"/>
  <c r="G30" i="69"/>
  <c r="I48" i="69"/>
  <c r="K48" i="69" s="1"/>
  <c r="D70" i="69"/>
  <c r="G63" i="72"/>
  <c r="O63" i="72" s="1"/>
  <c r="J38" i="70"/>
  <c r="I83" i="70"/>
  <c r="E127" i="70"/>
  <c r="G40" i="67"/>
  <c r="G86" i="67"/>
  <c r="I30" i="69"/>
  <c r="F70" i="69"/>
  <c r="G38" i="70"/>
  <c r="L83" i="70"/>
  <c r="L128" i="70"/>
  <c r="G70" i="69"/>
  <c r="J40" i="67"/>
  <c r="H132" i="67"/>
  <c r="I39" i="68"/>
  <c r="M128" i="70"/>
  <c r="J80" i="68"/>
  <c r="J70" i="69"/>
  <c r="E56" i="70"/>
  <c r="H82" i="70"/>
  <c r="E56" i="68"/>
  <c r="L70" i="69"/>
  <c r="D83" i="70"/>
  <c r="H11" i="70"/>
  <c r="D128" i="70"/>
  <c r="E11" i="70"/>
  <c r="K82" i="70"/>
  <c r="H101" i="70"/>
  <c r="K127" i="70"/>
  <c r="H29" i="69"/>
  <c r="K45" i="69"/>
  <c r="K69" i="69"/>
  <c r="E29" i="69"/>
  <c r="H69" i="69"/>
  <c r="C70" i="69"/>
  <c r="E79" i="68"/>
  <c r="G39" i="68"/>
  <c r="E13" i="67"/>
  <c r="K39" i="67"/>
  <c r="D86" i="67"/>
  <c r="K85" i="67"/>
  <c r="H131" i="67"/>
  <c r="H59" i="67"/>
  <c r="E106" i="67"/>
  <c r="E128" i="70" l="1"/>
  <c r="E30" i="69"/>
  <c r="F58" i="72"/>
  <c r="N58" i="72" s="1"/>
  <c r="K38" i="70"/>
  <c r="O66" i="72"/>
  <c r="O62" i="72"/>
  <c r="G64" i="72"/>
  <c r="O64" i="72" s="1"/>
  <c r="M65" i="72"/>
  <c r="E68" i="72"/>
  <c r="M68" i="72" s="1"/>
  <c r="M55" i="72"/>
  <c r="E58" i="72"/>
  <c r="M58" i="72" s="1"/>
  <c r="G58" i="72"/>
  <c r="O58" i="72" s="1"/>
  <c r="O56" i="72"/>
  <c r="N65" i="72"/>
  <c r="F68" i="72"/>
  <c r="N68" i="72" s="1"/>
  <c r="M62" i="72"/>
  <c r="E64" i="72"/>
  <c r="M64" i="72" s="1"/>
  <c r="E83" i="70"/>
  <c r="E59" i="72"/>
  <c r="O59" i="72"/>
  <c r="N60" i="72"/>
  <c r="F61" i="72"/>
  <c r="N61" i="72" s="1"/>
  <c r="G67" i="72"/>
  <c r="O67" i="72" s="1"/>
  <c r="G65" i="72"/>
  <c r="O65" i="72" s="1"/>
  <c r="E80" i="68"/>
  <c r="E38" i="70"/>
  <c r="H83" i="70"/>
  <c r="K128" i="70"/>
  <c r="K132" i="67"/>
  <c r="E86" i="67"/>
  <c r="E132" i="67"/>
  <c r="E70" i="69"/>
  <c r="I86" i="67"/>
  <c r="K86" i="67" s="1"/>
  <c r="H86" i="67"/>
  <c r="H38" i="70"/>
  <c r="H70" i="69"/>
  <c r="E40" i="67"/>
  <c r="K40" i="67"/>
  <c r="H30" i="69"/>
  <c r="H40" i="67"/>
  <c r="I70" i="69"/>
  <c r="K83" i="70"/>
  <c r="H80" i="68"/>
  <c r="H128" i="70"/>
  <c r="H39" i="68"/>
  <c r="K70" i="69" l="1"/>
  <c r="G68" i="72"/>
  <c r="O68" i="72" s="1"/>
  <c r="G60" i="72"/>
  <c r="M59" i="72"/>
  <c r="E61" i="72"/>
  <c r="M61" i="72" s="1"/>
  <c r="O60" i="72" l="1"/>
  <c r="G61" i="72"/>
  <c r="O61" i="72" s="1"/>
  <c r="G53" i="72"/>
  <c r="O53" i="72" s="1"/>
  <c r="F53" i="72"/>
  <c r="N53" i="72" s="1"/>
  <c r="F52" i="72"/>
  <c r="N52" i="72" s="1"/>
  <c r="E52" i="72"/>
  <c r="F51" i="72"/>
  <c r="E51" i="72" l="1"/>
  <c r="M51" i="72" s="1"/>
  <c r="N51" i="72"/>
  <c r="F54" i="72"/>
  <c r="N54" i="72" s="1"/>
  <c r="M52" i="72"/>
  <c r="G52" i="72"/>
  <c r="O52" i="72" s="1"/>
  <c r="E77" i="72"/>
  <c r="M77" i="72" s="1"/>
  <c r="M50" i="51"/>
  <c r="E85" i="72"/>
  <c r="M85" i="72" s="1"/>
  <c r="O121" i="52"/>
  <c r="F84" i="72" s="1"/>
  <c r="N84" i="72" s="1"/>
  <c r="E84" i="72"/>
  <c r="M84" i="72" s="1"/>
  <c r="O77" i="52"/>
  <c r="F83" i="72" s="1"/>
  <c r="N83" i="72" s="1"/>
  <c r="E75" i="72"/>
  <c r="O151" i="52"/>
  <c r="F85" i="72" s="1"/>
  <c r="N85" i="72" s="1"/>
  <c r="E83" i="72"/>
  <c r="M83" i="72" s="1"/>
  <c r="F77" i="72" l="1"/>
  <c r="N77" i="72" s="1"/>
  <c r="M75" i="72"/>
  <c r="F75" i="72"/>
  <c r="G51" i="72"/>
  <c r="E54" i="72"/>
  <c r="M54" i="72" s="1"/>
  <c r="G76" i="72"/>
  <c r="O76" i="72" s="1"/>
  <c r="O122" i="52"/>
  <c r="G84" i="72" s="1"/>
  <c r="O84" i="72" s="1"/>
  <c r="O152" i="52"/>
  <c r="G85" i="72" s="1"/>
  <c r="O85" i="72" s="1"/>
  <c r="G79" i="72"/>
  <c r="O79" i="72" s="1"/>
  <c r="G77" i="72"/>
  <c r="O77" i="72" s="1"/>
  <c r="O78" i="52"/>
  <c r="G83" i="72" s="1"/>
  <c r="O83" i="72" s="1"/>
  <c r="G75" i="72"/>
  <c r="O75" i="72" l="1"/>
  <c r="G81" i="72"/>
  <c r="O81" i="72" s="1"/>
  <c r="N75" i="72"/>
  <c r="F81" i="72"/>
  <c r="N81" i="72" s="1"/>
  <c r="E76" i="72"/>
  <c r="O51" i="72"/>
  <c r="G54" i="72"/>
  <c r="O54" i="72" s="1"/>
  <c r="O36" i="52"/>
  <c r="J12" i="55"/>
  <c r="M76" i="72" l="1"/>
  <c r="E81" i="72"/>
  <c r="M81" i="72" s="1"/>
  <c r="E82" i="72"/>
  <c r="F82" i="72"/>
  <c r="O37" i="52"/>
  <c r="J38" i="53"/>
  <c r="J11" i="53"/>
  <c r="L11" i="53"/>
  <c r="F88" i="72" l="1"/>
  <c r="E88" i="72"/>
  <c r="N82" i="72"/>
  <c r="F87" i="72"/>
  <c r="N87" i="72" s="1"/>
  <c r="M82" i="72"/>
  <c r="E87" i="72"/>
  <c r="M87" i="72" s="1"/>
  <c r="G82" i="72"/>
  <c r="L39" i="53"/>
  <c r="J39" i="53"/>
  <c r="M88" i="72" l="1"/>
  <c r="E92" i="72"/>
  <c r="M92" i="72" s="1"/>
  <c r="N88" i="72"/>
  <c r="F92" i="72"/>
  <c r="N92" i="72" s="1"/>
  <c r="O82" i="72"/>
  <c r="G87" i="72"/>
  <c r="O87" i="72" s="1"/>
  <c r="F73" i="72"/>
  <c r="N73" i="72" s="1"/>
  <c r="E73" i="72"/>
  <c r="M73" i="72" s="1"/>
  <c r="F72" i="72"/>
  <c r="F74" i="72" l="1"/>
  <c r="N74" i="72" s="1"/>
  <c r="N72" i="72"/>
  <c r="E72" i="72"/>
  <c r="G88" i="72"/>
  <c r="G73" i="72"/>
  <c r="E70" i="72"/>
  <c r="M70" i="72" s="1"/>
  <c r="F69" i="72"/>
  <c r="O73" i="72" l="1"/>
  <c r="M72" i="72"/>
  <c r="E74" i="72"/>
  <c r="M74" i="72" s="1"/>
  <c r="O88" i="72"/>
  <c r="G92" i="72"/>
  <c r="O92" i="72" s="1"/>
  <c r="G72" i="72"/>
  <c r="O72" i="72" s="1"/>
  <c r="E69" i="72"/>
  <c r="N69" i="72"/>
  <c r="G69" i="72"/>
  <c r="G74" i="72" l="1"/>
  <c r="O74" i="72" s="1"/>
  <c r="M69" i="72"/>
  <c r="E71" i="72"/>
  <c r="M71" i="72" s="1"/>
  <c r="O69" i="72"/>
  <c r="F41" i="72"/>
  <c r="N41" i="72" s="1"/>
  <c r="E41" i="72"/>
  <c r="M41" i="72" s="1"/>
  <c r="D77" i="42"/>
  <c r="E40" i="72" l="1"/>
  <c r="F70" i="72"/>
  <c r="G70" i="72"/>
  <c r="G40" i="72"/>
  <c r="G41" i="72"/>
  <c r="O41" i="72" s="1"/>
  <c r="F40" i="72" l="1"/>
  <c r="N40" i="72" s="1"/>
  <c r="M40" i="72"/>
  <c r="E42" i="72"/>
  <c r="M42" i="72" s="1"/>
  <c r="O40" i="72"/>
  <c r="G42" i="72"/>
  <c r="O42" i="72" s="1"/>
  <c r="O70" i="72"/>
  <c r="G71" i="72"/>
  <c r="O71" i="72" s="1"/>
  <c r="N70" i="72"/>
  <c r="F71" i="72"/>
  <c r="N71" i="72" s="1"/>
  <c r="M81" i="38"/>
  <c r="E22" i="72"/>
  <c r="G36" i="38"/>
  <c r="I36" i="38"/>
  <c r="J36" i="38"/>
  <c r="L36" i="38"/>
  <c r="M36" i="38"/>
  <c r="F22" i="72"/>
  <c r="F36" i="38"/>
  <c r="F42" i="72" l="1"/>
  <c r="N42" i="72" s="1"/>
  <c r="M22" i="72"/>
  <c r="N22" i="72"/>
  <c r="H36" i="38"/>
  <c r="K36" i="38"/>
  <c r="G22" i="72"/>
  <c r="F23" i="72" l="1"/>
  <c r="E23" i="72"/>
  <c r="O22" i="72"/>
  <c r="F15" i="72"/>
  <c r="E15" i="72"/>
  <c r="M23" i="72" l="1"/>
  <c r="E27" i="72"/>
  <c r="M27" i="72" s="1"/>
  <c r="N23" i="72"/>
  <c r="F27" i="72"/>
  <c r="N27" i="72" s="1"/>
  <c r="G23" i="72"/>
  <c r="N15" i="72"/>
  <c r="M15" i="72"/>
  <c r="G20" i="72"/>
  <c r="O20" i="72" s="1"/>
  <c r="F20" i="72"/>
  <c r="N20" i="72" s="1"/>
  <c r="G17" i="72"/>
  <c r="O17" i="72" s="1"/>
  <c r="F17" i="72"/>
  <c r="N17" i="72" s="1"/>
  <c r="G19" i="72"/>
  <c r="O19" i="72" s="1"/>
  <c r="F19" i="72"/>
  <c r="N19" i="72" s="1"/>
  <c r="G16" i="72"/>
  <c r="O16" i="72" s="1"/>
  <c r="G18" i="72"/>
  <c r="O18" i="72" s="1"/>
  <c r="G15" i="72"/>
  <c r="J66" i="35"/>
  <c r="F11" i="72"/>
  <c r="N11" i="72" s="1"/>
  <c r="E11" i="72"/>
  <c r="F10" i="72"/>
  <c r="E10" i="72"/>
  <c r="M10" i="72" s="1"/>
  <c r="O23" i="72" l="1"/>
  <c r="G27" i="72"/>
  <c r="O27" i="72" s="1"/>
  <c r="O15" i="72"/>
  <c r="G21" i="72"/>
  <c r="O21" i="72" s="1"/>
  <c r="E16" i="72"/>
  <c r="F18" i="72"/>
  <c r="N18" i="72" s="1"/>
  <c r="F13" i="72"/>
  <c r="E13" i="72"/>
  <c r="N10" i="72"/>
  <c r="F12" i="72"/>
  <c r="N12" i="72" s="1"/>
  <c r="E12" i="72"/>
  <c r="M12" i="72" s="1"/>
  <c r="M11" i="72"/>
  <c r="G11" i="72"/>
  <c r="O11" i="72" s="1"/>
  <c r="F8" i="72"/>
  <c r="N8" i="72" s="1"/>
  <c r="E8" i="72"/>
  <c r="M8" i="72" s="1"/>
  <c r="F7" i="72"/>
  <c r="F21" i="72" l="1"/>
  <c r="N21" i="72" s="1"/>
  <c r="M16" i="72"/>
  <c r="E21" i="72"/>
  <c r="M21" i="72" s="1"/>
  <c r="F14" i="72"/>
  <c r="N14" i="72" s="1"/>
  <c r="N13" i="72"/>
  <c r="M13" i="72"/>
  <c r="E14" i="72"/>
  <c r="M14" i="72" s="1"/>
  <c r="G13" i="72"/>
  <c r="G10" i="72"/>
  <c r="N7" i="72"/>
  <c r="F9" i="72"/>
  <c r="G8" i="72"/>
  <c r="O8" i="72" s="1"/>
  <c r="F5" i="72"/>
  <c r="F4" i="72"/>
  <c r="G14" i="72" l="1"/>
  <c r="O14" i="72" s="1"/>
  <c r="O13" i="72"/>
  <c r="F6" i="72"/>
  <c r="N6" i="72" s="1"/>
  <c r="O10" i="72"/>
  <c r="G12" i="72"/>
  <c r="O12" i="72" s="1"/>
  <c r="N9" i="72"/>
  <c r="G5" i="72"/>
  <c r="O5" i="72" s="1"/>
  <c r="H8" i="33"/>
  <c r="E7" i="72" l="1"/>
  <c r="E4" i="72" l="1"/>
  <c r="E6" i="72" s="1"/>
  <c r="M6" i="72" s="1"/>
  <c r="G7" i="72"/>
  <c r="M7" i="72"/>
  <c r="E9" i="72"/>
  <c r="B10" i="65"/>
  <c r="G4" i="72" l="1"/>
  <c r="M9" i="72"/>
  <c r="O7" i="72"/>
  <c r="G9" i="72"/>
  <c r="O4" i="72" l="1"/>
  <c r="G6" i="72"/>
  <c r="O6" i="72" s="1"/>
  <c r="O9" i="72"/>
  <c r="O37" i="54"/>
  <c r="L80" i="55"/>
  <c r="F96" i="72" s="1"/>
  <c r="N96" i="72" s="1"/>
  <c r="L57" i="55"/>
  <c r="L37" i="55"/>
  <c r="L12" i="55"/>
  <c r="E95" i="72" s="1"/>
  <c r="O36" i="56"/>
  <c r="O13" i="56"/>
  <c r="L36" i="57"/>
  <c r="E98" i="72" l="1"/>
  <c r="E96" i="72"/>
  <c r="M96" i="72" s="1"/>
  <c r="E93" i="72"/>
  <c r="F93" i="72"/>
  <c r="F95" i="72"/>
  <c r="M95" i="72"/>
  <c r="F100" i="72"/>
  <c r="E100" i="72"/>
  <c r="F102" i="72"/>
  <c r="E102" i="72"/>
  <c r="F98" i="72"/>
  <c r="L38" i="55"/>
  <c r="G95" i="72" s="1"/>
  <c r="O95" i="72" s="1"/>
  <c r="L81" i="55"/>
  <c r="G96" i="72" s="1"/>
  <c r="L37" i="57"/>
  <c r="O37" i="56"/>
  <c r="O38" i="54"/>
  <c r="M37" i="54"/>
  <c r="M12" i="54"/>
  <c r="E97" i="72" l="1"/>
  <c r="M97" i="72" s="1"/>
  <c r="F94" i="72"/>
  <c r="N94" i="72" s="1"/>
  <c r="N93" i="72"/>
  <c r="E94" i="72"/>
  <c r="M94" i="72" s="1"/>
  <c r="M93" i="72"/>
  <c r="G97" i="72"/>
  <c r="O97" i="72" s="1"/>
  <c r="O96" i="72"/>
  <c r="F97" i="72"/>
  <c r="N97" i="72" s="1"/>
  <c r="N95" i="72"/>
  <c r="E101" i="72"/>
  <c r="M101" i="72" s="1"/>
  <c r="M100" i="72"/>
  <c r="F101" i="72"/>
  <c r="N101" i="72" s="1"/>
  <c r="N100" i="72"/>
  <c r="M102" i="72"/>
  <c r="E103" i="72"/>
  <c r="M103" i="72" s="1"/>
  <c r="F103" i="72"/>
  <c r="N103" i="72" s="1"/>
  <c r="N102" i="72"/>
  <c r="F99" i="72"/>
  <c r="N98" i="72"/>
  <c r="M98" i="72"/>
  <c r="E99" i="72"/>
  <c r="M38" i="54"/>
  <c r="M113" i="44"/>
  <c r="P113" i="44"/>
  <c r="G93" i="72" l="1"/>
  <c r="G100" i="72"/>
  <c r="G102" i="72"/>
  <c r="M99" i="72"/>
  <c r="M104" i="72" s="1"/>
  <c r="E104" i="72"/>
  <c r="G98" i="72"/>
  <c r="N99" i="72"/>
  <c r="N104" i="72" s="1"/>
  <c r="F104" i="72"/>
  <c r="J243" i="43"/>
  <c r="O93" i="72" l="1"/>
  <c r="G94" i="72"/>
  <c r="O94" i="72" s="1"/>
  <c r="O100" i="72"/>
  <c r="G101" i="72"/>
  <c r="O101" i="72" s="1"/>
  <c r="G103" i="72"/>
  <c r="O103" i="72" s="1"/>
  <c r="O102" i="72"/>
  <c r="G99" i="72"/>
  <c r="O98" i="72"/>
  <c r="J77" i="42"/>
  <c r="J56" i="42"/>
  <c r="J36" i="42"/>
  <c r="J12" i="42"/>
  <c r="M68" i="39"/>
  <c r="M130" i="37"/>
  <c r="E93" i="37"/>
  <c r="H93" i="37"/>
  <c r="M72" i="37"/>
  <c r="M49" i="37"/>
  <c r="M31" i="37"/>
  <c r="M14" i="37"/>
  <c r="J34" i="35"/>
  <c r="J12" i="35"/>
  <c r="M74" i="33"/>
  <c r="M51" i="33"/>
  <c r="M31" i="33"/>
  <c r="L31" i="33"/>
  <c r="M11" i="33"/>
  <c r="O99" i="72" l="1"/>
  <c r="O104" i="72" s="1"/>
  <c r="G104" i="72"/>
  <c r="J37" i="42"/>
  <c r="J78" i="42"/>
  <c r="M73" i="37"/>
  <c r="M75" i="33"/>
  <c r="M32" i="33"/>
  <c r="M32" i="37"/>
  <c r="K141" i="52"/>
  <c r="K142" i="52"/>
  <c r="K144" i="52"/>
  <c r="K145" i="52"/>
  <c r="K146" i="52"/>
  <c r="K147" i="52"/>
  <c r="K148" i="52"/>
  <c r="K149" i="52"/>
  <c r="K150" i="52"/>
  <c r="K140" i="52"/>
  <c r="K55" i="50" l="1"/>
  <c r="K58" i="50"/>
  <c r="K59" i="50"/>
  <c r="K60" i="50"/>
  <c r="K63" i="50"/>
  <c r="K65" i="50"/>
  <c r="K9" i="50"/>
  <c r="K10" i="50"/>
  <c r="K12" i="50"/>
  <c r="K13" i="50"/>
  <c r="K14" i="50"/>
  <c r="K18" i="50"/>
  <c r="K20" i="50"/>
  <c r="K21" i="50"/>
  <c r="K22" i="50"/>
  <c r="K23" i="50"/>
  <c r="K24" i="50"/>
  <c r="K25" i="50"/>
  <c r="K26" i="50"/>
  <c r="K30" i="50"/>
  <c r="K34" i="50"/>
  <c r="K36" i="50"/>
  <c r="K8" i="50"/>
  <c r="E11" i="44"/>
  <c r="E12" i="44"/>
  <c r="E14" i="44"/>
  <c r="E15" i="44"/>
  <c r="E16" i="44"/>
  <c r="E20" i="44"/>
  <c r="E21" i="44"/>
  <c r="E22" i="44"/>
  <c r="E23" i="44"/>
  <c r="E25" i="44"/>
  <c r="E26" i="44"/>
  <c r="E27" i="44"/>
  <c r="E28" i="44"/>
  <c r="E32" i="44"/>
  <c r="E10" i="44"/>
  <c r="H9" i="43" l="1"/>
  <c r="H10" i="43"/>
  <c r="H12" i="43"/>
  <c r="H13" i="43"/>
  <c r="H14" i="43"/>
  <c r="H18" i="43"/>
  <c r="H19" i="43"/>
  <c r="H20" i="43"/>
  <c r="H21" i="43"/>
  <c r="H22" i="43"/>
  <c r="H23" i="43"/>
  <c r="H24" i="43"/>
  <c r="H25" i="43"/>
  <c r="H28" i="43"/>
  <c r="H32" i="43"/>
  <c r="H34" i="43"/>
  <c r="H8" i="43"/>
  <c r="C134" i="41" l="1"/>
  <c r="D134" i="41"/>
  <c r="G11" i="33" l="1"/>
  <c r="D11" i="33"/>
  <c r="E11" i="33" s="1"/>
  <c r="I37" i="54" l="1"/>
  <c r="J37" i="54"/>
  <c r="K37" i="54" l="1"/>
  <c r="H12" i="62"/>
  <c r="H13" i="62"/>
  <c r="H15" i="62"/>
  <c r="H16" i="62"/>
  <c r="H17" i="62"/>
  <c r="H20" i="62"/>
  <c r="H21" i="62"/>
  <c r="H22" i="62"/>
  <c r="H23" i="62"/>
  <c r="H24" i="62"/>
  <c r="H25" i="62"/>
  <c r="H28" i="62"/>
  <c r="H33" i="62"/>
  <c r="H35" i="62"/>
  <c r="H11" i="62"/>
  <c r="G36" i="62"/>
  <c r="G14" i="62"/>
  <c r="H10" i="57"/>
  <c r="H13" i="57"/>
  <c r="H14" i="57"/>
  <c r="H15" i="57"/>
  <c r="H19" i="57"/>
  <c r="H21" i="57"/>
  <c r="H22" i="57"/>
  <c r="H23" i="57"/>
  <c r="H24" i="57"/>
  <c r="H25" i="57"/>
  <c r="H26" i="57"/>
  <c r="H27" i="57"/>
  <c r="H30" i="57"/>
  <c r="H34" i="57"/>
  <c r="H35" i="57"/>
  <c r="G36" i="57"/>
  <c r="G12" i="57"/>
  <c r="K11" i="56"/>
  <c r="K14" i="56"/>
  <c r="K15" i="56"/>
  <c r="K16" i="56"/>
  <c r="K20" i="56"/>
  <c r="K22" i="56"/>
  <c r="K23" i="56"/>
  <c r="K24" i="56"/>
  <c r="K25" i="56"/>
  <c r="K26" i="56"/>
  <c r="K27" i="56"/>
  <c r="K28" i="56"/>
  <c r="K30" i="56"/>
  <c r="K33" i="56"/>
  <c r="K34" i="56"/>
  <c r="K35" i="56"/>
  <c r="J36" i="56"/>
  <c r="J13" i="56"/>
  <c r="G37" i="62" l="1"/>
  <c r="G37" i="57"/>
  <c r="J37" i="56"/>
  <c r="H55" i="55"/>
  <c r="H56" i="55"/>
  <c r="H58" i="55"/>
  <c r="H59" i="55"/>
  <c r="H60" i="55"/>
  <c r="H63" i="55"/>
  <c r="H64" i="55"/>
  <c r="H65" i="55"/>
  <c r="H66" i="55"/>
  <c r="H67" i="55"/>
  <c r="H68" i="55"/>
  <c r="H69" i="55"/>
  <c r="H70" i="55"/>
  <c r="H73" i="55"/>
  <c r="H74" i="55"/>
  <c r="H77" i="55"/>
  <c r="H78" i="55"/>
  <c r="H79" i="55"/>
  <c r="H54" i="55"/>
  <c r="G80" i="55"/>
  <c r="G57" i="55"/>
  <c r="H10" i="55"/>
  <c r="H11" i="55"/>
  <c r="H13" i="55"/>
  <c r="H14" i="55"/>
  <c r="H15" i="55"/>
  <c r="H19" i="55"/>
  <c r="H20" i="55"/>
  <c r="H21" i="55"/>
  <c r="H22" i="55"/>
  <c r="H23" i="55"/>
  <c r="H24" i="55"/>
  <c r="H25" i="55"/>
  <c r="H26" i="55"/>
  <c r="H29" i="55"/>
  <c r="H33" i="55"/>
  <c r="H34" i="55"/>
  <c r="H35" i="55"/>
  <c r="H36" i="55"/>
  <c r="H9" i="55"/>
  <c r="G37" i="55"/>
  <c r="G12" i="55"/>
  <c r="K10" i="54"/>
  <c r="K11" i="54"/>
  <c r="K13" i="54"/>
  <c r="K14" i="54"/>
  <c r="K15" i="54"/>
  <c r="K19" i="54"/>
  <c r="K20" i="54"/>
  <c r="K21" i="54"/>
  <c r="K22" i="54"/>
  <c r="K23" i="54"/>
  <c r="K24" i="54"/>
  <c r="K25" i="54"/>
  <c r="K26" i="54"/>
  <c r="K29" i="54"/>
  <c r="K33" i="54"/>
  <c r="K34" i="54"/>
  <c r="K35" i="54"/>
  <c r="K9" i="54"/>
  <c r="J12" i="54"/>
  <c r="H137" i="53"/>
  <c r="H138" i="53"/>
  <c r="H140" i="53"/>
  <c r="H141" i="53"/>
  <c r="H142" i="53"/>
  <c r="H145" i="53"/>
  <c r="H146" i="53"/>
  <c r="H147" i="53"/>
  <c r="H148" i="53"/>
  <c r="H149" i="53"/>
  <c r="H150" i="53"/>
  <c r="H151" i="53"/>
  <c r="H155" i="53"/>
  <c r="H136" i="53"/>
  <c r="G139" i="53"/>
  <c r="G158" i="53" s="1"/>
  <c r="H96" i="53"/>
  <c r="H97" i="53"/>
  <c r="H99" i="53"/>
  <c r="H100" i="53"/>
  <c r="H101" i="53"/>
  <c r="H105" i="53"/>
  <c r="H106" i="53"/>
  <c r="H107" i="53"/>
  <c r="H108" i="53"/>
  <c r="H109" i="53"/>
  <c r="H110" i="53"/>
  <c r="H111" i="53"/>
  <c r="H115" i="53"/>
  <c r="H116" i="53"/>
  <c r="H117" i="53"/>
  <c r="H95" i="53"/>
  <c r="G118" i="53"/>
  <c r="G98" i="53"/>
  <c r="H57" i="53"/>
  <c r="H58" i="53"/>
  <c r="H60" i="53"/>
  <c r="H61" i="53"/>
  <c r="H62" i="53"/>
  <c r="H63" i="53"/>
  <c r="H67" i="53"/>
  <c r="H68" i="53"/>
  <c r="H69" i="53"/>
  <c r="H70" i="53"/>
  <c r="H71" i="53"/>
  <c r="H72" i="53"/>
  <c r="H76" i="53"/>
  <c r="H77" i="53"/>
  <c r="H56" i="53"/>
  <c r="G78" i="53"/>
  <c r="G59" i="53"/>
  <c r="H9" i="53"/>
  <c r="H10" i="53"/>
  <c r="H12" i="53"/>
  <c r="H13" i="53"/>
  <c r="H14" i="53"/>
  <c r="H19" i="53"/>
  <c r="H20" i="53"/>
  <c r="H21" i="53"/>
  <c r="H22" i="53"/>
  <c r="H23" i="53"/>
  <c r="H24" i="53"/>
  <c r="H25" i="53"/>
  <c r="H26" i="53"/>
  <c r="H28" i="53"/>
  <c r="H30" i="53"/>
  <c r="H34" i="53"/>
  <c r="H35" i="53"/>
  <c r="H36" i="53"/>
  <c r="H37" i="53"/>
  <c r="H8" i="53"/>
  <c r="G38" i="53"/>
  <c r="G11" i="53"/>
  <c r="J151" i="52"/>
  <c r="J143" i="52"/>
  <c r="H112" i="52"/>
  <c r="K95" i="52"/>
  <c r="K97" i="52"/>
  <c r="K98" i="52"/>
  <c r="K99" i="52"/>
  <c r="K102" i="52"/>
  <c r="K105" i="52"/>
  <c r="K106" i="52"/>
  <c r="K107" i="52"/>
  <c r="K108" i="52"/>
  <c r="K110" i="52"/>
  <c r="K111" i="52"/>
  <c r="K112" i="52"/>
  <c r="K113" i="52"/>
  <c r="K115" i="52"/>
  <c r="K119" i="52"/>
  <c r="K120" i="52"/>
  <c r="J121" i="52"/>
  <c r="J96" i="52"/>
  <c r="K53" i="52"/>
  <c r="K54" i="52"/>
  <c r="K56" i="52"/>
  <c r="K57" i="52"/>
  <c r="K59" i="52"/>
  <c r="K62" i="52"/>
  <c r="K63" i="52"/>
  <c r="K64" i="52"/>
  <c r="K65" i="52"/>
  <c r="K66" i="52"/>
  <c r="K67" i="52"/>
  <c r="K68" i="52"/>
  <c r="K69" i="52"/>
  <c r="K71" i="52"/>
  <c r="K76" i="52"/>
  <c r="K52" i="52"/>
  <c r="J77" i="52"/>
  <c r="J55" i="52"/>
  <c r="K12" i="52"/>
  <c r="K13" i="52"/>
  <c r="K15" i="52"/>
  <c r="K16" i="52"/>
  <c r="K17" i="52"/>
  <c r="K20" i="52"/>
  <c r="K21" i="52"/>
  <c r="K22" i="52"/>
  <c r="K23" i="52"/>
  <c r="K24" i="52"/>
  <c r="K25" i="52"/>
  <c r="K26" i="52"/>
  <c r="K29" i="52"/>
  <c r="K33" i="52"/>
  <c r="K34" i="52"/>
  <c r="K35" i="52"/>
  <c r="K11" i="52"/>
  <c r="J36" i="52"/>
  <c r="J14" i="52"/>
  <c r="K224" i="51"/>
  <c r="K225" i="51"/>
  <c r="K227" i="51"/>
  <c r="K228" i="51"/>
  <c r="K229" i="51"/>
  <c r="K233" i="51"/>
  <c r="K235" i="51"/>
  <c r="K236" i="51"/>
  <c r="K237" i="51"/>
  <c r="K238" i="51"/>
  <c r="K240" i="51"/>
  <c r="K243" i="51"/>
  <c r="K245" i="51"/>
  <c r="K246" i="51"/>
  <c r="K223" i="51"/>
  <c r="J248" i="51"/>
  <c r="J226" i="51"/>
  <c r="K181" i="51"/>
  <c r="K182" i="51"/>
  <c r="K184" i="51"/>
  <c r="K185" i="51"/>
  <c r="K186" i="51"/>
  <c r="K189" i="51"/>
  <c r="K190" i="51"/>
  <c r="K191" i="51"/>
  <c r="K192" i="51"/>
  <c r="K193" i="51"/>
  <c r="K194" i="51"/>
  <c r="K195" i="51"/>
  <c r="K196" i="51"/>
  <c r="K200" i="51"/>
  <c r="K203" i="51"/>
  <c r="K205" i="51"/>
  <c r="K206" i="51"/>
  <c r="K207" i="51"/>
  <c r="K180" i="51"/>
  <c r="J208" i="51"/>
  <c r="J183" i="51"/>
  <c r="K136" i="51"/>
  <c r="K137" i="51"/>
  <c r="K139" i="51"/>
  <c r="K140" i="51"/>
  <c r="K141" i="51"/>
  <c r="K143" i="51"/>
  <c r="K145" i="51"/>
  <c r="K146" i="51"/>
  <c r="K147" i="51"/>
  <c r="K148" i="51"/>
  <c r="K149" i="51"/>
  <c r="K150" i="51"/>
  <c r="K151" i="51"/>
  <c r="K153" i="51"/>
  <c r="K158" i="51"/>
  <c r="K159" i="51"/>
  <c r="K135" i="51"/>
  <c r="J160" i="51"/>
  <c r="J138" i="51"/>
  <c r="K91" i="51"/>
  <c r="K92" i="51"/>
  <c r="K94" i="51"/>
  <c r="K95" i="51"/>
  <c r="K96" i="51"/>
  <c r="K99" i="51"/>
  <c r="K100" i="51"/>
  <c r="K101" i="51"/>
  <c r="K102" i="51"/>
  <c r="K103" i="51"/>
  <c r="K104" i="51"/>
  <c r="K105" i="51"/>
  <c r="K106" i="51"/>
  <c r="K109" i="51"/>
  <c r="K115" i="51"/>
  <c r="K90" i="51"/>
  <c r="J117" i="51"/>
  <c r="J93" i="51"/>
  <c r="K48" i="51"/>
  <c r="K51" i="51"/>
  <c r="K52" i="51"/>
  <c r="K53" i="51"/>
  <c r="K59" i="51"/>
  <c r="K60" i="51"/>
  <c r="K61" i="51"/>
  <c r="K62" i="51"/>
  <c r="K63" i="51"/>
  <c r="K64" i="51"/>
  <c r="K65" i="51"/>
  <c r="K71" i="51"/>
  <c r="K72" i="51"/>
  <c r="J73" i="51"/>
  <c r="J50" i="51"/>
  <c r="J30" i="51"/>
  <c r="K20" i="51"/>
  <c r="J67" i="50"/>
  <c r="J57" i="50"/>
  <c r="J37" i="50"/>
  <c r="J11" i="50"/>
  <c r="H51" i="49"/>
  <c r="H52" i="49"/>
  <c r="H54" i="49"/>
  <c r="H55" i="49"/>
  <c r="H56" i="49"/>
  <c r="H58" i="49"/>
  <c r="H59" i="49"/>
  <c r="H60" i="49"/>
  <c r="H61" i="49"/>
  <c r="H62" i="49"/>
  <c r="H63" i="49"/>
  <c r="H64" i="49"/>
  <c r="H65" i="49"/>
  <c r="H69" i="49"/>
  <c r="H70" i="49"/>
  <c r="H74" i="49"/>
  <c r="H75" i="49"/>
  <c r="H76" i="49"/>
  <c r="H77" i="49"/>
  <c r="H50" i="49"/>
  <c r="G78" i="49"/>
  <c r="G53" i="49"/>
  <c r="H11" i="49"/>
  <c r="H14" i="49"/>
  <c r="H15" i="49"/>
  <c r="H16" i="49"/>
  <c r="H19" i="49"/>
  <c r="H20" i="49"/>
  <c r="H21" i="49"/>
  <c r="H22" i="49"/>
  <c r="H23" i="49"/>
  <c r="H24" i="49"/>
  <c r="H25" i="49"/>
  <c r="H26" i="49"/>
  <c r="H28" i="49"/>
  <c r="H30" i="49"/>
  <c r="H31" i="49"/>
  <c r="H32" i="49"/>
  <c r="H33" i="49"/>
  <c r="G34" i="49"/>
  <c r="G13" i="49"/>
  <c r="K111" i="44"/>
  <c r="J113" i="44"/>
  <c r="K58" i="44"/>
  <c r="K59" i="44"/>
  <c r="K61" i="44"/>
  <c r="K62" i="44"/>
  <c r="K63" i="44"/>
  <c r="K67" i="44"/>
  <c r="K68" i="44"/>
  <c r="K69" i="44"/>
  <c r="K70" i="44"/>
  <c r="K71" i="44"/>
  <c r="K72" i="44"/>
  <c r="K73" i="44"/>
  <c r="K74" i="44"/>
  <c r="K75" i="44"/>
  <c r="K76" i="44"/>
  <c r="K80" i="44"/>
  <c r="K82" i="44"/>
  <c r="K83" i="44"/>
  <c r="K57" i="44"/>
  <c r="J85" i="44"/>
  <c r="G79" i="53" l="1"/>
  <c r="J161" i="51"/>
  <c r="J118" i="51"/>
  <c r="J68" i="50"/>
  <c r="J152" i="52"/>
  <c r="J38" i="50"/>
  <c r="G81" i="55"/>
  <c r="G38" i="55"/>
  <c r="J38" i="54"/>
  <c r="G119" i="53"/>
  <c r="G39" i="53"/>
  <c r="J122" i="52"/>
  <c r="J37" i="52"/>
  <c r="J78" i="52"/>
  <c r="J249" i="51"/>
  <c r="J209" i="51"/>
  <c r="J74" i="51"/>
  <c r="J31" i="51"/>
  <c r="G79" i="49"/>
  <c r="G35" i="49"/>
  <c r="J60" i="44"/>
  <c r="H232" i="43"/>
  <c r="H230" i="43"/>
  <c r="G243" i="43"/>
  <c r="H235" i="43"/>
  <c r="H237" i="43"/>
  <c r="H241" i="43"/>
  <c r="H242" i="43"/>
  <c r="H234" i="43"/>
  <c r="H198" i="43"/>
  <c r="H200" i="43"/>
  <c r="H201" i="43"/>
  <c r="H202" i="43"/>
  <c r="H204" i="43"/>
  <c r="H206" i="43"/>
  <c r="H196" i="43"/>
  <c r="G212" i="43"/>
  <c r="H166" i="43"/>
  <c r="H168" i="43"/>
  <c r="H169" i="43"/>
  <c r="H170" i="43"/>
  <c r="H172" i="43"/>
  <c r="H173" i="43"/>
  <c r="H177" i="43"/>
  <c r="H178" i="43"/>
  <c r="H164" i="43"/>
  <c r="G179" i="43"/>
  <c r="H136" i="43"/>
  <c r="H138" i="43"/>
  <c r="H139" i="43"/>
  <c r="H140" i="43"/>
  <c r="H142" i="43"/>
  <c r="H144" i="43"/>
  <c r="H134" i="43"/>
  <c r="G180" i="43" l="1"/>
  <c r="G244" i="43"/>
  <c r="J86" i="44"/>
  <c r="G145" i="43"/>
  <c r="H95" i="43"/>
  <c r="H96" i="43"/>
  <c r="H98" i="43"/>
  <c r="H99" i="43"/>
  <c r="H100" i="43"/>
  <c r="H102" i="43"/>
  <c r="H103" i="43"/>
  <c r="H104" i="43"/>
  <c r="H105" i="43"/>
  <c r="H106" i="43"/>
  <c r="H109" i="43"/>
  <c r="H110" i="43"/>
  <c r="H111" i="43"/>
  <c r="H112" i="43"/>
  <c r="H113" i="43"/>
  <c r="H117" i="43"/>
  <c r="G118" i="43"/>
  <c r="G146" i="43" l="1"/>
  <c r="G97" i="43"/>
  <c r="H54" i="43"/>
  <c r="H55" i="43"/>
  <c r="H57" i="43"/>
  <c r="H58" i="43"/>
  <c r="H59" i="43"/>
  <c r="H61" i="43"/>
  <c r="H62" i="43"/>
  <c r="H63" i="43"/>
  <c r="H64" i="43"/>
  <c r="H66" i="43"/>
  <c r="H67" i="43"/>
  <c r="H68" i="43"/>
  <c r="H69" i="43"/>
  <c r="H70" i="43"/>
  <c r="H71" i="43"/>
  <c r="H74" i="43"/>
  <c r="H75" i="43"/>
  <c r="G76" i="43"/>
  <c r="G56" i="43"/>
  <c r="G35" i="43"/>
  <c r="G11" i="43"/>
  <c r="H54" i="42"/>
  <c r="H55" i="42"/>
  <c r="H57" i="42"/>
  <c r="H58" i="42"/>
  <c r="H59" i="42"/>
  <c r="H62" i="42"/>
  <c r="H63" i="42"/>
  <c r="H64" i="42"/>
  <c r="H66" i="42"/>
  <c r="H67" i="42"/>
  <c r="H68" i="42"/>
  <c r="H69" i="42"/>
  <c r="H71" i="42"/>
  <c r="H76" i="42"/>
  <c r="H53" i="42"/>
  <c r="G77" i="42"/>
  <c r="G56" i="42"/>
  <c r="H10" i="42"/>
  <c r="H11" i="42"/>
  <c r="H13" i="42"/>
  <c r="H14" i="42"/>
  <c r="H15" i="42"/>
  <c r="H18" i="42"/>
  <c r="H20" i="42"/>
  <c r="H21" i="42"/>
  <c r="H22" i="42"/>
  <c r="H23" i="42"/>
  <c r="H24" i="42"/>
  <c r="H25" i="42"/>
  <c r="H26" i="42"/>
  <c r="H29" i="42"/>
  <c r="H33" i="42"/>
  <c r="H35" i="42"/>
  <c r="H9" i="42"/>
  <c r="G36" i="42"/>
  <c r="G12" i="42"/>
  <c r="H130" i="41"/>
  <c r="H131" i="41"/>
  <c r="H129" i="41"/>
  <c r="G134" i="41"/>
  <c r="G78" i="42" l="1"/>
  <c r="G77" i="43"/>
  <c r="G119" i="43"/>
  <c r="G36" i="43"/>
  <c r="G37" i="42"/>
  <c r="H94" i="41"/>
  <c r="H95" i="41"/>
  <c r="H97" i="41"/>
  <c r="H98" i="41"/>
  <c r="H99" i="41"/>
  <c r="H102" i="41"/>
  <c r="H103" i="41"/>
  <c r="H104" i="41"/>
  <c r="H106" i="41"/>
  <c r="H93" i="41"/>
  <c r="G112" i="41" l="1"/>
  <c r="G96" i="41"/>
  <c r="H49" i="41"/>
  <c r="H50" i="41"/>
  <c r="H52" i="41"/>
  <c r="H53" i="41"/>
  <c r="H54" i="41"/>
  <c r="H58" i="41"/>
  <c r="H59" i="41"/>
  <c r="H60" i="41"/>
  <c r="H61" i="41"/>
  <c r="H62" i="41"/>
  <c r="H63" i="41"/>
  <c r="H64" i="41"/>
  <c r="H65" i="41"/>
  <c r="H66" i="41"/>
  <c r="H67" i="41"/>
  <c r="H71" i="41"/>
  <c r="H72" i="41"/>
  <c r="H73" i="41"/>
  <c r="H74" i="41"/>
  <c r="H48" i="41"/>
  <c r="G75" i="41"/>
  <c r="G51" i="41"/>
  <c r="K103" i="40"/>
  <c r="K104" i="40"/>
  <c r="K106" i="40"/>
  <c r="K107" i="40"/>
  <c r="K108" i="40"/>
  <c r="K110" i="40"/>
  <c r="K112" i="40"/>
  <c r="K113" i="40"/>
  <c r="K115" i="40"/>
  <c r="K116" i="40"/>
  <c r="K117" i="40"/>
  <c r="K118" i="40"/>
  <c r="K119" i="40"/>
  <c r="K120" i="40"/>
  <c r="K121" i="40"/>
  <c r="K122" i="40"/>
  <c r="K123" i="40"/>
  <c r="K124" i="40"/>
  <c r="K125" i="40"/>
  <c r="K102" i="40"/>
  <c r="J126" i="40"/>
  <c r="J105" i="40"/>
  <c r="K58" i="40"/>
  <c r="K59" i="40"/>
  <c r="K61" i="40"/>
  <c r="K62" i="40"/>
  <c r="K63" i="40"/>
  <c r="K66" i="40"/>
  <c r="K69" i="40"/>
  <c r="K70" i="40"/>
  <c r="K71" i="40"/>
  <c r="K72" i="40"/>
  <c r="K73" i="40"/>
  <c r="K74" i="40"/>
  <c r="K75" i="40"/>
  <c r="K76" i="40"/>
  <c r="K77" i="40"/>
  <c r="K80" i="40"/>
  <c r="K84" i="40"/>
  <c r="K57" i="40"/>
  <c r="K10" i="40"/>
  <c r="K11" i="40"/>
  <c r="K13" i="40"/>
  <c r="K14" i="40"/>
  <c r="K15" i="40"/>
  <c r="K19" i="40"/>
  <c r="K20" i="40"/>
  <c r="K21" i="40"/>
  <c r="K23" i="40"/>
  <c r="K24" i="40"/>
  <c r="K25" i="40"/>
  <c r="K28" i="40"/>
  <c r="K32" i="40"/>
  <c r="K33" i="40"/>
  <c r="K34" i="40"/>
  <c r="K9" i="40"/>
  <c r="J86" i="40"/>
  <c r="J60" i="40"/>
  <c r="J35" i="40"/>
  <c r="J12" i="40"/>
  <c r="K67" i="39"/>
  <c r="K66" i="39"/>
  <c r="J68" i="39"/>
  <c r="K12" i="39"/>
  <c r="K13" i="39"/>
  <c r="K15" i="39"/>
  <c r="K16" i="39"/>
  <c r="K17" i="39"/>
  <c r="K22" i="39"/>
  <c r="K23" i="39"/>
  <c r="K24" i="39"/>
  <c r="K25" i="39"/>
  <c r="K26" i="39"/>
  <c r="K27" i="39"/>
  <c r="K30" i="39"/>
  <c r="K31" i="39"/>
  <c r="K36" i="39"/>
  <c r="K37" i="39"/>
  <c r="K38" i="39"/>
  <c r="K39" i="39"/>
  <c r="K41" i="39"/>
  <c r="K11" i="39"/>
  <c r="J43" i="39"/>
  <c r="J14" i="39"/>
  <c r="K200" i="38"/>
  <c r="K201" i="38"/>
  <c r="K203" i="38"/>
  <c r="K204" i="38"/>
  <c r="K205" i="38"/>
  <c r="K208" i="38"/>
  <c r="K209" i="38"/>
  <c r="K210" i="38"/>
  <c r="K211" i="38"/>
  <c r="K212" i="38"/>
  <c r="K214" i="38"/>
  <c r="K215" i="38"/>
  <c r="K221" i="38"/>
  <c r="K199" i="38"/>
  <c r="J222" i="38"/>
  <c r="J202" i="38"/>
  <c r="K154" i="38"/>
  <c r="K155" i="38"/>
  <c r="K157" i="38"/>
  <c r="K158" i="38"/>
  <c r="K159" i="38"/>
  <c r="K163" i="38"/>
  <c r="K164" i="38"/>
  <c r="K165" i="38"/>
  <c r="K166" i="38"/>
  <c r="K167" i="38"/>
  <c r="K168" i="38"/>
  <c r="K169" i="38"/>
  <c r="K170" i="38"/>
  <c r="K171" i="38"/>
  <c r="K172" i="38"/>
  <c r="K176" i="38"/>
  <c r="K177" i="38"/>
  <c r="K153" i="38"/>
  <c r="J179" i="38"/>
  <c r="J156" i="38"/>
  <c r="K103" i="38"/>
  <c r="K104" i="38"/>
  <c r="K106" i="38"/>
  <c r="K107" i="38"/>
  <c r="K108" i="38"/>
  <c r="K110" i="38"/>
  <c r="K113" i="38"/>
  <c r="K114" i="38"/>
  <c r="K115" i="38"/>
  <c r="K116" i="38"/>
  <c r="K117" i="38"/>
  <c r="K119" i="38"/>
  <c r="K120" i="38"/>
  <c r="K121" i="38"/>
  <c r="K122" i="38"/>
  <c r="K125" i="38"/>
  <c r="K129" i="38"/>
  <c r="K131" i="38"/>
  <c r="K102" i="38"/>
  <c r="K55" i="38"/>
  <c r="K56" i="38"/>
  <c r="K58" i="38"/>
  <c r="K59" i="38"/>
  <c r="K60" i="38"/>
  <c r="K63" i="38"/>
  <c r="K64" i="38"/>
  <c r="K65" i="38"/>
  <c r="K66" i="38"/>
  <c r="K67" i="38"/>
  <c r="K70" i="38"/>
  <c r="K71" i="38"/>
  <c r="K72" i="38"/>
  <c r="K74" i="38"/>
  <c r="K75" i="38"/>
  <c r="K80" i="38"/>
  <c r="K54" i="38"/>
  <c r="J133" i="38"/>
  <c r="J105" i="38"/>
  <c r="J81" i="38"/>
  <c r="J57" i="38"/>
  <c r="K19" i="38"/>
  <c r="K23" i="38"/>
  <c r="K21" i="38"/>
  <c r="K34" i="38"/>
  <c r="K32" i="38"/>
  <c r="K28" i="38"/>
  <c r="K26" i="38"/>
  <c r="K25" i="38"/>
  <c r="K24" i="38"/>
  <c r="K22" i="38"/>
  <c r="K20" i="38"/>
  <c r="K14" i="38"/>
  <c r="K13" i="38"/>
  <c r="K12" i="38"/>
  <c r="K10" i="38"/>
  <c r="K9" i="38"/>
  <c r="K8" i="38"/>
  <c r="J130" i="37"/>
  <c r="K129" i="37"/>
  <c r="K128" i="37"/>
  <c r="K120" i="37"/>
  <c r="K119" i="37"/>
  <c r="J121" i="37"/>
  <c r="K103" i="37"/>
  <c r="K102" i="37"/>
  <c r="J104" i="37"/>
  <c r="K47" i="37"/>
  <c r="K48" i="37"/>
  <c r="K50" i="37"/>
  <c r="K52" i="37"/>
  <c r="K53" i="37"/>
  <c r="K57" i="37"/>
  <c r="K58" i="37"/>
  <c r="K59" i="37"/>
  <c r="K60" i="37"/>
  <c r="K61" i="37"/>
  <c r="K62" i="37"/>
  <c r="K63" i="37"/>
  <c r="K64" i="37"/>
  <c r="K69" i="37"/>
  <c r="K70" i="37"/>
  <c r="K46" i="37"/>
  <c r="J72" i="37"/>
  <c r="J49" i="37"/>
  <c r="J31" i="37"/>
  <c r="J32" i="37" s="1"/>
  <c r="K27" i="37"/>
  <c r="K24" i="37"/>
  <c r="H13" i="36"/>
  <c r="H14" i="36"/>
  <c r="H16" i="36"/>
  <c r="H17" i="36"/>
  <c r="H18" i="36"/>
  <c r="H21" i="36"/>
  <c r="H22" i="36"/>
  <c r="H23" i="36"/>
  <c r="H24" i="36"/>
  <c r="H25" i="36"/>
  <c r="H26" i="36"/>
  <c r="H27" i="36"/>
  <c r="H29" i="36"/>
  <c r="H32" i="36"/>
  <c r="H33" i="36"/>
  <c r="H12" i="36"/>
  <c r="G34" i="36"/>
  <c r="G15" i="36"/>
  <c r="H54" i="35"/>
  <c r="H55" i="35"/>
  <c r="H57" i="35"/>
  <c r="H58" i="35"/>
  <c r="H59" i="35"/>
  <c r="H62" i="35"/>
  <c r="H63" i="35"/>
  <c r="H53" i="35"/>
  <c r="H13" i="35"/>
  <c r="H14" i="35"/>
  <c r="H15" i="35"/>
  <c r="H18" i="35"/>
  <c r="H19" i="35"/>
  <c r="H20" i="35"/>
  <c r="H21" i="35"/>
  <c r="H23" i="35"/>
  <c r="H24" i="35"/>
  <c r="H25" i="35"/>
  <c r="H26" i="35"/>
  <c r="H27" i="35"/>
  <c r="H31" i="35"/>
  <c r="H33" i="35"/>
  <c r="H10" i="35"/>
  <c r="H11" i="35"/>
  <c r="H9" i="35"/>
  <c r="G66" i="35"/>
  <c r="G56" i="35"/>
  <c r="G34" i="35"/>
  <c r="G12" i="35"/>
  <c r="G35" i="36" l="1"/>
  <c r="G67" i="35"/>
  <c r="J127" i="40"/>
  <c r="G113" i="41"/>
  <c r="J44" i="39"/>
  <c r="J82" i="38"/>
  <c r="J180" i="38"/>
  <c r="J223" i="38"/>
  <c r="G76" i="41"/>
  <c r="J87" i="40"/>
  <c r="J36" i="40"/>
  <c r="J134" i="38"/>
  <c r="J11" i="38"/>
  <c r="J73" i="37"/>
  <c r="G35" i="35"/>
  <c r="K56" i="34"/>
  <c r="K57" i="34"/>
  <c r="K59" i="34"/>
  <c r="K60" i="34"/>
  <c r="K61" i="34"/>
  <c r="K64" i="34"/>
  <c r="K66" i="34"/>
  <c r="K67" i="34"/>
  <c r="K68" i="34"/>
  <c r="K69" i="34"/>
  <c r="K70" i="34"/>
  <c r="K71" i="34"/>
  <c r="K72" i="34"/>
  <c r="K75" i="34"/>
  <c r="K79" i="34"/>
  <c r="K80" i="34"/>
  <c r="K81" i="34"/>
  <c r="K55" i="34"/>
  <c r="J82" i="34"/>
  <c r="J58" i="34"/>
  <c r="K9" i="34"/>
  <c r="K10" i="34"/>
  <c r="K12" i="34"/>
  <c r="K13" i="34"/>
  <c r="K14" i="34"/>
  <c r="K18" i="34"/>
  <c r="K21" i="34"/>
  <c r="K22" i="34"/>
  <c r="K23" i="34"/>
  <c r="K24" i="34"/>
  <c r="K26" i="34"/>
  <c r="K27" i="34"/>
  <c r="K28" i="34"/>
  <c r="K30" i="34"/>
  <c r="K35" i="34"/>
  <c r="K8" i="34"/>
  <c r="J37" i="34"/>
  <c r="J11" i="34"/>
  <c r="L12" i="54"/>
  <c r="I12" i="54"/>
  <c r="E71" i="52"/>
  <c r="H71" i="52"/>
  <c r="I38" i="54" l="1"/>
  <c r="K12" i="54"/>
  <c r="J38" i="34"/>
  <c r="J37" i="38"/>
  <c r="J83" i="34"/>
  <c r="K38" i="54" l="1"/>
  <c r="I211" i="43" l="1"/>
  <c r="F77" i="42"/>
  <c r="F56" i="42"/>
  <c r="H56" i="42" s="1"/>
  <c r="I56" i="42"/>
  <c r="F36" i="42"/>
  <c r="H36" i="42" s="1"/>
  <c r="F12" i="42"/>
  <c r="H12" i="42" s="1"/>
  <c r="E133" i="41"/>
  <c r="G30" i="41"/>
  <c r="G31" i="41" s="1"/>
  <c r="H30" i="41"/>
  <c r="H31" i="41" s="1"/>
  <c r="I30" i="41"/>
  <c r="I11" i="41"/>
  <c r="F37" i="42" l="1"/>
  <c r="I31" i="41"/>
  <c r="F78" i="42"/>
  <c r="H78" i="42" s="1"/>
  <c r="H77" i="42"/>
  <c r="L68" i="39"/>
  <c r="H37" i="42" l="1"/>
  <c r="L97" i="37" l="1"/>
  <c r="I66" i="35"/>
  <c r="F12" i="35" l="1"/>
  <c r="H12" i="35" s="1"/>
  <c r="K31" i="37" l="1"/>
  <c r="H25" i="54" l="1"/>
  <c r="H19" i="54"/>
  <c r="H20" i="54"/>
  <c r="S52" i="34" l="1"/>
  <c r="K97" i="37" l="1"/>
  <c r="K49" i="33" l="1"/>
  <c r="K50" i="33"/>
  <c r="K52" i="33"/>
  <c r="K53" i="33"/>
  <c r="K54" i="33"/>
  <c r="K58" i="33"/>
  <c r="K59" i="33"/>
  <c r="K60" i="33"/>
  <c r="K61" i="33"/>
  <c r="K62" i="33"/>
  <c r="K63" i="33"/>
  <c r="K64" i="33"/>
  <c r="K67" i="33"/>
  <c r="K72" i="33"/>
  <c r="K73" i="33"/>
  <c r="K48" i="33"/>
  <c r="K9" i="33"/>
  <c r="K10" i="33"/>
  <c r="K12" i="33"/>
  <c r="K13" i="33"/>
  <c r="K14" i="33"/>
  <c r="K15" i="33"/>
  <c r="K19" i="33"/>
  <c r="K20" i="33"/>
  <c r="K21" i="33"/>
  <c r="K22" i="33"/>
  <c r="K23" i="33"/>
  <c r="K24" i="33"/>
  <c r="K25" i="33"/>
  <c r="K28" i="33"/>
  <c r="K29" i="33"/>
  <c r="K30" i="33"/>
  <c r="K8" i="33"/>
  <c r="M121" i="52" l="1"/>
  <c r="H109" i="52"/>
  <c r="L13" i="51" l="1"/>
  <c r="M13" i="51"/>
  <c r="I134" i="41" l="1"/>
  <c r="I112" i="41"/>
  <c r="I96" i="41"/>
  <c r="I75" i="41"/>
  <c r="I51" i="41"/>
  <c r="I113" i="41" l="1"/>
  <c r="I76" i="41"/>
  <c r="L126" i="40"/>
  <c r="L105" i="40"/>
  <c r="L86" i="40"/>
  <c r="L60" i="40"/>
  <c r="L35" i="40"/>
  <c r="L12" i="40"/>
  <c r="L36" i="40" l="1"/>
  <c r="L87" i="40"/>
  <c r="L127" i="40"/>
  <c r="L43" i="39"/>
  <c r="L14" i="39"/>
  <c r="L222" i="38"/>
  <c r="L202" i="38"/>
  <c r="L179" i="38"/>
  <c r="L156" i="38"/>
  <c r="L133" i="38"/>
  <c r="L105" i="38"/>
  <c r="L81" i="38"/>
  <c r="L57" i="38"/>
  <c r="L11" i="38"/>
  <c r="L44" i="39" l="1"/>
  <c r="L82" i="38"/>
  <c r="L37" i="38"/>
  <c r="L180" i="38"/>
  <c r="L134" i="38"/>
  <c r="L223" i="38"/>
  <c r="I36" i="62"/>
  <c r="J36" i="62"/>
  <c r="I14" i="62"/>
  <c r="J14" i="62"/>
  <c r="I36" i="57"/>
  <c r="J36" i="57"/>
  <c r="I12" i="57"/>
  <c r="J12" i="57"/>
  <c r="L36" i="56"/>
  <c r="M36" i="56"/>
  <c r="L13" i="56"/>
  <c r="M13" i="56"/>
  <c r="I80" i="55"/>
  <c r="J80" i="55"/>
  <c r="I57" i="55"/>
  <c r="J57" i="55"/>
  <c r="I37" i="55"/>
  <c r="J37" i="55"/>
  <c r="I12" i="55"/>
  <c r="H34" i="54"/>
  <c r="L37" i="54"/>
  <c r="I139" i="53"/>
  <c r="I158" i="53" s="1"/>
  <c r="J139" i="53"/>
  <c r="J158" i="53" s="1"/>
  <c r="I118" i="53"/>
  <c r="J118" i="53"/>
  <c r="I98" i="53"/>
  <c r="J98" i="53"/>
  <c r="I38" i="55" l="1"/>
  <c r="J38" i="55"/>
  <c r="J37" i="62"/>
  <c r="L38" i="54"/>
  <c r="J119" i="53"/>
  <c r="J81" i="55"/>
  <c r="J37" i="57"/>
  <c r="I37" i="62"/>
  <c r="I37" i="57"/>
  <c r="L37" i="56"/>
  <c r="I81" i="55"/>
  <c r="I119" i="53"/>
  <c r="M37" i="56"/>
  <c r="I78" i="53"/>
  <c r="J78" i="53"/>
  <c r="I59" i="53"/>
  <c r="J59" i="53"/>
  <c r="J79" i="53" l="1"/>
  <c r="I79" i="53"/>
  <c r="I38" i="53"/>
  <c r="I11" i="53"/>
  <c r="L151" i="52"/>
  <c r="M151" i="52"/>
  <c r="L143" i="52"/>
  <c r="M143" i="52"/>
  <c r="L121" i="52"/>
  <c r="L96" i="52"/>
  <c r="M96" i="52"/>
  <c r="L77" i="52"/>
  <c r="M77" i="52"/>
  <c r="L55" i="52"/>
  <c r="M55" i="52"/>
  <c r="L36" i="52"/>
  <c r="M36" i="52"/>
  <c r="L14" i="52"/>
  <c r="M14" i="52"/>
  <c r="L248" i="51"/>
  <c r="M248" i="51"/>
  <c r="L226" i="51"/>
  <c r="M226" i="51"/>
  <c r="L208" i="51"/>
  <c r="M208" i="51"/>
  <c r="L183" i="51"/>
  <c r="M183" i="51"/>
  <c r="L160" i="51"/>
  <c r="M160" i="51"/>
  <c r="M122" i="52" l="1"/>
  <c r="M209" i="51"/>
  <c r="M249" i="51"/>
  <c r="I39" i="53"/>
  <c r="L122" i="52"/>
  <c r="M37" i="52"/>
  <c r="L78" i="52"/>
  <c r="L37" i="52"/>
  <c r="L249" i="51"/>
  <c r="L209" i="51"/>
  <c r="M78" i="52"/>
  <c r="L138" i="51"/>
  <c r="M138" i="51"/>
  <c r="M161" i="51" s="1"/>
  <c r="L117" i="51"/>
  <c r="M117" i="51"/>
  <c r="L93" i="51"/>
  <c r="M93" i="51"/>
  <c r="L73" i="51"/>
  <c r="M73" i="51"/>
  <c r="L50" i="51"/>
  <c r="M30" i="51"/>
  <c r="L67" i="50"/>
  <c r="M67" i="50"/>
  <c r="L57" i="50"/>
  <c r="M57" i="50"/>
  <c r="L37" i="50"/>
  <c r="M37" i="50"/>
  <c r="L11" i="50"/>
  <c r="M11" i="50"/>
  <c r="I78" i="49"/>
  <c r="J78" i="49"/>
  <c r="I53" i="49"/>
  <c r="J53" i="49"/>
  <c r="I34" i="49"/>
  <c r="J34" i="49"/>
  <c r="I13" i="49"/>
  <c r="J13" i="49"/>
  <c r="L85" i="44"/>
  <c r="M85" i="44"/>
  <c r="L60" i="44"/>
  <c r="M60" i="44"/>
  <c r="L13" i="44"/>
  <c r="M13" i="44"/>
  <c r="L34" i="44"/>
  <c r="M34" i="44"/>
  <c r="I243" i="43"/>
  <c r="J244" i="43"/>
  <c r="J212" i="43"/>
  <c r="J179" i="43"/>
  <c r="J180" i="43" s="1"/>
  <c r="I145" i="43"/>
  <c r="J146" i="43"/>
  <c r="I97" i="43"/>
  <c r="J97" i="43"/>
  <c r="I118" i="43"/>
  <c r="J118" i="43"/>
  <c r="I76" i="43"/>
  <c r="J76" i="43"/>
  <c r="I56" i="43"/>
  <c r="J56" i="43"/>
  <c r="J11" i="43"/>
  <c r="J36" i="43" s="1"/>
  <c r="M31" i="51" l="1"/>
  <c r="I79" i="49"/>
  <c r="M118" i="51"/>
  <c r="L161" i="51"/>
  <c r="L35" i="44"/>
  <c r="J35" i="49"/>
  <c r="M38" i="50"/>
  <c r="J79" i="49"/>
  <c r="M68" i="50"/>
  <c r="M86" i="44"/>
  <c r="M74" i="51"/>
  <c r="L118" i="51"/>
  <c r="L74" i="51"/>
  <c r="L68" i="50"/>
  <c r="L38" i="50"/>
  <c r="I35" i="49"/>
  <c r="L86" i="44"/>
  <c r="M35" i="44"/>
  <c r="J77" i="43"/>
  <c r="J119" i="43"/>
  <c r="I119" i="43"/>
  <c r="I77" i="43"/>
  <c r="I77" i="42"/>
  <c r="I78" i="42" s="1"/>
  <c r="I12" i="42"/>
  <c r="I36" i="42"/>
  <c r="I37" i="42" l="1"/>
  <c r="E35" i="62" l="1"/>
  <c r="E33" i="62"/>
  <c r="E28" i="62"/>
  <c r="E25" i="62"/>
  <c r="E24" i="62"/>
  <c r="E23" i="62"/>
  <c r="E22" i="62"/>
  <c r="E21" i="62"/>
  <c r="E20" i="62"/>
  <c r="E17" i="62"/>
  <c r="E16" i="62"/>
  <c r="E15" i="62"/>
  <c r="E13" i="62"/>
  <c r="E12" i="62"/>
  <c r="E11" i="62"/>
  <c r="E35" i="57"/>
  <c r="E34" i="57"/>
  <c r="E30" i="57"/>
  <c r="E27" i="57"/>
  <c r="E26" i="57"/>
  <c r="E25" i="57"/>
  <c r="E24" i="57"/>
  <c r="E23" i="57"/>
  <c r="E22" i="57"/>
  <c r="E21" i="57"/>
  <c r="E19" i="57"/>
  <c r="E15" i="57"/>
  <c r="E14" i="57"/>
  <c r="E13" i="57"/>
  <c r="E11" i="57"/>
  <c r="E10" i="57"/>
  <c r="E9" i="57"/>
  <c r="H35" i="56"/>
  <c r="H34" i="56"/>
  <c r="H33" i="56"/>
  <c r="H30" i="56"/>
  <c r="H28" i="56"/>
  <c r="H27" i="56"/>
  <c r="H26" i="56"/>
  <c r="H25" i="56"/>
  <c r="H24" i="56"/>
  <c r="H23" i="56"/>
  <c r="H20" i="56"/>
  <c r="H16" i="56"/>
  <c r="H15" i="56"/>
  <c r="H14" i="56"/>
  <c r="H12" i="56"/>
  <c r="H11" i="56"/>
  <c r="H10" i="56"/>
  <c r="E79" i="55"/>
  <c r="E78" i="55"/>
  <c r="E74" i="55"/>
  <c r="E73" i="55"/>
  <c r="E70" i="55"/>
  <c r="E69" i="55"/>
  <c r="E68" i="55"/>
  <c r="E67" i="55"/>
  <c r="E66" i="55"/>
  <c r="E65" i="55"/>
  <c r="E64" i="55"/>
  <c r="E63" i="55"/>
  <c r="E60" i="55"/>
  <c r="E59" i="55"/>
  <c r="E58" i="55"/>
  <c r="E56" i="55"/>
  <c r="E55" i="55"/>
  <c r="E54" i="55"/>
  <c r="E36" i="55"/>
  <c r="E35" i="55"/>
  <c r="E34" i="55"/>
  <c r="E33" i="55"/>
  <c r="E29" i="55"/>
  <c r="E26" i="55"/>
  <c r="E25" i="55"/>
  <c r="E24" i="55"/>
  <c r="E23" i="55"/>
  <c r="E22" i="55"/>
  <c r="E21" i="55"/>
  <c r="E20" i="55"/>
  <c r="E19" i="55"/>
  <c r="E15" i="55"/>
  <c r="E14" i="55"/>
  <c r="E13" i="55"/>
  <c r="E11" i="55"/>
  <c r="E10" i="55"/>
  <c r="E9" i="55"/>
  <c r="H35" i="54"/>
  <c r="H33" i="54"/>
  <c r="H29" i="54"/>
  <c r="H26" i="54"/>
  <c r="H24" i="54"/>
  <c r="H23" i="54"/>
  <c r="H22" i="54"/>
  <c r="H21" i="54"/>
  <c r="H15" i="54"/>
  <c r="H14" i="54"/>
  <c r="H13" i="54"/>
  <c r="H11" i="54"/>
  <c r="H10" i="54"/>
  <c r="H9" i="54"/>
  <c r="E155" i="53"/>
  <c r="E151" i="53"/>
  <c r="E150" i="53"/>
  <c r="E149" i="53"/>
  <c r="E148" i="53"/>
  <c r="E147" i="53"/>
  <c r="E146" i="53"/>
  <c r="E145" i="53"/>
  <c r="E142" i="53"/>
  <c r="E141" i="53"/>
  <c r="E140" i="53"/>
  <c r="E138" i="53"/>
  <c r="E137" i="53"/>
  <c r="E136" i="53"/>
  <c r="E117" i="53"/>
  <c r="E116" i="53"/>
  <c r="E115" i="53"/>
  <c r="E111" i="53"/>
  <c r="E110" i="53"/>
  <c r="E109" i="53"/>
  <c r="E107" i="53"/>
  <c r="E106" i="53"/>
  <c r="E105" i="53"/>
  <c r="E101" i="53"/>
  <c r="E100" i="53"/>
  <c r="E99" i="53"/>
  <c r="E97" i="53"/>
  <c r="E96" i="53"/>
  <c r="E95" i="53"/>
  <c r="E77" i="53"/>
  <c r="E76" i="53"/>
  <c r="E72" i="53"/>
  <c r="E71" i="53"/>
  <c r="E70" i="53"/>
  <c r="E69" i="53"/>
  <c r="E68" i="53"/>
  <c r="E67" i="53"/>
  <c r="E63" i="53"/>
  <c r="E62" i="53"/>
  <c r="E61" i="53"/>
  <c r="E60" i="53"/>
  <c r="E58" i="53"/>
  <c r="E57" i="53"/>
  <c r="E56" i="53"/>
  <c r="E37" i="53"/>
  <c r="E36" i="53"/>
  <c r="E35" i="53"/>
  <c r="E26" i="53"/>
  <c r="E22" i="53"/>
  <c r="E21" i="53"/>
  <c r="E19" i="53"/>
  <c r="E14" i="53"/>
  <c r="E12" i="53"/>
  <c r="E10" i="53"/>
  <c r="E9" i="53"/>
  <c r="H150" i="52"/>
  <c r="H149" i="52"/>
  <c r="H145" i="52"/>
  <c r="H144" i="52"/>
  <c r="H142" i="52"/>
  <c r="H141" i="52"/>
  <c r="H140" i="52"/>
  <c r="H120" i="52"/>
  <c r="H115" i="52"/>
  <c r="H113" i="52"/>
  <c r="H111" i="52"/>
  <c r="H110" i="52"/>
  <c r="H108" i="52"/>
  <c r="H107" i="52"/>
  <c r="H106" i="52"/>
  <c r="H105" i="52"/>
  <c r="H102" i="52"/>
  <c r="H99" i="52"/>
  <c r="H98" i="52"/>
  <c r="H97" i="52"/>
  <c r="H95" i="52"/>
  <c r="H94" i="52"/>
  <c r="H93" i="52"/>
  <c r="H76" i="52"/>
  <c r="H75" i="52"/>
  <c r="H69" i="52"/>
  <c r="H68" i="52"/>
  <c r="H67" i="52"/>
  <c r="H66" i="52"/>
  <c r="H65" i="52"/>
  <c r="H64" i="52"/>
  <c r="H63" i="52"/>
  <c r="H62" i="52"/>
  <c r="H59" i="52"/>
  <c r="H57" i="52"/>
  <c r="H56" i="52"/>
  <c r="H54" i="52"/>
  <c r="H53" i="52"/>
  <c r="H52" i="52"/>
  <c r="H35" i="52"/>
  <c r="H34" i="52"/>
  <c r="H29" i="52"/>
  <c r="H26" i="52"/>
  <c r="H25" i="52"/>
  <c r="H24" i="52"/>
  <c r="H23" i="52"/>
  <c r="H22" i="52"/>
  <c r="H21" i="52"/>
  <c r="H20" i="52"/>
  <c r="H17" i="52"/>
  <c r="H16" i="52"/>
  <c r="H15" i="52"/>
  <c r="H13" i="52"/>
  <c r="H12" i="52"/>
  <c r="H11" i="52"/>
  <c r="H246" i="51"/>
  <c r="H245" i="51"/>
  <c r="H240" i="51"/>
  <c r="H238" i="51"/>
  <c r="H237" i="51"/>
  <c r="H235" i="51"/>
  <c r="H233" i="51"/>
  <c r="H229" i="51"/>
  <c r="H228" i="51"/>
  <c r="H227" i="51"/>
  <c r="H225" i="51"/>
  <c r="H224" i="51"/>
  <c r="H223" i="51"/>
  <c r="H207" i="51"/>
  <c r="H206" i="51"/>
  <c r="H205" i="51"/>
  <c r="H203" i="51"/>
  <c r="H196" i="51"/>
  <c r="H195" i="51"/>
  <c r="H194" i="51"/>
  <c r="H193" i="51"/>
  <c r="H192" i="51"/>
  <c r="H191" i="51"/>
  <c r="H190" i="51"/>
  <c r="H186" i="51"/>
  <c r="H185" i="51"/>
  <c r="H184" i="51"/>
  <c r="H182" i="51"/>
  <c r="H181" i="51"/>
  <c r="H180" i="51"/>
  <c r="H159" i="51"/>
  <c r="H153" i="51"/>
  <c r="H151" i="51"/>
  <c r="H150" i="51"/>
  <c r="H149" i="51"/>
  <c r="H148" i="51"/>
  <c r="H147" i="51"/>
  <c r="H146" i="51"/>
  <c r="H145" i="51"/>
  <c r="H143" i="51"/>
  <c r="H141" i="51"/>
  <c r="H140" i="51"/>
  <c r="H139" i="51"/>
  <c r="H137" i="51"/>
  <c r="H136" i="51"/>
  <c r="H135" i="51"/>
  <c r="H115" i="51"/>
  <c r="H109" i="51"/>
  <c r="H105" i="51"/>
  <c r="H104" i="51"/>
  <c r="H102" i="51"/>
  <c r="H101" i="51"/>
  <c r="H100" i="51"/>
  <c r="H99" i="51"/>
  <c r="H96" i="51"/>
  <c r="H95" i="51"/>
  <c r="H94" i="51"/>
  <c r="H92" i="51"/>
  <c r="H91" i="51"/>
  <c r="H90" i="51"/>
  <c r="H72" i="51"/>
  <c r="H71" i="51"/>
  <c r="H70" i="51"/>
  <c r="H69" i="51"/>
  <c r="H65" i="51"/>
  <c r="H64" i="51"/>
  <c r="H63" i="51"/>
  <c r="H62" i="51"/>
  <c r="H61" i="51"/>
  <c r="H60" i="51"/>
  <c r="H59" i="51"/>
  <c r="H53" i="51"/>
  <c r="H52" i="51"/>
  <c r="H51" i="51"/>
  <c r="H49" i="51"/>
  <c r="H48" i="51"/>
  <c r="H47" i="51"/>
  <c r="H29" i="51"/>
  <c r="H28" i="51"/>
  <c r="H26" i="51"/>
  <c r="H24" i="51"/>
  <c r="H23" i="51"/>
  <c r="H22" i="51"/>
  <c r="H21" i="51"/>
  <c r="H19" i="51"/>
  <c r="H16" i="51"/>
  <c r="H12" i="51"/>
  <c r="H11" i="51"/>
  <c r="H10" i="51"/>
  <c r="H65" i="50"/>
  <c r="H63" i="50"/>
  <c r="H60" i="50"/>
  <c r="H59" i="50"/>
  <c r="H58" i="50"/>
  <c r="H56" i="50"/>
  <c r="H55" i="50"/>
  <c r="H54" i="50"/>
  <c r="H36" i="50"/>
  <c r="H34" i="50"/>
  <c r="H30" i="50"/>
  <c r="H26" i="50"/>
  <c r="H25" i="50"/>
  <c r="H24" i="50"/>
  <c r="H23" i="50"/>
  <c r="H22" i="50"/>
  <c r="H21" i="50"/>
  <c r="H20" i="50"/>
  <c r="H18" i="50"/>
  <c r="H14" i="50"/>
  <c r="H13" i="50"/>
  <c r="H12" i="50"/>
  <c r="H10" i="50"/>
  <c r="H9" i="50"/>
  <c r="H8" i="50"/>
  <c r="E76" i="49"/>
  <c r="E75" i="49"/>
  <c r="E74" i="49"/>
  <c r="E70" i="49"/>
  <c r="E69" i="49"/>
  <c r="E65" i="49"/>
  <c r="E64" i="49"/>
  <c r="E63" i="49"/>
  <c r="E62" i="49"/>
  <c r="E60" i="49"/>
  <c r="E59" i="49"/>
  <c r="E58" i="49"/>
  <c r="E56" i="49"/>
  <c r="E55" i="49"/>
  <c r="E54" i="49"/>
  <c r="E52" i="49"/>
  <c r="E51" i="49"/>
  <c r="E50" i="49"/>
  <c r="E11" i="49"/>
  <c r="E12" i="49"/>
  <c r="E14" i="49"/>
  <c r="E15" i="49"/>
  <c r="E16" i="49"/>
  <c r="E19" i="49"/>
  <c r="E20" i="49"/>
  <c r="E21" i="49"/>
  <c r="E22" i="49"/>
  <c r="E23" i="49"/>
  <c r="E24" i="49"/>
  <c r="E25" i="49"/>
  <c r="E26" i="49"/>
  <c r="E28" i="49"/>
  <c r="E30" i="49"/>
  <c r="E32" i="49"/>
  <c r="E33" i="49"/>
  <c r="E10" i="49"/>
  <c r="H111" i="44"/>
  <c r="H110" i="44"/>
  <c r="H83" i="44"/>
  <c r="H80" i="44"/>
  <c r="H76" i="44"/>
  <c r="H73" i="44"/>
  <c r="H72" i="44"/>
  <c r="H71" i="44"/>
  <c r="H70" i="44"/>
  <c r="H69" i="44"/>
  <c r="H68" i="44"/>
  <c r="H67" i="44"/>
  <c r="H63" i="44"/>
  <c r="H62" i="44"/>
  <c r="H61" i="44"/>
  <c r="H59" i="44"/>
  <c r="H58" i="44"/>
  <c r="H57" i="44"/>
  <c r="H11" i="44"/>
  <c r="H12" i="44"/>
  <c r="H15" i="44"/>
  <c r="H16" i="44"/>
  <c r="H20" i="44"/>
  <c r="H21" i="44"/>
  <c r="H22" i="44"/>
  <c r="H23" i="44"/>
  <c r="H24" i="44"/>
  <c r="H25" i="44"/>
  <c r="H26" i="44"/>
  <c r="H27" i="44"/>
  <c r="H28" i="44"/>
  <c r="H32" i="44"/>
  <c r="H10" i="44"/>
  <c r="E242" i="43"/>
  <c r="E241" i="43"/>
  <c r="E237" i="43"/>
  <c r="E235" i="43"/>
  <c r="E234" i="43"/>
  <c r="E206" i="43"/>
  <c r="E204" i="43"/>
  <c r="E202" i="43"/>
  <c r="E201" i="43"/>
  <c r="E200" i="43"/>
  <c r="E198" i="43"/>
  <c r="E196" i="43"/>
  <c r="E178" i="43"/>
  <c r="E177" i="43"/>
  <c r="E173" i="43"/>
  <c r="E172" i="43"/>
  <c r="E170" i="43"/>
  <c r="E169" i="43"/>
  <c r="E168" i="43"/>
  <c r="E144" i="43"/>
  <c r="E142" i="43"/>
  <c r="E140" i="43"/>
  <c r="E139" i="43"/>
  <c r="E138" i="43"/>
  <c r="E117" i="43"/>
  <c r="E113" i="43"/>
  <c r="E112" i="43"/>
  <c r="E111" i="43"/>
  <c r="E110" i="43"/>
  <c r="E109" i="43"/>
  <c r="E108" i="43"/>
  <c r="E106" i="43"/>
  <c r="E105" i="43"/>
  <c r="E104" i="43"/>
  <c r="E103" i="43"/>
  <c r="E102" i="43"/>
  <c r="E100" i="43"/>
  <c r="E99" i="43"/>
  <c r="E98" i="43"/>
  <c r="E96" i="43"/>
  <c r="E95" i="43"/>
  <c r="E94" i="43"/>
  <c r="E75" i="43"/>
  <c r="E71" i="43"/>
  <c r="E70" i="43"/>
  <c r="E69" i="43"/>
  <c r="E68" i="43"/>
  <c r="E67" i="43"/>
  <c r="E66" i="43"/>
  <c r="E64" i="43"/>
  <c r="E63" i="43"/>
  <c r="E62" i="43"/>
  <c r="E61" i="43"/>
  <c r="E59" i="43"/>
  <c r="E58" i="43"/>
  <c r="E57" i="43"/>
  <c r="E55" i="43"/>
  <c r="E54" i="43"/>
  <c r="E53" i="43"/>
  <c r="E34" i="43"/>
  <c r="E32" i="43"/>
  <c r="E28" i="43"/>
  <c r="E25" i="43"/>
  <c r="E24" i="43"/>
  <c r="E23" i="43"/>
  <c r="E22" i="43"/>
  <c r="E21" i="43"/>
  <c r="E20" i="43"/>
  <c r="E19" i="43"/>
  <c r="E18" i="43"/>
  <c r="E14" i="43"/>
  <c r="E13" i="43"/>
  <c r="E12" i="43"/>
  <c r="E10" i="43"/>
  <c r="E9" i="43"/>
  <c r="E8" i="43"/>
  <c r="E76" i="42"/>
  <c r="E71" i="42"/>
  <c r="E68" i="42"/>
  <c r="E67" i="42"/>
  <c r="E66" i="42"/>
  <c r="E64" i="42"/>
  <c r="E63" i="42"/>
  <c r="E62" i="42"/>
  <c r="E59" i="42"/>
  <c r="E58" i="42"/>
  <c r="E57" i="42"/>
  <c r="E55" i="42"/>
  <c r="E54" i="42"/>
  <c r="E53" i="42"/>
  <c r="E35" i="42"/>
  <c r="E33" i="42"/>
  <c r="E29" i="42"/>
  <c r="E26" i="42"/>
  <c r="E25" i="42"/>
  <c r="E24" i="42"/>
  <c r="E23" i="42"/>
  <c r="E22" i="42"/>
  <c r="E21" i="42"/>
  <c r="E20" i="42"/>
  <c r="E18" i="42"/>
  <c r="E15" i="42"/>
  <c r="E14" i="42"/>
  <c r="E13" i="42"/>
  <c r="E11" i="42"/>
  <c r="E10" i="42"/>
  <c r="E9" i="42"/>
  <c r="E130" i="41"/>
  <c r="E131" i="41"/>
  <c r="E106" i="41"/>
  <c r="E104" i="41"/>
  <c r="E103" i="41"/>
  <c r="E102" i="41"/>
  <c r="E99" i="41"/>
  <c r="E98" i="41"/>
  <c r="E97" i="41"/>
  <c r="E95" i="41"/>
  <c r="E94" i="41"/>
  <c r="E93" i="41"/>
  <c r="E74" i="41"/>
  <c r="E73" i="41"/>
  <c r="E71" i="41"/>
  <c r="E67" i="41"/>
  <c r="E66" i="41"/>
  <c r="E65" i="41"/>
  <c r="E64" i="41"/>
  <c r="E63" i="41"/>
  <c r="E62" i="41"/>
  <c r="E61" i="41"/>
  <c r="E60" i="41"/>
  <c r="E59" i="41"/>
  <c r="E58" i="41"/>
  <c r="E54" i="41"/>
  <c r="E53" i="41"/>
  <c r="E52" i="41"/>
  <c r="E50" i="41"/>
  <c r="E49" i="41"/>
  <c r="E48" i="41"/>
  <c r="E29" i="41"/>
  <c r="E26" i="41"/>
  <c r="E25" i="41"/>
  <c r="E24" i="41"/>
  <c r="E23" i="41"/>
  <c r="E22" i="41"/>
  <c r="E21" i="41"/>
  <c r="E20" i="41"/>
  <c r="E19" i="41"/>
  <c r="E18" i="41"/>
  <c r="E14" i="41"/>
  <c r="E13" i="41"/>
  <c r="E12" i="41"/>
  <c r="E10" i="41"/>
  <c r="E9" i="41"/>
  <c r="E8" i="41"/>
  <c r="H125" i="40"/>
  <c r="H122" i="40"/>
  <c r="H121" i="40"/>
  <c r="H120" i="40"/>
  <c r="H119" i="40"/>
  <c r="H118" i="40"/>
  <c r="H117" i="40"/>
  <c r="H116" i="40"/>
  <c r="H115" i="40"/>
  <c r="H113" i="40"/>
  <c r="H112" i="40"/>
  <c r="H110" i="40"/>
  <c r="H108" i="40"/>
  <c r="H107" i="40"/>
  <c r="H106" i="40"/>
  <c r="H104" i="40"/>
  <c r="H103" i="40"/>
  <c r="H102" i="40"/>
  <c r="H84" i="40"/>
  <c r="H80" i="40"/>
  <c r="H77" i="40"/>
  <c r="H76" i="40"/>
  <c r="H75" i="40"/>
  <c r="H74" i="40"/>
  <c r="H73" i="40"/>
  <c r="H72" i="40"/>
  <c r="H71" i="40"/>
  <c r="H70" i="40"/>
  <c r="H69" i="40"/>
  <c r="H66" i="40"/>
  <c r="H63" i="40"/>
  <c r="H62" i="40"/>
  <c r="H61" i="40"/>
  <c r="H59" i="40"/>
  <c r="H58" i="40"/>
  <c r="H57" i="40"/>
  <c r="H34" i="40"/>
  <c r="H32" i="40"/>
  <c r="H28" i="40"/>
  <c r="H25" i="40"/>
  <c r="H24" i="40"/>
  <c r="H23" i="40"/>
  <c r="H21" i="40"/>
  <c r="H20" i="40"/>
  <c r="H19" i="40"/>
  <c r="H15" i="40"/>
  <c r="H14" i="40"/>
  <c r="H13" i="40"/>
  <c r="H11" i="40"/>
  <c r="H10" i="40"/>
  <c r="H9" i="40"/>
  <c r="I12" i="40"/>
  <c r="K12" i="40" s="1"/>
  <c r="M12" i="40"/>
  <c r="I35" i="40"/>
  <c r="K35" i="40" s="1"/>
  <c r="M35" i="40"/>
  <c r="H67" i="39"/>
  <c r="H41" i="39"/>
  <c r="H39" i="39"/>
  <c r="H38" i="39"/>
  <c r="H37" i="39"/>
  <c r="H31" i="39"/>
  <c r="H30" i="39"/>
  <c r="H27" i="39"/>
  <c r="H26" i="39"/>
  <c r="H25" i="39"/>
  <c r="H23" i="39"/>
  <c r="H22" i="39"/>
  <c r="H17" i="39"/>
  <c r="H16" i="39"/>
  <c r="H15" i="39"/>
  <c r="H13" i="39"/>
  <c r="H12" i="39"/>
  <c r="H11" i="39"/>
  <c r="H221" i="38"/>
  <c r="H215" i="38"/>
  <c r="H214" i="38"/>
  <c r="H212" i="38"/>
  <c r="H210" i="38"/>
  <c r="H209" i="38"/>
  <c r="H208" i="38"/>
  <c r="H205" i="38"/>
  <c r="H204" i="38"/>
  <c r="H203" i="38"/>
  <c r="H201" i="38"/>
  <c r="H200" i="38"/>
  <c r="H199" i="38"/>
  <c r="H177" i="38"/>
  <c r="H172" i="38"/>
  <c r="H171" i="38"/>
  <c r="H170" i="38"/>
  <c r="H169" i="38"/>
  <c r="H167" i="38"/>
  <c r="H166" i="38"/>
  <c r="H165" i="38"/>
  <c r="H164" i="38"/>
  <c r="H163" i="38"/>
  <c r="H159" i="38"/>
  <c r="H158" i="38"/>
  <c r="H157" i="38"/>
  <c r="H155" i="38"/>
  <c r="H154" i="38"/>
  <c r="H153" i="38"/>
  <c r="H131" i="38"/>
  <c r="H129" i="38"/>
  <c r="H125" i="38"/>
  <c r="H122" i="38"/>
  <c r="H121" i="38"/>
  <c r="H120" i="38"/>
  <c r="H119" i="38"/>
  <c r="H117" i="38"/>
  <c r="H116" i="38"/>
  <c r="H115" i="38"/>
  <c r="H114" i="38"/>
  <c r="H113" i="38"/>
  <c r="H110" i="38"/>
  <c r="H108" i="38"/>
  <c r="H107" i="38"/>
  <c r="H106" i="38"/>
  <c r="H104" i="38"/>
  <c r="H103" i="38"/>
  <c r="H102" i="38"/>
  <c r="H80" i="38"/>
  <c r="H75" i="38"/>
  <c r="H72" i="38"/>
  <c r="H71" i="38"/>
  <c r="H67" i="38"/>
  <c r="H66" i="38"/>
  <c r="H65" i="38"/>
  <c r="H64" i="38"/>
  <c r="H63" i="38"/>
  <c r="H60" i="38"/>
  <c r="H59" i="38"/>
  <c r="H58" i="38"/>
  <c r="H56" i="38"/>
  <c r="H55" i="38"/>
  <c r="H54" i="38"/>
  <c r="H34" i="38"/>
  <c r="H32" i="38"/>
  <c r="H28" i="38"/>
  <c r="H26" i="38"/>
  <c r="H25" i="38"/>
  <c r="H24" i="38"/>
  <c r="H23" i="38"/>
  <c r="H22" i="38"/>
  <c r="H21" i="38"/>
  <c r="H20" i="38"/>
  <c r="H19" i="38"/>
  <c r="H14" i="38"/>
  <c r="H13" i="38"/>
  <c r="H12" i="38"/>
  <c r="H10" i="38"/>
  <c r="H9" i="38"/>
  <c r="H8" i="38"/>
  <c r="H129" i="37"/>
  <c r="H128" i="37"/>
  <c r="H120" i="37"/>
  <c r="H119" i="37"/>
  <c r="H103" i="37"/>
  <c r="H102" i="37"/>
  <c r="H47" i="37"/>
  <c r="H48" i="37"/>
  <c r="H50" i="37"/>
  <c r="H52" i="37"/>
  <c r="H53" i="37"/>
  <c r="H57" i="37"/>
  <c r="H58" i="37"/>
  <c r="H59" i="37"/>
  <c r="H60" i="37"/>
  <c r="H61" i="37"/>
  <c r="H62" i="37"/>
  <c r="H63" i="37"/>
  <c r="H64" i="37"/>
  <c r="H69" i="37"/>
  <c r="H70" i="37"/>
  <c r="H46" i="37"/>
  <c r="H11" i="37"/>
  <c r="H12" i="37"/>
  <c r="H13" i="37"/>
  <c r="H15" i="37"/>
  <c r="H16" i="37"/>
  <c r="H17" i="37"/>
  <c r="H20" i="37"/>
  <c r="H21" i="37"/>
  <c r="H22" i="37"/>
  <c r="H23" i="37"/>
  <c r="H24" i="37"/>
  <c r="H27" i="37"/>
  <c r="H30" i="37"/>
  <c r="E13" i="36"/>
  <c r="E14" i="36"/>
  <c r="E16" i="36"/>
  <c r="E17" i="36"/>
  <c r="E18" i="36"/>
  <c r="E21" i="36"/>
  <c r="E22" i="36"/>
  <c r="E23" i="36"/>
  <c r="E24" i="36"/>
  <c r="E25" i="36"/>
  <c r="E26" i="36"/>
  <c r="E27" i="36"/>
  <c r="E29" i="36"/>
  <c r="E32" i="36"/>
  <c r="E33" i="36"/>
  <c r="E12" i="36"/>
  <c r="E54" i="35"/>
  <c r="E55" i="35"/>
  <c r="E57" i="35"/>
  <c r="E58" i="35"/>
  <c r="E59" i="35"/>
  <c r="E62" i="35"/>
  <c r="E63" i="35"/>
  <c r="E53" i="35"/>
  <c r="E10" i="35"/>
  <c r="E11" i="35"/>
  <c r="E13" i="35"/>
  <c r="E14" i="35"/>
  <c r="E15" i="35"/>
  <c r="E18" i="35"/>
  <c r="E19" i="35"/>
  <c r="E20" i="35"/>
  <c r="E21" i="35"/>
  <c r="E23" i="35"/>
  <c r="E24" i="35"/>
  <c r="E25" i="35"/>
  <c r="E26" i="35"/>
  <c r="E27" i="35"/>
  <c r="E31" i="35"/>
  <c r="E33" i="35"/>
  <c r="E9" i="35"/>
  <c r="H56" i="34"/>
  <c r="H57" i="34"/>
  <c r="H59" i="34"/>
  <c r="H60" i="34"/>
  <c r="H61" i="34"/>
  <c r="H64" i="34"/>
  <c r="H66" i="34"/>
  <c r="H67" i="34"/>
  <c r="H68" i="34"/>
  <c r="H69" i="34"/>
  <c r="H70" i="34"/>
  <c r="H71" i="34"/>
  <c r="H72" i="34"/>
  <c r="H75" i="34"/>
  <c r="H79" i="34"/>
  <c r="H80" i="34"/>
  <c r="H81" i="34"/>
  <c r="H55" i="34"/>
  <c r="H9" i="34"/>
  <c r="H10" i="34"/>
  <c r="H12" i="34"/>
  <c r="H13" i="34"/>
  <c r="H21" i="34"/>
  <c r="H23" i="34"/>
  <c r="H24" i="34"/>
  <c r="H26" i="34"/>
  <c r="H27" i="34"/>
  <c r="H28" i="34"/>
  <c r="H29" i="34"/>
  <c r="H35" i="34"/>
  <c r="H8" i="34"/>
  <c r="H49" i="33"/>
  <c r="H50" i="33"/>
  <c r="H52" i="33"/>
  <c r="H53" i="33"/>
  <c r="H54" i="33"/>
  <c r="H58" i="33"/>
  <c r="H59" i="33"/>
  <c r="H60" i="33"/>
  <c r="H61" i="33"/>
  <c r="H62" i="33"/>
  <c r="H63" i="33"/>
  <c r="H64" i="33"/>
  <c r="H67" i="33"/>
  <c r="H72" i="33"/>
  <c r="H73" i="33"/>
  <c r="H48" i="33"/>
  <c r="H15" i="33"/>
  <c r="H9" i="33"/>
  <c r="H10" i="33"/>
  <c r="H12" i="33"/>
  <c r="H13" i="33"/>
  <c r="H14" i="33"/>
  <c r="H19" i="33"/>
  <c r="H20" i="33"/>
  <c r="H21" i="33"/>
  <c r="H22" i="33"/>
  <c r="H23" i="33"/>
  <c r="H24" i="33"/>
  <c r="H25" i="33"/>
  <c r="H28" i="33"/>
  <c r="H30" i="33"/>
  <c r="M36" i="40" l="1"/>
  <c r="I36" i="40"/>
  <c r="D51" i="33"/>
  <c r="E51" i="33" s="1"/>
  <c r="G51" i="33"/>
  <c r="I51" i="33"/>
  <c r="J51" i="33"/>
  <c r="L51" i="33"/>
  <c r="K36" i="40" l="1"/>
  <c r="K51" i="33"/>
  <c r="H51" i="33"/>
  <c r="G222" i="38" l="1"/>
  <c r="G202" i="38"/>
  <c r="G179" i="38"/>
  <c r="G156" i="38"/>
  <c r="G133" i="38"/>
  <c r="G105" i="38"/>
  <c r="G81" i="38"/>
  <c r="G57" i="38"/>
  <c r="G11" i="38"/>
  <c r="G130" i="37"/>
  <c r="G121" i="37"/>
  <c r="G104" i="37"/>
  <c r="G72" i="37"/>
  <c r="G49" i="37"/>
  <c r="G31" i="37"/>
  <c r="G14" i="37"/>
  <c r="D12" i="35"/>
  <c r="G58" i="34"/>
  <c r="G37" i="34"/>
  <c r="G11" i="34"/>
  <c r="G74" i="33"/>
  <c r="G31" i="33"/>
  <c r="G32" i="33" s="1"/>
  <c r="G73" i="37" l="1"/>
  <c r="G75" i="33"/>
  <c r="G180" i="38"/>
  <c r="G223" i="38"/>
  <c r="G134" i="38"/>
  <c r="G82" i="38"/>
  <c r="G37" i="38"/>
  <c r="G32" i="37"/>
  <c r="G82" i="34"/>
  <c r="G38" i="34"/>
  <c r="G83" i="34" l="1"/>
  <c r="C8" i="53"/>
  <c r="E8" i="53" s="1"/>
  <c r="E74" i="44" l="1"/>
  <c r="I68" i="39" l="1"/>
  <c r="K68" i="39" s="1"/>
  <c r="I156" i="38"/>
  <c r="K156" i="38" s="1"/>
  <c r="I10" i="56" l="1"/>
  <c r="K10" i="56" s="1"/>
  <c r="I12" i="56"/>
  <c r="K12" i="56" s="1"/>
  <c r="I36" i="56"/>
  <c r="K36" i="56" s="1"/>
  <c r="F9" i="57"/>
  <c r="H9" i="57" s="1"/>
  <c r="F11" i="57"/>
  <c r="H11" i="57" s="1"/>
  <c r="F14" i="62"/>
  <c r="H14" i="62" s="1"/>
  <c r="F57" i="55"/>
  <c r="H57" i="55" s="1"/>
  <c r="F12" i="55"/>
  <c r="H12" i="55" s="1"/>
  <c r="F139" i="53"/>
  <c r="F98" i="53"/>
  <c r="H98" i="53" s="1"/>
  <c r="F59" i="53"/>
  <c r="H59" i="53" s="1"/>
  <c r="F11" i="53"/>
  <c r="H11" i="53" s="1"/>
  <c r="F38" i="53"/>
  <c r="H38" i="53" s="1"/>
  <c r="I143" i="52"/>
  <c r="K143" i="52" s="1"/>
  <c r="I151" i="52"/>
  <c r="K151" i="52" s="1"/>
  <c r="I93" i="52"/>
  <c r="K93" i="52" s="1"/>
  <c r="I94" i="52"/>
  <c r="K94" i="52" s="1"/>
  <c r="I109" i="52"/>
  <c r="I55" i="52"/>
  <c r="K55" i="52" s="1"/>
  <c r="I77" i="52"/>
  <c r="I14" i="52"/>
  <c r="K14" i="52" s="1"/>
  <c r="I36" i="52"/>
  <c r="K36" i="52" s="1"/>
  <c r="I47" i="51"/>
  <c r="K47" i="51" s="1"/>
  <c r="I49" i="51"/>
  <c r="K49" i="51" s="1"/>
  <c r="I183" i="51"/>
  <c r="K183" i="51" s="1"/>
  <c r="I54" i="50"/>
  <c r="K54" i="50" s="1"/>
  <c r="I56" i="50"/>
  <c r="K56" i="50" s="1"/>
  <c r="F10" i="49"/>
  <c r="H10" i="49" s="1"/>
  <c r="F12" i="49"/>
  <c r="H12" i="49" s="1"/>
  <c r="L113" i="44"/>
  <c r="H139" i="53" l="1"/>
  <c r="F158" i="53"/>
  <c r="H158" i="53" s="1"/>
  <c r="I121" i="52"/>
  <c r="K121" i="52" s="1"/>
  <c r="K109" i="52"/>
  <c r="I78" i="52"/>
  <c r="K78" i="52" s="1"/>
  <c r="K77" i="52"/>
  <c r="I96" i="52"/>
  <c r="F12" i="57"/>
  <c r="H12" i="57" s="1"/>
  <c r="I37" i="52"/>
  <c r="I13" i="56"/>
  <c r="I152" i="52"/>
  <c r="K152" i="52" s="1"/>
  <c r="F39" i="53"/>
  <c r="I110" i="44"/>
  <c r="K110" i="44" s="1"/>
  <c r="F108" i="43"/>
  <c r="H108" i="43" s="1"/>
  <c r="F94" i="43"/>
  <c r="H94" i="43" s="1"/>
  <c r="F53" i="43"/>
  <c r="H53" i="43" s="1"/>
  <c r="F134" i="41"/>
  <c r="H134" i="41" s="1"/>
  <c r="K37" i="52" l="1"/>
  <c r="H39" i="53"/>
  <c r="I37" i="56"/>
  <c r="K13" i="56"/>
  <c r="I122" i="52"/>
  <c r="K122" i="52" s="1"/>
  <c r="K96" i="52"/>
  <c r="D34" i="36"/>
  <c r="F34" i="36"/>
  <c r="H34" i="36" s="1"/>
  <c r="D15" i="36"/>
  <c r="F15" i="36"/>
  <c r="H15" i="36" s="1"/>
  <c r="D66" i="35"/>
  <c r="F66" i="35"/>
  <c r="H66" i="35" s="1"/>
  <c r="D56" i="35"/>
  <c r="F56" i="35"/>
  <c r="H56" i="35" s="1"/>
  <c r="J56" i="35"/>
  <c r="D34" i="35"/>
  <c r="F34" i="35"/>
  <c r="H34" i="35" s="1"/>
  <c r="K37" i="56" l="1"/>
  <c r="F35" i="35"/>
  <c r="D35" i="35"/>
  <c r="F35" i="36"/>
  <c r="D35" i="36"/>
  <c r="D67" i="35"/>
  <c r="F67" i="35"/>
  <c r="H67" i="35" s="1"/>
  <c r="J67" i="35"/>
  <c r="I74" i="33"/>
  <c r="I11" i="33"/>
  <c r="I31" i="33"/>
  <c r="L11" i="33"/>
  <c r="H35" i="36" l="1"/>
  <c r="H35" i="35"/>
  <c r="I32" i="33"/>
  <c r="I75" i="33"/>
  <c r="L32" i="33"/>
  <c r="J134" i="41" l="1"/>
  <c r="E58" i="44" l="1"/>
  <c r="E59" i="44"/>
  <c r="E61" i="44"/>
  <c r="E62" i="44"/>
  <c r="E63" i="44"/>
  <c r="E67" i="44"/>
  <c r="E68" i="44"/>
  <c r="E69" i="44"/>
  <c r="E70" i="44"/>
  <c r="E71" i="44"/>
  <c r="E72" i="44"/>
  <c r="E73" i="44"/>
  <c r="E76" i="44"/>
  <c r="E80" i="44"/>
  <c r="E83" i="44"/>
  <c r="E57" i="44"/>
  <c r="F297" i="43" l="1"/>
  <c r="F291" i="43" l="1"/>
  <c r="I34" i="36" l="1"/>
  <c r="I15" i="36"/>
  <c r="I56" i="35" l="1"/>
  <c r="I58" i="34"/>
  <c r="K58" i="34" s="1"/>
  <c r="I35" i="36"/>
  <c r="I67" i="35" l="1"/>
  <c r="I233" i="43"/>
  <c r="I244" i="43" s="1"/>
  <c r="I199" i="43"/>
  <c r="I212" i="43" s="1"/>
  <c r="I179" i="43"/>
  <c r="I180" i="43" l="1"/>
  <c r="M86" i="40" l="1"/>
  <c r="M43" i="39" l="1"/>
  <c r="M222" i="38" l="1"/>
  <c r="M179" i="38"/>
  <c r="M133" i="38"/>
  <c r="M82" i="34" l="1"/>
  <c r="I137" i="43" l="1"/>
  <c r="M57" i="38"/>
  <c r="M82" i="38" l="1"/>
  <c r="I146" i="43"/>
  <c r="M37" i="34"/>
  <c r="M11" i="34"/>
  <c r="M38" i="34" l="1"/>
  <c r="M121" i="37" l="1"/>
  <c r="M152" i="52" l="1"/>
  <c r="L30" i="51"/>
  <c r="L152" i="52" l="1"/>
  <c r="L31" i="51"/>
  <c r="I35" i="43"/>
  <c r="I11" i="43"/>
  <c r="J112" i="41"/>
  <c r="J96" i="41"/>
  <c r="J75" i="41"/>
  <c r="J51" i="41"/>
  <c r="J30" i="41"/>
  <c r="J11" i="41"/>
  <c r="M105" i="40"/>
  <c r="M127" i="40" s="1"/>
  <c r="M60" i="40"/>
  <c r="M87" i="40" l="1"/>
  <c r="J113" i="41"/>
  <c r="I36" i="43"/>
  <c r="J76" i="41"/>
  <c r="J31" i="41"/>
  <c r="M14" i="39"/>
  <c r="M202" i="38"/>
  <c r="M180" i="38"/>
  <c r="M105" i="38"/>
  <c r="M11" i="38"/>
  <c r="M223" i="38" l="1"/>
  <c r="M134" i="38"/>
  <c r="M44" i="39"/>
  <c r="M37" i="38"/>
  <c r="M58" i="34"/>
  <c r="M83" i="34" l="1"/>
  <c r="G57" i="50"/>
  <c r="G126" i="40" l="1"/>
  <c r="G105" i="40"/>
  <c r="G86" i="40"/>
  <c r="G60" i="40"/>
  <c r="G35" i="40"/>
  <c r="G12" i="40"/>
  <c r="G43" i="39"/>
  <c r="G14" i="39"/>
  <c r="I11" i="34"/>
  <c r="K11" i="34" s="1"/>
  <c r="D29" i="34"/>
  <c r="J11" i="33"/>
  <c r="K11" i="33" l="1"/>
  <c r="G127" i="40"/>
  <c r="G44" i="39"/>
  <c r="G87" i="40"/>
  <c r="G36" i="40"/>
  <c r="I248" i="51" l="1"/>
  <c r="K248" i="51" s="1"/>
  <c r="I226" i="51"/>
  <c r="K226" i="51" s="1"/>
  <c r="I73" i="51"/>
  <c r="K73" i="51" s="1"/>
  <c r="I249" i="51" l="1"/>
  <c r="K249" i="51" s="1"/>
  <c r="I57" i="50"/>
  <c r="K57" i="50" s="1"/>
  <c r="F34" i="49"/>
  <c r="H34" i="49" s="1"/>
  <c r="F13" i="49"/>
  <c r="H13" i="49" s="1"/>
  <c r="F78" i="49"/>
  <c r="H78" i="49" s="1"/>
  <c r="F53" i="49"/>
  <c r="H53" i="49" s="1"/>
  <c r="F79" i="49" l="1"/>
  <c r="H79" i="49" s="1"/>
  <c r="F35" i="49"/>
  <c r="I86" i="40"/>
  <c r="K86" i="40" s="1"/>
  <c r="H35" i="49" l="1"/>
  <c r="L11" i="34"/>
  <c r="I37" i="34"/>
  <c r="L37" i="34"/>
  <c r="I38" i="34" l="1"/>
  <c r="K37" i="34"/>
  <c r="L38" i="34"/>
  <c r="K38" i="34" l="1"/>
  <c r="E64" i="50" l="1"/>
  <c r="D117" i="51" l="1"/>
  <c r="E31" i="39"/>
  <c r="C14" i="62" l="1"/>
  <c r="C36" i="62"/>
  <c r="F13" i="56"/>
  <c r="F36" i="56"/>
  <c r="E11" i="56"/>
  <c r="E12" i="56"/>
  <c r="E14" i="56"/>
  <c r="E15" i="56"/>
  <c r="E16" i="56"/>
  <c r="E20" i="56"/>
  <c r="E22" i="56"/>
  <c r="E23" i="56"/>
  <c r="E24" i="56"/>
  <c r="E25" i="56"/>
  <c r="E26" i="56"/>
  <c r="E27" i="56"/>
  <c r="E28" i="56"/>
  <c r="E30" i="56"/>
  <c r="E33" i="56"/>
  <c r="E34" i="56"/>
  <c r="E35" i="56"/>
  <c r="E10" i="56"/>
  <c r="C57" i="55"/>
  <c r="C80" i="55"/>
  <c r="C12" i="55"/>
  <c r="C37" i="55"/>
  <c r="F37" i="54"/>
  <c r="F12" i="54"/>
  <c r="E10" i="54"/>
  <c r="E11" i="54"/>
  <c r="E13" i="54"/>
  <c r="E14" i="54"/>
  <c r="E15" i="54"/>
  <c r="E19" i="54"/>
  <c r="E20" i="54"/>
  <c r="E21" i="54"/>
  <c r="E22" i="54"/>
  <c r="E23" i="54"/>
  <c r="E24" i="54"/>
  <c r="E25" i="54"/>
  <c r="E26" i="54"/>
  <c r="E29" i="54"/>
  <c r="E33" i="54"/>
  <c r="E34" i="54"/>
  <c r="E35" i="54"/>
  <c r="E9" i="54"/>
  <c r="C139" i="53"/>
  <c r="C158" i="53" s="1"/>
  <c r="C118" i="53"/>
  <c r="C98" i="53"/>
  <c r="C78" i="53"/>
  <c r="C59" i="53"/>
  <c r="C34" i="53"/>
  <c r="E34" i="53" s="1"/>
  <c r="E30" i="53"/>
  <c r="E28" i="53"/>
  <c r="C25" i="53"/>
  <c r="E25" i="53" s="1"/>
  <c r="C24" i="53"/>
  <c r="E24" i="53" s="1"/>
  <c r="E23" i="53"/>
  <c r="E20" i="53"/>
  <c r="C13" i="53"/>
  <c r="E13" i="53" s="1"/>
  <c r="C11" i="53"/>
  <c r="F151" i="52"/>
  <c r="F143" i="52"/>
  <c r="F121" i="52"/>
  <c r="F96" i="52"/>
  <c r="F77" i="52"/>
  <c r="F55" i="52"/>
  <c r="F36" i="52"/>
  <c r="F14" i="52"/>
  <c r="E12" i="52"/>
  <c r="E13" i="52"/>
  <c r="E15" i="52"/>
  <c r="E16" i="52"/>
  <c r="E17" i="52"/>
  <c r="E20" i="52"/>
  <c r="E21" i="52"/>
  <c r="E22" i="52"/>
  <c r="E23" i="52"/>
  <c r="E24" i="52"/>
  <c r="E25" i="52"/>
  <c r="E26" i="52"/>
  <c r="E29" i="52"/>
  <c r="E34" i="52"/>
  <c r="E35" i="52"/>
  <c r="E141" i="52"/>
  <c r="E142" i="52"/>
  <c r="E144" i="52"/>
  <c r="E145" i="52"/>
  <c r="E149" i="52"/>
  <c r="E150" i="52"/>
  <c r="E140" i="52"/>
  <c r="E94" i="52"/>
  <c r="E95" i="52"/>
  <c r="E97" i="52"/>
  <c r="E98" i="52"/>
  <c r="E99" i="52"/>
  <c r="E102" i="52"/>
  <c r="E105" i="52"/>
  <c r="E106" i="52"/>
  <c r="E107" i="52"/>
  <c r="E108" i="52"/>
  <c r="E109" i="52"/>
  <c r="E110" i="52"/>
  <c r="E111" i="52"/>
  <c r="E112" i="52"/>
  <c r="E113" i="52"/>
  <c r="E115" i="52"/>
  <c r="E120" i="52"/>
  <c r="E93" i="52"/>
  <c r="E53" i="52"/>
  <c r="E54" i="52"/>
  <c r="E56" i="52"/>
  <c r="E57" i="52"/>
  <c r="E59" i="52"/>
  <c r="E62" i="52"/>
  <c r="E63" i="52"/>
  <c r="E64" i="52"/>
  <c r="E65" i="52"/>
  <c r="E66" i="52"/>
  <c r="E67" i="52"/>
  <c r="E68" i="52"/>
  <c r="E69" i="52"/>
  <c r="E75" i="52"/>
  <c r="E76" i="52"/>
  <c r="E52" i="52"/>
  <c r="E11" i="52"/>
  <c r="E224" i="51"/>
  <c r="E225" i="51"/>
  <c r="E227" i="51"/>
  <c r="E228" i="51"/>
  <c r="E229" i="51"/>
  <c r="E233" i="51"/>
  <c r="E235" i="51"/>
  <c r="E237" i="51"/>
  <c r="E238" i="51"/>
  <c r="E240" i="51"/>
  <c r="E245" i="51"/>
  <c r="E246" i="51"/>
  <c r="E223" i="51"/>
  <c r="E181" i="51"/>
  <c r="E182" i="51"/>
  <c r="E184" i="51"/>
  <c r="E185" i="51"/>
  <c r="E186" i="51"/>
  <c r="E190" i="51"/>
  <c r="E191" i="51"/>
  <c r="E192" i="51"/>
  <c r="E193" i="51"/>
  <c r="E194" i="51"/>
  <c r="E195" i="51"/>
  <c r="E196" i="51"/>
  <c r="E197" i="51"/>
  <c r="E199" i="51"/>
  <c r="E203" i="51"/>
  <c r="E205" i="51"/>
  <c r="E206" i="51"/>
  <c r="E207" i="51"/>
  <c r="E180" i="51"/>
  <c r="E136" i="51"/>
  <c r="E137" i="51"/>
  <c r="E139" i="51"/>
  <c r="E140" i="51"/>
  <c r="E141" i="51"/>
  <c r="E143" i="51"/>
  <c r="E145" i="51"/>
  <c r="E146" i="51"/>
  <c r="E147" i="51"/>
  <c r="E148" i="51"/>
  <c r="E149" i="51"/>
  <c r="E150" i="51"/>
  <c r="E151" i="51"/>
  <c r="E153" i="51"/>
  <c r="E158" i="51"/>
  <c r="E159" i="51"/>
  <c r="E135" i="51"/>
  <c r="E91" i="51"/>
  <c r="E92" i="51"/>
  <c r="E94" i="51"/>
  <c r="E95" i="51"/>
  <c r="E96" i="51"/>
  <c r="E99" i="51"/>
  <c r="E100" i="51"/>
  <c r="E101" i="51"/>
  <c r="E102" i="51"/>
  <c r="E104" i="51"/>
  <c r="E105" i="51"/>
  <c r="E106" i="51"/>
  <c r="E109" i="51"/>
  <c r="E115" i="51"/>
  <c r="E90" i="51"/>
  <c r="E48" i="51"/>
  <c r="E49" i="51"/>
  <c r="E51" i="51"/>
  <c r="E52" i="51"/>
  <c r="E53" i="51"/>
  <c r="E59" i="51"/>
  <c r="E60" i="51"/>
  <c r="E61" i="51"/>
  <c r="E62" i="51"/>
  <c r="E63" i="51"/>
  <c r="E64" i="51"/>
  <c r="E65" i="51"/>
  <c r="E69" i="51"/>
  <c r="E70" i="51"/>
  <c r="E71" i="51"/>
  <c r="E72" i="51"/>
  <c r="E47" i="51"/>
  <c r="E11" i="51"/>
  <c r="E12" i="51"/>
  <c r="E14" i="51"/>
  <c r="E15" i="51"/>
  <c r="E16" i="51"/>
  <c r="E19" i="51"/>
  <c r="E20" i="51"/>
  <c r="E21" i="51"/>
  <c r="E22" i="51"/>
  <c r="E23" i="51"/>
  <c r="E24" i="51"/>
  <c r="E26" i="51"/>
  <c r="E28" i="51"/>
  <c r="E29" i="51"/>
  <c r="E10" i="51"/>
  <c r="F248" i="51"/>
  <c r="F226" i="51"/>
  <c r="F208" i="51"/>
  <c r="F183" i="51"/>
  <c r="F160" i="51"/>
  <c r="F138" i="51"/>
  <c r="F117" i="51"/>
  <c r="F93" i="51"/>
  <c r="F73" i="51"/>
  <c r="F50" i="51"/>
  <c r="F30" i="51"/>
  <c r="F13" i="51"/>
  <c r="I67" i="50"/>
  <c r="F57" i="50"/>
  <c r="H57" i="50" s="1"/>
  <c r="E55" i="50"/>
  <c r="E56" i="50"/>
  <c r="E58" i="50"/>
  <c r="E59" i="50"/>
  <c r="E60" i="50"/>
  <c r="E63" i="50"/>
  <c r="E65" i="50"/>
  <c r="E54" i="50"/>
  <c r="F37" i="50"/>
  <c r="F11" i="50"/>
  <c r="E9" i="50"/>
  <c r="E10" i="50"/>
  <c r="E12" i="50"/>
  <c r="E13" i="50"/>
  <c r="E14" i="50"/>
  <c r="E18" i="50"/>
  <c r="E20" i="50"/>
  <c r="E21" i="50"/>
  <c r="E22" i="50"/>
  <c r="E23" i="50"/>
  <c r="E24" i="50"/>
  <c r="E25" i="50"/>
  <c r="E26" i="50"/>
  <c r="E30" i="50"/>
  <c r="E34" i="50"/>
  <c r="E36" i="50"/>
  <c r="E8" i="50"/>
  <c r="I68" i="50" l="1"/>
  <c r="K68" i="50" s="1"/>
  <c r="K67" i="50"/>
  <c r="F161" i="51"/>
  <c r="F74" i="51"/>
  <c r="F37" i="56"/>
  <c r="C81" i="55"/>
  <c r="C37" i="62"/>
  <c r="C38" i="55"/>
  <c r="F78" i="52"/>
  <c r="F37" i="52"/>
  <c r="F152" i="52"/>
  <c r="F122" i="52"/>
  <c r="C79" i="53"/>
  <c r="C119" i="53"/>
  <c r="C38" i="53"/>
  <c r="C39" i="53" s="1"/>
  <c r="F38" i="54"/>
  <c r="F31" i="51"/>
  <c r="F209" i="51"/>
  <c r="F249" i="51"/>
  <c r="F118" i="51"/>
  <c r="F38" i="50"/>
  <c r="I113" i="44"/>
  <c r="K113" i="44" s="1"/>
  <c r="I60" i="44"/>
  <c r="K60" i="44" s="1"/>
  <c r="I85" i="44"/>
  <c r="K85" i="44" s="1"/>
  <c r="F60" i="44"/>
  <c r="F85" i="44"/>
  <c r="I13" i="44"/>
  <c r="I34" i="44"/>
  <c r="F13" i="44"/>
  <c r="F34" i="44"/>
  <c r="E111" i="44"/>
  <c r="E110" i="44"/>
  <c r="F233" i="43"/>
  <c r="H233" i="43" s="1"/>
  <c r="F243" i="43"/>
  <c r="H243" i="43" s="1"/>
  <c r="F199" i="43"/>
  <c r="H199" i="43" s="1"/>
  <c r="H211" i="43"/>
  <c r="F179" i="43"/>
  <c r="H179" i="43" s="1"/>
  <c r="F137" i="43"/>
  <c r="H137" i="43" s="1"/>
  <c r="F145" i="43"/>
  <c r="H145" i="43" s="1"/>
  <c r="F97" i="43"/>
  <c r="H97" i="43" s="1"/>
  <c r="F118" i="43"/>
  <c r="H118" i="43" s="1"/>
  <c r="F56" i="43"/>
  <c r="H56" i="43" s="1"/>
  <c r="F76" i="43"/>
  <c r="H76" i="43" s="1"/>
  <c r="F35" i="43"/>
  <c r="H35" i="43" s="1"/>
  <c r="F11" i="43"/>
  <c r="H11" i="43" s="1"/>
  <c r="C243" i="43"/>
  <c r="C233" i="43"/>
  <c r="C211" i="43"/>
  <c r="C199" i="43"/>
  <c r="C179" i="43"/>
  <c r="C167" i="43"/>
  <c r="C145" i="43"/>
  <c r="C137" i="43"/>
  <c r="C118" i="43"/>
  <c r="C97" i="43"/>
  <c r="C76" i="43"/>
  <c r="C56" i="43"/>
  <c r="C35" i="43"/>
  <c r="C11" i="43"/>
  <c r="C77" i="42"/>
  <c r="C56" i="42"/>
  <c r="C36" i="42"/>
  <c r="C12" i="42"/>
  <c r="C30" i="41"/>
  <c r="C11" i="41"/>
  <c r="F126" i="40"/>
  <c r="H126" i="40" s="1"/>
  <c r="F105" i="40"/>
  <c r="H105" i="40" s="1"/>
  <c r="E103" i="40"/>
  <c r="E104" i="40"/>
  <c r="E106" i="40"/>
  <c r="E107" i="40"/>
  <c r="E108" i="40"/>
  <c r="E110" i="40"/>
  <c r="E112" i="40"/>
  <c r="E113" i="40"/>
  <c r="E115" i="40"/>
  <c r="E116" i="40"/>
  <c r="E117" i="40"/>
  <c r="E118" i="40"/>
  <c r="E119" i="40"/>
  <c r="E120" i="40"/>
  <c r="E121" i="40"/>
  <c r="E122" i="40"/>
  <c r="E125" i="40"/>
  <c r="E102" i="40"/>
  <c r="F86" i="40"/>
  <c r="H86" i="40" s="1"/>
  <c r="F60" i="40"/>
  <c r="H60" i="40" s="1"/>
  <c r="E58" i="40"/>
  <c r="E59" i="40"/>
  <c r="E61" i="40"/>
  <c r="E62" i="40"/>
  <c r="E63" i="40"/>
  <c r="E66" i="40"/>
  <c r="E69" i="40"/>
  <c r="E70" i="40"/>
  <c r="E71" i="40"/>
  <c r="E72" i="40"/>
  <c r="E73" i="40"/>
  <c r="E74" i="40"/>
  <c r="E75" i="40"/>
  <c r="E76" i="40"/>
  <c r="E77" i="40"/>
  <c r="E80" i="40"/>
  <c r="E84" i="40"/>
  <c r="E57" i="40"/>
  <c r="F35" i="40"/>
  <c r="H35" i="40" s="1"/>
  <c r="F12" i="40"/>
  <c r="H12" i="40" s="1"/>
  <c r="E10" i="40"/>
  <c r="E11" i="40"/>
  <c r="E13" i="40"/>
  <c r="E14" i="40"/>
  <c r="E15" i="40"/>
  <c r="E19" i="40"/>
  <c r="E20" i="40"/>
  <c r="E21" i="40"/>
  <c r="E22" i="40"/>
  <c r="E23" i="40"/>
  <c r="E24" i="40"/>
  <c r="E25" i="40"/>
  <c r="E28" i="40"/>
  <c r="E32" i="40"/>
  <c r="E33" i="40"/>
  <c r="E34" i="40"/>
  <c r="E9" i="40"/>
  <c r="E67" i="39"/>
  <c r="E12" i="39"/>
  <c r="E13" i="39"/>
  <c r="E15" i="39"/>
  <c r="E16" i="39"/>
  <c r="E17" i="39"/>
  <c r="E22" i="39"/>
  <c r="E23" i="39"/>
  <c r="E25" i="39"/>
  <c r="E26" i="39"/>
  <c r="E27" i="39"/>
  <c r="E30" i="39"/>
  <c r="E36" i="39"/>
  <c r="E37" i="39"/>
  <c r="E38" i="39"/>
  <c r="E39" i="39"/>
  <c r="E41" i="39"/>
  <c r="E11" i="39"/>
  <c r="E200" i="38"/>
  <c r="E201" i="38"/>
  <c r="E203" i="38"/>
  <c r="E204" i="38"/>
  <c r="E205" i="38"/>
  <c r="E208" i="38"/>
  <c r="E209" i="38"/>
  <c r="E210" i="38"/>
  <c r="E212" i="38"/>
  <c r="E214" i="38"/>
  <c r="E215" i="38"/>
  <c r="E221" i="38"/>
  <c r="E199" i="38"/>
  <c r="E154" i="38"/>
  <c r="E155" i="38"/>
  <c r="E157" i="38"/>
  <c r="E158" i="38"/>
  <c r="E159" i="38"/>
  <c r="E163" i="38"/>
  <c r="E164" i="38"/>
  <c r="E165" i="38"/>
  <c r="E166" i="38"/>
  <c r="E167" i="38"/>
  <c r="E169" i="38"/>
  <c r="E170" i="38"/>
  <c r="E171" i="38"/>
  <c r="E172" i="38"/>
  <c r="E177" i="38"/>
  <c r="E153" i="38"/>
  <c r="E103" i="38"/>
  <c r="E104" i="38"/>
  <c r="E106" i="38"/>
  <c r="E107" i="38"/>
  <c r="E108" i="38"/>
  <c r="E110" i="38"/>
  <c r="E113" i="38"/>
  <c r="E114" i="38"/>
  <c r="E115" i="38"/>
  <c r="E116" i="38"/>
  <c r="E117" i="38"/>
  <c r="E119" i="38"/>
  <c r="E120" i="38"/>
  <c r="E121" i="38"/>
  <c r="E122" i="38"/>
  <c r="E125" i="38"/>
  <c r="E129" i="38"/>
  <c r="E131" i="38"/>
  <c r="E102" i="38"/>
  <c r="E55" i="38"/>
  <c r="E56" i="38"/>
  <c r="E58" i="38"/>
  <c r="E59" i="38"/>
  <c r="E60" i="38"/>
  <c r="E63" i="38"/>
  <c r="E64" i="38"/>
  <c r="E65" i="38"/>
  <c r="E66" i="38"/>
  <c r="E67" i="38"/>
  <c r="E71" i="38"/>
  <c r="E72" i="38"/>
  <c r="E75" i="38"/>
  <c r="E80" i="38"/>
  <c r="E54" i="38"/>
  <c r="G68" i="39"/>
  <c r="F68" i="39"/>
  <c r="F14" i="39"/>
  <c r="H14" i="39" s="1"/>
  <c r="F222" i="38"/>
  <c r="H222" i="38" s="1"/>
  <c r="F202" i="38"/>
  <c r="H202" i="38" s="1"/>
  <c r="F179" i="38"/>
  <c r="H179" i="38" s="1"/>
  <c r="F156" i="38"/>
  <c r="H156" i="38" s="1"/>
  <c r="F133" i="38"/>
  <c r="H133" i="38" s="1"/>
  <c r="F105" i="38"/>
  <c r="H105" i="38" s="1"/>
  <c r="E9" i="38"/>
  <c r="E10" i="38"/>
  <c r="E12" i="38"/>
  <c r="E13" i="38"/>
  <c r="E14" i="38"/>
  <c r="E19" i="38"/>
  <c r="E20" i="38"/>
  <c r="E21" i="38"/>
  <c r="E22" i="38"/>
  <c r="E23" i="38"/>
  <c r="E24" i="38"/>
  <c r="E25" i="38"/>
  <c r="E26" i="38"/>
  <c r="E28" i="38"/>
  <c r="E32" i="38"/>
  <c r="E34" i="38"/>
  <c r="E8" i="38"/>
  <c r="I130" i="37"/>
  <c r="K130" i="37" s="1"/>
  <c r="I121" i="37"/>
  <c r="I104" i="37"/>
  <c r="K104" i="37" s="1"/>
  <c r="I72" i="37"/>
  <c r="K72" i="37" s="1"/>
  <c r="I49" i="37"/>
  <c r="K49" i="37" s="1"/>
  <c r="I31" i="37"/>
  <c r="I14" i="37"/>
  <c r="K121" i="37" l="1"/>
  <c r="H68" i="39"/>
  <c r="F43" i="39"/>
  <c r="H43" i="39" s="1"/>
  <c r="H36" i="39"/>
  <c r="C78" i="42"/>
  <c r="F127" i="40"/>
  <c r="H127" i="40" s="1"/>
  <c r="I32" i="37"/>
  <c r="K32" i="37" s="1"/>
  <c r="C37" i="42"/>
  <c r="I73" i="37"/>
  <c r="K73" i="37" s="1"/>
  <c r="F35" i="44"/>
  <c r="F86" i="44"/>
  <c r="F119" i="43"/>
  <c r="H119" i="43" s="1"/>
  <c r="F180" i="43"/>
  <c r="H180" i="43" s="1"/>
  <c r="F244" i="43"/>
  <c r="H244" i="43" s="1"/>
  <c r="F212" i="43"/>
  <c r="H212" i="43" s="1"/>
  <c r="F36" i="40"/>
  <c r="F87" i="40"/>
  <c r="H87" i="40" s="1"/>
  <c r="C77" i="43"/>
  <c r="C146" i="43"/>
  <c r="C212" i="43"/>
  <c r="F77" i="43"/>
  <c r="H77" i="43" s="1"/>
  <c r="C244" i="43"/>
  <c r="F146" i="43"/>
  <c r="H146" i="43" s="1"/>
  <c r="C36" i="43"/>
  <c r="C119" i="43"/>
  <c r="C180" i="43"/>
  <c r="F36" i="43"/>
  <c r="C31" i="41"/>
  <c r="F223" i="38"/>
  <c r="H223" i="38" s="1"/>
  <c r="F180" i="38"/>
  <c r="H180" i="38" s="1"/>
  <c r="F134" i="38"/>
  <c r="H134" i="38" s="1"/>
  <c r="I86" i="44"/>
  <c r="K86" i="44" s="1"/>
  <c r="I35" i="44"/>
  <c r="I82" i="34"/>
  <c r="I34" i="35"/>
  <c r="I12" i="35"/>
  <c r="L74" i="33"/>
  <c r="J74" i="33"/>
  <c r="J31" i="33"/>
  <c r="E56" i="34"/>
  <c r="E57" i="34"/>
  <c r="E59" i="34"/>
  <c r="E60" i="34"/>
  <c r="E61" i="34"/>
  <c r="E64" i="34"/>
  <c r="E66" i="34"/>
  <c r="E67" i="34"/>
  <c r="E68" i="34"/>
  <c r="E69" i="34"/>
  <c r="E70" i="34"/>
  <c r="E71" i="34"/>
  <c r="E72" i="34"/>
  <c r="E75" i="34"/>
  <c r="E79" i="34"/>
  <c r="E80" i="34"/>
  <c r="E81" i="34"/>
  <c r="E55" i="34"/>
  <c r="E9" i="34"/>
  <c r="E10" i="34"/>
  <c r="E12" i="34"/>
  <c r="E13" i="34"/>
  <c r="E14" i="34"/>
  <c r="E18" i="34"/>
  <c r="E21" i="34"/>
  <c r="E22" i="34"/>
  <c r="E23" i="34"/>
  <c r="E24" i="34"/>
  <c r="E26" i="34"/>
  <c r="E27" i="34"/>
  <c r="E28" i="34"/>
  <c r="E29" i="34"/>
  <c r="E30" i="34"/>
  <c r="E35" i="34"/>
  <c r="E8" i="34"/>
  <c r="E129" i="37"/>
  <c r="E128" i="37"/>
  <c r="E120" i="37"/>
  <c r="E119" i="37"/>
  <c r="E102" i="37"/>
  <c r="E47" i="37"/>
  <c r="E48" i="37"/>
  <c r="E50" i="37"/>
  <c r="E52" i="37"/>
  <c r="E53" i="37"/>
  <c r="E57" i="37"/>
  <c r="E58" i="37"/>
  <c r="E59" i="37"/>
  <c r="E60" i="37"/>
  <c r="E61" i="37"/>
  <c r="E62" i="37"/>
  <c r="E63" i="37"/>
  <c r="E64" i="37"/>
  <c r="E69" i="37"/>
  <c r="E70" i="37"/>
  <c r="E46" i="37"/>
  <c r="E12" i="37"/>
  <c r="E13" i="37"/>
  <c r="E15" i="37"/>
  <c r="E16" i="37"/>
  <c r="E17" i="37"/>
  <c r="E20" i="37"/>
  <c r="E21" i="37"/>
  <c r="E22" i="37"/>
  <c r="E23" i="37"/>
  <c r="E24" i="37"/>
  <c r="E27" i="37"/>
  <c r="E30" i="37"/>
  <c r="E11" i="37"/>
  <c r="H36" i="40" l="1"/>
  <c r="H36" i="43"/>
  <c r="I83" i="34"/>
  <c r="K82" i="34"/>
  <c r="K74" i="33"/>
  <c r="J32" i="33"/>
  <c r="K31" i="33"/>
  <c r="F44" i="39"/>
  <c r="J75" i="33"/>
  <c r="L75" i="33"/>
  <c r="I35" i="35"/>
  <c r="C15" i="36"/>
  <c r="E15" i="36" s="1"/>
  <c r="C34" i="36"/>
  <c r="E34" i="36" s="1"/>
  <c r="C12" i="35"/>
  <c r="E12" i="35" s="1"/>
  <c r="C34" i="35"/>
  <c r="E34" i="35" s="1"/>
  <c r="F58" i="34"/>
  <c r="H58" i="34" s="1"/>
  <c r="F82" i="34"/>
  <c r="H82" i="34" s="1"/>
  <c r="D37" i="34"/>
  <c r="D11" i="34"/>
  <c r="F11" i="34"/>
  <c r="H11" i="34" s="1"/>
  <c r="H30" i="34"/>
  <c r="H22" i="34"/>
  <c r="H18" i="34"/>
  <c r="H14" i="34"/>
  <c r="K83" i="34" l="1"/>
  <c r="H44" i="39"/>
  <c r="K32" i="33"/>
  <c r="K75" i="33"/>
  <c r="C35" i="35"/>
  <c r="C35" i="36"/>
  <c r="F37" i="34"/>
  <c r="F83" i="34"/>
  <c r="H83" i="34" s="1"/>
  <c r="D38" i="34"/>
  <c r="H74" i="33"/>
  <c r="H31" i="33"/>
  <c r="H11" i="33"/>
  <c r="E35" i="36" l="1"/>
  <c r="E35" i="35"/>
  <c r="F38" i="34"/>
  <c r="H37" i="34"/>
  <c r="H75" i="33"/>
  <c r="H38" i="34" l="1"/>
  <c r="H32" i="33"/>
  <c r="D78" i="49" l="1"/>
  <c r="C78" i="49"/>
  <c r="D53" i="49"/>
  <c r="C53" i="49"/>
  <c r="D34" i="49"/>
  <c r="C34" i="49"/>
  <c r="D13" i="49"/>
  <c r="C13" i="49"/>
  <c r="E53" i="49" l="1"/>
  <c r="E13" i="49"/>
  <c r="E78" i="49"/>
  <c r="E34" i="49"/>
  <c r="C79" i="49"/>
  <c r="C35" i="49"/>
  <c r="D79" i="49"/>
  <c r="D35" i="49"/>
  <c r="E79" i="49" l="1"/>
  <c r="E35" i="49"/>
  <c r="C36" i="56" l="1"/>
  <c r="D36" i="56"/>
  <c r="G36" i="56"/>
  <c r="H36" i="56" s="1"/>
  <c r="C13" i="56"/>
  <c r="D13" i="56"/>
  <c r="G13" i="56"/>
  <c r="H13" i="56" s="1"/>
  <c r="E36" i="56" l="1"/>
  <c r="C37" i="56"/>
  <c r="E13" i="56"/>
  <c r="G37" i="56"/>
  <c r="D37" i="56"/>
  <c r="C113" i="44"/>
  <c r="D113" i="44"/>
  <c r="F113" i="44"/>
  <c r="G113" i="44"/>
  <c r="D30" i="41"/>
  <c r="E30" i="41" s="1"/>
  <c r="C130" i="37"/>
  <c r="D130" i="37"/>
  <c r="F130" i="37"/>
  <c r="H130" i="37" s="1"/>
  <c r="L130" i="37"/>
  <c r="C121" i="37"/>
  <c r="D121" i="37"/>
  <c r="F121" i="37"/>
  <c r="L121" i="37"/>
  <c r="H37" i="56" l="1"/>
  <c r="H121" i="37"/>
  <c r="H113" i="44"/>
  <c r="E113" i="44"/>
  <c r="E121" i="37"/>
  <c r="E37" i="56"/>
  <c r="E130" i="37"/>
  <c r="G248" i="51" l="1"/>
  <c r="H248" i="51" s="1"/>
  <c r="D145" i="43"/>
  <c r="E145" i="43" s="1"/>
  <c r="D11" i="38" l="1"/>
  <c r="D104" i="37" l="1"/>
  <c r="G226" i="51" l="1"/>
  <c r="H226" i="51" s="1"/>
  <c r="G249" i="51" l="1"/>
  <c r="H249" i="51" s="1"/>
  <c r="I11" i="38" l="1"/>
  <c r="K11" i="38" s="1"/>
  <c r="I133" i="38"/>
  <c r="K133" i="38" s="1"/>
  <c r="I222" i="38"/>
  <c r="K222" i="38" s="1"/>
  <c r="I202" i="38"/>
  <c r="K202" i="38" s="1"/>
  <c r="I179" i="38"/>
  <c r="K179" i="38" s="1"/>
  <c r="I223" i="38" l="1"/>
  <c r="K223" i="38" s="1"/>
  <c r="I180" i="38" l="1"/>
  <c r="K180" i="38" s="1"/>
  <c r="I105" i="38"/>
  <c r="K105" i="38" s="1"/>
  <c r="I134" i="38" l="1"/>
  <c r="K134" i="38" s="1"/>
  <c r="F36" i="62" l="1"/>
  <c r="H36" i="62" s="1"/>
  <c r="F36" i="57"/>
  <c r="H36" i="57" s="1"/>
  <c r="F37" i="62" l="1"/>
  <c r="F37" i="57"/>
  <c r="F37" i="55"/>
  <c r="H37" i="55" s="1"/>
  <c r="F80" i="55"/>
  <c r="H80" i="55" s="1"/>
  <c r="D12" i="55"/>
  <c r="E12" i="55" s="1"/>
  <c r="D37" i="55"/>
  <c r="E37" i="55" s="1"/>
  <c r="H37" i="62" l="1"/>
  <c r="H37" i="57"/>
  <c r="F81" i="55"/>
  <c r="H81" i="55" s="1"/>
  <c r="F38" i="55"/>
  <c r="D38" i="55"/>
  <c r="F118" i="53"/>
  <c r="H118" i="53" s="1"/>
  <c r="F78" i="53"/>
  <c r="H78" i="53" s="1"/>
  <c r="E38" i="55" l="1"/>
  <c r="H38" i="55"/>
  <c r="F119" i="53"/>
  <c r="H119" i="53" s="1"/>
  <c r="F79" i="53"/>
  <c r="H79" i="53" l="1"/>
  <c r="I208" i="51"/>
  <c r="K208" i="51" s="1"/>
  <c r="I138" i="51"/>
  <c r="K138" i="51" s="1"/>
  <c r="I160" i="51"/>
  <c r="K160" i="51" s="1"/>
  <c r="I93" i="51"/>
  <c r="K93" i="51" s="1"/>
  <c r="I117" i="51"/>
  <c r="K117" i="51" s="1"/>
  <c r="I50" i="51"/>
  <c r="K50" i="51" s="1"/>
  <c r="I13" i="51"/>
  <c r="I30" i="51"/>
  <c r="K30" i="51" s="1"/>
  <c r="I161" i="51" l="1"/>
  <c r="K161" i="51" s="1"/>
  <c r="I74" i="51"/>
  <c r="K74" i="51" s="1"/>
  <c r="I31" i="51"/>
  <c r="I209" i="51"/>
  <c r="K209" i="51" s="1"/>
  <c r="I118" i="51"/>
  <c r="K118" i="51" s="1"/>
  <c r="I11" i="50"/>
  <c r="K11" i="50" s="1"/>
  <c r="I37" i="50"/>
  <c r="K37" i="50" s="1"/>
  <c r="K31" i="51" l="1"/>
  <c r="I38" i="50"/>
  <c r="K38" i="50" l="1"/>
  <c r="E134" i="41" l="1"/>
  <c r="F96" i="41" l="1"/>
  <c r="H96" i="41" s="1"/>
  <c r="F112" i="41"/>
  <c r="H112" i="41" s="1"/>
  <c r="F51" i="41"/>
  <c r="H51" i="41" s="1"/>
  <c r="F75" i="41"/>
  <c r="H75" i="41" s="1"/>
  <c r="F11" i="41"/>
  <c r="F30" i="41"/>
  <c r="F31" i="41" l="1"/>
  <c r="F76" i="41"/>
  <c r="H76" i="41" s="1"/>
  <c r="F113" i="41"/>
  <c r="H113" i="41" s="1"/>
  <c r="J34" i="36" l="1"/>
  <c r="C56" i="35"/>
  <c r="E56" i="35" s="1"/>
  <c r="J35" i="36" l="1"/>
  <c r="C58" i="34"/>
  <c r="D58" i="34"/>
  <c r="L58" i="34"/>
  <c r="C82" i="34"/>
  <c r="D82" i="34"/>
  <c r="L82" i="34"/>
  <c r="E82" i="34" l="1"/>
  <c r="E58" i="34"/>
  <c r="D83" i="34"/>
  <c r="L83" i="34"/>
  <c r="C83" i="34"/>
  <c r="E83" i="34" l="1"/>
  <c r="C11" i="38" l="1"/>
  <c r="E11" i="38" s="1"/>
  <c r="C104" i="37" l="1"/>
  <c r="E104" i="37" s="1"/>
  <c r="F104" i="37"/>
  <c r="L104" i="37"/>
  <c r="D36" i="62"/>
  <c r="E36" i="62" s="1"/>
  <c r="D14" i="62"/>
  <c r="E14" i="62" s="1"/>
  <c r="C66" i="35"/>
  <c r="C37" i="34"/>
  <c r="E37" i="34" s="1"/>
  <c r="C11" i="34"/>
  <c r="E11" i="34" s="1"/>
  <c r="D74" i="33"/>
  <c r="E74" i="33" s="1"/>
  <c r="D31" i="33"/>
  <c r="E31" i="33" s="1"/>
  <c r="C36" i="57"/>
  <c r="D36" i="57"/>
  <c r="C12" i="57"/>
  <c r="D12" i="57"/>
  <c r="D80" i="55"/>
  <c r="E80" i="55" s="1"/>
  <c r="D57" i="55"/>
  <c r="E57" i="55" s="1"/>
  <c r="C37" i="54"/>
  <c r="D37" i="54"/>
  <c r="G37" i="54"/>
  <c r="H37" i="54" s="1"/>
  <c r="C12" i="54"/>
  <c r="D12" i="54"/>
  <c r="G12" i="54"/>
  <c r="H12" i="54" s="1"/>
  <c r="D139" i="53"/>
  <c r="D118" i="53"/>
  <c r="E118" i="53" s="1"/>
  <c r="D98" i="53"/>
  <c r="E98" i="53" s="1"/>
  <c r="D78" i="53"/>
  <c r="E78" i="53" s="1"/>
  <c r="D59" i="53"/>
  <c r="E59" i="53" s="1"/>
  <c r="D38" i="53"/>
  <c r="E38" i="53" s="1"/>
  <c r="D11" i="53"/>
  <c r="E11" i="53" s="1"/>
  <c r="C151" i="52"/>
  <c r="D151" i="52"/>
  <c r="G151" i="52"/>
  <c r="H151" i="52" s="1"/>
  <c r="C143" i="52"/>
  <c r="D143" i="52"/>
  <c r="G143" i="52"/>
  <c r="H143" i="52" s="1"/>
  <c r="C121" i="52"/>
  <c r="D121" i="52"/>
  <c r="G121" i="52"/>
  <c r="H121" i="52" s="1"/>
  <c r="C96" i="52"/>
  <c r="D96" i="52"/>
  <c r="G96" i="52"/>
  <c r="H96" i="52" s="1"/>
  <c r="C77" i="52"/>
  <c r="D77" i="52"/>
  <c r="G77" i="52"/>
  <c r="H77" i="52" s="1"/>
  <c r="C55" i="52"/>
  <c r="D55" i="52"/>
  <c r="G55" i="52"/>
  <c r="H55" i="52" s="1"/>
  <c r="C36" i="52"/>
  <c r="D36" i="52"/>
  <c r="G36" i="52"/>
  <c r="H36" i="52" s="1"/>
  <c r="C14" i="52"/>
  <c r="D14" i="52"/>
  <c r="G14" i="52"/>
  <c r="H14" i="52" s="1"/>
  <c r="C248" i="51"/>
  <c r="D248" i="51"/>
  <c r="C226" i="51"/>
  <c r="D226" i="51"/>
  <c r="C208" i="51"/>
  <c r="D208" i="51"/>
  <c r="G208" i="51"/>
  <c r="H208" i="51" s="1"/>
  <c r="C183" i="51"/>
  <c r="D183" i="51"/>
  <c r="G183" i="51"/>
  <c r="H183" i="51" s="1"/>
  <c r="C160" i="51"/>
  <c r="D160" i="51"/>
  <c r="G160" i="51"/>
  <c r="H160" i="51" s="1"/>
  <c r="C138" i="51"/>
  <c r="D138" i="51"/>
  <c r="G138" i="51"/>
  <c r="H138" i="51" s="1"/>
  <c r="C117" i="51"/>
  <c r="E117" i="51" s="1"/>
  <c r="G117" i="51"/>
  <c r="H117" i="51" s="1"/>
  <c r="C93" i="51"/>
  <c r="D93" i="51"/>
  <c r="G93" i="51"/>
  <c r="H93" i="51" s="1"/>
  <c r="C73" i="51"/>
  <c r="D73" i="51"/>
  <c r="G73" i="51"/>
  <c r="H73" i="51" s="1"/>
  <c r="C50" i="51"/>
  <c r="D50" i="51"/>
  <c r="G50" i="51"/>
  <c r="H50" i="51" s="1"/>
  <c r="C30" i="51"/>
  <c r="D30" i="51"/>
  <c r="G30" i="51"/>
  <c r="H30" i="51" s="1"/>
  <c r="C13" i="51"/>
  <c r="D13" i="51"/>
  <c r="G13" i="51"/>
  <c r="H13" i="51" s="1"/>
  <c r="C67" i="50"/>
  <c r="D67" i="50"/>
  <c r="F67" i="50"/>
  <c r="G67" i="50"/>
  <c r="C57" i="50"/>
  <c r="D57" i="50"/>
  <c r="C37" i="50"/>
  <c r="D37" i="50"/>
  <c r="G37" i="50"/>
  <c r="H37" i="50" s="1"/>
  <c r="C11" i="50"/>
  <c r="D11" i="50"/>
  <c r="G11" i="50"/>
  <c r="H11" i="50" s="1"/>
  <c r="C85" i="44"/>
  <c r="D85" i="44"/>
  <c r="G85" i="44"/>
  <c r="H85" i="44" s="1"/>
  <c r="C60" i="44"/>
  <c r="D60" i="44"/>
  <c r="G60" i="44"/>
  <c r="H60" i="44" s="1"/>
  <c r="C34" i="44"/>
  <c r="D34" i="44"/>
  <c r="G34" i="44"/>
  <c r="H34" i="44" s="1"/>
  <c r="C13" i="44"/>
  <c r="D13" i="44"/>
  <c r="G13" i="44"/>
  <c r="H13" i="44" s="1"/>
  <c r="D243" i="43"/>
  <c r="E243" i="43" s="1"/>
  <c r="D233" i="43"/>
  <c r="D211" i="43"/>
  <c r="E211" i="43" s="1"/>
  <c r="D199" i="43"/>
  <c r="D179" i="43"/>
  <c r="E179" i="43" s="1"/>
  <c r="D167" i="43"/>
  <c r="D137" i="43"/>
  <c r="D146" i="43" s="1"/>
  <c r="E146" i="43" s="1"/>
  <c r="D118" i="43"/>
  <c r="E118" i="43" s="1"/>
  <c r="D97" i="43"/>
  <c r="E97" i="43" s="1"/>
  <c r="D76" i="43"/>
  <c r="E76" i="43" s="1"/>
  <c r="D56" i="43"/>
  <c r="E56" i="43" s="1"/>
  <c r="D35" i="43"/>
  <c r="E35" i="43" s="1"/>
  <c r="D11" i="43"/>
  <c r="E11" i="43" s="1"/>
  <c r="E77" i="42"/>
  <c r="D56" i="42"/>
  <c r="E56" i="42" s="1"/>
  <c r="D36" i="42"/>
  <c r="E36" i="42" s="1"/>
  <c r="D12" i="42"/>
  <c r="E12" i="42" s="1"/>
  <c r="C112" i="41"/>
  <c r="D112" i="41"/>
  <c r="C96" i="41"/>
  <c r="D96" i="41"/>
  <c r="C75" i="41"/>
  <c r="D75" i="41"/>
  <c r="C51" i="41"/>
  <c r="D51" i="41"/>
  <c r="D11" i="41"/>
  <c r="E11" i="41" s="1"/>
  <c r="C126" i="40"/>
  <c r="D126" i="40"/>
  <c r="I126" i="40"/>
  <c r="K126" i="40" s="1"/>
  <c r="C105" i="40"/>
  <c r="D105" i="40"/>
  <c r="I105" i="40"/>
  <c r="K105" i="40" s="1"/>
  <c r="C86" i="40"/>
  <c r="D86" i="40"/>
  <c r="C60" i="40"/>
  <c r="D60" i="40"/>
  <c r="I60" i="40"/>
  <c r="K60" i="40" s="1"/>
  <c r="C35" i="40"/>
  <c r="D35" i="40"/>
  <c r="C12" i="40"/>
  <c r="D12" i="40"/>
  <c r="C68" i="39"/>
  <c r="D68" i="39"/>
  <c r="C14" i="39"/>
  <c r="D14" i="39"/>
  <c r="I14" i="39"/>
  <c r="K14" i="39" s="1"/>
  <c r="C43" i="39"/>
  <c r="D43" i="39"/>
  <c r="I43" i="39"/>
  <c r="K43" i="39" s="1"/>
  <c r="C222" i="38"/>
  <c r="D222" i="38"/>
  <c r="C202" i="38"/>
  <c r="D202" i="38"/>
  <c r="C179" i="38"/>
  <c r="D179" i="38"/>
  <c r="C156" i="38"/>
  <c r="D156" i="38"/>
  <c r="C133" i="38"/>
  <c r="D133" i="38"/>
  <c r="C105" i="38"/>
  <c r="D105" i="38"/>
  <c r="C81" i="38"/>
  <c r="D81" i="38"/>
  <c r="F81" i="38"/>
  <c r="H81" i="38" s="1"/>
  <c r="I81" i="38"/>
  <c r="K81" i="38" s="1"/>
  <c r="C57" i="38"/>
  <c r="D57" i="38"/>
  <c r="F57" i="38"/>
  <c r="H57" i="38" s="1"/>
  <c r="I57" i="38"/>
  <c r="K57" i="38" s="1"/>
  <c r="C36" i="38"/>
  <c r="C37" i="38" s="1"/>
  <c r="D36" i="38"/>
  <c r="C97" i="37"/>
  <c r="D97" i="37"/>
  <c r="F97" i="37"/>
  <c r="H97" i="37" s="1"/>
  <c r="C72" i="37"/>
  <c r="D72" i="37"/>
  <c r="F72" i="37"/>
  <c r="H72" i="37" s="1"/>
  <c r="L72" i="37"/>
  <c r="C49" i="37"/>
  <c r="D49" i="37"/>
  <c r="F49" i="37"/>
  <c r="H49" i="37" s="1"/>
  <c r="L49" i="37"/>
  <c r="C14" i="37"/>
  <c r="D14" i="37"/>
  <c r="F14" i="37"/>
  <c r="H14" i="37" s="1"/>
  <c r="L14" i="37"/>
  <c r="C31" i="37"/>
  <c r="D31" i="37"/>
  <c r="F31" i="37"/>
  <c r="H31" i="37" s="1"/>
  <c r="L31" i="37"/>
  <c r="E139" i="53" l="1"/>
  <c r="D158" i="53"/>
  <c r="E158" i="53" s="1"/>
  <c r="H104" i="37"/>
  <c r="E13" i="44"/>
  <c r="E34" i="44"/>
  <c r="E51" i="41"/>
  <c r="E96" i="41"/>
  <c r="E36" i="57"/>
  <c r="E75" i="41"/>
  <c r="E112" i="41"/>
  <c r="E85" i="44"/>
  <c r="E12" i="57"/>
  <c r="C67" i="35"/>
  <c r="E66" i="35"/>
  <c r="E60" i="44"/>
  <c r="H67" i="50"/>
  <c r="E12" i="40"/>
  <c r="E30" i="51"/>
  <c r="G38" i="54"/>
  <c r="E138" i="51"/>
  <c r="E97" i="37"/>
  <c r="E68" i="39"/>
  <c r="E12" i="54"/>
  <c r="E37" i="54"/>
  <c r="E151" i="52"/>
  <c r="E143" i="52"/>
  <c r="E121" i="52"/>
  <c r="E96" i="52"/>
  <c r="E77" i="52"/>
  <c r="E55" i="52"/>
  <c r="E36" i="52"/>
  <c r="E14" i="52"/>
  <c r="E226" i="51"/>
  <c r="E183" i="51"/>
  <c r="E208" i="51"/>
  <c r="E248" i="51"/>
  <c r="E160" i="51"/>
  <c r="E93" i="51"/>
  <c r="E73" i="51"/>
  <c r="E50" i="51"/>
  <c r="E13" i="51"/>
  <c r="E67" i="50"/>
  <c r="E57" i="50"/>
  <c r="E37" i="50"/>
  <c r="E126" i="40"/>
  <c r="E105" i="40"/>
  <c r="E86" i="40"/>
  <c r="E60" i="40"/>
  <c r="E35" i="40"/>
  <c r="E43" i="39"/>
  <c r="E14" i="39"/>
  <c r="E222" i="38"/>
  <c r="E202" i="38"/>
  <c r="E179" i="38"/>
  <c r="E156" i="38"/>
  <c r="E133" i="38"/>
  <c r="E105" i="38"/>
  <c r="E57" i="38"/>
  <c r="E81" i="38"/>
  <c r="E49" i="37"/>
  <c r="E11" i="50"/>
  <c r="D37" i="38"/>
  <c r="E37" i="38" s="1"/>
  <c r="E36" i="38"/>
  <c r="E14" i="37"/>
  <c r="E72" i="37"/>
  <c r="E31" i="37"/>
  <c r="I37" i="38"/>
  <c r="C161" i="51"/>
  <c r="C118" i="51"/>
  <c r="D127" i="40"/>
  <c r="D87" i="40"/>
  <c r="D36" i="40"/>
  <c r="D37" i="52"/>
  <c r="D152" i="52"/>
  <c r="J35" i="35"/>
  <c r="C31" i="51"/>
  <c r="D37" i="57"/>
  <c r="D44" i="39"/>
  <c r="D75" i="33"/>
  <c r="E75" i="33" s="1"/>
  <c r="D76" i="41"/>
  <c r="D31" i="41"/>
  <c r="I127" i="40"/>
  <c r="K127" i="40" s="1"/>
  <c r="I44" i="39"/>
  <c r="C37" i="57"/>
  <c r="D35" i="44"/>
  <c r="D86" i="44"/>
  <c r="G35" i="44"/>
  <c r="G86" i="44"/>
  <c r="H86" i="44" s="1"/>
  <c r="D244" i="43"/>
  <c r="E244" i="43" s="1"/>
  <c r="D212" i="43"/>
  <c r="E212" i="43" s="1"/>
  <c r="D180" i="43"/>
  <c r="E180" i="43" s="1"/>
  <c r="D36" i="43"/>
  <c r="D77" i="43"/>
  <c r="E77" i="43" s="1"/>
  <c r="D119" i="43"/>
  <c r="E119" i="43" s="1"/>
  <c r="D37" i="42"/>
  <c r="D78" i="42"/>
  <c r="E78" i="42" s="1"/>
  <c r="C76" i="41"/>
  <c r="D81" i="55"/>
  <c r="D119" i="53"/>
  <c r="E119" i="53" s="1"/>
  <c r="D39" i="53"/>
  <c r="D79" i="53"/>
  <c r="E79" i="53" s="1"/>
  <c r="G152" i="52"/>
  <c r="H152" i="52" s="1"/>
  <c r="D78" i="52"/>
  <c r="D122" i="52"/>
  <c r="G122" i="52"/>
  <c r="H122" i="52" s="1"/>
  <c r="C37" i="52"/>
  <c r="G37" i="52"/>
  <c r="G78" i="52"/>
  <c r="H78" i="52" s="1"/>
  <c r="D249" i="51"/>
  <c r="G118" i="51"/>
  <c r="H118" i="51" s="1"/>
  <c r="D161" i="51"/>
  <c r="G31" i="51"/>
  <c r="G74" i="51"/>
  <c r="H74" i="51" s="1"/>
  <c r="C209" i="51"/>
  <c r="D31" i="51"/>
  <c r="D74" i="51"/>
  <c r="D118" i="51"/>
  <c r="G161" i="51"/>
  <c r="H161" i="51" s="1"/>
  <c r="D209" i="51"/>
  <c r="G209" i="51"/>
  <c r="H209" i="51" s="1"/>
  <c r="C68" i="50"/>
  <c r="D38" i="50"/>
  <c r="D68" i="50"/>
  <c r="G38" i="50"/>
  <c r="G68" i="50"/>
  <c r="F68" i="50"/>
  <c r="D223" i="38"/>
  <c r="D38" i="54"/>
  <c r="D113" i="41"/>
  <c r="C113" i="41"/>
  <c r="I87" i="40"/>
  <c r="I82" i="38"/>
  <c r="K82" i="38" s="1"/>
  <c r="D134" i="38"/>
  <c r="F82" i="38"/>
  <c r="H82" i="38" s="1"/>
  <c r="D180" i="38"/>
  <c r="D82" i="38"/>
  <c r="D32" i="33"/>
  <c r="E32" i="33" s="1"/>
  <c r="C74" i="51"/>
  <c r="D37" i="62"/>
  <c r="C38" i="54"/>
  <c r="C152" i="52"/>
  <c r="C122" i="52"/>
  <c r="C78" i="52"/>
  <c r="C249" i="51"/>
  <c r="C38" i="50"/>
  <c r="C86" i="44"/>
  <c r="C35" i="44"/>
  <c r="C127" i="40"/>
  <c r="C87" i="40"/>
  <c r="C36" i="40"/>
  <c r="C44" i="39"/>
  <c r="C223" i="38"/>
  <c r="C180" i="38"/>
  <c r="C134" i="38"/>
  <c r="C82" i="38"/>
  <c r="L73" i="37"/>
  <c r="F32" i="37"/>
  <c r="H32" i="37" s="1"/>
  <c r="D73" i="37"/>
  <c r="D32" i="37"/>
  <c r="L32" i="37"/>
  <c r="F73" i="37"/>
  <c r="H73" i="37" s="1"/>
  <c r="C73" i="37"/>
  <c r="C32" i="37"/>
  <c r="C38" i="34"/>
  <c r="H37" i="52" l="1"/>
  <c r="E37" i="42"/>
  <c r="E37" i="62"/>
  <c r="H31" i="51"/>
  <c r="K44" i="39"/>
  <c r="H38" i="54"/>
  <c r="K87" i="40"/>
  <c r="E81" i="55"/>
  <c r="E31" i="41"/>
  <c r="E67" i="35"/>
  <c r="E36" i="43"/>
  <c r="H38" i="50"/>
  <c r="E39" i="53"/>
  <c r="H35" i="44"/>
  <c r="K37" i="38"/>
  <c r="E35" i="44"/>
  <c r="E113" i="41"/>
  <c r="E37" i="57"/>
  <c r="H68" i="50"/>
  <c r="E118" i="51"/>
  <c r="E76" i="41"/>
  <c r="E86" i="44"/>
  <c r="E31" i="51"/>
  <c r="E161" i="51"/>
  <c r="E38" i="54"/>
  <c r="E152" i="52"/>
  <c r="E122" i="52"/>
  <c r="E78" i="52"/>
  <c r="E37" i="52"/>
  <c r="E209" i="51"/>
  <c r="E249" i="51"/>
  <c r="E74" i="51"/>
  <c r="E36" i="40"/>
  <c r="E44" i="39"/>
  <c r="E223" i="38"/>
  <c r="E180" i="38"/>
  <c r="E134" i="38"/>
  <c r="E82" i="38"/>
  <c r="E68" i="50"/>
  <c r="E38" i="50"/>
  <c r="E127" i="40"/>
  <c r="E87" i="40"/>
  <c r="E32" i="37"/>
  <c r="E38" i="34"/>
  <c r="E73" i="37"/>
  <c r="F11" i="38" l="1"/>
  <c r="F37" i="38" l="1"/>
  <c r="H11" i="38"/>
  <c r="H37" i="38" l="1"/>
</calcChain>
</file>

<file path=xl/sharedStrings.xml><?xml version="1.0" encoding="utf-8"?>
<sst xmlns="http://schemas.openxmlformats.org/spreadsheetml/2006/main" count="6770" uniqueCount="454">
  <si>
    <t>ඇස්තමේන්තුව</t>
  </si>
  <si>
    <t>සත්‍ය වියදම</t>
  </si>
  <si>
    <t>එකතුව</t>
  </si>
  <si>
    <t>1504-1</t>
  </si>
  <si>
    <t>1504-2</t>
  </si>
  <si>
    <t>ශීර්ෂය : 300</t>
  </si>
  <si>
    <t>අමාත්‍යාංශය/ දෙපාර්තමේන්තුව : ආණ්ඩුකාර ලේකම් කාර්යාලය</t>
  </si>
  <si>
    <t>වැය විෂය නාමය</t>
  </si>
  <si>
    <t xml:space="preserve">වැටුප් හා වේතන  </t>
  </si>
  <si>
    <t>අතිකාල හා නිවාඩු දින වැටුප්</t>
  </si>
  <si>
    <t xml:space="preserve">වෙනත් දීමනා </t>
  </si>
  <si>
    <t xml:space="preserve">දේශීය   (ගමන් වියදම් )  </t>
  </si>
  <si>
    <t xml:space="preserve">ලිපිද්‍රව්‍ය හා කාර්යාලීය අවශ්‍යතා </t>
  </si>
  <si>
    <t xml:space="preserve">ඉන්ධන </t>
  </si>
  <si>
    <t xml:space="preserve">වාහන </t>
  </si>
  <si>
    <t xml:space="preserve">ප්‍රවාහන </t>
  </si>
  <si>
    <t xml:space="preserve">තැපැල් හා සන්නිවේදන        </t>
  </si>
  <si>
    <t xml:space="preserve">වෙනත්   </t>
  </si>
  <si>
    <t>වැය විෂය</t>
  </si>
  <si>
    <t>අමාත්‍යාංශය/ දෙපාර්තමේන්තුව : සභා ලේකම් කාර්යාලය</t>
  </si>
  <si>
    <t>ශීර්ෂය : 301</t>
  </si>
  <si>
    <t>අමාත්‍යාංශය/ දෙපාර්තමේන්තුව : පළාත් රාජ්‍ය සේවා කොමිෂන් සභාව</t>
  </si>
  <si>
    <t>ශීර්ෂය : 302</t>
  </si>
  <si>
    <t>අමාත්‍යාංශය/ දෙපාර්තමේන්තුව : සමුපකාර සේවක කොමිෂන් සභාව</t>
  </si>
  <si>
    <t>ශීර්ෂය : 303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</si>
  <si>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සහ  ඉංජිනේරු සේවා, අමාත්‍යාංශය  </t>
  </si>
  <si>
    <t xml:space="preserve">අමාත්‍යාංශය/ දෙපාර්තමේන්තුව : සෞඛ්‍ය සේවා දෙපාර්තමේන්තුව     </t>
  </si>
  <si>
    <t>ශීර්ෂය : 304</t>
  </si>
  <si>
    <t>ශීර්ෂය : 305</t>
  </si>
  <si>
    <t xml:space="preserve">අමාත්‍යාංශය/ දෙපාර්තමේන්තුව : පළාත් පාලන දෙපාර්තමේන්තුව    </t>
  </si>
  <si>
    <t>ශීර්ෂය : 306</t>
  </si>
  <si>
    <t xml:space="preserve">අමාත්‍යාංශය/ දෙපාර්තමේන්තුව : ආයුර්වේද   දෙපාර්තමේන්තුව            </t>
  </si>
  <si>
    <t>ශීර්ෂය : 307</t>
  </si>
  <si>
    <t xml:space="preserve">අමාත්‍යාංශය/ දෙපාර්තමේන්තුව : අධ්‍යාපන, ඉඩම් හා ඉඩම් සංවර්ධන, මහා මාර්ග හා ප්‍රවෘත්ති  අමාත්‍යාංශය  </t>
  </si>
  <si>
    <t>ශීර්ෂය : 308</t>
  </si>
  <si>
    <t xml:space="preserve">අමාත්‍යාංශය/ දෙපාර්තමේන්තුව : ඉඩම් කොමසාරිස් දෙපාර්තමේන්තුව      </t>
  </si>
  <si>
    <t>ශීර්ෂය : 309</t>
  </si>
  <si>
    <t xml:space="preserve">අමාත්‍යාංශය/ දෙපාර්තමේන්තුව : අධ්‍යාපන  දෙපාර්තමේන්තුව    </t>
  </si>
  <si>
    <t>ශීර්ෂය : 310</t>
  </si>
  <si>
    <t>ශීර්ෂය : 311</t>
  </si>
  <si>
    <t>අමාත්‍යාංශය/ දෙපාර්තමේන්තුව : සත්ත්ව නිෂ්පාදන හා සෞඛ්‍ය දෙපාර්තමේන්තුව</t>
  </si>
  <si>
    <t>ශීර්ෂය : 312</t>
  </si>
  <si>
    <t>අමාත්‍යාංශය/ දෙපාර්තමේන්තුව : කර්මාන්ත සංවර්ධන දෙපාර්තමේන්තුව</t>
  </si>
  <si>
    <t>ශීර්ෂය : 313</t>
  </si>
  <si>
    <t xml:space="preserve">අමාත්‍යාංශය/ දෙපාර්තමේන්තුව : කෘෂිකර්ම, ගොවිජන සංවර්ධන, වාරිමාර්ග, ජල සම්පාදන හා ජලාපවහන, වෙළඳ, ආහාර සැපයීම් හා බෙදා හැරීම් සහ සමූපකාර සංවර්ධන අමාත්‍යාංශය   </t>
  </si>
  <si>
    <t>ශීර්ෂය : 314</t>
  </si>
  <si>
    <t xml:space="preserve">අමාත්‍යාංශය/ දෙපාර්තමේන්තුව : කෘෂිකර්ම දෙපාර්තමේන්තුව  </t>
  </si>
  <si>
    <t>ශීර්ෂය : 315</t>
  </si>
  <si>
    <t xml:space="preserve">අමාත්‍යාංශය/ දෙපාර්තමේන්තුව : වාරිමාර්ග දෙපාර්තමේන්තුව </t>
  </si>
  <si>
    <t>ශීර්ෂය : 316</t>
  </si>
  <si>
    <t xml:space="preserve">අමාත්‍යාංශය/ දෙපාර්තමේන්තුව : සමුපකාර සංවර්ධන දෙපාර්තමේන්තුව </t>
  </si>
  <si>
    <t>ශීර්ෂය : 317</t>
  </si>
  <si>
    <t xml:space="preserve">අමාත්‍යාංශය/ දෙපාර්තමේන්තුව : ක්‍රීඩා හා යෞවන කටයුතු, ග්‍රාම සංවර්ධන, සංස්කෘතික හා කලා කටයුතු, සමාජ සුභසාධන, පරිවාස, හා ළමාරක්ෂක සේවා, කාන්තා කටයුතු හා ගෘහ ආර්ථික ප්‍රවර්ධන, නිවාස හා ඉදිකිරීම්, මිනිස්බල හා රැකීරක්ෂා අමාත්‍යාංශය    </t>
  </si>
  <si>
    <t>ශීර්ෂය : 318</t>
  </si>
  <si>
    <t xml:space="preserve">අමාත්‍යාංශය/ දෙපාර්තමේන්තුව : සමාජ සුභසාධන, පරිවාස හා ළමාරක්ෂක සේවා දෙපාර්තමේන්තුව  </t>
  </si>
  <si>
    <t>ශීර්ෂය : 319</t>
  </si>
  <si>
    <t>අමාත්‍යාංශය/ දෙපාර්තමේන්තුව : ප්‍රධාන ලේකම් කාර්යාලය</t>
  </si>
  <si>
    <t>ශීර්ෂය : 320</t>
  </si>
  <si>
    <t xml:space="preserve">නියෝජ්‍ය ප්‍රධාන ලේකම් (සැලසුම්) </t>
  </si>
  <si>
    <t>ශීර්ෂය : 321</t>
  </si>
  <si>
    <t xml:space="preserve">අමාත්‍යාංශය/ දෙපාර්තමේන්තුව : නියෝජ්‍ය ප්‍රධාන ලේකම් (ඉංජිනේරු සේවා)  </t>
  </si>
  <si>
    <t>ශීර්ෂය : 322</t>
  </si>
  <si>
    <t xml:space="preserve">අමාත්‍යාංශය/ දෙපාර්තමේන්තුව : පළාත් අභ්‍යන්තර විගණන දෙපාර්තමේන්තුව    </t>
  </si>
  <si>
    <t>ශීර්ෂය : 323</t>
  </si>
  <si>
    <t>*</t>
  </si>
  <si>
    <t>ව්‍යාපෘති අංකය : 03-1 සාමාන්‍ය  පරිපාලනය හා ආයතනික සේවා - සභාව</t>
  </si>
  <si>
    <t>ව්‍යාපෘති අංකය : 03-2 සාමාන්‍ය  පරිපාලනය හා ආයතනික සේවා - කාර්යාලය</t>
  </si>
  <si>
    <t xml:space="preserve">ව්‍යාපෘති අංකය : 03-2  සාමාන්‍ය පරිපාලනය හා ආයතනික සේවා </t>
  </si>
  <si>
    <t xml:space="preserve">ව්‍යාපෘති අංකය : 03-3  විභාග  හා විමර්ෂන ඒකකය </t>
  </si>
  <si>
    <t xml:space="preserve">ශීර්ෂය : 324 </t>
  </si>
  <si>
    <t>ව්‍යාපෘති අංකය : 03-2 සාමාන්‍ය පරිපාලනය හා ආයතනික සේවා</t>
  </si>
  <si>
    <t>ව්‍යාපෘති අංකය : 03-2 පළාත් විගණනය</t>
  </si>
  <si>
    <t>ව්‍යාපෘති අංකය : 03-3 ගොඩනැගිලි</t>
  </si>
  <si>
    <t>ව්‍යාපෘති අංකය : 03-3 පිරිස් හා පුහුණු</t>
  </si>
  <si>
    <t>ව්‍යාපෘති අංකය : 03-4 පළාත් මුදල් කළමනාකරණය</t>
  </si>
  <si>
    <t>ව්‍යාපෘති අංකය : 03-5 ප්‍රාදේශීය පරිපාලනය</t>
  </si>
  <si>
    <t>ව්‍යාපෘති අංකය : 95-3 පරිවාස හා ළමා රක්ෂක සේවා</t>
  </si>
  <si>
    <t>ව්‍යාපෘති අංකය : 95-4 හැඩගැස්වීම හා පුනරුත්තාපනය</t>
  </si>
  <si>
    <t>ව්‍යාපෘති අංකය : 95-5 ප්‍රජා මූලික පුනරුත්තාපනය</t>
  </si>
  <si>
    <t>ව්‍යාපෘති අංකය : 03-3 ග්‍රාම සංවර්ධන</t>
  </si>
  <si>
    <t>ව්‍යාපෘති අංකය : 61-2 නිවාස</t>
  </si>
  <si>
    <t>ව්‍යාපෘති අංකය : 90-2 ක්‍රීඩා</t>
  </si>
  <si>
    <t>ව්‍යාපෘති අංකය : 93-2 සංස්කෘතික කටයුතු</t>
  </si>
  <si>
    <t>ව්‍යාපෘති අංකය : 53-2 සමූපකාර සංවර්ධන කටයුතු</t>
  </si>
  <si>
    <t>ව්‍යාපෘති අංකය : 03-2 පළාත් සභා පරිපාලනය</t>
  </si>
  <si>
    <t>ව්‍යාපෘති අංකය : 44-2 කෘෂිකර්ම සංවර්ධනය හා ව්‍යාපෘති සේවා</t>
  </si>
  <si>
    <t>ව්‍යාපෘති අංකය : 44-3 කෘෂිකර්ම පුහුණු හා අධ්‍යාපනය</t>
  </si>
  <si>
    <t xml:space="preserve">ව්‍යාපෘති අංකය : 03-2 සාමාන්‍ය පරිපාලනය හා ආයතනික සේවා </t>
  </si>
  <si>
    <t>ව්‍යාපෘති අංකය : 45-2 පශූ රෝහල්, සත්ත්ව නිෂ්පාදන ප්‍රවර්ධන හා සත්ත්ව අභිජනන කටයුතු</t>
  </si>
  <si>
    <t>ව්‍යාපෘති අංකය : 45-3 අධ්‍යාපන හා පුහුණු</t>
  </si>
  <si>
    <t>ව්‍යාපෘති අංකය : 80-2 ප්‍රාථමික අධ්‍යාපනය</t>
  </si>
  <si>
    <t>ව්‍යාපෘති අංකය : 81-3 ද්විතීක අධ්‍යාපනය</t>
  </si>
  <si>
    <t>ව්‍යාපෘති අංකය : 87-5 විශේෂ අධ්‍යාපනය</t>
  </si>
  <si>
    <t>ව්‍යාපෘති අංකය : 87-6 නොවිධිමත් අධ්‍යාපනය‍</t>
  </si>
  <si>
    <t>ව්‍යාපෘති අංකය : 88-7 අධ්‍යාපන සැලසුම් හා පර්යේෂණ</t>
  </si>
  <si>
    <t>ව්‍යාපෘති අංකය : 88-8 පාලන හා සේවා  සම්පාදන</t>
  </si>
  <si>
    <t>ව්‍යාපෘති අංකය : 40-2 ඉඩම් සංවර්ධනය</t>
  </si>
  <si>
    <t>ව්‍යාපෘති අංකය : 03-3 ප්‍රවෘත්ති කටයුතු මෙහෙයවීම</t>
  </si>
  <si>
    <t>ව්‍යාපෘති අංකය : 50-3 මාර්ග සංවර්ධනය</t>
  </si>
  <si>
    <t>ව්‍යාපෘති අංකය : 73-2 වූපසමන සේවා</t>
  </si>
  <si>
    <t>ව්‍යාපෘති අංකය : 73-3 ප්‍රජා සෞඛ්‍ය සේවා</t>
  </si>
  <si>
    <t xml:space="preserve">ව්‍යාපෘති අංකය : 52-2 පළාත් පාලන සේවා සහ ප්‍රජා සංවර්ධන කටයුතු </t>
  </si>
  <si>
    <t>ව්‍යාපෘති අංකය : 03-3 ජීව වෛද්‍ය ඉංජිනේරු සේවය</t>
  </si>
  <si>
    <t>ව්‍යාපෘති අංකය : 71-2 රෝගීන් රැකබලා ගැනීමේ සේවා</t>
  </si>
  <si>
    <t xml:space="preserve">ව්‍යාපෘති අංකය : 72-2 ප්‍රජා සෞඛ්‍ය සේවා </t>
  </si>
  <si>
    <t>ව්‍යාපෘති අංකය : 72-3 තොරතුරු කළමනාකරණය හා සෞඛ්‍ය අධ්‍යාපනය</t>
  </si>
  <si>
    <t>ව්‍යාපෘති අංකය : 47-3 මගී ප්‍රවාහන සේවා</t>
  </si>
  <si>
    <t>අමාත්‍යාංශය/ දෙපාර්තමේන්තුව : ධීවර, සත්ත්ව නිෂ්පාදන සහ සංවර්ධන, පරිසර කටයුතු, ග්‍රාමීය කර්මාන්ත, විදුලිබල, සහ ග්‍රාමීය හා වතු යටිතල  සංවර්ධන පහසුකම් අමාත්‍යාංශය</t>
  </si>
  <si>
    <t xml:space="preserve">වෙනත්      </t>
  </si>
  <si>
    <t xml:space="preserve">යන්ත්‍ර හා යන්ත්‍රෝපකරණ   </t>
  </si>
  <si>
    <t xml:space="preserve">ගොඩනැගිලි  </t>
  </si>
  <si>
    <t xml:space="preserve">විදුලිය හා ජලය  </t>
  </si>
  <si>
    <t>සුභ සාධන වැඩසටහන්</t>
  </si>
  <si>
    <t>දේශීය   (ගමන් වියදම් )</t>
  </si>
  <si>
    <t>විදේශීය   (ගමන් වියදම් )</t>
  </si>
  <si>
    <t>වෙනත්</t>
  </si>
  <si>
    <t xml:space="preserve">යන්ත්‍ර හා යන්ත්‍රෝපකරණ  </t>
  </si>
  <si>
    <t xml:space="preserve">ගොඩනැගිලි </t>
  </si>
  <si>
    <t>තැපැල් හා සන්නිවේදන</t>
  </si>
  <si>
    <t xml:space="preserve">විදුලිය හා ජලය </t>
  </si>
  <si>
    <t xml:space="preserve"> බදු කුලී හා පළාත් පාලන ආයතන බදු </t>
  </si>
  <si>
    <t xml:space="preserve">දේශීය   (ගමන් වියදම් ) </t>
  </si>
  <si>
    <t xml:space="preserve">වෙනත්     </t>
  </si>
  <si>
    <t xml:space="preserve">යාන්ත්‍රික හා විදුලි උපකරණ </t>
  </si>
  <si>
    <t>යන්ත්‍ර හා යන්ත්‍රෝපකරණ</t>
  </si>
  <si>
    <t xml:space="preserve">වෙනත් </t>
  </si>
  <si>
    <t>පාඩු හා කපා හැරීම්</t>
  </si>
  <si>
    <t>වෛද්‍ය සැපයිම්</t>
  </si>
  <si>
    <t>ප්‍රවාහන</t>
  </si>
  <si>
    <t>රාජ්‍ය සේවකයින් සඳහා දේපල ණය පොලී</t>
  </si>
  <si>
    <t>රාජ්‍ය ආයතන</t>
  </si>
  <si>
    <t>ගුණාත්මක යෙදවුම්</t>
  </si>
  <si>
    <t>ප්‍රදානයන්</t>
  </si>
  <si>
    <t>පාඩු කපා හැරීම්</t>
  </si>
  <si>
    <t>රාජ්‍ය සේවනයින් සඳහා දේපල ණය පොලී</t>
  </si>
  <si>
    <t>අනපේක්ෂිත සේවා</t>
  </si>
  <si>
    <t>ඉන්ධන</t>
  </si>
  <si>
    <t>විදේශීය(ගමන් වියදම් )</t>
  </si>
  <si>
    <t>වියදම%</t>
  </si>
  <si>
    <t>වියදම  %</t>
  </si>
  <si>
    <t>පෞද්ගලික පඩිනඩි</t>
  </si>
  <si>
    <t>වෙනත් පුනරාවර්තන වියදම්</t>
  </si>
  <si>
    <t>රාජ්‍ය භාෂා ප්‍රතිපත්තිය ක්‍රියාත්මක කිරීම</t>
  </si>
  <si>
    <t>වාහන කල්බදු කුලී ගෙවීම්</t>
  </si>
  <si>
    <t>පාඩු හා කපාහැරීම්</t>
  </si>
  <si>
    <t>ව්‍යාපෘති අංකය : 03-1 සාමාන්‍ය පරිපාලනය හා ආයතනික සේවා අමාත්‍යවරයාගේ කාර්යාලය</t>
  </si>
  <si>
    <t>ව්‍යාපෘති අංකය : 03-2 සාමාන්‍ය පරිපාලනය හා ආයතනික සේවා අමාත්‍යාංශ කාර්යාලය</t>
  </si>
  <si>
    <t>වාහන කල් බදු පොලී ගෙවීම්</t>
  </si>
  <si>
    <t>ව්‍යාපෘති අංකය :  51-2 සාමාන්‍ය පරිපාලනය හා ආයතනික සේවා  කර්මාන්ත සංවර්ධනය</t>
  </si>
  <si>
    <t>ආහාර හා නිලඇදුම්</t>
  </si>
  <si>
    <t>ආහාර හා නිල ඇදුම්</t>
  </si>
  <si>
    <t>බදු ක්‍රමය යටතේ  වාහන වෙනුවෙන් බදු කුලී ගෙවීම්</t>
  </si>
  <si>
    <t>උසාවි දඩ</t>
  </si>
  <si>
    <t>ගුණාත්මක යෙදවුම් (පාසල්)</t>
  </si>
  <si>
    <t>ආහාර හා නිල ඇඳුම්</t>
  </si>
  <si>
    <t>රාජ්‍ය සේවකයින් සඳහා දේපළ ණය පොලී</t>
  </si>
  <si>
    <t>1503-2</t>
  </si>
  <si>
    <t>ව්‍යාපෘති අංකය : 03-2 සාමාන්‍ය පරිපාලනය හා ආයතනික සේවා අමාත්‍යංශ කාර්යාලය</t>
  </si>
  <si>
    <t>CSS/8/2/FO-25(A)</t>
  </si>
  <si>
    <t>ව්‍යාපෘති අංකය : 03-1 ආණ්ඩුකාරවරයා හා පෞද්ගලික කාර්ය මණ්ඩලය</t>
  </si>
  <si>
    <t>Issue No:01</t>
  </si>
  <si>
    <t>Rev No:00</t>
  </si>
  <si>
    <t>ව්‍යාපෘති අංකය : 03-2 ආණ්ඩුකාර ලේකම් කාර්යාලය</t>
  </si>
  <si>
    <t>1503-1</t>
  </si>
  <si>
    <t>මුද්දර ආදායම</t>
  </si>
  <si>
    <t xml:space="preserve">  </t>
  </si>
  <si>
    <t>ව්‍යාපෘති අංකය :52-2 රුහුණු සංචාරක කාර්යංශය</t>
  </si>
  <si>
    <t>ගුණාත්මක යෙදවුම් (පෙර පාසල්)</t>
  </si>
  <si>
    <t>ශීර්ෂය : 325</t>
  </si>
  <si>
    <t xml:space="preserve">ව්‍යාපෘති අංකය : 3-2 සාමාන්‍ය පරිපාලනය හා ආයතනික සේවා - </t>
  </si>
  <si>
    <t>අමාත්‍යාංශය/ දෙපාර්තමේන්තුව : මෝටර් රථ ප්‍රවාහන දෙපාර්තමේන්තුව</t>
  </si>
  <si>
    <t>සංස්කෘතික අරමුදල</t>
  </si>
  <si>
    <t>සමාජසේවා අරමුදල</t>
  </si>
  <si>
    <t>අමාත්‍යාංශය/ දෙපාර්තමේන්තුව :පළාත් ආදායම් දෙපාර්තමේන්තුව</t>
  </si>
  <si>
    <t>බදු කුලී හා පළාත් පාලන ආයතන බදු</t>
  </si>
  <si>
    <t>ව්‍යාපෘති අංකය : 3-2 සාමාන්‍ය පරිපාලනය හා ආයතනික සේවා</t>
  </si>
  <si>
    <t>ව්‍යාපෘති අංකය : 51-2 කර්මාන්ත සංවර්ධනය</t>
  </si>
  <si>
    <t>2022 ඇස්තමේන්තුව</t>
  </si>
  <si>
    <t xml:space="preserve">                                              </t>
  </si>
  <si>
    <t xml:space="preserve"> </t>
  </si>
  <si>
    <t>සංශෝධිත ඇස්තමේන්තුව</t>
  </si>
  <si>
    <t>ආහාර හා නිළ ඇඳුම්</t>
  </si>
  <si>
    <t>සුභ සාධන වැඩසටහන්(පාසැල් පෝෂණ වැඩසටහන)</t>
  </si>
  <si>
    <t>සංවර්ධන සහනාධාර(වැටුප්)</t>
  </si>
  <si>
    <t>සංවර්ධන සහනාධාර(වෙනත් පුනරාවර්තන)</t>
  </si>
  <si>
    <t>සංවර්ර්ධන සහනාධාර(සංස්කෘතික අරමුදල)</t>
  </si>
  <si>
    <t>සංවර්ධන සහනාධාර(ක්‍රීඩා අරමුදල සඳහා)</t>
  </si>
  <si>
    <t xml:space="preserve">2024 අයවැය ඇස්තමේන්තු Form A  සැකසීමට යොදා ගන්නා සංසන්දනාත්මක වියදම් ප්‍රකාශය </t>
  </si>
  <si>
    <t>DOI:2016.01.01</t>
  </si>
  <si>
    <t>සුභසාධන වැඩසටහන්</t>
  </si>
  <si>
    <t>සකස් කළේ.................</t>
  </si>
  <si>
    <t>පරීක්ෂා කළේ.....................</t>
  </si>
  <si>
    <t>ලේකම්/දෙපාර්තමේන්තු ප්‍රධානී</t>
  </si>
  <si>
    <t>.................................................</t>
  </si>
  <si>
    <t xml:space="preserve"> සංශෝධිත ඇස්තමේන්තුව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</si>
  <si>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අමාත්‍යාංශය  </t>
  </si>
  <si>
    <t xml:space="preserve">2025 අයවැය ඇස්තමේන්තු Form A  සැකසීමට යොදා ගන්නා සංසන්දනාත්මක වියදම් ප්‍රකාශය </t>
  </si>
  <si>
    <t>2025 වර්ෂය සදහා ඉල්ලීම</t>
  </si>
  <si>
    <t>2024 ඇස්තමේන්තුව</t>
  </si>
  <si>
    <t>අඩු වැඩි වීමට හේතු වෙන් වෙන් වශයෙන් ඇමුණුම් ලෙස ඉදරිපත් කරන්න.</t>
  </si>
  <si>
    <t>ඉන්ධන දීමනාව</t>
  </si>
  <si>
    <t>වෙනත් කටයුතු සඳහා ඉන්ධන</t>
  </si>
  <si>
    <t>සංචිත වාහන සඳහා ඉන්ධන</t>
  </si>
  <si>
    <t>ප්‍රදානයන්(ආණ්ඩුකාරවර ශිෂ්‍යාධාර වැඩසටහන)</t>
  </si>
  <si>
    <t xml:space="preserve"> ඇස්තමේන්තුව</t>
  </si>
  <si>
    <t>පිරිසිදු කිරීම් හා පවිත්‍රතා සේවා</t>
  </si>
  <si>
    <t xml:space="preserve">ආරක්ෂක සේවා </t>
  </si>
  <si>
    <t>විවිධ සේවා වියදම්</t>
  </si>
  <si>
    <t>2024 ට වැඩි වීමට / අඩු වීමට හේතුව</t>
  </si>
  <si>
    <t>ආහාර</t>
  </si>
  <si>
    <t>නිළ ඇඳුම්</t>
  </si>
  <si>
    <t>යන්ත්‍ර හා කාර්යාල උපකරණ සේවා ගිවිසුම්</t>
  </si>
  <si>
    <t>වාහන රක්ෂණය</t>
  </si>
  <si>
    <t>මෘදුකාංග නඩත්තු</t>
  </si>
  <si>
    <t>යන්ත්‍ර හා කාර්යාල උපකරණ සේවා</t>
  </si>
  <si>
    <t>ආරක්ෂක සේවා</t>
  </si>
  <si>
    <t>ඉන්ධන  දීමනාව</t>
  </si>
  <si>
    <t>ගොඩනැගිලි</t>
  </si>
  <si>
    <t xml:space="preserve"> වෙනත් (මාර්ග නඩත්තු)</t>
  </si>
  <si>
    <t xml:space="preserve">ආහාර </t>
  </si>
  <si>
    <t xml:space="preserve">ගුණාත්මක යෙදවුම් </t>
  </si>
  <si>
    <t>වෙනත් (වෘත්තීය පුහුණු සිසු දීමනා)</t>
  </si>
  <si>
    <t>නිල ඇදුම්</t>
  </si>
  <si>
    <t>අඩු වැඩි වීමට හේතු වෙන් වෙන් වශයෙන් ඇමුණුම් ලෙස ඉදරිපත් කරන්න</t>
  </si>
  <si>
    <t>දිරි දීමනා</t>
  </si>
  <si>
    <t>ව්‍යාපෘති අංකය :43-2 වාරිමාර්ග</t>
  </si>
  <si>
    <t xml:space="preserve">ඉන්ධන දීමනාව </t>
  </si>
  <si>
    <t xml:space="preserve">නිළ ඇඳුම් </t>
  </si>
  <si>
    <t xml:space="preserve">පාඩු හා කපා හැරීම් </t>
  </si>
  <si>
    <t xml:space="preserve">රාජ්‍ය භාෂා ප්‍රතිපත්තිය ක්‍රියාත්මක කිරීම </t>
  </si>
  <si>
    <t>වාහන රක්ෂණ</t>
  </si>
  <si>
    <t xml:space="preserve">විවිධ සේවා </t>
  </si>
  <si>
    <t xml:space="preserve">සංචිත වාහන සඳහා ඉන්ධන දීමනාව </t>
  </si>
  <si>
    <t xml:space="preserve">වෙනත් කටයුතු සඳහා ඉන්ධන දීමනාව </t>
  </si>
  <si>
    <t xml:space="preserve">සුභ සාධක වැඩසටහන් </t>
  </si>
  <si>
    <t xml:space="preserve">රජයේ සේවකයන් සඳහා දේපල ණය පොලී </t>
  </si>
  <si>
    <t xml:space="preserve">රාජ්‍ය සේවකයන් සඳහා දේපල ණය පොලී </t>
  </si>
  <si>
    <t xml:space="preserve">වෙනත් සේවා වියදම් </t>
  </si>
  <si>
    <t xml:space="preserve">           වැය විෂය හා විස්තරය                                          Object Code and Description</t>
  </si>
  <si>
    <t>පුනරාවර්තන වියදම්                                                 Recurrent  Expenditure</t>
  </si>
  <si>
    <t>පෞද්ගලික පඩිනඩි                                                    Personal Emoluments</t>
  </si>
  <si>
    <t>වැටුප් හා වේතන                                              Salaries &amp; Wages</t>
  </si>
  <si>
    <t>අතිකාල හා නිවාඩු දින වැටුප්                        Overtime and Holiday Payments</t>
  </si>
  <si>
    <t>වෙනත් දීමනා                                                     Other Allowances</t>
  </si>
  <si>
    <t xml:space="preserve">ගමන් වියදම්                                                                              Travelling Expenses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</si>
  <si>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දේශීය                                                                 Domestic        </t>
  </si>
  <si>
    <t>විදේශීය                                                               Foreign</t>
  </si>
  <si>
    <t>සැපයිම්                                                                         Supplies</t>
  </si>
  <si>
    <t>ලිපිද්‍රව්‍ය හා කාර්යාලීය අවශ්‍යතා                          Stationery and Office Requisites</t>
  </si>
  <si>
    <t>වෛද්‍ය සැපයිම්                                                Medical supplies</t>
  </si>
  <si>
    <t>වෙනත්                                                               Others</t>
  </si>
  <si>
    <t>යාන්ත්‍රික හා විදුලි උපකරණ                         Mechanical &amp; Electrical Goods</t>
  </si>
  <si>
    <t>නඩත්තු වියදම්                                                            Maintenance Expenditure</t>
  </si>
  <si>
    <t>වාහන                                                              Vehicles</t>
  </si>
  <si>
    <t>යන්ත්‍ර හා යන්ත්‍රෝපකරණ                                    Plant  and Machinery &amp; Equipment</t>
  </si>
  <si>
    <t xml:space="preserve">ගොඩනැගිලි                                                  Buildings </t>
  </si>
  <si>
    <t xml:space="preserve">ගුණාත්මක යෙදවුම්                                                  Quality Inputs                     </t>
  </si>
  <si>
    <t>ගිවිසුම්ගත සේවා                                                               Contractual Services</t>
  </si>
  <si>
    <t>ප්‍රවාහන                                                         Transport</t>
  </si>
  <si>
    <t>තැපැල් හා සන්නිවේදන                                     Postal  and  Communication Service</t>
  </si>
  <si>
    <t>විදුලිය හා ජලය                                             Electricity and Water</t>
  </si>
  <si>
    <t>බදු කුලී හා පළාත් පාලන ආයතන බදු                Rents  and Local Taxes</t>
  </si>
  <si>
    <t xml:space="preserve">වාහන කල් බදු පොලී ගෙවීම්                          Interest Payment on Leasing Vehicles </t>
  </si>
  <si>
    <t>මෙහෙයුම් කල්බදු ක්‍රමය යටතේ ප්‍රසම්පාදිත වාහන වෙනුවෙන් කල්බදු  කුලී ගෙවීම                                Lease Rental for vehicles procured under Operetional Leasing</t>
  </si>
  <si>
    <t>මාරු කිරීම් හා ප්‍රදානයන්                                                      Transfers and Grants</t>
  </si>
  <si>
    <t>සුභසාධන වැඩසටහන්                                      Welfare Programmes</t>
  </si>
  <si>
    <t>රාජ්‍ය ආයතන                                                      Public Institutions</t>
  </si>
  <si>
    <t>රාජ්‍ය සේවකයින් සඳහා දේපළ ණය පොලී       Property Loan Interest to Public Servants</t>
  </si>
  <si>
    <t>වෙනත්                                                                Others</t>
  </si>
  <si>
    <t xml:space="preserve">ප්‍රදානයන්                                                           Grants  </t>
  </si>
  <si>
    <t>වෙනත් පුනරාවර්තන වියදම්                                                Other Recurrent Expenditure</t>
  </si>
  <si>
    <t>පාඩු හා කපා හැරීම්                                              Losses &amp; write off</t>
  </si>
  <si>
    <t xml:space="preserve">අනපේක්ෂිත සේවා                                       Contigency Services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</si>
  <si>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වෙනත්                                                                 Others</t>
  </si>
  <si>
    <t>මූලධන වියදම්                                                                     Capital Expenditure</t>
  </si>
  <si>
    <t>මූලධන වත්කම් පුනරුත්ථාපනය හා වැඩි දියුණු කිරීම්       Rehabilitation &amp; Improvement of Capital Assets</t>
  </si>
  <si>
    <t>ගොඩනැඟිලි හා ඉදිකිරීම්                              Buildings and Structures</t>
  </si>
  <si>
    <t>යන්ත්‍ර හා යන්ත්‍රෝපකරණ                                   Plant, Machinery &amp; Equipment</t>
  </si>
  <si>
    <t>වෙනත් මූලධන වියදම් (උපමාන පාදක ප්‍රදාන)         Other Capital Expenses  (CBG)</t>
  </si>
  <si>
    <t>වෙනත්                                                                  Others</t>
  </si>
  <si>
    <t>මූලධන වත්කම් අත්පත් කර ගැනීම                                    Acquisition of Capital Assets</t>
  </si>
  <si>
    <t>ලී බඩු හා කාර්යාල උපකරණ                                Furniture &amp; Office Equipment</t>
  </si>
  <si>
    <t>යන්ත්‍ර හා යන්ත්‍රෝපකරණ                                      Plant, Machinery &amp; Equipment</t>
  </si>
  <si>
    <t>ගොඩනැඟිලි හා ඉදිකිරීම්                                      Buildings and Structures</t>
  </si>
  <si>
    <t>ඉඩම් හා ඉඩම් වැඩි දියුණු කිරීම                              Lands &amp; Land Improvements</t>
  </si>
  <si>
    <t>වෙනත්                                                                   Others</t>
  </si>
  <si>
    <t>ප්‍රසම්පාදිත වාහන සඳහා ණය මුදල් ආපසු ගෙවීම Loan Repayment for Purchasing vehicles</t>
  </si>
  <si>
    <t>ප්‍රාග්ධන මාරු කිරීම්                                                               Capital transfers</t>
  </si>
  <si>
    <t>රාජ්‍ය ආයතනවලට මාරු කිරීම්                             Transfers to Public Institutions</t>
  </si>
  <si>
    <t xml:space="preserve">මානව සම්පත් සංවර්ධනය                                                    Human Resource Development  </t>
  </si>
  <si>
    <t>කාර්ය මණ්ඩල පුහුණු කිරීම්                                  Staff  training</t>
  </si>
  <si>
    <t xml:space="preserve"> වෙනත් මූලධන වියදම්                                                          Other Capital Expenditure</t>
  </si>
  <si>
    <t>වෙනත් ආයෝජනයන්   (ප.නි.සං.ප්‍ර)                    Other investments  ( PSDG)</t>
  </si>
  <si>
    <t>රේඛීය අමාත්‍යංශ මගින් කෙරෙන ආයෝජන   Investments  by line ministries</t>
  </si>
  <si>
    <t>ප්‍රසම්පාදනයට පෙර සුදානම් වීම                                procument pre charges</t>
  </si>
  <si>
    <t>පර්යේෂණ හා සංවර්ධන                                          Research &amp; Development</t>
  </si>
  <si>
    <t>මුළු වියදම  /  Total Expenditure</t>
  </si>
  <si>
    <t>PE</t>
  </si>
  <si>
    <t>ORE</t>
  </si>
  <si>
    <t>300-3-1</t>
  </si>
  <si>
    <t>300-3-2</t>
  </si>
  <si>
    <t>301-3-1</t>
  </si>
  <si>
    <t>301-3-2</t>
  </si>
  <si>
    <t>302-3-2</t>
  </si>
  <si>
    <t>302-3-3</t>
  </si>
  <si>
    <t>303-3-2</t>
  </si>
  <si>
    <t>304-3-1</t>
  </si>
  <si>
    <t>304-3-2</t>
  </si>
  <si>
    <t>304-3-3</t>
  </si>
  <si>
    <t>304-47-3</t>
  </si>
  <si>
    <t>304-52-1</t>
  </si>
  <si>
    <t>304-52-2</t>
  </si>
  <si>
    <t>305-3-2</t>
  </si>
  <si>
    <t>305-3-3</t>
  </si>
  <si>
    <t>305-71-2</t>
  </si>
  <si>
    <t>305-72-2</t>
  </si>
  <si>
    <t>305-72-3</t>
  </si>
  <si>
    <t>306-3-2</t>
  </si>
  <si>
    <t>306-52-2</t>
  </si>
  <si>
    <t>307-3-2</t>
  </si>
  <si>
    <t>307-73-2</t>
  </si>
  <si>
    <t>307-73-3</t>
  </si>
  <si>
    <t>308-3-1</t>
  </si>
  <si>
    <t>308-3-2</t>
  </si>
  <si>
    <t>308-3-3</t>
  </si>
  <si>
    <t>308-50-3</t>
  </si>
  <si>
    <t>309-3-2</t>
  </si>
  <si>
    <t>309-40-2</t>
  </si>
  <si>
    <t>310-3-2</t>
  </si>
  <si>
    <t>310-80-2</t>
  </si>
  <si>
    <t>310-81-3</t>
  </si>
  <si>
    <t>310-87-5</t>
  </si>
  <si>
    <t>310-87-6</t>
  </si>
  <si>
    <t>310-88-7</t>
  </si>
  <si>
    <t>310-88-8</t>
  </si>
  <si>
    <t>311-3-1</t>
  </si>
  <si>
    <t>311-3-2</t>
  </si>
  <si>
    <t>311-51-2</t>
  </si>
  <si>
    <t>312-3-2</t>
  </si>
  <si>
    <t>312-45-2</t>
  </si>
  <si>
    <t>312-45-3</t>
  </si>
  <si>
    <t>313-3-2</t>
  </si>
  <si>
    <t>313-51-2</t>
  </si>
  <si>
    <t>314-3-1</t>
  </si>
  <si>
    <t>314-3-2</t>
  </si>
  <si>
    <t>315-3-2</t>
  </si>
  <si>
    <t>315-44-2</t>
  </si>
  <si>
    <t>315-44-3</t>
  </si>
  <si>
    <t>316-3-2</t>
  </si>
  <si>
    <t>316-43-2</t>
  </si>
  <si>
    <t>317-3-2</t>
  </si>
  <si>
    <t>317-53-2</t>
  </si>
  <si>
    <t>318-3-1</t>
  </si>
  <si>
    <t>318-3-2</t>
  </si>
  <si>
    <t>318-3-3</t>
  </si>
  <si>
    <t>318-61-2</t>
  </si>
  <si>
    <t>318-90-2</t>
  </si>
  <si>
    <t>318-93-2</t>
  </si>
  <si>
    <t>319-3-2</t>
  </si>
  <si>
    <t>319-95-3</t>
  </si>
  <si>
    <t>319-95-4</t>
  </si>
  <si>
    <t>319-95-5</t>
  </si>
  <si>
    <t>319-95-6</t>
  </si>
  <si>
    <t>320-3-2</t>
  </si>
  <si>
    <t>320-3-3</t>
  </si>
  <si>
    <t>320-3-4</t>
  </si>
  <si>
    <t>320-3-5</t>
  </si>
  <si>
    <t>321-3-2</t>
  </si>
  <si>
    <t>322-3-2</t>
  </si>
  <si>
    <t>322-3-3</t>
  </si>
  <si>
    <t>323-3-2</t>
  </si>
  <si>
    <t>324-3-2</t>
  </si>
  <si>
    <t>325-3-2</t>
  </si>
  <si>
    <t>TOTAL</t>
  </si>
  <si>
    <t>HEAD</t>
  </si>
  <si>
    <t>අධිකාරී සඳහා පුනරාවර්තන අවශ්‍යතාවය 2023</t>
  </si>
  <si>
    <t xml:space="preserve">ආයතනය </t>
  </si>
  <si>
    <t>වැටුප් හා අනෙකුත් පුනරාවර්තන(රු.මි.)</t>
  </si>
  <si>
    <t>මාර්ග සංවර්ධන අධිකාරිය</t>
  </si>
  <si>
    <t>මාර්ගස්ථ මගී ප්‍රවාහන අධිකාරිය</t>
  </si>
  <si>
    <t>සංවර්ධන අධිකාරිය</t>
  </si>
  <si>
    <t>කාර්මික සංවර්ධන අධිකාරිය</t>
  </si>
  <si>
    <t>රුහුණු සංචාරක කාර්යංශය</t>
  </si>
  <si>
    <t>1202- 1</t>
  </si>
  <si>
    <t>1202 -2</t>
  </si>
  <si>
    <t>1202 -3</t>
  </si>
  <si>
    <t>1202-0</t>
  </si>
  <si>
    <t xml:space="preserve">බදු කුලී හා පළාත් පාලන ආයතන බදු </t>
  </si>
  <si>
    <t>1409 -3</t>
  </si>
  <si>
    <t>1203-1</t>
  </si>
  <si>
    <t>1203-2</t>
  </si>
  <si>
    <t>1409-1</t>
  </si>
  <si>
    <t>1409-2</t>
  </si>
  <si>
    <t>1409-3</t>
  </si>
  <si>
    <t>1202-1</t>
  </si>
  <si>
    <t>1202-2</t>
  </si>
  <si>
    <t>1202-3</t>
  </si>
  <si>
    <t>1407-1</t>
  </si>
  <si>
    <t>සංවර්ධන සහනාධාර(අනෙකුත් පුනරාවර්තන)</t>
  </si>
  <si>
    <t>ව්‍යාපෘති අංකය : 52-1 දකුණු පළාත් සංවර්ධන අධිකාරිය</t>
  </si>
  <si>
    <t>ව්‍යාපෘති අංකය : 03-3 සාමාන්‍ය පරිපාලනය හා ආයතනික සේවා දක්ෂිණපාය නඩත්තු</t>
  </si>
  <si>
    <t>1409-6</t>
  </si>
  <si>
    <t>දේශීය  (ගමන් වියදම් )</t>
  </si>
  <si>
    <t>වෙනත් (මාර්ග නඩත්තු)</t>
  </si>
  <si>
    <t>1409-4</t>
  </si>
  <si>
    <t>1409-5</t>
  </si>
  <si>
    <t>1203 - 1</t>
  </si>
  <si>
    <t>1203 - 2</t>
  </si>
  <si>
    <t>1409 -1</t>
  </si>
  <si>
    <t>1409 -2</t>
  </si>
  <si>
    <t>ඉන්ධන  දීමනාව                                                        Fuel Allowance</t>
  </si>
  <si>
    <t>ආහාර    Foods</t>
  </si>
  <si>
    <t xml:space="preserve">නිළ ඇඳුම්  </t>
  </si>
  <si>
    <t>වාහන රක්ෂණය   Vehicle Insurance</t>
  </si>
  <si>
    <t xml:space="preserve">ආරක්ෂක සේවා                                                    Security Services </t>
  </si>
  <si>
    <t>පිරිසිදු කිරීම් හා පවිත්‍රතා සේවා                              Cleaning and janitorial services</t>
  </si>
  <si>
    <t xml:space="preserve">සංචිත වාහන සඳහා ඉන්ධන   Fuel for </t>
  </si>
  <si>
    <t xml:space="preserve">වෙනත් කටයුතු සඳහා ඉන්ධන  Fual for other </t>
  </si>
  <si>
    <t>1407 -1</t>
  </si>
  <si>
    <t>1202 -0</t>
  </si>
  <si>
    <t xml:space="preserve">යාන්ත්‍රික හා විදුලි උපකරණ   </t>
  </si>
  <si>
    <t xml:space="preserve">යාන්ත්‍රික හා විදුලි උපකරණ  </t>
  </si>
  <si>
    <t>1407-0</t>
  </si>
  <si>
    <t>1409-0</t>
  </si>
  <si>
    <t>1409 -4</t>
  </si>
  <si>
    <t xml:space="preserve">සංවර්ධන සහනාධාර (වැටුප්)                                  Development Subsidies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</si>
  <si>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සංවර්ධන සහනාධාර (අනෙකුත් පුනරාවර්තන)                                                                                                                                                                                                                                                        </t>
  </si>
  <si>
    <t>ප්‍රශ්න පත්‍ර මුදුණය හා විභාග වියදම්</t>
  </si>
  <si>
    <t>1504-0</t>
  </si>
  <si>
    <t>සංවර්ධන සහනාධාර</t>
  </si>
  <si>
    <t>වෙනත් පුනරාවර්තන</t>
  </si>
  <si>
    <t xml:space="preserve">පුනරාවර්තන වියදම්  </t>
  </si>
  <si>
    <t xml:space="preserve">පෞද්ගලික පඩිනඩි    </t>
  </si>
  <si>
    <t>2025 ඇස්තමේන්තුව ජනවාරි- අප්‍රේල්</t>
  </si>
  <si>
    <t>2025 ට වැඩි වීමට / අඩු වීමට හේතුව</t>
  </si>
  <si>
    <t>`</t>
  </si>
  <si>
    <t>1304-1</t>
  </si>
  <si>
    <t>.</t>
  </si>
  <si>
    <t>1205 - 1</t>
  </si>
  <si>
    <t>දේ ආසුඛී ජාත්‍යයන්තර ආයුර්වේද ප්‍රදර්ශනය</t>
  </si>
  <si>
    <t>1504-3</t>
  </si>
  <si>
    <t>හදිසි අවස්ථා අරමුදල</t>
  </si>
  <si>
    <t>1304 - 1</t>
  </si>
  <si>
    <t xml:space="preserve">1304 - </t>
  </si>
  <si>
    <t>1304 -</t>
  </si>
  <si>
    <t xml:space="preserve">2026 අයවැය ඇස්තමේන්තු Form A  සැකසීමට යොදා ගන්නා සංසන්දනාත්මක වියදම් ප්‍රකාශය </t>
  </si>
  <si>
    <t xml:space="preserve">2026අයවැය ඇස්තමේන්තු Form A  සැකසීමට යොදා ගන්නා සංසන්දනාත්මක වියදම් ප්‍රකාශය </t>
  </si>
  <si>
    <t xml:space="preserve">2026  අයවැය ඇස්තමේන්තු Form A  සැකසීමට යොදා ගන්නා සංසන්දනාත්මක වියදම් ප්‍රකාශය </t>
  </si>
  <si>
    <t xml:space="preserve">2025 ඇස්තමේන්තුව </t>
  </si>
  <si>
    <t xml:space="preserve">2025  ඇස්තමේන්තුව </t>
  </si>
  <si>
    <t>2026 වර්ෂය සදහා ඉල්ලීම</t>
  </si>
  <si>
    <t>2025.03.31 දිනට වියදම</t>
  </si>
  <si>
    <t>2025 ඇස්තමේන්තුව</t>
  </si>
  <si>
    <t>2025  ඇස්තමේන්තුව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</si>
</sst>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.00_);\-#,##0.00"/>
    <numFmt numFmtId="167" formatCode="#,##0_);\-#,##0"/>
    <numFmt numFmtId="168" formatCode="_(* #,##0_);_(* \(#,##0\);_(* &quot;-&quot;??_);_(@_)"/>
    <numFmt numFmtId="169" formatCode="_-* #,##0.0_-;\-* #,##0.0_-;_-* &quot;-&quot;??_-;_-@_-"/>
    <numFmt numFmtId="170" formatCode="_(* #,##0.0_);_(* \(#,##0.0\);_(* &quot;-&quot;?_);_(@_)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Iskoola Pota"/>
      <family val="2"/>
    </font>
    <font>
      <sz val="10"/>
      <color theme="1"/>
      <name val="Iskoola Pota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Iskoola Pota"/>
      <family val="2"/>
    </font>
    <font>
      <sz val="11"/>
      <color theme="1"/>
      <name val="Iskoola Pot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1"/>
      <name val="Iskoola Pota"/>
      <family val="2"/>
    </font>
    <font>
      <b/>
      <sz val="11"/>
      <color theme="1"/>
      <name val="Calibri"/>
      <family val="2"/>
      <scheme val="minor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Iskoola Pota"/>
      <family val="2"/>
    </font>
    <font>
      <sz val="8.9"/>
      <color indexed="8"/>
      <name val="Tahoma"/>
      <family val="2"/>
    </font>
    <font>
      <sz val="12"/>
      <name val="Iskoola Pota"/>
      <family val="2"/>
    </font>
    <font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sz val="14"/>
      <color theme="1"/>
      <name val="Iskoola Pota"/>
      <family val="2"/>
    </font>
    <font>
      <b/>
      <sz val="12"/>
      <name val="Iskoola Pota"/>
      <family val="2"/>
    </font>
    <font>
      <b/>
      <sz val="16"/>
      <color theme="1"/>
      <name val="Iskoola Pota"/>
      <family val="2"/>
    </font>
    <font>
      <b/>
      <sz val="14"/>
      <name val="Iskoola Pota"/>
      <family val="2"/>
    </font>
    <font>
      <b/>
      <sz val="14"/>
      <color theme="1"/>
      <name val="Calibri"/>
      <family val="2"/>
      <scheme val="minor"/>
    </font>
    <font>
      <b/>
      <sz val="14"/>
      <color indexed="8"/>
      <name val="Iskoola Pota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13"/>
      <color theme="1"/>
      <name val="Iskoola Pota"/>
      <family val="2"/>
    </font>
    <font>
      <b/>
      <sz val="13"/>
      <name val="Iskoola Pota"/>
      <family val="2"/>
    </font>
    <font>
      <b/>
      <sz val="13"/>
      <color theme="1"/>
      <name val="Calibri"/>
      <family val="2"/>
      <scheme val="minor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sz val="10"/>
      <color indexed="8"/>
      <name val="MS Sans Serif"/>
      <family val="2"/>
    </font>
    <font>
      <sz val="8.9"/>
      <color rgb="FFFF0000"/>
      <name val="Tahoma"/>
      <family val="2"/>
    </font>
    <font>
      <sz val="11"/>
      <color theme="3" tint="-0.499984740745262"/>
      <name val="Iskoola Pota"/>
      <family val="2"/>
    </font>
    <font>
      <sz val="8.9"/>
      <name val="Tahoma"/>
      <family val="2"/>
    </font>
    <font>
      <sz val="8.9"/>
      <color indexed="8"/>
      <name val="Tahoma"/>
      <family val="2"/>
    </font>
    <font>
      <sz val="8.9"/>
      <color theme="1"/>
      <name val="Tahoma"/>
      <family val="2"/>
    </font>
    <font>
      <sz val="8.9"/>
      <color indexed="8"/>
      <name val="Tahoma"/>
      <family val="2"/>
    </font>
    <font>
      <sz val="10"/>
      <name val="Arial"/>
      <family val="2"/>
    </font>
    <font>
      <sz val="8.9"/>
      <color indexed="8"/>
      <name val="Tahom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8.9"/>
      <color theme="1"/>
      <name val="Tahoma"/>
      <family val="2"/>
    </font>
    <font>
      <sz val="9.9499999999999993"/>
      <color theme="1"/>
      <name val="Tahoma"/>
      <family val="2"/>
    </font>
    <font>
      <b/>
      <sz val="11"/>
      <name val="Iskoola Pota"/>
      <family val="2"/>
    </font>
    <font>
      <sz val="8.9"/>
      <color indexed="8"/>
      <name val="Tahoma"/>
      <family val="2"/>
    </font>
    <font>
      <sz val="10"/>
      <color indexed="8"/>
      <name val="MS Sans Serif"/>
      <family val="2"/>
    </font>
    <font>
      <sz val="12"/>
      <color indexed="8"/>
      <name val="ස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14"/>
      <color rgb="FFFF0000"/>
      <name val="Iskoola Pota"/>
      <family val="2"/>
    </font>
    <font>
      <b/>
      <sz val="12"/>
      <color rgb="FFFF0000"/>
      <name val="Iskoola Pota"/>
      <family val="2"/>
    </font>
    <font>
      <sz val="11"/>
      <color rgb="FFFF0000"/>
      <name val="Iskoola Pota"/>
      <family val="2"/>
    </font>
    <font>
      <sz val="12"/>
      <color rgb="FFFF0000"/>
      <name val="Tahoma"/>
      <family val="2"/>
    </font>
    <font>
      <sz val="12"/>
      <color rgb="FFFF0000"/>
      <name val="Iskoola Pota"/>
      <family val="2"/>
    </font>
    <font>
      <sz val="14"/>
      <color theme="1"/>
      <name val="Calibri"/>
      <family val="2"/>
      <scheme val="minor"/>
    </font>
    <font>
      <sz val="14"/>
      <color indexed="8"/>
      <name val="Tahoma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Iskoola Pota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rgb="FF002060"/>
      <name val="Calibri"/>
      <family val="2"/>
      <scheme val="minor"/>
    </font>
    <font>
      <b/>
      <sz val="12"/>
      <color rgb="FF002060"/>
      <name val="Iskoola Pota"/>
      <family val="2"/>
    </font>
    <font>
      <b/>
      <sz val="11"/>
      <color rgb="FF002060"/>
      <name val="Iskoola Pota"/>
      <family val="2"/>
    </font>
    <font>
      <b/>
      <sz val="10"/>
      <color rgb="FF002060"/>
      <name val="Iskoola Pota"/>
      <family val="2"/>
    </font>
    <font>
      <sz val="11"/>
      <color indexed="8"/>
      <name val="Iskoola Pota"/>
      <family val="2"/>
    </font>
    <font>
      <sz val="11"/>
      <color rgb="FF7030A0"/>
      <name val="Iskoola Pota"/>
      <family val="2"/>
    </font>
    <font>
      <b/>
      <sz val="10"/>
      <color rgb="FF7030A0"/>
      <name val="Iskoola Pota"/>
      <family val="2"/>
    </font>
    <font>
      <b/>
      <sz val="11"/>
      <color rgb="FF002060"/>
      <name val="Calibri"/>
      <family val="2"/>
      <scheme val="minor"/>
    </font>
    <font>
      <b/>
      <sz val="9"/>
      <color rgb="FF002060"/>
      <name val="Iskoola Pota"/>
      <family val="2"/>
    </font>
    <font>
      <sz val="14"/>
      <color indexed="8"/>
      <name val="Iskoola Pota"/>
      <family val="2"/>
    </font>
    <font>
      <sz val="11"/>
      <name val="Iskoola Pota"/>
      <family val="2"/>
    </font>
    <font>
      <b/>
      <sz val="11"/>
      <name val="Iskoola Pota"/>
      <family val="2"/>
    </font>
    <font>
      <b/>
      <sz val="16"/>
      <color theme="1"/>
      <name val="Iskoola Pota"/>
      <family val="2"/>
    </font>
    <font>
      <sz val="8.9"/>
      <name val="Iskoola Pota"/>
      <family val="2"/>
    </font>
    <font>
      <b/>
      <sz val="14"/>
      <name val="Iskoola Pota"/>
      <family val="2"/>
    </font>
    <font>
      <sz val="14"/>
      <name val="Iskoola Pota"/>
      <family val="2"/>
    </font>
    <font>
      <sz val="8.9"/>
      <color indexed="8"/>
      <name val="Iskoola Pota"/>
      <family val="2"/>
    </font>
    <font>
      <sz val="11"/>
      <color theme="1"/>
      <name val="Iskoola Pota"/>
      <family val="2"/>
    </font>
    <font>
      <b/>
      <sz val="8.9"/>
      <name val="Iskoola Pota"/>
      <family val="2"/>
    </font>
    <font>
      <b/>
      <sz val="12"/>
      <color rgb="FF002060"/>
      <name val="Iskoola Pota"/>
      <family val="2"/>
    </font>
    <font>
      <sz val="11"/>
      <color rgb="FF002060"/>
      <name val="Iskoola Pota"/>
      <family val="2"/>
    </font>
    <font>
      <sz val="12"/>
      <color indexed="8"/>
      <name val="Iskoola Pota"/>
      <family val="2"/>
    </font>
    <font>
      <sz val="11"/>
      <color indexed="8"/>
      <name val="Iskoola Pota"/>
      <family val="2"/>
    </font>
    <font>
      <b/>
      <sz val="12"/>
      <name val="Iskoola Pota"/>
      <family val="2"/>
    </font>
    <font>
      <b/>
      <sz val="12"/>
      <color theme="1"/>
      <name val="Iskoola Pota"/>
      <family val="2"/>
    </font>
    <font>
      <sz val="12"/>
      <color theme="1"/>
      <name val="Iskoola Pota"/>
      <family val="2"/>
    </font>
    <font>
      <sz val="12"/>
      <name val="Iskoola Pota"/>
      <family val="2"/>
    </font>
    <font>
      <b/>
      <sz val="8.0500000000000007"/>
      <name val="Iskoola Pota"/>
      <family val="2"/>
    </font>
    <font>
      <b/>
      <sz val="16"/>
      <name val="Iskoola Pota"/>
      <family val="2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4"/>
      <color theme="1"/>
      <name val="Iskoola Pota"/>
      <family val="2"/>
    </font>
    <font>
      <sz val="8.9"/>
      <color theme="1"/>
      <name val="Iskoola Pota"/>
      <family val="2"/>
    </font>
    <font>
      <sz val="8.9"/>
      <color indexed="8"/>
      <name val="Tahoma"/>
      <family val="2"/>
    </font>
    <font>
      <b/>
      <sz val="10"/>
      <color theme="1"/>
      <name val="Iskoola Pota"/>
      <family val="2"/>
    </font>
    <font>
      <b/>
      <sz val="11"/>
      <name val="Times New Roman"/>
      <family val="1"/>
    </font>
    <font>
      <sz val="14"/>
      <name val="Arial"/>
      <family val="2"/>
    </font>
    <font>
      <sz val="11"/>
      <color theme="5"/>
      <name val="Iskoola Pota"/>
      <family val="2"/>
    </font>
    <font>
      <sz val="14"/>
      <color theme="5"/>
      <name val="Calibri"/>
      <family val="2"/>
      <scheme val="minor"/>
    </font>
    <font>
      <sz val="14"/>
      <color theme="5"/>
      <name val="Tahoma"/>
      <family val="2"/>
    </font>
    <font>
      <sz val="11"/>
      <color theme="5" tint="-0.499984740745262"/>
      <name val="Iskoola Pota"/>
      <family val="2"/>
    </font>
    <font>
      <sz val="10"/>
      <color indexed="8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10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dotted">
        <color rgb="FF7030A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7030A0"/>
      </right>
      <top style="thin">
        <color indexed="64"/>
      </top>
      <bottom style="medium">
        <color indexed="64"/>
      </bottom>
      <diagonal/>
    </border>
    <border>
      <left/>
      <right style="dotted">
        <color rgb="FF7030A0"/>
      </right>
      <top/>
      <bottom style="dotted">
        <color rgb="FF002060"/>
      </bottom>
      <diagonal/>
    </border>
    <border>
      <left/>
      <right style="dotted">
        <color rgb="FF7030A0"/>
      </right>
      <top/>
      <bottom/>
      <diagonal/>
    </border>
    <border>
      <left style="thin">
        <color indexed="64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dotted">
        <color rgb="FF0020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dotted">
        <color rgb="FF7030A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indexed="64"/>
      </right>
      <top style="double">
        <color indexed="64"/>
      </top>
      <bottom/>
      <diagonal/>
    </border>
  </borders>
  <cellStyleXfs count="59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0" applyNumberFormat="0" applyAlignment="0" applyProtection="0"/>
    <xf numFmtId="0" fontId="24" fillId="6" borderId="11" applyNumberFormat="0" applyAlignment="0" applyProtection="0"/>
    <xf numFmtId="0" fontId="25" fillId="6" borderId="10" applyNumberFormat="0" applyAlignment="0" applyProtection="0"/>
    <xf numFmtId="0" fontId="26" fillId="0" borderId="12" applyNumberFormat="0" applyFill="0" applyAlignment="0" applyProtection="0"/>
    <xf numFmtId="0" fontId="27" fillId="7" borderId="13" applyNumberFormat="0" applyAlignment="0" applyProtection="0"/>
    <xf numFmtId="0" fontId="7" fillId="0" borderId="0" applyNumberFormat="0" applyFill="0" applyBorder="0" applyAlignment="0" applyProtection="0"/>
    <xf numFmtId="0" fontId="1" fillId="8" borderId="14" applyNumberFormat="0" applyFont="0" applyAlignment="0" applyProtection="0"/>
    <xf numFmtId="0" fontId="28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41" fillId="0" borderId="0"/>
    <xf numFmtId="0" fontId="42" fillId="0" borderId="0"/>
    <xf numFmtId="0" fontId="50" fillId="0" borderId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57" fillId="0" borderId="0"/>
    <xf numFmtId="0" fontId="1" fillId="0" borderId="0"/>
    <xf numFmtId="43" fontId="1" fillId="0" borderId="0" applyFont="0" applyFill="0" applyBorder="0" applyAlignment="0" applyProtection="0"/>
    <xf numFmtId="0" fontId="57" fillId="0" borderId="0"/>
    <xf numFmtId="0" fontId="57" fillId="0" borderId="0"/>
    <xf numFmtId="0" fontId="65" fillId="0" borderId="0"/>
    <xf numFmtId="0" fontId="76" fillId="0" borderId="0"/>
    <xf numFmtId="0" fontId="41" fillId="0" borderId="0"/>
    <xf numFmtId="0" fontId="41" fillId="0" borderId="0"/>
  </cellStyleXfs>
  <cellXfs count="1827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0" fillId="0" borderId="0" xfId="0" applyAlignment="1">
      <alignment horizontal="center" wrapText="1"/>
    </xf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 applyBorder="1"/>
    <xf numFmtId="0" fontId="0" fillId="0" borderId="0" xfId="0" applyFill="1"/>
    <xf numFmtId="0" fontId="0" fillId="0" borderId="0" xfId="0"/>
    <xf numFmtId="0" fontId="8" fillId="0" borderId="0" xfId="0" applyFont="1" applyFill="1" applyAlignment="1"/>
    <xf numFmtId="0" fontId="5" fillId="0" borderId="0" xfId="0" applyFont="1" applyBorder="1" applyAlignment="1"/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165" fontId="0" fillId="0" borderId="0" xfId="1" applyNumberFormat="1" applyFont="1"/>
    <xf numFmtId="165" fontId="6" fillId="0" borderId="19" xfId="1" applyNumberFormat="1" applyFont="1" applyBorder="1"/>
    <xf numFmtId="165" fontId="6" fillId="0" borderId="19" xfId="1" applyNumberFormat="1" applyFont="1" applyBorder="1" applyAlignment="1">
      <alignment wrapText="1"/>
    </xf>
    <xf numFmtId="0" fontId="0" fillId="0" borderId="0" xfId="0" applyNumberFormat="1" applyFill="1" applyBorder="1" applyAlignment="1" applyProtection="1"/>
    <xf numFmtId="3" fontId="6" fillId="0" borderId="19" xfId="0" applyNumberFormat="1" applyFont="1" applyFill="1" applyBorder="1" applyAlignment="1">
      <alignment vertical="top" wrapText="1"/>
    </xf>
    <xf numFmtId="1" fontId="12" fillId="0" borderId="0" xfId="0" applyNumberFormat="1" applyFont="1" applyAlignment="1">
      <alignment horizontal="right" vertical="center"/>
    </xf>
    <xf numFmtId="0" fontId="10" fillId="0" borderId="19" xfId="0" applyFont="1" applyFill="1" applyBorder="1" applyAlignment="1">
      <alignment horizontal="left" vertical="top" wrapText="1"/>
    </xf>
    <xf numFmtId="0" fontId="10" fillId="0" borderId="21" xfId="0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 wrapText="1"/>
    </xf>
    <xf numFmtId="165" fontId="6" fillId="0" borderId="19" xfId="1" applyNumberFormat="1" applyFont="1" applyFill="1" applyBorder="1"/>
    <xf numFmtId="165" fontId="6" fillId="0" borderId="19" xfId="1" applyNumberFormat="1" applyFont="1" applyFill="1" applyBorder="1" applyAlignment="1"/>
    <xf numFmtId="3" fontId="6" fillId="0" borderId="21" xfId="0" applyNumberFormat="1" applyFont="1" applyFill="1" applyBorder="1" applyAlignment="1">
      <alignment vertical="top" wrapText="1"/>
    </xf>
    <xf numFmtId="0" fontId="6" fillId="0" borderId="19" xfId="0" applyFont="1" applyFill="1" applyBorder="1" applyAlignment="1">
      <alignment horizontal="center" vertical="top" wrapText="1"/>
    </xf>
    <xf numFmtId="167" fontId="13" fillId="0" borderId="19" xfId="0" applyNumberFormat="1" applyFont="1" applyFill="1" applyBorder="1" applyAlignment="1">
      <alignment horizontal="right" vertical="center"/>
    </xf>
    <xf numFmtId="0" fontId="10" fillId="0" borderId="29" xfId="0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horizontal="left" vertical="top" wrapText="1"/>
    </xf>
    <xf numFmtId="165" fontId="6" fillId="0" borderId="31" xfId="1" applyNumberFormat="1" applyFont="1" applyFill="1" applyBorder="1"/>
    <xf numFmtId="0" fontId="10" fillId="0" borderId="29" xfId="0" applyFont="1" applyFill="1" applyBorder="1" applyAlignment="1">
      <alignment horizontal="center" vertical="top" wrapText="1"/>
    </xf>
    <xf numFmtId="0" fontId="10" fillId="0" borderId="31" xfId="0" applyFont="1" applyFill="1" applyBorder="1" applyAlignment="1">
      <alignment horizontal="center" vertical="top" wrapText="1"/>
    </xf>
    <xf numFmtId="3" fontId="6" fillId="0" borderId="29" xfId="0" applyNumberFormat="1" applyFont="1" applyFill="1" applyBorder="1" applyAlignment="1">
      <alignment vertical="top" wrapText="1"/>
    </xf>
    <xf numFmtId="3" fontId="6" fillId="0" borderId="31" xfId="0" applyNumberFormat="1" applyFont="1" applyFill="1" applyBorder="1" applyAlignment="1">
      <alignment vertical="top" wrapText="1"/>
    </xf>
    <xf numFmtId="3" fontId="6" fillId="0" borderId="5" xfId="0" applyNumberFormat="1" applyFont="1" applyFill="1" applyBorder="1" applyAlignment="1">
      <alignment vertical="top" wrapText="1"/>
    </xf>
    <xf numFmtId="165" fontId="6" fillId="0" borderId="29" xfId="1" applyNumberFormat="1" applyFont="1" applyFill="1" applyBorder="1"/>
    <xf numFmtId="41" fontId="0" fillId="0" borderId="0" xfId="0" applyNumberFormat="1" applyFill="1" applyBorder="1" applyAlignment="1" applyProtection="1"/>
    <xf numFmtId="41" fontId="5" fillId="0" borderId="0" xfId="0" applyNumberFormat="1" applyFont="1" applyFill="1" applyBorder="1" applyAlignment="1"/>
    <xf numFmtId="0" fontId="9" fillId="0" borderId="0" xfId="0" applyFont="1"/>
    <xf numFmtId="0" fontId="35" fillId="0" borderId="0" xfId="0" applyFont="1"/>
    <xf numFmtId="165" fontId="9" fillId="0" borderId="27" xfId="1" applyNumberFormat="1" applyFont="1" applyFill="1" applyBorder="1"/>
    <xf numFmtId="0" fontId="5" fillId="0" borderId="0" xfId="0" applyFont="1" applyAlignment="1"/>
    <xf numFmtId="165" fontId="9" fillId="0" borderId="20" xfId="1" applyNumberFormat="1" applyFont="1" applyFill="1" applyBorder="1" applyAlignment="1"/>
    <xf numFmtId="166" fontId="31" fillId="0" borderId="0" xfId="0" applyNumberFormat="1" applyFont="1" applyFill="1" applyAlignment="1">
      <alignment horizontal="right" vertical="center"/>
    </xf>
    <xf numFmtId="0" fontId="9" fillId="0" borderId="0" xfId="0" applyFont="1" applyFill="1"/>
    <xf numFmtId="165" fontId="9" fillId="0" borderId="27" xfId="1" applyNumberFormat="1" applyFont="1" applyBorder="1"/>
    <xf numFmtId="0" fontId="6" fillId="0" borderId="0" xfId="0" applyFont="1" applyFill="1" applyBorder="1"/>
    <xf numFmtId="165" fontId="0" fillId="0" borderId="31" xfId="1" applyNumberFormat="1" applyFont="1" applyFill="1" applyBorder="1" applyAlignment="1"/>
    <xf numFmtId="165" fontId="9" fillId="0" borderId="6" xfId="1" applyNumberFormat="1" applyFont="1" applyFill="1" applyBorder="1" applyAlignment="1"/>
    <xf numFmtId="165" fontId="6" fillId="0" borderId="19" xfId="1" applyNumberFormat="1" applyFont="1" applyFill="1" applyBorder="1" applyAlignment="1">
      <alignment wrapText="1"/>
    </xf>
    <xf numFmtId="165" fontId="6" fillId="0" borderId="29" xfId="1" applyNumberFormat="1" applyFont="1" applyFill="1" applyBorder="1" applyAlignment="1">
      <alignment wrapText="1"/>
    </xf>
    <xf numFmtId="165" fontId="6" fillId="0" borderId="5" xfId="1" applyNumberFormat="1" applyFont="1" applyFill="1" applyBorder="1"/>
    <xf numFmtId="0" fontId="8" fillId="0" borderId="0" xfId="0" applyFont="1" applyFill="1" applyBorder="1" applyAlignment="1"/>
    <xf numFmtId="0" fontId="35" fillId="0" borderId="0" xfId="0" applyFont="1" applyFill="1"/>
    <xf numFmtId="165" fontId="9" fillId="0" borderId="4" xfId="1" applyNumberFormat="1" applyFont="1" applyFill="1" applyBorder="1" applyAlignment="1"/>
    <xf numFmtId="165" fontId="6" fillId="0" borderId="0" xfId="1" applyNumberFormat="1" applyFont="1" applyFill="1" applyBorder="1"/>
    <xf numFmtId="0" fontId="4" fillId="0" borderId="0" xfId="0" applyFont="1" applyFill="1"/>
    <xf numFmtId="0" fontId="6" fillId="0" borderId="29" xfId="0" applyFont="1" applyFill="1" applyBorder="1" applyAlignment="1">
      <alignment horizontal="center" vertical="top" wrapText="1"/>
    </xf>
    <xf numFmtId="165" fontId="5" fillId="0" borderId="0" xfId="1" applyNumberFormat="1" applyFont="1" applyFill="1" applyBorder="1"/>
    <xf numFmtId="165" fontId="0" fillId="0" borderId="0" xfId="1" applyNumberFormat="1" applyFont="1" applyFill="1" applyBorder="1"/>
    <xf numFmtId="165" fontId="9" fillId="0" borderId="4" xfId="1" applyNumberFormat="1" applyFont="1" applyFill="1" applyBorder="1"/>
    <xf numFmtId="165" fontId="9" fillId="0" borderId="6" xfId="1" applyNumberFormat="1" applyFont="1" applyFill="1" applyBorder="1"/>
    <xf numFmtId="165" fontId="9" fillId="0" borderId="36" xfId="1" applyNumberFormat="1" applyFont="1" applyFill="1" applyBorder="1"/>
    <xf numFmtId="167" fontId="9" fillId="0" borderId="4" xfId="0" applyNumberFormat="1" applyFont="1" applyFill="1" applyBorder="1"/>
    <xf numFmtId="165" fontId="9" fillId="0" borderId="28" xfId="1" applyNumberFormat="1" applyFont="1" applyFill="1" applyBorder="1"/>
    <xf numFmtId="165" fontId="9" fillId="0" borderId="28" xfId="1" applyNumberFormat="1" applyFont="1" applyFill="1" applyBorder="1" applyAlignment="1"/>
    <xf numFmtId="165" fontId="8" fillId="0" borderId="0" xfId="1" applyNumberFormat="1" applyFont="1" applyFill="1"/>
    <xf numFmtId="0" fontId="0" fillId="0" borderId="0" xfId="0" applyFill="1" applyAlignment="1">
      <alignment horizontal="center" wrapText="1"/>
    </xf>
    <xf numFmtId="166" fontId="12" fillId="0" borderId="0" xfId="0" applyNumberFormat="1" applyFont="1" applyFill="1" applyAlignment="1">
      <alignment horizontal="right" vertical="center"/>
    </xf>
    <xf numFmtId="165" fontId="9" fillId="0" borderId="0" xfId="1" applyNumberFormat="1" applyFont="1" applyBorder="1"/>
    <xf numFmtId="165" fontId="9" fillId="0" borderId="27" xfId="1" applyNumberFormat="1" applyFont="1" applyFill="1" applyBorder="1" applyAlignment="1"/>
    <xf numFmtId="165" fontId="6" fillId="0" borderId="29" xfId="1" applyNumberFormat="1" applyFont="1" applyFill="1" applyBorder="1" applyAlignment="1">
      <alignment vertical="top" wrapText="1"/>
    </xf>
    <xf numFmtId="0" fontId="0" fillId="0" borderId="0" xfId="0" applyFill="1" applyBorder="1"/>
    <xf numFmtId="165" fontId="9" fillId="0" borderId="48" xfId="1" applyNumberFormat="1" applyFont="1" applyFill="1" applyBorder="1"/>
    <xf numFmtId="0" fontId="6" fillId="0" borderId="21" xfId="0" applyFont="1" applyFill="1" applyBorder="1" applyAlignment="1">
      <alignment horizontal="center" vertical="top" wrapText="1"/>
    </xf>
    <xf numFmtId="0" fontId="6" fillId="0" borderId="31" xfId="0" applyFont="1" applyFill="1" applyBorder="1" applyAlignment="1">
      <alignment horizontal="center" vertical="top" wrapText="1"/>
    </xf>
    <xf numFmtId="165" fontId="45" fillId="0" borderId="27" xfId="1" applyNumberFormat="1" applyFont="1" applyFill="1" applyBorder="1" applyAlignment="1"/>
    <xf numFmtId="165" fontId="45" fillId="0" borderId="6" xfId="1" applyNumberFormat="1" applyFont="1" applyFill="1" applyBorder="1" applyAlignment="1"/>
    <xf numFmtId="0" fontId="30" fillId="0" borderId="22" xfId="0" applyFont="1" applyFill="1" applyBorder="1" applyAlignment="1">
      <alignment horizontal="center" vertical="top" wrapText="1"/>
    </xf>
    <xf numFmtId="165" fontId="30" fillId="0" borderId="29" xfId="1" applyNumberFormat="1" applyFont="1" applyFill="1" applyBorder="1" applyAlignment="1">
      <alignment vertical="top" wrapText="1"/>
    </xf>
    <xf numFmtId="165" fontId="45" fillId="0" borderId="4" xfId="1" applyNumberFormat="1" applyFont="1" applyFill="1" applyBorder="1"/>
    <xf numFmtId="165" fontId="45" fillId="0" borderId="28" xfId="1" applyNumberFormat="1" applyFont="1" applyFill="1" applyBorder="1"/>
    <xf numFmtId="165" fontId="9" fillId="0" borderId="50" xfId="1" applyNumberFormat="1" applyFont="1" applyFill="1" applyBorder="1" applyAlignment="1"/>
    <xf numFmtId="165" fontId="5" fillId="0" borderId="0" xfId="1" applyNumberFormat="1" applyFont="1" applyBorder="1" applyAlignment="1"/>
    <xf numFmtId="0" fontId="10" fillId="0" borderId="49" xfId="0" applyFont="1" applyFill="1" applyBorder="1" applyAlignment="1">
      <alignment horizontal="left" vertical="top" wrapText="1"/>
    </xf>
    <xf numFmtId="1" fontId="49" fillId="0" borderId="0" xfId="0" applyNumberFormat="1" applyFont="1" applyAlignment="1">
      <alignment horizontal="right" vertical="center"/>
    </xf>
    <xf numFmtId="166" fontId="49" fillId="0" borderId="0" xfId="0" applyNumberFormat="1" applyFont="1" applyAlignment="1">
      <alignment horizontal="right" vertical="center"/>
    </xf>
    <xf numFmtId="165" fontId="6" fillId="0" borderId="5" xfId="1" applyNumberFormat="1" applyFont="1" applyFill="1" applyBorder="1" applyAlignment="1">
      <alignment wrapText="1"/>
    </xf>
    <xf numFmtId="41" fontId="9" fillId="0" borderId="0" xfId="1" applyNumberFormat="1" applyFont="1" applyBorder="1"/>
    <xf numFmtId="0" fontId="10" fillId="0" borderId="49" xfId="0" applyFont="1" applyFill="1" applyBorder="1" applyAlignment="1">
      <alignment horizontal="center" vertical="top" wrapText="1"/>
    </xf>
    <xf numFmtId="165" fontId="6" fillId="0" borderId="49" xfId="1" applyNumberFormat="1" applyFont="1" applyFill="1" applyBorder="1"/>
    <xf numFmtId="0" fontId="10" fillId="0" borderId="56" xfId="0" applyFont="1" applyFill="1" applyBorder="1" applyAlignment="1">
      <alignment horizontal="center" vertical="top" wrapText="1"/>
    </xf>
    <xf numFmtId="0" fontId="10" fillId="0" borderId="56" xfId="0" applyFont="1" applyFill="1" applyBorder="1" applyAlignment="1">
      <alignment horizontal="left" vertical="top" wrapText="1"/>
    </xf>
    <xf numFmtId="165" fontId="9" fillId="0" borderId="50" xfId="1" applyNumberFormat="1" applyFont="1" applyBorder="1"/>
    <xf numFmtId="165" fontId="9" fillId="0" borderId="50" xfId="1" applyNumberFormat="1" applyFont="1" applyFill="1" applyBorder="1"/>
    <xf numFmtId="165" fontId="9" fillId="0" borderId="59" xfId="1" applyNumberFormat="1" applyFont="1" applyFill="1" applyBorder="1"/>
    <xf numFmtId="3" fontId="9" fillId="0" borderId="59" xfId="0" applyNumberFormat="1" applyFont="1" applyFill="1" applyBorder="1" applyAlignment="1">
      <alignment wrapText="1"/>
    </xf>
    <xf numFmtId="3" fontId="9" fillId="0" borderId="59" xfId="0" applyNumberFormat="1" applyFont="1" applyFill="1" applyBorder="1" applyAlignment="1">
      <alignment vertical="top" wrapText="1"/>
    </xf>
    <xf numFmtId="1" fontId="49" fillId="0" borderId="0" xfId="0" applyNumberFormat="1" applyFont="1" applyFill="1" applyAlignment="1">
      <alignment horizontal="right" vertical="center"/>
    </xf>
    <xf numFmtId="166" fontId="49" fillId="0" borderId="0" xfId="0" applyNumberFormat="1" applyFont="1" applyFill="1" applyAlignment="1">
      <alignment horizontal="right" vertical="center"/>
    </xf>
    <xf numFmtId="167" fontId="9" fillId="0" borderId="27" xfId="0" applyNumberFormat="1" applyFont="1" applyFill="1" applyBorder="1"/>
    <xf numFmtId="3" fontId="6" fillId="0" borderId="49" xfId="0" applyNumberFormat="1" applyFont="1" applyFill="1" applyBorder="1" applyAlignment="1">
      <alignment vertical="top" wrapText="1"/>
    </xf>
    <xf numFmtId="166" fontId="12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/>
    </xf>
    <xf numFmtId="165" fontId="6" fillId="0" borderId="56" xfId="1" applyNumberFormat="1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 vertical="top" wrapText="1"/>
    </xf>
    <xf numFmtId="165" fontId="30" fillId="0" borderId="0" xfId="1" applyNumberFormat="1" applyFont="1" applyBorder="1" applyAlignment="1">
      <alignment horizontal="left"/>
    </xf>
    <xf numFmtId="0" fontId="37" fillId="0" borderId="0" xfId="0" applyFont="1" applyFill="1" applyAlignment="1"/>
    <xf numFmtId="165" fontId="5" fillId="0" borderId="0" xfId="1" applyNumberFormat="1" applyFont="1" applyBorder="1" applyAlignment="1">
      <alignment horizontal="left"/>
    </xf>
    <xf numFmtId="1" fontId="49" fillId="0" borderId="0" xfId="45" applyNumberFormat="1" applyFont="1" applyAlignment="1">
      <alignment horizontal="right" vertical="center"/>
    </xf>
    <xf numFmtId="165" fontId="49" fillId="0" borderId="0" xfId="1" applyNumberFormat="1" applyFont="1" applyAlignment="1">
      <alignment horizontal="right" vertical="center"/>
    </xf>
    <xf numFmtId="165" fontId="0" fillId="0" borderId="0" xfId="0" applyNumberFormat="1" applyFill="1" applyBorder="1" applyAlignment="1" applyProtection="1"/>
    <xf numFmtId="165" fontId="0" fillId="0" borderId="0" xfId="0" applyNumberFormat="1" applyFill="1"/>
    <xf numFmtId="167" fontId="0" fillId="0" borderId="0" xfId="0" applyNumberFormat="1" applyFill="1" applyBorder="1" applyAlignment="1" applyProtection="1"/>
    <xf numFmtId="165" fontId="0" fillId="0" borderId="0" xfId="1" applyNumberFormat="1" applyFont="1" applyFill="1" applyBorder="1" applyAlignment="1" applyProtection="1"/>
    <xf numFmtId="167" fontId="49" fillId="0" borderId="0" xfId="0" applyNumberFormat="1" applyFont="1" applyFill="1" applyAlignment="1">
      <alignment horizontal="right" vertical="center"/>
    </xf>
    <xf numFmtId="165" fontId="0" fillId="0" borderId="0" xfId="1" applyNumberFormat="1" applyFont="1" applyFill="1"/>
    <xf numFmtId="165" fontId="5" fillId="0" borderId="0" xfId="1" applyNumberFormat="1" applyFont="1"/>
    <xf numFmtId="167" fontId="6" fillId="0" borderId="0" xfId="0" applyNumberFormat="1" applyFont="1" applyFill="1"/>
    <xf numFmtId="165" fontId="6" fillId="0" borderId="19" xfId="1" applyNumberFormat="1" applyFont="1" applyFill="1" applyBorder="1" applyAlignment="1">
      <alignment horizontal="left" wrapText="1"/>
    </xf>
    <xf numFmtId="0" fontId="9" fillId="0" borderId="0" xfId="0" applyFont="1" applyFill="1" applyAlignment="1"/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/>
    <xf numFmtId="165" fontId="6" fillId="0" borderId="0" xfId="0" applyNumberFormat="1" applyFont="1" applyFill="1"/>
    <xf numFmtId="165" fontId="9" fillId="0" borderId="0" xfId="1" applyNumberFormat="1" applyFont="1" applyFill="1" applyBorder="1" applyAlignment="1"/>
    <xf numFmtId="165" fontId="5" fillId="0" borderId="0" xfId="1" applyNumberFormat="1" applyFont="1" applyBorder="1" applyAlignment="1">
      <alignment horizontal="left"/>
    </xf>
    <xf numFmtId="0" fontId="8" fillId="0" borderId="72" xfId="0" applyFont="1" applyFill="1" applyBorder="1" applyAlignment="1"/>
    <xf numFmtId="165" fontId="9" fillId="0" borderId="67" xfId="1" applyNumberFormat="1" applyFont="1" applyFill="1" applyBorder="1"/>
    <xf numFmtId="166" fontId="34" fillId="0" borderId="0" xfId="0" applyNumberFormat="1" applyFont="1" applyAlignment="1">
      <alignment horizontal="right" vertical="center"/>
    </xf>
    <xf numFmtId="165" fontId="5" fillId="0" borderId="0" xfId="0" applyNumberFormat="1" applyFont="1" applyFill="1"/>
    <xf numFmtId="0" fontId="30" fillId="0" borderId="0" xfId="0" applyFont="1" applyFill="1" applyBorder="1" applyAlignment="1"/>
    <xf numFmtId="165" fontId="7" fillId="0" borderId="0" xfId="0" applyNumberFormat="1" applyFont="1" applyFill="1"/>
    <xf numFmtId="0" fontId="39" fillId="0" borderId="0" xfId="0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/>
    <xf numFmtId="165" fontId="45" fillId="0" borderId="36" xfId="1" applyNumberFormat="1" applyFont="1" applyFill="1" applyBorder="1"/>
    <xf numFmtId="165" fontId="45" fillId="0" borderId="67" xfId="1" applyNumberFormat="1" applyFont="1" applyFill="1" applyBorder="1"/>
    <xf numFmtId="165" fontId="49" fillId="0" borderId="0" xfId="1" applyNumberFormat="1" applyFont="1" applyFill="1" applyAlignment="1">
      <alignment horizontal="right" vertical="center"/>
    </xf>
    <xf numFmtId="165" fontId="6" fillId="0" borderId="0" xfId="0" applyNumberFormat="1" applyFont="1" applyFill="1" applyBorder="1"/>
    <xf numFmtId="165" fontId="5" fillId="0" borderId="0" xfId="1" applyNumberFormat="1" applyFont="1" applyFill="1" applyBorder="1" applyAlignment="1"/>
    <xf numFmtId="1" fontId="54" fillId="0" borderId="0" xfId="0" applyNumberFormat="1" applyFont="1" applyAlignment="1">
      <alignment horizontal="right" vertical="center"/>
    </xf>
    <xf numFmtId="166" fontId="54" fillId="0" borderId="0" xfId="0" applyNumberFormat="1" applyFont="1" applyAlignment="1">
      <alignment horizontal="right" vertical="center"/>
    </xf>
    <xf numFmtId="165" fontId="6" fillId="0" borderId="0" xfId="1" applyNumberFormat="1" applyFont="1"/>
    <xf numFmtId="165" fontId="0" fillId="0" borderId="0" xfId="1" applyNumberFormat="1" applyFont="1" applyFill="1" applyAlignment="1">
      <alignment horizontal="center" wrapText="1"/>
    </xf>
    <xf numFmtId="165" fontId="6" fillId="0" borderId="0" xfId="1" applyNumberFormat="1" applyFont="1" applyFill="1"/>
    <xf numFmtId="167" fontId="0" fillId="0" borderId="0" xfId="0" applyNumberFormat="1" applyFill="1"/>
    <xf numFmtId="165" fontId="4" fillId="0" borderId="0" xfId="1" applyNumberFormat="1" applyFont="1" applyFill="1"/>
    <xf numFmtId="164" fontId="0" fillId="0" borderId="0" xfId="1" applyFont="1" applyFill="1" applyBorder="1" applyAlignment="1" applyProtection="1"/>
    <xf numFmtId="167" fontId="5" fillId="0" borderId="0" xfId="0" applyNumberFormat="1" applyFont="1" applyFill="1" applyBorder="1" applyAlignment="1"/>
    <xf numFmtId="165" fontId="9" fillId="0" borderId="71" xfId="1" applyNumberFormat="1" applyFont="1" applyFill="1" applyBorder="1"/>
    <xf numFmtId="169" fontId="0" fillId="0" borderId="0" xfId="1" applyNumberFormat="1" applyFont="1" applyFill="1"/>
    <xf numFmtId="165" fontId="7" fillId="0" borderId="0" xfId="1" applyNumberFormat="1" applyFont="1" applyFill="1"/>
    <xf numFmtId="165" fontId="9" fillId="0" borderId="59" xfId="1" applyNumberFormat="1" applyFont="1" applyFill="1" applyBorder="1" applyAlignment="1"/>
    <xf numFmtId="165" fontId="9" fillId="0" borderId="71" xfId="1" applyNumberFormat="1" applyFont="1" applyFill="1" applyBorder="1" applyAlignment="1"/>
    <xf numFmtId="165" fontId="45" fillId="0" borderId="59" xfId="1" applyNumberFormat="1" applyFont="1" applyFill="1" applyBorder="1" applyAlignment="1"/>
    <xf numFmtId="167" fontId="54" fillId="0" borderId="0" xfId="0" applyNumberFormat="1" applyFont="1" applyFill="1" applyAlignment="1">
      <alignment horizontal="right" vertical="center"/>
    </xf>
    <xf numFmtId="167" fontId="33" fillId="0" borderId="5" xfId="0" applyNumberFormat="1" applyFont="1" applyFill="1" applyBorder="1"/>
    <xf numFmtId="0" fontId="5" fillId="0" borderId="0" xfId="0" applyFont="1" applyFill="1" applyAlignment="1"/>
    <xf numFmtId="0" fontId="5" fillId="0" borderId="0" xfId="0" applyFont="1" applyFill="1"/>
    <xf numFmtId="165" fontId="5" fillId="0" borderId="0" xfId="1" applyNumberFormat="1" applyFont="1" applyFill="1"/>
    <xf numFmtId="165" fontId="30" fillId="0" borderId="0" xfId="1" applyNumberFormat="1" applyFont="1" applyFill="1" applyBorder="1" applyAlignment="1"/>
    <xf numFmtId="0" fontId="8" fillId="0" borderId="79" xfId="0" applyFont="1" applyFill="1" applyBorder="1" applyAlignment="1"/>
    <xf numFmtId="0" fontId="8" fillId="0" borderId="80" xfId="0" applyFont="1" applyFill="1" applyBorder="1" applyAlignment="1"/>
    <xf numFmtId="0" fontId="6" fillId="0" borderId="79" xfId="0" applyFont="1" applyFill="1" applyBorder="1" applyAlignment="1"/>
    <xf numFmtId="0" fontId="6" fillId="0" borderId="72" xfId="0" applyFont="1" applyFill="1" applyBorder="1" applyAlignment="1"/>
    <xf numFmtId="0" fontId="14" fillId="0" borderId="0" xfId="0" applyFont="1" applyFill="1" applyAlignment="1">
      <alignment horizontal="right" vertical="center"/>
    </xf>
    <xf numFmtId="166" fontId="58" fillId="0" borderId="0" xfId="0" applyNumberFormat="1" applyFont="1" applyFill="1" applyAlignment="1">
      <alignment horizontal="right" vertical="center"/>
    </xf>
    <xf numFmtId="167" fontId="40" fillId="0" borderId="59" xfId="0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left"/>
    </xf>
    <xf numFmtId="1" fontId="56" fillId="0" borderId="0" xfId="0" applyNumberFormat="1" applyFont="1" applyFill="1" applyAlignment="1">
      <alignment horizontal="right" vertical="center"/>
    </xf>
    <xf numFmtId="1" fontId="58" fillId="0" borderId="0" xfId="0" applyNumberFormat="1" applyFont="1" applyFill="1" applyAlignment="1">
      <alignment horizontal="right" vertical="center"/>
    </xf>
    <xf numFmtId="0" fontId="30" fillId="0" borderId="0" xfId="0" applyFont="1" applyFill="1"/>
    <xf numFmtId="166" fontId="34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center"/>
    </xf>
    <xf numFmtId="165" fontId="8" fillId="0" borderId="0" xfId="1" applyNumberFormat="1" applyFont="1" applyFill="1" applyBorder="1"/>
    <xf numFmtId="1" fontId="44" fillId="0" borderId="0" xfId="44" applyNumberFormat="1" applyFont="1" applyFill="1" applyAlignment="1">
      <alignment horizontal="right" vertical="center"/>
    </xf>
    <xf numFmtId="166" fontId="0" fillId="0" borderId="0" xfId="0" applyNumberFormat="1" applyFill="1"/>
    <xf numFmtId="166" fontId="44" fillId="0" borderId="0" xfId="44" applyNumberFormat="1" applyFont="1" applyFill="1" applyAlignment="1">
      <alignment horizontal="right" vertical="center"/>
    </xf>
    <xf numFmtId="167" fontId="58" fillId="0" borderId="0" xfId="0" applyNumberFormat="1" applyFont="1" applyFill="1" applyAlignment="1">
      <alignment horizontal="right" vertical="center"/>
    </xf>
    <xf numFmtId="0" fontId="43" fillId="0" borderId="0" xfId="44" applyFont="1" applyFill="1" applyAlignment="1">
      <alignment horizontal="right" vertical="center"/>
    </xf>
    <xf numFmtId="165" fontId="9" fillId="0" borderId="72" xfId="1" applyNumberFormat="1" applyFont="1" applyFill="1" applyBorder="1"/>
    <xf numFmtId="165" fontId="9" fillId="0" borderId="25" xfId="1" applyNumberFormat="1" applyFont="1" applyFill="1" applyBorder="1"/>
    <xf numFmtId="1" fontId="54" fillId="0" borderId="0" xfId="0" applyNumberFormat="1" applyFont="1" applyFill="1" applyAlignment="1">
      <alignment horizontal="right" vertical="center"/>
    </xf>
    <xf numFmtId="166" fontId="54" fillId="0" borderId="0" xfId="0" applyNumberFormat="1" applyFont="1" applyFill="1" applyAlignment="1">
      <alignment horizontal="right" vertical="center"/>
    </xf>
    <xf numFmtId="165" fontId="54" fillId="0" borderId="0" xfId="1" applyNumberFormat="1" applyFont="1" applyFill="1" applyAlignment="1">
      <alignment horizontal="right" vertical="center"/>
    </xf>
    <xf numFmtId="167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>
      <alignment horizontal="center"/>
    </xf>
    <xf numFmtId="165" fontId="10" fillId="0" borderId="19" xfId="1" applyNumberFormat="1" applyFont="1" applyBorder="1"/>
    <xf numFmtId="165" fontId="10" fillId="0" borderId="19" xfId="1" applyNumberFormat="1" applyFont="1" applyFill="1" applyBorder="1"/>
    <xf numFmtId="41" fontId="8" fillId="0" borderId="0" xfId="0" applyNumberFormat="1" applyFont="1" applyFill="1" applyBorder="1" applyAlignment="1">
      <alignment horizontal="center"/>
    </xf>
    <xf numFmtId="16" fontId="39" fillId="0" borderId="0" xfId="0" applyNumberFormat="1" applyFont="1" applyFill="1"/>
    <xf numFmtId="0" fontId="0" fillId="0" borderId="0" xfId="0" applyFill="1" applyAlignment="1">
      <alignment wrapText="1"/>
    </xf>
    <xf numFmtId="41" fontId="9" fillId="0" borderId="0" xfId="1" applyNumberFormat="1" applyFont="1" applyFill="1" applyBorder="1"/>
    <xf numFmtId="0" fontId="6" fillId="0" borderId="0" xfId="0" applyFont="1" applyFill="1" applyBorder="1" applyAlignment="1">
      <alignment horizontal="left" textRotation="90" wrapText="1"/>
    </xf>
    <xf numFmtId="0" fontId="0" fillId="0" borderId="0" xfId="0" applyFill="1" applyBorder="1" applyAlignment="1">
      <alignment horizontal="center" vertical="center"/>
    </xf>
    <xf numFmtId="164" fontId="0" fillId="0" borderId="0" xfId="1" applyFont="1" applyFill="1"/>
    <xf numFmtId="168" fontId="7" fillId="0" borderId="0" xfId="0" applyNumberFormat="1" applyFont="1" applyFill="1"/>
    <xf numFmtId="0" fontId="6" fillId="0" borderId="0" xfId="0" applyFont="1" applyFill="1" applyAlignment="1">
      <alignment horizontal="left"/>
    </xf>
    <xf numFmtId="0" fontId="9" fillId="0" borderId="0" xfId="0" applyFont="1" applyFill="1" applyAlignment="1">
      <alignment wrapText="1"/>
    </xf>
    <xf numFmtId="165" fontId="5" fillId="0" borderId="4" xfId="1" applyNumberFormat="1" applyFont="1" applyFill="1" applyBorder="1"/>
    <xf numFmtId="0" fontId="8" fillId="0" borderId="0" xfId="0" applyFont="1" applyFill="1" applyAlignment="1">
      <alignment horizontal="center"/>
    </xf>
    <xf numFmtId="0" fontId="4" fillId="0" borderId="0" xfId="0" applyFont="1" applyFill="1" applyBorder="1"/>
    <xf numFmtId="1" fontId="55" fillId="0" borderId="0" xfId="0" applyNumberFormat="1" applyFont="1" applyFill="1" applyAlignment="1">
      <alignment horizontal="right" vertical="center"/>
    </xf>
    <xf numFmtId="166" fontId="55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Border="1" applyAlignment="1" applyProtection="1"/>
    <xf numFmtId="0" fontId="0" fillId="0" borderId="0" xfId="0" applyFont="1" applyFill="1"/>
    <xf numFmtId="165" fontId="55" fillId="0" borderId="0" xfId="1" applyNumberFormat="1" applyFont="1" applyFill="1" applyAlignment="1">
      <alignment horizontal="right" vertical="center"/>
    </xf>
    <xf numFmtId="167" fontId="9" fillId="0" borderId="4" xfId="0" applyNumberFormat="1" applyFont="1" applyFill="1" applyBorder="1" applyAlignment="1">
      <alignment horizontal="right" vertical="center"/>
    </xf>
    <xf numFmtId="167" fontId="9" fillId="0" borderId="59" xfId="0" applyNumberFormat="1" applyFont="1" applyFill="1" applyBorder="1" applyAlignment="1">
      <alignment horizontal="right" vertical="center"/>
    </xf>
    <xf numFmtId="1" fontId="55" fillId="0" borderId="0" xfId="45" applyNumberFormat="1" applyFont="1" applyFill="1" applyAlignment="1">
      <alignment horizontal="right" vertical="center"/>
    </xf>
    <xf numFmtId="166" fontId="55" fillId="0" borderId="0" xfId="45" applyNumberFormat="1" applyFont="1" applyFill="1" applyAlignment="1">
      <alignment horizontal="right" vertical="center"/>
    </xf>
    <xf numFmtId="41" fontId="55" fillId="0" borderId="0" xfId="0" applyNumberFormat="1" applyFont="1" applyFill="1" applyAlignment="1">
      <alignment horizontal="right" vertical="center"/>
    </xf>
    <xf numFmtId="166" fontId="60" fillId="0" borderId="0" xfId="0" applyNumberFormat="1" applyFont="1" applyFill="1" applyAlignment="1">
      <alignment horizontal="right" vertical="center"/>
    </xf>
    <xf numFmtId="0" fontId="6" fillId="0" borderId="29" xfId="0" applyFont="1" applyFill="1" applyBorder="1" applyAlignment="1">
      <alignment horizontal="left" vertical="top" wrapText="1"/>
    </xf>
    <xf numFmtId="1" fontId="55" fillId="0" borderId="0" xfId="44" applyNumberFormat="1" applyFont="1" applyFill="1" applyAlignment="1">
      <alignment horizontal="right" vertical="center"/>
    </xf>
    <xf numFmtId="167" fontId="0" fillId="0" borderId="0" xfId="0" applyNumberFormat="1" applyFont="1" applyFill="1"/>
    <xf numFmtId="165" fontId="0" fillId="0" borderId="0" xfId="0" applyNumberFormat="1" applyFont="1" applyFill="1"/>
    <xf numFmtId="43" fontId="0" fillId="0" borderId="0" xfId="0" applyNumberFormat="1" applyFont="1" applyFill="1"/>
    <xf numFmtId="0" fontId="0" fillId="0" borderId="0" xfId="0" applyFont="1" applyFill="1" applyAlignment="1">
      <alignment horizontal="center" wrapText="1"/>
    </xf>
    <xf numFmtId="167" fontId="55" fillId="0" borderId="0" xfId="0" applyNumberFormat="1" applyFont="1" applyFill="1" applyAlignment="1">
      <alignment horizontal="right" vertical="center"/>
    </xf>
    <xf numFmtId="165" fontId="0" fillId="0" borderId="0" xfId="0" applyNumberFormat="1" applyFont="1" applyFill="1" applyBorder="1" applyAlignment="1" applyProtection="1"/>
    <xf numFmtId="167" fontId="9" fillId="0" borderId="27" xfId="0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wrapText="1"/>
    </xf>
    <xf numFmtId="165" fontId="8" fillId="0" borderId="0" xfId="0" applyNumberFormat="1" applyFont="1" applyFill="1" applyAlignment="1"/>
    <xf numFmtId="164" fontId="6" fillId="0" borderId="0" xfId="1" applyFont="1" applyFill="1" applyBorder="1"/>
    <xf numFmtId="165" fontId="0" fillId="0" borderId="72" xfId="1" applyNumberFormat="1" applyFont="1" applyFill="1" applyBorder="1"/>
    <xf numFmtId="165" fontId="5" fillId="0" borderId="3" xfId="1" applyNumberFormat="1" applyFont="1" applyFill="1" applyBorder="1"/>
    <xf numFmtId="0" fontId="61" fillId="0" borderId="0" xfId="0" applyFont="1" applyFill="1" applyAlignment="1">
      <alignment horizontal="right" vertical="center"/>
    </xf>
    <xf numFmtId="0" fontId="61" fillId="0" borderId="0" xfId="44" applyFont="1" applyFill="1" applyAlignment="1">
      <alignment horizontal="right" vertical="center"/>
    </xf>
    <xf numFmtId="0" fontId="0" fillId="0" borderId="0" xfId="0" applyFont="1" applyFill="1" applyBorder="1"/>
    <xf numFmtId="0" fontId="6" fillId="0" borderId="71" xfId="1" applyNumberFormat="1" applyFont="1" applyFill="1" applyBorder="1" applyAlignment="1">
      <alignment vertical="center"/>
    </xf>
    <xf numFmtId="0" fontId="6" fillId="0" borderId="5" xfId="1" applyNumberFormat="1" applyFont="1" applyFill="1" applyBorder="1" applyAlignment="1">
      <alignment vertical="center"/>
    </xf>
    <xf numFmtId="41" fontId="0" fillId="0" borderId="0" xfId="0" applyNumberFormat="1" applyFont="1" applyFill="1" applyBorder="1" applyAlignment="1" applyProtection="1"/>
    <xf numFmtId="0" fontId="9" fillId="0" borderId="46" xfId="0" applyFont="1" applyFill="1" applyBorder="1" applyAlignment="1"/>
    <xf numFmtId="0" fontId="47" fillId="0" borderId="0" xfId="0" applyFont="1" applyFill="1" applyBorder="1" applyAlignment="1">
      <alignment horizontal="center"/>
    </xf>
    <xf numFmtId="165" fontId="35" fillId="0" borderId="27" xfId="1" applyNumberFormat="1" applyFont="1" applyFill="1" applyBorder="1"/>
    <xf numFmtId="167" fontId="35" fillId="0" borderId="27" xfId="0" applyNumberFormat="1" applyFont="1" applyFill="1" applyBorder="1"/>
    <xf numFmtId="165" fontId="35" fillId="0" borderId="6" xfId="1" applyNumberFormat="1" applyFont="1" applyFill="1" applyBorder="1"/>
    <xf numFmtId="167" fontId="33" fillId="0" borderId="5" xfId="0" applyNumberFormat="1" applyFont="1" applyFill="1" applyBorder="1" applyAlignment="1">
      <alignment vertical="center" textRotation="90" wrapText="1"/>
    </xf>
    <xf numFmtId="165" fontId="6" fillId="0" borderId="31" xfId="1" applyNumberFormat="1" applyFont="1" applyFill="1" applyBorder="1" applyAlignment="1">
      <alignment wrapText="1"/>
    </xf>
    <xf numFmtId="43" fontId="0" fillId="0" borderId="0" xfId="0" applyNumberFormat="1" applyFont="1" applyFill="1" applyBorder="1" applyAlignment="1" applyProtection="1"/>
    <xf numFmtId="166" fontId="0" fillId="0" borderId="0" xfId="0" applyNumberFormat="1" applyFont="1" applyFill="1" applyBorder="1" applyAlignment="1" applyProtection="1"/>
    <xf numFmtId="167" fontId="0" fillId="0" borderId="0" xfId="0" applyNumberFormat="1" applyFont="1" applyFill="1" applyBorder="1" applyAlignment="1" applyProtection="1"/>
    <xf numFmtId="167" fontId="45" fillId="0" borderId="17" xfId="0" applyNumberFormat="1" applyFont="1" applyFill="1" applyBorder="1" applyAlignment="1">
      <alignment horizontal="right" vertical="center"/>
    </xf>
    <xf numFmtId="170" fontId="0" fillId="0" borderId="0" xfId="0" applyNumberFormat="1" applyFont="1" applyFill="1"/>
    <xf numFmtId="167" fontId="0" fillId="0" borderId="0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right" vertical="center"/>
    </xf>
    <xf numFmtId="167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66" fontId="55" fillId="0" borderId="0" xfId="0" applyNumberFormat="1" applyFont="1" applyFill="1" applyBorder="1" applyAlignment="1">
      <alignment horizontal="right" vertical="center"/>
    </xf>
    <xf numFmtId="165" fontId="6" fillId="0" borderId="29" xfId="1" applyNumberFormat="1" applyFont="1" applyFill="1" applyBorder="1" applyAlignment="1"/>
    <xf numFmtId="165" fontId="6" fillId="0" borderId="65" xfId="1" applyNumberFormat="1" applyFont="1" applyFill="1" applyBorder="1"/>
    <xf numFmtId="165" fontId="0" fillId="0" borderId="0" xfId="0" applyNumberFormat="1" applyFont="1" applyFill="1" applyBorder="1"/>
    <xf numFmtId="0" fontId="0" fillId="0" borderId="0" xfId="0" applyFont="1" applyFill="1" applyAlignment="1">
      <alignment wrapText="1"/>
    </xf>
    <xf numFmtId="0" fontId="11" fillId="0" borderId="0" xfId="0" applyFont="1" applyFill="1"/>
    <xf numFmtId="1" fontId="55" fillId="0" borderId="0" xfId="43" applyNumberFormat="1" applyFont="1" applyFill="1" applyAlignment="1">
      <alignment horizontal="right" vertical="center"/>
    </xf>
    <xf numFmtId="3" fontId="62" fillId="0" borderId="0" xfId="43" applyNumberFormat="1" applyFont="1" applyFill="1" applyAlignment="1">
      <alignment horizontal="right" vertical="center"/>
    </xf>
    <xf numFmtId="0" fontId="61" fillId="0" borderId="0" xfId="43" applyFont="1" applyFill="1" applyAlignment="1">
      <alignment horizontal="right" vertical="center"/>
    </xf>
    <xf numFmtId="166" fontId="55" fillId="0" borderId="0" xfId="43" applyNumberFormat="1" applyFont="1" applyFill="1" applyAlignment="1">
      <alignment horizontal="right" vertical="center"/>
    </xf>
    <xf numFmtId="168" fontId="0" fillId="0" borderId="0" xfId="0" applyNumberFormat="1" applyFont="1" applyFill="1"/>
    <xf numFmtId="0" fontId="39" fillId="0" borderId="0" xfId="0" applyFont="1" applyFill="1"/>
    <xf numFmtId="0" fontId="6" fillId="0" borderId="56" xfId="0" applyFont="1" applyFill="1" applyBorder="1" applyAlignment="1">
      <alignment horizontal="center" vertical="top" wrapText="1"/>
    </xf>
    <xf numFmtId="0" fontId="6" fillId="0" borderId="56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left" vertical="top" wrapText="1"/>
    </xf>
    <xf numFmtId="166" fontId="53" fillId="0" borderId="0" xfId="0" applyNumberFormat="1" applyFont="1" applyFill="1" applyAlignment="1">
      <alignment horizontal="right" vertical="center"/>
    </xf>
    <xf numFmtId="1" fontId="53" fillId="0" borderId="0" xfId="0" applyNumberFormat="1" applyFont="1" applyFill="1" applyAlignment="1">
      <alignment horizontal="right" vertical="center"/>
    </xf>
    <xf numFmtId="165" fontId="10" fillId="0" borderId="56" xfId="1" applyNumberFormat="1" applyFont="1" applyFill="1" applyBorder="1"/>
    <xf numFmtId="167" fontId="53" fillId="0" borderId="0" xfId="0" applyNumberFormat="1" applyFont="1" applyFill="1" applyAlignment="1">
      <alignment horizontal="right" vertical="center"/>
    </xf>
    <xf numFmtId="167" fontId="10" fillId="0" borderId="19" xfId="0" applyNumberFormat="1" applyFont="1" applyFill="1" applyBorder="1"/>
    <xf numFmtId="165" fontId="10" fillId="0" borderId="29" xfId="1" applyNumberFormat="1" applyFont="1" applyFill="1" applyBorder="1"/>
    <xf numFmtId="165" fontId="10" fillId="0" borderId="31" xfId="1" applyNumberFormat="1" applyFont="1" applyFill="1" applyBorder="1"/>
    <xf numFmtId="165" fontId="10" fillId="0" borderId="29" xfId="1" applyNumberFormat="1" applyFont="1" applyFill="1" applyBorder="1" applyAlignment="1">
      <alignment wrapText="1"/>
    </xf>
    <xf numFmtId="165" fontId="38" fillId="0" borderId="6" xfId="1" applyNumberFormat="1" applyFont="1" applyFill="1" applyBorder="1"/>
    <xf numFmtId="0" fontId="36" fillId="0" borderId="0" xfId="0" applyFont="1" applyFill="1" applyBorder="1" applyAlignment="1"/>
    <xf numFmtId="0" fontId="36" fillId="0" borderId="0" xfId="0" applyFont="1" applyFill="1"/>
    <xf numFmtId="0" fontId="32" fillId="0" borderId="0" xfId="0" applyFont="1" applyFill="1"/>
    <xf numFmtId="41" fontId="36" fillId="0" borderId="0" xfId="0" applyNumberFormat="1" applyFont="1" applyFill="1" applyBorder="1" applyAlignment="1"/>
    <xf numFmtId="0" fontId="36" fillId="0" borderId="0" xfId="0" applyFont="1" applyFill="1" applyAlignment="1"/>
    <xf numFmtId="166" fontId="59" fillId="0" borderId="0" xfId="0" applyNumberFormat="1" applyFont="1" applyFill="1" applyAlignment="1">
      <alignment horizontal="right" vertical="center"/>
    </xf>
    <xf numFmtId="165" fontId="36" fillId="0" borderId="0" xfId="1" applyNumberFormat="1" applyFont="1" applyFill="1" applyBorder="1" applyAlignment="1"/>
    <xf numFmtId="0" fontId="48" fillId="0" borderId="0" xfId="0" applyFont="1" applyFill="1" applyAlignment="1">
      <alignment horizontal="right" vertical="center"/>
    </xf>
    <xf numFmtId="165" fontId="10" fillId="0" borderId="19" xfId="1" applyNumberFormat="1" applyFont="1" applyFill="1" applyBorder="1" applyAlignment="1"/>
    <xf numFmtId="165" fontId="10" fillId="0" borderId="31" xfId="1" applyNumberFormat="1" applyFont="1" applyFill="1" applyBorder="1" applyAlignment="1"/>
    <xf numFmtId="41" fontId="6" fillId="0" borderId="56" xfId="1" applyNumberFormat="1" applyFont="1" applyFill="1" applyBorder="1"/>
    <xf numFmtId="41" fontId="6" fillId="0" borderId="49" xfId="1" applyNumberFormat="1" applyFont="1" applyFill="1" applyBorder="1"/>
    <xf numFmtId="41" fontId="6" fillId="0" borderId="19" xfId="1" applyNumberFormat="1" applyFont="1" applyFill="1" applyBorder="1"/>
    <xf numFmtId="41" fontId="6" fillId="0" borderId="31" xfId="1" applyNumberFormat="1" applyFont="1" applyFill="1" applyBorder="1"/>
    <xf numFmtId="41" fontId="6" fillId="0" borderId="29" xfId="1" applyNumberFormat="1" applyFont="1" applyFill="1" applyBorder="1"/>
    <xf numFmtId="165" fontId="9" fillId="0" borderId="72" xfId="0" applyNumberFormat="1" applyFont="1" applyFill="1" applyBorder="1" applyAlignment="1"/>
    <xf numFmtId="1" fontId="64" fillId="0" borderId="0" xfId="0" applyNumberFormat="1" applyFont="1" applyAlignment="1">
      <alignment horizontal="right" vertical="center"/>
    </xf>
    <xf numFmtId="166" fontId="64" fillId="0" borderId="0" xfId="0" applyNumberFormat="1" applyFont="1" applyAlignment="1">
      <alignment horizontal="right" vertical="center"/>
    </xf>
    <xf numFmtId="166" fontId="12" fillId="0" borderId="0" xfId="0" applyNumberFormat="1" applyFont="1" applyAlignment="1">
      <alignment horizontal="right" vertical="center"/>
    </xf>
    <xf numFmtId="0" fontId="9" fillId="0" borderId="0" xfId="0" applyFont="1" applyFill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67" fontId="9" fillId="0" borderId="59" xfId="0" applyNumberFormat="1" applyFont="1" applyFill="1" applyBorder="1"/>
    <xf numFmtId="165" fontId="5" fillId="0" borderId="59" xfId="1" applyNumberFormat="1" applyFont="1" applyFill="1" applyBorder="1"/>
    <xf numFmtId="165" fontId="9" fillId="0" borderId="59" xfId="1" applyNumberFormat="1" applyFont="1" applyBorder="1"/>
    <xf numFmtId="165" fontId="9" fillId="0" borderId="71" xfId="1" applyNumberFormat="1" applyFont="1" applyBorder="1"/>
    <xf numFmtId="165" fontId="9" fillId="0" borderId="57" xfId="1" applyNumberFormat="1" applyFont="1" applyFill="1" applyBorder="1"/>
    <xf numFmtId="165" fontId="45" fillId="0" borderId="57" xfId="1" applyNumberFormat="1" applyFont="1" applyFill="1" applyBorder="1"/>
    <xf numFmtId="0" fontId="8" fillId="0" borderId="0" xfId="0" applyFont="1" applyFill="1" applyAlignment="1">
      <alignment horizontal="center"/>
    </xf>
    <xf numFmtId="1" fontId="55" fillId="0" borderId="0" xfId="0" applyNumberFormat="1" applyFont="1" applyFill="1" applyBorder="1" applyAlignment="1">
      <alignment horizontal="center" vertical="center" textRotation="90"/>
    </xf>
    <xf numFmtId="43" fontId="8" fillId="0" borderId="0" xfId="0" applyNumberFormat="1" applyFont="1" applyFill="1"/>
    <xf numFmtId="43" fontId="6" fillId="0" borderId="0" xfId="0" applyNumberFormat="1" applyFont="1" applyFill="1"/>
    <xf numFmtId="43" fontId="52" fillId="0" borderId="0" xfId="0" applyNumberFormat="1" applyFont="1" applyFill="1" applyAlignment="1">
      <alignment horizontal="center"/>
    </xf>
    <xf numFmtId="43" fontId="0" fillId="0" borderId="0" xfId="0" applyNumberFormat="1" applyFill="1" applyBorder="1" applyAlignment="1" applyProtection="1"/>
    <xf numFmtId="165" fontId="64" fillId="0" borderId="0" xfId="1" applyNumberFormat="1" applyFont="1" applyAlignment="1">
      <alignment horizontal="right" vertical="center"/>
    </xf>
    <xf numFmtId="165" fontId="0" fillId="0" borderId="0" xfId="1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>
      <alignment horizontal="center" vertical="center"/>
    </xf>
    <xf numFmtId="165" fontId="6" fillId="0" borderId="0" xfId="1" applyNumberFormat="1" applyFont="1" applyFill="1" applyAlignment="1">
      <alignment horizontal="left"/>
    </xf>
    <xf numFmtId="165" fontId="0" fillId="0" borderId="0" xfId="0" applyNumberFormat="1"/>
    <xf numFmtId="165" fontId="58" fillId="0" borderId="0" xfId="1" applyNumberFormat="1" applyFont="1" applyFill="1" applyAlignment="1">
      <alignment horizontal="right" vertical="center"/>
    </xf>
    <xf numFmtId="1" fontId="64" fillId="0" borderId="0" xfId="55" applyNumberFormat="1" applyFont="1" applyAlignment="1">
      <alignment horizontal="right" vertical="center"/>
    </xf>
    <xf numFmtId="166" fontId="64" fillId="0" borderId="0" xfId="55" applyNumberFormat="1" applyFont="1" applyAlignment="1">
      <alignment horizontal="right" vertical="center"/>
    </xf>
    <xf numFmtId="0" fontId="8" fillId="0" borderId="69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9" fillId="0" borderId="83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37" fillId="0" borderId="0" xfId="0" applyFont="1" applyFill="1" applyAlignment="1">
      <alignment horizontal="center"/>
    </xf>
    <xf numFmtId="165" fontId="12" fillId="0" borderId="0" xfId="1" applyNumberFormat="1" applyFont="1" applyAlignment="1">
      <alignment horizontal="right" vertical="center"/>
    </xf>
    <xf numFmtId="0" fontId="37" fillId="0" borderId="0" xfId="0" applyFont="1" applyFill="1" applyAlignment="1">
      <alignment horizontal="center"/>
    </xf>
    <xf numFmtId="165" fontId="12" fillId="0" borderId="0" xfId="1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167" fontId="34" fillId="0" borderId="0" xfId="55" applyNumberFormat="1" applyFont="1" applyBorder="1" applyAlignment="1">
      <alignment vertical="center" textRotation="90"/>
    </xf>
    <xf numFmtId="1" fontId="64" fillId="0" borderId="0" xfId="0" applyNumberFormat="1" applyFont="1" applyBorder="1" applyAlignment="1">
      <alignment horizontal="right" vertical="center"/>
    </xf>
    <xf numFmtId="0" fontId="10" fillId="0" borderId="5" xfId="0" applyFont="1" applyFill="1" applyBorder="1" applyAlignment="1">
      <alignment horizontal="center" vertical="top" wrapText="1"/>
    </xf>
    <xf numFmtId="165" fontId="10" fillId="0" borderId="19" xfId="1" applyNumberFormat="1" applyFont="1" applyFill="1" applyBorder="1" applyAlignment="1">
      <alignment horizontal="left" wrapText="1"/>
    </xf>
    <xf numFmtId="167" fontId="10" fillId="0" borderId="5" xfId="0" applyNumberFormat="1" applyFont="1" applyFill="1" applyBorder="1"/>
    <xf numFmtId="165" fontId="6" fillId="0" borderId="84" xfId="1" applyNumberFormat="1" applyFont="1" applyFill="1" applyBorder="1"/>
    <xf numFmtId="165" fontId="6" fillId="0" borderId="5" xfId="1" applyNumberFormat="1" applyFont="1" applyFill="1" applyBorder="1" applyAlignment="1">
      <alignment vertical="center" wrapText="1"/>
    </xf>
    <xf numFmtId="1" fontId="64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>
      <alignment horizontal="center"/>
    </xf>
    <xf numFmtId="165" fontId="9" fillId="0" borderId="69" xfId="1" applyNumberFormat="1" applyFont="1" applyFill="1" applyBorder="1"/>
    <xf numFmtId="167" fontId="67" fillId="0" borderId="0" xfId="0" applyNumberFormat="1" applyFont="1" applyAlignment="1">
      <alignment horizontal="right" vertical="center"/>
    </xf>
    <xf numFmtId="166" fontId="61" fillId="0" borderId="0" xfId="0" applyNumberFormat="1" applyFont="1" applyFill="1" applyAlignment="1">
      <alignment horizontal="right" vertical="center"/>
    </xf>
    <xf numFmtId="1" fontId="61" fillId="0" borderId="0" xfId="0" applyNumberFormat="1" applyFont="1" applyFill="1" applyAlignment="1">
      <alignment horizontal="right" vertical="center"/>
    </xf>
    <xf numFmtId="168" fontId="9" fillId="0" borderId="6" xfId="1" applyNumberFormat="1" applyFont="1" applyFill="1" applyBorder="1"/>
    <xf numFmtId="0" fontId="33" fillId="0" borderId="0" xfId="0" applyNumberFormat="1" applyFont="1" applyFill="1" applyBorder="1" applyAlignment="1" applyProtection="1"/>
    <xf numFmtId="0" fontId="33" fillId="0" borderId="0" xfId="0" applyFont="1" applyFill="1"/>
    <xf numFmtId="166" fontId="68" fillId="0" borderId="0" xfId="0" applyNumberFormat="1" applyFont="1" applyAlignment="1">
      <alignment horizontal="right" vertical="center"/>
    </xf>
    <xf numFmtId="165" fontId="38" fillId="0" borderId="4" xfId="1" applyNumberFormat="1" applyFont="1" applyFill="1" applyBorder="1"/>
    <xf numFmtId="165" fontId="10" fillId="0" borderId="29" xfId="1" applyNumberFormat="1" applyFont="1" applyFill="1" applyBorder="1" applyAlignment="1">
      <alignment horizontal="left" wrapText="1"/>
    </xf>
    <xf numFmtId="165" fontId="9" fillId="0" borderId="84" xfId="1" applyNumberFormat="1" applyFont="1" applyFill="1" applyBorder="1"/>
    <xf numFmtId="0" fontId="71" fillId="0" borderId="0" xfId="0" applyFont="1" applyFill="1"/>
    <xf numFmtId="0" fontId="69" fillId="0" borderId="0" xfId="0" applyFont="1" applyFill="1" applyAlignment="1"/>
    <xf numFmtId="1" fontId="51" fillId="0" borderId="0" xfId="0" applyNumberFormat="1" applyFont="1" applyFill="1" applyAlignment="1">
      <alignment horizontal="right" vertical="center"/>
    </xf>
    <xf numFmtId="0" fontId="70" fillId="0" borderId="0" xfId="0" applyFont="1" applyFill="1" applyBorder="1" applyAlignment="1"/>
    <xf numFmtId="166" fontId="72" fillId="0" borderId="0" xfId="0" applyNumberFormat="1" applyFont="1" applyAlignment="1">
      <alignment horizontal="right" vertical="center"/>
    </xf>
    <xf numFmtId="165" fontId="70" fillId="0" borderId="0" xfId="1" applyNumberFormat="1" applyFont="1" applyFill="1" applyBorder="1" applyAlignment="1"/>
    <xf numFmtId="165" fontId="73" fillId="0" borderId="0" xfId="1" applyNumberFormat="1" applyFont="1" applyFill="1" applyBorder="1" applyAlignment="1"/>
    <xf numFmtId="0" fontId="7" fillId="0" borderId="0" xfId="0" applyNumberFormat="1" applyFont="1" applyFill="1" applyBorder="1" applyAlignment="1" applyProtection="1"/>
    <xf numFmtId="0" fontId="7" fillId="0" borderId="0" xfId="0" applyFont="1" applyFill="1"/>
    <xf numFmtId="0" fontId="3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66" fontId="75" fillId="0" borderId="0" xfId="0" applyNumberFormat="1" applyFont="1" applyAlignment="1">
      <alignment horizontal="right" vertical="center"/>
    </xf>
    <xf numFmtId="0" fontId="74" fillId="0" borderId="0" xfId="0" applyFont="1" applyFill="1"/>
    <xf numFmtId="0" fontId="74" fillId="0" borderId="0" xfId="0" applyNumberFormat="1" applyFont="1" applyFill="1" applyBorder="1" applyAlignment="1" applyProtection="1"/>
    <xf numFmtId="165" fontId="74" fillId="0" borderId="0" xfId="1" applyNumberFormat="1" applyFont="1" applyFill="1" applyBorder="1" applyAlignment="1" applyProtection="1"/>
    <xf numFmtId="165" fontId="75" fillId="0" borderId="0" xfId="1" applyNumberFormat="1" applyFont="1" applyAlignment="1">
      <alignment horizontal="right" vertical="center"/>
    </xf>
    <xf numFmtId="164" fontId="40" fillId="0" borderId="59" xfId="1" applyFont="1" applyFill="1" applyBorder="1" applyAlignment="1">
      <alignment horizontal="right" vertical="center"/>
    </xf>
    <xf numFmtId="165" fontId="9" fillId="0" borderId="84" xfId="1" applyNumberFormat="1" applyFont="1" applyFill="1" applyBorder="1" applyAlignment="1"/>
    <xf numFmtId="165" fontId="38" fillId="0" borderId="28" xfId="1" applyNumberFormat="1" applyFont="1" applyFill="1" applyBorder="1"/>
    <xf numFmtId="0" fontId="76" fillId="0" borderId="0" xfId="56"/>
    <xf numFmtId="0" fontId="2" fillId="0" borderId="72" xfId="56" applyFont="1" applyFill="1" applyBorder="1" applyAlignment="1">
      <alignment horizontal="center" vertical="top" wrapText="1"/>
    </xf>
    <xf numFmtId="0" fontId="2" fillId="0" borderId="72" xfId="56" applyFont="1" applyFill="1" applyBorder="1" applyAlignment="1">
      <alignment horizontal="left" vertical="top" wrapText="1"/>
    </xf>
    <xf numFmtId="0" fontId="2" fillId="0" borderId="72" xfId="56" applyFont="1" applyFill="1" applyBorder="1" applyAlignment="1">
      <alignment vertical="top" wrapText="1"/>
    </xf>
    <xf numFmtId="0" fontId="80" fillId="0" borderId="0" xfId="56" applyFont="1" applyFill="1"/>
    <xf numFmtId="0" fontId="80" fillId="0" borderId="0" xfId="56" applyFont="1" applyFill="1" applyBorder="1"/>
    <xf numFmtId="168" fontId="0" fillId="0" borderId="0" xfId="48" applyNumberFormat="1" applyFont="1"/>
    <xf numFmtId="0" fontId="57" fillId="0" borderId="0" xfId="56" applyFont="1" applyFill="1"/>
    <xf numFmtId="168" fontId="79" fillId="39" borderId="0" xfId="48" applyNumberFormat="1" applyFont="1" applyFill="1" applyAlignment="1">
      <alignment horizontal="center" vertical="center"/>
    </xf>
    <xf numFmtId="43" fontId="0" fillId="0" borderId="0" xfId="0" applyNumberFormat="1"/>
    <xf numFmtId="0" fontId="82" fillId="0" borderId="0" xfId="0" applyFont="1"/>
    <xf numFmtId="164" fontId="0" fillId="0" borderId="0" xfId="0" applyNumberFormat="1" applyFill="1" applyAlignment="1">
      <alignment vertical="center"/>
    </xf>
    <xf numFmtId="164" fontId="0" fillId="0" borderId="0" xfId="0" applyNumberFormat="1" applyFill="1"/>
    <xf numFmtId="165" fontId="0" fillId="0" borderId="0" xfId="0" applyNumberFormat="1" applyFill="1" applyAlignment="1">
      <alignment horizontal="left"/>
    </xf>
    <xf numFmtId="0" fontId="0" fillId="0" borderId="0" xfId="0" applyBorder="1"/>
    <xf numFmtId="165" fontId="0" fillId="0" borderId="0" xfId="1" applyNumberFormat="1" applyFont="1" applyBorder="1"/>
    <xf numFmtId="165" fontId="0" fillId="0" borderId="86" xfId="1" applyNumberFormat="1" applyFont="1" applyFill="1" applyBorder="1"/>
    <xf numFmtId="165" fontId="0" fillId="0" borderId="88" xfId="1" applyNumberFormat="1" applyFont="1" applyFill="1" applyBorder="1"/>
    <xf numFmtId="165" fontId="0" fillId="0" borderId="89" xfId="1" applyNumberFormat="1" applyFont="1" applyFill="1" applyBorder="1"/>
    <xf numFmtId="0" fontId="3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0" fillId="33" borderId="0" xfId="0" applyNumberFormat="1" applyFill="1"/>
    <xf numFmtId="43" fontId="0" fillId="33" borderId="38" xfId="0" applyNumberFormat="1" applyFill="1" applyBorder="1"/>
    <xf numFmtId="165" fontId="11" fillId="0" borderId="93" xfId="1" applyNumberFormat="1" applyFont="1" applyFill="1" applyBorder="1"/>
    <xf numFmtId="0" fontId="84" fillId="38" borderId="53" xfId="0" applyFont="1" applyFill="1" applyBorder="1" applyAlignment="1">
      <alignment horizontal="center" vertical="center" wrapText="1"/>
    </xf>
    <xf numFmtId="0" fontId="84" fillId="38" borderId="51" xfId="0" applyFont="1" applyFill="1" applyBorder="1" applyAlignment="1">
      <alignment horizontal="center" vertical="center"/>
    </xf>
    <xf numFmtId="0" fontId="84" fillId="38" borderId="71" xfId="0" applyNumberFormat="1" applyFont="1" applyFill="1" applyBorder="1" applyAlignment="1" applyProtection="1">
      <alignment horizontal="center" wrapText="1"/>
    </xf>
    <xf numFmtId="0" fontId="84" fillId="38" borderId="5" xfId="0" applyNumberFormat="1" applyFont="1" applyFill="1" applyBorder="1" applyAlignment="1" applyProtection="1">
      <alignment horizontal="center" vertical="center" wrapText="1"/>
    </xf>
    <xf numFmtId="0" fontId="84" fillId="38" borderId="3" xfId="0" applyNumberFormat="1" applyFont="1" applyFill="1" applyBorder="1" applyAlignment="1" applyProtection="1">
      <alignment horizontal="center" vertical="center" wrapText="1"/>
    </xf>
    <xf numFmtId="0" fontId="84" fillId="38" borderId="5" xfId="0" applyNumberFormat="1" applyFont="1" applyFill="1" applyBorder="1" applyAlignment="1" applyProtection="1">
      <alignment horizontal="center" wrapText="1"/>
    </xf>
    <xf numFmtId="41" fontId="84" fillId="38" borderId="3" xfId="0" applyNumberFormat="1" applyFont="1" applyFill="1" applyBorder="1" applyAlignment="1" applyProtection="1">
      <alignment vertical="center" wrapText="1"/>
    </xf>
    <xf numFmtId="0" fontId="84" fillId="38" borderId="5" xfId="0" applyFont="1" applyFill="1" applyBorder="1" applyAlignment="1">
      <alignment horizontal="center" vertical="center" wrapText="1"/>
    </xf>
    <xf numFmtId="0" fontId="84" fillId="38" borderId="84" xfId="0" applyNumberFormat="1" applyFont="1" applyFill="1" applyBorder="1" applyAlignment="1" applyProtection="1">
      <alignment vertical="center" wrapText="1"/>
    </xf>
    <xf numFmtId="0" fontId="84" fillId="38" borderId="3" xfId="0" applyFont="1" applyFill="1" applyBorder="1" applyAlignment="1">
      <alignment horizontal="center" vertical="center" wrapText="1"/>
    </xf>
    <xf numFmtId="165" fontId="9" fillId="0" borderId="58" xfId="1" applyNumberFormat="1" applyFont="1" applyFill="1" applyBorder="1"/>
    <xf numFmtId="165" fontId="9" fillId="0" borderId="32" xfId="1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5" xfId="0" applyFont="1" applyFill="1" applyBorder="1"/>
    <xf numFmtId="165" fontId="87" fillId="0" borderId="56" xfId="1" applyNumberFormat="1" applyFont="1" applyFill="1" applyBorder="1" applyAlignment="1">
      <alignment horizontal="right" vertical="center"/>
    </xf>
    <xf numFmtId="165" fontId="6" fillId="0" borderId="19" xfId="1" applyNumberFormat="1" applyFont="1" applyFill="1" applyBorder="1" applyAlignment="1" applyProtection="1"/>
    <xf numFmtId="165" fontId="6" fillId="0" borderId="5" xfId="1" applyNumberFormat="1" applyFont="1" applyFill="1" applyBorder="1" applyAlignment="1" applyProtection="1"/>
    <xf numFmtId="165" fontId="87" fillId="0" borderId="19" xfId="1" applyNumberFormat="1" applyFont="1" applyFill="1" applyBorder="1" applyAlignment="1">
      <alignment horizontal="right" vertical="center"/>
    </xf>
    <xf numFmtId="165" fontId="87" fillId="0" borderId="84" xfId="1" applyNumberFormat="1" applyFont="1" applyFill="1" applyBorder="1" applyAlignment="1">
      <alignment horizontal="right" vertical="center"/>
    </xf>
    <xf numFmtId="165" fontId="87" fillId="0" borderId="5" xfId="1" applyNumberFormat="1" applyFont="1" applyFill="1" applyBorder="1" applyAlignment="1">
      <alignment horizontal="right" vertical="center"/>
    </xf>
    <xf numFmtId="41" fontId="87" fillId="0" borderId="31" xfId="0" applyNumberFormat="1" applyFont="1" applyFill="1" applyBorder="1" applyAlignment="1">
      <alignment horizontal="right" vertical="center"/>
    </xf>
    <xf numFmtId="0" fontId="10" fillId="0" borderId="45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41" fontId="88" fillId="0" borderId="56" xfId="1" applyNumberFormat="1" applyFont="1" applyFill="1" applyBorder="1" applyAlignment="1">
      <alignment vertical="center"/>
    </xf>
    <xf numFmtId="41" fontId="88" fillId="0" borderId="19" xfId="1" applyNumberFormat="1" applyFont="1" applyFill="1" applyBorder="1" applyAlignment="1">
      <alignment vertical="center"/>
    </xf>
    <xf numFmtId="41" fontId="88" fillId="0" borderId="29" xfId="1" applyNumberFormat="1" applyFont="1" applyFill="1" applyBorder="1" applyAlignment="1">
      <alignment vertical="center"/>
    </xf>
    <xf numFmtId="165" fontId="89" fillId="0" borderId="32" xfId="1" applyNumberFormat="1" applyFont="1" applyFill="1" applyBorder="1" applyAlignment="1">
      <alignment vertical="center"/>
    </xf>
    <xf numFmtId="41" fontId="88" fillId="0" borderId="31" xfId="0" applyNumberFormat="1" applyFont="1" applyFill="1" applyBorder="1" applyAlignment="1">
      <alignment vertical="center"/>
    </xf>
    <xf numFmtId="165" fontId="89" fillId="0" borderId="72" xfId="0" applyNumberFormat="1" applyFont="1" applyFill="1" applyBorder="1" applyAlignment="1">
      <alignment vertical="center"/>
    </xf>
    <xf numFmtId="165" fontId="89" fillId="0" borderId="59" xfId="0" applyNumberFormat="1" applyFont="1" applyFill="1" applyBorder="1" applyAlignment="1">
      <alignment vertical="center"/>
    </xf>
    <xf numFmtId="165" fontId="87" fillId="0" borderId="49" xfId="1" applyNumberFormat="1" applyFont="1" applyFill="1" applyBorder="1" applyAlignment="1">
      <alignment horizontal="right" vertical="center"/>
    </xf>
    <xf numFmtId="165" fontId="87" fillId="0" borderId="31" xfId="1" applyNumberFormat="1" applyFont="1" applyFill="1" applyBorder="1" applyAlignment="1">
      <alignment horizontal="right" vertical="center"/>
    </xf>
    <xf numFmtId="165" fontId="87" fillId="0" borderId="29" xfId="1" applyNumberFormat="1" applyFont="1" applyFill="1" applyBorder="1" applyAlignment="1">
      <alignment horizontal="right" vertical="center"/>
    </xf>
    <xf numFmtId="165" fontId="6" fillId="0" borderId="29" xfId="1" applyNumberFormat="1" applyFont="1" applyFill="1" applyBorder="1" applyAlignment="1" applyProtection="1"/>
    <xf numFmtId="167" fontId="40" fillId="0" borderId="72" xfId="0" applyNumberFormat="1" applyFont="1" applyFill="1" applyBorder="1" applyAlignment="1">
      <alignment horizontal="right" vertical="center"/>
    </xf>
    <xf numFmtId="41" fontId="6" fillId="0" borderId="5" xfId="1" applyNumberFormat="1" applyFont="1" applyFill="1" applyBorder="1"/>
    <xf numFmtId="41" fontId="9" fillId="0" borderId="72" xfId="1" applyNumberFormat="1" applyFont="1" applyFill="1" applyBorder="1"/>
    <xf numFmtId="41" fontId="9" fillId="0" borderId="59" xfId="1" applyNumberFormat="1" applyFont="1" applyFill="1" applyBorder="1"/>
    <xf numFmtId="0" fontId="84" fillId="38" borderId="72" xfId="0" applyFont="1" applyFill="1" applyBorder="1" applyAlignment="1">
      <alignment horizontal="center" vertical="center" wrapText="1"/>
    </xf>
    <xf numFmtId="0" fontId="84" fillId="38" borderId="72" xfId="0" applyFont="1" applyFill="1" applyBorder="1" applyAlignment="1">
      <alignment horizontal="center" vertical="center"/>
    </xf>
    <xf numFmtId="0" fontId="84" fillId="38" borderId="72" xfId="0" applyNumberFormat="1" applyFont="1" applyFill="1" applyBorder="1" applyAlignment="1" applyProtection="1">
      <alignment vertical="center" wrapText="1"/>
    </xf>
    <xf numFmtId="0" fontId="84" fillId="38" borderId="72" xfId="0" applyNumberFormat="1" applyFont="1" applyFill="1" applyBorder="1" applyAlignment="1" applyProtection="1">
      <alignment horizontal="center" vertical="center" wrapText="1"/>
    </xf>
    <xf numFmtId="0" fontId="84" fillId="38" borderId="72" xfId="0" applyNumberFormat="1" applyFont="1" applyFill="1" applyBorder="1" applyAlignment="1" applyProtection="1">
      <alignment horizontal="center" wrapText="1"/>
    </xf>
    <xf numFmtId="165" fontId="6" fillId="0" borderId="72" xfId="1" applyNumberFormat="1" applyFont="1" applyFill="1" applyBorder="1"/>
    <xf numFmtId="165" fontId="40" fillId="0" borderId="72" xfId="1" applyNumberFormat="1" applyFont="1" applyFill="1" applyBorder="1" applyAlignment="1">
      <alignment horizontal="right" vertical="center"/>
    </xf>
    <xf numFmtId="165" fontId="6" fillId="0" borderId="56" xfId="1" applyNumberFormat="1" applyFont="1" applyFill="1" applyBorder="1" applyAlignment="1" applyProtection="1"/>
    <xf numFmtId="165" fontId="87" fillId="0" borderId="0" xfId="1" applyNumberFormat="1" applyFont="1" applyFill="1" applyBorder="1" applyAlignment="1">
      <alignment horizontal="right" vertical="center"/>
    </xf>
    <xf numFmtId="165" fontId="6" fillId="0" borderId="0" xfId="1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1" fontId="87" fillId="0" borderId="0" xfId="0" applyNumberFormat="1" applyFont="1" applyAlignment="1">
      <alignment horizontal="right" vertical="center"/>
    </xf>
    <xf numFmtId="166" fontId="87" fillId="0" borderId="0" xfId="0" applyNumberFormat="1" applyFont="1" applyAlignment="1">
      <alignment horizontal="right" vertical="center"/>
    </xf>
    <xf numFmtId="0" fontId="84" fillId="38" borderId="50" xfId="0" applyFont="1" applyFill="1" applyBorder="1" applyAlignment="1">
      <alignment horizontal="center" vertical="center" wrapText="1"/>
    </xf>
    <xf numFmtId="0" fontId="84" fillId="38" borderId="68" xfId="0" applyFont="1" applyFill="1" applyBorder="1" applyAlignment="1">
      <alignment horizontal="center" wrapText="1"/>
    </xf>
    <xf numFmtId="165" fontId="10" fillId="0" borderId="19" xfId="1" applyNumberFormat="1" applyFont="1" applyFill="1" applyBorder="1" applyAlignment="1" applyProtection="1"/>
    <xf numFmtId="165" fontId="10" fillId="0" borderId="5" xfId="1" applyNumberFormat="1" applyFont="1" applyFill="1" applyBorder="1" applyAlignment="1" applyProtection="1"/>
    <xf numFmtId="165" fontId="10" fillId="0" borderId="49" xfId="1" applyNumberFormat="1" applyFont="1" applyFill="1" applyBorder="1" applyAlignment="1">
      <alignment horizontal="right" vertical="center"/>
    </xf>
    <xf numFmtId="165" fontId="10" fillId="0" borderId="19" xfId="1" applyNumberFormat="1" applyFont="1" applyFill="1" applyBorder="1" applyAlignment="1">
      <alignment horizontal="right" vertical="center"/>
    </xf>
    <xf numFmtId="165" fontId="10" fillId="0" borderId="5" xfId="1" applyNumberFormat="1" applyFont="1" applyFill="1" applyBorder="1" applyAlignment="1">
      <alignment horizontal="right" vertical="center"/>
    </xf>
    <xf numFmtId="165" fontId="10" fillId="0" borderId="29" xfId="1" applyNumberFormat="1" applyFont="1" applyFill="1" applyBorder="1" applyAlignment="1">
      <alignment horizontal="right" vertical="center"/>
    </xf>
    <xf numFmtId="167" fontId="87" fillId="0" borderId="0" xfId="0" applyNumberFormat="1" applyFont="1" applyAlignment="1">
      <alignment horizontal="right" vertical="center"/>
    </xf>
    <xf numFmtId="165" fontId="87" fillId="0" borderId="0" xfId="1" applyNumberFormat="1" applyFont="1" applyAlignment="1">
      <alignment horizontal="right" vertical="center"/>
    </xf>
    <xf numFmtId="0" fontId="84" fillId="38" borderId="3" xfId="0" applyFont="1" applyFill="1" applyBorder="1" applyAlignment="1">
      <alignment horizontal="center" wrapText="1"/>
    </xf>
    <xf numFmtId="166" fontId="87" fillId="0" borderId="0" xfId="0" applyNumberFormat="1" applyFont="1" applyFill="1" applyAlignment="1">
      <alignment horizontal="right" vertical="center"/>
    </xf>
    <xf numFmtId="167" fontId="10" fillId="0" borderId="19" xfId="0" applyNumberFormat="1" applyFont="1" applyFill="1" applyBorder="1" applyAlignment="1">
      <alignment horizontal="right" vertical="center"/>
    </xf>
    <xf numFmtId="165" fontId="10" fillId="0" borderId="29" xfId="1" applyNumberFormat="1" applyFont="1" applyFill="1" applyBorder="1" applyAlignment="1" applyProtection="1"/>
    <xf numFmtId="0" fontId="84" fillId="38" borderId="71" xfId="0" applyFont="1" applyFill="1" applyBorder="1" applyAlignment="1">
      <alignment horizontal="center" vertical="center" wrapText="1"/>
    </xf>
    <xf numFmtId="0" fontId="84" fillId="38" borderId="60" xfId="0" applyFont="1" applyFill="1" applyBorder="1" applyAlignment="1">
      <alignment horizontal="center" vertical="center"/>
    </xf>
    <xf numFmtId="167" fontId="6" fillId="0" borderId="0" xfId="0" applyNumberFormat="1" applyFont="1" applyFill="1" applyAlignment="1">
      <alignment horizontal="right" vertical="center"/>
    </xf>
    <xf numFmtId="165" fontId="6" fillId="0" borderId="0" xfId="1" applyNumberFormat="1" applyFont="1" applyFill="1" applyAlignment="1">
      <alignment horizontal="right" vertical="center"/>
    </xf>
    <xf numFmtId="165" fontId="6" fillId="0" borderId="5" xfId="1" applyNumberFormat="1" applyFont="1" applyFill="1" applyBorder="1" applyAlignment="1">
      <alignment horizontal="right" vertical="center"/>
    </xf>
    <xf numFmtId="165" fontId="6" fillId="0" borderId="42" xfId="1" applyNumberFormat="1" applyFont="1" applyFill="1" applyBorder="1"/>
    <xf numFmtId="165" fontId="87" fillId="0" borderId="19" xfId="1" applyNumberFormat="1" applyFont="1" applyBorder="1" applyAlignment="1">
      <alignment horizontal="right" vertical="center"/>
    </xf>
    <xf numFmtId="165" fontId="6" fillId="0" borderId="54" xfId="1" applyNumberFormat="1" applyFont="1" applyFill="1" applyBorder="1"/>
    <xf numFmtId="165" fontId="6" fillId="0" borderId="84" xfId="1" applyNumberFormat="1" applyFont="1" applyFill="1" applyBorder="1" applyAlignment="1">
      <alignment horizontal="right" vertical="center"/>
    </xf>
    <xf numFmtId="41" fontId="84" fillId="38" borderId="3" xfId="0" applyNumberFormat="1" applyFont="1" applyFill="1" applyBorder="1" applyAlignment="1" applyProtection="1">
      <alignment horizontal="center" vertical="center" wrapText="1"/>
    </xf>
    <xf numFmtId="0" fontId="84" fillId="38" borderId="3" xfId="0" applyFont="1" applyFill="1" applyBorder="1" applyAlignment="1">
      <alignment vertical="center" wrapText="1"/>
    </xf>
    <xf numFmtId="165" fontId="6" fillId="0" borderId="56" xfId="1" applyNumberFormat="1" applyFont="1" applyFill="1" applyBorder="1" applyAlignment="1"/>
    <xf numFmtId="165" fontId="6" fillId="0" borderId="31" xfId="1" applyNumberFormat="1" applyFont="1" applyFill="1" applyBorder="1" applyAlignment="1"/>
    <xf numFmtId="165" fontId="6" fillId="0" borderId="22" xfId="1" applyNumberFormat="1" applyFont="1" applyFill="1" applyBorder="1" applyAlignment="1"/>
    <xf numFmtId="165" fontId="6" fillId="0" borderId="5" xfId="1" applyNumberFormat="1" applyFont="1" applyFill="1" applyBorder="1" applyAlignment="1"/>
    <xf numFmtId="165" fontId="6" fillId="0" borderId="22" xfId="1" applyNumberFormat="1" applyFont="1" applyFill="1" applyBorder="1"/>
    <xf numFmtId="167" fontId="6" fillId="0" borderId="19" xfId="1" applyNumberFormat="1" applyFont="1" applyFill="1" applyBorder="1"/>
    <xf numFmtId="165" fontId="6" fillId="0" borderId="56" xfId="1" applyNumberFormat="1" applyFont="1" applyFill="1" applyBorder="1" applyAlignment="1">
      <alignment horizontal="right" vertical="center"/>
    </xf>
    <xf numFmtId="165" fontId="6" fillId="0" borderId="49" xfId="1" applyNumberFormat="1" applyFont="1" applyFill="1" applyBorder="1" applyAlignment="1">
      <alignment horizontal="right" vertical="center"/>
    </xf>
    <xf numFmtId="165" fontId="6" fillId="0" borderId="19" xfId="1" applyNumberFormat="1" applyFont="1" applyFill="1" applyBorder="1" applyAlignment="1">
      <alignment horizontal="right" vertical="center"/>
    </xf>
    <xf numFmtId="165" fontId="6" fillId="0" borderId="22" xfId="1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horizontal="left" vertical="top" wrapText="1"/>
    </xf>
    <xf numFmtId="165" fontId="6" fillId="0" borderId="45" xfId="1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left" vertical="top" wrapText="1"/>
    </xf>
    <xf numFmtId="0" fontId="6" fillId="0" borderId="65" xfId="0" applyFont="1" applyFill="1" applyBorder="1" applyAlignment="1">
      <alignment horizontal="center" vertical="top" wrapText="1"/>
    </xf>
    <xf numFmtId="0" fontId="6" fillId="0" borderId="54" xfId="0" applyFont="1" applyFill="1" applyBorder="1" applyAlignment="1">
      <alignment horizontal="left" vertical="top" wrapText="1"/>
    </xf>
    <xf numFmtId="166" fontId="6" fillId="0" borderId="0" xfId="0" applyNumberFormat="1" applyFont="1" applyFill="1" applyAlignment="1">
      <alignment horizontal="right" vertical="center"/>
    </xf>
    <xf numFmtId="165" fontId="6" fillId="0" borderId="29" xfId="1" applyNumberFormat="1" applyFont="1" applyFill="1" applyBorder="1" applyAlignment="1">
      <alignment horizontal="right" vertical="center"/>
    </xf>
    <xf numFmtId="0" fontId="6" fillId="0" borderId="96" xfId="0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 wrapText="1"/>
    </xf>
    <xf numFmtId="165" fontId="6" fillId="0" borderId="95" xfId="1" applyNumberFormat="1" applyFont="1" applyFill="1" applyBorder="1" applyAlignment="1">
      <alignment wrapText="1"/>
    </xf>
    <xf numFmtId="165" fontId="87" fillId="0" borderId="29" xfId="1" applyNumberFormat="1" applyFont="1" applyBorder="1" applyAlignment="1">
      <alignment horizontal="right" vertical="center"/>
    </xf>
    <xf numFmtId="165" fontId="87" fillId="0" borderId="22" xfId="1" applyNumberFormat="1" applyFont="1" applyBorder="1" applyAlignment="1">
      <alignment horizontal="right" vertical="center"/>
    </xf>
    <xf numFmtId="165" fontId="87" fillId="0" borderId="31" xfId="1" applyNumberFormat="1" applyFont="1" applyBorder="1" applyAlignment="1">
      <alignment horizontal="right" vertical="center"/>
    </xf>
    <xf numFmtId="165" fontId="87" fillId="0" borderId="45" xfId="1" applyNumberFormat="1" applyFont="1" applyBorder="1" applyAlignment="1">
      <alignment horizontal="right" vertical="center"/>
    </xf>
    <xf numFmtId="0" fontId="9" fillId="0" borderId="58" xfId="0" applyFont="1" applyFill="1" applyBorder="1" applyAlignment="1">
      <alignment vertical="top"/>
    </xf>
    <xf numFmtId="0" fontId="8" fillId="0" borderId="0" xfId="0" applyFont="1" applyFill="1" applyAlignment="1">
      <alignment vertical="center"/>
    </xf>
    <xf numFmtId="3" fontId="9" fillId="0" borderId="59" xfId="0" applyNumberFormat="1" applyFont="1" applyFill="1" applyBorder="1" applyAlignment="1">
      <alignment vertical="center" wrapText="1"/>
    </xf>
    <xf numFmtId="165" fontId="9" fillId="0" borderId="6" xfId="1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30" fillId="0" borderId="0" xfId="0" applyFont="1" applyFill="1" applyBorder="1" applyAlignment="1">
      <alignment vertical="center"/>
    </xf>
    <xf numFmtId="165" fontId="36" fillId="0" borderId="0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textRotation="90" wrapText="1"/>
    </xf>
    <xf numFmtId="0" fontId="0" fillId="0" borderId="0" xfId="0" applyFont="1" applyFill="1" applyBorder="1" applyAlignment="1">
      <alignment vertical="center"/>
    </xf>
    <xf numFmtId="165" fontId="6" fillId="0" borderId="31" xfId="1" applyNumberFormat="1" applyFont="1" applyFill="1" applyBorder="1" applyAlignment="1">
      <alignment vertical="center"/>
    </xf>
    <xf numFmtId="165" fontId="6" fillId="0" borderId="5" xfId="1" applyNumberFormat="1" applyFont="1" applyFill="1" applyBorder="1" applyAlignment="1">
      <alignment vertical="center"/>
    </xf>
    <xf numFmtId="165" fontId="6" fillId="0" borderId="56" xfId="1" applyNumberFormat="1" applyFont="1" applyFill="1" applyBorder="1" applyAlignment="1">
      <alignment vertical="center"/>
    </xf>
    <xf numFmtId="165" fontId="6" fillId="0" borderId="29" xfId="1" applyNumberFormat="1" applyFont="1" applyFill="1" applyBorder="1" applyAlignment="1">
      <alignment vertical="center"/>
    </xf>
    <xf numFmtId="165" fontId="6" fillId="0" borderId="19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5" fontId="0" fillId="0" borderId="0" xfId="0" applyNumberFormat="1" applyFont="1" applyFill="1" applyBorder="1" applyAlignment="1" applyProtection="1">
      <alignment vertical="center"/>
    </xf>
    <xf numFmtId="165" fontId="0" fillId="0" borderId="0" xfId="0" applyNumberFormat="1" applyFont="1" applyFill="1" applyAlignment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3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43" fontId="0" fillId="0" borderId="0" xfId="0" applyNumberFormat="1" applyFont="1" applyFill="1" applyBorder="1" applyAlignment="1" applyProtection="1">
      <alignment vertical="center"/>
    </xf>
    <xf numFmtId="168" fontId="0" fillId="0" borderId="0" xfId="0" applyNumberFormat="1" applyFont="1" applyFill="1" applyAlignment="1">
      <alignment vertical="center"/>
    </xf>
    <xf numFmtId="165" fontId="0" fillId="0" borderId="0" xfId="1" applyNumberFormat="1" applyFont="1" applyFill="1" applyAlignment="1">
      <alignment vertical="center"/>
    </xf>
    <xf numFmtId="41" fontId="84" fillId="38" borderId="72" xfId="0" applyNumberFormat="1" applyFont="1" applyFill="1" applyBorder="1" applyAlignment="1" applyProtection="1">
      <alignment horizontal="center" vertical="center" wrapText="1"/>
    </xf>
    <xf numFmtId="41" fontId="84" fillId="38" borderId="5" xfId="0" applyNumberFormat="1" applyFont="1" applyFill="1" applyBorder="1" applyAlignment="1" applyProtection="1">
      <alignment horizontal="center" vertical="center" wrapText="1"/>
    </xf>
    <xf numFmtId="167" fontId="6" fillId="0" borderId="19" xfId="1" applyNumberFormat="1" applyFont="1" applyFill="1" applyBorder="1" applyAlignment="1" applyProtection="1"/>
    <xf numFmtId="0" fontId="6" fillId="0" borderId="19" xfId="0" applyNumberFormat="1" applyFont="1" applyFill="1" applyBorder="1" applyAlignment="1" applyProtection="1"/>
    <xf numFmtId="0" fontId="6" fillId="0" borderId="0" xfId="0" applyFont="1" applyFill="1" applyAlignment="1">
      <alignment horizontal="center" wrapText="1"/>
    </xf>
    <xf numFmtId="0" fontId="6" fillId="0" borderId="49" xfId="0" applyFont="1" applyFill="1" applyBorder="1" applyAlignment="1">
      <alignment horizontal="center" vertical="top" wrapText="1"/>
    </xf>
    <xf numFmtId="167" fontId="6" fillId="0" borderId="49" xfId="0" applyNumberFormat="1" applyFont="1" applyFill="1" applyBorder="1" applyAlignment="1">
      <alignment horizontal="right" vertical="center"/>
    </xf>
    <xf numFmtId="167" fontId="6" fillId="0" borderId="56" xfId="0" applyNumberFormat="1" applyFont="1" applyFill="1" applyBorder="1" applyAlignment="1">
      <alignment horizontal="right" vertical="center"/>
    </xf>
    <xf numFmtId="167" fontId="6" fillId="0" borderId="19" xfId="0" applyNumberFormat="1" applyFont="1" applyFill="1" applyBorder="1" applyAlignment="1">
      <alignment horizontal="right" vertical="center"/>
    </xf>
    <xf numFmtId="165" fontId="6" fillId="0" borderId="19" xfId="0" applyNumberFormat="1" applyFont="1" applyFill="1" applyBorder="1" applyAlignment="1">
      <alignment horizontal="right" vertical="center"/>
    </xf>
    <xf numFmtId="166" fontId="6" fillId="0" borderId="19" xfId="0" applyNumberFormat="1" applyFont="1" applyFill="1" applyBorder="1" applyAlignment="1">
      <alignment horizontal="right" vertical="center"/>
    </xf>
    <xf numFmtId="167" fontId="87" fillId="0" borderId="72" xfId="0" applyNumberFormat="1" applyFont="1" applyBorder="1" applyAlignment="1">
      <alignment horizontal="right" vertical="center"/>
    </xf>
    <xf numFmtId="168" fontId="8" fillId="0" borderId="72" xfId="1" applyNumberFormat="1" applyFont="1" applyFill="1" applyBorder="1" applyAlignment="1">
      <alignment horizontal="center" vertical="center" wrapText="1"/>
    </xf>
    <xf numFmtId="0" fontId="6" fillId="0" borderId="61" xfId="0" applyFont="1" applyFill="1" applyBorder="1" applyAlignment="1">
      <alignment horizontal="center" vertical="top" wrapText="1"/>
    </xf>
    <xf numFmtId="165" fontId="6" fillId="0" borderId="61" xfId="1" applyNumberFormat="1" applyFont="1" applyFill="1" applyBorder="1"/>
    <xf numFmtId="0" fontId="84" fillId="38" borderId="1" xfId="0" applyFont="1" applyFill="1" applyBorder="1" applyAlignment="1">
      <alignment horizontal="center" vertical="center" wrapText="1"/>
    </xf>
    <xf numFmtId="0" fontId="84" fillId="38" borderId="18" xfId="0" applyFont="1" applyFill="1" applyBorder="1" applyAlignment="1">
      <alignment horizontal="center" wrapText="1"/>
    </xf>
    <xf numFmtId="165" fontId="6" fillId="0" borderId="49" xfId="1" applyNumberFormat="1" applyFont="1" applyFill="1" applyBorder="1" applyAlignment="1"/>
    <xf numFmtId="167" fontId="6" fillId="0" borderId="0" xfId="0" applyNumberFormat="1" applyFont="1" applyFill="1" applyBorder="1" applyAlignment="1" applyProtection="1"/>
    <xf numFmtId="165" fontId="6" fillId="0" borderId="0" xfId="1" applyNumberFormat="1" applyFont="1" applyFill="1" applyBorder="1" applyAlignment="1"/>
    <xf numFmtId="165" fontId="10" fillId="0" borderId="5" xfId="1" applyNumberFormat="1" applyFont="1" applyFill="1" applyBorder="1" applyAlignment="1"/>
    <xf numFmtId="165" fontId="6" fillId="0" borderId="63" xfId="1" applyNumberFormat="1" applyFont="1" applyFill="1" applyBorder="1"/>
    <xf numFmtId="165" fontId="6" fillId="0" borderId="71" xfId="1" applyNumberFormat="1" applyFont="1" applyFill="1" applyBorder="1"/>
    <xf numFmtId="165" fontId="6" fillId="0" borderId="21" xfId="1" applyNumberFormat="1" applyFont="1" applyFill="1" applyBorder="1"/>
    <xf numFmtId="0" fontId="6" fillId="0" borderId="72" xfId="0" applyFont="1" applyFill="1" applyBorder="1"/>
    <xf numFmtId="1" fontId="87" fillId="0" borderId="0" xfId="0" applyNumberFormat="1" applyFont="1" applyFill="1" applyAlignment="1">
      <alignment horizontal="right" vertical="center"/>
    </xf>
    <xf numFmtId="165" fontId="6" fillId="0" borderId="35" xfId="1" applyNumberFormat="1" applyFont="1" applyFill="1" applyBorder="1" applyAlignment="1">
      <alignment horizontal="right" vertical="center"/>
    </xf>
    <xf numFmtId="167" fontId="87" fillId="0" borderId="0" xfId="0" applyNumberFormat="1" applyFont="1" applyFill="1" applyAlignment="1">
      <alignment horizontal="right" vertical="center"/>
    </xf>
    <xf numFmtId="166" fontId="87" fillId="0" borderId="72" xfId="0" applyNumberFormat="1" applyFont="1" applyBorder="1" applyAlignment="1">
      <alignment horizontal="right" vertical="center"/>
    </xf>
    <xf numFmtId="165" fontId="6" fillId="0" borderId="64" xfId="1" applyNumberFormat="1" applyFont="1" applyFill="1" applyBorder="1"/>
    <xf numFmtId="165" fontId="6" fillId="0" borderId="64" xfId="1" applyNumberFormat="1" applyFont="1" applyFill="1" applyBorder="1" applyAlignment="1">
      <alignment wrapText="1"/>
    </xf>
    <xf numFmtId="0" fontId="6" fillId="0" borderId="72" xfId="0" applyFont="1" applyFill="1" applyBorder="1" applyAlignment="1">
      <alignment horizontal="center" vertical="top" wrapText="1"/>
    </xf>
    <xf numFmtId="0" fontId="84" fillId="38" borderId="61" xfId="0" applyFont="1" applyFill="1" applyBorder="1" applyAlignment="1">
      <alignment horizontal="center" vertical="center" wrapText="1"/>
    </xf>
    <xf numFmtId="167" fontId="6" fillId="0" borderId="5" xfId="1" applyNumberFormat="1" applyFont="1" applyFill="1" applyBorder="1" applyAlignment="1" applyProtection="1"/>
    <xf numFmtId="167" fontId="6" fillId="0" borderId="5" xfId="0" applyNumberFormat="1" applyFont="1" applyFill="1" applyBorder="1" applyAlignment="1">
      <alignment horizontal="right" vertical="center"/>
    </xf>
    <xf numFmtId="0" fontId="84" fillId="38" borderId="50" xfId="0" applyFont="1" applyFill="1" applyBorder="1" applyAlignment="1">
      <alignment vertical="center" wrapText="1"/>
    </xf>
    <xf numFmtId="167" fontId="84" fillId="38" borderId="16" xfId="0" applyNumberFormat="1" applyFont="1" applyFill="1" applyBorder="1" applyAlignment="1">
      <alignment horizontal="center" vertical="center"/>
    </xf>
    <xf numFmtId="167" fontId="6" fillId="0" borderId="56" xfId="0" applyNumberFormat="1" applyFont="1" applyFill="1" applyBorder="1" applyAlignment="1">
      <alignment horizontal="right"/>
    </xf>
    <xf numFmtId="167" fontId="6" fillId="0" borderId="21" xfId="0" applyNumberFormat="1" applyFont="1" applyFill="1" applyBorder="1" applyAlignment="1">
      <alignment horizontal="right"/>
    </xf>
    <xf numFmtId="167" fontId="6" fillId="0" borderId="19" xfId="0" applyNumberFormat="1" applyFont="1" applyFill="1" applyBorder="1" applyAlignment="1">
      <alignment horizontal="right" vertical="top"/>
    </xf>
    <xf numFmtId="167" fontId="6" fillId="0" borderId="29" xfId="0" applyNumberFormat="1" applyFont="1" applyFill="1" applyBorder="1" applyAlignment="1">
      <alignment horizontal="right" vertical="top"/>
    </xf>
    <xf numFmtId="167" fontId="6" fillId="0" borderId="31" xfId="0" applyNumberFormat="1" applyFont="1" applyFill="1" applyBorder="1"/>
    <xf numFmtId="167" fontId="6" fillId="0" borderId="56" xfId="0" applyNumberFormat="1" applyFont="1" applyFill="1" applyBorder="1"/>
    <xf numFmtId="167" fontId="6" fillId="0" borderId="21" xfId="0" applyNumberFormat="1" applyFont="1" applyFill="1" applyBorder="1"/>
    <xf numFmtId="167" fontId="6" fillId="0" borderId="5" xfId="0" applyNumberFormat="1" applyFont="1" applyFill="1" applyBorder="1"/>
    <xf numFmtId="167" fontId="6" fillId="0" borderId="29" xfId="0" applyNumberFormat="1" applyFont="1" applyFill="1" applyBorder="1"/>
    <xf numFmtId="167" fontId="6" fillId="0" borderId="19" xfId="0" applyNumberFormat="1" applyFont="1" applyFill="1" applyBorder="1"/>
    <xf numFmtId="167" fontId="6" fillId="0" borderId="19" xfId="0" quotePrefix="1" applyNumberFormat="1" applyFont="1" applyFill="1" applyBorder="1"/>
    <xf numFmtId="167" fontId="6" fillId="0" borderId="0" xfId="0" applyNumberFormat="1" applyFont="1" applyFill="1" applyBorder="1"/>
    <xf numFmtId="167" fontId="6" fillId="0" borderId="22" xfId="0" applyNumberFormat="1" applyFont="1" applyFill="1" applyBorder="1"/>
    <xf numFmtId="167" fontId="6" fillId="0" borderId="29" xfId="1" applyNumberFormat="1" applyFont="1" applyFill="1" applyBorder="1"/>
    <xf numFmtId="165" fontId="6" fillId="0" borderId="35" xfId="1" applyNumberFormat="1" applyFont="1" applyFill="1" applyBorder="1"/>
    <xf numFmtId="167" fontId="6" fillId="0" borderId="31" xfId="1" applyNumberFormat="1" applyFont="1" applyFill="1" applyBorder="1"/>
    <xf numFmtId="167" fontId="9" fillId="0" borderId="17" xfId="0" applyNumberFormat="1" applyFont="1" applyFill="1" applyBorder="1" applyAlignment="1">
      <alignment horizontal="right" vertical="center"/>
    </xf>
    <xf numFmtId="167" fontId="9" fillId="0" borderId="71" xfId="0" applyNumberFormat="1" applyFont="1" applyFill="1" applyBorder="1" applyAlignment="1">
      <alignment horizontal="right" vertical="center"/>
    </xf>
    <xf numFmtId="165" fontId="74" fillId="0" borderId="0" xfId="1" applyNumberFormat="1" applyFont="1" applyFill="1"/>
    <xf numFmtId="0" fontId="6" fillId="0" borderId="19" xfId="0" applyFont="1" applyFill="1" applyBorder="1"/>
    <xf numFmtId="167" fontId="6" fillId="0" borderId="21" xfId="0" applyNumberFormat="1" applyFont="1" applyFill="1" applyBorder="1" applyAlignment="1">
      <alignment horizontal="right" vertical="center"/>
    </xf>
    <xf numFmtId="167" fontId="6" fillId="0" borderId="29" xfId="0" applyNumberFormat="1" applyFont="1" applyFill="1" applyBorder="1" applyAlignment="1">
      <alignment horizontal="right" vertical="center"/>
    </xf>
    <xf numFmtId="167" fontId="6" fillId="0" borderId="31" xfId="0" applyNumberFormat="1" applyFont="1" applyFill="1" applyBorder="1" applyAlignment="1">
      <alignment horizontal="right" vertical="center"/>
    </xf>
    <xf numFmtId="167" fontId="9" fillId="0" borderId="4" xfId="1" applyNumberFormat="1" applyFont="1" applyFill="1" applyBorder="1"/>
    <xf numFmtId="165" fontId="71" fillId="0" borderId="19" xfId="1" applyNumberFormat="1" applyFont="1" applyFill="1" applyBorder="1"/>
    <xf numFmtId="167" fontId="6" fillId="0" borderId="84" xfId="0" applyNumberFormat="1" applyFont="1" applyFill="1" applyBorder="1" applyAlignment="1">
      <alignment horizontal="right"/>
    </xf>
    <xf numFmtId="167" fontId="6" fillId="0" borderId="5" xfId="0" applyNumberFormat="1" applyFont="1" applyFill="1" applyBorder="1" applyAlignment="1">
      <alignment horizontal="right" vertical="top"/>
    </xf>
    <xf numFmtId="167" fontId="6" fillId="0" borderId="84" xfId="0" applyNumberFormat="1" applyFont="1" applyFill="1" applyBorder="1"/>
    <xf numFmtId="165" fontId="71" fillId="0" borderId="19" xfId="1" applyNumberFormat="1" applyFont="1" applyFill="1" applyBorder="1" applyAlignment="1"/>
    <xf numFmtId="167" fontId="6" fillId="0" borderId="19" xfId="1" applyNumberFormat="1" applyFont="1" applyFill="1" applyBorder="1" applyAlignment="1"/>
    <xf numFmtId="167" fontId="6" fillId="0" borderId="56" xfId="1" applyNumberFormat="1" applyFont="1" applyFill="1" applyBorder="1"/>
    <xf numFmtId="165" fontId="6" fillId="0" borderId="3" xfId="1" applyNumberFormat="1" applyFont="1" applyFill="1" applyBorder="1" applyAlignment="1" applyProtection="1"/>
    <xf numFmtId="165" fontId="6" fillId="0" borderId="56" xfId="1" applyNumberFormat="1" applyFont="1" applyFill="1" applyBorder="1" applyAlignment="1">
      <alignment horizontal="left" vertical="center"/>
    </xf>
    <xf numFmtId="165" fontId="6" fillId="0" borderId="21" xfId="1" applyNumberFormat="1" applyFont="1" applyFill="1" applyBorder="1" applyAlignment="1">
      <alignment horizontal="left" vertical="center"/>
    </xf>
    <xf numFmtId="165" fontId="6" fillId="0" borderId="29" xfId="1" applyNumberFormat="1" applyFont="1" applyFill="1" applyBorder="1" applyAlignment="1">
      <alignment horizontal="left" vertical="center"/>
    </xf>
    <xf numFmtId="167" fontId="6" fillId="0" borderId="5" xfId="1" applyNumberFormat="1" applyFont="1" applyFill="1" applyBorder="1"/>
    <xf numFmtId="165" fontId="6" fillId="0" borderId="84" xfId="1" applyNumberFormat="1" applyFont="1" applyFill="1" applyBorder="1" applyAlignment="1">
      <alignment horizontal="left" vertical="center"/>
    </xf>
    <xf numFmtId="165" fontId="6" fillId="0" borderId="5" xfId="1" applyNumberFormat="1" applyFont="1" applyFill="1" applyBorder="1" applyAlignment="1">
      <alignment horizontal="left" vertical="center"/>
    </xf>
    <xf numFmtId="3" fontId="10" fillId="0" borderId="19" xfId="0" applyNumberFormat="1" applyFont="1" applyFill="1" applyBorder="1" applyAlignment="1">
      <alignment vertical="top" wrapText="1"/>
    </xf>
    <xf numFmtId="165" fontId="6" fillId="0" borderId="49" xfId="1" applyNumberFormat="1" applyFont="1" applyFill="1" applyBorder="1" applyAlignment="1" applyProtection="1"/>
    <xf numFmtId="165" fontId="6" fillId="0" borderId="84" xfId="1" applyNumberFormat="1" applyFont="1" applyFill="1" applyBorder="1" applyAlignment="1" applyProtection="1"/>
    <xf numFmtId="167" fontId="6" fillId="0" borderId="31" xfId="0" applyNumberFormat="1" applyFont="1" applyFill="1" applyBorder="1" applyAlignment="1"/>
    <xf numFmtId="167" fontId="6" fillId="0" borderId="19" xfId="0" applyNumberFormat="1" applyFont="1" applyFill="1" applyBorder="1" applyAlignment="1"/>
    <xf numFmtId="165" fontId="6" fillId="0" borderId="31" xfId="1" applyNumberFormat="1" applyFont="1" applyFill="1" applyBorder="1" applyAlignment="1" applyProtection="1"/>
    <xf numFmtId="167" fontId="87" fillId="0" borderId="19" xfId="0" applyNumberFormat="1" applyFont="1" applyFill="1" applyBorder="1" applyAlignment="1">
      <alignment horizontal="right" vertical="center"/>
    </xf>
    <xf numFmtId="167" fontId="87" fillId="0" borderId="5" xfId="0" applyNumberFormat="1" applyFont="1" applyFill="1" applyBorder="1" applyAlignment="1">
      <alignment horizontal="right" vertical="center"/>
    </xf>
    <xf numFmtId="167" fontId="6" fillId="0" borderId="19" xfId="0" applyNumberFormat="1" applyFont="1" applyFill="1" applyBorder="1" applyAlignment="1" applyProtection="1"/>
    <xf numFmtId="166" fontId="87" fillId="0" borderId="19" xfId="0" applyNumberFormat="1" applyFont="1" applyFill="1" applyBorder="1" applyAlignment="1">
      <alignment horizontal="right" vertical="center"/>
    </xf>
    <xf numFmtId="165" fontId="10" fillId="0" borderId="49" xfId="1" applyNumberFormat="1" applyFont="1" applyFill="1" applyBorder="1" applyAlignment="1" applyProtection="1"/>
    <xf numFmtId="165" fontId="10" fillId="0" borderId="84" xfId="1" applyNumberFormat="1" applyFont="1" applyFill="1" applyBorder="1" applyAlignment="1" applyProtection="1"/>
    <xf numFmtId="167" fontId="87" fillId="0" borderId="19" xfId="1" applyNumberFormat="1" applyFont="1" applyFill="1" applyBorder="1" applyAlignment="1">
      <alignment horizontal="right" vertical="center"/>
    </xf>
    <xf numFmtId="167" fontId="87" fillId="0" borderId="0" xfId="1" applyNumberFormat="1" applyFont="1" applyFill="1" applyBorder="1" applyAlignment="1">
      <alignment horizontal="right" vertical="center"/>
    </xf>
    <xf numFmtId="165" fontId="6" fillId="0" borderId="31" xfId="1" applyNumberFormat="1" applyFont="1" applyBorder="1"/>
    <xf numFmtId="165" fontId="6" fillId="0" borderId="29" xfId="1" applyNumberFormat="1" applyFont="1" applyBorder="1"/>
    <xf numFmtId="165" fontId="87" fillId="0" borderId="56" xfId="1" applyNumberFormat="1" applyFont="1" applyBorder="1" applyAlignment="1">
      <alignment horizontal="right" vertical="center"/>
    </xf>
    <xf numFmtId="165" fontId="87" fillId="0" borderId="49" xfId="1" applyNumberFormat="1" applyFont="1" applyBorder="1" applyAlignment="1">
      <alignment horizontal="right" vertical="center"/>
    </xf>
    <xf numFmtId="165" fontId="10" fillId="0" borderId="49" xfId="1" applyNumberFormat="1" applyFont="1" applyBorder="1" applyAlignment="1">
      <alignment horizontal="right" vertical="center"/>
    </xf>
    <xf numFmtId="165" fontId="10" fillId="0" borderId="29" xfId="1" applyNumberFormat="1" applyFont="1" applyBorder="1" applyAlignment="1">
      <alignment horizontal="right" vertical="center"/>
    </xf>
    <xf numFmtId="167" fontId="87" fillId="0" borderId="19" xfId="0" applyNumberFormat="1" applyFont="1" applyBorder="1" applyAlignment="1">
      <alignment horizontal="right" vertical="center"/>
    </xf>
    <xf numFmtId="165" fontId="87" fillId="0" borderId="56" xfId="1" applyNumberFormat="1" applyFont="1" applyFill="1" applyBorder="1" applyAlignment="1">
      <alignment horizontal="left" vertical="center"/>
    </xf>
    <xf numFmtId="165" fontId="87" fillId="0" borderId="21" xfId="1" applyNumberFormat="1" applyFont="1" applyFill="1" applyBorder="1" applyAlignment="1">
      <alignment horizontal="left" vertical="center"/>
    </xf>
    <xf numFmtId="165" fontId="87" fillId="0" borderId="84" xfId="1" applyNumberFormat="1" applyFont="1" applyFill="1" applyBorder="1" applyAlignment="1">
      <alignment horizontal="left" vertical="center"/>
    </xf>
    <xf numFmtId="165" fontId="87" fillId="0" borderId="29" xfId="1" applyNumberFormat="1" applyFont="1" applyFill="1" applyBorder="1" applyAlignment="1">
      <alignment horizontal="left" vertical="center"/>
    </xf>
    <xf numFmtId="165" fontId="87" fillId="0" borderId="5" xfId="1" applyNumberFormat="1" applyFont="1" applyFill="1" applyBorder="1" applyAlignment="1">
      <alignment horizontal="left" vertical="center"/>
    </xf>
    <xf numFmtId="165" fontId="87" fillId="0" borderId="75" xfId="1" applyNumberFormat="1" applyFont="1" applyFill="1" applyBorder="1" applyAlignment="1">
      <alignment horizontal="left" vertical="center"/>
    </xf>
    <xf numFmtId="165" fontId="87" fillId="0" borderId="49" xfId="1" applyNumberFormat="1" applyFont="1" applyFill="1" applyBorder="1" applyAlignment="1">
      <alignment horizontal="left" vertical="center"/>
    </xf>
    <xf numFmtId="165" fontId="87" fillId="0" borderId="41" xfId="1" applyNumberFormat="1" applyFont="1" applyFill="1" applyBorder="1" applyAlignment="1">
      <alignment horizontal="left" vertical="center"/>
    </xf>
    <xf numFmtId="165" fontId="87" fillId="0" borderId="30" xfId="1" applyNumberFormat="1" applyFont="1" applyFill="1" applyBorder="1" applyAlignment="1">
      <alignment horizontal="left" vertical="center"/>
    </xf>
    <xf numFmtId="165" fontId="87" fillId="0" borderId="22" xfId="1" applyNumberFormat="1" applyFont="1" applyFill="1" applyBorder="1" applyAlignment="1">
      <alignment horizontal="left" vertical="center"/>
    </xf>
    <xf numFmtId="165" fontId="87" fillId="0" borderId="43" xfId="1" applyNumberFormat="1" applyFont="1" applyFill="1" applyBorder="1" applyAlignment="1">
      <alignment horizontal="left" vertical="center"/>
    </xf>
    <xf numFmtId="165" fontId="6" fillId="0" borderId="44" xfId="1" applyNumberFormat="1" applyFont="1" applyFill="1" applyBorder="1"/>
    <xf numFmtId="167" fontId="6" fillId="0" borderId="44" xfId="1" applyNumberFormat="1" applyFont="1" applyFill="1" applyBorder="1"/>
    <xf numFmtId="167" fontId="6" fillId="0" borderId="65" xfId="1" applyNumberFormat="1" applyFont="1" applyFill="1" applyBorder="1"/>
    <xf numFmtId="165" fontId="71" fillId="0" borderId="31" xfId="1" applyNumberFormat="1" applyFont="1" applyFill="1" applyBorder="1"/>
    <xf numFmtId="165" fontId="10" fillId="0" borderId="44" xfId="1" applyNumberFormat="1" applyFont="1" applyFill="1" applyBorder="1"/>
    <xf numFmtId="165" fontId="87" fillId="0" borderId="74" xfId="1" applyNumberFormat="1" applyFont="1" applyFill="1" applyBorder="1" applyAlignment="1">
      <alignment horizontal="left" vertical="center"/>
    </xf>
    <xf numFmtId="165" fontId="87" fillId="0" borderId="76" xfId="1" applyNumberFormat="1" applyFont="1" applyFill="1" applyBorder="1" applyAlignment="1">
      <alignment horizontal="left" vertical="center"/>
    </xf>
    <xf numFmtId="165" fontId="6" fillId="0" borderId="43" xfId="1" applyNumberFormat="1" applyFont="1" applyFill="1" applyBorder="1"/>
    <xf numFmtId="0" fontId="6" fillId="0" borderId="19" xfId="0" applyFont="1" applyFill="1" applyBorder="1" applyAlignment="1">
      <alignment wrapText="1"/>
    </xf>
    <xf numFmtId="166" fontId="92" fillId="0" borderId="0" xfId="0" applyNumberFormat="1" applyFont="1" applyAlignment="1">
      <alignment horizontal="right" vertical="center"/>
    </xf>
    <xf numFmtId="0" fontId="35" fillId="0" borderId="0" xfId="0" applyNumberFormat="1" applyFont="1" applyFill="1" applyBorder="1" applyAlignment="1" applyProtection="1"/>
    <xf numFmtId="1" fontId="92" fillId="0" borderId="0" xfId="0" applyNumberFormat="1" applyFont="1" applyAlignment="1">
      <alignment horizontal="right" vertical="center"/>
    </xf>
    <xf numFmtId="165" fontId="6" fillId="0" borderId="31" xfId="0" applyNumberFormat="1" applyFont="1" applyFill="1" applyBorder="1" applyAlignment="1" applyProtection="1"/>
    <xf numFmtId="167" fontId="87" fillId="0" borderId="49" xfId="0" applyNumberFormat="1" applyFont="1" applyFill="1" applyBorder="1" applyAlignment="1">
      <alignment horizontal="right" vertical="center"/>
    </xf>
    <xf numFmtId="167" fontId="87" fillId="0" borderId="56" xfId="0" applyNumberFormat="1" applyFont="1" applyFill="1" applyBorder="1" applyAlignment="1">
      <alignment horizontal="right" vertical="center"/>
    </xf>
    <xf numFmtId="167" fontId="87" fillId="0" borderId="29" xfId="0" applyNumberFormat="1" applyFont="1" applyFill="1" applyBorder="1" applyAlignment="1">
      <alignment horizontal="right" vertical="center"/>
    </xf>
    <xf numFmtId="167" fontId="87" fillId="0" borderId="84" xfId="0" applyNumberFormat="1" applyFont="1" applyFill="1" applyBorder="1" applyAlignment="1">
      <alignment horizontal="right" vertical="center"/>
    </xf>
    <xf numFmtId="165" fontId="10" fillId="0" borderId="78" xfId="1" applyNumberFormat="1" applyFont="1" applyFill="1" applyBorder="1"/>
    <xf numFmtId="165" fontId="6" fillId="0" borderId="78" xfId="1" applyNumberFormat="1" applyFont="1" applyFill="1" applyBorder="1"/>
    <xf numFmtId="165" fontId="10" fillId="0" borderId="21" xfId="1" applyNumberFormat="1" applyFont="1" applyFill="1" applyBorder="1" applyAlignment="1">
      <alignment horizontal="left" vertical="center"/>
    </xf>
    <xf numFmtId="165" fontId="10" fillId="0" borderId="29" xfId="1" applyNumberFormat="1" applyFont="1" applyFill="1" applyBorder="1" applyAlignment="1">
      <alignment horizontal="left" vertical="center"/>
    </xf>
    <xf numFmtId="167" fontId="87" fillId="0" borderId="31" xfId="0" applyNumberFormat="1" applyFont="1" applyFill="1" applyBorder="1" applyAlignment="1">
      <alignment horizontal="right" vertical="center"/>
    </xf>
    <xf numFmtId="165" fontId="10" fillId="0" borderId="77" xfId="1" applyNumberFormat="1" applyFont="1" applyFill="1" applyBorder="1" applyAlignment="1">
      <alignment horizontal="left" vertical="center"/>
    </xf>
    <xf numFmtId="165" fontId="6" fillId="0" borderId="77" xfId="1" applyNumberFormat="1" applyFont="1" applyFill="1" applyBorder="1" applyAlignment="1">
      <alignment horizontal="left" vertical="center"/>
    </xf>
    <xf numFmtId="165" fontId="10" fillId="0" borderId="78" xfId="1" applyNumberFormat="1" applyFont="1" applyFill="1" applyBorder="1" applyAlignment="1">
      <alignment horizontal="left" vertical="center"/>
    </xf>
    <xf numFmtId="165" fontId="6" fillId="0" borderId="78" xfId="1" applyNumberFormat="1" applyFont="1" applyFill="1" applyBorder="1" applyAlignment="1">
      <alignment horizontal="left" vertical="center"/>
    </xf>
    <xf numFmtId="167" fontId="87" fillId="0" borderId="78" xfId="0" applyNumberFormat="1" applyFont="1" applyFill="1" applyBorder="1" applyAlignment="1">
      <alignment horizontal="right" vertical="center"/>
    </xf>
    <xf numFmtId="167" fontId="87" fillId="0" borderId="42" xfId="0" applyNumberFormat="1" applyFont="1" applyFill="1" applyBorder="1" applyAlignment="1">
      <alignment horizontal="right" vertical="center"/>
    </xf>
    <xf numFmtId="167" fontId="87" fillId="0" borderId="65" xfId="0" applyNumberFormat="1" applyFont="1" applyFill="1" applyBorder="1" applyAlignment="1">
      <alignment horizontal="right" vertical="center"/>
    </xf>
    <xf numFmtId="167" fontId="87" fillId="0" borderId="43" xfId="0" applyNumberFormat="1" applyFont="1" applyFill="1" applyBorder="1" applyAlignment="1">
      <alignment horizontal="right" vertical="center"/>
    </xf>
    <xf numFmtId="167" fontId="87" fillId="0" borderId="56" xfId="0" applyNumberFormat="1" applyFont="1" applyFill="1" applyBorder="1" applyAlignment="1">
      <alignment horizontal="right"/>
    </xf>
    <xf numFmtId="167" fontId="87" fillId="0" borderId="21" xfId="0" applyNumberFormat="1" applyFont="1" applyFill="1" applyBorder="1" applyAlignment="1">
      <alignment horizontal="right"/>
    </xf>
    <xf numFmtId="167" fontId="87" fillId="0" borderId="29" xfId="0" applyNumberFormat="1" applyFont="1" applyFill="1" applyBorder="1" applyAlignment="1">
      <alignment horizontal="right"/>
    </xf>
    <xf numFmtId="167" fontId="87" fillId="0" borderId="5" xfId="0" applyNumberFormat="1" applyFont="1" applyFill="1" applyBorder="1" applyAlignment="1">
      <alignment horizontal="right"/>
    </xf>
    <xf numFmtId="167" fontId="6" fillId="0" borderId="5" xfId="0" applyNumberFormat="1" applyFont="1" applyFill="1" applyBorder="1" applyAlignment="1">
      <alignment horizontal="right"/>
    </xf>
    <xf numFmtId="165" fontId="6" fillId="0" borderId="21" xfId="1" applyNumberFormat="1" applyFont="1" applyFill="1" applyBorder="1" applyAlignment="1"/>
    <xf numFmtId="0" fontId="83" fillId="42" borderId="72" xfId="0" applyFont="1" applyFill="1" applyBorder="1" applyAlignment="1">
      <alignment horizontal="center"/>
    </xf>
    <xf numFmtId="165" fontId="0" fillId="42" borderId="87" xfId="1" applyNumberFormat="1" applyFont="1" applyFill="1" applyBorder="1"/>
    <xf numFmtId="165" fontId="0" fillId="42" borderId="91" xfId="1" applyNumberFormat="1" applyFont="1" applyFill="1" applyBorder="1"/>
    <xf numFmtId="0" fontId="83" fillId="40" borderId="90" xfId="0" applyFont="1" applyFill="1" applyBorder="1" applyAlignment="1">
      <alignment horizontal="left"/>
    </xf>
    <xf numFmtId="0" fontId="83" fillId="40" borderId="99" xfId="0" applyFont="1" applyFill="1" applyBorder="1" applyAlignment="1">
      <alignment horizontal="left"/>
    </xf>
    <xf numFmtId="0" fontId="83" fillId="40" borderId="100" xfId="0" applyFont="1" applyFill="1" applyBorder="1" applyAlignment="1">
      <alignment horizontal="left"/>
    </xf>
    <xf numFmtId="0" fontId="83" fillId="40" borderId="72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3" fillId="0" borderId="0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81" fillId="43" borderId="84" xfId="0" applyFont="1" applyFill="1" applyBorder="1" applyAlignment="1">
      <alignment horizontal="left" vertical="center"/>
    </xf>
    <xf numFmtId="0" fontId="81" fillId="43" borderId="68" xfId="1" applyNumberFormat="1" applyFont="1" applyFill="1" applyBorder="1" applyAlignment="1">
      <alignment horizontal="center" vertical="center"/>
    </xf>
    <xf numFmtId="0" fontId="81" fillId="43" borderId="84" xfId="1" applyNumberFormat="1" applyFont="1" applyFill="1" applyBorder="1" applyAlignment="1">
      <alignment horizontal="center" vertical="center"/>
    </xf>
    <xf numFmtId="41" fontId="84" fillId="38" borderId="72" xfId="0" applyNumberFormat="1" applyFont="1" applyFill="1" applyBorder="1" applyAlignment="1" applyProtection="1">
      <alignment vertical="center" wrapText="1"/>
    </xf>
    <xf numFmtId="165" fontId="6" fillId="0" borderId="42" xfId="1" applyNumberFormat="1" applyFont="1" applyFill="1" applyBorder="1" applyAlignment="1" applyProtection="1"/>
    <xf numFmtId="165" fontId="87" fillId="0" borderId="42" xfId="1" applyNumberFormat="1" applyFont="1" applyFill="1" applyBorder="1" applyAlignment="1">
      <alignment horizontal="right" vertical="center"/>
    </xf>
    <xf numFmtId="165" fontId="87" fillId="0" borderId="41" xfId="1" applyNumberFormat="1" applyFont="1" applyFill="1" applyBorder="1" applyAlignment="1">
      <alignment horizontal="right" vertical="center"/>
    </xf>
    <xf numFmtId="0" fontId="10" fillId="0" borderId="72" xfId="0" applyFont="1" applyFill="1" applyBorder="1" applyAlignment="1">
      <alignment horizontal="center" vertical="top" wrapText="1"/>
    </xf>
    <xf numFmtId="0" fontId="10" fillId="0" borderId="72" xfId="0" applyFont="1" applyFill="1" applyBorder="1" applyAlignment="1">
      <alignment horizontal="left" vertical="top" wrapText="1"/>
    </xf>
    <xf numFmtId="41" fontId="6" fillId="0" borderId="72" xfId="1" applyNumberFormat="1" applyFont="1" applyFill="1" applyBorder="1"/>
    <xf numFmtId="41" fontId="87" fillId="0" borderId="72" xfId="0" applyNumberFormat="1" applyFont="1" applyFill="1" applyBorder="1" applyAlignment="1">
      <alignment horizontal="right" vertical="center"/>
    </xf>
    <xf numFmtId="165" fontId="9" fillId="0" borderId="85" xfId="1" applyNumberFormat="1" applyFont="1" applyFill="1" applyBorder="1" applyAlignment="1">
      <alignment vertical="center"/>
    </xf>
    <xf numFmtId="165" fontId="89" fillId="0" borderId="85" xfId="1" applyNumberFormat="1" applyFont="1" applyFill="1" applyBorder="1" applyAlignment="1">
      <alignment vertical="center"/>
    </xf>
    <xf numFmtId="0" fontId="93" fillId="0" borderId="0" xfId="0" applyFont="1" applyFill="1"/>
    <xf numFmtId="0" fontId="94" fillId="0" borderId="0" xfId="0" applyFont="1" applyFill="1" applyBorder="1" applyAlignment="1"/>
    <xf numFmtId="0" fontId="94" fillId="0" borderId="0" xfId="0" applyFont="1" applyFill="1" applyBorder="1" applyAlignment="1">
      <alignment horizontal="center"/>
    </xf>
    <xf numFmtId="165" fontId="93" fillId="0" borderId="0" xfId="1" applyNumberFormat="1" applyFont="1" applyFill="1"/>
    <xf numFmtId="166" fontId="96" fillId="0" borderId="0" xfId="0" applyNumberFormat="1" applyFont="1" applyFill="1" applyAlignment="1">
      <alignment horizontal="right" vertical="center"/>
    </xf>
    <xf numFmtId="0" fontId="97" fillId="0" borderId="0" xfId="0" applyFont="1" applyFill="1"/>
    <xf numFmtId="0" fontId="98" fillId="0" borderId="0" xfId="0" applyFont="1" applyFill="1"/>
    <xf numFmtId="0" fontId="93" fillId="0" borderId="0" xfId="0" applyNumberFormat="1" applyFont="1" applyFill="1" applyBorder="1" applyAlignment="1" applyProtection="1"/>
    <xf numFmtId="1" fontId="99" fillId="0" borderId="0" xfId="0" applyNumberFormat="1" applyFont="1" applyAlignment="1">
      <alignment horizontal="right" vertical="center"/>
    </xf>
    <xf numFmtId="166" fontId="99" fillId="0" borderId="0" xfId="0" applyNumberFormat="1" applyFont="1" applyAlignment="1">
      <alignment horizontal="right" vertical="center"/>
    </xf>
    <xf numFmtId="1" fontId="96" fillId="0" borderId="0" xfId="0" applyNumberFormat="1" applyFont="1" applyFill="1" applyAlignment="1">
      <alignment horizontal="right" vertical="center"/>
    </xf>
    <xf numFmtId="0" fontId="100" fillId="0" borderId="0" xfId="0" applyNumberFormat="1" applyFont="1" applyFill="1" applyBorder="1" applyAlignment="1" applyProtection="1"/>
    <xf numFmtId="0" fontId="101" fillId="0" borderId="0" xfId="0" applyFont="1" applyFill="1" applyAlignment="1">
      <alignment horizontal="right" vertical="center"/>
    </xf>
    <xf numFmtId="0" fontId="103" fillId="0" borderId="0" xfId="0" applyFont="1" applyFill="1"/>
    <xf numFmtId="0" fontId="102" fillId="38" borderId="51" xfId="0" applyFont="1" applyFill="1" applyBorder="1" applyAlignment="1">
      <alignment horizontal="center" vertical="center"/>
    </xf>
    <xf numFmtId="0" fontId="102" fillId="38" borderId="53" xfId="0" applyFont="1" applyFill="1" applyBorder="1" applyAlignment="1">
      <alignment horizontal="center" vertical="center" wrapText="1"/>
    </xf>
    <xf numFmtId="0" fontId="102" fillId="38" borderId="5" xfId="0" applyFont="1" applyFill="1" applyBorder="1" applyAlignment="1">
      <alignment horizontal="center" vertical="center" wrapText="1"/>
    </xf>
    <xf numFmtId="0" fontId="102" fillId="38" borderId="3" xfId="0" applyFont="1" applyFill="1" applyBorder="1" applyAlignment="1">
      <alignment horizontal="center" vertical="center" wrapText="1"/>
    </xf>
    <xf numFmtId="0" fontId="103" fillId="0" borderId="0" xfId="0" applyFont="1" applyFill="1" applyAlignment="1">
      <alignment wrapText="1"/>
    </xf>
    <xf numFmtId="165" fontId="93" fillId="0" borderId="49" xfId="1" applyNumberFormat="1" applyFont="1" applyFill="1" applyBorder="1" applyAlignment="1">
      <alignment horizontal="left" vertical="top" wrapText="1"/>
    </xf>
    <xf numFmtId="165" fontId="93" fillId="0" borderId="49" xfId="1" applyNumberFormat="1" applyFont="1" applyFill="1" applyBorder="1" applyAlignment="1">
      <alignment horizontal="right"/>
    </xf>
    <xf numFmtId="165" fontId="93" fillId="0" borderId="49" xfId="1" applyNumberFormat="1" applyFont="1" applyFill="1" applyBorder="1" applyAlignment="1">
      <alignment horizontal="right" vertical="center"/>
    </xf>
    <xf numFmtId="165" fontId="93" fillId="0" borderId="56" xfId="1" applyNumberFormat="1" applyFont="1" applyFill="1" applyBorder="1" applyAlignment="1">
      <alignment horizontal="right" vertical="center"/>
    </xf>
    <xf numFmtId="165" fontId="100" fillId="0" borderId="0" xfId="1" applyNumberFormat="1" applyFont="1" applyFill="1" applyBorder="1" applyAlignment="1" applyProtection="1">
      <alignment horizontal="right"/>
    </xf>
    <xf numFmtId="165" fontId="93" fillId="0" borderId="0" xfId="1" applyNumberFormat="1" applyFont="1" applyFill="1" applyAlignment="1">
      <alignment horizontal="right"/>
    </xf>
    <xf numFmtId="165" fontId="105" fillId="0" borderId="0" xfId="1" applyNumberFormat="1" applyFont="1" applyAlignment="1">
      <alignment horizontal="right" vertical="center"/>
    </xf>
    <xf numFmtId="165" fontId="93" fillId="0" borderId="19" xfId="1" applyNumberFormat="1" applyFont="1" applyFill="1" applyBorder="1" applyAlignment="1">
      <alignment horizontal="left" vertical="top" wrapText="1"/>
    </xf>
    <xf numFmtId="165" fontId="93" fillId="0" borderId="19" xfId="1" applyNumberFormat="1" applyFont="1" applyFill="1" applyBorder="1" applyAlignment="1">
      <alignment horizontal="right" vertical="center"/>
    </xf>
    <xf numFmtId="165" fontId="93" fillId="0" borderId="5" xfId="1" applyNumberFormat="1" applyFont="1" applyFill="1" applyBorder="1" applyAlignment="1">
      <alignment horizontal="right" vertical="center"/>
    </xf>
    <xf numFmtId="165" fontId="93" fillId="0" borderId="29" xfId="1" applyNumberFormat="1" applyFont="1" applyFill="1" applyBorder="1" applyAlignment="1">
      <alignment horizontal="left" vertical="top" wrapText="1"/>
    </xf>
    <xf numFmtId="165" fontId="93" fillId="0" borderId="5" xfId="1" applyNumberFormat="1" applyFont="1" applyFill="1" applyBorder="1" applyAlignment="1">
      <alignment horizontal="right"/>
    </xf>
    <xf numFmtId="165" fontId="93" fillId="0" borderId="29" xfId="1" applyNumberFormat="1" applyFont="1" applyFill="1" applyBorder="1" applyAlignment="1">
      <alignment horizontal="right" vertical="center"/>
    </xf>
    <xf numFmtId="165" fontId="93" fillId="0" borderId="0" xfId="0" applyNumberFormat="1" applyFont="1" applyFill="1"/>
    <xf numFmtId="165" fontId="93" fillId="0" borderId="31" xfId="1" applyNumberFormat="1" applyFont="1" applyFill="1" applyBorder="1" applyAlignment="1">
      <alignment horizontal="right" vertical="center"/>
    </xf>
    <xf numFmtId="165" fontId="93" fillId="0" borderId="19" xfId="1" applyNumberFormat="1" applyFont="1" applyFill="1" applyBorder="1" applyAlignment="1" applyProtection="1">
      <alignment horizontal="right"/>
    </xf>
    <xf numFmtId="165" fontId="93" fillId="0" borderId="5" xfId="1" applyNumberFormat="1" applyFont="1" applyFill="1" applyBorder="1" applyAlignment="1" applyProtection="1">
      <alignment horizontal="right"/>
    </xf>
    <xf numFmtId="165" fontId="93" fillId="0" borderId="29" xfId="1" applyNumberFormat="1" applyFont="1" applyFill="1" applyBorder="1" applyAlignment="1">
      <alignment horizontal="left" wrapText="1"/>
    </xf>
    <xf numFmtId="165" fontId="97" fillId="0" borderId="27" xfId="1" applyNumberFormat="1" applyFont="1" applyFill="1" applyBorder="1"/>
    <xf numFmtId="0" fontId="106" fillId="0" borderId="0" xfId="0" applyFont="1" applyFill="1"/>
    <xf numFmtId="0" fontId="97" fillId="0" borderId="0" xfId="0" applyFont="1" applyFill="1" applyBorder="1" applyAlignment="1">
      <alignment horizontal="center"/>
    </xf>
    <xf numFmtId="165" fontId="97" fillId="0" borderId="0" xfId="1" applyNumberFormat="1" applyFont="1" applyFill="1" applyBorder="1"/>
    <xf numFmtId="165" fontId="93" fillId="0" borderId="0" xfId="0" applyNumberFormat="1" applyFont="1" applyFill="1" applyBorder="1" applyAlignment="1">
      <alignment horizontal="center" vertical="center" textRotation="90"/>
    </xf>
    <xf numFmtId="0" fontId="106" fillId="0" borderId="0" xfId="0" applyFont="1" applyFill="1" applyBorder="1" applyAlignment="1"/>
    <xf numFmtId="0" fontId="107" fillId="0" borderId="0" xfId="0" applyFont="1" applyFill="1" applyBorder="1" applyAlignment="1"/>
    <xf numFmtId="0" fontId="107" fillId="0" borderId="0" xfId="0" applyFont="1" applyFill="1"/>
    <xf numFmtId="0" fontId="108" fillId="0" borderId="0" xfId="0" applyFont="1" applyFill="1" applyBorder="1" applyAlignment="1"/>
    <xf numFmtId="0" fontId="109" fillId="0" borderId="0" xfId="0" applyFont="1" applyFill="1"/>
    <xf numFmtId="41" fontId="106" fillId="0" borderId="0" xfId="0" applyNumberFormat="1" applyFont="1" applyFill="1" applyBorder="1" applyAlignment="1"/>
    <xf numFmtId="0" fontId="107" fillId="0" borderId="0" xfId="0" applyFont="1" applyFill="1" applyAlignment="1"/>
    <xf numFmtId="166" fontId="99" fillId="0" borderId="0" xfId="0" applyNumberFormat="1" applyFont="1" applyFill="1" applyAlignment="1">
      <alignment horizontal="right" vertical="center"/>
    </xf>
    <xf numFmtId="166" fontId="104" fillId="0" borderId="0" xfId="0" applyNumberFormat="1" applyFont="1" applyFill="1" applyAlignment="1">
      <alignment horizontal="right" vertical="center"/>
    </xf>
    <xf numFmtId="0" fontId="106" fillId="0" borderId="0" xfId="0" applyFont="1" applyFill="1" applyAlignment="1"/>
    <xf numFmtId="166" fontId="109" fillId="0" borderId="0" xfId="0" applyNumberFormat="1" applyFont="1" applyFill="1" applyAlignment="1">
      <alignment horizontal="right" vertical="center"/>
    </xf>
    <xf numFmtId="165" fontId="106" fillId="0" borderId="0" xfId="1" applyNumberFormat="1" applyFont="1" applyFill="1" applyBorder="1" applyAlignment="1"/>
    <xf numFmtId="167" fontId="96" fillId="0" borderId="0" xfId="0" applyNumberFormat="1" applyFont="1" applyFill="1" applyAlignment="1">
      <alignment horizontal="right" vertical="center"/>
    </xf>
    <xf numFmtId="165" fontId="106" fillId="0" borderId="0" xfId="1" applyNumberFormat="1" applyFont="1" applyFill="1"/>
    <xf numFmtId="0" fontId="106" fillId="0" borderId="0" xfId="0" applyFont="1" applyFill="1" applyBorder="1"/>
    <xf numFmtId="165" fontId="94" fillId="0" borderId="0" xfId="1" applyNumberFormat="1" applyFont="1" applyFill="1" applyBorder="1"/>
    <xf numFmtId="0" fontId="93" fillId="0" borderId="0" xfId="0" applyFont="1" applyFill="1" applyBorder="1"/>
    <xf numFmtId="0" fontId="97" fillId="0" borderId="0" xfId="0" applyFont="1" applyFill="1" applyAlignment="1"/>
    <xf numFmtId="0" fontId="95" fillId="0" borderId="0" xfId="0" applyFont="1" applyFill="1" applyAlignment="1"/>
    <xf numFmtId="0" fontId="102" fillId="38" borderId="50" xfId="0" applyFont="1" applyFill="1" applyBorder="1" applyAlignment="1">
      <alignment horizontal="center" vertical="center" wrapText="1"/>
    </xf>
    <xf numFmtId="0" fontId="102" fillId="38" borderId="68" xfId="0" applyFont="1" applyFill="1" applyBorder="1" applyAlignment="1">
      <alignment horizontal="center" wrapText="1"/>
    </xf>
    <xf numFmtId="0" fontId="102" fillId="38" borderId="3" xfId="0" applyNumberFormat="1" applyFont="1" applyFill="1" applyBorder="1" applyAlignment="1" applyProtection="1">
      <alignment horizontal="center" vertical="center" wrapText="1"/>
    </xf>
    <xf numFmtId="41" fontId="102" fillId="38" borderId="3" xfId="0" applyNumberFormat="1" applyFont="1" applyFill="1" applyBorder="1" applyAlignment="1" applyProtection="1">
      <alignment vertical="center" wrapText="1"/>
    </xf>
    <xf numFmtId="165" fontId="93" fillId="0" borderId="56" xfId="1" applyNumberFormat="1" applyFont="1" applyFill="1" applyBorder="1" applyAlignment="1">
      <alignment horizontal="right"/>
    </xf>
    <xf numFmtId="165" fontId="93" fillId="0" borderId="84" xfId="1" applyNumberFormat="1" applyFont="1" applyFill="1" applyBorder="1" applyAlignment="1">
      <alignment horizontal="right"/>
    </xf>
    <xf numFmtId="165" fontId="93" fillId="0" borderId="19" xfId="1" applyNumberFormat="1" applyFont="1" applyFill="1" applyBorder="1" applyAlignment="1">
      <alignment horizontal="right"/>
    </xf>
    <xf numFmtId="165" fontId="93" fillId="0" borderId="29" xfId="1" applyNumberFormat="1" applyFont="1" applyFill="1" applyBorder="1" applyAlignment="1">
      <alignment horizontal="right"/>
    </xf>
    <xf numFmtId="165" fontId="93" fillId="0" borderId="0" xfId="1" applyNumberFormat="1" applyFont="1" applyFill="1" applyBorder="1" applyAlignment="1">
      <alignment horizontal="right"/>
    </xf>
    <xf numFmtId="0" fontId="98" fillId="0" borderId="19" xfId="0" applyFont="1" applyFill="1" applyBorder="1" applyAlignment="1">
      <alignment horizontal="center" vertical="top" wrapText="1"/>
    </xf>
    <xf numFmtId="0" fontId="97" fillId="0" borderId="27" xfId="0" applyFont="1" applyFill="1" applyBorder="1" applyAlignment="1">
      <alignment horizontal="left" vertical="top" wrapText="1"/>
    </xf>
    <xf numFmtId="165" fontId="97" fillId="0" borderId="59" xfId="1" applyNumberFormat="1" applyFont="1" applyFill="1" applyBorder="1"/>
    <xf numFmtId="0" fontId="93" fillId="0" borderId="19" xfId="0" applyFont="1" applyFill="1" applyBorder="1" applyAlignment="1">
      <alignment horizontal="center" vertical="top" wrapText="1"/>
    </xf>
    <xf numFmtId="0" fontId="97" fillId="0" borderId="27" xfId="0" applyFont="1" applyFill="1" applyBorder="1" applyAlignment="1">
      <alignment vertical="center"/>
    </xf>
    <xf numFmtId="0" fontId="97" fillId="0" borderId="27" xfId="0" applyFont="1" applyFill="1" applyBorder="1" applyAlignment="1">
      <alignment horizontal="center"/>
    </xf>
    <xf numFmtId="0" fontId="97" fillId="0" borderId="36" xfId="0" applyFont="1" applyFill="1" applyBorder="1" applyAlignment="1">
      <alignment horizontal="center"/>
    </xf>
    <xf numFmtId="0" fontId="97" fillId="0" borderId="37" xfId="0" applyFont="1" applyFill="1" applyBorder="1" applyAlignment="1">
      <alignment horizontal="center"/>
    </xf>
    <xf numFmtId="165" fontId="97" fillId="0" borderId="6" xfId="1" applyNumberFormat="1" applyFont="1" applyFill="1" applyBorder="1"/>
    <xf numFmtId="165" fontId="99" fillId="0" borderId="0" xfId="1" applyNumberFormat="1" applyFont="1" applyAlignment="1">
      <alignment horizontal="right" vertical="center"/>
    </xf>
    <xf numFmtId="165" fontId="106" fillId="0" borderId="0" xfId="0" applyNumberFormat="1" applyFont="1" applyFill="1"/>
    <xf numFmtId="165" fontId="100" fillId="0" borderId="0" xfId="1" applyNumberFormat="1" applyFont="1" applyFill="1" applyBorder="1" applyAlignment="1" applyProtection="1"/>
    <xf numFmtId="165" fontId="106" fillId="0" borderId="0" xfId="1" applyNumberFormat="1" applyFont="1" applyFill="1" applyBorder="1" applyAlignment="1">
      <alignment horizontal="left"/>
    </xf>
    <xf numFmtId="166" fontId="93" fillId="0" borderId="0" xfId="0" applyNumberFormat="1" applyFont="1" applyFill="1" applyBorder="1" applyAlignment="1" applyProtection="1"/>
    <xf numFmtId="0" fontId="100" fillId="0" borderId="0" xfId="0" applyFont="1" applyFill="1"/>
    <xf numFmtId="0" fontId="110" fillId="0" borderId="0" xfId="0" applyFont="1" applyFill="1" applyAlignment="1">
      <alignment horizontal="left" vertical="center"/>
    </xf>
    <xf numFmtId="4" fontId="110" fillId="0" borderId="0" xfId="0" applyNumberFormat="1" applyFont="1" applyFill="1" applyBorder="1" applyAlignment="1">
      <alignment horizontal="right" vertical="center"/>
    </xf>
    <xf numFmtId="0" fontId="10" fillId="0" borderId="84" xfId="0" applyFont="1" applyFill="1" applyBorder="1" applyAlignment="1">
      <alignment horizontal="center" vertical="top" wrapText="1"/>
    </xf>
    <xf numFmtId="41" fontId="87" fillId="0" borderId="5" xfId="0" applyNumberFormat="1" applyFont="1" applyFill="1" applyBorder="1" applyAlignment="1">
      <alignment horizontal="right" vertical="center"/>
    </xf>
    <xf numFmtId="41" fontId="88" fillId="0" borderId="5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vertical="top" wrapText="1"/>
    </xf>
    <xf numFmtId="0" fontId="102" fillId="38" borderId="3" xfId="0" applyFont="1" applyFill="1" applyBorder="1" applyAlignment="1">
      <alignment horizontal="center" vertical="center" wrapText="1"/>
    </xf>
    <xf numFmtId="0" fontId="95" fillId="0" borderId="0" xfId="0" applyFont="1" applyFill="1" applyAlignment="1">
      <alignment horizontal="center"/>
    </xf>
    <xf numFmtId="0" fontId="102" fillId="38" borderId="5" xfId="0" applyFont="1" applyFill="1" applyBorder="1" applyAlignment="1">
      <alignment vertical="center" wrapText="1"/>
    </xf>
    <xf numFmtId="0" fontId="93" fillId="0" borderId="0" xfId="0" applyFont="1" applyFill="1" applyAlignment="1">
      <alignment horizontal="center" wrapText="1"/>
    </xf>
    <xf numFmtId="0" fontId="93" fillId="0" borderId="56" xfId="0" applyFont="1" applyFill="1" applyBorder="1" applyAlignment="1">
      <alignment horizontal="center" vertical="top" wrapText="1"/>
    </xf>
    <xf numFmtId="0" fontId="93" fillId="0" borderId="56" xfId="0" applyFont="1" applyFill="1" applyBorder="1" applyAlignment="1">
      <alignment horizontal="left" vertical="top" wrapText="1"/>
    </xf>
    <xf numFmtId="165" fontId="93" fillId="0" borderId="56" xfId="1" applyNumberFormat="1" applyFont="1" applyFill="1" applyBorder="1"/>
    <xf numFmtId="167" fontId="105" fillId="0" borderId="0" xfId="0" applyNumberFormat="1" applyFont="1" applyAlignment="1">
      <alignment horizontal="right" vertical="center"/>
    </xf>
    <xf numFmtId="165" fontId="93" fillId="0" borderId="84" xfId="1" applyNumberFormat="1" applyFont="1" applyFill="1" applyBorder="1"/>
    <xf numFmtId="1" fontId="105" fillId="0" borderId="0" xfId="0" applyNumberFormat="1" applyFont="1" applyAlignment="1">
      <alignment horizontal="right" vertical="center"/>
    </xf>
    <xf numFmtId="166" fontId="105" fillId="0" borderId="0" xfId="0" applyNumberFormat="1" applyFont="1" applyFill="1" applyAlignment="1">
      <alignment horizontal="right" vertical="center"/>
    </xf>
    <xf numFmtId="166" fontId="105" fillId="0" borderId="0" xfId="0" applyNumberFormat="1" applyFont="1" applyAlignment="1">
      <alignment horizontal="right" vertical="center"/>
    </xf>
    <xf numFmtId="0" fontId="93" fillId="0" borderId="19" xfId="0" applyFont="1" applyFill="1" applyBorder="1" applyAlignment="1">
      <alignment horizontal="left" vertical="top" wrapText="1"/>
    </xf>
    <xf numFmtId="165" fontId="93" fillId="0" borderId="19" xfId="1" applyNumberFormat="1" applyFont="1" applyFill="1" applyBorder="1" applyAlignment="1"/>
    <xf numFmtId="0" fontId="93" fillId="0" borderId="29" xfId="0" applyFont="1" applyFill="1" applyBorder="1" applyAlignment="1">
      <alignment horizontal="center" vertical="top" wrapText="1"/>
    </xf>
    <xf numFmtId="0" fontId="93" fillId="0" borderId="29" xfId="0" applyFont="1" applyFill="1" applyBorder="1" applyAlignment="1">
      <alignment horizontal="left" vertical="top" wrapText="1"/>
    </xf>
    <xf numFmtId="165" fontId="93" fillId="0" borderId="29" xfId="1" applyNumberFormat="1" applyFont="1" applyFill="1" applyBorder="1"/>
    <xf numFmtId="165" fontId="93" fillId="0" borderId="5" xfId="1" applyNumberFormat="1" applyFont="1" applyFill="1" applyBorder="1"/>
    <xf numFmtId="0" fontId="93" fillId="0" borderId="31" xfId="0" applyFont="1" applyFill="1" applyBorder="1" applyAlignment="1">
      <alignment horizontal="center" vertical="top" wrapText="1"/>
    </xf>
    <xf numFmtId="165" fontId="93" fillId="0" borderId="31" xfId="1" applyNumberFormat="1" applyFont="1" applyFill="1" applyBorder="1"/>
    <xf numFmtId="165" fontId="93" fillId="0" borderId="19" xfId="1" applyNumberFormat="1" applyFont="1" applyFill="1" applyBorder="1" applyAlignment="1">
      <alignment wrapText="1"/>
    </xf>
    <xf numFmtId="165" fontId="93" fillId="0" borderId="19" xfId="1" applyNumberFormat="1" applyFont="1" applyFill="1" applyBorder="1"/>
    <xf numFmtId="165" fontId="93" fillId="0" borderId="0" xfId="1" applyNumberFormat="1" applyFont="1" applyFill="1" applyBorder="1"/>
    <xf numFmtId="165" fontId="93" fillId="0" borderId="29" xfId="1" applyNumberFormat="1" applyFont="1" applyFill="1" applyBorder="1" applyAlignment="1">
      <alignment wrapText="1"/>
    </xf>
    <xf numFmtId="0" fontId="93" fillId="0" borderId="5" xfId="0" applyFont="1" applyFill="1" applyBorder="1" applyAlignment="1">
      <alignment horizontal="center" vertical="top" wrapText="1"/>
    </xf>
    <xf numFmtId="166" fontId="100" fillId="0" borderId="0" xfId="0" applyNumberFormat="1" applyFont="1" applyFill="1" applyBorder="1" applyAlignment="1" applyProtection="1"/>
    <xf numFmtId="165" fontId="109" fillId="0" borderId="0" xfId="1" applyNumberFormat="1" applyFont="1" applyFill="1"/>
    <xf numFmtId="165" fontId="109" fillId="0" borderId="0" xfId="1" applyNumberFormat="1" applyFont="1" applyFill="1" applyBorder="1" applyAlignment="1">
      <alignment textRotation="90"/>
    </xf>
    <xf numFmtId="0" fontId="102" fillId="38" borderId="72" xfId="0" applyFont="1" applyFill="1" applyBorder="1" applyAlignment="1">
      <alignment horizontal="center" vertical="center" wrapText="1"/>
    </xf>
    <xf numFmtId="0" fontId="102" fillId="38" borderId="3" xfId="0" applyFont="1" applyFill="1" applyBorder="1" applyAlignment="1">
      <alignment horizontal="center" wrapText="1"/>
    </xf>
    <xf numFmtId="0" fontId="93" fillId="0" borderId="0" xfId="0" applyFont="1" applyFill="1" applyAlignment="1">
      <alignment horizontal="center"/>
    </xf>
    <xf numFmtId="0" fontId="93" fillId="0" borderId="49" xfId="0" applyFont="1" applyFill="1" applyBorder="1" applyAlignment="1">
      <alignment horizontal="center" vertical="top" wrapText="1"/>
    </xf>
    <xf numFmtId="0" fontId="93" fillId="0" borderId="49" xfId="0" applyFont="1" applyFill="1" applyBorder="1" applyAlignment="1">
      <alignment horizontal="left" vertical="top" wrapText="1"/>
    </xf>
    <xf numFmtId="165" fontId="93" fillId="0" borderId="49" xfId="1" applyNumberFormat="1" applyFont="1" applyFill="1" applyBorder="1"/>
    <xf numFmtId="1" fontId="105" fillId="0" borderId="0" xfId="0" applyNumberFormat="1" applyFont="1" applyFill="1" applyAlignment="1">
      <alignment horizontal="right" vertical="center"/>
    </xf>
    <xf numFmtId="167" fontId="97" fillId="0" borderId="27" xfId="1" applyNumberFormat="1" applyFont="1" applyFill="1" applyBorder="1"/>
    <xf numFmtId="167" fontId="93" fillId="0" borderId="31" xfId="0" applyNumberFormat="1" applyFont="1" applyFill="1" applyBorder="1"/>
    <xf numFmtId="167" fontId="93" fillId="0" borderId="5" xfId="0" applyNumberFormat="1" applyFont="1" applyFill="1" applyBorder="1"/>
    <xf numFmtId="167" fontId="93" fillId="0" borderId="19" xfId="0" applyNumberFormat="1" applyFont="1" applyFill="1" applyBorder="1"/>
    <xf numFmtId="167" fontId="93" fillId="0" borderId="0" xfId="0" applyNumberFormat="1" applyFont="1" applyFill="1" applyBorder="1"/>
    <xf numFmtId="165" fontId="109" fillId="0" borderId="0" xfId="1" applyNumberFormat="1" applyFont="1" applyFill="1" applyBorder="1" applyAlignment="1">
      <alignment horizontal="left"/>
    </xf>
    <xf numFmtId="165" fontId="93" fillId="0" borderId="0" xfId="0" applyNumberFormat="1" applyFont="1" applyFill="1" applyBorder="1"/>
    <xf numFmtId="164" fontId="93" fillId="0" borderId="5" xfId="1" applyFont="1" applyFill="1" applyBorder="1"/>
    <xf numFmtId="0" fontId="93" fillId="0" borderId="0" xfId="0" applyFont="1" applyFill="1" applyAlignment="1">
      <alignment horizontal="left"/>
    </xf>
    <xf numFmtId="0" fontId="109" fillId="0" borderId="0" xfId="0" applyFont="1" applyFill="1" applyAlignment="1">
      <alignment horizontal="center"/>
    </xf>
    <xf numFmtId="1" fontId="93" fillId="0" borderId="56" xfId="1" applyNumberFormat="1" applyFont="1" applyFill="1" applyBorder="1" applyAlignment="1">
      <alignment horizontal="center" vertical="top" wrapText="1"/>
    </xf>
    <xf numFmtId="165" fontId="93" fillId="0" borderId="56" xfId="1" applyNumberFormat="1" applyFont="1" applyFill="1" applyBorder="1" applyAlignment="1">
      <alignment horizontal="left" vertical="top" wrapText="1"/>
    </xf>
    <xf numFmtId="165" fontId="93" fillId="0" borderId="56" xfId="1" applyNumberFormat="1" applyFont="1" applyFill="1" applyBorder="1" applyAlignment="1" applyProtection="1"/>
    <xf numFmtId="165" fontId="105" fillId="0" borderId="0" xfId="1" applyNumberFormat="1" applyFont="1" applyFill="1" applyAlignment="1">
      <alignment horizontal="right" vertical="center"/>
    </xf>
    <xf numFmtId="1" fontId="93" fillId="0" borderId="19" xfId="1" applyNumberFormat="1" applyFont="1" applyFill="1" applyBorder="1" applyAlignment="1">
      <alignment horizontal="center" vertical="top" wrapText="1"/>
    </xf>
    <xf numFmtId="1" fontId="93" fillId="0" borderId="29" xfId="1" applyNumberFormat="1" applyFont="1" applyFill="1" applyBorder="1" applyAlignment="1">
      <alignment horizontal="center" vertical="top" wrapText="1"/>
    </xf>
    <xf numFmtId="165" fontId="93" fillId="0" borderId="29" xfId="1" applyNumberFormat="1" applyFont="1" applyFill="1" applyBorder="1" applyAlignment="1" applyProtection="1"/>
    <xf numFmtId="1" fontId="93" fillId="0" borderId="31" xfId="1" applyNumberFormat="1" applyFont="1" applyFill="1" applyBorder="1" applyAlignment="1">
      <alignment horizontal="center" vertical="top" wrapText="1"/>
    </xf>
    <xf numFmtId="165" fontId="93" fillId="0" borderId="19" xfId="1" applyNumberFormat="1" applyFont="1" applyFill="1" applyBorder="1" applyAlignment="1" applyProtection="1"/>
    <xf numFmtId="165" fontId="93" fillId="0" borderId="19" xfId="1" applyNumberFormat="1" applyFont="1" applyFill="1" applyBorder="1" applyAlignment="1">
      <alignment horizontal="left"/>
    </xf>
    <xf numFmtId="1" fontId="93" fillId="0" borderId="5" xfId="1" applyNumberFormat="1" applyFont="1" applyFill="1" applyBorder="1" applyAlignment="1">
      <alignment horizontal="center" vertical="top" wrapText="1"/>
    </xf>
    <xf numFmtId="165" fontId="93" fillId="0" borderId="54" xfId="1" applyNumberFormat="1" applyFont="1" applyFill="1" applyBorder="1"/>
    <xf numFmtId="0" fontId="112" fillId="0" borderId="0" xfId="0" applyFont="1" applyFill="1" applyBorder="1" applyAlignment="1"/>
    <xf numFmtId="165" fontId="100" fillId="0" borderId="0" xfId="1" applyNumberFormat="1" applyFont="1" applyFill="1"/>
    <xf numFmtId="0" fontId="113" fillId="0" borderId="0" xfId="0" applyFont="1" applyFill="1" applyAlignment="1">
      <alignment horizontal="left" wrapText="1"/>
    </xf>
    <xf numFmtId="0" fontId="113" fillId="0" borderId="0" xfId="0" applyFont="1" applyFill="1"/>
    <xf numFmtId="0" fontId="114" fillId="0" borderId="0" xfId="0" applyFont="1" applyFill="1"/>
    <xf numFmtId="0" fontId="113" fillId="0" borderId="0" xfId="0" applyFont="1" applyFill="1" applyBorder="1" applyAlignment="1"/>
    <xf numFmtId="0" fontId="100" fillId="0" borderId="0" xfId="0" applyFont="1" applyFill="1" applyBorder="1"/>
    <xf numFmtId="1" fontId="115" fillId="0" borderId="0" xfId="0" applyNumberFormat="1" applyFont="1" applyFill="1" applyAlignment="1">
      <alignment horizontal="right" vertical="center"/>
    </xf>
    <xf numFmtId="0" fontId="100" fillId="0" borderId="0" xfId="0" applyFont="1" applyFill="1" applyAlignment="1">
      <alignment wrapText="1"/>
    </xf>
    <xf numFmtId="1" fontId="100" fillId="0" borderId="56" xfId="1" applyNumberFormat="1" applyFont="1" applyFill="1" applyBorder="1" applyAlignment="1">
      <alignment horizontal="center" vertical="top" wrapText="1"/>
    </xf>
    <xf numFmtId="165" fontId="100" fillId="0" borderId="56" xfId="1" applyNumberFormat="1" applyFont="1" applyFill="1" applyBorder="1" applyAlignment="1">
      <alignment horizontal="left" vertical="top" wrapText="1"/>
    </xf>
    <xf numFmtId="165" fontId="100" fillId="0" borderId="56" xfId="1" applyNumberFormat="1" applyFont="1" applyFill="1" applyBorder="1"/>
    <xf numFmtId="165" fontId="100" fillId="0" borderId="49" xfId="1" applyNumberFormat="1" applyFont="1" applyFill="1" applyBorder="1"/>
    <xf numFmtId="165" fontId="100" fillId="0" borderId="84" xfId="1" applyNumberFormat="1" applyFont="1" applyFill="1" applyBorder="1"/>
    <xf numFmtId="1" fontId="100" fillId="0" borderId="19" xfId="1" applyNumberFormat="1" applyFont="1" applyFill="1" applyBorder="1" applyAlignment="1">
      <alignment horizontal="center" vertical="top" wrapText="1"/>
    </xf>
    <xf numFmtId="165" fontId="100" fillId="0" borderId="19" xfId="1" applyNumberFormat="1" applyFont="1" applyFill="1" applyBorder="1" applyAlignment="1">
      <alignment horizontal="left" vertical="top" wrapText="1"/>
    </xf>
    <xf numFmtId="165" fontId="100" fillId="0" borderId="19" xfId="1" applyNumberFormat="1" applyFont="1" applyFill="1" applyBorder="1"/>
    <xf numFmtId="165" fontId="100" fillId="0" borderId="5" xfId="1" applyNumberFormat="1" applyFont="1" applyFill="1" applyBorder="1"/>
    <xf numFmtId="1" fontId="100" fillId="0" borderId="29" xfId="1" applyNumberFormat="1" applyFont="1" applyFill="1" applyBorder="1" applyAlignment="1">
      <alignment horizontal="center" vertical="top" wrapText="1"/>
    </xf>
    <xf numFmtId="165" fontId="100" fillId="0" borderId="29" xfId="1" applyNumberFormat="1" applyFont="1" applyFill="1" applyBorder="1" applyAlignment="1">
      <alignment horizontal="left" vertical="top" wrapText="1"/>
    </xf>
    <xf numFmtId="165" fontId="100" fillId="0" borderId="29" xfId="1" applyNumberFormat="1" applyFont="1" applyFill="1" applyBorder="1"/>
    <xf numFmtId="167" fontId="113" fillId="0" borderId="59" xfId="0" applyNumberFormat="1" applyFont="1" applyFill="1" applyBorder="1" applyAlignment="1">
      <alignment horizontal="right" vertical="center"/>
    </xf>
    <xf numFmtId="165" fontId="113" fillId="0" borderId="59" xfId="1" applyNumberFormat="1" applyFont="1" applyFill="1" applyBorder="1" applyAlignment="1">
      <alignment horizontal="right" vertical="center"/>
    </xf>
    <xf numFmtId="1" fontId="100" fillId="0" borderId="31" xfId="1" applyNumberFormat="1" applyFont="1" applyFill="1" applyBorder="1" applyAlignment="1">
      <alignment horizontal="center" vertical="top" wrapText="1"/>
    </xf>
    <xf numFmtId="165" fontId="100" fillId="0" borderId="31" xfId="1" applyNumberFormat="1" applyFont="1" applyFill="1" applyBorder="1"/>
    <xf numFmtId="165" fontId="100" fillId="0" borderId="19" xfId="1" applyNumberFormat="1" applyFont="1" applyFill="1" applyBorder="1" applyAlignment="1">
      <alignment wrapText="1"/>
    </xf>
    <xf numFmtId="1" fontId="100" fillId="0" borderId="5" xfId="1" applyNumberFormat="1" applyFont="1" applyFill="1" applyBorder="1" applyAlignment="1">
      <alignment horizontal="center" vertical="top" wrapText="1"/>
    </xf>
    <xf numFmtId="165" fontId="100" fillId="0" borderId="29" xfId="1" applyNumberFormat="1" applyFont="1" applyFill="1" applyBorder="1" applyAlignment="1">
      <alignment wrapText="1"/>
    </xf>
    <xf numFmtId="165" fontId="113" fillId="0" borderId="59" xfId="1" applyNumberFormat="1" applyFont="1" applyFill="1" applyBorder="1"/>
    <xf numFmtId="165" fontId="113" fillId="0" borderId="6" xfId="1" applyNumberFormat="1" applyFont="1" applyFill="1" applyBorder="1"/>
    <xf numFmtId="0" fontId="113" fillId="0" borderId="0" xfId="0" applyFont="1" applyFill="1" applyBorder="1" applyAlignment="1">
      <alignment horizontal="center"/>
    </xf>
    <xf numFmtId="165" fontId="113" fillId="0" borderId="0" xfId="1" applyNumberFormat="1" applyFont="1" applyFill="1" applyBorder="1"/>
    <xf numFmtId="167" fontId="108" fillId="0" borderId="0" xfId="0" applyNumberFormat="1" applyFont="1" applyFill="1" applyBorder="1" applyAlignment="1">
      <alignment horizontal="center" vertical="center" textRotation="90"/>
    </xf>
    <xf numFmtId="0" fontId="108" fillId="0" borderId="0" xfId="0" applyFont="1" applyFill="1"/>
    <xf numFmtId="41" fontId="107" fillId="0" borderId="0" xfId="0" applyNumberFormat="1" applyFont="1" applyFill="1" applyBorder="1" applyAlignment="1"/>
    <xf numFmtId="1" fontId="115" fillId="0" borderId="0" xfId="45" applyNumberFormat="1" applyFont="1" applyFill="1" applyAlignment="1">
      <alignment horizontal="right" vertical="center"/>
    </xf>
    <xf numFmtId="166" fontId="115" fillId="0" borderId="0" xfId="0" applyNumberFormat="1" applyFont="1" applyFill="1" applyAlignment="1">
      <alignment horizontal="right" vertical="center"/>
    </xf>
    <xf numFmtId="166" fontId="108" fillId="0" borderId="0" xfId="0" applyNumberFormat="1" applyFont="1" applyFill="1" applyAlignment="1">
      <alignment horizontal="right" vertical="center"/>
    </xf>
    <xf numFmtId="165" fontId="107" fillId="0" borderId="0" xfId="1" applyNumberFormat="1" applyFont="1" applyFill="1" applyBorder="1" applyAlignment="1"/>
    <xf numFmtId="165" fontId="115" fillId="0" borderId="0" xfId="1" applyNumberFormat="1" applyFont="1" applyFill="1" applyAlignment="1">
      <alignment horizontal="right" vertical="center"/>
    </xf>
    <xf numFmtId="165" fontId="107" fillId="0" borderId="0" xfId="1" applyNumberFormat="1" applyFont="1" applyFill="1"/>
    <xf numFmtId="165" fontId="100" fillId="0" borderId="0" xfId="1" applyNumberFormat="1" applyFont="1" applyFill="1" applyAlignment="1">
      <alignment horizontal="right" vertical="center"/>
    </xf>
    <xf numFmtId="165" fontId="100" fillId="0" borderId="19" xfId="1" applyNumberFormat="1" applyFont="1" applyFill="1" applyBorder="1" applyAlignment="1"/>
    <xf numFmtId="167" fontId="113" fillId="0" borderId="59" xfId="1" applyNumberFormat="1" applyFont="1" applyFill="1" applyBorder="1"/>
    <xf numFmtId="165" fontId="100" fillId="0" borderId="0" xfId="1" applyNumberFormat="1" applyFont="1" applyFill="1" applyBorder="1"/>
    <xf numFmtId="165" fontId="108" fillId="0" borderId="0" xfId="1" applyNumberFormat="1" applyFont="1" applyFill="1" applyBorder="1" applyAlignment="1">
      <alignment horizontal="center" textRotation="90"/>
    </xf>
    <xf numFmtId="165" fontId="100" fillId="0" borderId="73" xfId="1" applyNumberFormat="1" applyFont="1" applyFill="1" applyBorder="1" applyAlignment="1">
      <alignment horizontal="right" vertical="center"/>
    </xf>
    <xf numFmtId="165" fontId="100" fillId="0" borderId="74" xfId="1" applyNumberFormat="1" applyFont="1" applyFill="1" applyBorder="1" applyAlignment="1">
      <alignment horizontal="right" vertical="center"/>
    </xf>
    <xf numFmtId="165" fontId="100" fillId="0" borderId="94" xfId="1" applyNumberFormat="1" applyFont="1" applyFill="1" applyBorder="1"/>
    <xf numFmtId="165" fontId="100" fillId="0" borderId="94" xfId="1" applyNumberFormat="1" applyFont="1" applyFill="1" applyBorder="1" applyAlignment="1">
      <alignment horizontal="right" vertical="center"/>
    </xf>
    <xf numFmtId="165" fontId="100" fillId="0" borderId="65" xfId="1" applyNumberFormat="1" applyFont="1" applyFill="1" applyBorder="1"/>
    <xf numFmtId="165" fontId="100" fillId="0" borderId="3" xfId="1" applyNumberFormat="1" applyFont="1" applyFill="1" applyBorder="1"/>
    <xf numFmtId="165" fontId="107" fillId="0" borderId="3" xfId="1" applyNumberFormat="1" applyFont="1" applyFill="1" applyBorder="1"/>
    <xf numFmtId="165" fontId="107" fillId="0" borderId="66" xfId="1" applyNumberFormat="1" applyFont="1" applyFill="1" applyBorder="1"/>
    <xf numFmtId="165" fontId="107" fillId="0" borderId="20" xfId="1" applyNumberFormat="1" applyFont="1" applyFill="1" applyBorder="1"/>
    <xf numFmtId="165" fontId="107" fillId="0" borderId="59" xfId="1" applyNumberFormat="1" applyFont="1" applyFill="1" applyBorder="1"/>
    <xf numFmtId="43" fontId="100" fillId="0" borderId="0" xfId="0" applyNumberFormat="1" applyFont="1" applyFill="1"/>
    <xf numFmtId="1" fontId="100" fillId="0" borderId="56" xfId="1" applyNumberFormat="1" applyFont="1" applyFill="1" applyBorder="1" applyAlignment="1">
      <alignment horizontal="center"/>
    </xf>
    <xf numFmtId="165" fontId="100" fillId="0" borderId="71" xfId="1" applyNumberFormat="1" applyFont="1" applyFill="1" applyBorder="1" applyAlignment="1">
      <alignment horizontal="right" vertical="center"/>
    </xf>
    <xf numFmtId="165" fontId="100" fillId="0" borderId="49" xfId="1" applyNumberFormat="1" applyFont="1" applyFill="1" applyBorder="1" applyAlignment="1">
      <alignment wrapText="1"/>
    </xf>
    <xf numFmtId="165" fontId="100" fillId="0" borderId="5" xfId="1" applyNumberFormat="1" applyFont="1" applyFill="1" applyBorder="1" applyAlignment="1">
      <alignment horizontal="right" vertical="center"/>
    </xf>
    <xf numFmtId="165" fontId="107" fillId="0" borderId="58" xfId="1" applyNumberFormat="1" applyFont="1" applyFill="1" applyBorder="1"/>
    <xf numFmtId="0" fontId="113" fillId="0" borderId="0" xfId="0" applyFont="1" applyFill="1" applyAlignment="1">
      <alignment horizontal="center"/>
    </xf>
    <xf numFmtId="165" fontId="100" fillId="0" borderId="0" xfId="0" applyNumberFormat="1" applyFont="1" applyFill="1"/>
    <xf numFmtId="165" fontId="100" fillId="0" borderId="5" xfId="1" applyNumberFormat="1" applyFont="1" applyFill="1" applyBorder="1" applyAlignment="1">
      <alignment horizontal="left" wrapText="1"/>
    </xf>
    <xf numFmtId="0" fontId="107" fillId="0" borderId="0" xfId="0" applyFont="1" applyFill="1" applyBorder="1" applyAlignment="1">
      <alignment horizontal="center"/>
    </xf>
    <xf numFmtId="165" fontId="107" fillId="0" borderId="0" xfId="1" applyNumberFormat="1" applyFont="1" applyFill="1" applyBorder="1"/>
    <xf numFmtId="165" fontId="112" fillId="0" borderId="0" xfId="1" applyNumberFormat="1" applyFont="1" applyFill="1"/>
    <xf numFmtId="0" fontId="107" fillId="38" borderId="53" xfId="0" applyFont="1" applyFill="1" applyBorder="1" applyAlignment="1">
      <alignment horizontal="center" vertical="center" wrapText="1"/>
    </xf>
    <xf numFmtId="0" fontId="107" fillId="38" borderId="51" xfId="0" applyFont="1" applyFill="1" applyBorder="1" applyAlignment="1">
      <alignment horizontal="center" vertical="center" wrapText="1"/>
    </xf>
    <xf numFmtId="0" fontId="107" fillId="38" borderId="71" xfId="0" applyFont="1" applyFill="1" applyBorder="1" applyAlignment="1">
      <alignment horizontal="center" vertical="center" wrapText="1"/>
    </xf>
    <xf numFmtId="0" fontId="107" fillId="38" borderId="5" xfId="0" applyFont="1" applyFill="1" applyBorder="1" applyAlignment="1">
      <alignment horizontal="center" vertical="center" wrapText="1"/>
    </xf>
    <xf numFmtId="0" fontId="107" fillId="38" borderId="3" xfId="0" applyFont="1" applyFill="1" applyBorder="1" applyAlignment="1">
      <alignment horizontal="center" wrapText="1"/>
    </xf>
    <xf numFmtId="0" fontId="107" fillId="38" borderId="3" xfId="0" applyNumberFormat="1" applyFont="1" applyFill="1" applyBorder="1" applyAlignment="1" applyProtection="1">
      <alignment horizontal="center" vertical="center" wrapText="1"/>
    </xf>
    <xf numFmtId="41" fontId="107" fillId="38" borderId="3" xfId="0" applyNumberFormat="1" applyFont="1" applyFill="1" applyBorder="1" applyAlignment="1" applyProtection="1">
      <alignment vertical="center" wrapText="1"/>
    </xf>
    <xf numFmtId="165" fontId="100" fillId="0" borderId="0" xfId="1" applyNumberFormat="1" applyFont="1" applyAlignment="1">
      <alignment horizontal="right" vertical="center"/>
    </xf>
    <xf numFmtId="165" fontId="113" fillId="35" borderId="59" xfId="1" applyNumberFormat="1" applyFont="1" applyFill="1" applyBorder="1"/>
    <xf numFmtId="1" fontId="115" fillId="0" borderId="0" xfId="0" applyNumberFormat="1" applyFont="1" applyAlignment="1">
      <alignment horizontal="right" vertical="center"/>
    </xf>
    <xf numFmtId="166" fontId="115" fillId="0" borderId="0" xfId="0" applyNumberFormat="1" applyFont="1" applyAlignment="1">
      <alignment horizontal="right" vertical="center"/>
    </xf>
    <xf numFmtId="165" fontId="113" fillId="35" borderId="6" xfId="1" applyNumberFormat="1" applyFont="1" applyFill="1" applyBorder="1"/>
    <xf numFmtId="0" fontId="107" fillId="38" borderId="60" xfId="0" applyFont="1" applyFill="1" applyBorder="1" applyAlignment="1">
      <alignment horizontal="center" vertical="center"/>
    </xf>
    <xf numFmtId="0" fontId="107" fillId="38" borderId="3" xfId="0" applyNumberFormat="1" applyFont="1" applyFill="1" applyBorder="1" applyAlignment="1" applyProtection="1">
      <alignment vertical="center" wrapText="1"/>
    </xf>
    <xf numFmtId="0" fontId="107" fillId="38" borderId="68" xfId="0" applyFont="1" applyFill="1" applyBorder="1" applyAlignment="1">
      <alignment horizontal="center" wrapText="1"/>
    </xf>
    <xf numFmtId="0" fontId="107" fillId="38" borderId="65" xfId="0" applyFont="1" applyFill="1" applyBorder="1" applyAlignment="1">
      <alignment horizontal="center" vertical="center" wrapText="1"/>
    </xf>
    <xf numFmtId="0" fontId="107" fillId="38" borderId="47" xfId="0" applyFont="1" applyFill="1" applyBorder="1" applyAlignment="1">
      <alignment horizontal="center" vertical="center"/>
    </xf>
    <xf numFmtId="0" fontId="107" fillId="38" borderId="47" xfId="0" applyFont="1" applyFill="1" applyBorder="1" applyAlignment="1">
      <alignment horizontal="center" vertical="center" wrapText="1"/>
    </xf>
    <xf numFmtId="0" fontId="107" fillId="38" borderId="72" xfId="0" applyFont="1" applyFill="1" applyBorder="1" applyAlignment="1">
      <alignment horizontal="center" vertical="center" wrapText="1"/>
    </xf>
    <xf numFmtId="165" fontId="100" fillId="0" borderId="73" xfId="1" applyNumberFormat="1" applyFont="1" applyBorder="1" applyAlignment="1">
      <alignment horizontal="right" vertical="center"/>
    </xf>
    <xf numFmtId="165" fontId="100" fillId="0" borderId="94" xfId="1" applyNumberFormat="1" applyFont="1" applyBorder="1" applyAlignment="1">
      <alignment horizontal="right" vertical="center"/>
    </xf>
    <xf numFmtId="165" fontId="100" fillId="0" borderId="19" xfId="1" applyNumberFormat="1" applyFont="1" applyBorder="1" applyAlignment="1">
      <alignment horizontal="right" vertical="center"/>
    </xf>
    <xf numFmtId="0" fontId="107" fillId="38" borderId="53" xfId="0" applyFont="1" applyFill="1" applyBorder="1" applyAlignment="1">
      <alignment horizontal="center" vertical="center"/>
    </xf>
    <xf numFmtId="165" fontId="100" fillId="0" borderId="43" xfId="1" applyNumberFormat="1" applyFont="1" applyFill="1" applyBorder="1" applyAlignment="1">
      <alignment wrapText="1"/>
    </xf>
    <xf numFmtId="165" fontId="100" fillId="0" borderId="76" xfId="1" applyNumberFormat="1" applyFont="1" applyFill="1" applyBorder="1"/>
    <xf numFmtId="165" fontId="107" fillId="0" borderId="72" xfId="1" applyNumberFormat="1" applyFont="1" applyFill="1" applyBorder="1"/>
    <xf numFmtId="0" fontId="107" fillId="38" borderId="72" xfId="0" applyNumberFormat="1" applyFont="1" applyFill="1" applyBorder="1" applyAlignment="1" applyProtection="1">
      <alignment vertical="center" wrapText="1"/>
    </xf>
    <xf numFmtId="0" fontId="107" fillId="38" borderId="72" xfId="0" applyFont="1" applyFill="1" applyBorder="1" applyAlignment="1">
      <alignment horizontal="center" wrapText="1"/>
    </xf>
    <xf numFmtId="41" fontId="107" fillId="38" borderId="72" xfId="0" applyNumberFormat="1" applyFont="1" applyFill="1" applyBorder="1" applyAlignment="1" applyProtection="1">
      <alignment vertical="center" wrapText="1"/>
    </xf>
    <xf numFmtId="165" fontId="113" fillId="0" borderId="58" xfId="1" applyNumberFormat="1" applyFont="1" applyFill="1" applyBorder="1"/>
    <xf numFmtId="165" fontId="100" fillId="0" borderId="84" xfId="1" applyNumberFormat="1" applyFont="1" applyBorder="1" applyAlignment="1">
      <alignment horizontal="right" vertical="center"/>
    </xf>
    <xf numFmtId="165" fontId="100" fillId="0" borderId="5" xfId="1" applyNumberFormat="1" applyFont="1" applyBorder="1" applyAlignment="1">
      <alignment horizontal="right" vertical="center"/>
    </xf>
    <xf numFmtId="165" fontId="100" fillId="0" borderId="3" xfId="1" applyNumberFormat="1" applyFont="1" applyBorder="1" applyAlignment="1">
      <alignment horizontal="right" vertical="center"/>
    </xf>
    <xf numFmtId="1" fontId="100" fillId="0" borderId="84" xfId="1" applyNumberFormat="1" applyFont="1" applyFill="1" applyBorder="1" applyAlignment="1">
      <alignment horizontal="center"/>
    </xf>
    <xf numFmtId="0" fontId="8" fillId="0" borderId="72" xfId="0" applyFont="1" applyFill="1" applyBorder="1" applyAlignment="1">
      <alignment horizontal="center"/>
    </xf>
    <xf numFmtId="165" fontId="9" fillId="0" borderId="59" xfId="1" applyNumberFormat="1" applyFont="1" applyFill="1" applyBorder="1" applyAlignment="1">
      <alignment wrapText="1"/>
    </xf>
    <xf numFmtId="0" fontId="6" fillId="0" borderId="22" xfId="0" applyFont="1" applyFill="1" applyBorder="1" applyAlignment="1">
      <alignment horizontal="left" vertical="top" wrapText="1"/>
    </xf>
    <xf numFmtId="165" fontId="9" fillId="0" borderId="72" xfId="1" applyNumberFormat="1" applyFont="1" applyFill="1" applyBorder="1" applyAlignment="1">
      <alignment vertical="center"/>
    </xf>
    <xf numFmtId="165" fontId="9" fillId="0" borderId="59" xfId="1" applyNumberFormat="1" applyFont="1" applyFill="1" applyBorder="1" applyAlignment="1">
      <alignment vertical="top" wrapText="1"/>
    </xf>
    <xf numFmtId="165" fontId="9" fillId="0" borderId="59" xfId="1" applyNumberFormat="1" applyFont="1" applyFill="1" applyBorder="1" applyAlignment="1">
      <alignment vertical="center" wrapText="1"/>
    </xf>
    <xf numFmtId="165" fontId="10" fillId="0" borderId="21" xfId="1" applyNumberFormat="1" applyFont="1" applyFill="1" applyBorder="1" applyAlignment="1"/>
    <xf numFmtId="165" fontId="10" fillId="0" borderId="29" xfId="1" applyNumberFormat="1" applyFont="1" applyFill="1" applyBorder="1" applyAlignment="1"/>
    <xf numFmtId="165" fontId="38" fillId="0" borderId="4" xfId="1" applyNumberFormat="1" applyFont="1" applyFill="1" applyBorder="1" applyAlignment="1"/>
    <xf numFmtId="165" fontId="38" fillId="0" borderId="6" xfId="1" applyNumberFormat="1" applyFont="1" applyFill="1" applyBorder="1" applyAlignment="1"/>
    <xf numFmtId="165" fontId="9" fillId="0" borderId="72" xfId="1" applyNumberFormat="1" applyFont="1" applyFill="1" applyBorder="1" applyAlignment="1"/>
    <xf numFmtId="165" fontId="6" fillId="0" borderId="44" xfId="1" applyNumberFormat="1" applyFont="1" applyFill="1" applyBorder="1" applyAlignment="1"/>
    <xf numFmtId="165" fontId="6" fillId="0" borderId="31" xfId="1" applyNumberFormat="1" applyFont="1" applyFill="1" applyBorder="1" applyAlignment="1">
      <alignment horizontal="right" vertical="center"/>
    </xf>
    <xf numFmtId="165" fontId="93" fillId="41" borderId="5" xfId="1" applyNumberFormat="1" applyFont="1" applyFill="1" applyBorder="1" applyAlignment="1">
      <alignment horizontal="right" vertical="center"/>
    </xf>
    <xf numFmtId="3" fontId="6" fillId="0" borderId="19" xfId="0" applyNumberFormat="1" applyFont="1" applyFill="1" applyBorder="1" applyAlignment="1">
      <alignment horizontal="left" vertical="top" wrapText="1"/>
    </xf>
    <xf numFmtId="165" fontId="6" fillId="0" borderId="95" xfId="1" applyNumberFormat="1" applyFont="1" applyFill="1" applyBorder="1" applyAlignment="1" applyProtection="1"/>
    <xf numFmtId="165" fontId="6" fillId="0" borderId="30" xfId="1" applyNumberFormat="1" applyFont="1" applyFill="1" applyBorder="1"/>
    <xf numFmtId="165" fontId="0" fillId="0" borderId="72" xfId="1" applyNumberFormat="1" applyFont="1" applyFill="1" applyBorder="1" applyAlignment="1" applyProtection="1"/>
    <xf numFmtId="165" fontId="9" fillId="0" borderId="4" xfId="1" applyNumberFormat="1" applyFont="1" applyFill="1" applyBorder="1" applyAlignment="1">
      <alignment horizontal="right" vertical="center"/>
    </xf>
    <xf numFmtId="165" fontId="9" fillId="0" borderId="27" xfId="1" applyNumberFormat="1" applyFont="1" applyFill="1" applyBorder="1" applyAlignment="1">
      <alignment horizontal="right" vertical="center"/>
    </xf>
    <xf numFmtId="165" fontId="9" fillId="0" borderId="59" xfId="1" applyNumberFormat="1" applyFont="1" applyFill="1" applyBorder="1" applyAlignment="1">
      <alignment horizontal="right" vertical="center"/>
    </xf>
    <xf numFmtId="164" fontId="6" fillId="0" borderId="21" xfId="1" applyFont="1" applyFill="1" applyBorder="1" applyAlignment="1">
      <alignment horizontal="right" vertical="center"/>
    </xf>
    <xf numFmtId="164" fontId="6" fillId="0" borderId="19" xfId="1" applyFont="1" applyFill="1" applyBorder="1" applyAlignment="1">
      <alignment horizontal="right" vertical="center"/>
    </xf>
    <xf numFmtId="164" fontId="6" fillId="0" borderId="29" xfId="1" applyFont="1" applyFill="1" applyBorder="1" applyAlignment="1">
      <alignment horizontal="right" vertical="center"/>
    </xf>
    <xf numFmtId="164" fontId="6" fillId="0" borderId="31" xfId="1" applyFont="1" applyFill="1" applyBorder="1" applyAlignment="1">
      <alignment horizontal="right" vertical="center"/>
    </xf>
    <xf numFmtId="0" fontId="84" fillId="38" borderId="72" xfId="0" applyFont="1" applyFill="1" applyBorder="1" applyAlignment="1">
      <alignment horizontal="center" wrapText="1"/>
    </xf>
    <xf numFmtId="0" fontId="84" fillId="38" borderId="72" xfId="0" applyFont="1" applyFill="1" applyBorder="1" applyAlignment="1">
      <alignment horizontal="center" vertical="center" wrapText="1"/>
    </xf>
    <xf numFmtId="0" fontId="84" fillId="38" borderId="3" xfId="0" applyFont="1" applyFill="1" applyBorder="1" applyAlignment="1">
      <alignment horizontal="center" vertical="center" wrapText="1"/>
    </xf>
    <xf numFmtId="0" fontId="84" fillId="38" borderId="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center"/>
    </xf>
    <xf numFmtId="0" fontId="84" fillId="38" borderId="70" xfId="0" applyFont="1" applyFill="1" applyBorder="1" applyAlignment="1">
      <alignment horizontal="center" vertical="center"/>
    </xf>
    <xf numFmtId="165" fontId="6" fillId="0" borderId="0" xfId="1" applyNumberFormat="1" applyFont="1" applyFill="1" applyBorder="1" applyAlignment="1">
      <alignment horizontal="right" vertical="center"/>
    </xf>
    <xf numFmtId="165" fontId="6" fillId="0" borderId="67" xfId="1" applyNumberFormat="1" applyFont="1" applyFill="1" applyBorder="1" applyAlignment="1">
      <alignment horizontal="right" vertical="center"/>
    </xf>
    <xf numFmtId="165" fontId="6" fillId="0" borderId="3" xfId="1" applyNumberFormat="1" applyFont="1" applyFill="1" applyBorder="1" applyAlignment="1">
      <alignment wrapText="1"/>
    </xf>
    <xf numFmtId="3" fontId="6" fillId="0" borderId="56" xfId="0" applyNumberFormat="1" applyFont="1" applyFill="1" applyBorder="1" applyAlignment="1">
      <alignment vertical="top" wrapText="1"/>
    </xf>
    <xf numFmtId="167" fontId="9" fillId="0" borderId="59" xfId="1" applyNumberFormat="1" applyFont="1" applyFill="1" applyBorder="1" applyAlignment="1"/>
    <xf numFmtId="166" fontId="55" fillId="0" borderId="0" xfId="58" applyNumberFormat="1" applyFont="1" applyFill="1" applyAlignment="1">
      <alignment horizontal="right" vertical="center"/>
    </xf>
    <xf numFmtId="0" fontId="84" fillId="38" borderId="84" xfId="0" applyFont="1" applyFill="1" applyBorder="1" applyAlignment="1">
      <alignment horizontal="center" wrapText="1"/>
    </xf>
    <xf numFmtId="164" fontId="6" fillId="0" borderId="56" xfId="1" applyFont="1" applyFill="1" applyBorder="1"/>
    <xf numFmtId="164" fontId="9" fillId="0" borderId="59" xfId="1" applyFont="1" applyFill="1" applyBorder="1" applyAlignment="1">
      <alignment horizontal="right" vertical="center"/>
    </xf>
    <xf numFmtId="1" fontId="55" fillId="0" borderId="0" xfId="57" applyNumberFormat="1" applyFont="1" applyFill="1" applyAlignment="1">
      <alignment horizontal="right" vertical="center"/>
    </xf>
    <xf numFmtId="1" fontId="55" fillId="0" borderId="0" xfId="58" applyNumberFormat="1" applyFont="1" applyFill="1" applyAlignment="1">
      <alignment horizontal="right" vertical="center"/>
    </xf>
    <xf numFmtId="166" fontId="116" fillId="0" borderId="0" xfId="0" applyNumberFormat="1" applyFont="1" applyAlignment="1">
      <alignment horizontal="right" vertical="center"/>
    </xf>
    <xf numFmtId="0" fontId="9" fillId="0" borderId="25" xfId="0" applyFont="1" applyFill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164" fontId="6" fillId="0" borderId="49" xfId="1" applyFont="1" applyFill="1" applyBorder="1" applyAlignment="1">
      <alignment horizontal="right" vertical="center"/>
    </xf>
    <xf numFmtId="164" fontId="9" fillId="0" borderId="27" xfId="1" applyFont="1" applyFill="1" applyBorder="1"/>
    <xf numFmtId="164" fontId="6" fillId="0" borderId="0" xfId="1" applyFont="1" applyFill="1" applyAlignment="1">
      <alignment horizontal="right" vertical="center"/>
    </xf>
    <xf numFmtId="0" fontId="6" fillId="0" borderId="3" xfId="0" applyFont="1" applyFill="1" applyBorder="1" applyAlignment="1">
      <alignment horizontal="left" vertical="top" wrapText="1"/>
    </xf>
    <xf numFmtId="165" fontId="45" fillId="0" borderId="72" xfId="1" applyNumberFormat="1" applyFont="1" applyFill="1" applyBorder="1" applyAlignment="1"/>
    <xf numFmtId="3" fontId="9" fillId="0" borderId="72" xfId="0" applyNumberFormat="1" applyFont="1" applyFill="1" applyBorder="1" applyAlignment="1">
      <alignment wrapText="1"/>
    </xf>
    <xf numFmtId="3" fontId="9" fillId="0" borderId="72" xfId="0" applyNumberFormat="1" applyFont="1" applyFill="1" applyBorder="1" applyAlignment="1">
      <alignment vertical="center" wrapText="1"/>
    </xf>
    <xf numFmtId="165" fontId="6" fillId="0" borderId="42" xfId="1" applyNumberFormat="1" applyFont="1" applyFill="1" applyBorder="1" applyAlignment="1"/>
    <xf numFmtId="0" fontId="6" fillId="0" borderId="84" xfId="0" applyFont="1" applyFill="1" applyBorder="1"/>
    <xf numFmtId="168" fontId="6" fillId="0" borderId="84" xfId="1" applyNumberFormat="1" applyFont="1" applyFill="1" applyBorder="1"/>
    <xf numFmtId="168" fontId="11" fillId="0" borderId="59" xfId="1" applyNumberFormat="1" applyFont="1" applyFill="1" applyBorder="1"/>
    <xf numFmtId="0" fontId="6" fillId="0" borderId="72" xfId="1" applyNumberFormat="1" applyFont="1" applyFill="1" applyBorder="1" applyAlignment="1">
      <alignment horizontal="center"/>
    </xf>
    <xf numFmtId="167" fontId="6" fillId="0" borderId="54" xfId="0" applyNumberFormat="1" applyFont="1" applyFill="1" applyBorder="1" applyAlignment="1">
      <alignment horizontal="right" vertical="center"/>
    </xf>
    <xf numFmtId="165" fontId="6" fillId="0" borderId="22" xfId="1" applyNumberFormat="1" applyFont="1" applyFill="1" applyBorder="1" applyAlignment="1">
      <alignment vertical="top" wrapText="1"/>
    </xf>
    <xf numFmtId="0" fontId="3" fillId="0" borderId="29" xfId="0" applyFont="1" applyFill="1" applyBorder="1" applyAlignment="1">
      <alignment horizontal="center" vertical="top" wrapText="1"/>
    </xf>
    <xf numFmtId="165" fontId="0" fillId="0" borderId="29" xfId="1" applyNumberFormat="1" applyFont="1" applyFill="1" applyBorder="1"/>
    <xf numFmtId="165" fontId="38" fillId="0" borderId="72" xfId="1" applyNumberFormat="1" applyFont="1" applyFill="1" applyBorder="1"/>
    <xf numFmtId="164" fontId="6" fillId="0" borderId="19" xfId="1" applyFont="1" applyFill="1" applyBorder="1"/>
    <xf numFmtId="164" fontId="6" fillId="0" borderId="21" xfId="1" applyFont="1" applyFill="1" applyBorder="1"/>
    <xf numFmtId="164" fontId="6" fillId="0" borderId="5" xfId="1" applyFont="1" applyFill="1" applyBorder="1"/>
    <xf numFmtId="164" fontId="6" fillId="0" borderId="29" xfId="1" applyFont="1" applyFill="1" applyBorder="1"/>
    <xf numFmtId="165" fontId="93" fillId="0" borderId="0" xfId="1" applyNumberFormat="1" applyFont="1" applyFill="1" applyBorder="1" applyAlignment="1">
      <alignment horizontal="right" vertical="center"/>
    </xf>
    <xf numFmtId="165" fontId="40" fillId="0" borderId="59" xfId="1" applyNumberFormat="1" applyFont="1" applyFill="1" applyBorder="1" applyAlignment="1">
      <alignment horizontal="right" vertical="center"/>
    </xf>
    <xf numFmtId="165" fontId="38" fillId="0" borderId="59" xfId="1" applyNumberFormat="1" applyFont="1" applyFill="1" applyBorder="1" applyAlignment="1">
      <alignment horizontal="right" vertical="center"/>
    </xf>
    <xf numFmtId="41" fontId="88" fillId="0" borderId="69" xfId="0" applyNumberFormat="1" applyFont="1" applyFill="1" applyBorder="1" applyAlignment="1">
      <alignment vertical="center"/>
    </xf>
    <xf numFmtId="41" fontId="6" fillId="0" borderId="102" xfId="1" applyNumberFormat="1" applyFont="1" applyFill="1" applyBorder="1"/>
    <xf numFmtId="0" fontId="6" fillId="41" borderId="54" xfId="0" applyFont="1" applyFill="1" applyBorder="1"/>
    <xf numFmtId="165" fontId="87" fillId="0" borderId="95" xfId="1" applyNumberFormat="1" applyFont="1" applyFill="1" applyBorder="1" applyAlignment="1">
      <alignment horizontal="right" vertical="center"/>
    </xf>
    <xf numFmtId="165" fontId="6" fillId="0" borderId="30" xfId="1" applyNumberFormat="1" applyFont="1" applyFill="1" applyBorder="1" applyAlignment="1" applyProtection="1"/>
    <xf numFmtId="165" fontId="117" fillId="0" borderId="85" xfId="1" applyNumberFormat="1" applyFont="1" applyFill="1" applyBorder="1" applyAlignment="1">
      <alignment vertical="center"/>
    </xf>
    <xf numFmtId="41" fontId="6" fillId="0" borderId="5" xfId="0" applyNumberFormat="1" applyFont="1" applyFill="1" applyBorder="1" applyAlignment="1">
      <alignment horizontal="right" vertical="center"/>
    </xf>
    <xf numFmtId="165" fontId="117" fillId="0" borderId="72" xfId="0" applyNumberFormat="1" applyFont="1" applyFill="1" applyBorder="1" applyAlignment="1"/>
    <xf numFmtId="41" fontId="8" fillId="0" borderId="72" xfId="1" applyNumberFormat="1" applyFont="1" applyFill="1" applyBorder="1"/>
    <xf numFmtId="41" fontId="8" fillId="0" borderId="59" xfId="1" applyNumberFormat="1" applyFont="1" applyFill="1" applyBorder="1"/>
    <xf numFmtId="165" fontId="117" fillId="0" borderId="32" xfId="1" applyNumberFormat="1" applyFont="1" applyFill="1" applyBorder="1" applyAlignment="1">
      <alignment vertical="center"/>
    </xf>
    <xf numFmtId="41" fontId="6" fillId="0" borderId="31" xfId="0" applyNumberFormat="1" applyFont="1" applyFill="1" applyBorder="1" applyAlignment="1">
      <alignment horizontal="right" vertical="center"/>
    </xf>
    <xf numFmtId="167" fontId="9" fillId="0" borderId="72" xfId="0" applyNumberFormat="1" applyFont="1" applyFill="1" applyBorder="1" applyAlignment="1">
      <alignment horizontal="right" vertical="center"/>
    </xf>
    <xf numFmtId="41" fontId="6" fillId="0" borderId="59" xfId="1" applyNumberFormat="1" applyFont="1" applyFill="1" applyBorder="1"/>
    <xf numFmtId="41" fontId="6" fillId="0" borderId="31" xfId="1" applyNumberFormat="1" applyFont="1" applyFill="1" applyBorder="1" applyAlignment="1">
      <alignment wrapText="1"/>
    </xf>
    <xf numFmtId="165" fontId="93" fillId="0" borderId="31" xfId="1" applyNumberFormat="1" applyFont="1" applyFill="1" applyBorder="1" applyAlignment="1">
      <alignment horizontal="left" vertical="top" wrapText="1"/>
    </xf>
    <xf numFmtId="0" fontId="97" fillId="0" borderId="72" xfId="0" applyFont="1" applyFill="1" applyBorder="1" applyAlignment="1">
      <alignment horizontal="left" vertical="top" wrapText="1"/>
    </xf>
    <xf numFmtId="165" fontId="97" fillId="0" borderId="72" xfId="1" applyNumberFormat="1" applyFont="1" applyFill="1" applyBorder="1"/>
    <xf numFmtId="165" fontId="113" fillId="0" borderId="57" xfId="1" applyNumberFormat="1" applyFont="1" applyFill="1" applyBorder="1"/>
    <xf numFmtId="165" fontId="6" fillId="0" borderId="0" xfId="0" applyNumberFormat="1" applyFont="1" applyFill="1" applyBorder="1" applyAlignment="1" applyProtection="1"/>
    <xf numFmtId="0" fontId="6" fillId="0" borderId="72" xfId="0" applyFont="1" applyFill="1" applyBorder="1" applyAlignment="1">
      <alignment horizontal="left" vertical="top" wrapText="1"/>
    </xf>
    <xf numFmtId="168" fontId="82" fillId="0" borderId="72" xfId="48" applyNumberFormat="1" applyFont="1" applyBorder="1" applyAlignment="1">
      <alignment horizontal="right"/>
    </xf>
    <xf numFmtId="168" fontId="82" fillId="0" borderId="70" xfId="48" applyNumberFormat="1" applyFont="1" applyBorder="1" applyAlignment="1">
      <alignment horizontal="right"/>
    </xf>
    <xf numFmtId="168" fontId="118" fillId="34" borderId="72" xfId="48" applyNumberFormat="1" applyFont="1" applyFill="1" applyBorder="1" applyAlignment="1">
      <alignment horizontal="right"/>
    </xf>
    <xf numFmtId="168" fontId="118" fillId="38" borderId="72" xfId="48" applyNumberFormat="1" applyFont="1" applyFill="1" applyBorder="1" applyAlignment="1">
      <alignment horizontal="right"/>
    </xf>
    <xf numFmtId="168" fontId="118" fillId="0" borderId="72" xfId="48" applyNumberFormat="1" applyFont="1" applyFill="1" applyBorder="1" applyAlignment="1">
      <alignment horizontal="right"/>
    </xf>
    <xf numFmtId="168" fontId="118" fillId="0" borderId="59" xfId="48" applyNumberFormat="1" applyFont="1" applyBorder="1" applyAlignment="1">
      <alignment horizontal="right"/>
    </xf>
    <xf numFmtId="164" fontId="87" fillId="0" borderId="65" xfId="1" applyFont="1" applyFill="1" applyBorder="1" applyAlignment="1">
      <alignment horizontal="right" vertical="center"/>
    </xf>
    <xf numFmtId="164" fontId="87" fillId="0" borderId="78" xfId="1" applyFont="1" applyFill="1" applyBorder="1" applyAlignment="1">
      <alignment horizontal="right" vertical="center"/>
    </xf>
    <xf numFmtId="165" fontId="97" fillId="0" borderId="84" xfId="1" applyNumberFormat="1" applyFont="1" applyFill="1" applyBorder="1"/>
    <xf numFmtId="165" fontId="0" fillId="0" borderId="0" xfId="0" applyNumberFormat="1" applyFill="1" applyBorder="1"/>
    <xf numFmtId="165" fontId="0" fillId="42" borderId="103" xfId="1" applyNumberFormat="1" applyFont="1" applyFill="1" applyBorder="1"/>
    <xf numFmtId="165" fontId="0" fillId="0" borderId="72" xfId="1" applyNumberFormat="1" applyFont="1" applyBorder="1"/>
    <xf numFmtId="0" fontId="93" fillId="0" borderId="0" xfId="0" applyFont="1" applyFill="1" applyAlignment="1">
      <alignment wrapText="1"/>
    </xf>
    <xf numFmtId="165" fontId="6" fillId="44" borderId="19" xfId="1" applyNumberFormat="1" applyFont="1" applyFill="1" applyBorder="1" applyAlignment="1" applyProtection="1"/>
    <xf numFmtId="164" fontId="87" fillId="0" borderId="19" xfId="1" applyFont="1" applyFill="1" applyBorder="1" applyAlignment="1">
      <alignment horizontal="right" vertical="center"/>
    </xf>
    <xf numFmtId="0" fontId="76" fillId="0" borderId="0" xfId="56" applyAlignment="1">
      <alignment vertical="center"/>
    </xf>
    <xf numFmtId="0" fontId="57" fillId="0" borderId="72" xfId="56" applyFont="1" applyFill="1" applyBorder="1"/>
    <xf numFmtId="168" fontId="36" fillId="0" borderId="72" xfId="56" applyNumberFormat="1" applyFont="1" applyFill="1" applyBorder="1" applyAlignment="1">
      <alignment vertical="center"/>
    </xf>
    <xf numFmtId="0" fontId="119" fillId="0" borderId="72" xfId="56" applyFont="1" applyFill="1" applyBorder="1" applyAlignment="1">
      <alignment vertical="center"/>
    </xf>
    <xf numFmtId="0" fontId="2" fillId="0" borderId="84" xfId="56" applyFont="1" applyFill="1" applyBorder="1" applyAlignment="1">
      <alignment horizontal="center" vertical="center" wrapText="1"/>
    </xf>
    <xf numFmtId="0" fontId="98" fillId="0" borderId="84" xfId="56" applyFont="1" applyFill="1" applyBorder="1" applyAlignment="1">
      <alignment horizontal="left" vertical="center" wrapText="1"/>
    </xf>
    <xf numFmtId="168" fontId="5" fillId="0" borderId="84" xfId="48" applyNumberFormat="1" applyFont="1" applyBorder="1" applyAlignment="1">
      <alignment vertical="center"/>
    </xf>
    <xf numFmtId="0" fontId="57" fillId="0" borderId="59" xfId="56" applyFont="1" applyFill="1" applyBorder="1"/>
    <xf numFmtId="0" fontId="119" fillId="0" borderId="59" xfId="56" applyFont="1" applyFill="1" applyBorder="1" applyAlignment="1">
      <alignment vertical="center"/>
    </xf>
    <xf numFmtId="168" fontId="36" fillId="0" borderId="59" xfId="48" applyNumberFormat="1" applyFont="1" applyFill="1" applyBorder="1" applyAlignment="1">
      <alignment vertical="center"/>
    </xf>
    <xf numFmtId="0" fontId="76" fillId="0" borderId="97" xfId="56" applyBorder="1"/>
    <xf numFmtId="165" fontId="0" fillId="42" borderId="73" xfId="1" applyNumberFormat="1" applyFont="1" applyFill="1" applyBorder="1"/>
    <xf numFmtId="165" fontId="0" fillId="42" borderId="104" xfId="1" applyNumberFormat="1" applyFont="1" applyFill="1" applyBorder="1"/>
    <xf numFmtId="168" fontId="36" fillId="45" borderId="72" xfId="56" applyNumberFormat="1" applyFont="1" applyFill="1" applyBorder="1" applyAlignment="1">
      <alignment vertical="center"/>
    </xf>
    <xf numFmtId="168" fontId="5" fillId="45" borderId="84" xfId="48" applyNumberFormat="1" applyFont="1" applyFill="1" applyBorder="1" applyAlignment="1">
      <alignment vertical="center"/>
    </xf>
    <xf numFmtId="168" fontId="36" fillId="45" borderId="59" xfId="48" applyNumberFormat="1" applyFont="1" applyFill="1" applyBorder="1" applyAlignment="1">
      <alignment vertical="center"/>
    </xf>
    <xf numFmtId="165" fontId="45" fillId="0" borderId="59" xfId="1" applyNumberFormat="1" applyFont="1" applyFill="1" applyBorder="1"/>
    <xf numFmtId="165" fontId="82" fillId="0" borderId="0" xfId="1" applyNumberFormat="1" applyFont="1"/>
    <xf numFmtId="165" fontId="29" fillId="35" borderId="86" xfId="1" applyNumberFormat="1" applyFont="1" applyFill="1" applyBorder="1"/>
    <xf numFmtId="165" fontId="29" fillId="0" borderId="86" xfId="1" applyNumberFormat="1" applyFont="1" applyFill="1" applyBorder="1"/>
    <xf numFmtId="165" fontId="81" fillId="43" borderId="68" xfId="1" applyNumberFormat="1" applyFont="1" applyFill="1" applyBorder="1" applyAlignment="1">
      <alignment horizontal="center" vertical="center"/>
    </xf>
    <xf numFmtId="165" fontId="81" fillId="43" borderId="84" xfId="1" applyNumberFormat="1" applyFont="1" applyFill="1" applyBorder="1" applyAlignment="1">
      <alignment horizontal="center" vertical="center"/>
    </xf>
    <xf numFmtId="0" fontId="95" fillId="0" borderId="0" xfId="0" applyFont="1" applyFill="1" applyAlignment="1">
      <alignment horizontal="center"/>
    </xf>
    <xf numFmtId="165" fontId="93" fillId="0" borderId="84" xfId="1" applyNumberFormat="1" applyFont="1" applyFill="1" applyBorder="1" applyAlignment="1">
      <alignment horizontal="right" vertical="center"/>
    </xf>
    <xf numFmtId="165" fontId="93" fillId="44" borderId="5" xfId="1" applyNumberFormat="1" applyFont="1" applyFill="1" applyBorder="1" applyAlignment="1">
      <alignment horizontal="right" vertical="center"/>
    </xf>
    <xf numFmtId="165" fontId="6" fillId="44" borderId="31" xfId="1" applyNumberFormat="1" applyFont="1" applyFill="1" applyBorder="1" applyAlignment="1"/>
    <xf numFmtId="165" fontId="6" fillId="44" borderId="19" xfId="1" applyNumberFormat="1" applyFont="1" applyFill="1" applyBorder="1" applyAlignment="1"/>
    <xf numFmtId="165" fontId="6" fillId="44" borderId="29" xfId="1" applyNumberFormat="1" applyFont="1" applyFill="1" applyBorder="1" applyAlignment="1"/>
    <xf numFmtId="167" fontId="6" fillId="44" borderId="19" xfId="0" applyNumberFormat="1" applyFont="1" applyFill="1" applyBorder="1" applyAlignment="1">
      <alignment horizontal="right" vertical="center"/>
    </xf>
    <xf numFmtId="165" fontId="6" fillId="46" borderId="19" xfId="1" applyNumberFormat="1" applyFont="1" applyFill="1" applyBorder="1"/>
    <xf numFmtId="165" fontId="6" fillId="46" borderId="31" xfId="1" applyNumberFormat="1" applyFont="1" applyFill="1" applyBorder="1"/>
    <xf numFmtId="165" fontId="93" fillId="46" borderId="5" xfId="1" applyNumberFormat="1" applyFont="1" applyFill="1" applyBorder="1"/>
    <xf numFmtId="165" fontId="6" fillId="46" borderId="29" xfId="1" applyNumberFormat="1" applyFont="1" applyFill="1" applyBorder="1"/>
    <xf numFmtId="165" fontId="6" fillId="46" borderId="31" xfId="1" applyNumberFormat="1" applyFont="1" applyFill="1" applyBorder="1" applyAlignment="1"/>
    <xf numFmtId="165" fontId="87" fillId="46" borderId="19" xfId="1" applyNumberFormat="1" applyFont="1" applyFill="1" applyBorder="1" applyAlignment="1">
      <alignment horizontal="right" vertical="center"/>
    </xf>
    <xf numFmtId="167" fontId="87" fillId="46" borderId="19" xfId="0" applyNumberFormat="1" applyFont="1" applyFill="1" applyBorder="1" applyAlignment="1">
      <alignment horizontal="right" vertical="center"/>
    </xf>
    <xf numFmtId="164" fontId="87" fillId="46" borderId="19" xfId="1" applyFont="1" applyFill="1" applyBorder="1" applyAlignment="1">
      <alignment horizontal="right" vertical="center"/>
    </xf>
    <xf numFmtId="165" fontId="6" fillId="46" borderId="19" xfId="1" applyNumberFormat="1" applyFont="1" applyFill="1" applyBorder="1" applyAlignment="1" applyProtection="1"/>
    <xf numFmtId="165" fontId="38" fillId="0" borderId="27" xfId="1" applyNumberFormat="1" applyFont="1" applyFill="1" applyBorder="1"/>
    <xf numFmtId="165" fontId="100" fillId="47" borderId="19" xfId="1" applyNumberFormat="1" applyFont="1" applyFill="1" applyBorder="1"/>
    <xf numFmtId="165" fontId="100" fillId="47" borderId="84" xfId="1" applyNumberFormat="1" applyFont="1" applyFill="1" applyBorder="1"/>
    <xf numFmtId="165" fontId="6" fillId="44" borderId="19" xfId="1" applyNumberFormat="1" applyFont="1" applyFill="1" applyBorder="1" applyAlignment="1">
      <alignment horizontal="right" vertical="center"/>
    </xf>
    <xf numFmtId="165" fontId="6" fillId="44" borderId="5" xfId="1" applyNumberFormat="1" applyFont="1" applyFill="1" applyBorder="1" applyAlignment="1">
      <alignment horizontal="right" vertical="center"/>
    </xf>
    <xf numFmtId="165" fontId="6" fillId="44" borderId="31" xfId="1" applyNumberFormat="1" applyFont="1" applyFill="1" applyBorder="1"/>
    <xf numFmtId="165" fontId="6" fillId="44" borderId="19" xfId="1" applyNumberFormat="1" applyFont="1" applyFill="1" applyBorder="1"/>
    <xf numFmtId="165" fontId="6" fillId="47" borderId="31" xfId="1" applyNumberFormat="1" applyFont="1" applyFill="1" applyBorder="1" applyAlignment="1"/>
    <xf numFmtId="165" fontId="6" fillId="47" borderId="19" xfId="1" applyNumberFormat="1" applyFont="1" applyFill="1" applyBorder="1" applyAlignment="1"/>
    <xf numFmtId="165" fontId="6" fillId="47" borderId="31" xfId="1" applyNumberFormat="1" applyFont="1" applyFill="1" applyBorder="1"/>
    <xf numFmtId="167" fontId="6" fillId="47" borderId="5" xfId="0" applyNumberFormat="1" applyFont="1" applyFill="1" applyBorder="1" applyAlignment="1">
      <alignment horizontal="right" vertical="center"/>
    </xf>
    <xf numFmtId="167" fontId="6" fillId="47" borderId="5" xfId="0" applyNumberFormat="1" applyFont="1" applyFill="1" applyBorder="1"/>
    <xf numFmtId="165" fontId="6" fillId="0" borderId="70" xfId="1" applyNumberFormat="1" applyFont="1" applyFill="1" applyBorder="1"/>
    <xf numFmtId="165" fontId="6" fillId="47" borderId="19" xfId="1" applyNumberFormat="1" applyFont="1" applyFill="1" applyBorder="1"/>
    <xf numFmtId="164" fontId="6" fillId="0" borderId="5" xfId="1" applyFont="1" applyFill="1" applyBorder="1" applyAlignment="1">
      <alignment horizontal="right" vertical="center"/>
    </xf>
    <xf numFmtId="165" fontId="6" fillId="46" borderId="5" xfId="1" applyNumberFormat="1" applyFont="1" applyFill="1" applyBorder="1" applyAlignment="1" applyProtection="1"/>
    <xf numFmtId="165" fontId="93" fillId="46" borderId="19" xfId="1" applyNumberFormat="1" applyFont="1" applyFill="1" applyBorder="1"/>
    <xf numFmtId="165" fontId="93" fillId="46" borderId="29" xfId="1" applyNumberFormat="1" applyFont="1" applyFill="1" applyBorder="1"/>
    <xf numFmtId="167" fontId="93" fillId="46" borderId="19" xfId="0" applyNumberFormat="1" applyFont="1" applyFill="1" applyBorder="1"/>
    <xf numFmtId="164" fontId="93" fillId="46" borderId="5" xfId="1" applyFont="1" applyFill="1" applyBorder="1"/>
    <xf numFmtId="165" fontId="10" fillId="46" borderId="19" xfId="1" applyNumberFormat="1" applyFont="1" applyFill="1" applyBorder="1" applyAlignment="1" applyProtection="1"/>
    <xf numFmtId="165" fontId="100" fillId="46" borderId="29" xfId="1" applyNumberFormat="1" applyFont="1" applyFill="1" applyBorder="1"/>
    <xf numFmtId="165" fontId="45" fillId="0" borderId="59" xfId="1" applyNumberFormat="1" applyFont="1" applyFill="1" applyBorder="1" applyAlignment="1">
      <alignment vertical="top" wrapText="1"/>
    </xf>
    <xf numFmtId="164" fontId="45" fillId="0" borderId="59" xfId="1" applyFont="1" applyFill="1" applyBorder="1" applyAlignment="1">
      <alignment vertical="top" wrapText="1"/>
    </xf>
    <xf numFmtId="165" fontId="45" fillId="0" borderId="6" xfId="1" applyNumberFormat="1" applyFont="1" applyFill="1" applyBorder="1"/>
    <xf numFmtId="165" fontId="45" fillId="0" borderId="59" xfId="1" applyNumberFormat="1" applyFont="1" applyFill="1" applyBorder="1" applyAlignment="1">
      <alignment wrapText="1"/>
    </xf>
    <xf numFmtId="3" fontId="45" fillId="0" borderId="59" xfId="0" applyNumberFormat="1" applyFont="1" applyFill="1" applyBorder="1" applyAlignment="1">
      <alignment wrapText="1"/>
    </xf>
    <xf numFmtId="165" fontId="5" fillId="0" borderId="59" xfId="1" applyNumberFormat="1" applyFont="1" applyFill="1" applyBorder="1" applyAlignment="1">
      <alignment vertical="top" wrapText="1"/>
    </xf>
    <xf numFmtId="165" fontId="5" fillId="0" borderId="6" xfId="1" applyNumberFormat="1" applyFont="1" applyFill="1" applyBorder="1"/>
    <xf numFmtId="3" fontId="45" fillId="0" borderId="59" xfId="0" applyNumberFormat="1" applyFont="1" applyFill="1" applyBorder="1" applyAlignment="1">
      <alignment vertical="top" wrapText="1"/>
    </xf>
    <xf numFmtId="165" fontId="45" fillId="0" borderId="59" xfId="0" applyNumberFormat="1" applyFont="1" applyFill="1" applyBorder="1" applyAlignment="1">
      <alignment vertical="top" wrapText="1"/>
    </xf>
    <xf numFmtId="3" fontId="5" fillId="0" borderId="59" xfId="0" applyNumberFormat="1" applyFont="1" applyFill="1" applyBorder="1" applyAlignment="1">
      <alignment vertical="top" wrapText="1"/>
    </xf>
    <xf numFmtId="164" fontId="5" fillId="0" borderId="59" xfId="1" applyFont="1" applyFill="1" applyBorder="1" applyAlignment="1">
      <alignment vertical="top" wrapText="1"/>
    </xf>
    <xf numFmtId="3" fontId="5" fillId="0" borderId="59" xfId="0" applyNumberFormat="1" applyFont="1" applyFill="1" applyBorder="1" applyAlignment="1">
      <alignment wrapText="1"/>
    </xf>
    <xf numFmtId="0" fontId="39" fillId="0" borderId="82" xfId="0" applyFont="1" applyFill="1" applyBorder="1" applyAlignment="1">
      <alignment horizontal="right" vertical="center"/>
    </xf>
    <xf numFmtId="164" fontId="45" fillId="0" borderId="59" xfId="1" applyFont="1" applyFill="1" applyBorder="1" applyAlignment="1">
      <alignment wrapText="1"/>
    </xf>
    <xf numFmtId="165" fontId="45" fillId="0" borderId="17" xfId="1" applyNumberFormat="1" applyFont="1" applyFill="1" applyBorder="1" applyAlignment="1">
      <alignment horizontal="right" vertical="center"/>
    </xf>
    <xf numFmtId="0" fontId="6" fillId="46" borderId="5" xfId="0" applyFont="1" applyFill="1" applyBorder="1"/>
    <xf numFmtId="167" fontId="6" fillId="46" borderId="19" xfId="0" applyNumberFormat="1" applyFont="1" applyFill="1" applyBorder="1"/>
    <xf numFmtId="165" fontId="6" fillId="46" borderId="5" xfId="1" applyNumberFormat="1" applyFont="1" applyFill="1" applyBorder="1"/>
    <xf numFmtId="0" fontId="6" fillId="46" borderId="0" xfId="0" applyFont="1" applyFill="1"/>
    <xf numFmtId="165" fontId="6" fillId="46" borderId="5" xfId="1" applyNumberFormat="1" applyFont="1" applyFill="1" applyBorder="1" applyAlignment="1"/>
    <xf numFmtId="165" fontId="6" fillId="46" borderId="19" xfId="1" applyNumberFormat="1" applyFont="1" applyFill="1" applyBorder="1" applyAlignment="1"/>
    <xf numFmtId="167" fontId="6" fillId="46" borderId="5" xfId="0" applyNumberFormat="1" applyFont="1" applyFill="1" applyBorder="1" applyAlignment="1">
      <alignment horizontal="right" vertical="center"/>
    </xf>
    <xf numFmtId="167" fontId="6" fillId="46" borderId="5" xfId="0" applyNumberFormat="1" applyFont="1" applyFill="1" applyBorder="1"/>
    <xf numFmtId="167" fontId="45" fillId="0" borderId="4" xfId="0" applyNumberFormat="1" applyFont="1" applyFill="1" applyBorder="1"/>
    <xf numFmtId="164" fontId="6" fillId="0" borderId="54" xfId="1" applyFont="1" applyFill="1" applyBorder="1" applyAlignment="1">
      <alignment horizontal="right" vertical="center"/>
    </xf>
    <xf numFmtId="167" fontId="6" fillId="46" borderId="29" xfId="0" applyNumberFormat="1" applyFont="1" applyFill="1" applyBorder="1"/>
    <xf numFmtId="165" fontId="6" fillId="46" borderId="30" xfId="1" applyNumberFormat="1" applyFont="1" applyFill="1" applyBorder="1" applyAlignment="1" applyProtection="1"/>
    <xf numFmtId="165" fontId="6" fillId="46" borderId="19" xfId="1" applyNumberFormat="1" applyFont="1" applyFill="1" applyBorder="1" applyAlignment="1">
      <alignment horizontal="right" vertical="center"/>
    </xf>
    <xf numFmtId="165" fontId="6" fillId="46" borderId="5" xfId="1" applyNumberFormat="1" applyFont="1" applyFill="1" applyBorder="1" applyAlignment="1">
      <alignment horizontal="right" vertical="center"/>
    </xf>
    <xf numFmtId="165" fontId="6" fillId="47" borderId="29" xfId="1" applyNumberFormat="1" applyFont="1" applyFill="1" applyBorder="1" applyAlignment="1"/>
    <xf numFmtId="164" fontId="6" fillId="47" borderId="19" xfId="1" applyFont="1" applyFill="1" applyBorder="1" applyAlignment="1">
      <alignment horizontal="right" vertical="center"/>
    </xf>
    <xf numFmtId="164" fontId="6" fillId="47" borderId="29" xfId="1" applyFont="1" applyFill="1" applyBorder="1" applyAlignment="1">
      <alignment horizontal="right" vertical="center"/>
    </xf>
    <xf numFmtId="165" fontId="6" fillId="47" borderId="29" xfId="1" applyNumberFormat="1" applyFont="1" applyFill="1" applyBorder="1"/>
    <xf numFmtId="165" fontId="87" fillId="47" borderId="19" xfId="1" applyNumberFormat="1" applyFont="1" applyFill="1" applyBorder="1" applyAlignment="1">
      <alignment horizontal="right" vertical="center"/>
    </xf>
    <xf numFmtId="165" fontId="6" fillId="47" borderId="19" xfId="1" applyNumberFormat="1" applyFont="1" applyFill="1" applyBorder="1" applyAlignment="1" applyProtection="1"/>
    <xf numFmtId="164" fontId="6" fillId="0" borderId="19" xfId="1" applyFont="1" applyFill="1" applyBorder="1" applyAlignment="1" applyProtection="1"/>
    <xf numFmtId="167" fontId="87" fillId="47" borderId="19" xfId="0" applyNumberFormat="1" applyFont="1" applyFill="1" applyBorder="1" applyAlignment="1">
      <alignment horizontal="right" vertical="center"/>
    </xf>
    <xf numFmtId="167" fontId="6" fillId="47" borderId="19" xfId="0" applyNumberFormat="1" applyFont="1" applyFill="1" applyBorder="1" applyAlignment="1" applyProtection="1"/>
    <xf numFmtId="167" fontId="87" fillId="46" borderId="78" xfId="0" applyNumberFormat="1" applyFont="1" applyFill="1" applyBorder="1" applyAlignment="1">
      <alignment horizontal="right" vertical="center"/>
    </xf>
    <xf numFmtId="167" fontId="87" fillId="46" borderId="29" xfId="0" applyNumberFormat="1" applyFont="1" applyFill="1" applyBorder="1" applyAlignment="1">
      <alignment horizontal="right" vertical="center"/>
    </xf>
    <xf numFmtId="165" fontId="45" fillId="0" borderId="84" xfId="1" applyNumberFormat="1" applyFont="1" applyFill="1" applyBorder="1"/>
    <xf numFmtId="165" fontId="10" fillId="46" borderId="31" xfId="1" applyNumberFormat="1" applyFont="1" applyFill="1" applyBorder="1"/>
    <xf numFmtId="165" fontId="67" fillId="0" borderId="0" xfId="1" applyNumberFormat="1" applyFont="1" applyAlignment="1">
      <alignment horizontal="right" vertical="center"/>
    </xf>
    <xf numFmtId="165" fontId="87" fillId="0" borderId="0" xfId="1" applyNumberFormat="1" applyFont="1" applyFill="1" applyAlignment="1">
      <alignment horizontal="right" vertical="center"/>
    </xf>
    <xf numFmtId="167" fontId="5" fillId="0" borderId="0" xfId="0" applyNumberFormat="1" applyFont="1" applyFill="1"/>
    <xf numFmtId="167" fontId="55" fillId="0" borderId="0" xfId="45" applyNumberFormat="1" applyFont="1" applyFill="1" applyAlignment="1">
      <alignment horizontal="right" vertical="center"/>
    </xf>
    <xf numFmtId="0" fontId="84" fillId="38" borderId="72" xfId="0" applyFont="1" applyFill="1" applyBorder="1" applyAlignment="1">
      <alignment horizontal="center" vertical="center" wrapText="1"/>
    </xf>
    <xf numFmtId="0" fontId="95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4" fillId="38" borderId="72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165" fontId="87" fillId="0" borderId="105" xfId="1" applyNumberFormat="1" applyFont="1" applyFill="1" applyBorder="1" applyAlignment="1">
      <alignment horizontal="right" vertical="center"/>
    </xf>
    <xf numFmtId="165" fontId="105" fillId="0" borderId="84" xfId="1" applyNumberFormat="1" applyFont="1" applyFill="1" applyBorder="1" applyAlignment="1">
      <alignment horizontal="right" vertical="center"/>
    </xf>
    <xf numFmtId="165" fontId="105" fillId="0" borderId="5" xfId="1" applyNumberFormat="1" applyFont="1" applyFill="1" applyBorder="1" applyAlignment="1">
      <alignment horizontal="right" vertical="center"/>
    </xf>
    <xf numFmtId="165" fontId="105" fillId="0" borderId="3" xfId="1" applyNumberFormat="1" applyFont="1" applyFill="1" applyBorder="1" applyAlignment="1">
      <alignment horizontal="right" vertical="center"/>
    </xf>
    <xf numFmtId="165" fontId="105" fillId="0" borderId="106" xfId="1" applyNumberFormat="1" applyFont="1" applyFill="1" applyBorder="1" applyAlignment="1">
      <alignment horizontal="right" vertical="center"/>
    </xf>
    <xf numFmtId="165" fontId="105" fillId="0" borderId="54" xfId="1" applyNumberFormat="1" applyFont="1" applyFill="1" applyBorder="1" applyAlignment="1">
      <alignment horizontal="right" vertical="center"/>
    </xf>
    <xf numFmtId="165" fontId="6" fillId="0" borderId="84" xfId="0" applyNumberFormat="1" applyFont="1" applyFill="1" applyBorder="1"/>
    <xf numFmtId="165" fontId="6" fillId="0" borderId="5" xfId="0" applyNumberFormat="1" applyFont="1" applyFill="1" applyBorder="1"/>
    <xf numFmtId="165" fontId="6" fillId="0" borderId="3" xfId="0" applyNumberFormat="1" applyFont="1" applyFill="1" applyBorder="1"/>
    <xf numFmtId="165" fontId="6" fillId="0" borderId="107" xfId="0" applyNumberFormat="1" applyFont="1" applyFill="1" applyBorder="1"/>
    <xf numFmtId="0" fontId="6" fillId="47" borderId="5" xfId="0" applyFont="1" applyFill="1" applyBorder="1"/>
    <xf numFmtId="165" fontId="6" fillId="47" borderId="5" xfId="0" applyNumberFormat="1" applyFont="1" applyFill="1" applyBorder="1"/>
    <xf numFmtId="0" fontId="84" fillId="38" borderId="7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45" fillId="0" borderId="84" xfId="1" applyNumberFormat="1" applyFont="1" applyFill="1" applyBorder="1" applyAlignment="1">
      <alignment horizontal="right" vertical="center"/>
    </xf>
    <xf numFmtId="167" fontId="87" fillId="0" borderId="84" xfId="0" applyNumberFormat="1" applyFont="1" applyBorder="1" applyAlignment="1">
      <alignment horizontal="right" vertical="center"/>
    </xf>
    <xf numFmtId="167" fontId="6" fillId="0" borderId="5" xfId="0" applyNumberFormat="1" applyFont="1" applyFill="1" applyBorder="1" applyAlignment="1" applyProtection="1"/>
    <xf numFmtId="167" fontId="87" fillId="0" borderId="5" xfId="0" applyNumberFormat="1" applyFont="1" applyBorder="1" applyAlignment="1">
      <alignment horizontal="right" vertical="center"/>
    </xf>
    <xf numFmtId="167" fontId="6" fillId="41" borderId="5" xfId="0" applyNumberFormat="1" applyFont="1" applyFill="1" applyBorder="1" applyAlignment="1" applyProtection="1"/>
    <xf numFmtId="165" fontId="87" fillId="0" borderId="54" xfId="1" applyNumberFormat="1" applyFont="1" applyFill="1" applyBorder="1" applyAlignment="1">
      <alignment horizontal="right" vertical="center"/>
    </xf>
    <xf numFmtId="165" fontId="6" fillId="0" borderId="54" xfId="1" applyNumberFormat="1" applyFont="1" applyFill="1" applyBorder="1" applyAlignment="1" applyProtection="1"/>
    <xf numFmtId="165" fontId="87" fillId="0" borderId="54" xfId="1" applyNumberFormat="1" applyFont="1" applyBorder="1" applyAlignment="1">
      <alignment horizontal="right" vertical="center"/>
    </xf>
    <xf numFmtId="165" fontId="6" fillId="46" borderId="54" xfId="1" applyNumberFormat="1" applyFont="1" applyFill="1" applyBorder="1" applyAlignment="1" applyProtection="1"/>
    <xf numFmtId="164" fontId="6" fillId="46" borderId="5" xfId="1" applyFont="1" applyFill="1" applyBorder="1"/>
    <xf numFmtId="165" fontId="67" fillId="0" borderId="0" xfId="1" applyNumberFormat="1" applyFont="1" applyFill="1" applyAlignment="1">
      <alignment horizontal="right" vertical="center"/>
    </xf>
    <xf numFmtId="167" fontId="6" fillId="0" borderId="5" xfId="0" applyNumberFormat="1" applyFont="1" applyBorder="1" applyAlignment="1">
      <alignment horizontal="right" vertical="center"/>
    </xf>
    <xf numFmtId="0" fontId="84" fillId="38" borderId="72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4" fillId="38" borderId="72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4" fillId="38" borderId="7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4" fillId="38" borderId="72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6" fillId="47" borderId="5" xfId="1" applyNumberFormat="1" applyFont="1" applyFill="1" applyBorder="1" applyAlignment="1"/>
    <xf numFmtId="165" fontId="6" fillId="47" borderId="44" xfId="1" applyNumberFormat="1" applyFont="1" applyFill="1" applyBorder="1" applyAlignment="1"/>
    <xf numFmtId="0" fontId="107" fillId="0" borderId="0" xfId="0" applyFont="1" applyFill="1" applyBorder="1"/>
    <xf numFmtId="165" fontId="6" fillId="47" borderId="30" xfId="1" applyNumberFormat="1" applyFont="1" applyFill="1" applyBorder="1" applyAlignment="1" applyProtection="1"/>
    <xf numFmtId="41" fontId="6" fillId="0" borderId="0" xfId="0" applyNumberFormat="1" applyFont="1" applyFill="1"/>
    <xf numFmtId="165" fontId="36" fillId="0" borderId="27" xfId="1" applyNumberFormat="1" applyFont="1" applyFill="1" applyBorder="1"/>
    <xf numFmtId="165" fontId="36" fillId="0" borderId="6" xfId="1" applyNumberFormat="1" applyFont="1" applyFill="1" applyBorder="1"/>
    <xf numFmtId="165" fontId="36" fillId="0" borderId="72" xfId="1" applyNumberFormat="1" applyFont="1" applyFill="1" applyBorder="1"/>
    <xf numFmtId="165" fontId="36" fillId="0" borderId="59" xfId="1" applyNumberFormat="1" applyFont="1" applyFill="1" applyBorder="1"/>
    <xf numFmtId="165" fontId="5" fillId="0" borderId="57" xfId="1" applyNumberFormat="1" applyFont="1" applyFill="1" applyBorder="1" applyAlignment="1">
      <alignment horizontal="center" vertical="center"/>
    </xf>
    <xf numFmtId="165" fontId="5" fillId="0" borderId="25" xfId="1" applyNumberFormat="1" applyFont="1" applyFill="1" applyBorder="1"/>
    <xf numFmtId="165" fontId="5" fillId="0" borderId="72" xfId="1" applyNumberFormat="1" applyFont="1" applyFill="1" applyBorder="1"/>
    <xf numFmtId="165" fontId="5" fillId="0" borderId="36" xfId="1" applyNumberFormat="1" applyFont="1" applyFill="1" applyBorder="1"/>
    <xf numFmtId="165" fontId="87" fillId="47" borderId="5" xfId="1" applyNumberFormat="1" applyFont="1" applyFill="1" applyBorder="1" applyAlignment="1">
      <alignment horizontal="right" vertical="center"/>
    </xf>
    <xf numFmtId="165" fontId="37" fillId="0" borderId="0" xfId="1" applyNumberFormat="1" applyFont="1" applyFill="1" applyAlignment="1"/>
    <xf numFmtId="165" fontId="37" fillId="0" borderId="0" xfId="1" applyNumberFormat="1" applyFont="1" applyFill="1" applyAlignment="1">
      <alignment horizontal="center"/>
    </xf>
    <xf numFmtId="165" fontId="61" fillId="0" borderId="0" xfId="1" applyNumberFormat="1" applyFont="1" applyFill="1" applyAlignment="1">
      <alignment horizontal="right" vertical="center"/>
    </xf>
    <xf numFmtId="165" fontId="64" fillId="0" borderId="0" xfId="1" applyNumberFormat="1" applyFont="1" applyFill="1" applyAlignment="1">
      <alignment horizontal="right" vertical="center"/>
    </xf>
    <xf numFmtId="165" fontId="12" fillId="0" borderId="0" xfId="1" applyNumberFormat="1" applyFont="1" applyFill="1" applyBorder="1" applyAlignment="1">
      <alignment horizontal="right" vertical="center"/>
    </xf>
    <xf numFmtId="165" fontId="95" fillId="0" borderId="0" xfId="1" applyNumberFormat="1" applyFont="1" applyFill="1" applyAlignment="1"/>
    <xf numFmtId="165" fontId="6" fillId="0" borderId="0" xfId="1" applyNumberFormat="1" applyFont="1" applyFill="1" applyAlignment="1">
      <alignment horizontal="left" wrapText="1"/>
    </xf>
    <xf numFmtId="165" fontId="8" fillId="0" borderId="0" xfId="1" applyNumberFormat="1" applyFont="1" applyFill="1" applyAlignment="1"/>
    <xf numFmtId="167" fontId="6" fillId="0" borderId="0" xfId="0" applyNumberFormat="1" applyFont="1" applyFill="1" applyAlignment="1">
      <alignment horizontal="left" wrapText="1"/>
    </xf>
    <xf numFmtId="167" fontId="8" fillId="0" borderId="0" xfId="0" applyNumberFormat="1" applyFont="1" applyFill="1" applyAlignment="1"/>
    <xf numFmtId="165" fontId="6" fillId="0" borderId="19" xfId="1" applyNumberFormat="1" applyFont="1" applyFill="1" applyBorder="1" applyAlignment="1">
      <alignment vertical="top" wrapText="1"/>
    </xf>
    <xf numFmtId="165" fontId="87" fillId="0" borderId="0" xfId="1" applyNumberFormat="1" applyFont="1" applyBorder="1" applyAlignment="1">
      <alignment horizontal="right" vertical="center"/>
    </xf>
    <xf numFmtId="165" fontId="100" fillId="0" borderId="72" xfId="1" applyNumberFormat="1" applyFont="1" applyFill="1" applyBorder="1"/>
    <xf numFmtId="165" fontId="105" fillId="0" borderId="0" xfId="1" applyNumberFormat="1" applyFont="1" applyBorder="1" applyAlignment="1">
      <alignment horizontal="right" vertical="center"/>
    </xf>
    <xf numFmtId="165" fontId="105" fillId="0" borderId="0" xfId="1" applyNumberFormat="1" applyFont="1" applyFill="1" applyBorder="1" applyAlignment="1">
      <alignment horizontal="right" vertical="center"/>
    </xf>
    <xf numFmtId="165" fontId="99" fillId="0" borderId="0" xfId="1" applyNumberFormat="1" applyFont="1" applyFill="1" applyBorder="1" applyAlignment="1">
      <alignment horizontal="right" vertical="center"/>
    </xf>
    <xf numFmtId="165" fontId="99" fillId="0" borderId="0" xfId="1" applyNumberFormat="1" applyFont="1" applyBorder="1" applyAlignment="1">
      <alignment horizontal="right" vertical="center"/>
    </xf>
    <xf numFmtId="165" fontId="96" fillId="0" borderId="0" xfId="1" applyNumberFormat="1" applyFont="1" applyFill="1" applyBorder="1" applyAlignment="1">
      <alignment horizontal="right" vertical="center"/>
    </xf>
    <xf numFmtId="165" fontId="106" fillId="0" borderId="0" xfId="1" applyNumberFormat="1" applyFont="1" applyFill="1" applyBorder="1"/>
    <xf numFmtId="165" fontId="93" fillId="0" borderId="72" xfId="1" applyNumberFormat="1" applyFont="1" applyFill="1" applyBorder="1"/>
    <xf numFmtId="165" fontId="93" fillId="0" borderId="72" xfId="1" applyNumberFormat="1" applyFont="1" applyFill="1" applyBorder="1" applyAlignment="1"/>
    <xf numFmtId="165" fontId="93" fillId="46" borderId="72" xfId="1" applyNumberFormat="1" applyFont="1" applyFill="1" applyBorder="1"/>
    <xf numFmtId="167" fontId="93" fillId="0" borderId="72" xfId="0" applyNumberFormat="1" applyFont="1" applyFill="1" applyBorder="1"/>
    <xf numFmtId="167" fontId="93" fillId="46" borderId="72" xfId="0" applyNumberFormat="1" applyFont="1" applyFill="1" applyBorder="1"/>
    <xf numFmtId="164" fontId="93" fillId="46" borderId="72" xfId="1" applyFont="1" applyFill="1" applyBorder="1"/>
    <xf numFmtId="0" fontId="100" fillId="0" borderId="72" xfId="0" applyNumberFormat="1" applyFont="1" applyFill="1" applyBorder="1" applyAlignment="1" applyProtection="1"/>
    <xf numFmtId="0" fontId="0" fillId="0" borderId="0" xfId="0" applyFont="1" applyFill="1" applyBorder="1" applyAlignment="1">
      <alignment horizontal="center" wrapText="1"/>
    </xf>
    <xf numFmtId="165" fontId="0" fillId="0" borderId="72" xfId="0" applyNumberFormat="1" applyBorder="1"/>
    <xf numFmtId="165" fontId="6" fillId="46" borderId="72" xfId="1" applyNumberFormat="1" applyFont="1" applyFill="1" applyBorder="1"/>
    <xf numFmtId="0" fontId="6" fillId="0" borderId="65" xfId="1" applyNumberFormat="1" applyFont="1" applyFill="1" applyBorder="1" applyAlignment="1">
      <alignment vertical="center"/>
    </xf>
    <xf numFmtId="165" fontId="6" fillId="0" borderId="68" xfId="1" applyNumberFormat="1" applyFont="1" applyFill="1" applyBorder="1" applyAlignment="1">
      <alignment wrapText="1"/>
    </xf>
    <xf numFmtId="165" fontId="6" fillId="0" borderId="3" xfId="1" applyNumberFormat="1" applyFont="1" applyFill="1" applyBorder="1"/>
    <xf numFmtId="0" fontId="6" fillId="0" borderId="3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left" vertical="center" wrapText="1"/>
    </xf>
    <xf numFmtId="0" fontId="6" fillId="0" borderId="72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wrapText="1"/>
    </xf>
    <xf numFmtId="0" fontId="6" fillId="0" borderId="72" xfId="0" applyFont="1" applyFill="1" applyBorder="1" applyAlignment="1">
      <alignment vertical="center" wrapText="1"/>
    </xf>
    <xf numFmtId="41" fontId="6" fillId="0" borderId="72" xfId="0" applyNumberFormat="1" applyFont="1" applyFill="1" applyBorder="1" applyAlignment="1" applyProtection="1">
      <alignment vertical="center" wrapText="1"/>
    </xf>
    <xf numFmtId="41" fontId="6" fillId="0" borderId="72" xfId="0" applyNumberFormat="1" applyFont="1" applyFill="1" applyBorder="1" applyAlignment="1" applyProtection="1">
      <alignment horizontal="center" vertical="center" wrapText="1"/>
    </xf>
    <xf numFmtId="165" fontId="6" fillId="0" borderId="72" xfId="1" applyNumberFormat="1" applyFont="1" applyFill="1" applyBorder="1" applyAlignment="1" applyProtection="1">
      <alignment horizontal="center" vertical="center" wrapText="1"/>
    </xf>
    <xf numFmtId="165" fontId="6" fillId="0" borderId="72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wrapText="1"/>
    </xf>
    <xf numFmtId="165" fontId="6" fillId="0" borderId="72" xfId="1" applyNumberFormat="1" applyFont="1" applyFill="1" applyBorder="1" applyAlignment="1" applyProtection="1"/>
    <xf numFmtId="165" fontId="87" fillId="0" borderId="72" xfId="1" applyNumberFormat="1" applyFont="1" applyFill="1" applyBorder="1" applyAlignment="1">
      <alignment horizontal="right" vertical="center"/>
    </xf>
    <xf numFmtId="165" fontId="6" fillId="0" borderId="68" xfId="1" applyNumberFormat="1" applyFont="1" applyFill="1" applyBorder="1"/>
    <xf numFmtId="166" fontId="87" fillId="0" borderId="84" xfId="0" applyNumberFormat="1" applyFont="1" applyFill="1" applyBorder="1" applyAlignment="1">
      <alignment horizontal="right" vertical="center"/>
    </xf>
    <xf numFmtId="165" fontId="6" fillId="0" borderId="5" xfId="1" applyNumberFormat="1" applyFont="1" applyFill="1" applyBorder="1" applyAlignment="1">
      <alignment horizontal="center"/>
    </xf>
    <xf numFmtId="165" fontId="10" fillId="0" borderId="72" xfId="1" applyNumberFormat="1" applyFont="1" applyFill="1" applyBorder="1"/>
    <xf numFmtId="165" fontId="10" fillId="0" borderId="84" xfId="1" applyNumberFormat="1" applyFont="1" applyFill="1" applyBorder="1"/>
    <xf numFmtId="165" fontId="96" fillId="0" borderId="0" xfId="1" applyNumberFormat="1" applyFont="1" applyFill="1" applyAlignment="1">
      <alignment horizontal="right" vertical="center"/>
    </xf>
    <xf numFmtId="165" fontId="99" fillId="0" borderId="0" xfId="1" applyNumberFormat="1" applyFont="1" applyFill="1" applyAlignment="1">
      <alignment horizontal="right" vertical="center"/>
    </xf>
    <xf numFmtId="165" fontId="111" fillId="0" borderId="0" xfId="1" applyNumberFormat="1" applyFont="1" applyFill="1" applyAlignment="1"/>
    <xf numFmtId="165" fontId="6" fillId="0" borderId="72" xfId="1" applyNumberFormat="1" applyFont="1" applyFill="1" applyBorder="1" applyAlignment="1"/>
    <xf numFmtId="165" fontId="68" fillId="0" borderId="0" xfId="1" applyNumberFormat="1" applyFont="1" applyAlignment="1">
      <alignment horizontal="right" vertical="center"/>
    </xf>
    <xf numFmtId="165" fontId="15" fillId="0" borderId="0" xfId="1" applyNumberFormat="1" applyFont="1" applyAlignment="1">
      <alignment horizontal="left" vertical="center"/>
    </xf>
    <xf numFmtId="1" fontId="99" fillId="0" borderId="0" xfId="0" applyNumberFormat="1" applyFont="1" applyFill="1" applyAlignment="1">
      <alignment horizontal="right" vertical="center"/>
    </xf>
    <xf numFmtId="165" fontId="6" fillId="0" borderId="68" xfId="1" applyNumberFormat="1" applyFont="1" applyFill="1" applyBorder="1" applyAlignment="1" applyProtection="1"/>
    <xf numFmtId="165" fontId="71" fillId="0" borderId="72" xfId="1" applyNumberFormat="1" applyFont="1" applyFill="1" applyBorder="1" applyAlignment="1" applyProtection="1"/>
    <xf numFmtId="165" fontId="71" fillId="0" borderId="72" xfId="1" applyNumberFormat="1" applyFont="1" applyFill="1" applyBorder="1" applyAlignment="1">
      <alignment horizontal="right" vertical="center"/>
    </xf>
    <xf numFmtId="167" fontId="120" fillId="0" borderId="0" xfId="0" applyNumberFormat="1" applyFont="1" applyAlignment="1">
      <alignment horizontal="right" vertical="center"/>
    </xf>
    <xf numFmtId="165" fontId="54" fillId="0" borderId="0" xfId="1" applyNumberFormat="1" applyFont="1" applyAlignment="1">
      <alignment horizontal="right" vertical="center"/>
    </xf>
    <xf numFmtId="165" fontId="11" fillId="0" borderId="0" xfId="0" applyNumberFormat="1" applyFont="1" applyFill="1"/>
    <xf numFmtId="165" fontId="10" fillId="0" borderId="5" xfId="1" applyNumberFormat="1" applyFont="1" applyFill="1" applyBorder="1"/>
    <xf numFmtId="0" fontId="6" fillId="0" borderId="84" xfId="1" applyNumberFormat="1" applyFont="1" applyFill="1" applyBorder="1" applyAlignment="1">
      <alignment horizontal="center"/>
    </xf>
    <xf numFmtId="0" fontId="8" fillId="0" borderId="69" xfId="0" applyFont="1" applyFill="1" applyBorder="1" applyAlignment="1">
      <alignment horizontal="center"/>
    </xf>
    <xf numFmtId="0" fontId="94" fillId="0" borderId="69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6" fillId="0" borderId="69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center"/>
    </xf>
    <xf numFmtId="0" fontId="8" fillId="0" borderId="80" xfId="0" applyFont="1" applyFill="1" applyBorder="1" applyAlignment="1">
      <alignment horizontal="center"/>
    </xf>
    <xf numFmtId="0" fontId="95" fillId="0" borderId="0" xfId="0" applyFont="1" applyFill="1" applyAlignment="1">
      <alignment horizontal="left"/>
    </xf>
    <xf numFmtId="165" fontId="6" fillId="0" borderId="54" xfId="1" applyNumberFormat="1" applyFont="1" applyFill="1" applyBorder="1" applyAlignment="1">
      <alignment horizontal="right" vertical="center"/>
    </xf>
    <xf numFmtId="167" fontId="6" fillId="0" borderId="0" xfId="0" applyNumberFormat="1" applyFont="1" applyFill="1" applyBorder="1" applyAlignment="1">
      <alignment horizontal="right" vertical="center"/>
    </xf>
    <xf numFmtId="165" fontId="71" fillId="0" borderId="54" xfId="1" applyNumberFormat="1" applyFont="1" applyFill="1" applyBorder="1" applyAlignment="1">
      <alignment horizontal="right" vertical="center"/>
    </xf>
    <xf numFmtId="165" fontId="6" fillId="0" borderId="29" xfId="1" applyNumberFormat="1" applyFont="1" applyFill="1" applyBorder="1" applyAlignment="1">
      <alignment horizontal="left" wrapText="1"/>
    </xf>
    <xf numFmtId="0" fontId="100" fillId="0" borderId="0" xfId="0" applyFont="1" applyFill="1" applyBorder="1" applyAlignment="1">
      <alignment wrapText="1"/>
    </xf>
    <xf numFmtId="165" fontId="12" fillId="0" borderId="0" xfId="1" applyNumberFormat="1" applyFont="1" applyBorder="1" applyAlignment="1">
      <alignment horizontal="right" vertical="center"/>
    </xf>
    <xf numFmtId="165" fontId="75" fillId="0" borderId="0" xfId="1" applyNumberFormat="1" applyFont="1" applyBorder="1" applyAlignment="1">
      <alignment horizontal="right" vertical="center"/>
    </xf>
    <xf numFmtId="0" fontId="103" fillId="0" borderId="0" xfId="0" applyFont="1" applyFill="1" applyBorder="1" applyAlignment="1">
      <alignment wrapText="1"/>
    </xf>
    <xf numFmtId="0" fontId="93" fillId="0" borderId="0" xfId="0" applyFont="1" applyFill="1" applyBorder="1" applyAlignment="1">
      <alignment horizontal="center" wrapText="1"/>
    </xf>
    <xf numFmtId="1" fontId="105" fillId="0" borderId="0" xfId="0" applyNumberFormat="1" applyFont="1" applyFill="1" applyBorder="1" applyAlignment="1">
      <alignment horizontal="right" vertical="center"/>
    </xf>
    <xf numFmtId="0" fontId="109" fillId="0" borderId="0" xfId="0" applyFont="1" applyFill="1" applyBorder="1" applyAlignment="1">
      <alignment horizontal="center"/>
    </xf>
    <xf numFmtId="165" fontId="100" fillId="0" borderId="0" xfId="1" applyNumberFormat="1" applyFont="1" applyBorder="1" applyAlignment="1">
      <alignment horizontal="right" vertical="center"/>
    </xf>
    <xf numFmtId="165" fontId="67" fillId="0" borderId="0" xfId="1" applyNumberFormat="1" applyFont="1" applyBorder="1" applyAlignment="1">
      <alignment horizontal="right" vertical="center"/>
    </xf>
    <xf numFmtId="166" fontId="87" fillId="0" borderId="0" xfId="0" applyNumberFormat="1" applyFont="1" applyFill="1" applyBorder="1" applyAlignment="1">
      <alignment horizontal="right" vertical="center"/>
    </xf>
    <xf numFmtId="167" fontId="87" fillId="0" borderId="0" xfId="0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>
      <alignment horizontal="center" wrapText="1"/>
    </xf>
    <xf numFmtId="165" fontId="64" fillId="0" borderId="0" xfId="1" applyNumberFormat="1" applyFont="1" applyFill="1" applyBorder="1" applyAlignment="1">
      <alignment horizontal="right" vertical="center"/>
    </xf>
    <xf numFmtId="168" fontId="123" fillId="0" borderId="0" xfId="0" applyNumberFormat="1" applyFont="1" applyFill="1" applyBorder="1"/>
    <xf numFmtId="168" fontId="6" fillId="0" borderId="0" xfId="0" applyNumberFormat="1" applyFont="1" applyFill="1" applyBorder="1"/>
    <xf numFmtId="165" fontId="70" fillId="0" borderId="0" xfId="1" applyNumberFormat="1" applyFont="1" applyFill="1" applyBorder="1"/>
    <xf numFmtId="164" fontId="5" fillId="0" borderId="0" xfId="1" applyFont="1" applyFill="1" applyBorder="1"/>
    <xf numFmtId="165" fontId="55" fillId="0" borderId="0" xfId="1" applyNumberFormat="1" applyFont="1" applyFill="1" applyBorder="1" applyAlignment="1">
      <alignment horizontal="right" vertical="center"/>
    </xf>
    <xf numFmtId="165" fontId="7" fillId="0" borderId="0" xfId="0" applyNumberFormat="1" applyFont="1" applyFill="1" applyBorder="1"/>
    <xf numFmtId="1" fontId="87" fillId="0" borderId="0" xfId="0" applyNumberFormat="1" applyFont="1" applyFill="1" applyBorder="1" applyAlignment="1">
      <alignment horizontal="right" vertical="center"/>
    </xf>
    <xf numFmtId="1" fontId="87" fillId="0" borderId="0" xfId="0" applyNumberFormat="1" applyFont="1" applyBorder="1" applyAlignment="1">
      <alignment horizontal="right" vertical="center"/>
    </xf>
    <xf numFmtId="166" fontId="87" fillId="0" borderId="0" xfId="0" applyNumberFormat="1" applyFont="1" applyBorder="1" applyAlignment="1">
      <alignment horizontal="right" vertical="center"/>
    </xf>
    <xf numFmtId="166" fontId="12" fillId="0" borderId="0" xfId="0" applyNumberFormat="1" applyFont="1" applyBorder="1" applyAlignment="1">
      <alignment horizontal="right" vertical="center"/>
    </xf>
    <xf numFmtId="1" fontId="12" fillId="0" borderId="0" xfId="0" applyNumberFormat="1" applyFont="1" applyBorder="1" applyAlignment="1">
      <alignment horizontal="right" vertical="center"/>
    </xf>
    <xf numFmtId="0" fontId="35" fillId="0" borderId="0" xfId="0" applyFont="1" applyFill="1" applyBorder="1"/>
    <xf numFmtId="166" fontId="64" fillId="0" borderId="0" xfId="0" applyNumberFormat="1" applyFont="1" applyBorder="1" applyAlignment="1">
      <alignment horizontal="right" vertical="center"/>
    </xf>
    <xf numFmtId="165" fontId="64" fillId="0" borderId="0" xfId="1" applyNumberFormat="1" applyFont="1" applyBorder="1" applyAlignment="1">
      <alignment horizontal="right" vertical="center"/>
    </xf>
    <xf numFmtId="165" fontId="12" fillId="0" borderId="0" xfId="1" applyNumberFormat="1" applyFont="1" applyFill="1" applyBorder="1" applyAlignment="1">
      <alignment vertical="center" textRotation="90"/>
    </xf>
    <xf numFmtId="165" fontId="12" fillId="0" borderId="72" xfId="1" applyNumberFormat="1" applyFont="1" applyBorder="1" applyAlignment="1">
      <alignment horizontal="right" vertical="center"/>
    </xf>
    <xf numFmtId="165" fontId="34" fillId="0" borderId="72" xfId="1" applyNumberFormat="1" applyFont="1" applyBorder="1" applyAlignment="1">
      <alignment horizontal="right" vertical="center"/>
    </xf>
    <xf numFmtId="165" fontId="35" fillId="0" borderId="72" xfId="1" applyNumberFormat="1" applyFont="1" applyFill="1" applyBorder="1" applyAlignment="1" applyProtection="1"/>
    <xf numFmtId="165" fontId="35" fillId="0" borderId="72" xfId="1" applyNumberFormat="1" applyFont="1" applyFill="1" applyBorder="1"/>
    <xf numFmtId="165" fontId="92" fillId="0" borderId="72" xfId="1" applyNumberFormat="1" applyFont="1" applyBorder="1" applyAlignment="1">
      <alignment horizontal="right" vertical="center"/>
    </xf>
    <xf numFmtId="165" fontId="75" fillId="0" borderId="72" xfId="1" applyNumberFormat="1" applyFont="1" applyBorder="1" applyAlignment="1">
      <alignment horizontal="right" vertical="center"/>
    </xf>
    <xf numFmtId="165" fontId="87" fillId="0" borderId="72" xfId="1" applyNumberFormat="1" applyFont="1" applyBorder="1" applyAlignment="1">
      <alignment horizontal="right" vertical="center"/>
    </xf>
    <xf numFmtId="166" fontId="87" fillId="0" borderId="72" xfId="0" applyNumberFormat="1" applyFont="1" applyBorder="1" applyAlignment="1">
      <alignment vertical="center"/>
    </xf>
    <xf numFmtId="165" fontId="71" fillId="0" borderId="72" xfId="1" applyNumberFormat="1" applyFont="1" applyFill="1" applyBorder="1" applyAlignment="1" applyProtection="1">
      <alignment horizontal="right"/>
    </xf>
    <xf numFmtId="165" fontId="93" fillId="0" borderId="72" xfId="1" applyNumberFormat="1" applyFont="1" applyFill="1" applyBorder="1" applyAlignment="1">
      <alignment horizontal="right"/>
    </xf>
    <xf numFmtId="165" fontId="105" fillId="0" borderId="72" xfId="1" applyNumberFormat="1" applyFont="1" applyFill="1" applyBorder="1" applyAlignment="1">
      <alignment horizontal="right" vertical="center"/>
    </xf>
    <xf numFmtId="165" fontId="100" fillId="0" borderId="72" xfId="1" applyNumberFormat="1" applyFont="1" applyFill="1" applyBorder="1" applyAlignment="1" applyProtection="1">
      <alignment horizontal="right"/>
    </xf>
    <xf numFmtId="166" fontId="99" fillId="0" borderId="72" xfId="0" applyNumberFormat="1" applyFont="1" applyBorder="1" applyAlignment="1">
      <alignment horizontal="right" vertical="center"/>
    </xf>
    <xf numFmtId="165" fontId="105" fillId="0" borderId="72" xfId="1" applyNumberFormat="1" applyFont="1" applyBorder="1" applyAlignment="1">
      <alignment horizontal="right" vertical="center"/>
    </xf>
    <xf numFmtId="166" fontId="99" fillId="0" borderId="72" xfId="0" applyNumberFormat="1" applyFont="1" applyFill="1" applyBorder="1" applyAlignment="1">
      <alignment horizontal="right" vertical="center"/>
    </xf>
    <xf numFmtId="0" fontId="93" fillId="0" borderId="72" xfId="0" applyFont="1" applyFill="1" applyBorder="1"/>
    <xf numFmtId="0" fontId="106" fillId="0" borderId="72" xfId="0" applyFont="1" applyFill="1" applyBorder="1"/>
    <xf numFmtId="1" fontId="92" fillId="0" borderId="72" xfId="0" applyNumberFormat="1" applyFont="1" applyFill="1" applyBorder="1" applyAlignment="1">
      <alignment horizontal="right" vertical="center"/>
    </xf>
    <xf numFmtId="1" fontId="99" fillId="0" borderId="72" xfId="0" applyNumberFormat="1" applyFont="1" applyFill="1" applyBorder="1" applyAlignment="1">
      <alignment horizontal="right" vertical="center"/>
    </xf>
    <xf numFmtId="165" fontId="124" fillId="0" borderId="0" xfId="1" applyNumberFormat="1" applyFont="1" applyFill="1" applyBorder="1" applyAlignment="1">
      <alignment vertical="center" textRotation="90"/>
    </xf>
    <xf numFmtId="166" fontId="99" fillId="0" borderId="0" xfId="0" applyNumberFormat="1" applyFont="1" applyBorder="1" applyAlignment="1">
      <alignment horizontal="right" vertical="center"/>
    </xf>
    <xf numFmtId="165" fontId="100" fillId="0" borderId="72" xfId="1" applyNumberFormat="1" applyFont="1" applyFill="1" applyBorder="1" applyAlignment="1" applyProtection="1"/>
    <xf numFmtId="165" fontId="99" fillId="0" borderId="72" xfId="1" applyNumberFormat="1" applyFont="1" applyFill="1" applyBorder="1" applyAlignment="1">
      <alignment horizontal="right" vertical="center"/>
    </xf>
    <xf numFmtId="165" fontId="100" fillId="0" borderId="72" xfId="0" applyNumberFormat="1" applyFont="1" applyFill="1" applyBorder="1" applyAlignment="1" applyProtection="1"/>
    <xf numFmtId="165" fontId="99" fillId="0" borderId="72" xfId="1" applyNumberFormat="1" applyFont="1" applyBorder="1" applyAlignment="1">
      <alignment horizontal="right" vertical="center"/>
    </xf>
    <xf numFmtId="1" fontId="99" fillId="0" borderId="0" xfId="0" applyNumberFormat="1" applyFont="1" applyBorder="1" applyAlignment="1">
      <alignment horizontal="right" vertical="center"/>
    </xf>
    <xf numFmtId="1" fontId="99" fillId="0" borderId="72" xfId="0" applyNumberFormat="1" applyFont="1" applyBorder="1" applyAlignment="1">
      <alignment horizontal="right" vertical="center"/>
    </xf>
    <xf numFmtId="165" fontId="100" fillId="0" borderId="72" xfId="1" applyNumberFormat="1" applyFont="1" applyFill="1" applyBorder="1" applyAlignment="1">
      <alignment horizontal="right" vertical="center"/>
    </xf>
    <xf numFmtId="166" fontId="115" fillId="0" borderId="72" xfId="0" applyNumberFormat="1" applyFont="1" applyFill="1" applyBorder="1" applyAlignment="1">
      <alignment horizontal="right" vertical="center"/>
    </xf>
    <xf numFmtId="0" fontId="100" fillId="0" borderId="72" xfId="0" applyFont="1" applyFill="1" applyBorder="1"/>
    <xf numFmtId="0" fontId="107" fillId="0" borderId="72" xfId="0" applyFont="1" applyFill="1" applyBorder="1"/>
    <xf numFmtId="1" fontId="115" fillId="0" borderId="72" xfId="0" applyNumberFormat="1" applyFont="1" applyFill="1" applyBorder="1" applyAlignment="1">
      <alignment horizontal="right" vertical="center"/>
    </xf>
    <xf numFmtId="0" fontId="84" fillId="0" borderId="72" xfId="0" applyFont="1" applyFill="1" applyBorder="1" applyAlignment="1">
      <alignment vertical="center" wrapText="1"/>
    </xf>
    <xf numFmtId="165" fontId="107" fillId="0" borderId="72" xfId="0" applyNumberFormat="1" applyFont="1" applyFill="1" applyBorder="1"/>
    <xf numFmtId="165" fontId="100" fillId="0" borderId="69" xfId="1" applyNumberFormat="1" applyFont="1" applyFill="1" applyBorder="1"/>
    <xf numFmtId="0" fontId="100" fillId="0" borderId="69" xfId="0" applyFont="1" applyFill="1" applyBorder="1"/>
    <xf numFmtId="0" fontId="107" fillId="0" borderId="69" xfId="0" applyFont="1" applyFill="1" applyBorder="1"/>
    <xf numFmtId="165" fontId="0" fillId="0" borderId="72" xfId="0" applyNumberFormat="1" applyFill="1" applyBorder="1" applyAlignment="1" applyProtection="1"/>
    <xf numFmtId="165" fontId="6" fillId="0" borderId="72" xfId="1" applyNumberFormat="1" applyFont="1" applyFill="1" applyBorder="1" applyAlignment="1" applyProtection="1">
      <alignment horizontal="left"/>
    </xf>
    <xf numFmtId="165" fontId="87" fillId="0" borderId="72" xfId="1" applyNumberFormat="1" applyFont="1" applyBorder="1" applyAlignment="1">
      <alignment horizontal="left" vertical="center"/>
    </xf>
    <xf numFmtId="1" fontId="87" fillId="0" borderId="72" xfId="0" applyNumberFormat="1" applyFont="1" applyBorder="1" applyAlignment="1">
      <alignment horizontal="right" vertical="center"/>
    </xf>
    <xf numFmtId="1" fontId="12" fillId="0" borderId="72" xfId="0" applyNumberFormat="1" applyFont="1" applyBorder="1" applyAlignment="1">
      <alignment horizontal="right" vertical="center"/>
    </xf>
    <xf numFmtId="165" fontId="67" fillId="0" borderId="72" xfId="1" applyNumberFormat="1" applyFont="1" applyFill="1" applyBorder="1" applyAlignment="1">
      <alignment horizontal="right" vertical="center"/>
    </xf>
    <xf numFmtId="165" fontId="67" fillId="0" borderId="72" xfId="1" applyNumberFormat="1" applyFont="1" applyBorder="1" applyAlignment="1">
      <alignment horizontal="right" vertical="center"/>
    </xf>
    <xf numFmtId="0" fontId="0" fillId="0" borderId="72" xfId="0" applyNumberFormat="1" applyFill="1" applyBorder="1" applyAlignment="1" applyProtection="1"/>
    <xf numFmtId="165" fontId="71" fillId="0" borderId="72" xfId="1" applyNumberFormat="1" applyFont="1" applyBorder="1" applyAlignment="1">
      <alignment horizontal="right" vertical="center"/>
    </xf>
    <xf numFmtId="165" fontId="4" fillId="0" borderId="72" xfId="1" applyNumberFormat="1" applyFont="1" applyFill="1" applyBorder="1"/>
    <xf numFmtId="165" fontId="12" fillId="0" borderId="72" xfId="1" applyNumberFormat="1" applyFont="1" applyFill="1" applyBorder="1" applyAlignment="1">
      <alignment horizontal="right" vertical="center"/>
    </xf>
    <xf numFmtId="0" fontId="6" fillId="0" borderId="72" xfId="0" applyNumberFormat="1" applyFont="1" applyFill="1" applyBorder="1" applyAlignment="1" applyProtection="1"/>
    <xf numFmtId="166" fontId="12" fillId="0" borderId="72" xfId="0" applyNumberFormat="1" applyFont="1" applyBorder="1" applyAlignment="1">
      <alignment horizontal="right" vertical="center"/>
    </xf>
    <xf numFmtId="165" fontId="6" fillId="0" borderId="72" xfId="1" applyNumberFormat="1" applyFont="1" applyFill="1" applyBorder="1" applyAlignment="1">
      <alignment horizontal="center" wrapText="1"/>
    </xf>
    <xf numFmtId="165" fontId="4" fillId="0" borderId="0" xfId="1" applyNumberFormat="1" applyFont="1" applyFill="1" applyBorder="1"/>
    <xf numFmtId="165" fontId="6" fillId="0" borderId="0" xfId="1" applyNumberFormat="1" applyFont="1" applyFill="1" applyBorder="1" applyAlignment="1">
      <alignment vertical="center" textRotation="90"/>
    </xf>
    <xf numFmtId="167" fontId="87" fillId="0" borderId="72" xfId="0" applyNumberFormat="1" applyFont="1" applyFill="1" applyBorder="1" applyAlignment="1">
      <alignment horizontal="right" vertical="center"/>
    </xf>
    <xf numFmtId="165" fontId="64" fillId="0" borderId="72" xfId="1" applyNumberFormat="1" applyFont="1" applyFill="1" applyBorder="1" applyAlignment="1">
      <alignment horizontal="right" vertical="center"/>
    </xf>
    <xf numFmtId="165" fontId="92" fillId="0" borderId="72" xfId="1" applyNumberFormat="1" applyFont="1" applyFill="1" applyBorder="1" applyAlignment="1">
      <alignment horizontal="right" vertical="center"/>
    </xf>
    <xf numFmtId="165" fontId="75" fillId="0" borderId="72" xfId="1" applyNumberFormat="1" applyFont="1" applyFill="1" applyBorder="1" applyAlignment="1">
      <alignment horizontal="right" vertical="center"/>
    </xf>
    <xf numFmtId="166" fontId="87" fillId="0" borderId="72" xfId="0" applyNumberFormat="1" applyFont="1" applyFill="1" applyBorder="1" applyAlignment="1">
      <alignment horizontal="right" vertical="center"/>
    </xf>
    <xf numFmtId="165" fontId="67" fillId="0" borderId="84" xfId="1" applyNumberFormat="1" applyFont="1" applyFill="1" applyBorder="1" applyAlignment="1">
      <alignment horizontal="right" vertical="center"/>
    </xf>
    <xf numFmtId="165" fontId="6" fillId="0" borderId="72" xfId="0" applyNumberFormat="1" applyFont="1" applyFill="1" applyBorder="1"/>
    <xf numFmtId="165" fontId="87" fillId="0" borderId="69" xfId="1" applyNumberFormat="1" applyFont="1" applyFill="1" applyBorder="1" applyAlignment="1">
      <alignment horizontal="right" vertical="center"/>
    </xf>
    <xf numFmtId="165" fontId="6" fillId="0" borderId="69" xfId="1" applyNumberFormat="1" applyFont="1" applyFill="1" applyBorder="1" applyAlignment="1" applyProtection="1"/>
    <xf numFmtId="165" fontId="0" fillId="0" borderId="69" xfId="1" applyNumberFormat="1" applyFont="1" applyFill="1" applyBorder="1" applyAlignment="1" applyProtection="1"/>
    <xf numFmtId="165" fontId="12" fillId="0" borderId="69" xfId="1" applyNumberFormat="1" applyFont="1" applyFill="1" applyBorder="1" applyAlignment="1">
      <alignment horizontal="right" vertical="center"/>
    </xf>
    <xf numFmtId="1" fontId="87" fillId="0" borderId="72" xfId="0" applyNumberFormat="1" applyFont="1" applyFill="1" applyBorder="1" applyAlignment="1">
      <alignment horizontal="right" vertical="center"/>
    </xf>
    <xf numFmtId="167" fontId="6" fillId="0" borderId="72" xfId="0" applyNumberFormat="1" applyFont="1" applyFill="1" applyBorder="1" applyAlignment="1" applyProtection="1"/>
    <xf numFmtId="165" fontId="74" fillId="0" borderId="72" xfId="1" applyNumberFormat="1" applyFont="1" applyFill="1" applyBorder="1" applyAlignment="1" applyProtection="1"/>
    <xf numFmtId="167" fontId="121" fillId="0" borderId="72" xfId="0" applyNumberFormat="1" applyFont="1" applyFill="1" applyBorder="1" applyAlignment="1" applyProtection="1"/>
    <xf numFmtId="167" fontId="71" fillId="0" borderId="72" xfId="0" applyNumberFormat="1" applyFont="1" applyFill="1" applyBorder="1" applyAlignment="1">
      <alignment horizontal="right" vertical="center"/>
    </xf>
    <xf numFmtId="167" fontId="71" fillId="0" borderId="72" xfId="0" applyNumberFormat="1" applyFont="1" applyFill="1" applyBorder="1" applyAlignment="1" applyProtection="1"/>
    <xf numFmtId="167" fontId="74" fillId="0" borderId="72" xfId="0" applyNumberFormat="1" applyFont="1" applyFill="1" applyBorder="1" applyAlignment="1" applyProtection="1"/>
    <xf numFmtId="167" fontId="75" fillId="0" borderId="72" xfId="0" applyNumberFormat="1" applyFont="1" applyBorder="1" applyAlignment="1">
      <alignment horizontal="right" vertical="center"/>
    </xf>
    <xf numFmtId="167" fontId="67" fillId="0" borderId="72" xfId="0" applyNumberFormat="1" applyFont="1" applyBorder="1" applyAlignment="1">
      <alignment horizontal="right" vertical="center"/>
    </xf>
    <xf numFmtId="167" fontId="6" fillId="0" borderId="72" xfId="0" applyNumberFormat="1" applyFont="1" applyFill="1" applyBorder="1"/>
    <xf numFmtId="167" fontId="74" fillId="0" borderId="72" xfId="0" applyNumberFormat="1" applyFont="1" applyFill="1" applyBorder="1"/>
    <xf numFmtId="167" fontId="0" fillId="0" borderId="72" xfId="0" applyNumberFormat="1" applyFont="1" applyFill="1" applyBorder="1"/>
    <xf numFmtId="165" fontId="74" fillId="0" borderId="72" xfId="1" applyNumberFormat="1" applyFont="1" applyFill="1" applyBorder="1"/>
    <xf numFmtId="167" fontId="87" fillId="0" borderId="72" xfId="1" applyNumberFormat="1" applyFont="1" applyBorder="1" applyAlignment="1">
      <alignment horizontal="right" vertical="center"/>
    </xf>
    <xf numFmtId="167" fontId="122" fillId="0" borderId="69" xfId="0" applyNumberFormat="1" applyFont="1" applyFill="1" applyBorder="1" applyAlignment="1">
      <alignment horizontal="right" vertical="center"/>
    </xf>
    <xf numFmtId="0" fontId="6" fillId="0" borderId="69" xfId="0" applyFont="1" applyFill="1" applyBorder="1"/>
    <xf numFmtId="167" fontId="6" fillId="0" borderId="69" xfId="0" applyNumberFormat="1" applyFont="1" applyFill="1" applyBorder="1" applyAlignment="1" applyProtection="1"/>
    <xf numFmtId="167" fontId="87" fillId="0" borderId="69" xfId="0" applyNumberFormat="1" applyFont="1" applyBorder="1" applyAlignment="1">
      <alignment horizontal="right" vertical="center"/>
    </xf>
    <xf numFmtId="167" fontId="87" fillId="0" borderId="69" xfId="0" applyNumberFormat="1" applyFont="1" applyFill="1" applyBorder="1" applyAlignment="1">
      <alignment horizontal="right" vertical="center"/>
    </xf>
    <xf numFmtId="167" fontId="67" fillId="0" borderId="69" xfId="0" applyNumberFormat="1" applyFont="1" applyBorder="1" applyAlignment="1">
      <alignment horizontal="right" vertical="center"/>
    </xf>
    <xf numFmtId="167" fontId="74" fillId="0" borderId="69" xfId="0" applyNumberFormat="1" applyFont="1" applyFill="1" applyBorder="1" applyAlignment="1" applyProtection="1"/>
    <xf numFmtId="167" fontId="55" fillId="0" borderId="0" xfId="45" applyNumberFormat="1" applyFont="1" applyFill="1" applyBorder="1" applyAlignment="1">
      <alignment horizontal="right" vertical="center"/>
    </xf>
    <xf numFmtId="167" fontId="5" fillId="0" borderId="0" xfId="0" applyNumberFormat="1" applyFont="1" applyFill="1" applyBorder="1"/>
    <xf numFmtId="167" fontId="55" fillId="0" borderId="0" xfId="0" applyNumberFormat="1" applyFont="1" applyFill="1" applyBorder="1" applyAlignment="1">
      <alignment horizontal="right" vertical="center"/>
    </xf>
    <xf numFmtId="167" fontId="0" fillId="0" borderId="72" xfId="0" applyNumberFormat="1" applyFill="1" applyBorder="1" applyAlignment="1" applyProtection="1"/>
    <xf numFmtId="167" fontId="6" fillId="0" borderId="72" xfId="1" applyNumberFormat="1" applyFont="1" applyFill="1" applyBorder="1"/>
    <xf numFmtId="165" fontId="64" fillId="0" borderId="72" xfId="1" applyNumberFormat="1" applyFont="1" applyBorder="1" applyAlignment="1">
      <alignment horizontal="right" vertical="center"/>
    </xf>
    <xf numFmtId="167" fontId="4" fillId="0" borderId="72" xfId="0" applyNumberFormat="1" applyFont="1" applyFill="1" applyBorder="1"/>
    <xf numFmtId="167" fontId="0" fillId="0" borderId="84" xfId="0" applyNumberFormat="1" applyFont="1" applyFill="1" applyBorder="1"/>
    <xf numFmtId="165" fontId="0" fillId="0" borderId="84" xfId="1" applyNumberFormat="1" applyFont="1" applyFill="1" applyBorder="1"/>
    <xf numFmtId="165" fontId="9" fillId="0" borderId="72" xfId="1" applyNumberFormat="1" applyFont="1" applyFill="1" applyBorder="1" applyAlignment="1" applyProtection="1"/>
    <xf numFmtId="165" fontId="6" fillId="0" borderId="72" xfId="0" applyNumberFormat="1" applyFont="1" applyFill="1" applyBorder="1" applyAlignment="1" applyProtection="1"/>
    <xf numFmtId="165" fontId="87" fillId="0" borderId="69" xfId="1" applyNumberFormat="1" applyFont="1" applyBorder="1" applyAlignment="1">
      <alignment horizontal="right" vertical="center"/>
    </xf>
    <xf numFmtId="165" fontId="12" fillId="0" borderId="69" xfId="1" applyNumberFormat="1" applyFont="1" applyBorder="1" applyAlignment="1">
      <alignment horizontal="right" vertical="center"/>
    </xf>
    <xf numFmtId="165" fontId="33" fillId="0" borderId="72" xfId="1" applyNumberFormat="1" applyFont="1" applyFill="1" applyBorder="1" applyAlignment="1" applyProtection="1"/>
    <xf numFmtId="165" fontId="6" fillId="0" borderId="72" xfId="1" applyNumberFormat="1" applyFont="1" applyBorder="1"/>
    <xf numFmtId="165" fontId="87" fillId="0" borderId="72" xfId="1" applyNumberFormat="1" applyFont="1" applyFill="1" applyBorder="1" applyAlignment="1">
      <alignment horizontal="left" vertical="center"/>
    </xf>
    <xf numFmtId="165" fontId="35" fillId="0" borderId="72" xfId="0" applyNumberFormat="1" applyFont="1" applyFill="1" applyBorder="1" applyAlignment="1" applyProtection="1"/>
    <xf numFmtId="0" fontId="35" fillId="0" borderId="72" xfId="0" applyNumberFormat="1" applyFont="1" applyFill="1" applyBorder="1" applyAlignment="1" applyProtection="1"/>
    <xf numFmtId="166" fontId="92" fillId="0" borderId="72" xfId="0" applyNumberFormat="1" applyFont="1" applyBorder="1" applyAlignment="1">
      <alignment horizontal="right" vertical="center"/>
    </xf>
    <xf numFmtId="165" fontId="6" fillId="0" borderId="0" xfId="1" applyNumberFormat="1" applyFont="1" applyFill="1" applyBorder="1" applyAlignment="1">
      <alignment vertical="center" textRotation="90" wrapText="1"/>
    </xf>
    <xf numFmtId="165" fontId="84" fillId="0" borderId="72" xfId="1" applyNumberFormat="1" applyFont="1" applyFill="1" applyBorder="1" applyAlignment="1">
      <alignment vertical="center" wrapText="1"/>
    </xf>
    <xf numFmtId="166" fontId="33" fillId="0" borderId="72" xfId="0" applyNumberFormat="1" applyFont="1" applyFill="1" applyBorder="1" applyAlignment="1" applyProtection="1"/>
    <xf numFmtId="166" fontId="12" fillId="0" borderId="0" xfId="0" applyNumberFormat="1" applyFont="1" applyAlignment="1">
      <alignment vertical="center"/>
    </xf>
    <xf numFmtId="0" fontId="8" fillId="0" borderId="98" xfId="0" applyFont="1" applyFill="1" applyBorder="1" applyAlignment="1"/>
    <xf numFmtId="0" fontId="8" fillId="0" borderId="81" xfId="0" applyFont="1" applyFill="1" applyBorder="1" applyAlignment="1"/>
    <xf numFmtId="0" fontId="63" fillId="37" borderId="72" xfId="56" applyFont="1" applyFill="1" applyBorder="1" applyAlignment="1">
      <alignment horizontal="center" vertical="center" wrapText="1"/>
    </xf>
    <xf numFmtId="0" fontId="77" fillId="37" borderId="72" xfId="56" applyFont="1" applyFill="1" applyBorder="1" applyAlignment="1">
      <alignment horizontal="center" vertical="center"/>
    </xf>
    <xf numFmtId="0" fontId="63" fillId="36" borderId="73" xfId="56" applyFont="1" applyFill="1" applyBorder="1" applyAlignment="1">
      <alignment horizontal="left" vertical="center" wrapText="1"/>
    </xf>
    <xf numFmtId="0" fontId="77" fillId="36" borderId="73" xfId="56" applyFont="1" applyFill="1" applyBorder="1" applyAlignment="1">
      <alignment horizontal="left" vertical="center"/>
    </xf>
    <xf numFmtId="0" fontId="77" fillId="36" borderId="0" xfId="56" applyFont="1" applyFill="1" applyAlignment="1">
      <alignment horizontal="left" vertical="center"/>
    </xf>
    <xf numFmtId="0" fontId="77" fillId="36" borderId="0" xfId="56" applyFont="1" applyFill="1" applyBorder="1" applyAlignment="1">
      <alignment horizontal="left" vertical="center"/>
    </xf>
    <xf numFmtId="0" fontId="78" fillId="38" borderId="72" xfId="56" applyFont="1" applyFill="1" applyBorder="1" applyAlignment="1">
      <alignment vertical="top" wrapText="1"/>
    </xf>
    <xf numFmtId="0" fontId="2" fillId="38" borderId="72" xfId="56" applyFont="1" applyFill="1" applyBorder="1" applyAlignment="1">
      <alignment vertical="top" wrapText="1"/>
    </xf>
    <xf numFmtId="0" fontId="78" fillId="34" borderId="72" xfId="56" applyFont="1" applyFill="1" applyBorder="1" applyAlignment="1">
      <alignment horizontal="left" vertical="center" wrapText="1"/>
    </xf>
    <xf numFmtId="0" fontId="57" fillId="34" borderId="72" xfId="56" applyFont="1" applyFill="1" applyBorder="1" applyAlignment="1">
      <alignment horizontal="left" vertical="center"/>
    </xf>
    <xf numFmtId="0" fontId="78" fillId="38" borderId="72" xfId="56" applyFont="1" applyFill="1" applyBorder="1" applyAlignment="1">
      <alignment horizontal="left" vertical="top" wrapText="1"/>
    </xf>
    <xf numFmtId="0" fontId="2" fillId="38" borderId="72" xfId="56" applyFont="1" applyFill="1" applyBorder="1" applyAlignment="1">
      <alignment horizontal="left" vertical="top" wrapText="1"/>
    </xf>
    <xf numFmtId="0" fontId="78" fillId="38" borderId="84" xfId="56" applyFont="1" applyFill="1" applyBorder="1" applyAlignment="1">
      <alignment horizontal="left" vertical="top" wrapText="1"/>
    </xf>
    <xf numFmtId="0" fontId="78" fillId="0" borderId="59" xfId="56" applyFont="1" applyFill="1" applyBorder="1" applyAlignment="1">
      <alignment vertical="center"/>
    </xf>
    <xf numFmtId="0" fontId="2" fillId="0" borderId="59" xfId="56" applyFont="1" applyFill="1" applyBorder="1" applyAlignment="1">
      <alignment vertical="center"/>
    </xf>
    <xf numFmtId="0" fontId="78" fillId="34" borderId="72" xfId="56" applyFont="1" applyFill="1" applyBorder="1" applyAlignment="1">
      <alignment vertical="center" wrapText="1"/>
    </xf>
    <xf numFmtId="0" fontId="2" fillId="34" borderId="72" xfId="56" applyFont="1" applyFill="1" applyBorder="1" applyAlignment="1">
      <alignment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11" fillId="0" borderId="72" xfId="0" applyNumberFormat="1" applyFont="1" applyFill="1" applyBorder="1" applyAlignment="1" applyProtection="1">
      <alignment horizontal="center" vertical="center" wrapText="1"/>
    </xf>
    <xf numFmtId="165" fontId="124" fillId="0" borderId="72" xfId="1" applyNumberFormat="1" applyFont="1" applyFill="1" applyBorder="1" applyAlignment="1">
      <alignment horizontal="center" vertical="center" textRotation="90"/>
    </xf>
    <xf numFmtId="0" fontId="84" fillId="38" borderId="84" xfId="0" applyNumberFormat="1" applyFont="1" applyFill="1" applyBorder="1" applyAlignment="1" applyProtection="1">
      <alignment horizontal="center" wrapText="1"/>
    </xf>
    <xf numFmtId="0" fontId="84" fillId="38" borderId="3" xfId="0" applyNumberFormat="1" applyFont="1" applyFill="1" applyBorder="1" applyAlignment="1" applyProtection="1">
      <alignment horizontal="center" wrapText="1"/>
    </xf>
    <xf numFmtId="0" fontId="84" fillId="38" borderId="72" xfId="0" applyNumberFormat="1" applyFont="1" applyFill="1" applyBorder="1" applyAlignment="1" applyProtection="1">
      <alignment horizontal="center" vertical="center" wrapText="1"/>
    </xf>
    <xf numFmtId="0" fontId="84" fillId="38" borderId="72" xfId="0" applyFont="1" applyFill="1" applyBorder="1" applyAlignment="1">
      <alignment horizontal="center" vertical="center" wrapText="1"/>
    </xf>
    <xf numFmtId="165" fontId="87" fillId="0" borderId="72" xfId="1" applyNumberFormat="1" applyFont="1" applyFill="1" applyBorder="1" applyAlignment="1">
      <alignment horizontal="center" vertical="center" textRotation="90"/>
    </xf>
    <xf numFmtId="0" fontId="8" fillId="0" borderId="69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38" fillId="0" borderId="101" xfId="0" applyFont="1" applyFill="1" applyBorder="1" applyAlignment="1">
      <alignment horizontal="left" vertical="center" wrapText="1"/>
    </xf>
    <xf numFmtId="0" fontId="38" fillId="0" borderId="92" xfId="0" applyFont="1" applyFill="1" applyBorder="1" applyAlignment="1">
      <alignment horizontal="left" vertical="center" wrapText="1"/>
    </xf>
    <xf numFmtId="0" fontId="84" fillId="38" borderId="71" xfId="0" applyFont="1" applyFill="1" applyBorder="1" applyAlignment="1">
      <alignment horizontal="center" vertical="center" wrapText="1"/>
    </xf>
    <xf numFmtId="0" fontId="84" fillId="38" borderId="3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left"/>
    </xf>
    <xf numFmtId="0" fontId="84" fillId="38" borderId="50" xfId="0" applyFont="1" applyFill="1" applyBorder="1" applyAlignment="1">
      <alignment horizontal="center" vertical="center" wrapText="1"/>
    </xf>
    <xf numFmtId="0" fontId="84" fillId="38" borderId="69" xfId="0" applyFont="1" applyFill="1" applyBorder="1" applyAlignment="1">
      <alignment horizontal="center" vertical="center" wrapText="1"/>
    </xf>
    <xf numFmtId="0" fontId="84" fillId="38" borderId="70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1" fontId="84" fillId="38" borderId="69" xfId="0" applyNumberFormat="1" applyFont="1" applyFill="1" applyBorder="1" applyAlignment="1" applyProtection="1">
      <alignment horizontal="center" vertical="center"/>
    </xf>
    <xf numFmtId="1" fontId="84" fillId="38" borderId="64" xfId="0" applyNumberFormat="1" applyFont="1" applyFill="1" applyBorder="1" applyAlignment="1" applyProtection="1">
      <alignment horizontal="center" vertical="center"/>
    </xf>
    <xf numFmtId="1" fontId="84" fillId="38" borderId="70" xfId="0" applyNumberFormat="1" applyFont="1" applyFill="1" applyBorder="1" applyAlignment="1" applyProtection="1">
      <alignment horizontal="center" vertical="center"/>
    </xf>
    <xf numFmtId="1" fontId="84" fillId="38" borderId="69" xfId="0" applyNumberFormat="1" applyFont="1" applyFill="1" applyBorder="1" applyAlignment="1" applyProtection="1">
      <alignment horizontal="center" vertical="center" wrapText="1"/>
    </xf>
    <xf numFmtId="1" fontId="84" fillId="38" borderId="64" xfId="0" applyNumberFormat="1" applyFont="1" applyFill="1" applyBorder="1" applyAlignment="1" applyProtection="1">
      <alignment horizontal="center" vertical="center" wrapText="1"/>
    </xf>
    <xf numFmtId="1" fontId="84" fillId="38" borderId="70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center"/>
    </xf>
    <xf numFmtId="0" fontId="86" fillId="38" borderId="67" xfId="0" applyFont="1" applyFill="1" applyBorder="1" applyAlignment="1">
      <alignment horizontal="center" vertical="center" wrapText="1"/>
    </xf>
    <xf numFmtId="0" fontId="86" fillId="38" borderId="18" xfId="0" applyFont="1" applyFill="1" applyBorder="1" applyAlignment="1">
      <alignment horizontal="center" vertical="center" wrapText="1"/>
    </xf>
    <xf numFmtId="167" fontId="34" fillId="0" borderId="69" xfId="55" applyNumberFormat="1" applyFont="1" applyBorder="1" applyAlignment="1">
      <alignment horizontal="center" vertical="center" textRotation="90"/>
    </xf>
    <xf numFmtId="167" fontId="34" fillId="0" borderId="64" xfId="55" applyNumberFormat="1" applyFont="1" applyBorder="1" applyAlignment="1">
      <alignment horizontal="center" vertical="center" textRotation="90"/>
    </xf>
    <xf numFmtId="1" fontId="84" fillId="38" borderId="72" xfId="0" applyNumberFormat="1" applyFont="1" applyFill="1" applyBorder="1" applyAlignment="1" applyProtection="1">
      <alignment horizontal="center" vertical="center"/>
    </xf>
    <xf numFmtId="0" fontId="86" fillId="38" borderId="69" xfId="0" applyFont="1" applyFill="1" applyBorder="1" applyAlignment="1">
      <alignment horizontal="center" vertical="center" wrapText="1"/>
    </xf>
    <xf numFmtId="0" fontId="84" fillId="38" borderId="84" xfId="0" applyFont="1" applyFill="1" applyBorder="1" applyAlignment="1">
      <alignment horizontal="center" vertical="center" wrapText="1"/>
    </xf>
    <xf numFmtId="0" fontId="38" fillId="0" borderId="33" xfId="0" applyFont="1" applyFill="1" applyBorder="1" applyAlignment="1">
      <alignment horizontal="left" vertical="center" wrapText="1"/>
    </xf>
    <xf numFmtId="0" fontId="38" fillId="0" borderId="34" xfId="0" applyFont="1" applyFill="1" applyBorder="1" applyAlignment="1">
      <alignment horizontal="left" vertical="center" wrapText="1"/>
    </xf>
    <xf numFmtId="0" fontId="9" fillId="0" borderId="72" xfId="0" applyFont="1" applyFill="1" applyBorder="1" applyAlignment="1">
      <alignment horizontal="center"/>
    </xf>
    <xf numFmtId="0" fontId="84" fillId="38" borderId="69" xfId="0" applyFont="1" applyFill="1" applyBorder="1" applyAlignment="1">
      <alignment horizontal="center" wrapText="1"/>
    </xf>
    <xf numFmtId="0" fontId="84" fillId="38" borderId="70" xfId="0" applyFont="1" applyFill="1" applyBorder="1" applyAlignment="1">
      <alignment horizontal="center" wrapText="1"/>
    </xf>
    <xf numFmtId="0" fontId="85" fillId="38" borderId="72" xfId="0" applyFont="1" applyFill="1" applyBorder="1" applyAlignment="1">
      <alignment horizontal="center" vertical="center" wrapText="1"/>
    </xf>
    <xf numFmtId="165" fontId="124" fillId="0" borderId="84" xfId="1" applyNumberFormat="1" applyFont="1" applyFill="1" applyBorder="1" applyAlignment="1">
      <alignment horizontal="center" vertical="center" textRotation="90"/>
    </xf>
    <xf numFmtId="165" fontId="124" fillId="0" borderId="5" xfId="1" applyNumberFormat="1" applyFont="1" applyFill="1" applyBorder="1" applyAlignment="1">
      <alignment horizontal="center" vertical="center" textRotation="90"/>
    </xf>
    <xf numFmtId="165" fontId="124" fillId="0" borderId="3" xfId="1" applyNumberFormat="1" applyFont="1" applyFill="1" applyBorder="1" applyAlignment="1">
      <alignment horizontal="center" vertical="center" textRotation="90"/>
    </xf>
    <xf numFmtId="0" fontId="106" fillId="0" borderId="0" xfId="0" applyFont="1" applyFill="1" applyAlignment="1">
      <alignment horizontal="center"/>
    </xf>
    <xf numFmtId="0" fontId="102" fillId="38" borderId="69" xfId="0" applyNumberFormat="1" applyFont="1" applyFill="1" applyBorder="1" applyAlignment="1" applyProtection="1">
      <alignment horizontal="center"/>
    </xf>
    <xf numFmtId="0" fontId="102" fillId="38" borderId="64" xfId="0" applyNumberFormat="1" applyFont="1" applyFill="1" applyBorder="1" applyAlignment="1" applyProtection="1">
      <alignment horizontal="center"/>
    </xf>
    <xf numFmtId="0" fontId="102" fillId="38" borderId="70" xfId="0" applyNumberFormat="1" applyFont="1" applyFill="1" applyBorder="1" applyAlignment="1" applyProtection="1">
      <alignment horizontal="center"/>
    </xf>
    <xf numFmtId="0" fontId="102" fillId="38" borderId="69" xfId="0" applyNumberFormat="1" applyFont="1" applyFill="1" applyBorder="1" applyAlignment="1" applyProtection="1">
      <alignment horizontal="center" vertical="center" wrapText="1"/>
    </xf>
    <xf numFmtId="0" fontId="102" fillId="38" borderId="64" xfId="0" applyNumberFormat="1" applyFont="1" applyFill="1" applyBorder="1" applyAlignment="1" applyProtection="1">
      <alignment horizontal="center" vertical="center" wrapText="1"/>
    </xf>
    <xf numFmtId="0" fontId="102" fillId="38" borderId="70" xfId="0" applyNumberFormat="1" applyFont="1" applyFill="1" applyBorder="1" applyAlignment="1" applyProtection="1">
      <alignment horizontal="center" vertical="center" wrapText="1"/>
    </xf>
    <xf numFmtId="165" fontId="93" fillId="0" borderId="67" xfId="1" applyNumberFormat="1" applyFont="1" applyFill="1" applyBorder="1" applyAlignment="1" applyProtection="1">
      <alignment horizontal="center" textRotation="90"/>
    </xf>
    <xf numFmtId="165" fontId="93" fillId="0" borderId="65" xfId="1" applyNumberFormat="1" applyFont="1" applyFill="1" applyBorder="1" applyAlignment="1" applyProtection="1">
      <alignment horizontal="center" textRotation="90"/>
    </xf>
    <xf numFmtId="165" fontId="93" fillId="0" borderId="18" xfId="1" applyNumberFormat="1" applyFont="1" applyFill="1" applyBorder="1" applyAlignment="1" applyProtection="1">
      <alignment horizontal="center" textRotation="90"/>
    </xf>
    <xf numFmtId="1" fontId="104" fillId="0" borderId="67" xfId="0" applyNumberFormat="1" applyFont="1" applyBorder="1" applyAlignment="1">
      <alignment horizontal="center" vertical="center" textRotation="90"/>
    </xf>
    <xf numFmtId="1" fontId="104" fillId="0" borderId="65" xfId="0" applyNumberFormat="1" applyFont="1" applyBorder="1" applyAlignment="1">
      <alignment horizontal="center" vertical="center" textRotation="90"/>
    </xf>
    <xf numFmtId="1" fontId="104" fillId="0" borderId="18" xfId="0" applyNumberFormat="1" applyFont="1" applyBorder="1" applyAlignment="1">
      <alignment horizontal="center" vertical="center" textRotation="90"/>
    </xf>
    <xf numFmtId="0" fontId="95" fillId="0" borderId="0" xfId="0" applyFont="1" applyFill="1" applyAlignment="1">
      <alignment horizontal="center"/>
    </xf>
    <xf numFmtId="0" fontId="97" fillId="0" borderId="84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center"/>
    </xf>
    <xf numFmtId="0" fontId="97" fillId="0" borderId="59" xfId="0" applyFont="1" applyFill="1" applyBorder="1" applyAlignment="1">
      <alignment horizontal="center"/>
    </xf>
    <xf numFmtId="0" fontId="102" fillId="38" borderId="84" xfId="0" applyFont="1" applyFill="1" applyBorder="1" applyAlignment="1">
      <alignment horizontal="center" vertical="center" wrapText="1"/>
    </xf>
    <xf numFmtId="0" fontId="102" fillId="38" borderId="3" xfId="0" applyFont="1" applyFill="1" applyBorder="1" applyAlignment="1">
      <alignment horizontal="center" vertical="center" wrapText="1"/>
    </xf>
    <xf numFmtId="0" fontId="102" fillId="38" borderId="69" xfId="0" applyFont="1" applyFill="1" applyBorder="1" applyAlignment="1">
      <alignment horizontal="center" wrapText="1"/>
    </xf>
    <xf numFmtId="0" fontId="102" fillId="38" borderId="70" xfId="0" applyFont="1" applyFill="1" applyBorder="1" applyAlignment="1">
      <alignment horizontal="center" wrapText="1"/>
    </xf>
    <xf numFmtId="0" fontId="94" fillId="0" borderId="69" xfId="0" applyFont="1" applyFill="1" applyBorder="1" applyAlignment="1">
      <alignment horizontal="center"/>
    </xf>
    <xf numFmtId="0" fontId="94" fillId="0" borderId="70" xfId="0" applyFont="1" applyFill="1" applyBorder="1" applyAlignment="1">
      <alignment horizontal="center"/>
    </xf>
    <xf numFmtId="0" fontId="102" fillId="38" borderId="64" xfId="0" applyFont="1" applyFill="1" applyBorder="1" applyAlignment="1">
      <alignment horizontal="center" wrapText="1"/>
    </xf>
    <xf numFmtId="0" fontId="97" fillId="0" borderId="25" xfId="0" applyFont="1" applyFill="1" applyBorder="1" applyAlignment="1">
      <alignment horizontal="center"/>
    </xf>
    <xf numFmtId="0" fontId="97" fillId="0" borderId="26" xfId="0" applyFont="1" applyFill="1" applyBorder="1" applyAlignment="1">
      <alignment horizontal="center"/>
    </xf>
    <xf numFmtId="0" fontId="97" fillId="0" borderId="27" xfId="0" applyFont="1" applyFill="1" applyBorder="1" applyAlignment="1">
      <alignment horizontal="center"/>
    </xf>
    <xf numFmtId="0" fontId="102" fillId="38" borderId="72" xfId="0" applyFont="1" applyFill="1" applyBorder="1" applyAlignment="1">
      <alignment horizontal="center"/>
    </xf>
    <xf numFmtId="0" fontId="97" fillId="0" borderId="6" xfId="0" applyFont="1" applyFill="1" applyBorder="1" applyAlignment="1">
      <alignment horizontal="center"/>
    </xf>
    <xf numFmtId="0" fontId="102" fillId="38" borderId="67" xfId="0" applyFont="1" applyFill="1" applyBorder="1" applyAlignment="1">
      <alignment horizontal="center" vertical="center" wrapText="1"/>
    </xf>
    <xf numFmtId="0" fontId="102" fillId="38" borderId="18" xfId="0" applyFont="1" applyFill="1" applyBorder="1" applyAlignment="1">
      <alignment horizontal="center" vertical="center" wrapText="1"/>
    </xf>
    <xf numFmtId="0" fontId="102" fillId="38" borderId="55" xfId="0" applyFont="1" applyFill="1" applyBorder="1" applyAlignment="1">
      <alignment horizontal="center" vertical="center" wrapText="1"/>
    </xf>
    <xf numFmtId="0" fontId="102" fillId="38" borderId="50" xfId="0" applyFont="1" applyFill="1" applyBorder="1" applyAlignment="1">
      <alignment horizontal="center" vertical="center" wrapText="1"/>
    </xf>
    <xf numFmtId="0" fontId="102" fillId="38" borderId="5" xfId="0" applyFont="1" applyFill="1" applyBorder="1" applyAlignment="1">
      <alignment horizontal="center" vertical="center" wrapText="1"/>
    </xf>
    <xf numFmtId="0" fontId="102" fillId="38" borderId="69" xfId="0" applyFont="1" applyFill="1" applyBorder="1" applyAlignment="1">
      <alignment horizontal="center"/>
    </xf>
    <xf numFmtId="0" fontId="102" fillId="38" borderId="64" xfId="0" applyFont="1" applyFill="1" applyBorder="1" applyAlignment="1">
      <alignment horizontal="center"/>
    </xf>
    <xf numFmtId="0" fontId="102" fillId="38" borderId="70" xfId="0" applyFont="1" applyFill="1" applyBorder="1" applyAlignment="1">
      <alignment horizontal="center"/>
    </xf>
    <xf numFmtId="0" fontId="97" fillId="0" borderId="36" xfId="0" applyFont="1" applyFill="1" applyBorder="1" applyAlignment="1">
      <alignment horizontal="center" vertical="top" wrapText="1"/>
    </xf>
    <xf numFmtId="0" fontId="97" fillId="0" borderId="37" xfId="0" applyFont="1" applyFill="1" applyBorder="1" applyAlignment="1">
      <alignment horizontal="center" vertical="top" wrapText="1"/>
    </xf>
    <xf numFmtId="1" fontId="104" fillId="0" borderId="67" xfId="0" applyNumberFormat="1" applyFont="1" applyBorder="1" applyAlignment="1">
      <alignment horizontal="center" vertical="center" textRotation="90" wrapText="1"/>
    </xf>
    <xf numFmtId="1" fontId="104" fillId="0" borderId="65" xfId="0" applyNumberFormat="1" applyFont="1" applyBorder="1" applyAlignment="1">
      <alignment horizontal="center" vertical="center" textRotation="90" wrapText="1"/>
    </xf>
    <xf numFmtId="1" fontId="104" fillId="0" borderId="18" xfId="0" applyNumberFormat="1" applyFont="1" applyBorder="1" applyAlignment="1">
      <alignment horizontal="center" vertical="center" textRotation="90" wrapText="1"/>
    </xf>
    <xf numFmtId="0" fontId="102" fillId="38" borderId="69" xfId="0" applyFont="1" applyFill="1" applyBorder="1" applyAlignment="1">
      <alignment horizontal="center" vertical="center" wrapText="1"/>
    </xf>
    <xf numFmtId="0" fontId="102" fillId="38" borderId="64" xfId="0" applyFont="1" applyFill="1" applyBorder="1" applyAlignment="1">
      <alignment horizontal="center" vertical="center" wrapText="1"/>
    </xf>
    <xf numFmtId="0" fontId="102" fillId="38" borderId="70" xfId="0" applyFont="1" applyFill="1" applyBorder="1" applyAlignment="1">
      <alignment horizontal="center" vertical="center" wrapText="1"/>
    </xf>
    <xf numFmtId="1" fontId="104" fillId="0" borderId="67" xfId="0" applyNumberFormat="1" applyFont="1" applyFill="1" applyBorder="1" applyAlignment="1">
      <alignment horizontal="center" vertical="center" textRotation="90" wrapText="1"/>
    </xf>
    <xf numFmtId="1" fontId="104" fillId="0" borderId="65" xfId="0" applyNumberFormat="1" applyFont="1" applyFill="1" applyBorder="1" applyAlignment="1">
      <alignment horizontal="center" vertical="center" textRotation="90" wrapText="1"/>
    </xf>
    <xf numFmtId="1" fontId="104" fillId="0" borderId="18" xfId="0" applyNumberFormat="1" applyFont="1" applyFill="1" applyBorder="1" applyAlignment="1">
      <alignment horizontal="center" vertical="center" textRotation="90" wrapText="1"/>
    </xf>
    <xf numFmtId="0" fontId="109" fillId="38" borderId="50" xfId="0" applyFont="1" applyFill="1" applyBorder="1" applyAlignment="1">
      <alignment horizontal="center" vertical="center" wrapText="1"/>
    </xf>
    <xf numFmtId="0" fontId="109" fillId="38" borderId="3" xfId="0" applyFont="1" applyFill="1" applyBorder="1" applyAlignment="1">
      <alignment horizontal="center" vertical="center" wrapText="1"/>
    </xf>
    <xf numFmtId="0" fontId="97" fillId="0" borderId="57" xfId="0" applyFont="1" applyFill="1" applyBorder="1" applyAlignment="1">
      <alignment horizontal="center" vertical="top" wrapText="1"/>
    </xf>
    <xf numFmtId="0" fontId="97" fillId="0" borderId="58" xfId="0" applyFont="1" applyFill="1" applyBorder="1" applyAlignment="1">
      <alignment horizontal="center" vertical="top" wrapText="1"/>
    </xf>
    <xf numFmtId="165" fontId="6" fillId="0" borderId="0" xfId="1" applyNumberFormat="1" applyFont="1" applyFill="1" applyBorder="1" applyAlignment="1">
      <alignment horizontal="left" wrapText="1"/>
    </xf>
    <xf numFmtId="165" fontId="100" fillId="0" borderId="84" xfId="1" applyNumberFormat="1" applyFont="1" applyFill="1" applyBorder="1" applyAlignment="1">
      <alignment horizontal="center" textRotation="90" wrapText="1"/>
    </xf>
    <xf numFmtId="165" fontId="100" fillId="0" borderId="5" xfId="1" applyNumberFormat="1" applyFont="1" applyFill="1" applyBorder="1" applyAlignment="1">
      <alignment horizontal="center" textRotation="90" wrapText="1"/>
    </xf>
    <xf numFmtId="165" fontId="100" fillId="0" borderId="3" xfId="1" applyNumberFormat="1" applyFont="1" applyFill="1" applyBorder="1" applyAlignment="1">
      <alignment horizontal="center" textRotation="90" wrapText="1"/>
    </xf>
    <xf numFmtId="165" fontId="100" fillId="0" borderId="84" xfId="1" applyNumberFormat="1" applyFont="1" applyFill="1" applyBorder="1" applyAlignment="1">
      <alignment horizontal="center" vertical="center" textRotation="90" wrapText="1"/>
    </xf>
    <xf numFmtId="165" fontId="100" fillId="0" borderId="5" xfId="1" applyNumberFormat="1" applyFont="1" applyFill="1" applyBorder="1" applyAlignment="1">
      <alignment horizontal="center" vertical="center" textRotation="90" wrapText="1"/>
    </xf>
    <xf numFmtId="165" fontId="100" fillId="0" borderId="3" xfId="1" applyNumberFormat="1" applyFont="1" applyFill="1" applyBorder="1" applyAlignment="1">
      <alignment horizontal="center" vertical="center" textRotation="90" wrapText="1"/>
    </xf>
    <xf numFmtId="0" fontId="107" fillId="38" borderId="72" xfId="0" applyFont="1" applyFill="1" applyBorder="1" applyAlignment="1">
      <alignment horizontal="center"/>
    </xf>
    <xf numFmtId="0" fontId="107" fillId="38" borderId="52" xfId="0" applyFont="1" applyFill="1" applyBorder="1" applyAlignment="1">
      <alignment horizontal="center" wrapText="1"/>
    </xf>
    <xf numFmtId="0" fontId="107" fillId="38" borderId="40" xfId="0" applyFont="1" applyFill="1" applyBorder="1" applyAlignment="1">
      <alignment horizontal="center" wrapText="1"/>
    </xf>
    <xf numFmtId="0" fontId="107" fillId="38" borderId="69" xfId="0" applyNumberFormat="1" applyFont="1" applyFill="1" applyBorder="1" applyAlignment="1" applyProtection="1">
      <alignment horizontal="center" vertical="center" wrapText="1"/>
    </xf>
    <xf numFmtId="0" fontId="107" fillId="38" borderId="64" xfId="0" applyNumberFormat="1" applyFont="1" applyFill="1" applyBorder="1" applyAlignment="1" applyProtection="1">
      <alignment horizontal="center" vertical="center" wrapText="1"/>
    </xf>
    <xf numFmtId="0" fontId="107" fillId="38" borderId="70" xfId="0" applyNumberFormat="1" applyFont="1" applyFill="1" applyBorder="1" applyAlignment="1" applyProtection="1">
      <alignment horizontal="center" vertical="center" wrapText="1"/>
    </xf>
    <xf numFmtId="0" fontId="11" fillId="0" borderId="84" xfId="0" applyNumberFormat="1" applyFont="1" applyFill="1" applyBorder="1" applyAlignment="1" applyProtection="1">
      <alignment horizontal="center" vertical="center" wrapText="1"/>
    </xf>
    <xf numFmtId="165" fontId="6" fillId="0" borderId="72" xfId="1" applyNumberFormat="1" applyFont="1" applyFill="1" applyBorder="1" applyAlignment="1">
      <alignment horizontal="center" vertical="center"/>
    </xf>
    <xf numFmtId="165" fontId="100" fillId="0" borderId="72" xfId="1" applyNumberFormat="1" applyFont="1" applyFill="1" applyBorder="1" applyAlignment="1">
      <alignment horizontal="center" vertical="center"/>
    </xf>
    <xf numFmtId="0" fontId="107" fillId="38" borderId="84" xfId="0" applyFont="1" applyFill="1" applyBorder="1" applyAlignment="1">
      <alignment horizontal="center" vertical="center" wrapText="1"/>
    </xf>
    <xf numFmtId="0" fontId="107" fillId="38" borderId="3" xfId="0" applyFont="1" applyFill="1" applyBorder="1" applyAlignment="1">
      <alignment horizontal="center" vertical="center" wrapText="1"/>
    </xf>
    <xf numFmtId="0" fontId="107" fillId="38" borderId="61" xfId="0" applyFont="1" applyFill="1" applyBorder="1" applyAlignment="1">
      <alignment horizontal="center" vertical="center" wrapText="1"/>
    </xf>
    <xf numFmtId="0" fontId="107" fillId="38" borderId="69" xfId="0" applyFont="1" applyFill="1" applyBorder="1" applyAlignment="1">
      <alignment horizontal="center" wrapText="1"/>
    </xf>
    <xf numFmtId="0" fontId="107" fillId="38" borderId="64" xfId="0" applyFont="1" applyFill="1" applyBorder="1" applyAlignment="1">
      <alignment horizontal="center" wrapText="1"/>
    </xf>
    <xf numFmtId="0" fontId="107" fillId="38" borderId="70" xfId="0" applyFont="1" applyFill="1" applyBorder="1" applyAlignment="1">
      <alignment horizontal="center" wrapText="1"/>
    </xf>
    <xf numFmtId="0" fontId="107" fillId="38" borderId="69" xfId="0" applyFont="1" applyFill="1" applyBorder="1" applyAlignment="1">
      <alignment horizontal="center" vertical="center" wrapText="1"/>
    </xf>
    <xf numFmtId="0" fontId="107" fillId="38" borderId="64" xfId="0" applyFont="1" applyFill="1" applyBorder="1" applyAlignment="1">
      <alignment horizontal="center" vertical="center" wrapText="1"/>
    </xf>
    <xf numFmtId="0" fontId="107" fillId="38" borderId="70" xfId="0" applyFont="1" applyFill="1" applyBorder="1" applyAlignment="1">
      <alignment horizontal="center" vertical="center" wrapText="1"/>
    </xf>
    <xf numFmtId="0" fontId="107" fillId="0" borderId="72" xfId="0" applyFont="1" applyFill="1" applyBorder="1" applyAlignment="1">
      <alignment horizontal="center"/>
    </xf>
    <xf numFmtId="0" fontId="107" fillId="38" borderId="50" xfId="0" applyFont="1" applyFill="1" applyBorder="1" applyAlignment="1">
      <alignment horizontal="center" vertical="center" wrapText="1"/>
    </xf>
    <xf numFmtId="0" fontId="107" fillId="0" borderId="57" xfId="0" applyFont="1" applyFill="1" applyBorder="1" applyAlignment="1">
      <alignment horizontal="center"/>
    </xf>
    <xf numFmtId="0" fontId="107" fillId="0" borderId="62" xfId="0" applyFont="1" applyFill="1" applyBorder="1" applyAlignment="1">
      <alignment horizontal="center"/>
    </xf>
    <xf numFmtId="1" fontId="108" fillId="0" borderId="65" xfId="0" applyNumberFormat="1" applyFont="1" applyFill="1" applyBorder="1" applyAlignment="1">
      <alignment horizontal="center" vertical="center" textRotation="90"/>
    </xf>
    <xf numFmtId="1" fontId="108" fillId="0" borderId="18" xfId="0" applyNumberFormat="1" applyFont="1" applyFill="1" applyBorder="1" applyAlignment="1">
      <alignment horizontal="center" vertical="center" textRotation="90"/>
    </xf>
    <xf numFmtId="0" fontId="36" fillId="38" borderId="84" xfId="0" applyFont="1" applyFill="1" applyBorder="1" applyAlignment="1">
      <alignment horizontal="center" vertical="center" wrapText="1"/>
    </xf>
    <xf numFmtId="0" fontId="36" fillId="38" borderId="3" xfId="0" applyFont="1" applyFill="1" applyBorder="1" applyAlignment="1">
      <alignment horizontal="center" vertical="center" wrapText="1"/>
    </xf>
    <xf numFmtId="0" fontId="5" fillId="38" borderId="84" xfId="0" applyFont="1" applyFill="1" applyBorder="1" applyAlignment="1">
      <alignment horizontal="center" vertical="center" wrapText="1"/>
    </xf>
    <xf numFmtId="0" fontId="112" fillId="0" borderId="69" xfId="0" applyFont="1" applyFill="1" applyBorder="1" applyAlignment="1">
      <alignment horizontal="center"/>
    </xf>
    <xf numFmtId="0" fontId="112" fillId="0" borderId="70" xfId="0" applyFont="1" applyFill="1" applyBorder="1" applyAlignment="1">
      <alignment horizontal="center"/>
    </xf>
    <xf numFmtId="0" fontId="113" fillId="0" borderId="0" xfId="0" applyFont="1" applyFill="1" applyAlignment="1">
      <alignment horizontal="left" wrapText="1"/>
    </xf>
    <xf numFmtId="0" fontId="107" fillId="38" borderId="72" xfId="0" applyFont="1" applyFill="1" applyBorder="1" applyAlignment="1">
      <alignment horizontal="center" vertical="center" wrapText="1"/>
    </xf>
    <xf numFmtId="0" fontId="107" fillId="38" borderId="5" xfId="0" applyFont="1" applyFill="1" applyBorder="1" applyAlignment="1">
      <alignment horizontal="center" vertical="center" wrapText="1"/>
    </xf>
    <xf numFmtId="0" fontId="107" fillId="0" borderId="69" xfId="0" applyFont="1" applyFill="1" applyBorder="1" applyAlignment="1">
      <alignment horizontal="center"/>
    </xf>
    <xf numFmtId="0" fontId="108" fillId="0" borderId="84" xfId="0" applyNumberFormat="1" applyFont="1" applyFill="1" applyBorder="1" applyAlignment="1" applyProtection="1">
      <alignment horizontal="center" textRotation="90" wrapText="1"/>
    </xf>
    <xf numFmtId="0" fontId="108" fillId="0" borderId="5" xfId="0" applyNumberFormat="1" applyFont="1" applyFill="1" applyBorder="1" applyAlignment="1" applyProtection="1">
      <alignment horizontal="center" textRotation="90" wrapText="1"/>
    </xf>
    <xf numFmtId="0" fontId="108" fillId="0" borderId="3" xfId="0" applyNumberFormat="1" applyFont="1" applyFill="1" applyBorder="1" applyAlignment="1" applyProtection="1">
      <alignment horizontal="center" textRotation="90" wrapText="1"/>
    </xf>
    <xf numFmtId="0" fontId="107" fillId="0" borderId="59" xfId="0" applyFont="1" applyFill="1" applyBorder="1" applyAlignment="1">
      <alignment horizontal="center"/>
    </xf>
    <xf numFmtId="0" fontId="113" fillId="0" borderId="57" xfId="0" applyFont="1" applyFill="1" applyBorder="1" applyAlignment="1">
      <alignment horizontal="center" vertical="top" wrapText="1"/>
    </xf>
    <xf numFmtId="0" fontId="113" fillId="0" borderId="58" xfId="0" applyFont="1" applyFill="1" applyBorder="1" applyAlignment="1">
      <alignment horizontal="center" vertical="top" wrapText="1"/>
    </xf>
    <xf numFmtId="0" fontId="113" fillId="0" borderId="59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113" fillId="0" borderId="26" xfId="0" applyFont="1" applyFill="1" applyBorder="1" applyAlignment="1">
      <alignment horizontal="center"/>
    </xf>
    <xf numFmtId="0" fontId="107" fillId="38" borderId="72" xfId="0" applyNumberFormat="1" applyFont="1" applyFill="1" applyBorder="1" applyAlignment="1" applyProtection="1">
      <alignment horizontal="center" vertical="center" wrapText="1"/>
    </xf>
    <xf numFmtId="0" fontId="113" fillId="0" borderId="25" xfId="0" applyFont="1" applyFill="1" applyBorder="1" applyAlignment="1">
      <alignment horizontal="center"/>
    </xf>
    <xf numFmtId="165" fontId="6" fillId="0" borderId="84" xfId="1" applyNumberFormat="1" applyFont="1" applyFill="1" applyBorder="1" applyAlignment="1">
      <alignment horizontal="center" vertical="center" textRotation="90"/>
    </xf>
    <xf numFmtId="165" fontId="6" fillId="0" borderId="5" xfId="1" applyNumberFormat="1" applyFont="1" applyFill="1" applyBorder="1" applyAlignment="1">
      <alignment horizontal="center" vertical="center" textRotation="90"/>
    </xf>
    <xf numFmtId="165" fontId="6" fillId="0" borderId="3" xfId="1" applyNumberFormat="1" applyFont="1" applyFill="1" applyBorder="1" applyAlignment="1">
      <alignment horizontal="center" vertical="center" textRotation="90"/>
    </xf>
    <xf numFmtId="165" fontId="6" fillId="0" borderId="84" xfId="1" applyNumberFormat="1" applyFont="1" applyFill="1" applyBorder="1" applyAlignment="1">
      <alignment horizontal="center" vertical="center" textRotation="90" wrapText="1"/>
    </xf>
    <xf numFmtId="0" fontId="9" fillId="0" borderId="57" xfId="0" applyFont="1" applyFill="1" applyBorder="1" applyAlignment="1">
      <alignment horizontal="center" vertical="top" wrapText="1"/>
    </xf>
    <xf numFmtId="0" fontId="9" fillId="0" borderId="58" xfId="0" applyFont="1" applyFill="1" applyBorder="1" applyAlignment="1">
      <alignment horizontal="center" vertical="top" wrapText="1"/>
    </xf>
    <xf numFmtId="0" fontId="37" fillId="0" borderId="0" xfId="0" applyFont="1" applyFill="1" applyBorder="1" applyAlignment="1">
      <alignment horizontal="center"/>
    </xf>
    <xf numFmtId="0" fontId="84" fillId="38" borderId="64" xfId="0" applyFont="1" applyFill="1" applyBorder="1" applyAlignment="1">
      <alignment horizontal="center" wrapText="1"/>
    </xf>
    <xf numFmtId="0" fontId="84" fillId="38" borderId="69" xfId="0" applyFont="1" applyFill="1" applyBorder="1" applyAlignment="1">
      <alignment horizontal="center"/>
    </xf>
    <xf numFmtId="0" fontId="84" fillId="38" borderId="64" xfId="0" applyFont="1" applyFill="1" applyBorder="1" applyAlignment="1">
      <alignment horizontal="center"/>
    </xf>
    <xf numFmtId="0" fontId="84" fillId="38" borderId="70" xfId="0" applyFont="1" applyFill="1" applyBorder="1" applyAlignment="1">
      <alignment horizontal="center"/>
    </xf>
    <xf numFmtId="0" fontId="9" fillId="0" borderId="97" xfId="0" applyFont="1" applyFill="1" applyBorder="1" applyAlignment="1">
      <alignment horizontal="center" vertical="top" wrapText="1"/>
    </xf>
    <xf numFmtId="0" fontId="84" fillId="38" borderId="69" xfId="0" applyNumberFormat="1" applyFont="1" applyFill="1" applyBorder="1" applyAlignment="1" applyProtection="1">
      <alignment horizontal="center" wrapText="1"/>
    </xf>
    <xf numFmtId="166" fontId="34" fillId="0" borderId="69" xfId="0" applyNumberFormat="1" applyFont="1" applyBorder="1" applyAlignment="1">
      <alignment horizontal="center" vertical="center" textRotation="90"/>
    </xf>
    <xf numFmtId="0" fontId="84" fillId="38" borderId="64" xfId="0" applyFont="1" applyFill="1" applyBorder="1" applyAlignment="1">
      <alignment horizontal="center" vertical="center" wrapText="1"/>
    </xf>
    <xf numFmtId="0" fontId="91" fillId="38" borderId="67" xfId="0" applyFont="1" applyFill="1" applyBorder="1" applyAlignment="1">
      <alignment horizontal="center" vertical="center" wrapText="1"/>
    </xf>
    <xf numFmtId="0" fontId="91" fillId="38" borderId="18" xfId="0" applyFont="1" applyFill="1" applyBorder="1" applyAlignment="1">
      <alignment horizontal="center" vertical="center" wrapText="1"/>
    </xf>
    <xf numFmtId="166" fontId="34" fillId="0" borderId="67" xfId="0" applyNumberFormat="1" applyFont="1" applyBorder="1" applyAlignment="1">
      <alignment horizontal="center" vertical="center" textRotation="90"/>
    </xf>
    <xf numFmtId="166" fontId="34" fillId="0" borderId="65" xfId="0" applyNumberFormat="1" applyFont="1" applyBorder="1" applyAlignment="1">
      <alignment horizontal="center" vertical="center" textRotation="90"/>
    </xf>
    <xf numFmtId="166" fontId="34" fillId="0" borderId="18" xfId="0" applyNumberFormat="1" applyFont="1" applyBorder="1" applyAlignment="1">
      <alignment horizontal="center" vertical="center" textRotation="90"/>
    </xf>
    <xf numFmtId="165" fontId="34" fillId="0" borderId="69" xfId="1" applyNumberFormat="1" applyFont="1" applyBorder="1" applyAlignment="1">
      <alignment horizontal="center" vertical="center" textRotation="90"/>
    </xf>
    <xf numFmtId="166" fontId="34" fillId="0" borderId="69" xfId="0" applyNumberFormat="1" applyFont="1" applyFill="1" applyBorder="1" applyAlignment="1">
      <alignment horizontal="center" vertical="center" textRotation="90"/>
    </xf>
    <xf numFmtId="0" fontId="84" fillId="38" borderId="72" xfId="0" applyNumberFormat="1" applyFont="1" applyFill="1" applyBorder="1" applyAlignment="1" applyProtection="1">
      <alignment horizontal="center" wrapText="1"/>
    </xf>
    <xf numFmtId="166" fontId="34" fillId="0" borderId="72" xfId="0" applyNumberFormat="1" applyFont="1" applyBorder="1" applyAlignment="1">
      <alignment horizontal="center" vertical="center" textRotation="90"/>
    </xf>
    <xf numFmtId="0" fontId="9" fillId="0" borderId="72" xfId="0" applyFont="1" applyFill="1" applyBorder="1" applyAlignment="1">
      <alignment horizontal="center" vertical="top" wrapText="1"/>
    </xf>
    <xf numFmtId="165" fontId="6" fillId="0" borderId="72" xfId="1" applyNumberFormat="1" applyFont="1" applyFill="1" applyBorder="1" applyAlignment="1">
      <alignment horizontal="center" vertical="center" textRotation="90" wrapText="1"/>
    </xf>
    <xf numFmtId="0" fontId="9" fillId="0" borderId="0" xfId="0" applyFont="1" applyFill="1" applyAlignment="1">
      <alignment horizontal="center"/>
    </xf>
    <xf numFmtId="0" fontId="84" fillId="38" borderId="72" xfId="0" applyFont="1" applyFill="1" applyBorder="1" applyAlignment="1">
      <alignment horizontal="center"/>
    </xf>
    <xf numFmtId="0" fontId="84" fillId="38" borderId="63" xfId="0" applyFont="1" applyFill="1" applyBorder="1" applyAlignment="1">
      <alignment horizontal="center" vertical="center" wrapText="1"/>
    </xf>
    <xf numFmtId="0" fontId="84" fillId="38" borderId="52" xfId="0" applyFont="1" applyFill="1" applyBorder="1" applyAlignment="1">
      <alignment horizontal="center" wrapText="1"/>
    </xf>
    <xf numFmtId="0" fontId="84" fillId="38" borderId="40" xfId="0" applyFont="1" applyFill="1" applyBorder="1" applyAlignment="1">
      <alignment horizontal="center" wrapText="1"/>
    </xf>
    <xf numFmtId="0" fontId="9" fillId="0" borderId="27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left"/>
    </xf>
    <xf numFmtId="0" fontId="84" fillId="38" borderId="61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vertical="top" wrapText="1"/>
    </xf>
    <xf numFmtId="0" fontId="39" fillId="0" borderId="25" xfId="0" applyFont="1" applyFill="1" applyBorder="1" applyAlignment="1">
      <alignment horizontal="center"/>
    </xf>
    <xf numFmtId="0" fontId="39" fillId="0" borderId="26" xfId="0" applyFont="1" applyFill="1" applyBorder="1" applyAlignment="1">
      <alignment horizontal="center"/>
    </xf>
    <xf numFmtId="0" fontId="4" fillId="0" borderId="3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0" fillId="0" borderId="72" xfId="0" applyNumberFormat="1" applyFill="1" applyBorder="1" applyAlignment="1" applyProtection="1">
      <alignment horizontal="center" wrapText="1"/>
    </xf>
    <xf numFmtId="1" fontId="34" fillId="0" borderId="72" xfId="0" applyNumberFormat="1" applyFont="1" applyBorder="1" applyAlignment="1">
      <alignment horizontal="center" vertical="center" textRotation="90"/>
    </xf>
    <xf numFmtId="164" fontId="34" fillId="0" borderId="67" xfId="1" applyFont="1" applyFill="1" applyBorder="1" applyAlignment="1">
      <alignment horizontal="center" vertical="center" textRotation="90"/>
    </xf>
    <xf numFmtId="164" fontId="34" fillId="0" borderId="65" xfId="1" applyFont="1" applyFill="1" applyBorder="1" applyAlignment="1">
      <alignment horizontal="center" vertical="center" textRotation="90"/>
    </xf>
    <xf numFmtId="164" fontId="34" fillId="0" borderId="18" xfId="1" applyFont="1" applyFill="1" applyBorder="1" applyAlignment="1">
      <alignment horizontal="center" vertical="center" textRotation="90"/>
    </xf>
    <xf numFmtId="0" fontId="9" fillId="0" borderId="6" xfId="0" applyFont="1" applyFill="1" applyBorder="1" applyAlignment="1">
      <alignment horizontal="center"/>
    </xf>
    <xf numFmtId="0" fontId="84" fillId="38" borderId="2" xfId="0" applyFont="1" applyFill="1" applyBorder="1" applyAlignment="1">
      <alignment horizontal="center" vertical="center" wrapText="1"/>
    </xf>
    <xf numFmtId="0" fontId="84" fillId="38" borderId="16" xfId="0" applyFont="1" applyFill="1" applyBorder="1" applyAlignment="1">
      <alignment horizontal="center" vertical="center" wrapText="1"/>
    </xf>
    <xf numFmtId="0" fontId="84" fillId="38" borderId="67" xfId="0" applyNumberFormat="1" applyFont="1" applyFill="1" applyBorder="1" applyAlignment="1" applyProtection="1">
      <alignment horizontal="center" vertical="center" wrapText="1"/>
    </xf>
    <xf numFmtId="0" fontId="84" fillId="38" borderId="18" xfId="0" applyNumberFormat="1" applyFont="1" applyFill="1" applyBorder="1" applyAlignment="1" applyProtection="1">
      <alignment horizontal="center" vertical="center" wrapText="1"/>
    </xf>
    <xf numFmtId="0" fontId="84" fillId="38" borderId="67" xfId="0" applyFont="1" applyFill="1" applyBorder="1" applyAlignment="1">
      <alignment horizontal="center" vertical="center" wrapText="1"/>
    </xf>
    <xf numFmtId="0" fontId="84" fillId="38" borderId="73" xfId="0" applyFont="1" applyFill="1" applyBorder="1" applyAlignment="1">
      <alignment horizontal="center" vertical="center" wrapText="1"/>
    </xf>
    <xf numFmtId="0" fontId="84" fillId="38" borderId="68" xfId="0" applyFont="1" applyFill="1" applyBorder="1" applyAlignment="1">
      <alignment horizontal="center" vertical="center" wrapText="1"/>
    </xf>
    <xf numFmtId="0" fontId="39" fillId="0" borderId="6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 vertical="top" wrapText="1"/>
    </xf>
    <xf numFmtId="0" fontId="9" fillId="0" borderId="40" xfId="0" applyFont="1" applyFill="1" applyBorder="1" applyAlignment="1">
      <alignment horizontal="center" vertical="top" wrapText="1"/>
    </xf>
    <xf numFmtId="164" fontId="66" fillId="0" borderId="69" xfId="1" applyFont="1" applyBorder="1" applyAlignment="1">
      <alignment horizontal="center" vertical="center" textRotation="90"/>
    </xf>
    <xf numFmtId="164" fontId="34" fillId="0" borderId="67" xfId="1" applyFont="1" applyBorder="1" applyAlignment="1">
      <alignment horizontal="center" vertical="center" textRotation="90"/>
    </xf>
    <xf numFmtId="164" fontId="34" fillId="0" borderId="65" xfId="1" applyFont="1" applyBorder="1" applyAlignment="1">
      <alignment horizontal="center" vertical="center" textRotation="90"/>
    </xf>
    <xf numFmtId="164" fontId="34" fillId="0" borderId="18" xfId="1" applyFont="1" applyBorder="1" applyAlignment="1">
      <alignment horizontal="center" vertical="center" textRotation="90"/>
    </xf>
    <xf numFmtId="165" fontId="6" fillId="0" borderId="5" xfId="1" applyNumberFormat="1" applyFont="1" applyFill="1" applyBorder="1" applyAlignment="1">
      <alignment horizontal="center" vertical="center" textRotation="90" wrapText="1"/>
    </xf>
    <xf numFmtId="165" fontId="6" fillId="0" borderId="3" xfId="1" applyNumberFormat="1" applyFont="1" applyFill="1" applyBorder="1" applyAlignment="1">
      <alignment horizontal="center" vertical="center" textRotation="90" wrapText="1"/>
    </xf>
    <xf numFmtId="0" fontId="84" fillId="38" borderId="84" xfId="0" applyNumberFormat="1" applyFont="1" applyFill="1" applyBorder="1" applyAlignment="1" applyProtection="1">
      <alignment horizontal="center" vertical="center" wrapText="1"/>
    </xf>
    <xf numFmtId="0" fontId="84" fillId="38" borderId="3" xfId="0" applyNumberFormat="1" applyFont="1" applyFill="1" applyBorder="1" applyAlignment="1" applyProtection="1">
      <alignment horizontal="center" vertical="center" wrapText="1"/>
    </xf>
    <xf numFmtId="0" fontId="0" fillId="0" borderId="84" xfId="0" applyFont="1" applyFill="1" applyBorder="1" applyAlignment="1">
      <alignment horizontal="center" textRotation="90"/>
    </xf>
    <xf numFmtId="0" fontId="0" fillId="0" borderId="5" xfId="0" applyFont="1" applyFill="1" applyBorder="1" applyAlignment="1">
      <alignment horizontal="center" textRotation="90"/>
    </xf>
    <xf numFmtId="0" fontId="0" fillId="0" borderId="3" xfId="0" applyFont="1" applyFill="1" applyBorder="1" applyAlignment="1">
      <alignment horizontal="center" textRotation="90"/>
    </xf>
    <xf numFmtId="0" fontId="9" fillId="0" borderId="26" xfId="0" applyFont="1" applyFill="1" applyBorder="1" applyAlignment="1">
      <alignment horizontal="center"/>
    </xf>
    <xf numFmtId="1" fontId="34" fillId="0" borderId="67" xfId="0" applyNumberFormat="1" applyFont="1" applyFill="1" applyBorder="1" applyAlignment="1">
      <alignment horizontal="center" vertical="center" textRotation="90"/>
    </xf>
    <xf numFmtId="1" fontId="34" fillId="0" borderId="65" xfId="0" applyNumberFormat="1" applyFont="1" applyFill="1" applyBorder="1" applyAlignment="1">
      <alignment horizontal="center" vertical="center" textRotation="90"/>
    </xf>
    <xf numFmtId="1" fontId="34" fillId="0" borderId="18" xfId="0" applyNumberFormat="1" applyFont="1" applyFill="1" applyBorder="1" applyAlignment="1">
      <alignment horizontal="center" vertical="center" textRotation="90"/>
    </xf>
    <xf numFmtId="0" fontId="84" fillId="38" borderId="28" xfId="0" applyFont="1" applyFill="1" applyBorder="1" applyAlignment="1">
      <alignment horizontal="center" vertical="center" wrapText="1"/>
    </xf>
    <xf numFmtId="0" fontId="0" fillId="0" borderId="67" xfId="0" applyNumberFormat="1" applyFill="1" applyBorder="1" applyAlignment="1" applyProtection="1">
      <alignment horizontal="center" wrapText="1"/>
    </xf>
    <xf numFmtId="0" fontId="0" fillId="0" borderId="65" xfId="0" applyNumberFormat="1" applyFill="1" applyBorder="1" applyAlignment="1" applyProtection="1">
      <alignment horizontal="center" wrapText="1"/>
    </xf>
    <xf numFmtId="0" fontId="0" fillId="0" borderId="18" xfId="0" applyNumberFormat="1" applyFill="1" applyBorder="1" applyAlignment="1" applyProtection="1">
      <alignment horizontal="center" wrapText="1"/>
    </xf>
    <xf numFmtId="0" fontId="9" fillId="0" borderId="57" xfId="0" applyFont="1" applyFill="1" applyBorder="1" applyAlignment="1">
      <alignment horizontal="center"/>
    </xf>
    <xf numFmtId="0" fontId="9" fillId="0" borderId="97" xfId="0" applyFont="1" applyFill="1" applyBorder="1" applyAlignment="1">
      <alignment horizontal="center"/>
    </xf>
    <xf numFmtId="165" fontId="6" fillId="0" borderId="72" xfId="1" applyNumberFormat="1" applyFont="1" applyFill="1" applyBorder="1" applyAlignment="1">
      <alignment horizontal="center" vertical="center" textRotation="90"/>
    </xf>
    <xf numFmtId="165" fontId="0" fillId="0" borderId="67" xfId="1" applyNumberFormat="1" applyFont="1" applyFill="1" applyBorder="1" applyAlignment="1">
      <alignment horizontal="center" vertical="center" textRotation="90"/>
    </xf>
    <xf numFmtId="165" fontId="0" fillId="0" borderId="65" xfId="1" applyNumberFormat="1" applyFont="1" applyFill="1" applyBorder="1" applyAlignment="1">
      <alignment horizontal="center" vertical="center" textRotation="90"/>
    </xf>
    <xf numFmtId="165" fontId="0" fillId="0" borderId="25" xfId="1" applyNumberFormat="1" applyFont="1" applyFill="1" applyBorder="1" applyAlignment="1">
      <alignment horizontal="center" vertical="center" textRotation="90"/>
    </xf>
    <xf numFmtId="0" fontId="8" fillId="0" borderId="72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top" wrapText="1"/>
    </xf>
    <xf numFmtId="0" fontId="9" fillId="0" borderId="37" xfId="0" applyFont="1" applyFill="1" applyBorder="1" applyAlignment="1">
      <alignment horizontal="left" vertical="top" wrapText="1"/>
    </xf>
    <xf numFmtId="0" fontId="9" fillId="0" borderId="52" xfId="0" applyFont="1" applyFill="1" applyBorder="1" applyAlignment="1">
      <alignment horizontal="left" vertical="top" wrapText="1"/>
    </xf>
    <xf numFmtId="0" fontId="9" fillId="0" borderId="40" xfId="0" applyFont="1" applyFill="1" applyBorder="1" applyAlignment="1">
      <alignment horizontal="left" vertical="top" wrapText="1"/>
    </xf>
    <xf numFmtId="0" fontId="39" fillId="0" borderId="36" xfId="0" applyFont="1" applyFill="1" applyBorder="1" applyAlignment="1">
      <alignment horizontal="center"/>
    </xf>
    <xf numFmtId="0" fontId="39" fillId="0" borderId="37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left" vertical="top" wrapText="1"/>
    </xf>
    <xf numFmtId="0" fontId="9" fillId="0" borderId="72" xfId="0" applyFont="1" applyFill="1" applyBorder="1" applyAlignment="1">
      <alignment horizontal="left" vertical="top" wrapText="1"/>
    </xf>
    <xf numFmtId="1" fontId="12" fillId="0" borderId="84" xfId="0" applyNumberFormat="1" applyFont="1" applyBorder="1" applyAlignment="1">
      <alignment horizontal="center" vertical="center" textRotation="90" wrapText="1"/>
    </xf>
    <xf numFmtId="1" fontId="64" fillId="0" borderId="5" xfId="0" applyNumberFormat="1" applyFont="1" applyBorder="1" applyAlignment="1">
      <alignment horizontal="center" vertical="center" textRotation="90" wrapText="1"/>
    </xf>
    <xf numFmtId="1" fontId="64" fillId="0" borderId="3" xfId="0" applyNumberFormat="1" applyFont="1" applyBorder="1" applyAlignment="1">
      <alignment horizontal="center" vertical="center" textRotation="90" wrapText="1"/>
    </xf>
    <xf numFmtId="1" fontId="34" fillId="0" borderId="67" xfId="0" applyNumberFormat="1" applyFont="1" applyBorder="1" applyAlignment="1">
      <alignment horizontal="center" vertical="center" textRotation="90"/>
    </xf>
    <xf numFmtId="1" fontId="34" fillId="0" borderId="65" xfId="0" applyNumberFormat="1" applyFont="1" applyBorder="1" applyAlignment="1">
      <alignment horizontal="center" vertical="center" textRotation="90"/>
    </xf>
    <xf numFmtId="1" fontId="34" fillId="0" borderId="18" xfId="0" applyNumberFormat="1" applyFont="1" applyBorder="1" applyAlignment="1">
      <alignment horizontal="center" vertical="center" textRotation="90"/>
    </xf>
    <xf numFmtId="0" fontId="0" fillId="0" borderId="67" xfId="0" applyNumberFormat="1" applyFill="1" applyBorder="1" applyAlignment="1" applyProtection="1">
      <alignment horizontal="center" textRotation="90"/>
    </xf>
    <xf numFmtId="0" fontId="0" fillId="0" borderId="65" xfId="0" applyNumberFormat="1" applyFill="1" applyBorder="1" applyAlignment="1" applyProtection="1">
      <alignment horizontal="center" textRotation="90"/>
    </xf>
    <xf numFmtId="0" fontId="74" fillId="0" borderId="18" xfId="0" applyNumberFormat="1" applyFont="1" applyFill="1" applyBorder="1" applyAlignment="1" applyProtection="1">
      <alignment horizontal="center" textRotation="90"/>
    </xf>
    <xf numFmtId="164" fontId="12" fillId="0" borderId="67" xfId="1" applyFont="1" applyBorder="1" applyAlignment="1">
      <alignment horizontal="center" vertical="center" textRotation="90"/>
    </xf>
    <xf numFmtId="164" fontId="64" fillId="0" borderId="65" xfId="1" applyFont="1" applyBorder="1" applyAlignment="1">
      <alignment horizontal="center" vertical="center" textRotation="90"/>
    </xf>
    <xf numFmtId="164" fontId="64" fillId="0" borderId="18" xfId="1" applyFont="1" applyBorder="1" applyAlignment="1">
      <alignment horizontal="center" vertical="center" textRotation="90"/>
    </xf>
    <xf numFmtId="0" fontId="0" fillId="0" borderId="84" xfId="0" applyNumberFormat="1" applyFill="1" applyBorder="1" applyAlignment="1" applyProtection="1">
      <alignment horizontal="center" textRotation="90" wrapText="1"/>
    </xf>
    <xf numFmtId="0" fontId="0" fillId="0" borderId="5" xfId="0" applyNumberFormat="1" applyFill="1" applyBorder="1" applyAlignment="1" applyProtection="1">
      <alignment horizontal="center" textRotation="90" wrapText="1"/>
    </xf>
    <xf numFmtId="0" fontId="0" fillId="0" borderId="3" xfId="0" applyNumberFormat="1" applyFill="1" applyBorder="1" applyAlignment="1" applyProtection="1">
      <alignment horizontal="center" textRotation="90" wrapText="1"/>
    </xf>
    <xf numFmtId="0" fontId="6" fillId="0" borderId="0" xfId="0" applyFont="1" applyFill="1" applyBorder="1" applyAlignment="1">
      <alignment horizontal="center"/>
    </xf>
    <xf numFmtId="0" fontId="84" fillId="38" borderId="17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left" vertical="top" wrapText="1"/>
    </xf>
    <xf numFmtId="0" fontId="39" fillId="0" borderId="4" xfId="0" applyFont="1" applyFill="1" applyBorder="1" applyAlignment="1">
      <alignment horizontal="center"/>
    </xf>
    <xf numFmtId="0" fontId="84" fillId="38" borderId="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left" vertical="top" wrapText="1"/>
    </xf>
    <xf numFmtId="0" fontId="9" fillId="0" borderId="58" xfId="0" applyFont="1" applyFill="1" applyBorder="1" applyAlignment="1">
      <alignment horizontal="left" vertical="top" wrapText="1"/>
    </xf>
    <xf numFmtId="0" fontId="6" fillId="0" borderId="69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165" fontId="6" fillId="0" borderId="84" xfId="1" applyNumberFormat="1" applyFont="1" applyFill="1" applyBorder="1" applyAlignment="1">
      <alignment horizontal="center"/>
    </xf>
    <xf numFmtId="165" fontId="6" fillId="0" borderId="3" xfId="1" applyNumberFormat="1" applyFont="1" applyFill="1" applyBorder="1" applyAlignment="1">
      <alignment horizontal="center"/>
    </xf>
    <xf numFmtId="167" fontId="55" fillId="0" borderId="84" xfId="0" applyNumberFormat="1" applyFont="1" applyFill="1" applyBorder="1" applyAlignment="1">
      <alignment horizontal="center" vertical="center" textRotation="90" wrapText="1"/>
    </xf>
    <xf numFmtId="167" fontId="55" fillId="0" borderId="5" xfId="0" applyNumberFormat="1" applyFont="1" applyFill="1" applyBorder="1" applyAlignment="1">
      <alignment horizontal="center" vertical="center" textRotation="90" wrapText="1"/>
    </xf>
    <xf numFmtId="167" fontId="55" fillId="0" borderId="6" xfId="0" applyNumberFormat="1" applyFont="1" applyFill="1" applyBorder="1" applyAlignment="1">
      <alignment horizontal="center" vertical="center" textRotation="90" wrapText="1"/>
    </xf>
    <xf numFmtId="165" fontId="12" fillId="0" borderId="67" xfId="1" applyNumberFormat="1" applyFont="1" applyBorder="1" applyAlignment="1">
      <alignment horizontal="center" vertical="center" textRotation="90"/>
    </xf>
    <xf numFmtId="165" fontId="64" fillId="0" borderId="65" xfId="1" applyNumberFormat="1" applyFont="1" applyBorder="1" applyAlignment="1">
      <alignment horizontal="center" vertical="center" textRotation="90"/>
    </xf>
    <xf numFmtId="165" fontId="64" fillId="0" borderId="18" xfId="1" applyNumberFormat="1" applyFont="1" applyBorder="1" applyAlignment="1">
      <alignment horizontal="center" vertical="center" textRotation="90"/>
    </xf>
    <xf numFmtId="0" fontId="4" fillId="0" borderId="57" xfId="0" applyFont="1" applyFill="1" applyBorder="1" applyAlignment="1">
      <alignment horizontal="center"/>
    </xf>
    <xf numFmtId="0" fontId="4" fillId="0" borderId="58" xfId="0" applyFont="1" applyFill="1" applyBorder="1" applyAlignment="1">
      <alignment horizontal="center"/>
    </xf>
    <xf numFmtId="164" fontId="12" fillId="0" borderId="69" xfId="1" applyFont="1" applyFill="1" applyBorder="1" applyAlignment="1">
      <alignment horizontal="center" vertical="center" textRotation="90"/>
    </xf>
    <xf numFmtId="165" fontId="12" fillId="0" borderId="69" xfId="1" applyNumberFormat="1" applyFont="1" applyBorder="1" applyAlignment="1">
      <alignment horizontal="center" vertical="center" textRotation="90"/>
    </xf>
    <xf numFmtId="0" fontId="84" fillId="38" borderId="67" xfId="0" applyFont="1" applyFill="1" applyBorder="1" applyAlignment="1">
      <alignment horizontal="center" wrapText="1"/>
    </xf>
    <xf numFmtId="0" fontId="84" fillId="38" borderId="68" xfId="0" applyFont="1" applyFill="1" applyBorder="1" applyAlignment="1">
      <alignment horizontal="center" wrapText="1"/>
    </xf>
    <xf numFmtId="165" fontId="12" fillId="0" borderId="46" xfId="1" applyNumberFormat="1" applyFont="1" applyBorder="1" applyAlignment="1">
      <alignment horizontal="center" vertical="center" textRotation="90"/>
    </xf>
    <xf numFmtId="0" fontId="84" fillId="38" borderId="69" xfId="0" applyNumberFormat="1" applyFont="1" applyFill="1" applyBorder="1" applyAlignment="1" applyProtection="1">
      <alignment horizontal="center" vertical="center" wrapText="1"/>
    </xf>
    <xf numFmtId="0" fontId="33" fillId="0" borderId="67" xfId="0" applyNumberFormat="1" applyFont="1" applyFill="1" applyBorder="1" applyAlignment="1" applyProtection="1">
      <alignment horizontal="center" vertical="center" textRotation="90"/>
    </xf>
    <xf numFmtId="0" fontId="33" fillId="0" borderId="65" xfId="0" applyNumberFormat="1" applyFont="1" applyFill="1" applyBorder="1" applyAlignment="1" applyProtection="1">
      <alignment horizontal="center" vertical="center" textRotation="90"/>
    </xf>
    <xf numFmtId="0" fontId="33" fillId="0" borderId="18" xfId="0" applyNumberFormat="1" applyFont="1" applyFill="1" applyBorder="1" applyAlignment="1" applyProtection="1">
      <alignment horizontal="center" vertical="center" textRotation="90"/>
    </xf>
    <xf numFmtId="1" fontId="34" fillId="0" borderId="69" xfId="0" applyNumberFormat="1" applyFont="1" applyBorder="1" applyAlignment="1">
      <alignment horizontal="center" vertical="center" textRotation="90"/>
    </xf>
    <xf numFmtId="0" fontId="86" fillId="38" borderId="69" xfId="0" applyNumberFormat="1" applyFont="1" applyFill="1" applyBorder="1" applyAlignment="1" applyProtection="1">
      <alignment horizontal="center" vertical="center" wrapText="1"/>
    </xf>
    <xf numFmtId="1" fontId="12" fillId="0" borderId="72" xfId="0" applyNumberFormat="1" applyFont="1" applyBorder="1" applyAlignment="1">
      <alignment horizontal="center" vertical="center" textRotation="90"/>
    </xf>
    <xf numFmtId="0" fontId="0" fillId="0" borderId="67" xfId="0" applyFont="1" applyFill="1" applyBorder="1" applyAlignment="1">
      <alignment horizontal="center" textRotation="90"/>
    </xf>
    <xf numFmtId="0" fontId="0" fillId="0" borderId="65" xfId="0" applyFont="1" applyFill="1" applyBorder="1" applyAlignment="1">
      <alignment horizontal="center" textRotation="90"/>
    </xf>
    <xf numFmtId="0" fontId="0" fillId="0" borderId="18" xfId="0" applyFont="1" applyFill="1" applyBorder="1" applyAlignment="1">
      <alignment horizontal="center" textRotation="90"/>
    </xf>
    <xf numFmtId="0" fontId="8" fillId="0" borderId="80" xfId="0" applyFont="1" applyFill="1" applyBorder="1" applyAlignment="1">
      <alignment horizontal="center"/>
    </xf>
    <xf numFmtId="0" fontId="8" fillId="0" borderId="81" xfId="0" applyFont="1" applyFill="1" applyBorder="1" applyAlignment="1">
      <alignment horizontal="center"/>
    </xf>
    <xf numFmtId="0" fontId="9" fillId="0" borderId="67" xfId="0" applyFont="1" applyFill="1" applyBorder="1" applyAlignment="1">
      <alignment horizontal="left" vertical="top" wrapText="1"/>
    </xf>
    <xf numFmtId="0" fontId="9" fillId="0" borderId="68" xfId="0" applyFont="1" applyFill="1" applyBorder="1" applyAlignment="1">
      <alignment horizontal="left" vertical="top" wrapText="1"/>
    </xf>
    <xf numFmtId="0" fontId="39" fillId="0" borderId="59" xfId="0" applyFont="1" applyFill="1" applyBorder="1" applyAlignment="1">
      <alignment horizontal="center"/>
    </xf>
    <xf numFmtId="165" fontId="12" fillId="0" borderId="67" xfId="1" applyNumberFormat="1" applyFont="1" applyFill="1" applyBorder="1" applyAlignment="1">
      <alignment horizontal="center" vertical="center" textRotation="90"/>
    </xf>
    <xf numFmtId="165" fontId="12" fillId="0" borderId="65" xfId="1" applyNumberFormat="1" applyFont="1" applyFill="1" applyBorder="1" applyAlignment="1">
      <alignment horizontal="center" vertical="center" textRotation="90"/>
    </xf>
    <xf numFmtId="165" fontId="87" fillId="0" borderId="65" xfId="1" applyNumberFormat="1" applyFont="1" applyFill="1" applyBorder="1" applyAlignment="1">
      <alignment horizontal="center" vertical="center" textRotation="90"/>
    </xf>
    <xf numFmtId="165" fontId="12" fillId="0" borderId="25" xfId="1" applyNumberFormat="1" applyFont="1" applyFill="1" applyBorder="1" applyAlignment="1">
      <alignment horizontal="center" vertical="center" textRotation="90"/>
    </xf>
    <xf numFmtId="0" fontId="38" fillId="0" borderId="69" xfId="0" applyFont="1" applyFill="1" applyBorder="1" applyAlignment="1">
      <alignment horizontal="left" vertical="top" wrapText="1"/>
    </xf>
    <xf numFmtId="0" fontId="38" fillId="0" borderId="70" xfId="0" applyFont="1" applyFill="1" applyBorder="1" applyAlignment="1">
      <alignment horizontal="left" vertical="top" wrapText="1"/>
    </xf>
    <xf numFmtId="0" fontId="38" fillId="0" borderId="67" xfId="0" applyFont="1" applyFill="1" applyBorder="1" applyAlignment="1">
      <alignment horizontal="left" vertical="top" wrapText="1"/>
    </xf>
    <xf numFmtId="0" fontId="38" fillId="0" borderId="68" xfId="0" applyFont="1" applyFill="1" applyBorder="1" applyAlignment="1">
      <alignment horizontal="left" vertical="top" wrapText="1"/>
    </xf>
    <xf numFmtId="165" fontId="0" fillId="0" borderId="67" xfId="1" applyNumberFormat="1" applyFont="1" applyFill="1" applyBorder="1" applyAlignment="1" applyProtection="1">
      <alignment horizontal="center" textRotation="90"/>
    </xf>
    <xf numFmtId="165" fontId="0" fillId="0" borderId="65" xfId="1" applyNumberFormat="1" applyFont="1" applyFill="1" applyBorder="1" applyAlignment="1" applyProtection="1">
      <alignment horizontal="center" textRotation="90"/>
    </xf>
    <xf numFmtId="165" fontId="0" fillId="0" borderId="25" xfId="1" applyNumberFormat="1" applyFont="1" applyFill="1" applyBorder="1" applyAlignment="1" applyProtection="1">
      <alignment horizontal="center" textRotation="90"/>
    </xf>
    <xf numFmtId="0" fontId="38" fillId="0" borderId="57" xfId="0" applyFont="1" applyFill="1" applyBorder="1" applyAlignment="1">
      <alignment horizontal="left" vertical="top" wrapText="1"/>
    </xf>
    <xf numFmtId="0" fontId="38" fillId="0" borderId="58" xfId="0" applyFont="1" applyFill="1" applyBorder="1" applyAlignment="1">
      <alignment horizontal="left" vertical="top" wrapText="1"/>
    </xf>
    <xf numFmtId="165" fontId="0" fillId="0" borderId="67" xfId="1" applyNumberFormat="1" applyFont="1" applyFill="1" applyBorder="1" applyAlignment="1" applyProtection="1">
      <alignment horizontal="center" vertical="center" textRotation="90"/>
    </xf>
    <xf numFmtId="165" fontId="0" fillId="0" borderId="65" xfId="1" applyNumberFormat="1" applyFont="1" applyFill="1" applyBorder="1" applyAlignment="1" applyProtection="1">
      <alignment horizontal="center" vertical="center" textRotation="90"/>
    </xf>
    <xf numFmtId="165" fontId="0" fillId="0" borderId="25" xfId="1" applyNumberFormat="1" applyFont="1" applyFill="1" applyBorder="1" applyAlignment="1" applyProtection="1">
      <alignment horizontal="center" vertical="center" textRotation="90"/>
    </xf>
    <xf numFmtId="0" fontId="38" fillId="0" borderId="36" xfId="0" applyFont="1" applyFill="1" applyBorder="1" applyAlignment="1">
      <alignment horizontal="left" vertical="top" wrapText="1"/>
    </xf>
    <xf numFmtId="0" fontId="38" fillId="0" borderId="37" xfId="0" applyFont="1" applyFill="1" applyBorder="1" applyAlignment="1">
      <alignment horizontal="left" vertical="top" wrapText="1"/>
    </xf>
    <xf numFmtId="0" fontId="38" fillId="0" borderId="52" xfId="0" applyFont="1" applyFill="1" applyBorder="1" applyAlignment="1">
      <alignment horizontal="left" vertical="top" wrapText="1"/>
    </xf>
    <xf numFmtId="0" fontId="38" fillId="0" borderId="40" xfId="0" applyFont="1" applyFill="1" applyBorder="1" applyAlignment="1">
      <alignment horizontal="left" vertical="top" wrapText="1"/>
    </xf>
    <xf numFmtId="0" fontId="9" fillId="0" borderId="36" xfId="0" applyFont="1" applyFill="1" applyBorder="1" applyAlignment="1">
      <alignment horizontal="center"/>
    </xf>
    <xf numFmtId="0" fontId="9" fillId="0" borderId="37" xfId="0" applyFont="1" applyFill="1" applyBorder="1" applyAlignment="1">
      <alignment horizontal="center"/>
    </xf>
    <xf numFmtId="164" fontId="0" fillId="0" borderId="67" xfId="1" applyFont="1" applyFill="1" applyBorder="1" applyAlignment="1" applyProtection="1">
      <alignment horizontal="center" textRotation="90"/>
    </xf>
    <xf numFmtId="164" fontId="0" fillId="0" borderId="65" xfId="1" applyFont="1" applyFill="1" applyBorder="1" applyAlignment="1" applyProtection="1">
      <alignment horizontal="center" textRotation="90"/>
    </xf>
    <xf numFmtId="164" fontId="0" fillId="0" borderId="18" xfId="1" applyFont="1" applyFill="1" applyBorder="1" applyAlignment="1" applyProtection="1">
      <alignment horizontal="center" textRotation="90"/>
    </xf>
    <xf numFmtId="0" fontId="39" fillId="0" borderId="36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1" fontId="12" fillId="0" borderId="69" xfId="0" applyNumberFormat="1" applyFont="1" applyBorder="1" applyAlignment="1">
      <alignment horizontal="center" vertical="center" textRotation="90"/>
    </xf>
    <xf numFmtId="1" fontId="64" fillId="0" borderId="69" xfId="0" applyNumberFormat="1" applyFont="1" applyBorder="1" applyAlignment="1">
      <alignment horizontal="center" vertical="center" textRotation="90"/>
    </xf>
    <xf numFmtId="0" fontId="0" fillId="0" borderId="18" xfId="0" applyNumberFormat="1" applyFill="1" applyBorder="1" applyAlignment="1" applyProtection="1">
      <alignment horizontal="center" textRotation="90"/>
    </xf>
    <xf numFmtId="0" fontId="6" fillId="0" borderId="80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84" fillId="38" borderId="72" xfId="0" applyFont="1" applyFill="1" applyBorder="1" applyAlignment="1">
      <alignment horizontal="center" wrapText="1"/>
    </xf>
    <xf numFmtId="165" fontId="12" fillId="0" borderId="72" xfId="1" applyNumberFormat="1" applyFont="1" applyFill="1" applyBorder="1" applyAlignment="1">
      <alignment horizontal="center" vertical="center" textRotation="90"/>
    </xf>
    <xf numFmtId="165" fontId="13" fillId="0" borderId="72" xfId="1" applyNumberFormat="1" applyFont="1" applyFill="1" applyBorder="1" applyAlignment="1">
      <alignment horizontal="center" vertical="center" textRotation="90"/>
    </xf>
    <xf numFmtId="166" fontId="12" fillId="0" borderId="72" xfId="0" applyNumberFormat="1" applyFont="1" applyBorder="1" applyAlignment="1">
      <alignment horizontal="center" vertical="center" textRotation="90"/>
    </xf>
    <xf numFmtId="166" fontId="64" fillId="0" borderId="72" xfId="0" applyNumberFormat="1" applyFont="1" applyBorder="1" applyAlignment="1">
      <alignment horizontal="center" vertical="center" textRotation="90"/>
    </xf>
    <xf numFmtId="0" fontId="38" fillId="0" borderId="39" xfId="0" applyFont="1" applyFill="1" applyBorder="1" applyAlignment="1">
      <alignment horizontal="left" vertical="top" wrapText="1"/>
    </xf>
    <xf numFmtId="0" fontId="38" fillId="0" borderId="4" xfId="0" applyFont="1" applyFill="1" applyBorder="1" applyAlignment="1">
      <alignment horizontal="left" vertical="top" wrapText="1"/>
    </xf>
    <xf numFmtId="0" fontId="84" fillId="38" borderId="16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8" fillId="0" borderId="36" xfId="0" applyFont="1" applyFill="1" applyBorder="1" applyAlignment="1">
      <alignment horizontal="center" vertical="top" wrapText="1"/>
    </xf>
    <xf numFmtId="0" fontId="38" fillId="0" borderId="37" xfId="0" applyFont="1" applyFill="1" applyBorder="1" applyAlignment="1">
      <alignment horizontal="center" vertical="top" wrapText="1"/>
    </xf>
    <xf numFmtId="0" fontId="86" fillId="38" borderId="72" xfId="0" applyNumberFormat="1" applyFont="1" applyFill="1" applyBorder="1" applyAlignment="1" applyProtection="1">
      <alignment horizontal="center" vertical="center" wrapText="1"/>
    </xf>
    <xf numFmtId="1" fontId="12" fillId="0" borderId="84" xfId="0" applyNumberFormat="1" applyFont="1" applyBorder="1" applyAlignment="1">
      <alignment horizontal="center" vertical="center" textRotation="90"/>
    </xf>
    <xf numFmtId="1" fontId="64" fillId="0" borderId="5" xfId="0" applyNumberFormat="1" applyFont="1" applyBorder="1" applyAlignment="1">
      <alignment horizontal="center" vertical="center" textRotation="90"/>
    </xf>
    <xf numFmtId="1" fontId="64" fillId="0" borderId="3" xfId="0" applyNumberFormat="1" applyFont="1" applyBorder="1" applyAlignment="1">
      <alignment horizontal="center" vertical="center" textRotation="90"/>
    </xf>
    <xf numFmtId="1" fontId="64" fillId="0" borderId="72" xfId="0" applyNumberFormat="1" applyFont="1" applyBorder="1" applyAlignment="1">
      <alignment horizontal="center" vertical="center" textRotation="90"/>
    </xf>
    <xf numFmtId="0" fontId="0" fillId="0" borderId="69" xfId="0" applyNumberFormat="1" applyFill="1" applyBorder="1" applyAlignment="1" applyProtection="1">
      <alignment horizontal="center" textRotation="90"/>
    </xf>
    <xf numFmtId="0" fontId="39" fillId="0" borderId="27" xfId="0" applyFont="1" applyFill="1" applyBorder="1" applyAlignment="1">
      <alignment horizontal="center"/>
    </xf>
    <xf numFmtId="0" fontId="0" fillId="0" borderId="72" xfId="0" applyNumberFormat="1" applyFill="1" applyBorder="1" applyAlignment="1" applyProtection="1">
      <alignment horizontal="center" textRotation="90"/>
    </xf>
    <xf numFmtId="0" fontId="9" fillId="0" borderId="27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38" fillId="0" borderId="69" xfId="0" applyFont="1" applyFill="1" applyBorder="1" applyAlignment="1">
      <alignment horizontal="center" vertical="top" wrapText="1"/>
    </xf>
    <xf numFmtId="0" fontId="38" fillId="0" borderId="70" xfId="0" applyFont="1" applyFill="1" applyBorder="1" applyAlignment="1">
      <alignment horizontal="center" vertical="top" wrapText="1"/>
    </xf>
    <xf numFmtId="0" fontId="0" fillId="0" borderId="67" xfId="0" applyNumberFormat="1" applyFill="1" applyBorder="1" applyAlignment="1" applyProtection="1">
      <alignment horizontal="center" vertical="center" textRotation="90"/>
    </xf>
    <xf numFmtId="0" fontId="0" fillId="0" borderId="65" xfId="0" applyNumberFormat="1" applyFill="1" applyBorder="1" applyAlignment="1" applyProtection="1">
      <alignment horizontal="center" vertical="center" textRotation="90"/>
    </xf>
    <xf numFmtId="0" fontId="0" fillId="0" borderId="18" xfId="0" applyNumberFormat="1" applyFill="1" applyBorder="1" applyAlignment="1" applyProtection="1">
      <alignment horizontal="center" vertical="center" textRotation="90"/>
    </xf>
    <xf numFmtId="0" fontId="45" fillId="0" borderId="57" xfId="0" applyFont="1" applyFill="1" applyBorder="1" applyAlignment="1">
      <alignment horizontal="center"/>
    </xf>
    <xf numFmtId="0" fontId="45" fillId="0" borderId="58" xfId="0" applyFont="1" applyFill="1" applyBorder="1" applyAlignment="1">
      <alignment horizontal="center"/>
    </xf>
    <xf numFmtId="0" fontId="46" fillId="0" borderId="69" xfId="0" applyFont="1" applyFill="1" applyBorder="1" applyAlignment="1">
      <alignment horizontal="center" vertical="top" wrapText="1"/>
    </xf>
    <xf numFmtId="0" fontId="46" fillId="0" borderId="70" xfId="0" applyFont="1" applyFill="1" applyBorder="1" applyAlignment="1">
      <alignment horizontal="center" vertical="top" wrapText="1"/>
    </xf>
    <xf numFmtId="0" fontId="46" fillId="0" borderId="36" xfId="0" applyFont="1" applyFill="1" applyBorder="1" applyAlignment="1">
      <alignment horizontal="center" vertical="top" wrapText="1"/>
    </xf>
    <xf numFmtId="0" fontId="46" fillId="0" borderId="37" xfId="0" applyFont="1" applyFill="1" applyBorder="1" applyAlignment="1">
      <alignment horizontal="center" vertical="top" wrapText="1"/>
    </xf>
    <xf numFmtId="167" fontId="34" fillId="0" borderId="84" xfId="0" applyNumberFormat="1" applyFont="1" applyFill="1" applyBorder="1" applyAlignment="1">
      <alignment horizontal="center" vertical="center" textRotation="90"/>
    </xf>
    <xf numFmtId="167" fontId="34" fillId="0" borderId="5" xfId="0" applyNumberFormat="1" applyFont="1" applyFill="1" applyBorder="1" applyAlignment="1">
      <alignment horizontal="center" vertical="center" textRotation="90"/>
    </xf>
    <xf numFmtId="167" fontId="34" fillId="0" borderId="6" xfId="0" applyNumberFormat="1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left"/>
    </xf>
    <xf numFmtId="0" fontId="9" fillId="0" borderId="4" xfId="0" applyFont="1" applyFill="1" applyBorder="1" applyAlignment="1">
      <alignment horizontal="center"/>
    </xf>
    <xf numFmtId="0" fontId="90" fillId="38" borderId="72" xfId="0" applyNumberFormat="1" applyFont="1" applyFill="1" applyBorder="1" applyAlignment="1" applyProtection="1">
      <alignment horizontal="center" vertical="center" wrapText="1"/>
    </xf>
    <xf numFmtId="0" fontId="0" fillId="0" borderId="72" xfId="0" applyNumberFormat="1" applyFill="1" applyBorder="1" applyAlignment="1" applyProtection="1">
      <alignment horizontal="center" vertical="center" wrapText="1"/>
    </xf>
    <xf numFmtId="1" fontId="75" fillId="0" borderId="84" xfId="0" applyNumberFormat="1" applyFont="1" applyBorder="1" applyAlignment="1">
      <alignment horizontal="center" vertical="center" textRotation="90"/>
    </xf>
    <xf numFmtId="1" fontId="75" fillId="0" borderId="5" xfId="0" applyNumberFormat="1" applyFont="1" applyBorder="1" applyAlignment="1">
      <alignment horizontal="center" vertical="center" textRotation="90"/>
    </xf>
    <xf numFmtId="1" fontId="75" fillId="0" borderId="3" xfId="0" applyNumberFormat="1" applyFont="1" applyBorder="1" applyAlignment="1">
      <alignment horizontal="center" vertical="center" textRotation="90"/>
    </xf>
    <xf numFmtId="0" fontId="84" fillId="48" borderId="84" xfId="0" applyFont="1" applyFill="1" applyBorder="1" applyAlignment="1">
      <alignment horizontal="center" vertical="center" wrapText="1"/>
    </xf>
    <xf numFmtId="0" fontId="84" fillId="48" borderId="3" xfId="0" applyFont="1" applyFill="1" applyBorder="1" applyAlignment="1">
      <alignment horizontal="center" vertical="center" wrapText="1"/>
    </xf>
    <xf numFmtId="0" fontId="91" fillId="38" borderId="69" xfId="0" applyNumberFormat="1" applyFont="1" applyFill="1" applyBorder="1" applyAlignment="1" applyProtection="1">
      <alignment horizontal="center" vertical="center" wrapText="1"/>
    </xf>
    <xf numFmtId="0" fontId="36" fillId="0" borderId="36" xfId="0" applyFont="1" applyFill="1" applyBorder="1" applyAlignment="1">
      <alignment horizontal="center" vertical="top" wrapText="1"/>
    </xf>
    <xf numFmtId="0" fontId="36" fillId="0" borderId="37" xfId="0" applyFont="1" applyFill="1" applyBorder="1" applyAlignment="1">
      <alignment horizontal="center" vertical="top" wrapText="1"/>
    </xf>
    <xf numFmtId="0" fontId="90" fillId="38" borderId="69" xfId="0" applyNumberFormat="1" applyFont="1" applyFill="1" applyBorder="1" applyAlignment="1" applyProtection="1">
      <alignment horizontal="center" vertical="center" wrapText="1"/>
    </xf>
    <xf numFmtId="0" fontId="84" fillId="38" borderId="18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38" fillId="0" borderId="57" xfId="0" applyFont="1" applyFill="1" applyBorder="1" applyAlignment="1">
      <alignment horizontal="center" vertical="top" wrapText="1"/>
    </xf>
    <xf numFmtId="0" fontId="38" fillId="0" borderId="58" xfId="0" applyFont="1" applyFill="1" applyBorder="1" applyAlignment="1">
      <alignment horizontal="center" vertical="top" wrapText="1"/>
    </xf>
    <xf numFmtId="164" fontId="74" fillId="0" borderId="0" xfId="0" applyNumberFormat="1" applyFont="1" applyFill="1" applyAlignment="1">
      <alignment horizontal="center"/>
    </xf>
  </cellXfs>
  <cellStyles count="5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8"/>
    <cellStyle name="Comma 2 2" xfId="49"/>
    <cellStyle name="Comma 3" xfId="52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7"/>
    <cellStyle name="Normal 2 2 2 2" xfId="53"/>
    <cellStyle name="Normal 2 3" xfId="51"/>
    <cellStyle name="Normal 2 4" xfId="56"/>
    <cellStyle name="Normal 3" xfId="44"/>
    <cellStyle name="Normal 3 2" xfId="58"/>
    <cellStyle name="Normal 4" xfId="45"/>
    <cellStyle name="Normal 4 2" xfId="57"/>
    <cellStyle name="Normal 5" xfId="46"/>
    <cellStyle name="Normal 6" xfId="55"/>
    <cellStyle name="Normal 7" xfId="50"/>
    <cellStyle name="Normal 7 2" xfId="5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171450</xdr:rowOff>
    </xdr:from>
    <xdr:ext cx="184731" cy="264560"/>
    <xdr:sp macro="" textlink="">
      <xdr:nvSpPr>
        <xdr:cNvPr id="2" name="TextBox 1"/>
        <xdr:cNvSpPr txBox="1"/>
      </xdr:nvSpPr>
      <xdr:spPr>
        <a:xfrm>
          <a:off x="4962525" y="85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BUDGETBRCH_05/Desktop/New%20folder/&#3461;&#3501;&#3540;&#3515;&#3540;%20&#3523;&#3512;&#3530;&#3512;&#3501;%20&#3484;&#3538;&#3499;&#3540;&#3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අතුරු සම්මත ගිණුම"/>
      <sheetName val="S6"/>
      <sheetName val="Block Grant"/>
      <sheetName val="FINAL"/>
      <sheetName val="Revenue"/>
      <sheetName val="A2"/>
      <sheetName val="Capital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>
            <v>3600000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C96"/>
  <sheetViews>
    <sheetView zoomScaleNormal="100" workbookViewId="0">
      <pane xSplit="2" ySplit="6" topLeftCell="R7" activePane="bottomRight" state="frozen"/>
      <selection activeCell="B78" sqref="B78"/>
      <selection pane="topRight" activeCell="B78" sqref="B78"/>
      <selection pane="bottomLeft" activeCell="B78" sqref="B78"/>
      <selection pane="bottomRight" activeCell="R16" sqref="R16"/>
    </sheetView>
  </sheetViews>
  <sheetFormatPr defaultColWidth="9.140625" defaultRowHeight="12.75"/>
  <cols>
    <col min="1" max="1" width="6.5703125" style="381" customWidth="1"/>
    <col min="2" max="2" width="34" style="381" customWidth="1"/>
    <col min="3" max="3" width="16.85546875" style="374" customWidth="1"/>
    <col min="4" max="4" width="13.5703125" style="374" customWidth="1"/>
    <col min="5" max="6" width="13" style="374" customWidth="1"/>
    <col min="7" max="7" width="15.7109375" style="374" bestFit="1" customWidth="1"/>
    <col min="8" max="8" width="17.42578125" style="374" customWidth="1"/>
    <col min="9" max="9" width="16.140625" style="374" customWidth="1"/>
    <col min="10" max="10" width="14.7109375" style="374" customWidth="1"/>
    <col min="11" max="11" width="12.7109375" style="374" bestFit="1" customWidth="1"/>
    <col min="12" max="12" width="13.85546875" style="374" customWidth="1"/>
    <col min="13" max="13" width="12.7109375" style="374" bestFit="1" customWidth="1"/>
    <col min="14" max="14" width="13.7109375" style="374" customWidth="1"/>
    <col min="15" max="15" width="15.140625" style="374" customWidth="1"/>
    <col min="16" max="16" width="17.85546875" style="374" customWidth="1"/>
    <col min="17" max="17" width="13.85546875" style="374" customWidth="1"/>
    <col min="18" max="18" width="14.140625" style="374" customWidth="1"/>
    <col min="19" max="19" width="14.85546875" style="374" customWidth="1"/>
    <col min="20" max="20" width="14" style="374" customWidth="1"/>
    <col min="21" max="22" width="14.5703125" style="374" bestFit="1" customWidth="1"/>
    <col min="23" max="23" width="11.7109375" style="374" customWidth="1"/>
    <col min="24" max="24" width="14.85546875" style="374" customWidth="1"/>
    <col min="25" max="26" width="14.140625" style="374" customWidth="1"/>
    <col min="27" max="27" width="13.85546875" style="374" customWidth="1"/>
    <col min="28" max="28" width="15.7109375" style="374" customWidth="1"/>
    <col min="29" max="29" width="18.140625" style="374" customWidth="1"/>
    <col min="30" max="16384" width="9.140625" style="374"/>
  </cols>
  <sheetData>
    <row r="1" spans="1:29">
      <c r="A1" s="374"/>
      <c r="B1" s="374"/>
    </row>
    <row r="2" spans="1:29">
      <c r="A2" s="374"/>
      <c r="B2" s="374"/>
    </row>
    <row r="3" spans="1:29" ht="12.75" customHeight="1">
      <c r="A3" s="1431" t="s">
        <v>238</v>
      </c>
      <c r="B3" s="1432"/>
      <c r="C3" s="1429">
        <v>300</v>
      </c>
      <c r="D3" s="1429">
        <v>301</v>
      </c>
      <c r="E3" s="1429">
        <v>302</v>
      </c>
      <c r="F3" s="1429">
        <v>303</v>
      </c>
      <c r="G3" s="1429">
        <v>304</v>
      </c>
      <c r="H3" s="1429">
        <v>305</v>
      </c>
      <c r="I3" s="1429">
        <v>306</v>
      </c>
      <c r="J3" s="1429">
        <v>307</v>
      </c>
      <c r="K3" s="1429">
        <v>308</v>
      </c>
      <c r="L3" s="1429">
        <v>309</v>
      </c>
      <c r="M3" s="1429">
        <v>310</v>
      </c>
      <c r="N3" s="1429">
        <v>311</v>
      </c>
      <c r="O3" s="1429">
        <v>312</v>
      </c>
      <c r="P3" s="1429">
        <v>313</v>
      </c>
      <c r="Q3" s="1429">
        <v>314</v>
      </c>
      <c r="R3" s="1429">
        <v>315</v>
      </c>
      <c r="S3" s="1429">
        <v>316</v>
      </c>
      <c r="T3" s="1429">
        <v>317</v>
      </c>
      <c r="U3" s="1429">
        <v>318</v>
      </c>
      <c r="V3" s="1429">
        <v>319</v>
      </c>
      <c r="W3" s="1429">
        <v>320</v>
      </c>
      <c r="X3" s="1429">
        <v>321</v>
      </c>
      <c r="Y3" s="1429">
        <v>322</v>
      </c>
      <c r="Z3" s="1429">
        <v>323</v>
      </c>
      <c r="AA3" s="1429">
        <v>324</v>
      </c>
      <c r="AB3" s="1429">
        <v>325</v>
      </c>
      <c r="AC3" s="1429" t="s">
        <v>373</v>
      </c>
    </row>
    <row r="4" spans="1:29" ht="14.25" customHeight="1">
      <c r="A4" s="1433"/>
      <c r="B4" s="1433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1430"/>
      <c r="Q4" s="1430"/>
      <c r="R4" s="1430"/>
      <c r="S4" s="1430"/>
      <c r="T4" s="1430"/>
      <c r="U4" s="1430"/>
      <c r="V4" s="1430"/>
      <c r="W4" s="1430"/>
      <c r="X4" s="1430"/>
      <c r="Y4" s="1430"/>
      <c r="Z4" s="1430"/>
      <c r="AA4" s="1430"/>
      <c r="AB4" s="1430"/>
      <c r="AC4" s="1430"/>
    </row>
    <row r="5" spans="1:29" ht="14.25" customHeight="1">
      <c r="A5" s="1434"/>
      <c r="B5" s="1434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30"/>
      <c r="Z5" s="1430"/>
      <c r="AA5" s="1430"/>
      <c r="AB5" s="1430"/>
      <c r="AC5" s="1430"/>
    </row>
    <row r="6" spans="1:29" ht="42" customHeight="1">
      <c r="A6" s="1437" t="s">
        <v>239</v>
      </c>
      <c r="B6" s="1438"/>
      <c r="C6" s="1034" t="e">
        <f t="shared" ref="C6:AB6" si="0">SUM(C7,C11,C14,C24,C31,C47,C58)</f>
        <v>#REF!</v>
      </c>
      <c r="D6" s="1034" t="e">
        <f t="shared" si="0"/>
        <v>#REF!</v>
      </c>
      <c r="E6" s="1034" t="e">
        <f t="shared" si="0"/>
        <v>#REF!</v>
      </c>
      <c r="F6" s="1034" t="e">
        <f t="shared" si="0"/>
        <v>#REF!</v>
      </c>
      <c r="G6" s="1034" t="e">
        <f t="shared" si="0"/>
        <v>#REF!</v>
      </c>
      <c r="H6" s="1034" t="e">
        <f t="shared" si="0"/>
        <v>#REF!</v>
      </c>
      <c r="I6" s="1034" t="e">
        <f t="shared" si="0"/>
        <v>#REF!</v>
      </c>
      <c r="J6" s="1034" t="e">
        <f t="shared" si="0"/>
        <v>#REF!</v>
      </c>
      <c r="K6" s="1034" t="e">
        <f t="shared" si="0"/>
        <v>#REF!</v>
      </c>
      <c r="L6" s="1034" t="e">
        <f t="shared" si="0"/>
        <v>#REF!</v>
      </c>
      <c r="M6" s="1034" t="e">
        <f t="shared" si="0"/>
        <v>#REF!</v>
      </c>
      <c r="N6" s="1034" t="e">
        <f t="shared" si="0"/>
        <v>#REF!</v>
      </c>
      <c r="O6" s="1034" t="e">
        <f t="shared" si="0"/>
        <v>#REF!</v>
      </c>
      <c r="P6" s="1034" t="e">
        <f t="shared" si="0"/>
        <v>#REF!</v>
      </c>
      <c r="Q6" s="1034" t="e">
        <f t="shared" si="0"/>
        <v>#REF!</v>
      </c>
      <c r="R6" s="1034" t="e">
        <f t="shared" si="0"/>
        <v>#REF!</v>
      </c>
      <c r="S6" s="1034" t="e">
        <f t="shared" si="0"/>
        <v>#REF!</v>
      </c>
      <c r="T6" s="1034" t="e">
        <f t="shared" si="0"/>
        <v>#REF!</v>
      </c>
      <c r="U6" s="1034" t="e">
        <f t="shared" si="0"/>
        <v>#REF!</v>
      </c>
      <c r="V6" s="1034" t="e">
        <f t="shared" si="0"/>
        <v>#REF!</v>
      </c>
      <c r="W6" s="1034" t="e">
        <f t="shared" si="0"/>
        <v>#REF!</v>
      </c>
      <c r="X6" s="1034" t="e">
        <f t="shared" si="0"/>
        <v>#REF!</v>
      </c>
      <c r="Y6" s="1034" t="e">
        <f t="shared" si="0"/>
        <v>#REF!</v>
      </c>
      <c r="Z6" s="1034" t="e">
        <f t="shared" si="0"/>
        <v>#REF!</v>
      </c>
      <c r="AA6" s="1034" t="e">
        <f t="shared" si="0"/>
        <v>#REF!</v>
      </c>
      <c r="AB6" s="1034" t="e">
        <f t="shared" si="0"/>
        <v>#REF!</v>
      </c>
      <c r="AC6" s="1034" t="e">
        <f>SUM(C6:AB6)</f>
        <v>#REF!</v>
      </c>
    </row>
    <row r="7" spans="1:29" ht="36" customHeight="1">
      <c r="A7" s="1439" t="s">
        <v>240</v>
      </c>
      <c r="B7" s="1440"/>
      <c r="C7" s="1035" t="e">
        <f>SUM(C8:C10)</f>
        <v>#REF!</v>
      </c>
      <c r="D7" s="1035" t="e">
        <f t="shared" ref="D7:AB7" si="1">SUM(D8:D10)</f>
        <v>#REF!</v>
      </c>
      <c r="E7" s="1035" t="e">
        <f t="shared" si="1"/>
        <v>#REF!</v>
      </c>
      <c r="F7" s="1035" t="e">
        <f t="shared" si="1"/>
        <v>#REF!</v>
      </c>
      <c r="G7" s="1035" t="e">
        <f t="shared" si="1"/>
        <v>#REF!</v>
      </c>
      <c r="H7" s="1035" t="e">
        <f t="shared" si="1"/>
        <v>#REF!</v>
      </c>
      <c r="I7" s="1035" t="e">
        <f t="shared" si="1"/>
        <v>#REF!</v>
      </c>
      <c r="J7" s="1035" t="e">
        <f t="shared" si="1"/>
        <v>#REF!</v>
      </c>
      <c r="K7" s="1035" t="e">
        <f t="shared" si="1"/>
        <v>#REF!</v>
      </c>
      <c r="L7" s="1035" t="e">
        <f t="shared" si="1"/>
        <v>#REF!</v>
      </c>
      <c r="M7" s="1035" t="e">
        <f t="shared" si="1"/>
        <v>#REF!</v>
      </c>
      <c r="N7" s="1035" t="e">
        <f t="shared" si="1"/>
        <v>#REF!</v>
      </c>
      <c r="O7" s="1035" t="e">
        <f t="shared" si="1"/>
        <v>#REF!</v>
      </c>
      <c r="P7" s="1035" t="e">
        <f t="shared" si="1"/>
        <v>#REF!</v>
      </c>
      <c r="Q7" s="1035" t="e">
        <f t="shared" si="1"/>
        <v>#REF!</v>
      </c>
      <c r="R7" s="1035" t="e">
        <f t="shared" si="1"/>
        <v>#REF!</v>
      </c>
      <c r="S7" s="1035" t="e">
        <f t="shared" si="1"/>
        <v>#REF!</v>
      </c>
      <c r="T7" s="1035" t="e">
        <f t="shared" si="1"/>
        <v>#REF!</v>
      </c>
      <c r="U7" s="1035" t="e">
        <f t="shared" si="1"/>
        <v>#REF!</v>
      </c>
      <c r="V7" s="1035" t="e">
        <f t="shared" si="1"/>
        <v>#REF!</v>
      </c>
      <c r="W7" s="1035" t="e">
        <f t="shared" si="1"/>
        <v>#REF!</v>
      </c>
      <c r="X7" s="1035" t="e">
        <f t="shared" si="1"/>
        <v>#REF!</v>
      </c>
      <c r="Y7" s="1035" t="e">
        <f t="shared" si="1"/>
        <v>#REF!</v>
      </c>
      <c r="Z7" s="1035" t="e">
        <f t="shared" si="1"/>
        <v>#REF!</v>
      </c>
      <c r="AA7" s="1035" t="e">
        <f t="shared" si="1"/>
        <v>#REF!</v>
      </c>
      <c r="AB7" s="1035" t="e">
        <f t="shared" si="1"/>
        <v>#REF!</v>
      </c>
      <c r="AC7" s="1035" t="e">
        <f t="shared" ref="AC7:AC82" si="2">SUM(C7:AB7)</f>
        <v>#REF!</v>
      </c>
    </row>
    <row r="8" spans="1:29" ht="25.5">
      <c r="A8" s="375">
        <v>1001</v>
      </c>
      <c r="B8" s="376" t="s">
        <v>241</v>
      </c>
      <c r="C8" s="1032" t="e">
        <f>#REF!/12*4</f>
        <v>#REF!</v>
      </c>
      <c r="D8" s="1032" t="e">
        <f>#REF!/12*4</f>
        <v>#REF!</v>
      </c>
      <c r="E8" s="1032" t="e">
        <f>#REF!/12*4</f>
        <v>#REF!</v>
      </c>
      <c r="F8" s="1032" t="e">
        <f>#REF!/12*4</f>
        <v>#REF!</v>
      </c>
      <c r="G8" s="1032" t="e">
        <f>#REF!/12*4</f>
        <v>#REF!</v>
      </c>
      <c r="H8" s="1032" t="e">
        <f>#REF!/12*4</f>
        <v>#REF!</v>
      </c>
      <c r="I8" s="1032" t="e">
        <f>#REF!/12*4</f>
        <v>#REF!</v>
      </c>
      <c r="J8" s="1032" t="e">
        <f>#REF!/12*4</f>
        <v>#REF!</v>
      </c>
      <c r="K8" s="1032" t="e">
        <f>#REF!/12*4</f>
        <v>#REF!</v>
      </c>
      <c r="L8" s="1032" t="e">
        <f>#REF!/12*4</f>
        <v>#REF!</v>
      </c>
      <c r="M8" s="1032" t="e">
        <f>#REF!/12*4</f>
        <v>#REF!</v>
      </c>
      <c r="N8" s="1032" t="e">
        <f>#REF!/12*4</f>
        <v>#REF!</v>
      </c>
      <c r="O8" s="1032" t="e">
        <f>#REF!/12*4</f>
        <v>#REF!</v>
      </c>
      <c r="P8" s="1032" t="e">
        <f>#REF!/12*4</f>
        <v>#REF!</v>
      </c>
      <c r="Q8" s="1032" t="e">
        <f>#REF!/12*4</f>
        <v>#REF!</v>
      </c>
      <c r="R8" s="1032" t="e">
        <f>#REF!/12*4</f>
        <v>#REF!</v>
      </c>
      <c r="S8" s="1032" t="e">
        <f>#REF!/12*4</f>
        <v>#REF!</v>
      </c>
      <c r="T8" s="1032" t="e">
        <f>#REF!/12*4</f>
        <v>#REF!</v>
      </c>
      <c r="U8" s="1032" t="e">
        <f>#REF!/12*4</f>
        <v>#REF!</v>
      </c>
      <c r="V8" s="1032" t="e">
        <f>#REF!/12*4</f>
        <v>#REF!</v>
      </c>
      <c r="W8" s="1032" t="e">
        <f>#REF!/12*4</f>
        <v>#REF!</v>
      </c>
      <c r="X8" s="1032" t="e">
        <f>#REF!/12*4</f>
        <v>#REF!</v>
      </c>
      <c r="Y8" s="1032" t="e">
        <f>#REF!/12*4</f>
        <v>#REF!</v>
      </c>
      <c r="Z8" s="1032" t="e">
        <f>#REF!/12*4</f>
        <v>#REF!</v>
      </c>
      <c r="AA8" s="1032" t="e">
        <f>#REF!/12*4</f>
        <v>#REF!</v>
      </c>
      <c r="AB8" s="1032" t="e">
        <f>#REF!/12*4</f>
        <v>#REF!</v>
      </c>
      <c r="AC8" s="1036" t="e">
        <f>SUM(C8:AB8)</f>
        <v>#REF!</v>
      </c>
    </row>
    <row r="9" spans="1:29" ht="25.5">
      <c r="A9" s="375">
        <v>1002</v>
      </c>
      <c r="B9" s="377" t="s">
        <v>242</v>
      </c>
      <c r="C9" s="1032" t="e">
        <f>#REF!/12*4</f>
        <v>#REF!</v>
      </c>
      <c r="D9" s="1032" t="e">
        <f>#REF!/12*4</f>
        <v>#REF!</v>
      </c>
      <c r="E9" s="1032" t="e">
        <f>#REF!/12*4</f>
        <v>#REF!</v>
      </c>
      <c r="F9" s="1032" t="e">
        <f>#REF!/12*4</f>
        <v>#REF!</v>
      </c>
      <c r="G9" s="1032" t="e">
        <f>#REF!/12*4</f>
        <v>#REF!</v>
      </c>
      <c r="H9" s="1032" t="e">
        <f>#REF!/12*4</f>
        <v>#REF!</v>
      </c>
      <c r="I9" s="1032" t="e">
        <f>#REF!/12*4</f>
        <v>#REF!</v>
      </c>
      <c r="J9" s="1032" t="e">
        <f>#REF!/12*4</f>
        <v>#REF!</v>
      </c>
      <c r="K9" s="1032" t="e">
        <f>#REF!/12*4</f>
        <v>#REF!</v>
      </c>
      <c r="L9" s="1032" t="e">
        <f>#REF!/12*4</f>
        <v>#REF!</v>
      </c>
      <c r="M9" s="1032" t="e">
        <f>#REF!/12*4</f>
        <v>#REF!</v>
      </c>
      <c r="N9" s="1032" t="e">
        <f>#REF!/12*4</f>
        <v>#REF!</v>
      </c>
      <c r="O9" s="1032" t="e">
        <f>#REF!/12*4</f>
        <v>#REF!</v>
      </c>
      <c r="P9" s="1032" t="e">
        <f>#REF!/12*4</f>
        <v>#REF!</v>
      </c>
      <c r="Q9" s="1032" t="e">
        <f>#REF!/12*4</f>
        <v>#REF!</v>
      </c>
      <c r="R9" s="1032" t="e">
        <f>#REF!/12*4</f>
        <v>#REF!</v>
      </c>
      <c r="S9" s="1032" t="e">
        <f>#REF!/12*4</f>
        <v>#REF!</v>
      </c>
      <c r="T9" s="1032" t="e">
        <f>#REF!/12*4</f>
        <v>#REF!</v>
      </c>
      <c r="U9" s="1032" t="e">
        <f>#REF!/12*4</f>
        <v>#REF!</v>
      </c>
      <c r="V9" s="1032" t="e">
        <f>#REF!/12*4</f>
        <v>#REF!</v>
      </c>
      <c r="W9" s="1032" t="e">
        <f>#REF!/12*4</f>
        <v>#REF!</v>
      </c>
      <c r="X9" s="1032" t="e">
        <f>#REF!/12*4</f>
        <v>#REF!</v>
      </c>
      <c r="Y9" s="1032" t="e">
        <f>#REF!/12*4</f>
        <v>#REF!</v>
      </c>
      <c r="Z9" s="1032" t="e">
        <f>#REF!/12*4</f>
        <v>#REF!</v>
      </c>
      <c r="AA9" s="1032" t="e">
        <f>#REF!/12*4</f>
        <v>#REF!</v>
      </c>
      <c r="AB9" s="1032" t="e">
        <f>#REF!/12*4</f>
        <v>#REF!</v>
      </c>
      <c r="AC9" s="1036" t="e">
        <f t="shared" si="2"/>
        <v>#REF!</v>
      </c>
    </row>
    <row r="10" spans="1:29" ht="25.5">
      <c r="A10" s="375">
        <v>1003</v>
      </c>
      <c r="B10" s="377" t="s">
        <v>243</v>
      </c>
      <c r="C10" s="1032" t="e">
        <f>#REF!/12*4</f>
        <v>#REF!</v>
      </c>
      <c r="D10" s="1032" t="e">
        <f>#REF!/12*4</f>
        <v>#REF!</v>
      </c>
      <c r="E10" s="1032" t="e">
        <f>#REF!/12*4</f>
        <v>#REF!</v>
      </c>
      <c r="F10" s="1032" t="e">
        <f>#REF!/12*4</f>
        <v>#REF!</v>
      </c>
      <c r="G10" s="1032" t="e">
        <f>#REF!/12*4</f>
        <v>#REF!</v>
      </c>
      <c r="H10" s="1032" t="e">
        <f>#REF!/12*4</f>
        <v>#REF!</v>
      </c>
      <c r="I10" s="1032" t="e">
        <f>#REF!/12*4</f>
        <v>#REF!</v>
      </c>
      <c r="J10" s="1032" t="e">
        <f>#REF!/12*4</f>
        <v>#REF!</v>
      </c>
      <c r="K10" s="1032" t="e">
        <f>#REF!/12*4</f>
        <v>#REF!</v>
      </c>
      <c r="L10" s="1032" t="e">
        <f>#REF!/12*4</f>
        <v>#REF!</v>
      </c>
      <c r="M10" s="1032" t="e">
        <f>#REF!/12*4</f>
        <v>#REF!</v>
      </c>
      <c r="N10" s="1032" t="e">
        <f>#REF!/12*4</f>
        <v>#REF!</v>
      </c>
      <c r="O10" s="1032" t="e">
        <f>#REF!/12*4</f>
        <v>#REF!</v>
      </c>
      <c r="P10" s="1032" t="e">
        <f>#REF!/12*4</f>
        <v>#REF!</v>
      </c>
      <c r="Q10" s="1032" t="e">
        <f>#REF!/12*4</f>
        <v>#REF!</v>
      </c>
      <c r="R10" s="1032" t="e">
        <f>#REF!/12*4</f>
        <v>#REF!</v>
      </c>
      <c r="S10" s="1032" t="e">
        <f>#REF!/12*4</f>
        <v>#REF!</v>
      </c>
      <c r="T10" s="1032" t="e">
        <f>#REF!/12*4</f>
        <v>#REF!</v>
      </c>
      <c r="U10" s="1032" t="e">
        <f>#REF!/12*4</f>
        <v>#REF!</v>
      </c>
      <c r="V10" s="1032" t="e">
        <f>#REF!/12*4</f>
        <v>#REF!</v>
      </c>
      <c r="W10" s="1032" t="e">
        <f>#REF!/12*4</f>
        <v>#REF!</v>
      </c>
      <c r="X10" s="1032" t="e">
        <f>#REF!/12*4</f>
        <v>#REF!</v>
      </c>
      <c r="Y10" s="1032" t="e">
        <f>#REF!/12*4</f>
        <v>#REF!</v>
      </c>
      <c r="Z10" s="1032" t="e">
        <f>#REF!/12*4</f>
        <v>#REF!</v>
      </c>
      <c r="AA10" s="1032" t="e">
        <f>#REF!/12*4</f>
        <v>#REF!</v>
      </c>
      <c r="AB10" s="1032" t="e">
        <f>#REF!/12*4</f>
        <v>#REF!</v>
      </c>
      <c r="AC10" s="1036" t="e">
        <f t="shared" si="2"/>
        <v>#REF!</v>
      </c>
    </row>
    <row r="11" spans="1:29" ht="30.75" customHeight="1">
      <c r="A11" s="1435" t="s">
        <v>244</v>
      </c>
      <c r="B11" s="1436"/>
      <c r="C11" s="1035" t="e">
        <f>SUM(C12:C13)</f>
        <v>#REF!</v>
      </c>
      <c r="D11" s="1035" t="e">
        <f t="shared" ref="D11:AB11" si="3">SUM(D12:D13)</f>
        <v>#REF!</v>
      </c>
      <c r="E11" s="1035" t="e">
        <f t="shared" si="3"/>
        <v>#REF!</v>
      </c>
      <c r="F11" s="1035" t="e">
        <f t="shared" si="3"/>
        <v>#REF!</v>
      </c>
      <c r="G11" s="1035" t="e">
        <f t="shared" si="3"/>
        <v>#REF!</v>
      </c>
      <c r="H11" s="1035" t="e">
        <f t="shared" si="3"/>
        <v>#REF!</v>
      </c>
      <c r="I11" s="1035" t="e">
        <f t="shared" si="3"/>
        <v>#REF!</v>
      </c>
      <c r="J11" s="1035" t="e">
        <f t="shared" si="3"/>
        <v>#REF!</v>
      </c>
      <c r="K11" s="1035" t="e">
        <f t="shared" si="3"/>
        <v>#REF!</v>
      </c>
      <c r="L11" s="1035" t="e">
        <f t="shared" si="3"/>
        <v>#REF!</v>
      </c>
      <c r="M11" s="1035" t="e">
        <f t="shared" si="3"/>
        <v>#REF!</v>
      </c>
      <c r="N11" s="1035" t="e">
        <f t="shared" si="3"/>
        <v>#REF!</v>
      </c>
      <c r="O11" s="1035" t="e">
        <f t="shared" si="3"/>
        <v>#REF!</v>
      </c>
      <c r="P11" s="1035" t="e">
        <f t="shared" si="3"/>
        <v>#REF!</v>
      </c>
      <c r="Q11" s="1035" t="e">
        <f t="shared" si="3"/>
        <v>#REF!</v>
      </c>
      <c r="R11" s="1035" t="e">
        <f t="shared" si="3"/>
        <v>#REF!</v>
      </c>
      <c r="S11" s="1035" t="e">
        <f t="shared" si="3"/>
        <v>#REF!</v>
      </c>
      <c r="T11" s="1035" t="e">
        <f t="shared" si="3"/>
        <v>#REF!</v>
      </c>
      <c r="U11" s="1035" t="e">
        <f t="shared" si="3"/>
        <v>#REF!</v>
      </c>
      <c r="V11" s="1035" t="e">
        <f t="shared" si="3"/>
        <v>#REF!</v>
      </c>
      <c r="W11" s="1035" t="e">
        <f t="shared" si="3"/>
        <v>#REF!</v>
      </c>
      <c r="X11" s="1035" t="e">
        <f t="shared" si="3"/>
        <v>#REF!</v>
      </c>
      <c r="Y11" s="1035" t="e">
        <f t="shared" si="3"/>
        <v>#REF!</v>
      </c>
      <c r="Z11" s="1035" t="e">
        <f t="shared" si="3"/>
        <v>#REF!</v>
      </c>
      <c r="AA11" s="1035" t="e">
        <f t="shared" si="3"/>
        <v>#REF!</v>
      </c>
      <c r="AB11" s="1035" t="e">
        <f t="shared" si="3"/>
        <v>#REF!</v>
      </c>
      <c r="AC11" s="1035" t="e">
        <f t="shared" si="2"/>
        <v>#REF!</v>
      </c>
    </row>
    <row r="12" spans="1:29" ht="25.5">
      <c r="A12" s="375">
        <v>1101</v>
      </c>
      <c r="B12" s="377" t="s">
        <v>245</v>
      </c>
      <c r="C12" s="1032" t="e">
        <f>#REF!/12*4</f>
        <v>#REF!</v>
      </c>
      <c r="D12" s="1032" t="e">
        <f>#REF!/12*4</f>
        <v>#REF!</v>
      </c>
      <c r="E12" s="1032" t="e">
        <f>#REF!/12*4</f>
        <v>#REF!</v>
      </c>
      <c r="F12" s="1032" t="e">
        <f>#REF!/12*4</f>
        <v>#REF!</v>
      </c>
      <c r="G12" s="1032" t="e">
        <f>#REF!/12*4</f>
        <v>#REF!</v>
      </c>
      <c r="H12" s="1032" t="e">
        <f>#REF!/12*4</f>
        <v>#REF!</v>
      </c>
      <c r="I12" s="1032" t="e">
        <f>#REF!/12*4</f>
        <v>#REF!</v>
      </c>
      <c r="J12" s="1032" t="e">
        <f>#REF!/12*4</f>
        <v>#REF!</v>
      </c>
      <c r="K12" s="1032" t="e">
        <f>#REF!/12*4</f>
        <v>#REF!</v>
      </c>
      <c r="L12" s="1032" t="e">
        <f>#REF!/12*4</f>
        <v>#REF!</v>
      </c>
      <c r="M12" s="1032" t="e">
        <f>#REF!/12*4</f>
        <v>#REF!</v>
      </c>
      <c r="N12" s="1032" t="e">
        <f>#REF!/12*4</f>
        <v>#REF!</v>
      </c>
      <c r="O12" s="1032" t="e">
        <f>#REF!/12*4</f>
        <v>#REF!</v>
      </c>
      <c r="P12" s="1032" t="e">
        <f>#REF!/12*4</f>
        <v>#REF!</v>
      </c>
      <c r="Q12" s="1032" t="e">
        <f>#REF!/12*4</f>
        <v>#REF!</v>
      </c>
      <c r="R12" s="1032" t="e">
        <f>#REF!/12*4</f>
        <v>#REF!</v>
      </c>
      <c r="S12" s="1032" t="e">
        <f>#REF!/12*4</f>
        <v>#REF!</v>
      </c>
      <c r="T12" s="1032" t="e">
        <f>#REF!/12*4</f>
        <v>#REF!</v>
      </c>
      <c r="U12" s="1032" t="e">
        <f>#REF!/12*4</f>
        <v>#REF!</v>
      </c>
      <c r="V12" s="1032" t="e">
        <f>#REF!/12*4</f>
        <v>#REF!</v>
      </c>
      <c r="W12" s="1032" t="e">
        <f>#REF!/12*4</f>
        <v>#REF!</v>
      </c>
      <c r="X12" s="1032" t="e">
        <f>#REF!/12*4</f>
        <v>#REF!</v>
      </c>
      <c r="Y12" s="1032" t="e">
        <f>#REF!/12*4</f>
        <v>#REF!</v>
      </c>
      <c r="Z12" s="1032" t="e">
        <f>#REF!/12*4</f>
        <v>#REF!</v>
      </c>
      <c r="AA12" s="1032" t="e">
        <f>#REF!/12*4</f>
        <v>#REF!</v>
      </c>
      <c r="AB12" s="1032" t="e">
        <f>#REF!/12*4</f>
        <v>#REF!</v>
      </c>
      <c r="AC12" s="1036" t="e">
        <f t="shared" si="2"/>
        <v>#REF!</v>
      </c>
    </row>
    <row r="13" spans="1:29" ht="25.5">
      <c r="A13" s="375">
        <v>1102</v>
      </c>
      <c r="B13" s="377" t="s">
        <v>246</v>
      </c>
      <c r="C13" s="1032" t="e">
        <f>#REF!/12*4</f>
        <v>#REF!</v>
      </c>
      <c r="D13" s="1032" t="e">
        <f>#REF!/12*4</f>
        <v>#REF!</v>
      </c>
      <c r="E13" s="1032" t="e">
        <f>#REF!/12*4</f>
        <v>#REF!</v>
      </c>
      <c r="F13" s="1032" t="e">
        <f>#REF!/12*4</f>
        <v>#REF!</v>
      </c>
      <c r="G13" s="1032" t="e">
        <f>#REF!/12*4</f>
        <v>#REF!</v>
      </c>
      <c r="H13" s="1032" t="e">
        <f>#REF!/12*4</f>
        <v>#REF!</v>
      </c>
      <c r="I13" s="1032" t="e">
        <f>#REF!/12*4</f>
        <v>#REF!</v>
      </c>
      <c r="J13" s="1032" t="e">
        <f>#REF!/12*4</f>
        <v>#REF!</v>
      </c>
      <c r="K13" s="1032" t="e">
        <f>#REF!/12*4</f>
        <v>#REF!</v>
      </c>
      <c r="L13" s="1032" t="e">
        <f>#REF!/12*4</f>
        <v>#REF!</v>
      </c>
      <c r="M13" s="1032" t="e">
        <f>#REF!/12*4</f>
        <v>#REF!</v>
      </c>
      <c r="N13" s="1032" t="e">
        <f>#REF!/12*4</f>
        <v>#REF!</v>
      </c>
      <c r="O13" s="1032" t="e">
        <f>#REF!/12*4</f>
        <v>#REF!</v>
      </c>
      <c r="P13" s="1032" t="e">
        <f>#REF!/12*4</f>
        <v>#REF!</v>
      </c>
      <c r="Q13" s="1032" t="e">
        <f>#REF!/12*4</f>
        <v>#REF!</v>
      </c>
      <c r="R13" s="1032" t="e">
        <f>#REF!/12*4</f>
        <v>#REF!</v>
      </c>
      <c r="S13" s="1032" t="e">
        <f>#REF!/12*4</f>
        <v>#REF!</v>
      </c>
      <c r="T13" s="1032" t="e">
        <f>#REF!/12*4</f>
        <v>#REF!</v>
      </c>
      <c r="U13" s="1032" t="e">
        <f>#REF!/12*4</f>
        <v>#REF!</v>
      </c>
      <c r="V13" s="1032" t="e">
        <f>#REF!/12*4</f>
        <v>#REF!</v>
      </c>
      <c r="W13" s="1032" t="e">
        <f>#REF!/12*4</f>
        <v>#REF!</v>
      </c>
      <c r="X13" s="1032" t="e">
        <f>#REF!/12*4</f>
        <v>#REF!</v>
      </c>
      <c r="Y13" s="1032" t="e">
        <f>#REF!/12*4</f>
        <v>#REF!</v>
      </c>
      <c r="Z13" s="1032" t="e">
        <f>#REF!/12*4</f>
        <v>#REF!</v>
      </c>
      <c r="AA13" s="1032" t="e">
        <f>#REF!/12*4</f>
        <v>#REF!</v>
      </c>
      <c r="AB13" s="1032" t="e">
        <f>#REF!/12*4</f>
        <v>#REF!</v>
      </c>
      <c r="AC13" s="1036" t="e">
        <f t="shared" si="2"/>
        <v>#REF!</v>
      </c>
    </row>
    <row r="14" spans="1:29" ht="33.75" customHeight="1">
      <c r="A14" s="1441" t="s">
        <v>247</v>
      </c>
      <c r="B14" s="1441"/>
      <c r="C14" s="1035" t="e">
        <f>SUM(C15:C23)</f>
        <v>#REF!</v>
      </c>
      <c r="D14" s="1035" t="e">
        <f t="shared" ref="D14:AB14" si="4">SUM(D15:D23)</f>
        <v>#REF!</v>
      </c>
      <c r="E14" s="1035" t="e">
        <f t="shared" si="4"/>
        <v>#REF!</v>
      </c>
      <c r="F14" s="1035" t="e">
        <f t="shared" si="4"/>
        <v>#REF!</v>
      </c>
      <c r="G14" s="1035" t="e">
        <f t="shared" si="4"/>
        <v>#REF!</v>
      </c>
      <c r="H14" s="1035" t="e">
        <f t="shared" si="4"/>
        <v>#REF!</v>
      </c>
      <c r="I14" s="1035" t="e">
        <f t="shared" si="4"/>
        <v>#REF!</v>
      </c>
      <c r="J14" s="1035" t="e">
        <f t="shared" si="4"/>
        <v>#REF!</v>
      </c>
      <c r="K14" s="1035" t="e">
        <f t="shared" si="4"/>
        <v>#REF!</v>
      </c>
      <c r="L14" s="1035" t="e">
        <f t="shared" si="4"/>
        <v>#REF!</v>
      </c>
      <c r="M14" s="1035" t="e">
        <f t="shared" si="4"/>
        <v>#REF!</v>
      </c>
      <c r="N14" s="1035" t="e">
        <f t="shared" si="4"/>
        <v>#REF!</v>
      </c>
      <c r="O14" s="1035" t="e">
        <f t="shared" si="4"/>
        <v>#REF!</v>
      </c>
      <c r="P14" s="1035" t="e">
        <f t="shared" si="4"/>
        <v>#REF!</v>
      </c>
      <c r="Q14" s="1035" t="e">
        <f t="shared" si="4"/>
        <v>#REF!</v>
      </c>
      <c r="R14" s="1035" t="e">
        <f t="shared" si="4"/>
        <v>#REF!</v>
      </c>
      <c r="S14" s="1035" t="e">
        <f t="shared" si="4"/>
        <v>#REF!</v>
      </c>
      <c r="T14" s="1035" t="e">
        <f t="shared" si="4"/>
        <v>#REF!</v>
      </c>
      <c r="U14" s="1035" t="e">
        <f t="shared" si="4"/>
        <v>#REF!</v>
      </c>
      <c r="V14" s="1035" t="e">
        <f t="shared" si="4"/>
        <v>#REF!</v>
      </c>
      <c r="W14" s="1035" t="e">
        <f t="shared" si="4"/>
        <v>#REF!</v>
      </c>
      <c r="X14" s="1035" t="e">
        <f t="shared" si="4"/>
        <v>#REF!</v>
      </c>
      <c r="Y14" s="1035" t="e">
        <f t="shared" si="4"/>
        <v>#REF!</v>
      </c>
      <c r="Z14" s="1035" t="e">
        <f t="shared" si="4"/>
        <v>#REF!</v>
      </c>
      <c r="AA14" s="1035" t="e">
        <f t="shared" si="4"/>
        <v>#REF!</v>
      </c>
      <c r="AB14" s="1035" t="e">
        <f t="shared" si="4"/>
        <v>#REF!</v>
      </c>
      <c r="AC14" s="1035" t="e">
        <f t="shared" si="2"/>
        <v>#REF!</v>
      </c>
    </row>
    <row r="15" spans="1:29" ht="25.5">
      <c r="A15" s="375">
        <v>1201</v>
      </c>
      <c r="B15" s="377" t="s">
        <v>248</v>
      </c>
      <c r="C15" s="1033" t="e">
        <f>#REF!/12*4</f>
        <v>#REF!</v>
      </c>
      <c r="D15" s="1033" t="e">
        <f>#REF!/12*4</f>
        <v>#REF!</v>
      </c>
      <c r="E15" s="1033" t="e">
        <f>#REF!/12*4</f>
        <v>#REF!</v>
      </c>
      <c r="F15" s="1033" t="e">
        <f>#REF!/12*4</f>
        <v>#REF!</v>
      </c>
      <c r="G15" s="1033" t="e">
        <f>#REF!/12*4</f>
        <v>#REF!</v>
      </c>
      <c r="H15" s="1033" t="e">
        <f>#REF!/12*4</f>
        <v>#REF!</v>
      </c>
      <c r="I15" s="1033" t="e">
        <f>#REF!/12*4</f>
        <v>#REF!</v>
      </c>
      <c r="J15" s="1033" t="e">
        <f>#REF!/12*4</f>
        <v>#REF!</v>
      </c>
      <c r="K15" s="1033" t="e">
        <f>#REF!/12*4</f>
        <v>#REF!</v>
      </c>
      <c r="L15" s="1033" t="e">
        <f>#REF!/12*4</f>
        <v>#REF!</v>
      </c>
      <c r="M15" s="1033" t="e">
        <f>#REF!/12*4</f>
        <v>#REF!</v>
      </c>
      <c r="N15" s="1033" t="e">
        <f>#REF!/12*4</f>
        <v>#REF!</v>
      </c>
      <c r="O15" s="1033" t="e">
        <f>#REF!/12*4</f>
        <v>#REF!</v>
      </c>
      <c r="P15" s="1033" t="e">
        <f>#REF!/12*4</f>
        <v>#REF!</v>
      </c>
      <c r="Q15" s="1033" t="e">
        <f>#REF!/12*4</f>
        <v>#REF!</v>
      </c>
      <c r="R15" s="1033" t="e">
        <f>#REF!/12*4</f>
        <v>#REF!</v>
      </c>
      <c r="S15" s="1033" t="e">
        <f>#REF!/12*4</f>
        <v>#REF!</v>
      </c>
      <c r="T15" s="1033" t="e">
        <f>#REF!/12*4</f>
        <v>#REF!</v>
      </c>
      <c r="U15" s="1033" t="e">
        <f>#REF!/12*4</f>
        <v>#REF!</v>
      </c>
      <c r="V15" s="1033" t="e">
        <f>#REF!/12*4</f>
        <v>#REF!</v>
      </c>
      <c r="W15" s="1033" t="e">
        <f>#REF!/12*4</f>
        <v>#REF!</v>
      </c>
      <c r="X15" s="1033" t="e">
        <f>#REF!/12*4</f>
        <v>#REF!</v>
      </c>
      <c r="Y15" s="1033" t="e">
        <f>#REF!/12*4</f>
        <v>#REF!</v>
      </c>
      <c r="Z15" s="1033" t="e">
        <f>#REF!/12*4</f>
        <v>#REF!</v>
      </c>
      <c r="AA15" s="1033" t="e">
        <f>#REF!/12*4</f>
        <v>#REF!</v>
      </c>
      <c r="AB15" s="1033" t="e">
        <f>#REF!/12*4</f>
        <v>#REF!</v>
      </c>
      <c r="AC15" s="1036" t="e">
        <f t="shared" si="2"/>
        <v>#REF!</v>
      </c>
    </row>
    <row r="16" spans="1:29" ht="27" customHeight="1">
      <c r="A16" s="375" t="s">
        <v>394</v>
      </c>
      <c r="B16" s="377" t="s">
        <v>410</v>
      </c>
      <c r="C16" s="1033" t="e">
        <f>#REF!/12*4</f>
        <v>#REF!</v>
      </c>
      <c r="D16" s="1033" t="e">
        <f>#REF!/12*4</f>
        <v>#REF!</v>
      </c>
      <c r="E16" s="1033" t="e">
        <f>#REF!/12*4</f>
        <v>#REF!</v>
      </c>
      <c r="F16" s="1033" t="e">
        <f>#REF!/12*4</f>
        <v>#REF!</v>
      </c>
      <c r="G16" s="1033" t="e">
        <f>#REF!/12*4</f>
        <v>#REF!</v>
      </c>
      <c r="H16" s="1033" t="e">
        <f>#REF!/12*4</f>
        <v>#REF!</v>
      </c>
      <c r="I16" s="1033" t="e">
        <f>#REF!/12*4</f>
        <v>#REF!</v>
      </c>
      <c r="J16" s="1033" t="e">
        <f>#REF!/12*4</f>
        <v>#REF!</v>
      </c>
      <c r="K16" s="1033" t="e">
        <f>#REF!/12*4</f>
        <v>#REF!</v>
      </c>
      <c r="L16" s="1033" t="e">
        <f>#REF!/12*4</f>
        <v>#REF!</v>
      </c>
      <c r="M16" s="1033" t="e">
        <f>#REF!/12*4</f>
        <v>#REF!</v>
      </c>
      <c r="N16" s="1033" t="e">
        <f>#REF!/12*4</f>
        <v>#REF!</v>
      </c>
      <c r="O16" s="1033" t="e">
        <f>#REF!/12*4</f>
        <v>#REF!</v>
      </c>
      <c r="P16" s="1033" t="e">
        <f>#REF!/12*4</f>
        <v>#REF!</v>
      </c>
      <c r="Q16" s="1033" t="e">
        <f>#REF!/12*4</f>
        <v>#REF!</v>
      </c>
      <c r="R16" s="1033" t="e">
        <f>#REF!/12*4</f>
        <v>#REF!</v>
      </c>
      <c r="S16" s="1033" t="e">
        <f>#REF!/12*4</f>
        <v>#REF!</v>
      </c>
      <c r="T16" s="1033" t="e">
        <f>#REF!/12*4</f>
        <v>#REF!</v>
      </c>
      <c r="U16" s="1033" t="e">
        <f>#REF!/12*4</f>
        <v>#REF!</v>
      </c>
      <c r="V16" s="1033" t="e">
        <f>#REF!/12*4</f>
        <v>#REF!</v>
      </c>
      <c r="W16" s="1033" t="e">
        <f>#REF!/12*4</f>
        <v>#REF!</v>
      </c>
      <c r="X16" s="1033" t="e">
        <f>#REF!/12*4</f>
        <v>#REF!</v>
      </c>
      <c r="Y16" s="1033" t="e">
        <f>#REF!/12*4</f>
        <v>#REF!</v>
      </c>
      <c r="Z16" s="1033" t="e">
        <f>#REF!/12*4</f>
        <v>#REF!</v>
      </c>
      <c r="AA16" s="1033" t="e">
        <f>#REF!/12*4</f>
        <v>#REF!</v>
      </c>
      <c r="AB16" s="1033" t="e">
        <f>#REF!/12*4</f>
        <v>#REF!</v>
      </c>
      <c r="AC16" s="1036" t="e">
        <f t="shared" si="2"/>
        <v>#REF!</v>
      </c>
    </row>
    <row r="17" spans="1:29" ht="27" customHeight="1">
      <c r="A17" s="375" t="s">
        <v>384</v>
      </c>
      <c r="B17" s="377" t="s">
        <v>416</v>
      </c>
      <c r="C17" s="1033" t="e">
        <f>#REF!/12*4</f>
        <v>#REF!</v>
      </c>
      <c r="D17" s="1033" t="e">
        <f>#REF!/12*4</f>
        <v>#REF!</v>
      </c>
      <c r="E17" s="1033" t="e">
        <f>#REF!/12*4</f>
        <v>#REF!</v>
      </c>
      <c r="F17" s="1033" t="e">
        <f>#REF!/12*4</f>
        <v>#REF!</v>
      </c>
      <c r="G17" s="1033" t="e">
        <f>#REF!/12*4</f>
        <v>#REF!</v>
      </c>
      <c r="H17" s="1033" t="e">
        <f>#REF!/12*4</f>
        <v>#REF!</v>
      </c>
      <c r="I17" s="1033" t="e">
        <f>#REF!/12*4</f>
        <v>#REF!</v>
      </c>
      <c r="J17" s="1033" t="e">
        <f>#REF!/12*4</f>
        <v>#REF!</v>
      </c>
      <c r="K17" s="1033" t="e">
        <f>#REF!/12*4</f>
        <v>#REF!</v>
      </c>
      <c r="L17" s="1033" t="e">
        <f>#REF!/12*4</f>
        <v>#REF!</v>
      </c>
      <c r="M17" s="1033" t="e">
        <f>#REF!/12*4</f>
        <v>#REF!</v>
      </c>
      <c r="N17" s="1033" t="e">
        <f>#REF!/12*4</f>
        <v>#REF!</v>
      </c>
      <c r="O17" s="1033" t="e">
        <f>#REF!/12*4</f>
        <v>#REF!</v>
      </c>
      <c r="P17" s="1033" t="e">
        <f>#REF!/12*4</f>
        <v>#REF!</v>
      </c>
      <c r="Q17" s="1033" t="e">
        <f>#REF!/12*4</f>
        <v>#REF!</v>
      </c>
      <c r="R17" s="1033" t="e">
        <f>#REF!/12*4</f>
        <v>#REF!</v>
      </c>
      <c r="S17" s="1033" t="e">
        <f>#REF!/12*4</f>
        <v>#REF!</v>
      </c>
      <c r="T17" s="1033" t="e">
        <f>#REF!/12*4</f>
        <v>#REF!</v>
      </c>
      <c r="U17" s="1033" t="e">
        <f>#REF!/12*4</f>
        <v>#REF!</v>
      </c>
      <c r="V17" s="1033" t="e">
        <f>#REF!/12*4</f>
        <v>#REF!</v>
      </c>
      <c r="W17" s="1033" t="e">
        <f>#REF!/12*4</f>
        <v>#REF!</v>
      </c>
      <c r="X17" s="1033" t="e">
        <f>#REF!/12*4</f>
        <v>#REF!</v>
      </c>
      <c r="Y17" s="1033" t="e">
        <f>#REF!/12*4</f>
        <v>#REF!</v>
      </c>
      <c r="Z17" s="1033" t="e">
        <f>#REF!/12*4</f>
        <v>#REF!</v>
      </c>
      <c r="AA17" s="1033" t="e">
        <f>#REF!/12*4</f>
        <v>#REF!</v>
      </c>
      <c r="AB17" s="1033" t="e">
        <f>#REF!/12*4</f>
        <v>#REF!</v>
      </c>
      <c r="AC17" s="1036" t="e">
        <f t="shared" si="2"/>
        <v>#REF!</v>
      </c>
    </row>
    <row r="18" spans="1:29" ht="27" customHeight="1">
      <c r="A18" s="375" t="s">
        <v>385</v>
      </c>
      <c r="B18" s="377" t="s">
        <v>417</v>
      </c>
      <c r="C18" s="1033" t="e">
        <f>#REF!/12*4</f>
        <v>#REF!</v>
      </c>
      <c r="D18" s="1033" t="e">
        <f>#REF!/12*4</f>
        <v>#REF!</v>
      </c>
      <c r="E18" s="1033" t="e">
        <f>#REF!/12*4</f>
        <v>#REF!</v>
      </c>
      <c r="F18" s="1033" t="e">
        <f>#REF!/12*4</f>
        <v>#REF!</v>
      </c>
      <c r="G18" s="1033" t="e">
        <f>#REF!/12*4</f>
        <v>#REF!</v>
      </c>
      <c r="H18" s="1033" t="e">
        <f>#REF!/12*4</f>
        <v>#REF!</v>
      </c>
      <c r="I18" s="1033" t="e">
        <f>#REF!/12*4</f>
        <v>#REF!</v>
      </c>
      <c r="J18" s="1033" t="e">
        <f>#REF!/12*4</f>
        <v>#REF!</v>
      </c>
      <c r="K18" s="1033" t="e">
        <f>#REF!/12*4</f>
        <v>#REF!</v>
      </c>
      <c r="L18" s="1033" t="e">
        <f>#REF!/12*4</f>
        <v>#REF!</v>
      </c>
      <c r="M18" s="1033" t="e">
        <f>#REF!/12*4</f>
        <v>#REF!</v>
      </c>
      <c r="N18" s="1033" t="e">
        <f>#REF!/12*4</f>
        <v>#REF!</v>
      </c>
      <c r="O18" s="1033" t="e">
        <f>#REF!/12*4</f>
        <v>#REF!</v>
      </c>
      <c r="P18" s="1033" t="e">
        <f>#REF!/12*4</f>
        <v>#REF!</v>
      </c>
      <c r="Q18" s="1033" t="e">
        <f>#REF!/12*4</f>
        <v>#REF!</v>
      </c>
      <c r="R18" s="1033" t="e">
        <f>#REF!/12*4</f>
        <v>#REF!</v>
      </c>
      <c r="S18" s="1033" t="e">
        <f>#REF!/12*4</f>
        <v>#REF!</v>
      </c>
      <c r="T18" s="1033" t="e">
        <f>#REF!/12*4</f>
        <v>#REF!</v>
      </c>
      <c r="U18" s="1033" t="e">
        <f>#REF!/12*4</f>
        <v>#REF!</v>
      </c>
      <c r="V18" s="1033" t="e">
        <f>#REF!/12*4</f>
        <v>#REF!</v>
      </c>
      <c r="W18" s="1033" t="e">
        <f>#REF!/12*4</f>
        <v>#REF!</v>
      </c>
      <c r="X18" s="1033" t="e">
        <f>#REF!/12*4</f>
        <v>#REF!</v>
      </c>
      <c r="Y18" s="1033" t="e">
        <f>#REF!/12*4</f>
        <v>#REF!</v>
      </c>
      <c r="Z18" s="1033" t="e">
        <f>#REF!/12*4</f>
        <v>#REF!</v>
      </c>
      <c r="AA18" s="1033" t="e">
        <f>#REF!/12*4</f>
        <v>#REF!</v>
      </c>
      <c r="AB18" s="1033" t="e">
        <f>#REF!/12*4</f>
        <v>#REF!</v>
      </c>
      <c r="AC18" s="1036" t="e">
        <f t="shared" si="2"/>
        <v>#REF!</v>
      </c>
    </row>
    <row r="19" spans="1:29" ht="25.5">
      <c r="A19" s="375" t="s">
        <v>406</v>
      </c>
      <c r="B19" s="1031" t="s">
        <v>411</v>
      </c>
      <c r="C19" s="1033" t="e">
        <f>#REF!/12*4</f>
        <v>#REF!</v>
      </c>
      <c r="D19" s="1033" t="e">
        <f>#REF!/12*4</f>
        <v>#REF!</v>
      </c>
      <c r="E19" s="1033" t="e">
        <f>#REF!/12*4</f>
        <v>#REF!</v>
      </c>
      <c r="F19" s="1033" t="e">
        <f>#REF!/12*4</f>
        <v>#REF!</v>
      </c>
      <c r="G19" s="1033" t="e">
        <f>#REF!/12*4</f>
        <v>#REF!</v>
      </c>
      <c r="H19" s="1033" t="e">
        <f>#REF!/12*4</f>
        <v>#REF!</v>
      </c>
      <c r="I19" s="1033" t="e">
        <f>#REF!/12*4</f>
        <v>#REF!</v>
      </c>
      <c r="J19" s="1033" t="e">
        <f>#REF!/12*4</f>
        <v>#REF!</v>
      </c>
      <c r="K19" s="1033" t="e">
        <f>#REF!/12*4</f>
        <v>#REF!</v>
      </c>
      <c r="L19" s="1033" t="e">
        <f>#REF!/12*4</f>
        <v>#REF!</v>
      </c>
      <c r="M19" s="1033" t="e">
        <f>#REF!/12*4</f>
        <v>#REF!</v>
      </c>
      <c r="N19" s="1033" t="e">
        <f>#REF!/12*4</f>
        <v>#REF!</v>
      </c>
      <c r="O19" s="1033" t="e">
        <f>#REF!/12*4</f>
        <v>#REF!</v>
      </c>
      <c r="P19" s="1033" t="e">
        <f>#REF!/12*4</f>
        <v>#REF!</v>
      </c>
      <c r="Q19" s="1033" t="e">
        <f>#REF!/12*4</f>
        <v>#REF!</v>
      </c>
      <c r="R19" s="1033" t="e">
        <f>#REF!/12*4</f>
        <v>#REF!</v>
      </c>
      <c r="S19" s="1033" t="e">
        <f>#REF!/12*4</f>
        <v>#REF!</v>
      </c>
      <c r="T19" s="1033" t="e">
        <f>#REF!/12*4</f>
        <v>#REF!</v>
      </c>
      <c r="U19" s="1033" t="e">
        <f>#REF!/12*4</f>
        <v>#REF!</v>
      </c>
      <c r="V19" s="1033" t="e">
        <f>#REF!/12*4</f>
        <v>#REF!</v>
      </c>
      <c r="W19" s="1033" t="e">
        <f>#REF!/12*4</f>
        <v>#REF!</v>
      </c>
      <c r="X19" s="1033" t="e">
        <f>#REF!/12*4</f>
        <v>#REF!</v>
      </c>
      <c r="Y19" s="1033" t="e">
        <f>#REF!/12*4</f>
        <v>#REF!</v>
      </c>
      <c r="Z19" s="1033" t="e">
        <f>#REF!/12*4</f>
        <v>#REF!</v>
      </c>
      <c r="AA19" s="1033" t="e">
        <f>#REF!/12*4</f>
        <v>#REF!</v>
      </c>
      <c r="AB19" s="1033" t="e">
        <f>#REF!/12*4</f>
        <v>#REF!</v>
      </c>
      <c r="AC19" s="1036" t="e">
        <f t="shared" si="2"/>
        <v>#REF!</v>
      </c>
    </row>
    <row r="20" spans="1:29" ht="25.5">
      <c r="A20" s="375" t="s">
        <v>407</v>
      </c>
      <c r="B20" s="1031" t="s">
        <v>412</v>
      </c>
      <c r="C20" s="1033" t="e">
        <f>#REF!/12*4</f>
        <v>#REF!</v>
      </c>
      <c r="D20" s="1033" t="e">
        <f>#REF!/12*4</f>
        <v>#REF!</v>
      </c>
      <c r="E20" s="1033" t="e">
        <f>#REF!/12*4</f>
        <v>#REF!</v>
      </c>
      <c r="F20" s="1033" t="e">
        <f>#REF!/12*4</f>
        <v>#REF!</v>
      </c>
      <c r="G20" s="1033" t="e">
        <f>#REF!/12*4</f>
        <v>#REF!</v>
      </c>
      <c r="H20" s="1033" t="e">
        <f>#REF!/12*4</f>
        <v>#REF!</v>
      </c>
      <c r="I20" s="1033" t="e">
        <f>#REF!/12*4</f>
        <v>#REF!</v>
      </c>
      <c r="J20" s="1033" t="e">
        <f>#REF!/12*4</f>
        <v>#REF!</v>
      </c>
      <c r="K20" s="1033" t="e">
        <f>#REF!/12*4</f>
        <v>#REF!</v>
      </c>
      <c r="L20" s="1033" t="e">
        <f>#REF!/12*4</f>
        <v>#REF!</v>
      </c>
      <c r="M20" s="1033" t="e">
        <f>#REF!/12*4</f>
        <v>#REF!</v>
      </c>
      <c r="N20" s="1033" t="e">
        <f>#REF!/12*4</f>
        <v>#REF!</v>
      </c>
      <c r="O20" s="1033" t="e">
        <f>#REF!/12*4</f>
        <v>#REF!</v>
      </c>
      <c r="P20" s="1033" t="e">
        <f>#REF!/12*4</f>
        <v>#REF!</v>
      </c>
      <c r="Q20" s="1033" t="e">
        <f>#REF!/12*4</f>
        <v>#REF!</v>
      </c>
      <c r="R20" s="1033" t="e">
        <f>#REF!/12*4</f>
        <v>#REF!</v>
      </c>
      <c r="S20" s="1033" t="e">
        <f>#REF!/12*4</f>
        <v>#REF!</v>
      </c>
      <c r="T20" s="1033" t="e">
        <f>#REF!/12*4</f>
        <v>#REF!</v>
      </c>
      <c r="U20" s="1033" t="e">
        <f>#REF!/12*4</f>
        <v>#REF!</v>
      </c>
      <c r="V20" s="1033" t="e">
        <f>#REF!/12*4</f>
        <v>#REF!</v>
      </c>
      <c r="W20" s="1033" t="e">
        <f>#REF!/12*4</f>
        <v>#REF!</v>
      </c>
      <c r="X20" s="1033" t="e">
        <f>#REF!/12*4</f>
        <v>#REF!</v>
      </c>
      <c r="Y20" s="1033" t="e">
        <f>#REF!/12*4</f>
        <v>#REF!</v>
      </c>
      <c r="Z20" s="1033" t="e">
        <f>#REF!/12*4</f>
        <v>#REF!</v>
      </c>
      <c r="AA20" s="1033" t="e">
        <f>#REF!/12*4</f>
        <v>#REF!</v>
      </c>
      <c r="AB20" s="1033" t="e">
        <f>#REF!/12*4</f>
        <v>#REF!</v>
      </c>
      <c r="AC20" s="1036" t="e">
        <f t="shared" si="2"/>
        <v>#REF!</v>
      </c>
    </row>
    <row r="21" spans="1:29" ht="25.5">
      <c r="A21" s="375">
        <v>1204</v>
      </c>
      <c r="B21" s="377" t="s">
        <v>249</v>
      </c>
      <c r="C21" s="1033" t="e">
        <f>#REF!/12*4</f>
        <v>#REF!</v>
      </c>
      <c r="D21" s="1033" t="e">
        <f>#REF!/12*4</f>
        <v>#REF!</v>
      </c>
      <c r="E21" s="1033" t="e">
        <f>#REF!/12*4</f>
        <v>#REF!</v>
      </c>
      <c r="F21" s="1033" t="e">
        <f>#REF!/12*4</f>
        <v>#REF!</v>
      </c>
      <c r="G21" s="1033" t="e">
        <f>#REF!/12*4</f>
        <v>#REF!</v>
      </c>
      <c r="H21" s="1033" t="e">
        <f>#REF!/12*4</f>
        <v>#REF!</v>
      </c>
      <c r="I21" s="1033" t="e">
        <f>#REF!/12*4</f>
        <v>#REF!</v>
      </c>
      <c r="J21" s="1033" t="e">
        <f>#REF!/12*4</f>
        <v>#REF!</v>
      </c>
      <c r="K21" s="1033" t="e">
        <f>#REF!/12*4</f>
        <v>#REF!</v>
      </c>
      <c r="L21" s="1033" t="e">
        <f>#REF!/12*4</f>
        <v>#REF!</v>
      </c>
      <c r="M21" s="1033" t="e">
        <f>#REF!/12*4</f>
        <v>#REF!</v>
      </c>
      <c r="N21" s="1033" t="e">
        <f>#REF!/12*4</f>
        <v>#REF!</v>
      </c>
      <c r="O21" s="1033" t="e">
        <f>#REF!/12*4</f>
        <v>#REF!</v>
      </c>
      <c r="P21" s="1033" t="e">
        <f>#REF!/12*4</f>
        <v>#REF!</v>
      </c>
      <c r="Q21" s="1033" t="e">
        <f>#REF!/12*4</f>
        <v>#REF!</v>
      </c>
      <c r="R21" s="1033" t="e">
        <f>#REF!/12*4</f>
        <v>#REF!</v>
      </c>
      <c r="S21" s="1033" t="e">
        <f>#REF!/12*4</f>
        <v>#REF!</v>
      </c>
      <c r="T21" s="1033" t="e">
        <f>#REF!/12*4</f>
        <v>#REF!</v>
      </c>
      <c r="U21" s="1033" t="e">
        <f>#REF!/12*4</f>
        <v>#REF!</v>
      </c>
      <c r="V21" s="1033" t="e">
        <f>#REF!/12*4</f>
        <v>#REF!</v>
      </c>
      <c r="W21" s="1033" t="e">
        <f>#REF!/12*4</f>
        <v>#REF!</v>
      </c>
      <c r="X21" s="1033" t="e">
        <f>#REF!/12*4</f>
        <v>#REF!</v>
      </c>
      <c r="Y21" s="1033" t="e">
        <f>#REF!/12*4</f>
        <v>#REF!</v>
      </c>
      <c r="Z21" s="1033" t="e">
        <f>#REF!/12*4</f>
        <v>#REF!</v>
      </c>
      <c r="AA21" s="1033" t="e">
        <f>#REF!/12*4</f>
        <v>#REF!</v>
      </c>
      <c r="AB21" s="1033" t="e">
        <f>#REF!/12*4</f>
        <v>#REF!</v>
      </c>
      <c r="AC21" s="1036" t="e">
        <f t="shared" si="2"/>
        <v>#REF!</v>
      </c>
    </row>
    <row r="22" spans="1:29" ht="25.5">
      <c r="A22" s="375">
        <v>1205</v>
      </c>
      <c r="B22" s="377" t="s">
        <v>250</v>
      </c>
      <c r="C22" s="1033" t="e">
        <f>#REF!/12*4</f>
        <v>#REF!</v>
      </c>
      <c r="D22" s="1033" t="e">
        <f>#REF!/12*4</f>
        <v>#REF!</v>
      </c>
      <c r="E22" s="1033" t="e">
        <f>#REF!/12*4</f>
        <v>#REF!</v>
      </c>
      <c r="F22" s="1033" t="e">
        <f>#REF!/12*4</f>
        <v>#REF!</v>
      </c>
      <c r="G22" s="1033" t="e">
        <f>#REF!/12*4</f>
        <v>#REF!</v>
      </c>
      <c r="H22" s="1033" t="e">
        <f>#REF!/12*4</f>
        <v>#REF!</v>
      </c>
      <c r="I22" s="1033" t="e">
        <f>#REF!/12*4</f>
        <v>#REF!</v>
      </c>
      <c r="J22" s="1033" t="e">
        <f>#REF!/12*4</f>
        <v>#REF!</v>
      </c>
      <c r="K22" s="1033" t="e">
        <f>#REF!/12*4</f>
        <v>#REF!</v>
      </c>
      <c r="L22" s="1033" t="e">
        <f>#REF!/12*4</f>
        <v>#REF!</v>
      </c>
      <c r="M22" s="1033" t="e">
        <f>#REF!/12*4</f>
        <v>#REF!</v>
      </c>
      <c r="N22" s="1033" t="e">
        <f>#REF!/12*4</f>
        <v>#REF!</v>
      </c>
      <c r="O22" s="1033" t="e">
        <f>#REF!/12*4</f>
        <v>#REF!</v>
      </c>
      <c r="P22" s="1033" t="e">
        <f>#REF!/12*4</f>
        <v>#REF!</v>
      </c>
      <c r="Q22" s="1033" t="e">
        <f>#REF!/12*4</f>
        <v>#REF!</v>
      </c>
      <c r="R22" s="1033" t="e">
        <f>#REF!/12*4</f>
        <v>#REF!</v>
      </c>
      <c r="S22" s="1033" t="e">
        <f>#REF!/12*4</f>
        <v>#REF!</v>
      </c>
      <c r="T22" s="1033" t="e">
        <f>#REF!/12*4</f>
        <v>#REF!</v>
      </c>
      <c r="U22" s="1033" t="e">
        <f>#REF!/12*4</f>
        <v>#REF!</v>
      </c>
      <c r="V22" s="1033" t="e">
        <f>#REF!/12*4</f>
        <v>#REF!</v>
      </c>
      <c r="W22" s="1033" t="e">
        <f>#REF!/12*4</f>
        <v>#REF!</v>
      </c>
      <c r="X22" s="1033" t="e">
        <f>#REF!/12*4</f>
        <v>#REF!</v>
      </c>
      <c r="Y22" s="1033" t="e">
        <f>#REF!/12*4</f>
        <v>#REF!</v>
      </c>
      <c r="Z22" s="1033" t="e">
        <f>#REF!/12*4</f>
        <v>#REF!</v>
      </c>
      <c r="AA22" s="1033" t="e">
        <f>#REF!/12*4</f>
        <v>#REF!</v>
      </c>
      <c r="AB22" s="1033" t="e">
        <f>#REF!/12*4</f>
        <v>#REF!</v>
      </c>
      <c r="AC22" s="1036" t="e">
        <f t="shared" si="2"/>
        <v>#REF!</v>
      </c>
    </row>
    <row r="23" spans="1:29" ht="30.75" customHeight="1">
      <c r="A23" s="375">
        <v>1206</v>
      </c>
      <c r="B23" s="377" t="s">
        <v>251</v>
      </c>
      <c r="C23" s="1033" t="e">
        <f>#REF!/12*4</f>
        <v>#REF!</v>
      </c>
      <c r="D23" s="1033" t="e">
        <f>#REF!/12*4</f>
        <v>#REF!</v>
      </c>
      <c r="E23" s="1033" t="e">
        <f>#REF!/12*4</f>
        <v>#REF!</v>
      </c>
      <c r="F23" s="1033" t="e">
        <f>#REF!/12*4</f>
        <v>#REF!</v>
      </c>
      <c r="G23" s="1033" t="e">
        <f>#REF!/12*4</f>
        <v>#REF!</v>
      </c>
      <c r="H23" s="1033" t="e">
        <f>#REF!/12*4</f>
        <v>#REF!</v>
      </c>
      <c r="I23" s="1033" t="e">
        <f>#REF!/12*4</f>
        <v>#REF!</v>
      </c>
      <c r="J23" s="1033" t="e">
        <f>#REF!/12*4</f>
        <v>#REF!</v>
      </c>
      <c r="K23" s="1033" t="e">
        <f>#REF!/12*4</f>
        <v>#REF!</v>
      </c>
      <c r="L23" s="1033" t="e">
        <f>#REF!/12*4</f>
        <v>#REF!</v>
      </c>
      <c r="M23" s="1033" t="e">
        <f>#REF!/12*4</f>
        <v>#REF!</v>
      </c>
      <c r="N23" s="1033" t="e">
        <f>#REF!/12*4</f>
        <v>#REF!</v>
      </c>
      <c r="O23" s="1033" t="e">
        <f>#REF!/12*4</f>
        <v>#REF!</v>
      </c>
      <c r="P23" s="1033" t="e">
        <f>#REF!/12*4</f>
        <v>#REF!</v>
      </c>
      <c r="Q23" s="1033" t="e">
        <f>#REF!/12*4</f>
        <v>#REF!</v>
      </c>
      <c r="R23" s="1033" t="e">
        <f>#REF!/12*4</f>
        <v>#REF!</v>
      </c>
      <c r="S23" s="1033" t="e">
        <f>#REF!/12*4</f>
        <v>#REF!</v>
      </c>
      <c r="T23" s="1033" t="e">
        <f>#REF!/12*4</f>
        <v>#REF!</v>
      </c>
      <c r="U23" s="1033" t="e">
        <f>#REF!/12*4</f>
        <v>#REF!</v>
      </c>
      <c r="V23" s="1033" t="e">
        <f>#REF!/12*4</f>
        <v>#REF!</v>
      </c>
      <c r="W23" s="1033" t="e">
        <f>#REF!/12*4</f>
        <v>#REF!</v>
      </c>
      <c r="X23" s="1033" t="e">
        <f>#REF!/12*4</f>
        <v>#REF!</v>
      </c>
      <c r="Y23" s="1033" t="e">
        <f>#REF!/12*4</f>
        <v>#REF!</v>
      </c>
      <c r="Z23" s="1033" t="e">
        <f>#REF!/12*4</f>
        <v>#REF!</v>
      </c>
      <c r="AA23" s="1033" t="e">
        <f>#REF!/12*4</f>
        <v>#REF!</v>
      </c>
      <c r="AB23" s="1033" t="e">
        <f>#REF!/12*4</f>
        <v>#REF!</v>
      </c>
      <c r="AC23" s="1036" t="e">
        <f t="shared" si="2"/>
        <v>#REF!</v>
      </c>
    </row>
    <row r="24" spans="1:29" ht="32.25" customHeight="1">
      <c r="A24" s="1435" t="s">
        <v>252</v>
      </c>
      <c r="B24" s="1436"/>
      <c r="C24" s="1035" t="e">
        <f>SUM(C25:C30)</f>
        <v>#REF!</v>
      </c>
      <c r="D24" s="1035" t="e">
        <f t="shared" ref="D24:AB24" si="5">SUM(D25:D30)</f>
        <v>#REF!</v>
      </c>
      <c r="E24" s="1035" t="e">
        <f t="shared" si="5"/>
        <v>#REF!</v>
      </c>
      <c r="F24" s="1035" t="e">
        <f t="shared" si="5"/>
        <v>#REF!</v>
      </c>
      <c r="G24" s="1035" t="e">
        <f t="shared" si="5"/>
        <v>#REF!</v>
      </c>
      <c r="H24" s="1035" t="e">
        <f t="shared" si="5"/>
        <v>#REF!</v>
      </c>
      <c r="I24" s="1035" t="e">
        <f t="shared" si="5"/>
        <v>#REF!</v>
      </c>
      <c r="J24" s="1035" t="e">
        <f t="shared" si="5"/>
        <v>#REF!</v>
      </c>
      <c r="K24" s="1035" t="e">
        <f t="shared" si="5"/>
        <v>#REF!</v>
      </c>
      <c r="L24" s="1035" t="e">
        <f t="shared" si="5"/>
        <v>#REF!</v>
      </c>
      <c r="M24" s="1035" t="e">
        <f t="shared" si="5"/>
        <v>#REF!</v>
      </c>
      <c r="N24" s="1035" t="e">
        <f t="shared" si="5"/>
        <v>#REF!</v>
      </c>
      <c r="O24" s="1035" t="e">
        <f t="shared" si="5"/>
        <v>#REF!</v>
      </c>
      <c r="P24" s="1035" t="e">
        <f t="shared" si="5"/>
        <v>#REF!</v>
      </c>
      <c r="Q24" s="1035" t="e">
        <f t="shared" si="5"/>
        <v>#REF!</v>
      </c>
      <c r="R24" s="1035" t="e">
        <f t="shared" si="5"/>
        <v>#REF!</v>
      </c>
      <c r="S24" s="1035" t="e">
        <f t="shared" si="5"/>
        <v>#REF!</v>
      </c>
      <c r="T24" s="1035" t="e">
        <f t="shared" si="5"/>
        <v>#REF!</v>
      </c>
      <c r="U24" s="1035" t="e">
        <f t="shared" si="5"/>
        <v>#REF!</v>
      </c>
      <c r="V24" s="1035" t="e">
        <f t="shared" si="5"/>
        <v>#REF!</v>
      </c>
      <c r="W24" s="1035" t="e">
        <f t="shared" si="5"/>
        <v>#REF!</v>
      </c>
      <c r="X24" s="1035" t="e">
        <f t="shared" si="5"/>
        <v>#REF!</v>
      </c>
      <c r="Y24" s="1035" t="e">
        <f t="shared" si="5"/>
        <v>#REF!</v>
      </c>
      <c r="Z24" s="1035" t="e">
        <f t="shared" si="5"/>
        <v>#REF!</v>
      </c>
      <c r="AA24" s="1035" t="e">
        <f t="shared" si="5"/>
        <v>#REF!</v>
      </c>
      <c r="AB24" s="1035" t="e">
        <f t="shared" si="5"/>
        <v>#REF!</v>
      </c>
      <c r="AC24" s="1035" t="e">
        <f t="shared" si="2"/>
        <v>#REF!</v>
      </c>
    </row>
    <row r="25" spans="1:29" ht="25.5">
      <c r="A25" s="375">
        <v>1301</v>
      </c>
      <c r="B25" s="377" t="s">
        <v>253</v>
      </c>
      <c r="C25" s="1032" t="e">
        <f>#REF!/12*4</f>
        <v>#REF!</v>
      </c>
      <c r="D25" s="1032" t="e">
        <f>#REF!/12*4</f>
        <v>#REF!</v>
      </c>
      <c r="E25" s="1032" t="e">
        <f>#REF!/12*4</f>
        <v>#REF!</v>
      </c>
      <c r="F25" s="1032" t="e">
        <f>#REF!/12*4</f>
        <v>#REF!</v>
      </c>
      <c r="G25" s="1032" t="e">
        <f>#REF!/12*4</f>
        <v>#REF!</v>
      </c>
      <c r="H25" s="1032" t="e">
        <f>#REF!/12*4</f>
        <v>#REF!</v>
      </c>
      <c r="I25" s="1032" t="e">
        <f>#REF!/12*4</f>
        <v>#REF!</v>
      </c>
      <c r="J25" s="1032" t="e">
        <f>#REF!/12*4</f>
        <v>#REF!</v>
      </c>
      <c r="K25" s="1032" t="e">
        <f>#REF!/12*4</f>
        <v>#REF!</v>
      </c>
      <c r="L25" s="1032" t="e">
        <f>#REF!/12*4</f>
        <v>#REF!</v>
      </c>
      <c r="M25" s="1032" t="e">
        <f>#REF!/12*4</f>
        <v>#REF!</v>
      </c>
      <c r="N25" s="1032" t="e">
        <f>#REF!/12*4</f>
        <v>#REF!</v>
      </c>
      <c r="O25" s="1032" t="e">
        <f>#REF!/12*4</f>
        <v>#REF!</v>
      </c>
      <c r="P25" s="1032" t="e">
        <f>#REF!/12*4</f>
        <v>#REF!</v>
      </c>
      <c r="Q25" s="1032" t="e">
        <f>#REF!/12*4</f>
        <v>#REF!</v>
      </c>
      <c r="R25" s="1032" t="e">
        <f>#REF!/12*4</f>
        <v>#REF!</v>
      </c>
      <c r="S25" s="1032" t="e">
        <f>#REF!/12*4</f>
        <v>#REF!</v>
      </c>
      <c r="T25" s="1032" t="e">
        <f>#REF!/12*4</f>
        <v>#REF!</v>
      </c>
      <c r="U25" s="1032" t="e">
        <f>#REF!/12*4</f>
        <v>#REF!</v>
      </c>
      <c r="V25" s="1032" t="e">
        <f>#REF!/12*4</f>
        <v>#REF!</v>
      </c>
      <c r="W25" s="1032" t="e">
        <f>#REF!/12*4</f>
        <v>#REF!</v>
      </c>
      <c r="X25" s="1032" t="e">
        <f>#REF!/12*4</f>
        <v>#REF!</v>
      </c>
      <c r="Y25" s="1032" t="e">
        <f>#REF!/12*4</f>
        <v>#REF!</v>
      </c>
      <c r="Z25" s="1032" t="e">
        <f>#REF!/12*4</f>
        <v>#REF!</v>
      </c>
      <c r="AA25" s="1032" t="e">
        <f>#REF!/12*4</f>
        <v>#REF!</v>
      </c>
      <c r="AB25" s="1032" t="e">
        <f>#REF!/12*4</f>
        <v>#REF!</v>
      </c>
      <c r="AC25" s="1036" t="e">
        <f t="shared" si="2"/>
        <v>#REF!</v>
      </c>
    </row>
    <row r="26" spans="1:29" ht="25.5">
      <c r="A26" s="375">
        <v>1302</v>
      </c>
      <c r="B26" s="377" t="s">
        <v>254</v>
      </c>
      <c r="C26" s="1032" t="e">
        <f>#REF!/12*4</f>
        <v>#REF!</v>
      </c>
      <c r="D26" s="1032" t="e">
        <f>#REF!/12*4</f>
        <v>#REF!</v>
      </c>
      <c r="E26" s="1032" t="e">
        <f>#REF!/12*4</f>
        <v>#REF!</v>
      </c>
      <c r="F26" s="1032" t="e">
        <f>#REF!/12*4</f>
        <v>#REF!</v>
      </c>
      <c r="G26" s="1032" t="e">
        <f>#REF!/12*4</f>
        <v>#REF!</v>
      </c>
      <c r="H26" s="1032" t="e">
        <f>#REF!/12*4</f>
        <v>#REF!</v>
      </c>
      <c r="I26" s="1032" t="e">
        <f>#REF!/12*4</f>
        <v>#REF!</v>
      </c>
      <c r="J26" s="1032" t="e">
        <f>#REF!/12*4</f>
        <v>#REF!</v>
      </c>
      <c r="K26" s="1032" t="e">
        <f>#REF!/12*4</f>
        <v>#REF!</v>
      </c>
      <c r="L26" s="1032" t="e">
        <f>#REF!/12*4</f>
        <v>#REF!</v>
      </c>
      <c r="M26" s="1032" t="e">
        <f>#REF!/12*4</f>
        <v>#REF!</v>
      </c>
      <c r="N26" s="1032" t="e">
        <f>#REF!/12*4</f>
        <v>#REF!</v>
      </c>
      <c r="O26" s="1032" t="e">
        <f>#REF!/12*4</f>
        <v>#REF!</v>
      </c>
      <c r="P26" s="1032" t="e">
        <f>#REF!/12*4</f>
        <v>#REF!</v>
      </c>
      <c r="Q26" s="1032" t="e">
        <f>#REF!/12*4</f>
        <v>#REF!</v>
      </c>
      <c r="R26" s="1032" t="e">
        <f>#REF!/12*4</f>
        <v>#REF!</v>
      </c>
      <c r="S26" s="1032" t="e">
        <f>#REF!/12*4</f>
        <v>#REF!</v>
      </c>
      <c r="T26" s="1032" t="e">
        <f>#REF!/12*4</f>
        <v>#REF!</v>
      </c>
      <c r="U26" s="1032" t="e">
        <f>#REF!/12*4</f>
        <v>#REF!</v>
      </c>
      <c r="V26" s="1032" t="e">
        <f>#REF!/12*4</f>
        <v>#REF!</v>
      </c>
      <c r="W26" s="1032" t="e">
        <f>#REF!/12*4</f>
        <v>#REF!</v>
      </c>
      <c r="X26" s="1032" t="e">
        <f>#REF!/12*4</f>
        <v>#REF!</v>
      </c>
      <c r="Y26" s="1032" t="e">
        <f>#REF!/12*4</f>
        <v>#REF!</v>
      </c>
      <c r="Z26" s="1032" t="e">
        <f>#REF!/12*4</f>
        <v>#REF!</v>
      </c>
      <c r="AA26" s="1032" t="e">
        <f>#REF!/12*4</f>
        <v>#REF!</v>
      </c>
      <c r="AB26" s="1032" t="e">
        <f>#REF!/12*4</f>
        <v>#REF!</v>
      </c>
      <c r="AC26" s="1036" t="e">
        <f t="shared" si="2"/>
        <v>#REF!</v>
      </c>
    </row>
    <row r="27" spans="1:29" ht="25.5">
      <c r="A27" s="375">
        <v>1303</v>
      </c>
      <c r="B27" s="377" t="s">
        <v>255</v>
      </c>
      <c r="C27" s="1032" t="e">
        <f>#REF!/12*4</f>
        <v>#REF!</v>
      </c>
      <c r="D27" s="1032" t="e">
        <f>#REF!/12*4</f>
        <v>#REF!</v>
      </c>
      <c r="E27" s="1032" t="e">
        <f>#REF!/12*4</f>
        <v>#REF!</v>
      </c>
      <c r="F27" s="1032" t="e">
        <f>#REF!/12*4</f>
        <v>#REF!</v>
      </c>
      <c r="G27" s="1032" t="e">
        <f>#REF!/12*4</f>
        <v>#REF!</v>
      </c>
      <c r="H27" s="1032" t="e">
        <f>#REF!/12*4</f>
        <v>#REF!</v>
      </c>
      <c r="I27" s="1032" t="e">
        <f>#REF!/12*4</f>
        <v>#REF!</v>
      </c>
      <c r="J27" s="1032" t="e">
        <f>#REF!/12*4</f>
        <v>#REF!</v>
      </c>
      <c r="K27" s="1032" t="e">
        <f>#REF!/12*4</f>
        <v>#REF!</v>
      </c>
      <c r="L27" s="1032" t="e">
        <f>#REF!/12*4</f>
        <v>#REF!</v>
      </c>
      <c r="M27" s="1032" t="e">
        <f>#REF!/12*4</f>
        <v>#REF!</v>
      </c>
      <c r="N27" s="1032" t="e">
        <f>#REF!/12*4</f>
        <v>#REF!</v>
      </c>
      <c r="O27" s="1032" t="e">
        <f>#REF!/12*4</f>
        <v>#REF!</v>
      </c>
      <c r="P27" s="1032" t="e">
        <f>#REF!/12*4</f>
        <v>#REF!</v>
      </c>
      <c r="Q27" s="1032" t="e">
        <f>#REF!/12*4</f>
        <v>#REF!</v>
      </c>
      <c r="R27" s="1032" t="e">
        <f>#REF!/12*4</f>
        <v>#REF!</v>
      </c>
      <c r="S27" s="1032" t="e">
        <f>#REF!/12*4</f>
        <v>#REF!</v>
      </c>
      <c r="T27" s="1032" t="e">
        <f>#REF!/12*4</f>
        <v>#REF!</v>
      </c>
      <c r="U27" s="1032" t="e">
        <f>#REF!/12*4</f>
        <v>#REF!</v>
      </c>
      <c r="V27" s="1032" t="e">
        <f>#REF!/12*4</f>
        <v>#REF!</v>
      </c>
      <c r="W27" s="1032" t="e">
        <f>#REF!/12*4</f>
        <v>#REF!</v>
      </c>
      <c r="X27" s="1032" t="e">
        <f>#REF!/12*4</f>
        <v>#REF!</v>
      </c>
      <c r="Y27" s="1032" t="e">
        <f>#REF!/12*4</f>
        <v>#REF!</v>
      </c>
      <c r="Z27" s="1032" t="e">
        <f>#REF!/12*4</f>
        <v>#REF!</v>
      </c>
      <c r="AA27" s="1032" t="e">
        <f>#REF!/12*4</f>
        <v>#REF!</v>
      </c>
      <c r="AB27" s="1032" t="e">
        <f>#REF!/12*4</f>
        <v>#REF!</v>
      </c>
      <c r="AC27" s="1036" t="e">
        <f t="shared" si="2"/>
        <v>#REF!</v>
      </c>
    </row>
    <row r="28" spans="1:29" ht="25.5">
      <c r="A28" s="375">
        <v>1304</v>
      </c>
      <c r="B28" s="377" t="s">
        <v>250</v>
      </c>
      <c r="C28" s="1032" t="e">
        <f>#REF!/12*4</f>
        <v>#REF!</v>
      </c>
      <c r="D28" s="1032" t="e">
        <f>#REF!/12*4</f>
        <v>#REF!</v>
      </c>
      <c r="E28" s="1032" t="e">
        <f>#REF!/12*4</f>
        <v>#REF!</v>
      </c>
      <c r="F28" s="1032" t="e">
        <f>#REF!/12*4</f>
        <v>#REF!</v>
      </c>
      <c r="G28" s="1032" t="e">
        <f>#REF!/12*4</f>
        <v>#REF!</v>
      </c>
      <c r="H28" s="1032" t="e">
        <f>#REF!/12*4</f>
        <v>#REF!</v>
      </c>
      <c r="I28" s="1032" t="e">
        <f>#REF!/12*4</f>
        <v>#REF!</v>
      </c>
      <c r="J28" s="1032" t="e">
        <f>#REF!/12*4</f>
        <v>#REF!</v>
      </c>
      <c r="K28" s="1032" t="e">
        <f>#REF!/12*4</f>
        <v>#REF!</v>
      </c>
      <c r="L28" s="1032" t="e">
        <f>#REF!/12*4</f>
        <v>#REF!</v>
      </c>
      <c r="M28" s="1032" t="e">
        <f>#REF!/12*4</f>
        <v>#REF!</v>
      </c>
      <c r="N28" s="1032" t="e">
        <f>#REF!/12*4</f>
        <v>#REF!</v>
      </c>
      <c r="O28" s="1032" t="e">
        <f>#REF!/12*4</f>
        <v>#REF!</v>
      </c>
      <c r="P28" s="1032" t="e">
        <f>#REF!/12*4</f>
        <v>#REF!</v>
      </c>
      <c r="Q28" s="1032" t="e">
        <f>#REF!/12*4</f>
        <v>#REF!</v>
      </c>
      <c r="R28" s="1032" t="e">
        <f>#REF!/12*4</f>
        <v>#REF!</v>
      </c>
      <c r="S28" s="1032" t="e">
        <f>#REF!/12*4</f>
        <v>#REF!</v>
      </c>
      <c r="T28" s="1032" t="e">
        <f>#REF!/12*4</f>
        <v>#REF!</v>
      </c>
      <c r="U28" s="1032" t="e">
        <f>#REF!/12*4</f>
        <v>#REF!</v>
      </c>
      <c r="V28" s="1032" t="e">
        <f>#REF!/12*4</f>
        <v>#REF!</v>
      </c>
      <c r="W28" s="1032" t="e">
        <f>#REF!/12*4</f>
        <v>#REF!</v>
      </c>
      <c r="X28" s="1032" t="e">
        <f>#REF!/12*4</f>
        <v>#REF!</v>
      </c>
      <c r="Y28" s="1032" t="e">
        <f>#REF!/12*4</f>
        <v>#REF!</v>
      </c>
      <c r="Z28" s="1032" t="e">
        <f>#REF!/12*4</f>
        <v>#REF!</v>
      </c>
      <c r="AA28" s="1032" t="e">
        <f>#REF!/12*4</f>
        <v>#REF!</v>
      </c>
      <c r="AB28" s="1032" t="e">
        <f>#REF!/12*4</f>
        <v>#REF!</v>
      </c>
      <c r="AC28" s="1036" t="e">
        <f t="shared" si="2"/>
        <v>#REF!</v>
      </c>
    </row>
    <row r="29" spans="1:29" ht="25.5">
      <c r="A29" s="375">
        <v>1305</v>
      </c>
      <c r="B29" s="377" t="s">
        <v>256</v>
      </c>
      <c r="C29" s="1032" t="e">
        <f>#REF!/12*4</f>
        <v>#REF!</v>
      </c>
      <c r="D29" s="1032" t="e">
        <f>#REF!/12*4</f>
        <v>#REF!</v>
      </c>
      <c r="E29" s="1032" t="e">
        <f>#REF!/12*4</f>
        <v>#REF!</v>
      </c>
      <c r="F29" s="1032" t="e">
        <f>#REF!/12*4</f>
        <v>#REF!</v>
      </c>
      <c r="G29" s="1032" t="e">
        <f>#REF!/12*4</f>
        <v>#REF!</v>
      </c>
      <c r="H29" s="1032" t="e">
        <f>#REF!/12*4</f>
        <v>#REF!</v>
      </c>
      <c r="I29" s="1032" t="e">
        <f>#REF!/12*4</f>
        <v>#REF!</v>
      </c>
      <c r="J29" s="1032" t="e">
        <f>#REF!/12*4</f>
        <v>#REF!</v>
      </c>
      <c r="K29" s="1032" t="e">
        <f>#REF!/12*4</f>
        <v>#REF!</v>
      </c>
      <c r="L29" s="1032" t="e">
        <f>#REF!/12*4</f>
        <v>#REF!</v>
      </c>
      <c r="M29" s="1032" t="e">
        <f>#REF!/12*4</f>
        <v>#REF!</v>
      </c>
      <c r="N29" s="1032" t="e">
        <f>#REF!/12*4</f>
        <v>#REF!</v>
      </c>
      <c r="O29" s="1032" t="e">
        <f>#REF!/12*4</f>
        <v>#REF!</v>
      </c>
      <c r="P29" s="1032" t="e">
        <f>#REF!/12*4</f>
        <v>#REF!</v>
      </c>
      <c r="Q29" s="1032" t="e">
        <f>#REF!/12*4</f>
        <v>#REF!</v>
      </c>
      <c r="R29" s="1032" t="e">
        <f>#REF!/12*4</f>
        <v>#REF!</v>
      </c>
      <c r="S29" s="1032" t="e">
        <f>#REF!/12*4</f>
        <v>#REF!</v>
      </c>
      <c r="T29" s="1032" t="e">
        <f>#REF!/12*4</f>
        <v>#REF!</v>
      </c>
      <c r="U29" s="1032" t="e">
        <f>#REF!/12*4</f>
        <v>#REF!</v>
      </c>
      <c r="V29" s="1032" t="e">
        <f>#REF!/12*4</f>
        <v>#REF!</v>
      </c>
      <c r="W29" s="1032" t="e">
        <f>#REF!/12*4</f>
        <v>#REF!</v>
      </c>
      <c r="X29" s="1032" t="e">
        <f>#REF!/12*4</f>
        <v>#REF!</v>
      </c>
      <c r="Y29" s="1032" t="e">
        <f>#REF!/12*4</f>
        <v>#REF!</v>
      </c>
      <c r="Z29" s="1032" t="e">
        <f>#REF!/12*4</f>
        <v>#REF!</v>
      </c>
      <c r="AA29" s="1032" t="e">
        <f>#REF!/12*4</f>
        <v>#REF!</v>
      </c>
      <c r="AB29" s="1032" t="e">
        <f>#REF!/12*4</f>
        <v>#REF!</v>
      </c>
      <c r="AC29" s="1036" t="e">
        <f t="shared" si="2"/>
        <v>#REF!</v>
      </c>
    </row>
    <row r="30" spans="1:29" ht="25.5">
      <c r="A30" s="375">
        <v>1306</v>
      </c>
      <c r="B30" s="377" t="s">
        <v>256</v>
      </c>
      <c r="C30" s="1032" t="e">
        <f>#REF!/12*4</f>
        <v>#REF!</v>
      </c>
      <c r="D30" s="1032" t="e">
        <f>#REF!/12*4</f>
        <v>#REF!</v>
      </c>
      <c r="E30" s="1032" t="e">
        <f>#REF!/12*4</f>
        <v>#REF!</v>
      </c>
      <c r="F30" s="1032" t="e">
        <f>#REF!/12*4</f>
        <v>#REF!</v>
      </c>
      <c r="G30" s="1032" t="e">
        <f>#REF!/12*4</f>
        <v>#REF!</v>
      </c>
      <c r="H30" s="1032" t="e">
        <f>#REF!/12*4</f>
        <v>#REF!</v>
      </c>
      <c r="I30" s="1032" t="e">
        <f>#REF!/12*4</f>
        <v>#REF!</v>
      </c>
      <c r="J30" s="1032" t="e">
        <f>#REF!/12*4</f>
        <v>#REF!</v>
      </c>
      <c r="K30" s="1032" t="e">
        <f>#REF!/12*4</f>
        <v>#REF!</v>
      </c>
      <c r="L30" s="1032" t="e">
        <f>#REF!/12*4</f>
        <v>#REF!</v>
      </c>
      <c r="M30" s="1032" t="e">
        <f>#REF!/12*4</f>
        <v>#REF!</v>
      </c>
      <c r="N30" s="1032" t="e">
        <f>#REF!/12*4</f>
        <v>#REF!</v>
      </c>
      <c r="O30" s="1032" t="e">
        <f>#REF!/12*4</f>
        <v>#REF!</v>
      </c>
      <c r="P30" s="1032" t="e">
        <f>#REF!/12*4</f>
        <v>#REF!</v>
      </c>
      <c r="Q30" s="1032" t="e">
        <f>#REF!/12*4</f>
        <v>#REF!</v>
      </c>
      <c r="R30" s="1032" t="e">
        <f>#REF!/12*4</f>
        <v>#REF!</v>
      </c>
      <c r="S30" s="1032" t="e">
        <f>#REF!/12*4</f>
        <v>#REF!</v>
      </c>
      <c r="T30" s="1032" t="e">
        <f>#REF!/12*4</f>
        <v>#REF!</v>
      </c>
      <c r="U30" s="1032" t="e">
        <f>#REF!/12*4</f>
        <v>#REF!</v>
      </c>
      <c r="V30" s="1032" t="e">
        <f>#REF!/12*4</f>
        <v>#REF!</v>
      </c>
      <c r="W30" s="1032" t="e">
        <f>#REF!/12*4</f>
        <v>#REF!</v>
      </c>
      <c r="X30" s="1032" t="e">
        <f>#REF!/12*4</f>
        <v>#REF!</v>
      </c>
      <c r="Y30" s="1032" t="e">
        <f>#REF!/12*4</f>
        <v>#REF!</v>
      </c>
      <c r="Z30" s="1032" t="e">
        <f>#REF!/12*4</f>
        <v>#REF!</v>
      </c>
      <c r="AA30" s="1032" t="e">
        <f>#REF!/12*4</f>
        <v>#REF!</v>
      </c>
      <c r="AB30" s="1032" t="e">
        <f>#REF!/12*4</f>
        <v>#REF!</v>
      </c>
      <c r="AC30" s="1036" t="e">
        <f t="shared" si="2"/>
        <v>#REF!</v>
      </c>
    </row>
    <row r="31" spans="1:29" ht="29.25" customHeight="1">
      <c r="A31" s="1435" t="s">
        <v>257</v>
      </c>
      <c r="B31" s="1435"/>
      <c r="C31" s="1035" t="e">
        <f t="shared" ref="C31:AA31" si="6">SUM(C32:C46)</f>
        <v>#REF!</v>
      </c>
      <c r="D31" s="1035" t="e">
        <f t="shared" si="6"/>
        <v>#REF!</v>
      </c>
      <c r="E31" s="1035" t="e">
        <f t="shared" si="6"/>
        <v>#REF!</v>
      </c>
      <c r="F31" s="1035" t="e">
        <f t="shared" si="6"/>
        <v>#REF!</v>
      </c>
      <c r="G31" s="1035" t="e">
        <f t="shared" si="6"/>
        <v>#REF!</v>
      </c>
      <c r="H31" s="1035" t="e">
        <f t="shared" si="6"/>
        <v>#REF!</v>
      </c>
      <c r="I31" s="1035" t="e">
        <f t="shared" si="6"/>
        <v>#REF!</v>
      </c>
      <c r="J31" s="1035" t="e">
        <f t="shared" si="6"/>
        <v>#REF!</v>
      </c>
      <c r="K31" s="1035" t="e">
        <f t="shared" si="6"/>
        <v>#REF!</v>
      </c>
      <c r="L31" s="1035" t="e">
        <f t="shared" si="6"/>
        <v>#REF!</v>
      </c>
      <c r="M31" s="1035" t="e">
        <f t="shared" si="6"/>
        <v>#REF!</v>
      </c>
      <c r="N31" s="1035" t="e">
        <f t="shared" si="6"/>
        <v>#REF!</v>
      </c>
      <c r="O31" s="1035" t="e">
        <f t="shared" si="6"/>
        <v>#REF!</v>
      </c>
      <c r="P31" s="1035" t="e">
        <f t="shared" si="6"/>
        <v>#REF!</v>
      </c>
      <c r="Q31" s="1035" t="e">
        <f t="shared" si="6"/>
        <v>#REF!</v>
      </c>
      <c r="R31" s="1035" t="e">
        <f t="shared" si="6"/>
        <v>#REF!</v>
      </c>
      <c r="S31" s="1035" t="e">
        <f t="shared" si="6"/>
        <v>#REF!</v>
      </c>
      <c r="T31" s="1035" t="e">
        <f t="shared" si="6"/>
        <v>#REF!</v>
      </c>
      <c r="U31" s="1035" t="e">
        <f t="shared" si="6"/>
        <v>#REF!</v>
      </c>
      <c r="V31" s="1035" t="e">
        <f t="shared" si="6"/>
        <v>#REF!</v>
      </c>
      <c r="W31" s="1035" t="e">
        <f t="shared" si="6"/>
        <v>#REF!</v>
      </c>
      <c r="X31" s="1035" t="e">
        <f t="shared" si="6"/>
        <v>#REF!</v>
      </c>
      <c r="Y31" s="1035" t="e">
        <f t="shared" si="6"/>
        <v>#REF!</v>
      </c>
      <c r="Z31" s="1035" t="e">
        <f t="shared" si="6"/>
        <v>#REF!</v>
      </c>
      <c r="AA31" s="1035" t="e">
        <f t="shared" si="6"/>
        <v>#REF!</v>
      </c>
      <c r="AB31" s="1035" t="e">
        <f>SUM(AB32:AB46)</f>
        <v>#REF!</v>
      </c>
      <c r="AC31" s="1035" t="e">
        <f t="shared" si="2"/>
        <v>#REF!</v>
      </c>
    </row>
    <row r="32" spans="1:29" ht="25.5">
      <c r="A32" s="375">
        <v>1401</v>
      </c>
      <c r="B32" s="377" t="s">
        <v>258</v>
      </c>
      <c r="C32" s="1032" t="e">
        <f>#REF!/12*4</f>
        <v>#REF!</v>
      </c>
      <c r="D32" s="1032" t="e">
        <f>#REF!/12*4</f>
        <v>#REF!</v>
      </c>
      <c r="E32" s="1032" t="e">
        <f>#REF!/12*4</f>
        <v>#REF!</v>
      </c>
      <c r="F32" s="1032" t="e">
        <f>#REF!/12*4</f>
        <v>#REF!</v>
      </c>
      <c r="G32" s="1032" t="e">
        <f>#REF!/12*4</f>
        <v>#REF!</v>
      </c>
      <c r="H32" s="1032" t="e">
        <f>#REF!/12*4</f>
        <v>#REF!</v>
      </c>
      <c r="I32" s="1032" t="e">
        <f>#REF!/12*4</f>
        <v>#REF!</v>
      </c>
      <c r="J32" s="1032" t="e">
        <f>#REF!/12*4</f>
        <v>#REF!</v>
      </c>
      <c r="K32" s="1032" t="e">
        <f>#REF!/12*4</f>
        <v>#REF!</v>
      </c>
      <c r="L32" s="1032" t="e">
        <f>#REF!/12*4</f>
        <v>#REF!</v>
      </c>
      <c r="M32" s="1032" t="e">
        <f>#REF!/12*4</f>
        <v>#REF!</v>
      </c>
      <c r="N32" s="1032" t="e">
        <f>#REF!/12*4</f>
        <v>#REF!</v>
      </c>
      <c r="O32" s="1032" t="e">
        <f>#REF!/12*4</f>
        <v>#REF!</v>
      </c>
      <c r="P32" s="1032" t="e">
        <f>#REF!/12*4</f>
        <v>#REF!</v>
      </c>
      <c r="Q32" s="1032" t="e">
        <f>#REF!/12*4</f>
        <v>#REF!</v>
      </c>
      <c r="R32" s="1032" t="e">
        <f>#REF!/12*4</f>
        <v>#REF!</v>
      </c>
      <c r="S32" s="1032" t="e">
        <f>#REF!/12*4</f>
        <v>#REF!</v>
      </c>
      <c r="T32" s="1032" t="e">
        <f>#REF!/12*4</f>
        <v>#REF!</v>
      </c>
      <c r="U32" s="1032" t="e">
        <f>#REF!/12*4</f>
        <v>#REF!</v>
      </c>
      <c r="V32" s="1032" t="e">
        <f>#REF!/12*4</f>
        <v>#REF!</v>
      </c>
      <c r="W32" s="1032" t="e">
        <f>#REF!/12*4</f>
        <v>#REF!</v>
      </c>
      <c r="X32" s="1032" t="e">
        <f>#REF!/12*4</f>
        <v>#REF!</v>
      </c>
      <c r="Y32" s="1032" t="e">
        <f>#REF!/12*4</f>
        <v>#REF!</v>
      </c>
      <c r="Z32" s="1032" t="e">
        <f>#REF!/12*4</f>
        <v>#REF!</v>
      </c>
      <c r="AA32" s="1032" t="e">
        <f>#REF!/12*4</f>
        <v>#REF!</v>
      </c>
      <c r="AB32" s="1032" t="e">
        <f>#REF!/12*4</f>
        <v>#REF!</v>
      </c>
      <c r="AC32" s="1036" t="e">
        <f t="shared" si="2"/>
        <v>#REF!</v>
      </c>
    </row>
    <row r="33" spans="1:29" ht="25.5">
      <c r="A33" s="375">
        <v>1402</v>
      </c>
      <c r="B33" s="377" t="s">
        <v>259</v>
      </c>
      <c r="C33" s="1032" t="e">
        <f>#REF!/12*4</f>
        <v>#REF!</v>
      </c>
      <c r="D33" s="1032" t="e">
        <f>#REF!/12*4</f>
        <v>#REF!</v>
      </c>
      <c r="E33" s="1032" t="e">
        <f>#REF!/12*4</f>
        <v>#REF!</v>
      </c>
      <c r="F33" s="1032" t="e">
        <f>#REF!/12*4</f>
        <v>#REF!</v>
      </c>
      <c r="G33" s="1032" t="e">
        <f>#REF!/12*4</f>
        <v>#REF!</v>
      </c>
      <c r="H33" s="1032" t="e">
        <f>#REF!/12*4</f>
        <v>#REF!</v>
      </c>
      <c r="I33" s="1032" t="e">
        <f>#REF!/12*4</f>
        <v>#REF!</v>
      </c>
      <c r="J33" s="1032" t="e">
        <f>#REF!/12*4</f>
        <v>#REF!</v>
      </c>
      <c r="K33" s="1032" t="e">
        <f>#REF!/12*4</f>
        <v>#REF!</v>
      </c>
      <c r="L33" s="1032" t="e">
        <f>#REF!/12*4</f>
        <v>#REF!</v>
      </c>
      <c r="M33" s="1032" t="e">
        <f>#REF!/12*4</f>
        <v>#REF!</v>
      </c>
      <c r="N33" s="1032" t="e">
        <f>#REF!/12*4</f>
        <v>#REF!</v>
      </c>
      <c r="O33" s="1032" t="e">
        <f>#REF!/12*4</f>
        <v>#REF!</v>
      </c>
      <c r="P33" s="1032" t="e">
        <f>#REF!/12*4</f>
        <v>#REF!</v>
      </c>
      <c r="Q33" s="1032" t="e">
        <f>#REF!/12*4</f>
        <v>#REF!</v>
      </c>
      <c r="R33" s="1032" t="e">
        <f>#REF!/12*4</f>
        <v>#REF!</v>
      </c>
      <c r="S33" s="1032" t="e">
        <f>#REF!/12*4</f>
        <v>#REF!</v>
      </c>
      <c r="T33" s="1032" t="e">
        <f>#REF!/12*4</f>
        <v>#REF!</v>
      </c>
      <c r="U33" s="1032" t="e">
        <f>#REF!/12*4</f>
        <v>#REF!</v>
      </c>
      <c r="V33" s="1032" t="e">
        <f>#REF!/12*4</f>
        <v>#REF!</v>
      </c>
      <c r="W33" s="1032" t="e">
        <f>#REF!/12*4</f>
        <v>#REF!</v>
      </c>
      <c r="X33" s="1032" t="e">
        <f>#REF!/12*4</f>
        <v>#REF!</v>
      </c>
      <c r="Y33" s="1032" t="e">
        <f>#REF!/12*4</f>
        <v>#REF!</v>
      </c>
      <c r="Z33" s="1032" t="e">
        <f>#REF!/12*4</f>
        <v>#REF!</v>
      </c>
      <c r="AA33" s="1032" t="e">
        <f>#REF!/12*4</f>
        <v>#REF!</v>
      </c>
      <c r="AB33" s="1032" t="e">
        <f>#REF!/12*4</f>
        <v>#REF!</v>
      </c>
      <c r="AC33" s="1036" t="e">
        <f t="shared" si="2"/>
        <v>#REF!</v>
      </c>
    </row>
    <row r="34" spans="1:29" ht="25.5">
      <c r="A34" s="375">
        <v>1403</v>
      </c>
      <c r="B34" s="377" t="s">
        <v>260</v>
      </c>
      <c r="C34" s="1032" t="e">
        <f>#REF!/12*4</f>
        <v>#REF!</v>
      </c>
      <c r="D34" s="1032" t="e">
        <f>#REF!/12*4</f>
        <v>#REF!</v>
      </c>
      <c r="E34" s="1032" t="e">
        <f>#REF!/12*4</f>
        <v>#REF!</v>
      </c>
      <c r="F34" s="1032" t="e">
        <f>#REF!/12*4</f>
        <v>#REF!</v>
      </c>
      <c r="G34" s="1032" t="e">
        <f>#REF!/12*4</f>
        <v>#REF!</v>
      </c>
      <c r="H34" s="1032" t="e">
        <f>#REF!/12*4</f>
        <v>#REF!</v>
      </c>
      <c r="I34" s="1032" t="e">
        <f>#REF!/12*4</f>
        <v>#REF!</v>
      </c>
      <c r="J34" s="1032" t="e">
        <f>#REF!/12*4</f>
        <v>#REF!</v>
      </c>
      <c r="K34" s="1032" t="e">
        <f>#REF!/12*4</f>
        <v>#REF!</v>
      </c>
      <c r="L34" s="1032" t="e">
        <f>#REF!/12*4</f>
        <v>#REF!</v>
      </c>
      <c r="M34" s="1032" t="e">
        <f>#REF!/12*4</f>
        <v>#REF!</v>
      </c>
      <c r="N34" s="1032" t="e">
        <f>#REF!/12*4</f>
        <v>#REF!</v>
      </c>
      <c r="O34" s="1032" t="e">
        <f>#REF!/12*4</f>
        <v>#REF!</v>
      </c>
      <c r="P34" s="1032" t="e">
        <f>#REF!/12*4</f>
        <v>#REF!</v>
      </c>
      <c r="Q34" s="1032" t="e">
        <f>#REF!/12*4</f>
        <v>#REF!</v>
      </c>
      <c r="R34" s="1032" t="e">
        <f>#REF!/12*4</f>
        <v>#REF!</v>
      </c>
      <c r="S34" s="1032" t="e">
        <f>#REF!/12*4</f>
        <v>#REF!</v>
      </c>
      <c r="T34" s="1032" t="e">
        <f>#REF!/12*4</f>
        <v>#REF!</v>
      </c>
      <c r="U34" s="1032" t="e">
        <f>#REF!/12*4</f>
        <v>#REF!</v>
      </c>
      <c r="V34" s="1032" t="e">
        <f>#REF!/12*4</f>
        <v>#REF!</v>
      </c>
      <c r="W34" s="1032" t="e">
        <f>#REF!/12*4</f>
        <v>#REF!</v>
      </c>
      <c r="X34" s="1032" t="e">
        <f>#REF!/12*4</f>
        <v>#REF!</v>
      </c>
      <c r="Y34" s="1032" t="e">
        <f>#REF!/12*4</f>
        <v>#REF!</v>
      </c>
      <c r="Z34" s="1032" t="e">
        <f>#REF!/12*4</f>
        <v>#REF!</v>
      </c>
      <c r="AA34" s="1032" t="e">
        <f>#REF!/12*4</f>
        <v>#REF!</v>
      </c>
      <c r="AB34" s="1032" t="e">
        <f>#REF!/12*4</f>
        <v>#REF!</v>
      </c>
      <c r="AC34" s="1036" t="e">
        <f t="shared" si="2"/>
        <v>#REF!</v>
      </c>
    </row>
    <row r="35" spans="1:29" ht="25.5">
      <c r="A35" s="375">
        <v>1404</v>
      </c>
      <c r="B35" s="377" t="s">
        <v>261</v>
      </c>
      <c r="C35" s="1032" t="e">
        <f>#REF!/12*4</f>
        <v>#REF!</v>
      </c>
      <c r="D35" s="1032" t="e">
        <f>#REF!/12*4</f>
        <v>#REF!</v>
      </c>
      <c r="E35" s="1032" t="e">
        <f>#REF!/12*4</f>
        <v>#REF!</v>
      </c>
      <c r="F35" s="1032" t="e">
        <f>#REF!/12*4</f>
        <v>#REF!</v>
      </c>
      <c r="G35" s="1032" t="e">
        <f>#REF!/12*4</f>
        <v>#REF!</v>
      </c>
      <c r="H35" s="1032" t="e">
        <f>#REF!/12*4</f>
        <v>#REF!</v>
      </c>
      <c r="I35" s="1032" t="e">
        <f>#REF!/12*4</f>
        <v>#REF!</v>
      </c>
      <c r="J35" s="1032" t="e">
        <f>#REF!/12*4</f>
        <v>#REF!</v>
      </c>
      <c r="K35" s="1032" t="e">
        <f>#REF!/12*4</f>
        <v>#REF!</v>
      </c>
      <c r="L35" s="1032" t="e">
        <f>#REF!/12*4</f>
        <v>#REF!</v>
      </c>
      <c r="M35" s="1032" t="e">
        <f>#REF!/12*4</f>
        <v>#REF!</v>
      </c>
      <c r="N35" s="1032" t="e">
        <f>#REF!/12*4</f>
        <v>#REF!</v>
      </c>
      <c r="O35" s="1032" t="e">
        <f>#REF!/12*4</f>
        <v>#REF!</v>
      </c>
      <c r="P35" s="1032" t="e">
        <f>#REF!/12*4</f>
        <v>#REF!</v>
      </c>
      <c r="Q35" s="1032" t="e">
        <f>#REF!/12*4</f>
        <v>#REF!</v>
      </c>
      <c r="R35" s="1032" t="e">
        <f>#REF!/12*4</f>
        <v>#REF!</v>
      </c>
      <c r="S35" s="1032" t="e">
        <f>#REF!/12*4</f>
        <v>#REF!</v>
      </c>
      <c r="T35" s="1032" t="e">
        <f>#REF!/12*4</f>
        <v>#REF!</v>
      </c>
      <c r="U35" s="1032" t="e">
        <f>#REF!/12*4</f>
        <v>#REF!</v>
      </c>
      <c r="V35" s="1032" t="e">
        <f>#REF!/12*4</f>
        <v>#REF!</v>
      </c>
      <c r="W35" s="1032" t="e">
        <f>#REF!/12*4</f>
        <v>#REF!</v>
      </c>
      <c r="X35" s="1032" t="e">
        <f>#REF!/12*4</f>
        <v>#REF!</v>
      </c>
      <c r="Y35" s="1032" t="e">
        <f>#REF!/12*4</f>
        <v>#REF!</v>
      </c>
      <c r="Z35" s="1032" t="e">
        <f>#REF!/12*4</f>
        <v>#REF!</v>
      </c>
      <c r="AA35" s="1032" t="e">
        <f>#REF!/12*4</f>
        <v>#REF!</v>
      </c>
      <c r="AB35" s="1032" t="e">
        <f>#REF!/12*4</f>
        <v>#REF!</v>
      </c>
      <c r="AC35" s="1036" t="e">
        <f t="shared" si="2"/>
        <v>#REF!</v>
      </c>
    </row>
    <row r="36" spans="1:29" ht="25.5">
      <c r="A36" s="375">
        <v>1405</v>
      </c>
      <c r="B36" s="376" t="s">
        <v>415</v>
      </c>
      <c r="C36" s="1032" t="e">
        <f>#REF!/12*4</f>
        <v>#REF!</v>
      </c>
      <c r="D36" s="1032" t="e">
        <f>#REF!/12*4</f>
        <v>#REF!</v>
      </c>
      <c r="E36" s="1032" t="e">
        <f>#REF!/12*4</f>
        <v>#REF!</v>
      </c>
      <c r="F36" s="1032" t="e">
        <f>#REF!/12*4</f>
        <v>#REF!</v>
      </c>
      <c r="G36" s="1032" t="e">
        <f>#REF!/12*4</f>
        <v>#REF!</v>
      </c>
      <c r="H36" s="1032" t="e">
        <f>#REF!/12*4</f>
        <v>#REF!</v>
      </c>
      <c r="I36" s="1032" t="e">
        <f>#REF!/12*4</f>
        <v>#REF!</v>
      </c>
      <c r="J36" s="1032" t="e">
        <f>#REF!/12*4</f>
        <v>#REF!</v>
      </c>
      <c r="K36" s="1032" t="e">
        <f>#REF!/12*4</f>
        <v>#REF!</v>
      </c>
      <c r="L36" s="1032" t="e">
        <f>#REF!/12*4</f>
        <v>#REF!</v>
      </c>
      <c r="M36" s="1032" t="e">
        <f>#REF!/12*4</f>
        <v>#REF!</v>
      </c>
      <c r="N36" s="1032" t="e">
        <f>#REF!/12*4</f>
        <v>#REF!</v>
      </c>
      <c r="O36" s="1032" t="e">
        <f>#REF!/12*4</f>
        <v>#REF!</v>
      </c>
      <c r="P36" s="1032" t="e">
        <f>#REF!/12*4</f>
        <v>#REF!</v>
      </c>
      <c r="Q36" s="1032" t="e">
        <f>#REF!/12*4</f>
        <v>#REF!</v>
      </c>
      <c r="R36" s="1032" t="e">
        <f>#REF!/12*4</f>
        <v>#REF!</v>
      </c>
      <c r="S36" s="1032" t="e">
        <f>#REF!/12*4</f>
        <v>#REF!</v>
      </c>
      <c r="T36" s="1032" t="e">
        <f>#REF!/12*4</f>
        <v>#REF!</v>
      </c>
      <c r="U36" s="1032" t="e">
        <f>#REF!/12*4</f>
        <v>#REF!</v>
      </c>
      <c r="V36" s="1032" t="e">
        <f>#REF!/12*4</f>
        <v>#REF!</v>
      </c>
      <c r="W36" s="1032" t="e">
        <f>#REF!/12*4</f>
        <v>#REF!</v>
      </c>
      <c r="X36" s="1032" t="e">
        <f>#REF!/12*4</f>
        <v>#REF!</v>
      </c>
      <c r="Y36" s="1032" t="e">
        <f>#REF!/12*4</f>
        <v>#REF!</v>
      </c>
      <c r="Z36" s="1032" t="e">
        <f>#REF!/12*4</f>
        <v>#REF!</v>
      </c>
      <c r="AA36" s="1032" t="e">
        <f>#REF!/12*4</f>
        <v>#REF!</v>
      </c>
      <c r="AB36" s="1032" t="e">
        <f>#REF!/12*4</f>
        <v>#REF!</v>
      </c>
      <c r="AC36" s="1036" t="e">
        <f t="shared" si="2"/>
        <v>#REF!</v>
      </c>
    </row>
    <row r="37" spans="1:29" ht="25.5">
      <c r="A37" s="375">
        <v>1406</v>
      </c>
      <c r="B37" s="377" t="s">
        <v>262</v>
      </c>
      <c r="C37" s="1032" t="e">
        <f>#REF!/12*4</f>
        <v>#REF!</v>
      </c>
      <c r="D37" s="1032" t="e">
        <f>#REF!/12*4</f>
        <v>#REF!</v>
      </c>
      <c r="E37" s="1032" t="e">
        <f>#REF!/12*4</f>
        <v>#REF!</v>
      </c>
      <c r="F37" s="1032" t="e">
        <f>#REF!/12*4</f>
        <v>#REF!</v>
      </c>
      <c r="G37" s="1032" t="e">
        <f>#REF!/12*4</f>
        <v>#REF!</v>
      </c>
      <c r="H37" s="1032" t="e">
        <f>#REF!/12*4</f>
        <v>#REF!</v>
      </c>
      <c r="I37" s="1032" t="e">
        <f>#REF!/12*4</f>
        <v>#REF!</v>
      </c>
      <c r="J37" s="1032" t="e">
        <f>#REF!/12*4</f>
        <v>#REF!</v>
      </c>
      <c r="K37" s="1032" t="e">
        <f>#REF!/12*4</f>
        <v>#REF!</v>
      </c>
      <c r="L37" s="1032" t="e">
        <f>#REF!/12*4</f>
        <v>#REF!</v>
      </c>
      <c r="M37" s="1032" t="e">
        <f>#REF!/12*4</f>
        <v>#REF!</v>
      </c>
      <c r="N37" s="1032" t="e">
        <f>#REF!/12*4</f>
        <v>#REF!</v>
      </c>
      <c r="O37" s="1032" t="e">
        <f>#REF!/12*4</f>
        <v>#REF!</v>
      </c>
      <c r="P37" s="1032" t="e">
        <f>#REF!/12*4</f>
        <v>#REF!</v>
      </c>
      <c r="Q37" s="1032" t="e">
        <f>#REF!/12*4</f>
        <v>#REF!</v>
      </c>
      <c r="R37" s="1032" t="e">
        <f>#REF!/12*4</f>
        <v>#REF!</v>
      </c>
      <c r="S37" s="1032" t="e">
        <f>#REF!/12*4</f>
        <v>#REF!</v>
      </c>
      <c r="T37" s="1032" t="e">
        <f>#REF!/12*4</f>
        <v>#REF!</v>
      </c>
      <c r="U37" s="1032" t="e">
        <f>#REF!/12*4</f>
        <v>#REF!</v>
      </c>
      <c r="V37" s="1032" t="e">
        <f>#REF!/12*4</f>
        <v>#REF!</v>
      </c>
      <c r="W37" s="1032" t="e">
        <f>#REF!/12*4</f>
        <v>#REF!</v>
      </c>
      <c r="X37" s="1032" t="e">
        <f>#REF!/12*4</f>
        <v>#REF!</v>
      </c>
      <c r="Y37" s="1032" t="e">
        <f>#REF!/12*4</f>
        <v>#REF!</v>
      </c>
      <c r="Z37" s="1032" t="e">
        <f>#REF!/12*4</f>
        <v>#REF!</v>
      </c>
      <c r="AA37" s="1032" t="e">
        <f>#REF!/12*4</f>
        <v>#REF!</v>
      </c>
      <c r="AB37" s="1032" t="e">
        <f>#REF!/12*4</f>
        <v>#REF!</v>
      </c>
      <c r="AC37" s="1036" t="e">
        <f t="shared" si="2"/>
        <v>#REF!</v>
      </c>
    </row>
    <row r="38" spans="1:29" ht="31.5" customHeight="1">
      <c r="A38" s="375" t="s">
        <v>422</v>
      </c>
      <c r="B38" s="377" t="s">
        <v>153</v>
      </c>
      <c r="C38" s="1032" t="e">
        <f>#REF!/12*4</f>
        <v>#REF!</v>
      </c>
      <c r="D38" s="1032" t="e">
        <f>#REF!/12*4</f>
        <v>#REF!</v>
      </c>
      <c r="E38" s="1032" t="e">
        <f>#REF!/12*4</f>
        <v>#REF!</v>
      </c>
      <c r="F38" s="1032" t="e">
        <f>#REF!/12*4</f>
        <v>#REF!</v>
      </c>
      <c r="G38" s="1032" t="e">
        <f>#REF!/12*4</f>
        <v>#REF!</v>
      </c>
      <c r="H38" s="1032" t="e">
        <f>#REF!/12*4</f>
        <v>#REF!</v>
      </c>
      <c r="I38" s="1032" t="e">
        <f>#REF!/12*4</f>
        <v>#REF!</v>
      </c>
      <c r="J38" s="1032" t="e">
        <f>#REF!/12*4</f>
        <v>#REF!</v>
      </c>
      <c r="K38" s="1032" t="e">
        <f>#REF!/12*4</f>
        <v>#REF!</v>
      </c>
      <c r="L38" s="1032" t="e">
        <f>#REF!/12*4</f>
        <v>#REF!</v>
      </c>
      <c r="M38" s="1032" t="e">
        <f>#REF!/12*4</f>
        <v>#REF!</v>
      </c>
      <c r="N38" s="1032" t="e">
        <f>#REF!/12*4</f>
        <v>#REF!</v>
      </c>
      <c r="O38" s="1032" t="e">
        <f>#REF!/12*4</f>
        <v>#REF!</v>
      </c>
      <c r="P38" s="1032" t="e">
        <f>#REF!/12*4</f>
        <v>#REF!</v>
      </c>
      <c r="Q38" s="1032" t="e">
        <f>#REF!/12*4</f>
        <v>#REF!</v>
      </c>
      <c r="R38" s="1032" t="e">
        <f>#REF!/12*4</f>
        <v>#REF!</v>
      </c>
      <c r="S38" s="1032" t="e">
        <f>#REF!/12*4</f>
        <v>#REF!</v>
      </c>
      <c r="T38" s="1032" t="e">
        <f>#REF!/12*4</f>
        <v>#REF!</v>
      </c>
      <c r="U38" s="1032" t="e">
        <f>#REF!/12*4</f>
        <v>#REF!</v>
      </c>
      <c r="V38" s="1032" t="e">
        <f>#REF!/12*4</f>
        <v>#REF!</v>
      </c>
      <c r="W38" s="1032" t="e">
        <f>#REF!/12*4</f>
        <v>#REF!</v>
      </c>
      <c r="X38" s="1032" t="e">
        <f>#REF!/12*4</f>
        <v>#REF!</v>
      </c>
      <c r="Y38" s="1032" t="e">
        <f>#REF!/12*4</f>
        <v>#REF!</v>
      </c>
      <c r="Z38" s="1032" t="e">
        <f>#REF!/12*4</f>
        <v>#REF!</v>
      </c>
      <c r="AA38" s="1032" t="e">
        <f>#REF!/12*4</f>
        <v>#REF!</v>
      </c>
      <c r="AB38" s="1032" t="e">
        <f>#REF!/12*4</f>
        <v>#REF!</v>
      </c>
      <c r="AC38" s="1036" t="e">
        <f t="shared" si="2"/>
        <v>#REF!</v>
      </c>
    </row>
    <row r="39" spans="1:29" ht="25.5">
      <c r="A39" s="375" t="s">
        <v>397</v>
      </c>
      <c r="B39" s="376" t="s">
        <v>414</v>
      </c>
      <c r="C39" s="1032" t="e">
        <f>#REF!/12*4</f>
        <v>#REF!</v>
      </c>
      <c r="D39" s="1032" t="e">
        <f>#REF!/12*4</f>
        <v>#REF!</v>
      </c>
      <c r="E39" s="1032" t="e">
        <f>#REF!/12*4</f>
        <v>#REF!</v>
      </c>
      <c r="F39" s="1032" t="e">
        <f>#REF!/12*4</f>
        <v>#REF!</v>
      </c>
      <c r="G39" s="1032" t="e">
        <f>#REF!/12*4</f>
        <v>#REF!</v>
      </c>
      <c r="H39" s="1032" t="e">
        <f>#REF!/12*4</f>
        <v>#REF!</v>
      </c>
      <c r="I39" s="1032" t="e">
        <f>#REF!/12*4</f>
        <v>#REF!</v>
      </c>
      <c r="J39" s="1032" t="e">
        <f>#REF!/12*4</f>
        <v>#REF!</v>
      </c>
      <c r="K39" s="1032" t="e">
        <f>#REF!/12*4</f>
        <v>#REF!</v>
      </c>
      <c r="L39" s="1032" t="e">
        <f>#REF!/12*4</f>
        <v>#REF!</v>
      </c>
      <c r="M39" s="1032" t="e">
        <f>#REF!/12*4</f>
        <v>#REF!</v>
      </c>
      <c r="N39" s="1032" t="e">
        <f>#REF!/12*4</f>
        <v>#REF!</v>
      </c>
      <c r="O39" s="1032" t="e">
        <f>#REF!/12*4</f>
        <v>#REF!</v>
      </c>
      <c r="P39" s="1032" t="e">
        <f>#REF!/12*4</f>
        <v>#REF!</v>
      </c>
      <c r="Q39" s="1032" t="e">
        <f>#REF!/12*4</f>
        <v>#REF!</v>
      </c>
      <c r="R39" s="1032" t="e">
        <f>#REF!/12*4</f>
        <v>#REF!</v>
      </c>
      <c r="S39" s="1032" t="e">
        <f>#REF!/12*4</f>
        <v>#REF!</v>
      </c>
      <c r="T39" s="1032" t="e">
        <f>#REF!/12*4</f>
        <v>#REF!</v>
      </c>
      <c r="U39" s="1032" t="e">
        <f>#REF!/12*4</f>
        <v>#REF!</v>
      </c>
      <c r="V39" s="1032" t="e">
        <f>#REF!/12*4</f>
        <v>#REF!</v>
      </c>
      <c r="W39" s="1032" t="e">
        <f>#REF!/12*4</f>
        <v>#REF!</v>
      </c>
      <c r="X39" s="1032" t="e">
        <f>#REF!/12*4</f>
        <v>#REF!</v>
      </c>
      <c r="Y39" s="1032" t="e">
        <f>#REF!/12*4</f>
        <v>#REF!</v>
      </c>
      <c r="Z39" s="1032" t="e">
        <f>#REF!/12*4</f>
        <v>#REF!</v>
      </c>
      <c r="AA39" s="1032" t="e">
        <f>#REF!/12*4</f>
        <v>#REF!</v>
      </c>
      <c r="AB39" s="1032" t="e">
        <f>#REF!/12*4</f>
        <v>#REF!</v>
      </c>
      <c r="AC39" s="1036" t="e">
        <f t="shared" si="2"/>
        <v>#REF!</v>
      </c>
    </row>
    <row r="40" spans="1:29" ht="51">
      <c r="A40" s="375">
        <v>1408</v>
      </c>
      <c r="B40" s="376" t="s">
        <v>263</v>
      </c>
      <c r="C40" s="1032" t="e">
        <f>#REF!/12*4</f>
        <v>#REF!</v>
      </c>
      <c r="D40" s="1032" t="e">
        <f>#REF!/12*4</f>
        <v>#REF!</v>
      </c>
      <c r="E40" s="1032" t="e">
        <f>#REF!/12*4</f>
        <v>#REF!</v>
      </c>
      <c r="F40" s="1032" t="e">
        <f>#REF!/12*4</f>
        <v>#REF!</v>
      </c>
      <c r="G40" s="1032" t="e">
        <f>#REF!/12*4</f>
        <v>#REF!</v>
      </c>
      <c r="H40" s="1032" t="e">
        <f>#REF!/12*4</f>
        <v>#REF!</v>
      </c>
      <c r="I40" s="1032" t="e">
        <f>#REF!/12*4</f>
        <v>#REF!</v>
      </c>
      <c r="J40" s="1032" t="e">
        <f>#REF!/12*4</f>
        <v>#REF!</v>
      </c>
      <c r="K40" s="1032" t="e">
        <f>#REF!/12*4</f>
        <v>#REF!</v>
      </c>
      <c r="L40" s="1032" t="e">
        <f>#REF!/12*4</f>
        <v>#REF!</v>
      </c>
      <c r="M40" s="1032" t="e">
        <f>#REF!/12*4</f>
        <v>#REF!</v>
      </c>
      <c r="N40" s="1032" t="e">
        <f>#REF!/12*4</f>
        <v>#REF!</v>
      </c>
      <c r="O40" s="1032" t="e">
        <f>#REF!/12*4</f>
        <v>#REF!</v>
      </c>
      <c r="P40" s="1032" t="e">
        <f>#REF!/12*4</f>
        <v>#REF!</v>
      </c>
      <c r="Q40" s="1032" t="e">
        <f>#REF!/12*4</f>
        <v>#REF!</v>
      </c>
      <c r="R40" s="1032" t="e">
        <f>#REF!/12*4</f>
        <v>#REF!</v>
      </c>
      <c r="S40" s="1032" t="e">
        <f>#REF!/12*4</f>
        <v>#REF!</v>
      </c>
      <c r="T40" s="1032" t="e">
        <f>#REF!/12*4</f>
        <v>#REF!</v>
      </c>
      <c r="U40" s="1032" t="e">
        <f>#REF!/12*4</f>
        <v>#REF!</v>
      </c>
      <c r="V40" s="1032" t="e">
        <f>#REF!/12*4</f>
        <v>#REF!</v>
      </c>
      <c r="W40" s="1032" t="e">
        <f>#REF!/12*4</f>
        <v>#REF!</v>
      </c>
      <c r="X40" s="1032" t="e">
        <f>#REF!/12*4</f>
        <v>#REF!</v>
      </c>
      <c r="Y40" s="1032" t="e">
        <f>#REF!/12*4</f>
        <v>#REF!</v>
      </c>
      <c r="Z40" s="1032" t="e">
        <f>#REF!/12*4</f>
        <v>#REF!</v>
      </c>
      <c r="AA40" s="1032" t="e">
        <f>#REF!/12*4</f>
        <v>#REF!</v>
      </c>
      <c r="AB40" s="1032" t="e">
        <f>#REF!/12*4</f>
        <v>#REF!</v>
      </c>
      <c r="AC40" s="1036" t="e">
        <f t="shared" si="2"/>
        <v>#REF!</v>
      </c>
    </row>
    <row r="41" spans="1:29" ht="29.25" customHeight="1">
      <c r="A41" s="375" t="s">
        <v>408</v>
      </c>
      <c r="B41" s="376" t="s">
        <v>211</v>
      </c>
      <c r="C41" s="1032" t="e">
        <f>#REF!/12*4</f>
        <v>#REF!</v>
      </c>
      <c r="D41" s="1032" t="e">
        <f>#REF!/12*4</f>
        <v>#REF!</v>
      </c>
      <c r="E41" s="1032" t="e">
        <f>#REF!/12*4</f>
        <v>#REF!</v>
      </c>
      <c r="F41" s="1032" t="e">
        <f>#REF!/12*4</f>
        <v>#REF!</v>
      </c>
      <c r="G41" s="1032" t="e">
        <f>#REF!/12*4</f>
        <v>#REF!</v>
      </c>
      <c r="H41" s="1032" t="e">
        <f>#REF!/12*4</f>
        <v>#REF!</v>
      </c>
      <c r="I41" s="1032" t="e">
        <f>#REF!/12*4</f>
        <v>#REF!</v>
      </c>
      <c r="J41" s="1032" t="e">
        <f>#REF!/12*4</f>
        <v>#REF!</v>
      </c>
      <c r="K41" s="1032" t="e">
        <f>#REF!/12*4</f>
        <v>#REF!</v>
      </c>
      <c r="L41" s="1032" t="e">
        <f>#REF!/12*4</f>
        <v>#REF!</v>
      </c>
      <c r="M41" s="1032" t="e">
        <f>#REF!/12*4</f>
        <v>#REF!</v>
      </c>
      <c r="N41" s="1032" t="e">
        <f>#REF!/12*4</f>
        <v>#REF!</v>
      </c>
      <c r="O41" s="1032" t="e">
        <f>#REF!/12*4</f>
        <v>#REF!</v>
      </c>
      <c r="P41" s="1032" t="e">
        <f>#REF!/12*4</f>
        <v>#REF!</v>
      </c>
      <c r="Q41" s="1032" t="e">
        <f>#REF!/12*4</f>
        <v>#REF!</v>
      </c>
      <c r="R41" s="1032" t="e">
        <f>#REF!/12*4</f>
        <v>#REF!</v>
      </c>
      <c r="S41" s="1032" t="e">
        <f>#REF!/12*4</f>
        <v>#REF!</v>
      </c>
      <c r="T41" s="1032" t="e">
        <f>#REF!/12*4</f>
        <v>#REF!</v>
      </c>
      <c r="U41" s="1032" t="e">
        <f>#REF!/12*4</f>
        <v>#REF!</v>
      </c>
      <c r="V41" s="1032" t="e">
        <f>#REF!/12*4</f>
        <v>#REF!</v>
      </c>
      <c r="W41" s="1032" t="e">
        <f>#REF!/12*4</f>
        <v>#REF!</v>
      </c>
      <c r="X41" s="1032" t="e">
        <f>#REF!/12*4</f>
        <v>#REF!</v>
      </c>
      <c r="Y41" s="1032" t="e">
        <f>#REF!/12*4</f>
        <v>#REF!</v>
      </c>
      <c r="Z41" s="1032" t="e">
        <f>#REF!/12*4</f>
        <v>#REF!</v>
      </c>
      <c r="AA41" s="1032" t="e">
        <f>#REF!/12*4</f>
        <v>#REF!</v>
      </c>
      <c r="AB41" s="1032" t="e">
        <f>#REF!/12*4</f>
        <v>#REF!</v>
      </c>
      <c r="AC41" s="1036" t="e">
        <f t="shared" si="2"/>
        <v>#REF!</v>
      </c>
    </row>
    <row r="42" spans="1:29" ht="27" customHeight="1">
      <c r="A42" s="375" t="s">
        <v>409</v>
      </c>
      <c r="B42" s="376" t="s">
        <v>413</v>
      </c>
      <c r="C42" s="1032" t="e">
        <f>#REF!/12*4</f>
        <v>#REF!</v>
      </c>
      <c r="D42" s="1032" t="e">
        <f>#REF!/12*4</f>
        <v>#REF!</v>
      </c>
      <c r="E42" s="1032" t="e">
        <f>#REF!/12*4</f>
        <v>#REF!</v>
      </c>
      <c r="F42" s="1032" t="e">
        <f>#REF!/12*4</f>
        <v>#REF!</v>
      </c>
      <c r="G42" s="1032" t="e">
        <f>#REF!/12*4</f>
        <v>#REF!</v>
      </c>
      <c r="H42" s="1032" t="e">
        <f>#REF!/12*4</f>
        <v>#REF!</v>
      </c>
      <c r="I42" s="1032" t="e">
        <f>#REF!/12*4</f>
        <v>#REF!</v>
      </c>
      <c r="J42" s="1032" t="e">
        <f>#REF!/12*4</f>
        <v>#REF!</v>
      </c>
      <c r="K42" s="1032" t="e">
        <f>#REF!/12*4</f>
        <v>#REF!</v>
      </c>
      <c r="L42" s="1032" t="e">
        <f>#REF!/12*4</f>
        <v>#REF!</v>
      </c>
      <c r="M42" s="1032" t="e">
        <f>#REF!/12*4</f>
        <v>#REF!</v>
      </c>
      <c r="N42" s="1032" t="e">
        <f>#REF!/12*4</f>
        <v>#REF!</v>
      </c>
      <c r="O42" s="1032" t="e">
        <f>#REF!/12*4</f>
        <v>#REF!</v>
      </c>
      <c r="P42" s="1032" t="e">
        <f>#REF!/12*4</f>
        <v>#REF!</v>
      </c>
      <c r="Q42" s="1032" t="e">
        <f>#REF!/12*4</f>
        <v>#REF!</v>
      </c>
      <c r="R42" s="1032" t="e">
        <f>#REF!/12*4</f>
        <v>#REF!</v>
      </c>
      <c r="S42" s="1032" t="e">
        <f>#REF!/12*4</f>
        <v>#REF!</v>
      </c>
      <c r="T42" s="1032" t="e">
        <f>#REF!/12*4</f>
        <v>#REF!</v>
      </c>
      <c r="U42" s="1032" t="e">
        <f>#REF!/12*4</f>
        <v>#REF!</v>
      </c>
      <c r="V42" s="1032" t="e">
        <f>#REF!/12*4</f>
        <v>#REF!</v>
      </c>
      <c r="W42" s="1032" t="e">
        <f>#REF!/12*4</f>
        <v>#REF!</v>
      </c>
      <c r="X42" s="1032" t="e">
        <f>#REF!/12*4</f>
        <v>#REF!</v>
      </c>
      <c r="Y42" s="1032" t="e">
        <f>#REF!/12*4</f>
        <v>#REF!</v>
      </c>
      <c r="Z42" s="1032" t="e">
        <f>#REF!/12*4</f>
        <v>#REF!</v>
      </c>
      <c r="AA42" s="1032" t="e">
        <f>#REF!/12*4</f>
        <v>#REF!</v>
      </c>
      <c r="AB42" s="1032" t="e">
        <f>#REF!/12*4</f>
        <v>#REF!</v>
      </c>
      <c r="AC42" s="1036" t="e">
        <f t="shared" si="2"/>
        <v>#REF!</v>
      </c>
    </row>
    <row r="43" spans="1:29" ht="27" customHeight="1">
      <c r="A43" s="375" t="s">
        <v>388</v>
      </c>
      <c r="B43" s="376" t="s">
        <v>207</v>
      </c>
      <c r="C43" s="1032" t="e">
        <f>#REF!/12*4</f>
        <v>#REF!</v>
      </c>
      <c r="D43" s="1032" t="e">
        <f>#REF!/12*4</f>
        <v>#REF!</v>
      </c>
      <c r="E43" s="1032" t="e">
        <f>#REF!/12*4</f>
        <v>#REF!</v>
      </c>
      <c r="F43" s="1032" t="e">
        <f>#REF!/12*4</f>
        <v>#REF!</v>
      </c>
      <c r="G43" s="1032" t="e">
        <f>#REF!/12*4</f>
        <v>#REF!</v>
      </c>
      <c r="H43" s="1032" t="e">
        <f>#REF!/12*4</f>
        <v>#REF!</v>
      </c>
      <c r="I43" s="1032" t="e">
        <f>#REF!/12*4</f>
        <v>#REF!</v>
      </c>
      <c r="J43" s="1032" t="e">
        <f>#REF!/12*4</f>
        <v>#REF!</v>
      </c>
      <c r="K43" s="1032" t="e">
        <f>#REF!/12*4</f>
        <v>#REF!</v>
      </c>
      <c r="L43" s="1032" t="e">
        <f>#REF!/12*4</f>
        <v>#REF!</v>
      </c>
      <c r="M43" s="1032" t="e">
        <f>#REF!/12*4</f>
        <v>#REF!</v>
      </c>
      <c r="N43" s="1032" t="e">
        <f>#REF!/12*4</f>
        <v>#REF!</v>
      </c>
      <c r="O43" s="1032" t="e">
        <f>#REF!/12*4</f>
        <v>#REF!</v>
      </c>
      <c r="P43" s="1032" t="e">
        <f>#REF!/12*4</f>
        <v>#REF!</v>
      </c>
      <c r="Q43" s="1032" t="e">
        <f>#REF!/12*4</f>
        <v>#REF!</v>
      </c>
      <c r="R43" s="1032" t="e">
        <f>#REF!/12*4</f>
        <v>#REF!</v>
      </c>
      <c r="S43" s="1032" t="e">
        <f>#REF!/12*4</f>
        <v>#REF!</v>
      </c>
      <c r="T43" s="1032" t="e">
        <f>#REF!/12*4</f>
        <v>#REF!</v>
      </c>
      <c r="U43" s="1032" t="e">
        <f>#REF!/12*4</f>
        <v>#REF!</v>
      </c>
      <c r="V43" s="1032" t="e">
        <f>#REF!/12*4</f>
        <v>#REF!</v>
      </c>
      <c r="W43" s="1032" t="e">
        <f>#REF!/12*4</f>
        <v>#REF!</v>
      </c>
      <c r="X43" s="1032" t="e">
        <f>#REF!/12*4</f>
        <v>#REF!</v>
      </c>
      <c r="Y43" s="1032" t="e">
        <f>#REF!/12*4</f>
        <v>#REF!</v>
      </c>
      <c r="Z43" s="1032" t="e">
        <f>#REF!/12*4</f>
        <v>#REF!</v>
      </c>
      <c r="AA43" s="1032" t="e">
        <f>#REF!/12*4</f>
        <v>#REF!</v>
      </c>
      <c r="AB43" s="1032" t="e">
        <f>#REF!/12*4</f>
        <v>#REF!</v>
      </c>
      <c r="AC43" s="1036" t="e">
        <f t="shared" si="2"/>
        <v>#REF!</v>
      </c>
    </row>
    <row r="44" spans="1:29" ht="27" customHeight="1">
      <c r="A44" s="375" t="s">
        <v>424</v>
      </c>
      <c r="B44" s="377" t="s">
        <v>153</v>
      </c>
      <c r="C44" s="1032" t="e">
        <f>#REF!/12*4</f>
        <v>#REF!</v>
      </c>
      <c r="D44" s="1032" t="e">
        <f>#REF!/12*4</f>
        <v>#REF!</v>
      </c>
      <c r="E44" s="1032" t="e">
        <f>#REF!/12*4</f>
        <v>#REF!</v>
      </c>
      <c r="F44" s="1032" t="e">
        <f>#REF!/12*4</f>
        <v>#REF!</v>
      </c>
      <c r="G44" s="1032" t="e">
        <f>#REF!/12*4</f>
        <v>#REF!</v>
      </c>
      <c r="H44" s="1032" t="e">
        <f>#REF!/12*4</f>
        <v>#REF!</v>
      </c>
      <c r="I44" s="1032" t="e">
        <f>#REF!/12*4</f>
        <v>#REF!</v>
      </c>
      <c r="J44" s="1032" t="e">
        <f>#REF!/12*4</f>
        <v>#REF!</v>
      </c>
      <c r="K44" s="1032" t="e">
        <f>#REF!/12*4</f>
        <v>#REF!</v>
      </c>
      <c r="L44" s="1032" t="e">
        <f>#REF!/12*4</f>
        <v>#REF!</v>
      </c>
      <c r="M44" s="1032" t="e">
        <f>#REF!/12*4</f>
        <v>#REF!</v>
      </c>
      <c r="N44" s="1032" t="e">
        <f>#REF!/12*4</f>
        <v>#REF!</v>
      </c>
      <c r="O44" s="1032" t="e">
        <f>#REF!/12*4</f>
        <v>#REF!</v>
      </c>
      <c r="P44" s="1032" t="e">
        <f>#REF!/12*4</f>
        <v>#REF!</v>
      </c>
      <c r="Q44" s="1032" t="e">
        <f>#REF!/12*4</f>
        <v>#REF!</v>
      </c>
      <c r="R44" s="1032" t="e">
        <f>#REF!/12*4</f>
        <v>#REF!</v>
      </c>
      <c r="S44" s="1032" t="e">
        <f>#REF!/12*4</f>
        <v>#REF!</v>
      </c>
      <c r="T44" s="1032" t="e">
        <f>#REF!/12*4</f>
        <v>#REF!</v>
      </c>
      <c r="U44" s="1032" t="e">
        <f>#REF!/12*4</f>
        <v>#REF!</v>
      </c>
      <c r="V44" s="1032" t="e">
        <f>#REF!/12*4</f>
        <v>#REF!</v>
      </c>
      <c r="W44" s="1032" t="e">
        <f>#REF!/12*4</f>
        <v>#REF!</v>
      </c>
      <c r="X44" s="1032" t="e">
        <f>#REF!/12*4</f>
        <v>#REF!</v>
      </c>
      <c r="Y44" s="1032" t="e">
        <f>#REF!/12*4</f>
        <v>#REF!</v>
      </c>
      <c r="Z44" s="1032" t="e">
        <f>#REF!/12*4</f>
        <v>#REF!</v>
      </c>
      <c r="AA44" s="1032" t="e">
        <f>#REF!/12*4</f>
        <v>#REF!</v>
      </c>
      <c r="AB44" s="1032" t="e">
        <f>#REF!/12*4</f>
        <v>#REF!</v>
      </c>
      <c r="AC44" s="1036" t="e">
        <f t="shared" si="2"/>
        <v>#REF!</v>
      </c>
    </row>
    <row r="45" spans="1:29" ht="27" customHeight="1">
      <c r="A45" s="375" t="s">
        <v>405</v>
      </c>
      <c r="B45" s="377" t="s">
        <v>427</v>
      </c>
      <c r="C45" s="1032" t="e">
        <f>#REF!/12*4</f>
        <v>#REF!</v>
      </c>
      <c r="D45" s="1032" t="e">
        <f>#REF!/12*4</f>
        <v>#REF!</v>
      </c>
      <c r="E45" s="1032" t="e">
        <f>#REF!/12*4</f>
        <v>#REF!</v>
      </c>
      <c r="F45" s="1032" t="e">
        <f>#REF!/12*4</f>
        <v>#REF!</v>
      </c>
      <c r="G45" s="1032" t="e">
        <f>#REF!/12*4</f>
        <v>#REF!</v>
      </c>
      <c r="H45" s="1032" t="e">
        <f>#REF!/12*4</f>
        <v>#REF!</v>
      </c>
      <c r="I45" s="1032" t="e">
        <f>#REF!/12*4</f>
        <v>#REF!</v>
      </c>
      <c r="J45" s="1032" t="e">
        <f>#REF!/12*4</f>
        <v>#REF!</v>
      </c>
      <c r="K45" s="1032" t="e">
        <f>#REF!/12*4</f>
        <v>#REF!</v>
      </c>
      <c r="L45" s="1032" t="e">
        <f>#REF!/12*4</f>
        <v>#REF!</v>
      </c>
      <c r="M45" s="1032" t="e">
        <f>#REF!/12*4</f>
        <v>#REF!</v>
      </c>
      <c r="N45" s="1032" t="e">
        <f>#REF!/12*4</f>
        <v>#REF!</v>
      </c>
      <c r="O45" s="1032" t="e">
        <f>#REF!/12*4</f>
        <v>#REF!</v>
      </c>
      <c r="P45" s="1032" t="e">
        <f>#REF!/12*4</f>
        <v>#REF!</v>
      </c>
      <c r="Q45" s="1032" t="e">
        <f>#REF!/12*4</f>
        <v>#REF!</v>
      </c>
      <c r="R45" s="1032" t="e">
        <f>#REF!/12*4</f>
        <v>#REF!</v>
      </c>
      <c r="S45" s="1032" t="e">
        <f>#REF!/12*4</f>
        <v>#REF!</v>
      </c>
      <c r="T45" s="1032" t="e">
        <f>#REF!/12*4</f>
        <v>#REF!</v>
      </c>
      <c r="U45" s="1032" t="e">
        <f>#REF!/12*4</f>
        <v>#REF!</v>
      </c>
      <c r="V45" s="1032" t="e">
        <f>#REF!/12*4</f>
        <v>#REF!</v>
      </c>
      <c r="W45" s="1032" t="e">
        <f>#REF!/12*4</f>
        <v>#REF!</v>
      </c>
      <c r="X45" s="1032" t="e">
        <f>#REF!/12*4</f>
        <v>#REF!</v>
      </c>
      <c r="Y45" s="1032" t="e">
        <f>#REF!/12*4</f>
        <v>#REF!</v>
      </c>
      <c r="Z45" s="1032" t="e">
        <f>#REF!/12*4</f>
        <v>#REF!</v>
      </c>
      <c r="AA45" s="1032" t="e">
        <f>#REF!/12*4</f>
        <v>#REF!</v>
      </c>
      <c r="AB45" s="1032" t="e">
        <f>#REF!/12*4</f>
        <v>#REF!</v>
      </c>
      <c r="AC45" s="1036" t="e">
        <f t="shared" si="2"/>
        <v>#REF!</v>
      </c>
    </row>
    <row r="46" spans="1:29" ht="27" customHeight="1">
      <c r="A46" s="375" t="s">
        <v>401</v>
      </c>
      <c r="B46" s="377" t="s">
        <v>224</v>
      </c>
      <c r="C46" s="1032" t="e">
        <f>#REF!/12*4</f>
        <v>#REF!</v>
      </c>
      <c r="D46" s="1032" t="e">
        <f>#REF!/12*4</f>
        <v>#REF!</v>
      </c>
      <c r="E46" s="1032" t="e">
        <f>#REF!/12*4</f>
        <v>#REF!</v>
      </c>
      <c r="F46" s="1032" t="e">
        <f>#REF!/12*4</f>
        <v>#REF!</v>
      </c>
      <c r="G46" s="1032" t="e">
        <f>#REF!/12*4</f>
        <v>#REF!</v>
      </c>
      <c r="H46" s="1032" t="e">
        <f>#REF!/12*4</f>
        <v>#REF!</v>
      </c>
      <c r="I46" s="1032" t="e">
        <f>#REF!/12*4</f>
        <v>#REF!</v>
      </c>
      <c r="J46" s="1032" t="e">
        <f>#REF!/12*4</f>
        <v>#REF!</v>
      </c>
      <c r="K46" s="1032" t="e">
        <f>#REF!/12*4</f>
        <v>#REF!</v>
      </c>
      <c r="L46" s="1032" t="e">
        <f>#REF!/12*4</f>
        <v>#REF!</v>
      </c>
      <c r="M46" s="1032" t="e">
        <f>#REF!/12*4</f>
        <v>#REF!</v>
      </c>
      <c r="N46" s="1032" t="e">
        <f>#REF!/12*4</f>
        <v>#REF!</v>
      </c>
      <c r="O46" s="1032" t="e">
        <f>#REF!/12*4</f>
        <v>#REF!</v>
      </c>
      <c r="P46" s="1032" t="e">
        <f>#REF!/12*4</f>
        <v>#REF!</v>
      </c>
      <c r="Q46" s="1032" t="e">
        <f>#REF!/12*4</f>
        <v>#REF!</v>
      </c>
      <c r="R46" s="1032" t="e">
        <f>#REF!/12*4</f>
        <v>#REF!</v>
      </c>
      <c r="S46" s="1032" t="e">
        <f>#REF!/12*4</f>
        <v>#REF!</v>
      </c>
      <c r="T46" s="1032" t="e">
        <f>#REF!/12*4</f>
        <v>#REF!</v>
      </c>
      <c r="U46" s="1032" t="e">
        <f>#REF!/12*4</f>
        <v>#REF!</v>
      </c>
      <c r="V46" s="1032" t="e">
        <f>#REF!/12*4</f>
        <v>#REF!</v>
      </c>
      <c r="W46" s="1032" t="e">
        <f>#REF!/12*4</f>
        <v>#REF!</v>
      </c>
      <c r="X46" s="1032" t="e">
        <f>#REF!/12*4</f>
        <v>#REF!</v>
      </c>
      <c r="Y46" s="1032" t="e">
        <f>#REF!/12*4</f>
        <v>#REF!</v>
      </c>
      <c r="Z46" s="1032" t="e">
        <f>#REF!/12*4</f>
        <v>#REF!</v>
      </c>
      <c r="AA46" s="1032" t="e">
        <f>#REF!/12*4</f>
        <v>#REF!</v>
      </c>
      <c r="AB46" s="1032" t="e">
        <f>#REF!/12*4</f>
        <v>#REF!</v>
      </c>
      <c r="AC46" s="1036" t="e">
        <f t="shared" si="2"/>
        <v>#REF!</v>
      </c>
    </row>
    <row r="47" spans="1:29" ht="27" customHeight="1">
      <c r="A47" s="1435" t="s">
        <v>264</v>
      </c>
      <c r="B47" s="1436"/>
      <c r="C47" s="1035" t="e">
        <f>SUM(C48:C57)</f>
        <v>#REF!</v>
      </c>
      <c r="D47" s="1035" t="e">
        <f t="shared" ref="D47:AB47" si="7">SUM(D48:D57)</f>
        <v>#REF!</v>
      </c>
      <c r="E47" s="1035" t="e">
        <f t="shared" si="7"/>
        <v>#REF!</v>
      </c>
      <c r="F47" s="1035" t="e">
        <f t="shared" si="7"/>
        <v>#REF!</v>
      </c>
      <c r="G47" s="1035" t="e">
        <f t="shared" si="7"/>
        <v>#REF!</v>
      </c>
      <c r="H47" s="1035" t="e">
        <f t="shared" si="7"/>
        <v>#REF!</v>
      </c>
      <c r="I47" s="1035" t="e">
        <f t="shared" si="7"/>
        <v>#REF!</v>
      </c>
      <c r="J47" s="1035" t="e">
        <f t="shared" si="7"/>
        <v>#REF!</v>
      </c>
      <c r="K47" s="1035" t="e">
        <f t="shared" si="7"/>
        <v>#REF!</v>
      </c>
      <c r="L47" s="1035" t="e">
        <f t="shared" si="7"/>
        <v>#REF!</v>
      </c>
      <c r="M47" s="1035" t="e">
        <f t="shared" si="7"/>
        <v>#REF!</v>
      </c>
      <c r="N47" s="1035" t="e">
        <f t="shared" si="7"/>
        <v>#REF!</v>
      </c>
      <c r="O47" s="1035" t="e">
        <f t="shared" si="7"/>
        <v>#REF!</v>
      </c>
      <c r="P47" s="1035" t="e">
        <f t="shared" si="7"/>
        <v>#REF!</v>
      </c>
      <c r="Q47" s="1035" t="e">
        <f t="shared" si="7"/>
        <v>#REF!</v>
      </c>
      <c r="R47" s="1035" t="e">
        <f t="shared" si="7"/>
        <v>#REF!</v>
      </c>
      <c r="S47" s="1035" t="e">
        <f t="shared" si="7"/>
        <v>#REF!</v>
      </c>
      <c r="T47" s="1035" t="e">
        <f t="shared" si="7"/>
        <v>#REF!</v>
      </c>
      <c r="U47" s="1035" t="e">
        <f t="shared" si="7"/>
        <v>#REF!</v>
      </c>
      <c r="V47" s="1035" t="e">
        <f t="shared" si="7"/>
        <v>#REF!</v>
      </c>
      <c r="W47" s="1035" t="e">
        <f t="shared" si="7"/>
        <v>#REF!</v>
      </c>
      <c r="X47" s="1035" t="e">
        <f t="shared" si="7"/>
        <v>#REF!</v>
      </c>
      <c r="Y47" s="1035" t="e">
        <f t="shared" si="7"/>
        <v>#REF!</v>
      </c>
      <c r="Z47" s="1035" t="e">
        <f t="shared" si="7"/>
        <v>#REF!</v>
      </c>
      <c r="AA47" s="1035" t="e">
        <f t="shared" si="7"/>
        <v>#REF!</v>
      </c>
      <c r="AB47" s="1035" t="e">
        <f t="shared" si="7"/>
        <v>#REF!</v>
      </c>
      <c r="AC47" s="1035" t="e">
        <f t="shared" si="2"/>
        <v>#REF!</v>
      </c>
    </row>
    <row r="48" spans="1:29" ht="25.5">
      <c r="A48" s="375">
        <v>1501</v>
      </c>
      <c r="B48" s="377" t="s">
        <v>265</v>
      </c>
      <c r="C48" s="1032" t="e">
        <f>#REF!/12*4</f>
        <v>#REF!</v>
      </c>
      <c r="D48" s="1032" t="e">
        <f>#REF!/12*4</f>
        <v>#REF!</v>
      </c>
      <c r="E48" s="1032" t="e">
        <f>#REF!/12*4</f>
        <v>#REF!</v>
      </c>
      <c r="F48" s="1032" t="e">
        <f>#REF!/12*4</f>
        <v>#REF!</v>
      </c>
      <c r="G48" s="1032" t="e">
        <f>#REF!/12*4</f>
        <v>#REF!</v>
      </c>
      <c r="H48" s="1032" t="e">
        <f>#REF!/12*4</f>
        <v>#REF!</v>
      </c>
      <c r="I48" s="1032" t="e">
        <f>#REF!/12*4</f>
        <v>#REF!</v>
      </c>
      <c r="J48" s="1032" t="e">
        <f>#REF!/12*4</f>
        <v>#REF!</v>
      </c>
      <c r="K48" s="1032" t="e">
        <f>#REF!/12*4</f>
        <v>#REF!</v>
      </c>
      <c r="L48" s="1032" t="e">
        <f>#REF!/12*4</f>
        <v>#REF!</v>
      </c>
      <c r="M48" s="1032" t="e">
        <f>#REF!/12*4</f>
        <v>#REF!</v>
      </c>
      <c r="N48" s="1032" t="e">
        <f>#REF!/12*4</f>
        <v>#REF!</v>
      </c>
      <c r="O48" s="1032" t="e">
        <f>#REF!/12*4</f>
        <v>#REF!</v>
      </c>
      <c r="P48" s="1032" t="e">
        <f>#REF!/12*4</f>
        <v>#REF!</v>
      </c>
      <c r="Q48" s="1032" t="e">
        <f>#REF!/12*4</f>
        <v>#REF!</v>
      </c>
      <c r="R48" s="1032" t="e">
        <f>#REF!/12*4</f>
        <v>#REF!</v>
      </c>
      <c r="S48" s="1032" t="e">
        <f>#REF!/12*4</f>
        <v>#REF!</v>
      </c>
      <c r="T48" s="1032" t="e">
        <f>#REF!/12*4</f>
        <v>#REF!</v>
      </c>
      <c r="U48" s="1032" t="e">
        <f>#REF!/12*4</f>
        <v>#REF!</v>
      </c>
      <c r="V48" s="1032" t="e">
        <f>#REF!/12*4</f>
        <v>#REF!</v>
      </c>
      <c r="W48" s="1032" t="e">
        <f>#REF!/12*4</f>
        <v>#REF!</v>
      </c>
      <c r="X48" s="1032" t="e">
        <f>#REF!/12*4</f>
        <v>#REF!</v>
      </c>
      <c r="Y48" s="1032" t="e">
        <f>#REF!/12*4</f>
        <v>#REF!</v>
      </c>
      <c r="Z48" s="1032" t="e">
        <f>#REF!/12*4</f>
        <v>#REF!</v>
      </c>
      <c r="AA48" s="1032" t="e">
        <f>#REF!/12*4</f>
        <v>#REF!</v>
      </c>
      <c r="AB48" s="1032" t="e">
        <f>#REF!/12*4</f>
        <v>#REF!</v>
      </c>
      <c r="AC48" s="1036" t="e">
        <f t="shared" si="2"/>
        <v>#REF!</v>
      </c>
    </row>
    <row r="49" spans="1:29" ht="25.5">
      <c r="A49" s="375">
        <v>1503</v>
      </c>
      <c r="B49" s="377" t="s">
        <v>266</v>
      </c>
      <c r="C49" s="1032" t="e">
        <f>#REF!/12*4</f>
        <v>#REF!</v>
      </c>
      <c r="D49" s="1032" t="e">
        <f>#REF!/12*4</f>
        <v>#REF!</v>
      </c>
      <c r="E49" s="1032" t="e">
        <f>#REF!/12*4</f>
        <v>#REF!</v>
      </c>
      <c r="F49" s="1032" t="e">
        <f>#REF!/12*4</f>
        <v>#REF!</v>
      </c>
      <c r="G49" s="1032" t="e">
        <f>#REF!/12*4</f>
        <v>#REF!</v>
      </c>
      <c r="H49" s="1032" t="e">
        <f>#REF!/12*4</f>
        <v>#REF!</v>
      </c>
      <c r="I49" s="1032" t="e">
        <f>#REF!/12*4</f>
        <v>#REF!</v>
      </c>
      <c r="J49" s="1032" t="e">
        <f>#REF!/12*4</f>
        <v>#REF!</v>
      </c>
      <c r="K49" s="1032" t="e">
        <f>#REF!/12*4</f>
        <v>#REF!</v>
      </c>
      <c r="L49" s="1032" t="e">
        <f>#REF!/12*4</f>
        <v>#REF!</v>
      </c>
      <c r="M49" s="1032" t="e">
        <f>#REF!/12*4</f>
        <v>#REF!</v>
      </c>
      <c r="N49" s="1032" t="e">
        <f>#REF!/12*4</f>
        <v>#REF!</v>
      </c>
      <c r="O49" s="1032" t="e">
        <f>#REF!/12*4</f>
        <v>#REF!</v>
      </c>
      <c r="P49" s="1032" t="e">
        <f>#REF!/12*4</f>
        <v>#REF!</v>
      </c>
      <c r="Q49" s="1032" t="e">
        <f>#REF!/12*4</f>
        <v>#REF!</v>
      </c>
      <c r="R49" s="1032" t="e">
        <f>#REF!/12*4</f>
        <v>#REF!</v>
      </c>
      <c r="S49" s="1032" t="e">
        <f>#REF!/12*4</f>
        <v>#REF!</v>
      </c>
      <c r="T49" s="1032" t="e">
        <f>#REF!/12*4</f>
        <v>#REF!</v>
      </c>
      <c r="U49" s="1032" t="e">
        <f>#REF!/12*4</f>
        <v>#REF!</v>
      </c>
      <c r="V49" s="1032" t="e">
        <f>#REF!/12*4</f>
        <v>#REF!</v>
      </c>
      <c r="W49" s="1032" t="e">
        <f>#REF!/12*4</f>
        <v>#REF!</v>
      </c>
      <c r="X49" s="1032" t="e">
        <f>#REF!/12*4</f>
        <v>#REF!</v>
      </c>
      <c r="Y49" s="1032" t="e">
        <f>#REF!/12*4</f>
        <v>#REF!</v>
      </c>
      <c r="Z49" s="1032" t="e">
        <f>#REF!/12*4</f>
        <v>#REF!</v>
      </c>
      <c r="AA49" s="1032" t="e">
        <f>#REF!/12*4</f>
        <v>#REF!</v>
      </c>
      <c r="AB49" s="1032" t="e">
        <f>#REF!/12*4</f>
        <v>#REF!</v>
      </c>
      <c r="AC49" s="1036" t="e">
        <f t="shared" si="2"/>
        <v>#REF!</v>
      </c>
    </row>
    <row r="50" spans="1:29" ht="27" customHeight="1">
      <c r="A50" s="375" t="s">
        <v>163</v>
      </c>
      <c r="B50" s="377" t="s">
        <v>164</v>
      </c>
      <c r="C50" s="1032" t="e">
        <f>#REF!/12*4</f>
        <v>#REF!</v>
      </c>
      <c r="D50" s="1032" t="e">
        <f>#REF!/12*4</f>
        <v>#REF!</v>
      </c>
      <c r="E50" s="1032" t="e">
        <f>#REF!/12*4</f>
        <v>#REF!</v>
      </c>
      <c r="F50" s="1032" t="e">
        <f>#REF!/12*4</f>
        <v>#REF!</v>
      </c>
      <c r="G50" s="1032" t="e">
        <f>#REF!/12*4</f>
        <v>#REF!</v>
      </c>
      <c r="H50" s="1032" t="e">
        <f>#REF!/12*4</f>
        <v>#REF!</v>
      </c>
      <c r="I50" s="1032" t="e">
        <f>#REF!/12*4</f>
        <v>#REF!</v>
      </c>
      <c r="J50" s="1032" t="e">
        <f>#REF!/12*4</f>
        <v>#REF!</v>
      </c>
      <c r="K50" s="1032" t="e">
        <f>#REF!/12*4</f>
        <v>#REF!</v>
      </c>
      <c r="L50" s="1032" t="e">
        <f>#REF!/12*4</f>
        <v>#REF!</v>
      </c>
      <c r="M50" s="1032" t="e">
        <f>#REF!/12*4</f>
        <v>#REF!</v>
      </c>
      <c r="N50" s="1032" t="e">
        <f>#REF!/12*4</f>
        <v>#REF!</v>
      </c>
      <c r="O50" s="1032" t="e">
        <f>#REF!/12*4</f>
        <v>#REF!</v>
      </c>
      <c r="P50" s="1032" t="e">
        <f>#REF!/12*4</f>
        <v>#REF!</v>
      </c>
      <c r="Q50" s="1032" t="e">
        <f>#REF!/12*4</f>
        <v>#REF!</v>
      </c>
      <c r="R50" s="1032" t="e">
        <f>#REF!/12*4</f>
        <v>#REF!</v>
      </c>
      <c r="S50" s="1032" t="e">
        <f>#REF!/12*4</f>
        <v>#REF!</v>
      </c>
      <c r="T50" s="1032" t="e">
        <f>#REF!/12*4</f>
        <v>#REF!</v>
      </c>
      <c r="U50" s="1032" t="e">
        <f>#REF!/12*4</f>
        <v>#REF!</v>
      </c>
      <c r="V50" s="1032" t="e">
        <f>#REF!/12*4</f>
        <v>#REF!</v>
      </c>
      <c r="W50" s="1032" t="e">
        <f>#REF!/12*4</f>
        <v>#REF!</v>
      </c>
      <c r="X50" s="1032" t="e">
        <f>#REF!/12*4</f>
        <v>#REF!</v>
      </c>
      <c r="Y50" s="1032" t="e">
        <f>#REF!/12*4</f>
        <v>#REF!</v>
      </c>
      <c r="Z50" s="1032" t="e">
        <f>#REF!/12*4</f>
        <v>#REF!</v>
      </c>
      <c r="AA50" s="1032" t="e">
        <f>#REF!/12*4</f>
        <v>#REF!</v>
      </c>
      <c r="AB50" s="1032" t="e">
        <f>#REF!/12*4</f>
        <v>#REF!</v>
      </c>
      <c r="AC50" s="1036" t="e">
        <f t="shared" si="2"/>
        <v>#REF!</v>
      </c>
    </row>
    <row r="51" spans="1:29" ht="27" customHeight="1">
      <c r="A51" s="375" t="s">
        <v>156</v>
      </c>
      <c r="B51" s="377" t="s">
        <v>152</v>
      </c>
      <c r="C51" s="1032" t="e">
        <f>#REF!/12*4</f>
        <v>#REF!</v>
      </c>
      <c r="D51" s="1032" t="e">
        <f>#REF!/12*4</f>
        <v>#REF!</v>
      </c>
      <c r="E51" s="1032" t="e">
        <f>#REF!/12*4</f>
        <v>#REF!</v>
      </c>
      <c r="F51" s="1032" t="e">
        <f>#REF!/12*4</f>
        <v>#REF!</v>
      </c>
      <c r="G51" s="1032" t="e">
        <f>#REF!/12*4</f>
        <v>#REF!</v>
      </c>
      <c r="H51" s="1032" t="e">
        <f>#REF!/12*4</f>
        <v>#REF!</v>
      </c>
      <c r="I51" s="1032" t="e">
        <f>#REF!/12*4</f>
        <v>#REF!</v>
      </c>
      <c r="J51" s="1032" t="e">
        <f>#REF!/12*4</f>
        <v>#REF!</v>
      </c>
      <c r="K51" s="1032" t="e">
        <f>#REF!/12*4</f>
        <v>#REF!</v>
      </c>
      <c r="L51" s="1032" t="e">
        <f>#REF!/12*4</f>
        <v>#REF!</v>
      </c>
      <c r="M51" s="1032" t="e">
        <f>#REF!/12*4</f>
        <v>#REF!</v>
      </c>
      <c r="N51" s="1032" t="e">
        <f>#REF!/12*4</f>
        <v>#REF!</v>
      </c>
      <c r="O51" s="1032" t="e">
        <f>#REF!/12*4</f>
        <v>#REF!</v>
      </c>
      <c r="P51" s="1032" t="e">
        <f>#REF!/12*4</f>
        <v>#REF!</v>
      </c>
      <c r="Q51" s="1032" t="e">
        <f>#REF!/12*4</f>
        <v>#REF!</v>
      </c>
      <c r="R51" s="1032" t="e">
        <f>#REF!/12*4</f>
        <v>#REF!</v>
      </c>
      <c r="S51" s="1032" t="e">
        <f>#REF!/12*4</f>
        <v>#REF!</v>
      </c>
      <c r="T51" s="1032" t="e">
        <f>#REF!/12*4</f>
        <v>#REF!</v>
      </c>
      <c r="U51" s="1032" t="e">
        <f>#REF!/12*4</f>
        <v>#REF!</v>
      </c>
      <c r="V51" s="1032" t="e">
        <f>#REF!/12*4</f>
        <v>#REF!</v>
      </c>
      <c r="W51" s="1032" t="e">
        <f>#REF!/12*4</f>
        <v>#REF!</v>
      </c>
      <c r="X51" s="1032" t="e">
        <f>#REF!/12*4</f>
        <v>#REF!</v>
      </c>
      <c r="Y51" s="1032" t="e">
        <f>#REF!/12*4</f>
        <v>#REF!</v>
      </c>
      <c r="Z51" s="1032" t="e">
        <f>#REF!/12*4</f>
        <v>#REF!</v>
      </c>
      <c r="AA51" s="1032" t="e">
        <f>#REF!/12*4</f>
        <v>#REF!</v>
      </c>
      <c r="AB51" s="1032" t="e">
        <f>#REF!/12*4</f>
        <v>#REF!</v>
      </c>
      <c r="AC51" s="1036" t="e">
        <f t="shared" si="2"/>
        <v>#REF!</v>
      </c>
    </row>
    <row r="52" spans="1:29" ht="27" customHeight="1">
      <c r="A52" s="375" t="s">
        <v>428</v>
      </c>
      <c r="B52" s="377" t="s">
        <v>429</v>
      </c>
      <c r="C52" s="1032" t="e">
        <f>#REF!/12*4</f>
        <v>#REF!</v>
      </c>
      <c r="D52" s="1032" t="e">
        <f>#REF!/12*4</f>
        <v>#REF!</v>
      </c>
      <c r="E52" s="1032" t="e">
        <f>#REF!/12*4</f>
        <v>#REF!</v>
      </c>
      <c r="F52" s="1032" t="e">
        <f>#REF!/12*4</f>
        <v>#REF!</v>
      </c>
      <c r="G52" s="1032" t="e">
        <f>#REF!/12*4</f>
        <v>#REF!</v>
      </c>
      <c r="H52" s="1032" t="e">
        <f>#REF!/12*4</f>
        <v>#REF!</v>
      </c>
      <c r="I52" s="1032" t="e">
        <f>#REF!/12*4</f>
        <v>#REF!</v>
      </c>
      <c r="J52" s="1032" t="e">
        <f>#REF!/12*4</f>
        <v>#REF!</v>
      </c>
      <c r="K52" s="1032" t="e">
        <f>#REF!/12*4</f>
        <v>#REF!</v>
      </c>
      <c r="L52" s="1032" t="e">
        <f>#REF!/12*4</f>
        <v>#REF!</v>
      </c>
      <c r="M52" s="1032" t="e">
        <f>#REF!/12*4</f>
        <v>#REF!</v>
      </c>
      <c r="N52" s="1032" t="e">
        <f>#REF!/12*4</f>
        <v>#REF!</v>
      </c>
      <c r="O52" s="1032" t="e">
        <f>#REF!/12*4</f>
        <v>#REF!</v>
      </c>
      <c r="P52" s="1032" t="e">
        <f>#REF!/12*4</f>
        <v>#REF!</v>
      </c>
      <c r="Q52" s="1032" t="e">
        <f>#REF!/12*4</f>
        <v>#REF!</v>
      </c>
      <c r="R52" s="1032" t="e">
        <f>#REF!/12*4</f>
        <v>#REF!</v>
      </c>
      <c r="S52" s="1032" t="e">
        <f>#REF!/12*4</f>
        <v>#REF!</v>
      </c>
      <c r="T52" s="1032" t="e">
        <f>#REF!/12*4</f>
        <v>#REF!</v>
      </c>
      <c r="U52" s="1032" t="e">
        <f>#REF!/12*4</f>
        <v>#REF!</v>
      </c>
      <c r="V52" s="1032" t="e">
        <f>#REF!/12*4</f>
        <v>#REF!</v>
      </c>
      <c r="W52" s="1032" t="e">
        <f>#REF!/12*4</f>
        <v>#REF!</v>
      </c>
      <c r="X52" s="1032" t="e">
        <f>#REF!/12*4</f>
        <v>#REF!</v>
      </c>
      <c r="Y52" s="1032" t="e">
        <f>#REF!/12*4</f>
        <v>#REF!</v>
      </c>
      <c r="Z52" s="1032" t="e">
        <f>#REF!/12*4</f>
        <v>#REF!</v>
      </c>
      <c r="AA52" s="1032" t="e">
        <f>#REF!/12*4</f>
        <v>#REF!</v>
      </c>
      <c r="AB52" s="1032" t="e">
        <f>#REF!/12*4</f>
        <v>#REF!</v>
      </c>
      <c r="AC52" s="1036" t="e">
        <f t="shared" si="2"/>
        <v>#REF!</v>
      </c>
    </row>
    <row r="53" spans="1:29" ht="25.5">
      <c r="A53" s="375" t="s">
        <v>3</v>
      </c>
      <c r="B53" s="377" t="s">
        <v>425</v>
      </c>
      <c r="C53" s="1032" t="e">
        <f>#REF!/12*4</f>
        <v>#REF!</v>
      </c>
      <c r="D53" s="1032" t="e">
        <f>#REF!/12*4</f>
        <v>#REF!</v>
      </c>
      <c r="E53" s="1032" t="e">
        <f>#REF!/12*4</f>
        <v>#REF!</v>
      </c>
      <c r="F53" s="1032" t="e">
        <f>#REF!/12*4</f>
        <v>#REF!</v>
      </c>
      <c r="G53" s="1032" t="e">
        <f>#REF!/12*4</f>
        <v>#REF!</v>
      </c>
      <c r="H53" s="1032" t="e">
        <f>#REF!/12*4</f>
        <v>#REF!</v>
      </c>
      <c r="I53" s="1032" t="e">
        <f>#REF!/12*4</f>
        <v>#REF!</v>
      </c>
      <c r="J53" s="1032" t="e">
        <f>#REF!/12*4</f>
        <v>#REF!</v>
      </c>
      <c r="K53" s="1032" t="e">
        <f>#REF!/12*4</f>
        <v>#REF!</v>
      </c>
      <c r="L53" s="1032" t="e">
        <f>#REF!/12*4</f>
        <v>#REF!</v>
      </c>
      <c r="M53" s="1032" t="e">
        <f>#REF!/12*4</f>
        <v>#REF!</v>
      </c>
      <c r="N53" s="1032" t="e">
        <f>#REF!/12*4</f>
        <v>#REF!</v>
      </c>
      <c r="O53" s="1032" t="e">
        <f>#REF!/12*4</f>
        <v>#REF!</v>
      </c>
      <c r="P53" s="1032" t="e">
        <f>#REF!/12*4</f>
        <v>#REF!</v>
      </c>
      <c r="Q53" s="1032" t="e">
        <f>#REF!/12*4</f>
        <v>#REF!</v>
      </c>
      <c r="R53" s="1032" t="e">
        <f>#REF!/12*4</f>
        <v>#REF!</v>
      </c>
      <c r="S53" s="1032" t="e">
        <f>#REF!/12*4</f>
        <v>#REF!</v>
      </c>
      <c r="T53" s="1032" t="e">
        <f>#REF!/12*4</f>
        <v>#REF!</v>
      </c>
      <c r="U53" s="1032" t="e">
        <f>#REF!/12*4</f>
        <v>#REF!</v>
      </c>
      <c r="V53" s="1032" t="e">
        <f>#REF!/12*4</f>
        <v>#REF!</v>
      </c>
      <c r="W53" s="1032" t="e">
        <f>#REF!/12*4</f>
        <v>#REF!</v>
      </c>
      <c r="X53" s="1032" t="e">
        <f>#REF!/12*4</f>
        <v>#REF!</v>
      </c>
      <c r="Y53" s="1032" t="e">
        <f>#REF!/12*4</f>
        <v>#REF!</v>
      </c>
      <c r="Z53" s="1032" t="e">
        <f>#REF!/12*4</f>
        <v>#REF!</v>
      </c>
      <c r="AA53" s="1032" t="e">
        <f>#REF!/12*4</f>
        <v>#REF!</v>
      </c>
      <c r="AB53" s="1032" t="e">
        <f>#REF!/12*4</f>
        <v>#REF!</v>
      </c>
      <c r="AC53" s="1036" t="e">
        <f t="shared" si="2"/>
        <v>#REF!</v>
      </c>
    </row>
    <row r="54" spans="1:29" ht="32.25" customHeight="1">
      <c r="A54" s="375" t="s">
        <v>4</v>
      </c>
      <c r="B54" s="377" t="s">
        <v>426</v>
      </c>
      <c r="C54" s="1032" t="e">
        <f>#REF!/12*4</f>
        <v>#REF!</v>
      </c>
      <c r="D54" s="1032" t="e">
        <f>#REF!/12*4</f>
        <v>#REF!</v>
      </c>
      <c r="E54" s="1032" t="e">
        <f>#REF!/12*4</f>
        <v>#REF!</v>
      </c>
      <c r="F54" s="1032" t="e">
        <f>#REF!/12*4</f>
        <v>#REF!</v>
      </c>
      <c r="G54" s="1032" t="e">
        <f>#REF!/12*4</f>
        <v>#REF!</v>
      </c>
      <c r="H54" s="1032" t="e">
        <f>#REF!/12*4</f>
        <v>#REF!</v>
      </c>
      <c r="I54" s="1032" t="e">
        <f>#REF!/12*4</f>
        <v>#REF!</v>
      </c>
      <c r="J54" s="1032" t="e">
        <f>#REF!/12*4</f>
        <v>#REF!</v>
      </c>
      <c r="K54" s="1032" t="e">
        <f>#REF!/12*4</f>
        <v>#REF!</v>
      </c>
      <c r="L54" s="1032" t="e">
        <f>#REF!/12*4</f>
        <v>#REF!</v>
      </c>
      <c r="M54" s="1032" t="e">
        <f>#REF!/12*4</f>
        <v>#REF!</v>
      </c>
      <c r="N54" s="1032" t="e">
        <f>#REF!/12*4</f>
        <v>#REF!</v>
      </c>
      <c r="O54" s="1032" t="e">
        <f>#REF!/12*4</f>
        <v>#REF!</v>
      </c>
      <c r="P54" s="1032" t="e">
        <f>#REF!/12*4</f>
        <v>#REF!</v>
      </c>
      <c r="Q54" s="1032" t="e">
        <f>#REF!/12*4</f>
        <v>#REF!</v>
      </c>
      <c r="R54" s="1032" t="e">
        <f>#REF!/12*4</f>
        <v>#REF!</v>
      </c>
      <c r="S54" s="1032" t="e">
        <f>#REF!/12*4</f>
        <v>#REF!</v>
      </c>
      <c r="T54" s="1032" t="e">
        <f>#REF!/12*4</f>
        <v>#REF!</v>
      </c>
      <c r="U54" s="1032" t="e">
        <f>#REF!/12*4</f>
        <v>#REF!</v>
      </c>
      <c r="V54" s="1032" t="e">
        <f>#REF!/12*4</f>
        <v>#REF!</v>
      </c>
      <c r="W54" s="1032" t="e">
        <f>#REF!/12*4</f>
        <v>#REF!</v>
      </c>
      <c r="X54" s="1032" t="e">
        <f>#REF!/12*4</f>
        <v>#REF!</v>
      </c>
      <c r="Y54" s="1032" t="e">
        <f>#REF!/12*4</f>
        <v>#REF!</v>
      </c>
      <c r="Z54" s="1032" t="e">
        <f>#REF!/12*4</f>
        <v>#REF!</v>
      </c>
      <c r="AA54" s="1032" t="e">
        <f>#REF!/12*4</f>
        <v>#REF!</v>
      </c>
      <c r="AB54" s="1032" t="e">
        <f>#REF!/12*4</f>
        <v>#REF!</v>
      </c>
      <c r="AC54" s="1036" t="e">
        <f t="shared" si="2"/>
        <v>#REF!</v>
      </c>
    </row>
    <row r="55" spans="1:29" ht="38.25">
      <c r="A55" s="375">
        <v>1506</v>
      </c>
      <c r="B55" s="376" t="s">
        <v>267</v>
      </c>
      <c r="C55" s="1032" t="e">
        <f>#REF!/12*4</f>
        <v>#REF!</v>
      </c>
      <c r="D55" s="1032" t="e">
        <f>#REF!/12*4</f>
        <v>#REF!</v>
      </c>
      <c r="E55" s="1032" t="e">
        <f>#REF!/12*4</f>
        <v>#REF!</v>
      </c>
      <c r="F55" s="1032" t="e">
        <f>#REF!/12*4</f>
        <v>#REF!</v>
      </c>
      <c r="G55" s="1032" t="e">
        <f>#REF!/12*4</f>
        <v>#REF!</v>
      </c>
      <c r="H55" s="1032" t="e">
        <f>#REF!/12*4</f>
        <v>#REF!</v>
      </c>
      <c r="I55" s="1032" t="e">
        <f>#REF!/12*4</f>
        <v>#REF!</v>
      </c>
      <c r="J55" s="1032" t="e">
        <f>#REF!/12*4</f>
        <v>#REF!</v>
      </c>
      <c r="K55" s="1032" t="e">
        <f>#REF!/12*4</f>
        <v>#REF!</v>
      </c>
      <c r="L55" s="1032" t="e">
        <f>#REF!/12*4</f>
        <v>#REF!</v>
      </c>
      <c r="M55" s="1032" t="e">
        <f>#REF!/12*4</f>
        <v>#REF!</v>
      </c>
      <c r="N55" s="1032" t="e">
        <f>#REF!/12*4</f>
        <v>#REF!</v>
      </c>
      <c r="O55" s="1032" t="e">
        <f>#REF!/12*4</f>
        <v>#REF!</v>
      </c>
      <c r="P55" s="1032" t="e">
        <f>#REF!/12*4</f>
        <v>#REF!</v>
      </c>
      <c r="Q55" s="1032" t="e">
        <f>#REF!/12*4</f>
        <v>#REF!</v>
      </c>
      <c r="R55" s="1032" t="e">
        <f>#REF!/12*4</f>
        <v>#REF!</v>
      </c>
      <c r="S55" s="1032" t="e">
        <f>#REF!/12*4</f>
        <v>#REF!</v>
      </c>
      <c r="T55" s="1032" t="e">
        <f>#REF!/12*4</f>
        <v>#REF!</v>
      </c>
      <c r="U55" s="1032" t="e">
        <f>#REF!/12*4</f>
        <v>#REF!</v>
      </c>
      <c r="V55" s="1032" t="e">
        <f>#REF!/12*4</f>
        <v>#REF!</v>
      </c>
      <c r="W55" s="1032" t="e">
        <f>#REF!/12*4</f>
        <v>#REF!</v>
      </c>
      <c r="X55" s="1032" t="e">
        <f>#REF!/12*4</f>
        <v>#REF!</v>
      </c>
      <c r="Y55" s="1032" t="e">
        <f>#REF!/12*4</f>
        <v>#REF!</v>
      </c>
      <c r="Z55" s="1032" t="e">
        <f>#REF!/12*4</f>
        <v>#REF!</v>
      </c>
      <c r="AA55" s="1032" t="e">
        <f>#REF!/12*4</f>
        <v>#REF!</v>
      </c>
      <c r="AB55" s="1032" t="e">
        <f>#REF!/12*4</f>
        <v>#REF!</v>
      </c>
      <c r="AC55" s="1036" t="e">
        <f t="shared" si="2"/>
        <v>#REF!</v>
      </c>
    </row>
    <row r="56" spans="1:29" ht="25.5">
      <c r="A56" s="375">
        <v>1508</v>
      </c>
      <c r="B56" s="377" t="s">
        <v>268</v>
      </c>
      <c r="C56" s="1032" t="e">
        <f>#REF!/12*4</f>
        <v>#REF!</v>
      </c>
      <c r="D56" s="1032" t="e">
        <f>#REF!/12*4</f>
        <v>#REF!</v>
      </c>
      <c r="E56" s="1032" t="e">
        <f>#REF!/12*4</f>
        <v>#REF!</v>
      </c>
      <c r="F56" s="1032" t="e">
        <f>#REF!/12*4</f>
        <v>#REF!</v>
      </c>
      <c r="G56" s="1032" t="e">
        <f>#REF!/12*4</f>
        <v>#REF!</v>
      </c>
      <c r="H56" s="1032" t="e">
        <f>#REF!/12*4</f>
        <v>#REF!</v>
      </c>
      <c r="I56" s="1032" t="e">
        <f>#REF!/12*4</f>
        <v>#REF!</v>
      </c>
      <c r="J56" s="1032" t="e">
        <f>#REF!/12*4</f>
        <v>#REF!</v>
      </c>
      <c r="K56" s="1032" t="e">
        <f>#REF!/12*4</f>
        <v>#REF!</v>
      </c>
      <c r="L56" s="1032" t="e">
        <f>#REF!/12*4</f>
        <v>#REF!</v>
      </c>
      <c r="M56" s="1032" t="e">
        <f>#REF!/12*4</f>
        <v>#REF!</v>
      </c>
      <c r="N56" s="1032" t="e">
        <f>#REF!/12*4</f>
        <v>#REF!</v>
      </c>
      <c r="O56" s="1032" t="e">
        <f>#REF!/12*4</f>
        <v>#REF!</v>
      </c>
      <c r="P56" s="1032" t="e">
        <f>#REF!/12*4</f>
        <v>#REF!</v>
      </c>
      <c r="Q56" s="1032" t="e">
        <f>#REF!/12*4</f>
        <v>#REF!</v>
      </c>
      <c r="R56" s="1032" t="e">
        <f>#REF!/12*4</f>
        <v>#REF!</v>
      </c>
      <c r="S56" s="1032" t="e">
        <f>#REF!/12*4</f>
        <v>#REF!</v>
      </c>
      <c r="T56" s="1032" t="e">
        <f>#REF!/12*4</f>
        <v>#REF!</v>
      </c>
      <c r="U56" s="1032" t="e">
        <f>#REF!/12*4</f>
        <v>#REF!</v>
      </c>
      <c r="V56" s="1032" t="e">
        <f>#REF!/12*4</f>
        <v>#REF!</v>
      </c>
      <c r="W56" s="1032" t="e">
        <f>#REF!/12*4</f>
        <v>#REF!</v>
      </c>
      <c r="X56" s="1032" t="e">
        <f>#REF!/12*4</f>
        <v>#REF!</v>
      </c>
      <c r="Y56" s="1032" t="e">
        <f>#REF!/12*4</f>
        <v>#REF!</v>
      </c>
      <c r="Z56" s="1032" t="e">
        <f>#REF!/12*4</f>
        <v>#REF!</v>
      </c>
      <c r="AA56" s="1032" t="e">
        <f>#REF!/12*4</f>
        <v>#REF!</v>
      </c>
      <c r="AB56" s="1032" t="e">
        <f>#REF!/12*4</f>
        <v>#REF!</v>
      </c>
      <c r="AC56" s="1036" t="e">
        <f t="shared" si="2"/>
        <v>#REF!</v>
      </c>
    </row>
    <row r="57" spans="1:29" ht="25.5">
      <c r="A57" s="375">
        <v>1509</v>
      </c>
      <c r="B57" s="377" t="s">
        <v>269</v>
      </c>
      <c r="C57" s="1032" t="e">
        <f>#REF!/12*4</f>
        <v>#REF!</v>
      </c>
      <c r="D57" s="1032" t="e">
        <f>#REF!/12*4</f>
        <v>#REF!</v>
      </c>
      <c r="E57" s="1032" t="e">
        <f>#REF!/12*4</f>
        <v>#REF!</v>
      </c>
      <c r="F57" s="1032" t="e">
        <f>#REF!/12*4</f>
        <v>#REF!</v>
      </c>
      <c r="G57" s="1032" t="e">
        <f>#REF!/12*4</f>
        <v>#REF!</v>
      </c>
      <c r="H57" s="1032" t="e">
        <f>#REF!/12*4</f>
        <v>#REF!</v>
      </c>
      <c r="I57" s="1032" t="e">
        <f>#REF!/12*4</f>
        <v>#REF!</v>
      </c>
      <c r="J57" s="1032" t="e">
        <f>#REF!/12*4</f>
        <v>#REF!</v>
      </c>
      <c r="K57" s="1032" t="e">
        <f>#REF!/12*4</f>
        <v>#REF!</v>
      </c>
      <c r="L57" s="1032" t="e">
        <f>#REF!/12*4</f>
        <v>#REF!</v>
      </c>
      <c r="M57" s="1032" t="e">
        <f>#REF!/12*4</f>
        <v>#REF!</v>
      </c>
      <c r="N57" s="1032" t="e">
        <f>#REF!/12*4</f>
        <v>#REF!</v>
      </c>
      <c r="O57" s="1032" t="e">
        <f>#REF!/12*4</f>
        <v>#REF!</v>
      </c>
      <c r="P57" s="1032" t="e">
        <f>#REF!/12*4</f>
        <v>#REF!</v>
      </c>
      <c r="Q57" s="1032" t="e">
        <f>#REF!/12*4</f>
        <v>#REF!</v>
      </c>
      <c r="R57" s="1032" t="e">
        <f>#REF!/12*4</f>
        <v>#REF!</v>
      </c>
      <c r="S57" s="1032" t="e">
        <f>#REF!/12*4</f>
        <v>#REF!</v>
      </c>
      <c r="T57" s="1032" t="e">
        <f>#REF!/12*4</f>
        <v>#REF!</v>
      </c>
      <c r="U57" s="1032" t="e">
        <f>#REF!/12*4</f>
        <v>#REF!</v>
      </c>
      <c r="V57" s="1032" t="e">
        <f>#REF!/12*4</f>
        <v>#REF!</v>
      </c>
      <c r="W57" s="1032" t="e">
        <f>#REF!/12*4</f>
        <v>#REF!</v>
      </c>
      <c r="X57" s="1032" t="e">
        <f>#REF!/12*4</f>
        <v>#REF!</v>
      </c>
      <c r="Y57" s="1032" t="e">
        <f>#REF!/12*4</f>
        <v>#REF!</v>
      </c>
      <c r="Z57" s="1032" t="e">
        <f>#REF!/12*4</f>
        <v>#REF!</v>
      </c>
      <c r="AA57" s="1032" t="e">
        <f>#REF!/12*4</f>
        <v>#REF!</v>
      </c>
      <c r="AB57" s="1032" t="e">
        <f>#REF!/12*4</f>
        <v>#REF!</v>
      </c>
      <c r="AC57" s="1036" t="e">
        <f t="shared" si="2"/>
        <v>#REF!</v>
      </c>
    </row>
    <row r="58" spans="1:29" ht="36" customHeight="1">
      <c r="A58" s="1435" t="s">
        <v>270</v>
      </c>
      <c r="B58" s="1436"/>
      <c r="C58" s="1035" t="e">
        <f>SUM(C59:C61)</f>
        <v>#REF!</v>
      </c>
      <c r="D58" s="1035" t="e">
        <f t="shared" ref="D58:AB58" si="8">SUM(D59:D61)</f>
        <v>#REF!</v>
      </c>
      <c r="E58" s="1035" t="e">
        <f t="shared" si="8"/>
        <v>#REF!</v>
      </c>
      <c r="F58" s="1035" t="e">
        <f t="shared" si="8"/>
        <v>#REF!</v>
      </c>
      <c r="G58" s="1035" t="e">
        <f t="shared" si="8"/>
        <v>#REF!</v>
      </c>
      <c r="H58" s="1035" t="e">
        <f t="shared" si="8"/>
        <v>#REF!</v>
      </c>
      <c r="I58" s="1035" t="e">
        <f t="shared" si="8"/>
        <v>#REF!</v>
      </c>
      <c r="J58" s="1035" t="e">
        <f t="shared" si="8"/>
        <v>#REF!</v>
      </c>
      <c r="K58" s="1035" t="e">
        <f t="shared" si="8"/>
        <v>#REF!</v>
      </c>
      <c r="L58" s="1035" t="e">
        <f t="shared" si="8"/>
        <v>#REF!</v>
      </c>
      <c r="M58" s="1035" t="e">
        <f t="shared" si="8"/>
        <v>#REF!</v>
      </c>
      <c r="N58" s="1035" t="e">
        <f t="shared" si="8"/>
        <v>#REF!</v>
      </c>
      <c r="O58" s="1035" t="e">
        <f t="shared" si="8"/>
        <v>#REF!</v>
      </c>
      <c r="P58" s="1035" t="e">
        <f t="shared" si="8"/>
        <v>#REF!</v>
      </c>
      <c r="Q58" s="1035" t="e">
        <f t="shared" si="8"/>
        <v>#REF!</v>
      </c>
      <c r="R58" s="1035" t="e">
        <f t="shared" si="8"/>
        <v>#REF!</v>
      </c>
      <c r="S58" s="1035" t="e">
        <f t="shared" si="8"/>
        <v>#REF!</v>
      </c>
      <c r="T58" s="1035" t="e">
        <f t="shared" si="8"/>
        <v>#REF!</v>
      </c>
      <c r="U58" s="1035" t="e">
        <f t="shared" si="8"/>
        <v>#REF!</v>
      </c>
      <c r="V58" s="1035" t="e">
        <f t="shared" si="8"/>
        <v>#REF!</v>
      </c>
      <c r="W58" s="1035" t="e">
        <f t="shared" si="8"/>
        <v>#REF!</v>
      </c>
      <c r="X58" s="1035" t="e">
        <f t="shared" si="8"/>
        <v>#REF!</v>
      </c>
      <c r="Y58" s="1035" t="e">
        <f t="shared" si="8"/>
        <v>#REF!</v>
      </c>
      <c r="Z58" s="1035" t="e">
        <f t="shared" si="8"/>
        <v>#REF!</v>
      </c>
      <c r="AA58" s="1035" t="e">
        <f t="shared" si="8"/>
        <v>#REF!</v>
      </c>
      <c r="AB58" s="1035" t="e">
        <f t="shared" si="8"/>
        <v>#REF!</v>
      </c>
      <c r="AC58" s="1035" t="e">
        <f t="shared" si="2"/>
        <v>#REF!</v>
      </c>
    </row>
    <row r="59" spans="1:29" ht="25.5">
      <c r="A59" s="375">
        <v>1701</v>
      </c>
      <c r="B59" s="377" t="s">
        <v>271</v>
      </c>
      <c r="C59" s="1032" t="e">
        <f>#REF!/12*4</f>
        <v>#REF!</v>
      </c>
      <c r="D59" s="1032" t="e">
        <f>#REF!/12*4</f>
        <v>#REF!</v>
      </c>
      <c r="E59" s="1032" t="e">
        <f>#REF!/12*4</f>
        <v>#REF!</v>
      </c>
      <c r="F59" s="1032" t="e">
        <f>#REF!/12*4</f>
        <v>#REF!</v>
      </c>
      <c r="G59" s="1032" t="e">
        <f>#REF!/12*4</f>
        <v>#REF!</v>
      </c>
      <c r="H59" s="1032" t="e">
        <f>#REF!/12*4</f>
        <v>#REF!</v>
      </c>
      <c r="I59" s="1032" t="e">
        <f>#REF!/12*4</f>
        <v>#REF!</v>
      </c>
      <c r="J59" s="1032" t="e">
        <f>#REF!/12*4</f>
        <v>#REF!</v>
      </c>
      <c r="K59" s="1032" t="e">
        <f>#REF!/12*4</f>
        <v>#REF!</v>
      </c>
      <c r="L59" s="1032" t="e">
        <f>#REF!/12*4</f>
        <v>#REF!</v>
      </c>
      <c r="M59" s="1032" t="e">
        <f>#REF!/12*4</f>
        <v>#REF!</v>
      </c>
      <c r="N59" s="1032" t="e">
        <f>#REF!/12*4</f>
        <v>#REF!</v>
      </c>
      <c r="O59" s="1032" t="e">
        <f>#REF!/12*4</f>
        <v>#REF!</v>
      </c>
      <c r="P59" s="1032" t="e">
        <f>#REF!/12*4</f>
        <v>#REF!</v>
      </c>
      <c r="Q59" s="1032" t="e">
        <f>#REF!/12*4</f>
        <v>#REF!</v>
      </c>
      <c r="R59" s="1032" t="e">
        <f>#REF!/12*4</f>
        <v>#REF!</v>
      </c>
      <c r="S59" s="1032" t="e">
        <f>#REF!/12*4</f>
        <v>#REF!</v>
      </c>
      <c r="T59" s="1032" t="e">
        <f>#REF!/12*4</f>
        <v>#REF!</v>
      </c>
      <c r="U59" s="1032" t="e">
        <f>#REF!/12*4</f>
        <v>#REF!</v>
      </c>
      <c r="V59" s="1032" t="e">
        <f>#REF!/12*4</f>
        <v>#REF!</v>
      </c>
      <c r="W59" s="1032" t="e">
        <f>#REF!/12*4</f>
        <v>#REF!</v>
      </c>
      <c r="X59" s="1032" t="e">
        <f>#REF!/12*4</f>
        <v>#REF!</v>
      </c>
      <c r="Y59" s="1032" t="e">
        <f>#REF!/12*4</f>
        <v>#REF!</v>
      </c>
      <c r="Z59" s="1032" t="e">
        <f>#REF!/12*4</f>
        <v>#REF!</v>
      </c>
      <c r="AA59" s="1032" t="e">
        <f>#REF!/12*4</f>
        <v>#REF!</v>
      </c>
      <c r="AB59" s="1032" t="e">
        <f>#REF!/12*4</f>
        <v>#REF!</v>
      </c>
      <c r="AC59" s="1036" t="e">
        <f t="shared" si="2"/>
        <v>#REF!</v>
      </c>
    </row>
    <row r="60" spans="1:29" ht="25.5">
      <c r="A60" s="375">
        <v>1702</v>
      </c>
      <c r="B60" s="377" t="s">
        <v>272</v>
      </c>
      <c r="C60" s="1032" t="e">
        <f>#REF!/12*4</f>
        <v>#REF!</v>
      </c>
      <c r="D60" s="1032" t="e">
        <f>#REF!/12*4</f>
        <v>#REF!</v>
      </c>
      <c r="E60" s="1032" t="e">
        <f>#REF!/12*4</f>
        <v>#REF!</v>
      </c>
      <c r="F60" s="1032" t="e">
        <f>#REF!/12*4</f>
        <v>#REF!</v>
      </c>
      <c r="G60" s="1032" t="e">
        <f>#REF!/12*4</f>
        <v>#REF!</v>
      </c>
      <c r="H60" s="1032" t="e">
        <f>#REF!/12*4</f>
        <v>#REF!</v>
      </c>
      <c r="I60" s="1032" t="e">
        <f>#REF!/12*4</f>
        <v>#REF!</v>
      </c>
      <c r="J60" s="1032" t="e">
        <f>#REF!/12*4</f>
        <v>#REF!</v>
      </c>
      <c r="K60" s="1032" t="e">
        <f>#REF!/12*4</f>
        <v>#REF!</v>
      </c>
      <c r="L60" s="1032" t="e">
        <f>#REF!/12*4</f>
        <v>#REF!</v>
      </c>
      <c r="M60" s="1032" t="e">
        <f>#REF!/12*4</f>
        <v>#REF!</v>
      </c>
      <c r="N60" s="1032" t="e">
        <f>#REF!/12*4</f>
        <v>#REF!</v>
      </c>
      <c r="O60" s="1032" t="e">
        <f>#REF!/12*4</f>
        <v>#REF!</v>
      </c>
      <c r="P60" s="1032" t="e">
        <f>#REF!/12*4</f>
        <v>#REF!</v>
      </c>
      <c r="Q60" s="1032" t="e">
        <f>#REF!/12*4</f>
        <v>#REF!</v>
      </c>
      <c r="R60" s="1032" t="e">
        <f>#REF!/12*4</f>
        <v>#REF!</v>
      </c>
      <c r="S60" s="1032" t="e">
        <f>#REF!/12*4</f>
        <v>#REF!</v>
      </c>
      <c r="T60" s="1032" t="e">
        <f>#REF!/12*4</f>
        <v>#REF!</v>
      </c>
      <c r="U60" s="1032" t="e">
        <f>#REF!/12*4</f>
        <v>#REF!</v>
      </c>
      <c r="V60" s="1032" t="e">
        <f>#REF!/12*4</f>
        <v>#REF!</v>
      </c>
      <c r="W60" s="1032" t="e">
        <f>#REF!/12*4</f>
        <v>#REF!</v>
      </c>
      <c r="X60" s="1032" t="e">
        <f>#REF!/12*4</f>
        <v>#REF!</v>
      </c>
      <c r="Y60" s="1032" t="e">
        <f>#REF!/12*4</f>
        <v>#REF!</v>
      </c>
      <c r="Z60" s="1032" t="e">
        <f>#REF!/12*4</f>
        <v>#REF!</v>
      </c>
      <c r="AA60" s="1032" t="e">
        <f>#REF!/12*4</f>
        <v>#REF!</v>
      </c>
      <c r="AB60" s="1032" t="e">
        <f>#REF!/12*4</f>
        <v>#REF!</v>
      </c>
      <c r="AC60" s="1036" t="e">
        <f t="shared" si="2"/>
        <v>#REF!</v>
      </c>
    </row>
    <row r="61" spans="1:29" ht="25.5">
      <c r="A61" s="375">
        <v>1703</v>
      </c>
      <c r="B61" s="377" t="s">
        <v>273</v>
      </c>
      <c r="C61" s="1032" t="e">
        <f>#REF!/12*4</f>
        <v>#REF!</v>
      </c>
      <c r="D61" s="1032" t="e">
        <f>#REF!/12*4</f>
        <v>#REF!</v>
      </c>
      <c r="E61" s="1032" t="e">
        <f>#REF!/12*4</f>
        <v>#REF!</v>
      </c>
      <c r="F61" s="1032" t="e">
        <f>#REF!/12*4</f>
        <v>#REF!</v>
      </c>
      <c r="G61" s="1032" t="e">
        <f>#REF!/12*4</f>
        <v>#REF!</v>
      </c>
      <c r="H61" s="1032" t="e">
        <f>#REF!/12*4</f>
        <v>#REF!</v>
      </c>
      <c r="I61" s="1032" t="e">
        <f>#REF!/12*4</f>
        <v>#REF!</v>
      </c>
      <c r="J61" s="1032" t="e">
        <f>#REF!/12*4</f>
        <v>#REF!</v>
      </c>
      <c r="K61" s="1032" t="e">
        <f>#REF!/12*4</f>
        <v>#REF!</v>
      </c>
      <c r="L61" s="1032" t="e">
        <f>#REF!/12*4</f>
        <v>#REF!</v>
      </c>
      <c r="M61" s="1032" t="e">
        <f>#REF!/12*4</f>
        <v>#REF!</v>
      </c>
      <c r="N61" s="1032" t="e">
        <f>#REF!/12*4</f>
        <v>#REF!</v>
      </c>
      <c r="O61" s="1032" t="e">
        <f>#REF!/12*4</f>
        <v>#REF!</v>
      </c>
      <c r="P61" s="1032" t="e">
        <f>#REF!/12*4</f>
        <v>#REF!</v>
      </c>
      <c r="Q61" s="1032" t="e">
        <f>#REF!/12*4</f>
        <v>#REF!</v>
      </c>
      <c r="R61" s="1032" t="e">
        <f>#REF!/12*4</f>
        <v>#REF!</v>
      </c>
      <c r="S61" s="1032" t="e">
        <f>#REF!/12*4</f>
        <v>#REF!</v>
      </c>
      <c r="T61" s="1032" t="e">
        <f>#REF!/12*4</f>
        <v>#REF!</v>
      </c>
      <c r="U61" s="1032" t="e">
        <f>#REF!/12*4</f>
        <v>#REF!</v>
      </c>
      <c r="V61" s="1032" t="e">
        <f>#REF!/12*4</f>
        <v>#REF!</v>
      </c>
      <c r="W61" s="1032" t="e">
        <f>#REF!/12*4</f>
        <v>#REF!</v>
      </c>
      <c r="X61" s="1032" t="e">
        <f>#REF!/12*4</f>
        <v>#REF!</v>
      </c>
      <c r="Y61" s="1032" t="e">
        <f>#REF!/12*4</f>
        <v>#REF!</v>
      </c>
      <c r="Z61" s="1032" t="e">
        <f>#REF!/12*4</f>
        <v>#REF!</v>
      </c>
      <c r="AA61" s="1032" t="e">
        <f>#REF!/12*4</f>
        <v>#REF!</v>
      </c>
      <c r="AB61" s="1032" t="e">
        <f>#REF!/12*4</f>
        <v>#REF!</v>
      </c>
      <c r="AC61" s="1036" t="e">
        <f t="shared" si="2"/>
        <v>#REF!</v>
      </c>
    </row>
    <row r="62" spans="1:29" ht="33.75" customHeight="1">
      <c r="A62" s="1444" t="s">
        <v>274</v>
      </c>
      <c r="B62" s="1445"/>
      <c r="C62" s="1034" t="e">
        <f>SUM(C63,C69,C77,C79,C81)</f>
        <v>#REF!</v>
      </c>
      <c r="D62" s="1034" t="e">
        <f t="shared" ref="D62:AB62" si="9">SUM(D63,D69,D77,D79,D81)</f>
        <v>#REF!</v>
      </c>
      <c r="E62" s="1034" t="e">
        <f t="shared" si="9"/>
        <v>#REF!</v>
      </c>
      <c r="F62" s="1034" t="e">
        <f t="shared" si="9"/>
        <v>#REF!</v>
      </c>
      <c r="G62" s="1034" t="e">
        <f t="shared" si="9"/>
        <v>#REF!</v>
      </c>
      <c r="H62" s="1034" t="e">
        <f t="shared" si="9"/>
        <v>#REF!</v>
      </c>
      <c r="I62" s="1034" t="e">
        <f t="shared" si="9"/>
        <v>#REF!</v>
      </c>
      <c r="J62" s="1034" t="e">
        <f t="shared" si="9"/>
        <v>#REF!</v>
      </c>
      <c r="K62" s="1034" t="e">
        <f t="shared" si="9"/>
        <v>#REF!</v>
      </c>
      <c r="L62" s="1034" t="e">
        <f t="shared" si="9"/>
        <v>#REF!</v>
      </c>
      <c r="M62" s="1034" t="e">
        <f t="shared" si="9"/>
        <v>#REF!</v>
      </c>
      <c r="N62" s="1034" t="e">
        <f t="shared" si="9"/>
        <v>#REF!</v>
      </c>
      <c r="O62" s="1034" t="e">
        <f t="shared" si="9"/>
        <v>#REF!</v>
      </c>
      <c r="P62" s="1034" t="e">
        <f t="shared" si="9"/>
        <v>#REF!</v>
      </c>
      <c r="Q62" s="1034" t="e">
        <f t="shared" si="9"/>
        <v>#REF!</v>
      </c>
      <c r="R62" s="1034" t="e">
        <f t="shared" si="9"/>
        <v>#REF!</v>
      </c>
      <c r="S62" s="1034" t="e">
        <f t="shared" si="9"/>
        <v>#REF!</v>
      </c>
      <c r="T62" s="1034" t="e">
        <f t="shared" si="9"/>
        <v>#REF!</v>
      </c>
      <c r="U62" s="1034" t="e">
        <f t="shared" si="9"/>
        <v>#REF!</v>
      </c>
      <c r="V62" s="1034" t="e">
        <f t="shared" si="9"/>
        <v>#REF!</v>
      </c>
      <c r="W62" s="1034" t="e">
        <f t="shared" si="9"/>
        <v>#REF!</v>
      </c>
      <c r="X62" s="1034" t="e">
        <f t="shared" si="9"/>
        <v>#REF!</v>
      </c>
      <c r="Y62" s="1034" t="e">
        <f t="shared" si="9"/>
        <v>#REF!</v>
      </c>
      <c r="Z62" s="1034" t="e">
        <f t="shared" si="9"/>
        <v>#REF!</v>
      </c>
      <c r="AA62" s="1034" t="e">
        <f t="shared" si="9"/>
        <v>#REF!</v>
      </c>
      <c r="AB62" s="1034" t="e">
        <f t="shared" si="9"/>
        <v>#REF!</v>
      </c>
      <c r="AC62" s="1034" t="e">
        <f t="shared" si="2"/>
        <v>#REF!</v>
      </c>
    </row>
    <row r="63" spans="1:29" ht="29.25" customHeight="1">
      <c r="A63" s="1435" t="s">
        <v>275</v>
      </c>
      <c r="B63" s="1435"/>
      <c r="C63" s="1035" t="e">
        <f>SUM(C64:C68)</f>
        <v>#REF!</v>
      </c>
      <c r="D63" s="1035" t="e">
        <f t="shared" ref="D63:AB63" si="10">SUM(D64:D68)</f>
        <v>#REF!</v>
      </c>
      <c r="E63" s="1035" t="e">
        <f t="shared" si="10"/>
        <v>#REF!</v>
      </c>
      <c r="F63" s="1035" t="e">
        <f t="shared" si="10"/>
        <v>#REF!</v>
      </c>
      <c r="G63" s="1035" t="e">
        <f t="shared" si="10"/>
        <v>#REF!</v>
      </c>
      <c r="H63" s="1035" t="e">
        <f t="shared" si="10"/>
        <v>#REF!</v>
      </c>
      <c r="I63" s="1035" t="e">
        <f t="shared" si="10"/>
        <v>#REF!</v>
      </c>
      <c r="J63" s="1035" t="e">
        <f t="shared" si="10"/>
        <v>#REF!</v>
      </c>
      <c r="K63" s="1035" t="e">
        <f t="shared" si="10"/>
        <v>#REF!</v>
      </c>
      <c r="L63" s="1035" t="e">
        <f t="shared" si="10"/>
        <v>#REF!</v>
      </c>
      <c r="M63" s="1035" t="e">
        <f t="shared" si="10"/>
        <v>#REF!</v>
      </c>
      <c r="N63" s="1035" t="e">
        <f t="shared" si="10"/>
        <v>#REF!</v>
      </c>
      <c r="O63" s="1035" t="e">
        <f t="shared" si="10"/>
        <v>#REF!</v>
      </c>
      <c r="P63" s="1035" t="e">
        <f t="shared" si="10"/>
        <v>#REF!</v>
      </c>
      <c r="Q63" s="1035" t="e">
        <f t="shared" si="10"/>
        <v>#REF!</v>
      </c>
      <c r="R63" s="1035" t="e">
        <f t="shared" si="10"/>
        <v>#REF!</v>
      </c>
      <c r="S63" s="1035" t="e">
        <f t="shared" si="10"/>
        <v>#REF!</v>
      </c>
      <c r="T63" s="1035" t="e">
        <f t="shared" si="10"/>
        <v>#REF!</v>
      </c>
      <c r="U63" s="1035" t="e">
        <f t="shared" si="10"/>
        <v>#REF!</v>
      </c>
      <c r="V63" s="1035" t="e">
        <f t="shared" si="10"/>
        <v>#REF!</v>
      </c>
      <c r="W63" s="1035" t="e">
        <f t="shared" si="10"/>
        <v>#REF!</v>
      </c>
      <c r="X63" s="1035" t="e">
        <f t="shared" si="10"/>
        <v>#REF!</v>
      </c>
      <c r="Y63" s="1035" t="e">
        <f t="shared" si="10"/>
        <v>#REF!</v>
      </c>
      <c r="Z63" s="1035" t="e">
        <f t="shared" si="10"/>
        <v>#REF!</v>
      </c>
      <c r="AA63" s="1035" t="e">
        <f t="shared" si="10"/>
        <v>#REF!</v>
      </c>
      <c r="AB63" s="1035" t="e">
        <f t="shared" si="10"/>
        <v>#REF!</v>
      </c>
      <c r="AC63" s="1035" t="e">
        <f t="shared" si="2"/>
        <v>#REF!</v>
      </c>
    </row>
    <row r="64" spans="1:29" ht="25.5">
      <c r="A64" s="375">
        <v>2001</v>
      </c>
      <c r="B64" s="377" t="s">
        <v>276</v>
      </c>
      <c r="C64" s="1032" t="e">
        <f>#REF!/12*4</f>
        <v>#REF!</v>
      </c>
      <c r="D64" s="1032" t="e">
        <f>#REF!/12*4</f>
        <v>#REF!</v>
      </c>
      <c r="E64" s="1032" t="e">
        <f>#REF!/12*4</f>
        <v>#REF!</v>
      </c>
      <c r="F64" s="1032" t="e">
        <f>#REF!/12*4</f>
        <v>#REF!</v>
      </c>
      <c r="G64" s="1032" t="e">
        <f>#REF!/12*4</f>
        <v>#REF!</v>
      </c>
      <c r="H64" s="1032" t="e">
        <f>#REF!/12*4</f>
        <v>#REF!</v>
      </c>
      <c r="I64" s="1032" t="e">
        <f>#REF!/12*4</f>
        <v>#REF!</v>
      </c>
      <c r="J64" s="1032" t="e">
        <f>#REF!/12*4</f>
        <v>#REF!</v>
      </c>
      <c r="K64" s="1032" t="e">
        <f>#REF!/12*4</f>
        <v>#REF!</v>
      </c>
      <c r="L64" s="1032" t="e">
        <f>#REF!/12*4</f>
        <v>#REF!</v>
      </c>
      <c r="M64" s="1032" t="e">
        <f>#REF!/12*4</f>
        <v>#REF!</v>
      </c>
      <c r="N64" s="1032" t="e">
        <f>#REF!/12*4</f>
        <v>#REF!</v>
      </c>
      <c r="O64" s="1032" t="e">
        <f>#REF!/12*4</f>
        <v>#REF!</v>
      </c>
      <c r="P64" s="1032" t="e">
        <f>#REF!/12*4</f>
        <v>#REF!</v>
      </c>
      <c r="Q64" s="1032" t="e">
        <f>#REF!/12*4</f>
        <v>#REF!</v>
      </c>
      <c r="R64" s="1032" t="e">
        <f>#REF!/12*4</f>
        <v>#REF!</v>
      </c>
      <c r="S64" s="1032" t="e">
        <f>#REF!/12*4</f>
        <v>#REF!</v>
      </c>
      <c r="T64" s="1032" t="e">
        <f>#REF!/12*4</f>
        <v>#REF!</v>
      </c>
      <c r="U64" s="1032" t="e">
        <f>#REF!/12*4</f>
        <v>#REF!</v>
      </c>
      <c r="V64" s="1032" t="e">
        <f>#REF!/12*4</f>
        <v>#REF!</v>
      </c>
      <c r="W64" s="1032" t="e">
        <f>#REF!/12*4</f>
        <v>#REF!</v>
      </c>
      <c r="X64" s="1032" t="e">
        <f>#REF!/12*4</f>
        <v>#REF!</v>
      </c>
      <c r="Y64" s="1032" t="e">
        <f>#REF!/12*4</f>
        <v>#REF!</v>
      </c>
      <c r="Z64" s="1032" t="e">
        <f>#REF!/12*4</f>
        <v>#REF!</v>
      </c>
      <c r="AA64" s="1032" t="e">
        <f>#REF!/12*4</f>
        <v>#REF!</v>
      </c>
      <c r="AB64" s="1032" t="e">
        <f>#REF!/12*4</f>
        <v>#REF!</v>
      </c>
      <c r="AC64" s="1036" t="e">
        <f t="shared" si="2"/>
        <v>#REF!</v>
      </c>
    </row>
    <row r="65" spans="1:29" ht="25.5">
      <c r="A65" s="375">
        <v>2002</v>
      </c>
      <c r="B65" s="377" t="s">
        <v>277</v>
      </c>
      <c r="C65" s="1032" t="e">
        <f>#REF!/12*4</f>
        <v>#REF!</v>
      </c>
      <c r="D65" s="1032" t="e">
        <f>#REF!/12*4</f>
        <v>#REF!</v>
      </c>
      <c r="E65" s="1032" t="e">
        <f>#REF!/12*4</f>
        <v>#REF!</v>
      </c>
      <c r="F65" s="1032" t="e">
        <f>#REF!/12*4</f>
        <v>#REF!</v>
      </c>
      <c r="G65" s="1032" t="e">
        <f>#REF!/12*4</f>
        <v>#REF!</v>
      </c>
      <c r="H65" s="1032" t="e">
        <f>#REF!/12*4</f>
        <v>#REF!</v>
      </c>
      <c r="I65" s="1032" t="e">
        <f>#REF!/12*4</f>
        <v>#REF!</v>
      </c>
      <c r="J65" s="1032" t="e">
        <f>#REF!/12*4</f>
        <v>#REF!</v>
      </c>
      <c r="K65" s="1032" t="e">
        <f>#REF!/12*4</f>
        <v>#REF!</v>
      </c>
      <c r="L65" s="1032" t="e">
        <f>#REF!/12*4</f>
        <v>#REF!</v>
      </c>
      <c r="M65" s="1032" t="e">
        <f>#REF!/12*4</f>
        <v>#REF!</v>
      </c>
      <c r="N65" s="1032" t="e">
        <f>#REF!/12*4</f>
        <v>#REF!</v>
      </c>
      <c r="O65" s="1032" t="e">
        <f>#REF!/12*4</f>
        <v>#REF!</v>
      </c>
      <c r="P65" s="1032" t="e">
        <f>#REF!/12*4</f>
        <v>#REF!</v>
      </c>
      <c r="Q65" s="1032" t="e">
        <f>#REF!/12*4</f>
        <v>#REF!</v>
      </c>
      <c r="R65" s="1032" t="e">
        <f>#REF!/12*4</f>
        <v>#REF!</v>
      </c>
      <c r="S65" s="1032" t="e">
        <f>#REF!/12*4</f>
        <v>#REF!</v>
      </c>
      <c r="T65" s="1032" t="e">
        <f>#REF!/12*4</f>
        <v>#REF!</v>
      </c>
      <c r="U65" s="1032" t="e">
        <f>#REF!/12*4</f>
        <v>#REF!</v>
      </c>
      <c r="V65" s="1032" t="e">
        <f>#REF!/12*4</f>
        <v>#REF!</v>
      </c>
      <c r="W65" s="1032" t="e">
        <f>#REF!/12*4</f>
        <v>#REF!</v>
      </c>
      <c r="X65" s="1032" t="e">
        <f>#REF!/12*4</f>
        <v>#REF!</v>
      </c>
      <c r="Y65" s="1032" t="e">
        <f>#REF!/12*4</f>
        <v>#REF!</v>
      </c>
      <c r="Z65" s="1032" t="e">
        <f>#REF!/12*4</f>
        <v>#REF!</v>
      </c>
      <c r="AA65" s="1032" t="e">
        <f>#REF!/12*4</f>
        <v>#REF!</v>
      </c>
      <c r="AB65" s="1032" t="e">
        <f>#REF!/12*4</f>
        <v>#REF!</v>
      </c>
      <c r="AC65" s="1036" t="e">
        <f t="shared" si="2"/>
        <v>#REF!</v>
      </c>
    </row>
    <row r="66" spans="1:29" ht="25.5">
      <c r="A66" s="375">
        <v>2003</v>
      </c>
      <c r="B66" s="377" t="s">
        <v>253</v>
      </c>
      <c r="C66" s="1032" t="e">
        <f>#REF!/12*4</f>
        <v>#REF!</v>
      </c>
      <c r="D66" s="1032" t="e">
        <f>#REF!/12*4</f>
        <v>#REF!</v>
      </c>
      <c r="E66" s="1032" t="e">
        <f>#REF!/12*4</f>
        <v>#REF!</v>
      </c>
      <c r="F66" s="1032" t="e">
        <f>#REF!/12*4</f>
        <v>#REF!</v>
      </c>
      <c r="G66" s="1032" t="e">
        <f>#REF!/12*4</f>
        <v>#REF!</v>
      </c>
      <c r="H66" s="1032" t="e">
        <f>#REF!/12*4</f>
        <v>#REF!</v>
      </c>
      <c r="I66" s="1032" t="e">
        <f>#REF!/12*4</f>
        <v>#REF!</v>
      </c>
      <c r="J66" s="1032" t="e">
        <f>#REF!/12*4</f>
        <v>#REF!</v>
      </c>
      <c r="K66" s="1032" t="e">
        <f>#REF!/12*4</f>
        <v>#REF!</v>
      </c>
      <c r="L66" s="1032" t="e">
        <f>#REF!/12*4</f>
        <v>#REF!</v>
      </c>
      <c r="M66" s="1032" t="e">
        <f>#REF!/12*4</f>
        <v>#REF!</v>
      </c>
      <c r="N66" s="1032" t="e">
        <f>#REF!/12*4</f>
        <v>#REF!</v>
      </c>
      <c r="O66" s="1032" t="e">
        <f>#REF!/12*4</f>
        <v>#REF!</v>
      </c>
      <c r="P66" s="1032" t="e">
        <f>#REF!/12*4</f>
        <v>#REF!</v>
      </c>
      <c r="Q66" s="1032" t="e">
        <f>#REF!/12*4</f>
        <v>#REF!</v>
      </c>
      <c r="R66" s="1032" t="e">
        <f>#REF!/12*4</f>
        <v>#REF!</v>
      </c>
      <c r="S66" s="1032" t="e">
        <f>#REF!/12*4</f>
        <v>#REF!</v>
      </c>
      <c r="T66" s="1032" t="e">
        <f>#REF!/12*4</f>
        <v>#REF!</v>
      </c>
      <c r="U66" s="1032" t="e">
        <f>#REF!/12*4</f>
        <v>#REF!</v>
      </c>
      <c r="V66" s="1032" t="e">
        <f>#REF!/12*4</f>
        <v>#REF!</v>
      </c>
      <c r="W66" s="1032" t="e">
        <f>#REF!/12*4</f>
        <v>#REF!</v>
      </c>
      <c r="X66" s="1032" t="e">
        <f>#REF!/12*4</f>
        <v>#REF!</v>
      </c>
      <c r="Y66" s="1032" t="e">
        <f>#REF!/12*4</f>
        <v>#REF!</v>
      </c>
      <c r="Z66" s="1032" t="e">
        <f>#REF!/12*4</f>
        <v>#REF!</v>
      </c>
      <c r="AA66" s="1032" t="e">
        <f>#REF!/12*4</f>
        <v>#REF!</v>
      </c>
      <c r="AB66" s="1032" t="e">
        <f>#REF!/12*4</f>
        <v>#REF!</v>
      </c>
      <c r="AC66" s="1036" t="e">
        <f t="shared" si="2"/>
        <v>#REF!</v>
      </c>
    </row>
    <row r="67" spans="1:29" ht="38.25">
      <c r="A67" s="375">
        <v>2004</v>
      </c>
      <c r="B67" s="377" t="s">
        <v>278</v>
      </c>
      <c r="C67" s="1032" t="e">
        <f>#REF!/12*4</f>
        <v>#REF!</v>
      </c>
      <c r="D67" s="1032" t="e">
        <f>#REF!/12*4</f>
        <v>#REF!</v>
      </c>
      <c r="E67" s="1032" t="e">
        <f>#REF!/12*4</f>
        <v>#REF!</v>
      </c>
      <c r="F67" s="1032" t="e">
        <f>#REF!/12*4</f>
        <v>#REF!</v>
      </c>
      <c r="G67" s="1032" t="e">
        <f>#REF!/12*4</f>
        <v>#REF!</v>
      </c>
      <c r="H67" s="1032" t="e">
        <f>#REF!/12*4</f>
        <v>#REF!</v>
      </c>
      <c r="I67" s="1032" t="e">
        <f>#REF!/12*4</f>
        <v>#REF!</v>
      </c>
      <c r="J67" s="1032" t="e">
        <f>#REF!/12*4</f>
        <v>#REF!</v>
      </c>
      <c r="K67" s="1032" t="e">
        <f>#REF!/12*4</f>
        <v>#REF!</v>
      </c>
      <c r="L67" s="1032" t="e">
        <f>#REF!/12*4</f>
        <v>#REF!</v>
      </c>
      <c r="M67" s="1032" t="e">
        <f>#REF!/12*4</f>
        <v>#REF!</v>
      </c>
      <c r="N67" s="1032" t="e">
        <f>#REF!/12*4</f>
        <v>#REF!</v>
      </c>
      <c r="O67" s="1032" t="e">
        <f>#REF!/12*4</f>
        <v>#REF!</v>
      </c>
      <c r="P67" s="1032" t="e">
        <f>#REF!/12*4</f>
        <v>#REF!</v>
      </c>
      <c r="Q67" s="1032" t="e">
        <f>#REF!/12*4</f>
        <v>#REF!</v>
      </c>
      <c r="R67" s="1032" t="e">
        <f>#REF!/12*4</f>
        <v>#REF!</v>
      </c>
      <c r="S67" s="1032" t="e">
        <f>#REF!/12*4</f>
        <v>#REF!</v>
      </c>
      <c r="T67" s="1032" t="e">
        <f>#REF!/12*4</f>
        <v>#REF!</v>
      </c>
      <c r="U67" s="1032" t="e">
        <f>#REF!/12*4</f>
        <v>#REF!</v>
      </c>
      <c r="V67" s="1032" t="e">
        <f>#REF!/12*4</f>
        <v>#REF!</v>
      </c>
      <c r="W67" s="1032" t="e">
        <f>#REF!/12*4</f>
        <v>#REF!</v>
      </c>
      <c r="X67" s="1032" t="e">
        <f>#REF!/12*4</f>
        <v>#REF!</v>
      </c>
      <c r="Y67" s="1032" t="e">
        <f>#REF!/12*4</f>
        <v>#REF!</v>
      </c>
      <c r="Z67" s="1032" t="e">
        <f>#REF!/12*4</f>
        <v>#REF!</v>
      </c>
      <c r="AA67" s="1032" t="e">
        <f>#REF!/12*4</f>
        <v>#REF!</v>
      </c>
      <c r="AB67" s="1032" t="e">
        <f>#REF!/12*4</f>
        <v>#REF!</v>
      </c>
      <c r="AC67" s="1036" t="e">
        <f t="shared" si="2"/>
        <v>#REF!</v>
      </c>
    </row>
    <row r="68" spans="1:29" ht="25.5">
      <c r="A68" s="375">
        <v>2005</v>
      </c>
      <c r="B68" s="377" t="s">
        <v>279</v>
      </c>
      <c r="C68" s="1032" t="e">
        <f>#REF!/12*4</f>
        <v>#REF!</v>
      </c>
      <c r="D68" s="1032" t="e">
        <f>#REF!/12*4</f>
        <v>#REF!</v>
      </c>
      <c r="E68" s="1032" t="e">
        <f>#REF!/12*4</f>
        <v>#REF!</v>
      </c>
      <c r="F68" s="1032" t="e">
        <f>#REF!/12*4</f>
        <v>#REF!</v>
      </c>
      <c r="G68" s="1032" t="e">
        <f>#REF!/12*4</f>
        <v>#REF!</v>
      </c>
      <c r="H68" s="1032" t="e">
        <f>#REF!/12*4</f>
        <v>#REF!</v>
      </c>
      <c r="I68" s="1032" t="e">
        <f>#REF!/12*4</f>
        <v>#REF!</v>
      </c>
      <c r="J68" s="1032" t="e">
        <f>#REF!/12*4</f>
        <v>#REF!</v>
      </c>
      <c r="K68" s="1032" t="e">
        <f>#REF!/12*4</f>
        <v>#REF!</v>
      </c>
      <c r="L68" s="1032" t="e">
        <f>#REF!/12*4</f>
        <v>#REF!</v>
      </c>
      <c r="M68" s="1032" t="e">
        <f>#REF!/12*4</f>
        <v>#REF!</v>
      </c>
      <c r="N68" s="1032" t="e">
        <f>#REF!/12*4</f>
        <v>#REF!</v>
      </c>
      <c r="O68" s="1032" t="e">
        <f>#REF!/12*4</f>
        <v>#REF!</v>
      </c>
      <c r="P68" s="1032" t="e">
        <f>#REF!/12*4</f>
        <v>#REF!</v>
      </c>
      <c r="Q68" s="1032" t="e">
        <f>#REF!/12*4</f>
        <v>#REF!</v>
      </c>
      <c r="R68" s="1032" t="e">
        <f>#REF!/12*4</f>
        <v>#REF!</v>
      </c>
      <c r="S68" s="1032" t="e">
        <f>#REF!/12*4</f>
        <v>#REF!</v>
      </c>
      <c r="T68" s="1032" t="e">
        <f>#REF!/12*4</f>
        <v>#REF!</v>
      </c>
      <c r="U68" s="1032" t="e">
        <f>#REF!/12*4</f>
        <v>#REF!</v>
      </c>
      <c r="V68" s="1032" t="e">
        <f>#REF!/12*4</f>
        <v>#REF!</v>
      </c>
      <c r="W68" s="1032" t="e">
        <f>#REF!/12*4</f>
        <v>#REF!</v>
      </c>
      <c r="X68" s="1032" t="e">
        <f>#REF!/12*4</f>
        <v>#REF!</v>
      </c>
      <c r="Y68" s="1032" t="e">
        <f>#REF!/12*4</f>
        <v>#REF!</v>
      </c>
      <c r="Z68" s="1032" t="e">
        <f>#REF!/12*4</f>
        <v>#REF!</v>
      </c>
      <c r="AA68" s="1032" t="e">
        <f>#REF!/12*4</f>
        <v>#REF!</v>
      </c>
      <c r="AB68" s="1032" t="e">
        <f>#REF!/12*4</f>
        <v>#REF!</v>
      </c>
      <c r="AC68" s="1036" t="e">
        <f t="shared" si="2"/>
        <v>#REF!</v>
      </c>
    </row>
    <row r="69" spans="1:29" ht="27" customHeight="1">
      <c r="A69" s="1435" t="s">
        <v>280</v>
      </c>
      <c r="B69" s="1435"/>
      <c r="C69" s="1035" t="e">
        <f>SUM(C70:C76)</f>
        <v>#REF!</v>
      </c>
      <c r="D69" s="1035"/>
      <c r="E69" s="1035"/>
      <c r="F69" s="1035"/>
      <c r="G69" s="1035"/>
      <c r="H69" s="1035"/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5" t="e">
        <f t="shared" si="2"/>
        <v>#REF!</v>
      </c>
    </row>
    <row r="70" spans="1:29" ht="25.5">
      <c r="A70" s="375">
        <v>2101</v>
      </c>
      <c r="B70" s="377" t="s">
        <v>253</v>
      </c>
      <c r="C70" s="1032" t="e">
        <f>#REF!/12*4</f>
        <v>#REF!</v>
      </c>
      <c r="D70" s="1032" t="e">
        <f>#REF!/12*4</f>
        <v>#REF!</v>
      </c>
      <c r="E70" s="1032" t="e">
        <f>#REF!/12*4</f>
        <v>#REF!</v>
      </c>
      <c r="F70" s="1032" t="e">
        <f>#REF!/12*4</f>
        <v>#REF!</v>
      </c>
      <c r="G70" s="1032" t="e">
        <f>#REF!/12*4</f>
        <v>#REF!</v>
      </c>
      <c r="H70" s="1032" t="e">
        <f>#REF!/12*4</f>
        <v>#REF!</v>
      </c>
      <c r="I70" s="1032" t="e">
        <f>#REF!/12*4</f>
        <v>#REF!</v>
      </c>
      <c r="J70" s="1032" t="e">
        <f>#REF!/12*4</f>
        <v>#REF!</v>
      </c>
      <c r="K70" s="1032" t="e">
        <f>#REF!/12*4</f>
        <v>#REF!</v>
      </c>
      <c r="L70" s="1032" t="e">
        <f>#REF!/12*4</f>
        <v>#REF!</v>
      </c>
      <c r="M70" s="1032" t="e">
        <f>#REF!/12*4</f>
        <v>#REF!</v>
      </c>
      <c r="N70" s="1032" t="e">
        <f>#REF!/12*4</f>
        <v>#REF!</v>
      </c>
      <c r="O70" s="1032" t="e">
        <f>#REF!/12*4</f>
        <v>#REF!</v>
      </c>
      <c r="P70" s="1032" t="e">
        <f>#REF!/12*4</f>
        <v>#REF!</v>
      </c>
      <c r="Q70" s="1032" t="e">
        <f>#REF!/12*4</f>
        <v>#REF!</v>
      </c>
      <c r="R70" s="1032" t="e">
        <f>#REF!/12*4</f>
        <v>#REF!</v>
      </c>
      <c r="S70" s="1032" t="e">
        <f>#REF!/12*4</f>
        <v>#REF!</v>
      </c>
      <c r="T70" s="1032" t="e">
        <f>#REF!/12*4</f>
        <v>#REF!</v>
      </c>
      <c r="U70" s="1032" t="e">
        <f>#REF!/12*4</f>
        <v>#REF!</v>
      </c>
      <c r="V70" s="1032" t="e">
        <f>#REF!/12*4</f>
        <v>#REF!</v>
      </c>
      <c r="W70" s="1032" t="e">
        <f>#REF!/12*4</f>
        <v>#REF!</v>
      </c>
      <c r="X70" s="1032" t="e">
        <f>#REF!/12*4</f>
        <v>#REF!</v>
      </c>
      <c r="Y70" s="1032" t="e">
        <f>#REF!/12*4</f>
        <v>#REF!</v>
      </c>
      <c r="Z70" s="1032" t="e">
        <f>#REF!/12*4</f>
        <v>#REF!</v>
      </c>
      <c r="AA70" s="1032" t="e">
        <f>#REF!/12*4</f>
        <v>#REF!</v>
      </c>
      <c r="AB70" s="1032" t="e">
        <f>#REF!/12*4</f>
        <v>#REF!</v>
      </c>
      <c r="AC70" s="1036" t="e">
        <f t="shared" si="2"/>
        <v>#REF!</v>
      </c>
    </row>
    <row r="71" spans="1:29" ht="25.5">
      <c r="A71" s="375">
        <v>2102</v>
      </c>
      <c r="B71" s="377" t="s">
        <v>281</v>
      </c>
      <c r="C71" s="1032" t="e">
        <f>#REF!/12*4</f>
        <v>#REF!</v>
      </c>
      <c r="D71" s="1032" t="e">
        <f>#REF!/12*4</f>
        <v>#REF!</v>
      </c>
      <c r="E71" s="1032" t="e">
        <f>#REF!/12*4</f>
        <v>#REF!</v>
      </c>
      <c r="F71" s="1032" t="e">
        <f>#REF!/12*4</f>
        <v>#REF!</v>
      </c>
      <c r="G71" s="1032" t="e">
        <f>#REF!/12*4</f>
        <v>#REF!</v>
      </c>
      <c r="H71" s="1032" t="e">
        <f>#REF!/12*4</f>
        <v>#REF!</v>
      </c>
      <c r="I71" s="1032" t="e">
        <f>#REF!/12*4</f>
        <v>#REF!</v>
      </c>
      <c r="J71" s="1032" t="e">
        <f>#REF!/12*4</f>
        <v>#REF!</v>
      </c>
      <c r="K71" s="1032" t="e">
        <f>#REF!/12*4</f>
        <v>#REF!</v>
      </c>
      <c r="L71" s="1032" t="e">
        <f>#REF!/12*4</f>
        <v>#REF!</v>
      </c>
      <c r="M71" s="1032" t="e">
        <f>#REF!/12*4</f>
        <v>#REF!</v>
      </c>
      <c r="N71" s="1032" t="e">
        <f>#REF!/12*4</f>
        <v>#REF!</v>
      </c>
      <c r="O71" s="1032" t="e">
        <f>#REF!/12*4</f>
        <v>#REF!</v>
      </c>
      <c r="P71" s="1032" t="e">
        <f>#REF!/12*4</f>
        <v>#REF!</v>
      </c>
      <c r="Q71" s="1032" t="e">
        <f>#REF!/12*4</f>
        <v>#REF!</v>
      </c>
      <c r="R71" s="1032" t="e">
        <f>#REF!/12*4</f>
        <v>#REF!</v>
      </c>
      <c r="S71" s="1032" t="e">
        <f>#REF!/12*4</f>
        <v>#REF!</v>
      </c>
      <c r="T71" s="1032" t="e">
        <f>#REF!/12*4</f>
        <v>#REF!</v>
      </c>
      <c r="U71" s="1032" t="e">
        <f>#REF!/12*4</f>
        <v>#REF!</v>
      </c>
      <c r="V71" s="1032" t="e">
        <f>#REF!/12*4</f>
        <v>#REF!</v>
      </c>
      <c r="W71" s="1032" t="e">
        <f>#REF!/12*4</f>
        <v>#REF!</v>
      </c>
      <c r="X71" s="1032" t="e">
        <f>#REF!/12*4</f>
        <v>#REF!</v>
      </c>
      <c r="Y71" s="1032" t="e">
        <f>#REF!/12*4</f>
        <v>#REF!</v>
      </c>
      <c r="Z71" s="1032" t="e">
        <f>#REF!/12*4</f>
        <v>#REF!</v>
      </c>
      <c r="AA71" s="1032" t="e">
        <f>#REF!/12*4</f>
        <v>#REF!</v>
      </c>
      <c r="AB71" s="1032" t="e">
        <f>#REF!/12*4</f>
        <v>#REF!</v>
      </c>
      <c r="AC71" s="1036" t="e">
        <f t="shared" si="2"/>
        <v>#REF!</v>
      </c>
    </row>
    <row r="72" spans="1:29" ht="25.5">
      <c r="A72" s="375">
        <v>2103</v>
      </c>
      <c r="B72" s="377" t="s">
        <v>282</v>
      </c>
      <c r="C72" s="1032" t="e">
        <f>#REF!/12*4</f>
        <v>#REF!</v>
      </c>
      <c r="D72" s="1032" t="e">
        <f>#REF!/12*4</f>
        <v>#REF!</v>
      </c>
      <c r="E72" s="1032" t="e">
        <f>#REF!/12*4</f>
        <v>#REF!</v>
      </c>
      <c r="F72" s="1032" t="e">
        <f>#REF!/12*4</f>
        <v>#REF!</v>
      </c>
      <c r="G72" s="1032" t="e">
        <f>#REF!/12*4</f>
        <v>#REF!</v>
      </c>
      <c r="H72" s="1032" t="e">
        <f>#REF!/12*4</f>
        <v>#REF!</v>
      </c>
      <c r="I72" s="1032" t="e">
        <f>#REF!/12*4</f>
        <v>#REF!</v>
      </c>
      <c r="J72" s="1032" t="e">
        <f>#REF!/12*4</f>
        <v>#REF!</v>
      </c>
      <c r="K72" s="1032" t="e">
        <f>#REF!/12*4</f>
        <v>#REF!</v>
      </c>
      <c r="L72" s="1032" t="e">
        <f>#REF!/12*4</f>
        <v>#REF!</v>
      </c>
      <c r="M72" s="1032" t="e">
        <f>#REF!/12*4</f>
        <v>#REF!</v>
      </c>
      <c r="N72" s="1032" t="e">
        <f>#REF!/12*4</f>
        <v>#REF!</v>
      </c>
      <c r="O72" s="1032" t="e">
        <f>#REF!/12*4</f>
        <v>#REF!</v>
      </c>
      <c r="P72" s="1032" t="e">
        <f>#REF!/12*4</f>
        <v>#REF!</v>
      </c>
      <c r="Q72" s="1032" t="e">
        <f>#REF!/12*4</f>
        <v>#REF!</v>
      </c>
      <c r="R72" s="1032" t="e">
        <f>#REF!/12*4</f>
        <v>#REF!</v>
      </c>
      <c r="S72" s="1032" t="e">
        <f>#REF!/12*4</f>
        <v>#REF!</v>
      </c>
      <c r="T72" s="1032" t="e">
        <f>#REF!/12*4</f>
        <v>#REF!</v>
      </c>
      <c r="U72" s="1032" t="e">
        <f>#REF!/12*4</f>
        <v>#REF!</v>
      </c>
      <c r="V72" s="1032" t="e">
        <f>#REF!/12*4</f>
        <v>#REF!</v>
      </c>
      <c r="W72" s="1032" t="e">
        <f>#REF!/12*4</f>
        <v>#REF!</v>
      </c>
      <c r="X72" s="1032" t="e">
        <f>#REF!/12*4</f>
        <v>#REF!</v>
      </c>
      <c r="Y72" s="1032" t="e">
        <f>#REF!/12*4</f>
        <v>#REF!</v>
      </c>
      <c r="Z72" s="1032" t="e">
        <f>#REF!/12*4</f>
        <v>#REF!</v>
      </c>
      <c r="AA72" s="1032" t="e">
        <f>#REF!/12*4</f>
        <v>#REF!</v>
      </c>
      <c r="AB72" s="1032" t="e">
        <f>#REF!/12*4</f>
        <v>#REF!</v>
      </c>
      <c r="AC72" s="1036" t="e">
        <f t="shared" si="2"/>
        <v>#REF!</v>
      </c>
    </row>
    <row r="73" spans="1:29" ht="25.5">
      <c r="A73" s="375">
        <v>2104</v>
      </c>
      <c r="B73" s="377" t="s">
        <v>283</v>
      </c>
      <c r="C73" s="1032" t="e">
        <f>#REF!/12*4</f>
        <v>#REF!</v>
      </c>
      <c r="D73" s="1032" t="e">
        <f>#REF!/12*4</f>
        <v>#REF!</v>
      </c>
      <c r="E73" s="1032" t="e">
        <f>#REF!/12*4</f>
        <v>#REF!</v>
      </c>
      <c r="F73" s="1032" t="e">
        <f>#REF!/12*4</f>
        <v>#REF!</v>
      </c>
      <c r="G73" s="1032" t="e">
        <f>#REF!/12*4</f>
        <v>#REF!</v>
      </c>
      <c r="H73" s="1032" t="e">
        <f>#REF!/12*4</f>
        <v>#REF!</v>
      </c>
      <c r="I73" s="1032" t="e">
        <f>#REF!/12*4</f>
        <v>#REF!</v>
      </c>
      <c r="J73" s="1032" t="e">
        <f>#REF!/12*4</f>
        <v>#REF!</v>
      </c>
      <c r="K73" s="1032" t="e">
        <f>#REF!/12*4</f>
        <v>#REF!</v>
      </c>
      <c r="L73" s="1032" t="e">
        <f>#REF!/12*4</f>
        <v>#REF!</v>
      </c>
      <c r="M73" s="1032" t="e">
        <f>#REF!/12*4</f>
        <v>#REF!</v>
      </c>
      <c r="N73" s="1032" t="e">
        <f>#REF!/12*4</f>
        <v>#REF!</v>
      </c>
      <c r="O73" s="1032" t="e">
        <f>#REF!/12*4</f>
        <v>#REF!</v>
      </c>
      <c r="P73" s="1032" t="e">
        <f>#REF!/12*4</f>
        <v>#REF!</v>
      </c>
      <c r="Q73" s="1032" t="e">
        <f>#REF!/12*4</f>
        <v>#REF!</v>
      </c>
      <c r="R73" s="1032" t="e">
        <f>#REF!/12*4</f>
        <v>#REF!</v>
      </c>
      <c r="S73" s="1032" t="e">
        <f>#REF!/12*4</f>
        <v>#REF!</v>
      </c>
      <c r="T73" s="1032" t="e">
        <f>#REF!/12*4</f>
        <v>#REF!</v>
      </c>
      <c r="U73" s="1032" t="e">
        <f>#REF!/12*4</f>
        <v>#REF!</v>
      </c>
      <c r="V73" s="1032" t="e">
        <f>#REF!/12*4</f>
        <v>#REF!</v>
      </c>
      <c r="W73" s="1032" t="e">
        <f>#REF!/12*4</f>
        <v>#REF!</v>
      </c>
      <c r="X73" s="1032" t="e">
        <f>#REF!/12*4</f>
        <v>#REF!</v>
      </c>
      <c r="Y73" s="1032" t="e">
        <f>#REF!/12*4</f>
        <v>#REF!</v>
      </c>
      <c r="Z73" s="1032" t="e">
        <f>#REF!/12*4</f>
        <v>#REF!</v>
      </c>
      <c r="AA73" s="1032" t="e">
        <f>#REF!/12*4</f>
        <v>#REF!</v>
      </c>
      <c r="AB73" s="1032" t="e">
        <f>#REF!/12*4</f>
        <v>#REF!</v>
      </c>
      <c r="AC73" s="1036" t="e">
        <f t="shared" si="2"/>
        <v>#REF!</v>
      </c>
    </row>
    <row r="74" spans="1:29" ht="25.5">
      <c r="A74" s="375">
        <v>2105</v>
      </c>
      <c r="B74" s="376" t="s">
        <v>284</v>
      </c>
      <c r="C74" s="1032" t="e">
        <f>#REF!/12*4</f>
        <v>#REF!</v>
      </c>
      <c r="D74" s="1032" t="e">
        <f>#REF!/12*4</f>
        <v>#REF!</v>
      </c>
      <c r="E74" s="1032" t="e">
        <f>#REF!/12*4</f>
        <v>#REF!</v>
      </c>
      <c r="F74" s="1032" t="e">
        <f>#REF!/12*4</f>
        <v>#REF!</v>
      </c>
      <c r="G74" s="1032" t="e">
        <f>#REF!/12*4</f>
        <v>#REF!</v>
      </c>
      <c r="H74" s="1032" t="e">
        <f>#REF!/12*4</f>
        <v>#REF!</v>
      </c>
      <c r="I74" s="1032" t="e">
        <f>#REF!/12*4</f>
        <v>#REF!</v>
      </c>
      <c r="J74" s="1032" t="e">
        <f>#REF!/12*4</f>
        <v>#REF!</v>
      </c>
      <c r="K74" s="1032" t="e">
        <f>#REF!/12*4</f>
        <v>#REF!</v>
      </c>
      <c r="L74" s="1032" t="e">
        <f>#REF!/12*4</f>
        <v>#REF!</v>
      </c>
      <c r="M74" s="1032" t="e">
        <f>#REF!/12*4</f>
        <v>#REF!</v>
      </c>
      <c r="N74" s="1032" t="e">
        <f>#REF!/12*4</f>
        <v>#REF!</v>
      </c>
      <c r="O74" s="1032" t="e">
        <f>#REF!/12*4</f>
        <v>#REF!</v>
      </c>
      <c r="P74" s="1032" t="e">
        <f>#REF!/12*4</f>
        <v>#REF!</v>
      </c>
      <c r="Q74" s="1032" t="e">
        <f>#REF!/12*4</f>
        <v>#REF!</v>
      </c>
      <c r="R74" s="1032" t="e">
        <f>#REF!/12*4</f>
        <v>#REF!</v>
      </c>
      <c r="S74" s="1032" t="e">
        <f>#REF!/12*4</f>
        <v>#REF!</v>
      </c>
      <c r="T74" s="1032" t="e">
        <f>#REF!/12*4</f>
        <v>#REF!</v>
      </c>
      <c r="U74" s="1032" t="e">
        <f>#REF!/12*4</f>
        <v>#REF!</v>
      </c>
      <c r="V74" s="1032" t="e">
        <f>#REF!/12*4</f>
        <v>#REF!</v>
      </c>
      <c r="W74" s="1032" t="e">
        <f>#REF!/12*4</f>
        <v>#REF!</v>
      </c>
      <c r="X74" s="1032" t="e">
        <f>#REF!/12*4</f>
        <v>#REF!</v>
      </c>
      <c r="Y74" s="1032" t="e">
        <f>#REF!/12*4</f>
        <v>#REF!</v>
      </c>
      <c r="Z74" s="1032" t="e">
        <f>#REF!/12*4</f>
        <v>#REF!</v>
      </c>
      <c r="AA74" s="1032" t="e">
        <f>#REF!/12*4</f>
        <v>#REF!</v>
      </c>
      <c r="AB74" s="1032" t="e">
        <f>#REF!/12*4</f>
        <v>#REF!</v>
      </c>
      <c r="AC74" s="1036" t="e">
        <f t="shared" si="2"/>
        <v>#REF!</v>
      </c>
    </row>
    <row r="75" spans="1:29" ht="25.5">
      <c r="A75" s="375">
        <v>2106</v>
      </c>
      <c r="B75" s="377" t="s">
        <v>285</v>
      </c>
      <c r="C75" s="1032" t="e">
        <f>#REF!/12*4</f>
        <v>#REF!</v>
      </c>
      <c r="D75" s="1032" t="e">
        <f>#REF!/12*4</f>
        <v>#REF!</v>
      </c>
      <c r="E75" s="1032" t="e">
        <f>#REF!/12*4</f>
        <v>#REF!</v>
      </c>
      <c r="F75" s="1032" t="e">
        <f>#REF!/12*4</f>
        <v>#REF!</v>
      </c>
      <c r="G75" s="1032" t="e">
        <f>#REF!/12*4</f>
        <v>#REF!</v>
      </c>
      <c r="H75" s="1032" t="e">
        <f>#REF!/12*4</f>
        <v>#REF!</v>
      </c>
      <c r="I75" s="1032" t="e">
        <f>#REF!/12*4</f>
        <v>#REF!</v>
      </c>
      <c r="J75" s="1032" t="e">
        <f>#REF!/12*4</f>
        <v>#REF!</v>
      </c>
      <c r="K75" s="1032" t="e">
        <f>#REF!/12*4</f>
        <v>#REF!</v>
      </c>
      <c r="L75" s="1032" t="e">
        <f>#REF!/12*4</f>
        <v>#REF!</v>
      </c>
      <c r="M75" s="1032" t="e">
        <f>#REF!/12*4</f>
        <v>#REF!</v>
      </c>
      <c r="N75" s="1032" t="e">
        <f>#REF!/12*4</f>
        <v>#REF!</v>
      </c>
      <c r="O75" s="1032" t="e">
        <f>#REF!/12*4</f>
        <v>#REF!</v>
      </c>
      <c r="P75" s="1032" t="e">
        <f>#REF!/12*4</f>
        <v>#REF!</v>
      </c>
      <c r="Q75" s="1032" t="e">
        <f>#REF!/12*4</f>
        <v>#REF!</v>
      </c>
      <c r="R75" s="1032" t="e">
        <f>#REF!/12*4</f>
        <v>#REF!</v>
      </c>
      <c r="S75" s="1032" t="e">
        <f>#REF!/12*4</f>
        <v>#REF!</v>
      </c>
      <c r="T75" s="1032" t="e">
        <f>#REF!/12*4</f>
        <v>#REF!</v>
      </c>
      <c r="U75" s="1032" t="e">
        <f>#REF!/12*4</f>
        <v>#REF!</v>
      </c>
      <c r="V75" s="1032" t="e">
        <f>#REF!/12*4</f>
        <v>#REF!</v>
      </c>
      <c r="W75" s="1032" t="e">
        <f>#REF!/12*4</f>
        <v>#REF!</v>
      </c>
      <c r="X75" s="1032" t="e">
        <f>#REF!/12*4</f>
        <v>#REF!</v>
      </c>
      <c r="Y75" s="1032" t="e">
        <f>#REF!/12*4</f>
        <v>#REF!</v>
      </c>
      <c r="Z75" s="1032" t="e">
        <f>#REF!/12*4</f>
        <v>#REF!</v>
      </c>
      <c r="AA75" s="1032" t="e">
        <f>#REF!/12*4</f>
        <v>#REF!</v>
      </c>
      <c r="AB75" s="1032" t="e">
        <f>#REF!/12*4</f>
        <v>#REF!</v>
      </c>
      <c r="AC75" s="1036" t="e">
        <f t="shared" si="2"/>
        <v>#REF!</v>
      </c>
    </row>
    <row r="76" spans="1:29" ht="38.25">
      <c r="A76" s="375">
        <v>2108</v>
      </c>
      <c r="B76" s="377" t="s">
        <v>286</v>
      </c>
      <c r="C76" s="1032" t="e">
        <f>#REF!/12*4</f>
        <v>#REF!</v>
      </c>
      <c r="D76" s="1032" t="e">
        <f>#REF!/12*4</f>
        <v>#REF!</v>
      </c>
      <c r="E76" s="1032" t="e">
        <f>#REF!/12*4</f>
        <v>#REF!</v>
      </c>
      <c r="F76" s="1032" t="e">
        <f>#REF!/12*4</f>
        <v>#REF!</v>
      </c>
      <c r="G76" s="1032" t="e">
        <f>#REF!/12*4</f>
        <v>#REF!</v>
      </c>
      <c r="H76" s="1032" t="e">
        <f>#REF!/12*4</f>
        <v>#REF!</v>
      </c>
      <c r="I76" s="1032" t="e">
        <f>#REF!/12*4</f>
        <v>#REF!</v>
      </c>
      <c r="J76" s="1032" t="e">
        <f>#REF!/12*4</f>
        <v>#REF!</v>
      </c>
      <c r="K76" s="1032" t="e">
        <f>#REF!/12*4</f>
        <v>#REF!</v>
      </c>
      <c r="L76" s="1032" t="e">
        <f>#REF!/12*4</f>
        <v>#REF!</v>
      </c>
      <c r="M76" s="1032" t="e">
        <f>#REF!/12*4</f>
        <v>#REF!</v>
      </c>
      <c r="N76" s="1032" t="e">
        <f>#REF!/12*4</f>
        <v>#REF!</v>
      </c>
      <c r="O76" s="1032" t="e">
        <f>#REF!/12*4</f>
        <v>#REF!</v>
      </c>
      <c r="P76" s="1032" t="e">
        <f>#REF!/12*4</f>
        <v>#REF!</v>
      </c>
      <c r="Q76" s="1032" t="e">
        <f>#REF!/12*4</f>
        <v>#REF!</v>
      </c>
      <c r="R76" s="1032" t="e">
        <f>#REF!/12*4</f>
        <v>#REF!</v>
      </c>
      <c r="S76" s="1032" t="e">
        <f>#REF!/12*4</f>
        <v>#REF!</v>
      </c>
      <c r="T76" s="1032" t="e">
        <f>#REF!/12*4</f>
        <v>#REF!</v>
      </c>
      <c r="U76" s="1032" t="e">
        <f>#REF!/12*4</f>
        <v>#REF!</v>
      </c>
      <c r="V76" s="1032" t="e">
        <f>#REF!/12*4</f>
        <v>#REF!</v>
      </c>
      <c r="W76" s="1032" t="e">
        <f>#REF!/12*4</f>
        <v>#REF!</v>
      </c>
      <c r="X76" s="1032" t="e">
        <f>#REF!/12*4</f>
        <v>#REF!</v>
      </c>
      <c r="Y76" s="1032" t="e">
        <f>#REF!/12*4</f>
        <v>#REF!</v>
      </c>
      <c r="Z76" s="1032" t="e">
        <f>#REF!/12*4</f>
        <v>#REF!</v>
      </c>
      <c r="AA76" s="1032" t="e">
        <f>#REF!/12*4</f>
        <v>#REF!</v>
      </c>
      <c r="AB76" s="1032" t="e">
        <f>#REF!/12*4</f>
        <v>#REF!</v>
      </c>
      <c r="AC76" s="1036" t="e">
        <f t="shared" si="2"/>
        <v>#REF!</v>
      </c>
    </row>
    <row r="77" spans="1:29" ht="25.5" customHeight="1">
      <c r="A77" s="1435" t="s">
        <v>287</v>
      </c>
      <c r="B77" s="1435"/>
      <c r="C77" s="1035" t="e">
        <f>SUM(C78)</f>
        <v>#REF!</v>
      </c>
      <c r="D77" s="1035"/>
      <c r="E77" s="1035"/>
      <c r="F77" s="1035"/>
      <c r="G77" s="1035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5" t="e">
        <f t="shared" si="2"/>
        <v>#REF!</v>
      </c>
    </row>
    <row r="78" spans="1:29" ht="25.5">
      <c r="A78" s="375">
        <v>2201</v>
      </c>
      <c r="B78" s="377" t="s">
        <v>288</v>
      </c>
      <c r="C78" s="1032" t="e">
        <f>#REF!/12*4</f>
        <v>#REF!</v>
      </c>
      <c r="D78" s="1032" t="e">
        <f>#REF!/12*4</f>
        <v>#REF!</v>
      </c>
      <c r="E78" s="1032" t="e">
        <f>#REF!/12*4</f>
        <v>#REF!</v>
      </c>
      <c r="F78" s="1032" t="e">
        <f>#REF!/12*4</f>
        <v>#REF!</v>
      </c>
      <c r="G78" s="1032" t="e">
        <f>#REF!/12*4</f>
        <v>#REF!</v>
      </c>
      <c r="H78" s="1032" t="e">
        <f>#REF!/12*4</f>
        <v>#REF!</v>
      </c>
      <c r="I78" s="1032" t="e">
        <f>#REF!/12*4</f>
        <v>#REF!</v>
      </c>
      <c r="J78" s="1032" t="e">
        <f>#REF!/12*4</f>
        <v>#REF!</v>
      </c>
      <c r="K78" s="1032" t="e">
        <f>#REF!/12*4</f>
        <v>#REF!</v>
      </c>
      <c r="L78" s="1032" t="e">
        <f>#REF!/12*4</f>
        <v>#REF!</v>
      </c>
      <c r="M78" s="1032" t="e">
        <f>#REF!/12*4</f>
        <v>#REF!</v>
      </c>
      <c r="N78" s="1032" t="e">
        <f>#REF!/12*4</f>
        <v>#REF!</v>
      </c>
      <c r="O78" s="1032" t="e">
        <f>#REF!/12*4</f>
        <v>#REF!</v>
      </c>
      <c r="P78" s="1032" t="e">
        <f>#REF!/12*4</f>
        <v>#REF!</v>
      </c>
      <c r="Q78" s="1032" t="e">
        <f>#REF!/12*4</f>
        <v>#REF!</v>
      </c>
      <c r="R78" s="1032" t="e">
        <f>#REF!/12*4</f>
        <v>#REF!</v>
      </c>
      <c r="S78" s="1032" t="e">
        <f>#REF!/12*4</f>
        <v>#REF!</v>
      </c>
      <c r="T78" s="1032" t="e">
        <f>#REF!/12*4</f>
        <v>#REF!</v>
      </c>
      <c r="U78" s="1032" t="e">
        <f>#REF!/12*4</f>
        <v>#REF!</v>
      </c>
      <c r="V78" s="1032" t="e">
        <f>#REF!/12*4</f>
        <v>#REF!</v>
      </c>
      <c r="W78" s="1032" t="e">
        <f>#REF!/12*4</f>
        <v>#REF!</v>
      </c>
      <c r="X78" s="1032" t="e">
        <f>#REF!/12*4</f>
        <v>#REF!</v>
      </c>
      <c r="Y78" s="1032" t="e">
        <f>#REF!/12*4</f>
        <v>#REF!</v>
      </c>
      <c r="Z78" s="1032" t="e">
        <f>#REF!/12*4</f>
        <v>#REF!</v>
      </c>
      <c r="AA78" s="1032" t="e">
        <f>#REF!/12*4</f>
        <v>#REF!</v>
      </c>
      <c r="AB78" s="1032" t="e">
        <f>#REF!/12*4</f>
        <v>#REF!</v>
      </c>
      <c r="AC78" s="1036" t="e">
        <f t="shared" si="2"/>
        <v>#REF!</v>
      </c>
    </row>
    <row r="79" spans="1:29" ht="31.5" customHeight="1">
      <c r="A79" s="1435" t="s">
        <v>289</v>
      </c>
      <c r="B79" s="1435"/>
      <c r="C79" s="1035" t="e">
        <f>SUM(C80)</f>
        <v>#REF!</v>
      </c>
      <c r="D79" s="1035"/>
      <c r="E79" s="1035"/>
      <c r="F79" s="1035"/>
      <c r="G79" s="1035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5" t="e">
        <f t="shared" si="2"/>
        <v>#REF!</v>
      </c>
    </row>
    <row r="80" spans="1:29" ht="25.5">
      <c r="A80" s="375">
        <v>2401</v>
      </c>
      <c r="B80" s="377" t="s">
        <v>290</v>
      </c>
      <c r="C80" s="1032" t="e">
        <f>#REF!/12*4</f>
        <v>#REF!</v>
      </c>
      <c r="D80" s="1032" t="e">
        <f>#REF!/12*4</f>
        <v>#REF!</v>
      </c>
      <c r="E80" s="1032" t="e">
        <f>#REF!/12*4</f>
        <v>#REF!</v>
      </c>
      <c r="F80" s="1032" t="e">
        <f>#REF!/12*4</f>
        <v>#REF!</v>
      </c>
      <c r="G80" s="1032" t="e">
        <f>#REF!/12*4</f>
        <v>#REF!</v>
      </c>
      <c r="H80" s="1032" t="e">
        <f>#REF!/12*4</f>
        <v>#REF!</v>
      </c>
      <c r="I80" s="1032" t="e">
        <f>#REF!/12*4</f>
        <v>#REF!</v>
      </c>
      <c r="J80" s="1032" t="e">
        <f>#REF!/12*4</f>
        <v>#REF!</v>
      </c>
      <c r="K80" s="1032" t="e">
        <f>#REF!/12*4</f>
        <v>#REF!</v>
      </c>
      <c r="L80" s="1032" t="e">
        <f>#REF!/12*4</f>
        <v>#REF!</v>
      </c>
      <c r="M80" s="1032" t="e">
        <f>#REF!/12*4</f>
        <v>#REF!</v>
      </c>
      <c r="N80" s="1032" t="e">
        <f>#REF!/12*4</f>
        <v>#REF!</v>
      </c>
      <c r="O80" s="1032" t="e">
        <f>#REF!/12*4</f>
        <v>#REF!</v>
      </c>
      <c r="P80" s="1032" t="e">
        <f>#REF!/12*4</f>
        <v>#REF!</v>
      </c>
      <c r="Q80" s="1032" t="e">
        <f>#REF!/12*4</f>
        <v>#REF!</v>
      </c>
      <c r="R80" s="1032" t="e">
        <f>#REF!/12*4</f>
        <v>#REF!</v>
      </c>
      <c r="S80" s="1032" t="e">
        <f>#REF!/12*4</f>
        <v>#REF!</v>
      </c>
      <c r="T80" s="1032" t="e">
        <f>#REF!/12*4</f>
        <v>#REF!</v>
      </c>
      <c r="U80" s="1032" t="e">
        <f>#REF!/12*4</f>
        <v>#REF!</v>
      </c>
      <c r="V80" s="1032" t="e">
        <f>#REF!/12*4</f>
        <v>#REF!</v>
      </c>
      <c r="W80" s="1032" t="e">
        <f>#REF!/12*4</f>
        <v>#REF!</v>
      </c>
      <c r="X80" s="1032" t="e">
        <f>#REF!/12*4</f>
        <v>#REF!</v>
      </c>
      <c r="Y80" s="1032" t="e">
        <f>#REF!/12*4</f>
        <v>#REF!</v>
      </c>
      <c r="Z80" s="1032" t="e">
        <f>#REF!/12*4</f>
        <v>#REF!</v>
      </c>
      <c r="AA80" s="1032" t="e">
        <f>#REF!/12*4</f>
        <v>#REF!</v>
      </c>
      <c r="AB80" s="1032" t="e">
        <f>#REF!/12*4</f>
        <v>#REF!</v>
      </c>
      <c r="AC80" s="1036" t="e">
        <f t="shared" si="2"/>
        <v>#REF!</v>
      </c>
    </row>
    <row r="81" spans="1:29" ht="27" customHeight="1">
      <c r="A81" s="1439" t="s">
        <v>291</v>
      </c>
      <c r="B81" s="1439"/>
      <c r="C81" s="1035" t="e">
        <f>SUM(C82:C86)</f>
        <v>#REF!</v>
      </c>
      <c r="D81" s="1035"/>
      <c r="E81" s="1035"/>
      <c r="F81" s="1035"/>
      <c r="G81" s="1035"/>
      <c r="H81" s="1035"/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5" t="e">
        <f t="shared" si="2"/>
        <v>#REF!</v>
      </c>
    </row>
    <row r="82" spans="1:29" ht="25.5">
      <c r="A82" s="375">
        <v>2502</v>
      </c>
      <c r="B82" s="376" t="s">
        <v>292</v>
      </c>
      <c r="C82" s="1032" t="e">
        <f>#REF!/12*4</f>
        <v>#REF!</v>
      </c>
      <c r="D82" s="1032" t="e">
        <f>#REF!/12*4</f>
        <v>#REF!</v>
      </c>
      <c r="E82" s="1032" t="e">
        <f>#REF!/12*4</f>
        <v>#REF!</v>
      </c>
      <c r="F82" s="1032" t="e">
        <f>#REF!/12*4</f>
        <v>#REF!</v>
      </c>
      <c r="G82" s="1032" t="e">
        <f>#REF!/12*4</f>
        <v>#REF!</v>
      </c>
      <c r="H82" s="1032" t="e">
        <f>#REF!/12*4</f>
        <v>#REF!</v>
      </c>
      <c r="I82" s="1032" t="e">
        <f>#REF!/12*4</f>
        <v>#REF!</v>
      </c>
      <c r="J82" s="1032" t="e">
        <f>#REF!/12*4</f>
        <v>#REF!</v>
      </c>
      <c r="K82" s="1032" t="e">
        <f>#REF!/12*4</f>
        <v>#REF!</v>
      </c>
      <c r="L82" s="1032" t="e">
        <f>#REF!/12*4</f>
        <v>#REF!</v>
      </c>
      <c r="M82" s="1032" t="e">
        <f>#REF!/12*4</f>
        <v>#REF!</v>
      </c>
      <c r="N82" s="1032" t="e">
        <f>#REF!/12*4</f>
        <v>#REF!</v>
      </c>
      <c r="O82" s="1032" t="e">
        <f>#REF!/12*4</f>
        <v>#REF!</v>
      </c>
      <c r="P82" s="1032" t="e">
        <f>#REF!/12*4</f>
        <v>#REF!</v>
      </c>
      <c r="Q82" s="1032" t="e">
        <f>#REF!/12*4</f>
        <v>#REF!</v>
      </c>
      <c r="R82" s="1032" t="e">
        <f>#REF!/12*4</f>
        <v>#REF!</v>
      </c>
      <c r="S82" s="1032" t="e">
        <f>#REF!/12*4</f>
        <v>#REF!</v>
      </c>
      <c r="T82" s="1032" t="e">
        <f>#REF!/12*4</f>
        <v>#REF!</v>
      </c>
      <c r="U82" s="1032" t="e">
        <f>#REF!/12*4</f>
        <v>#REF!</v>
      </c>
      <c r="V82" s="1032" t="e">
        <f>#REF!/12*4</f>
        <v>#REF!</v>
      </c>
      <c r="W82" s="1032" t="e">
        <f>#REF!/12*4</f>
        <v>#REF!</v>
      </c>
      <c r="X82" s="1032" t="e">
        <f>#REF!/12*4</f>
        <v>#REF!</v>
      </c>
      <c r="Y82" s="1032" t="e">
        <f>#REF!/12*4</f>
        <v>#REF!</v>
      </c>
      <c r="Z82" s="1032" t="e">
        <f>#REF!/12*4</f>
        <v>#REF!</v>
      </c>
      <c r="AA82" s="1032" t="e">
        <f>#REF!/12*4</f>
        <v>#REF!</v>
      </c>
      <c r="AB82" s="1032" t="e">
        <f>#REF!/12*4</f>
        <v>#REF!</v>
      </c>
      <c r="AC82" s="1036" t="e">
        <f t="shared" si="2"/>
        <v>#REF!</v>
      </c>
    </row>
    <row r="83" spans="1:29" ht="38.25">
      <c r="A83" s="375">
        <v>2503</v>
      </c>
      <c r="B83" s="377" t="s">
        <v>293</v>
      </c>
      <c r="C83" s="1032" t="e">
        <f>#REF!/12*4</f>
        <v>#REF!</v>
      </c>
      <c r="D83" s="1032" t="e">
        <f>#REF!/12*4</f>
        <v>#REF!</v>
      </c>
      <c r="E83" s="1032" t="e">
        <f>#REF!/12*4</f>
        <v>#REF!</v>
      </c>
      <c r="F83" s="1032" t="e">
        <f>#REF!/12*4</f>
        <v>#REF!</v>
      </c>
      <c r="G83" s="1032" t="e">
        <f>#REF!/12*4</f>
        <v>#REF!</v>
      </c>
      <c r="H83" s="1032" t="e">
        <f>#REF!/12*4</f>
        <v>#REF!</v>
      </c>
      <c r="I83" s="1032" t="e">
        <f>#REF!/12*4</f>
        <v>#REF!</v>
      </c>
      <c r="J83" s="1032" t="e">
        <f>#REF!/12*4</f>
        <v>#REF!</v>
      </c>
      <c r="K83" s="1032" t="e">
        <f>#REF!/12*4</f>
        <v>#REF!</v>
      </c>
      <c r="L83" s="1032" t="e">
        <f>#REF!/12*4</f>
        <v>#REF!</v>
      </c>
      <c r="M83" s="1032" t="e">
        <f>#REF!/12*4</f>
        <v>#REF!</v>
      </c>
      <c r="N83" s="1032" t="e">
        <f>#REF!/12*4</f>
        <v>#REF!</v>
      </c>
      <c r="O83" s="1032" t="e">
        <f>#REF!/12*4</f>
        <v>#REF!</v>
      </c>
      <c r="P83" s="1032" t="e">
        <f>#REF!/12*4</f>
        <v>#REF!</v>
      </c>
      <c r="Q83" s="1032" t="e">
        <f>#REF!/12*4</f>
        <v>#REF!</v>
      </c>
      <c r="R83" s="1032" t="e">
        <f>#REF!/12*4</f>
        <v>#REF!</v>
      </c>
      <c r="S83" s="1032" t="e">
        <f>#REF!/12*4</f>
        <v>#REF!</v>
      </c>
      <c r="T83" s="1032" t="e">
        <f>#REF!/12*4</f>
        <v>#REF!</v>
      </c>
      <c r="U83" s="1032" t="e">
        <f>#REF!/12*4</f>
        <v>#REF!</v>
      </c>
      <c r="V83" s="1032" t="e">
        <f>#REF!/12*4</f>
        <v>#REF!</v>
      </c>
      <c r="W83" s="1032" t="e">
        <f>#REF!/12*4</f>
        <v>#REF!</v>
      </c>
      <c r="X83" s="1032" t="e">
        <f>#REF!/12*4</f>
        <v>#REF!</v>
      </c>
      <c r="Y83" s="1032" t="e">
        <f>#REF!/12*4</f>
        <v>#REF!</v>
      </c>
      <c r="Z83" s="1032" t="e">
        <f>#REF!/12*4</f>
        <v>#REF!</v>
      </c>
      <c r="AA83" s="1032" t="e">
        <f>#REF!/12*4</f>
        <v>#REF!</v>
      </c>
      <c r="AB83" s="1032" t="e">
        <f>#REF!/12*4</f>
        <v>#REF!</v>
      </c>
      <c r="AC83" s="1036" t="e">
        <f t="shared" ref="AC83:AC86" si="11">SUM(C83:AB83)</f>
        <v>#REF!</v>
      </c>
    </row>
    <row r="84" spans="1:29" ht="38.25">
      <c r="A84" s="375">
        <v>2504</v>
      </c>
      <c r="B84" s="377" t="s">
        <v>293</v>
      </c>
      <c r="C84" s="1032" t="e">
        <f>#REF!/12*4</f>
        <v>#REF!</v>
      </c>
      <c r="D84" s="1032" t="e">
        <f>#REF!/12*4</f>
        <v>#REF!</v>
      </c>
      <c r="E84" s="1032" t="e">
        <f>#REF!/12*4</f>
        <v>#REF!</v>
      </c>
      <c r="F84" s="1032" t="e">
        <f>#REF!/12*4</f>
        <v>#REF!</v>
      </c>
      <c r="G84" s="1032" t="e">
        <f>#REF!/12*4</f>
        <v>#REF!</v>
      </c>
      <c r="H84" s="1032" t="e">
        <f>#REF!/12*4</f>
        <v>#REF!</v>
      </c>
      <c r="I84" s="1032" t="e">
        <f>#REF!/12*4</f>
        <v>#REF!</v>
      </c>
      <c r="J84" s="1032" t="e">
        <f>#REF!/12*4</f>
        <v>#REF!</v>
      </c>
      <c r="K84" s="1032" t="e">
        <f>#REF!/12*4</f>
        <v>#REF!</v>
      </c>
      <c r="L84" s="1032" t="e">
        <f>#REF!/12*4</f>
        <v>#REF!</v>
      </c>
      <c r="M84" s="1032" t="e">
        <f>#REF!/12*4</f>
        <v>#REF!</v>
      </c>
      <c r="N84" s="1032" t="e">
        <f>#REF!/12*4</f>
        <v>#REF!</v>
      </c>
      <c r="O84" s="1032" t="e">
        <f>#REF!/12*4</f>
        <v>#REF!</v>
      </c>
      <c r="P84" s="1032" t="e">
        <f>#REF!/12*4</f>
        <v>#REF!</v>
      </c>
      <c r="Q84" s="1032" t="e">
        <f>#REF!/12*4</f>
        <v>#REF!</v>
      </c>
      <c r="R84" s="1032" t="e">
        <f>#REF!/12*4</f>
        <v>#REF!</v>
      </c>
      <c r="S84" s="1032" t="e">
        <f>#REF!/12*4</f>
        <v>#REF!</v>
      </c>
      <c r="T84" s="1032" t="e">
        <f>#REF!/12*4</f>
        <v>#REF!</v>
      </c>
      <c r="U84" s="1032" t="e">
        <f>#REF!/12*4</f>
        <v>#REF!</v>
      </c>
      <c r="V84" s="1032" t="e">
        <f>#REF!/12*4</f>
        <v>#REF!</v>
      </c>
      <c r="W84" s="1032" t="e">
        <f>#REF!/12*4</f>
        <v>#REF!</v>
      </c>
      <c r="X84" s="1032" t="e">
        <f>#REF!/12*4</f>
        <v>#REF!</v>
      </c>
      <c r="Y84" s="1032" t="e">
        <f>#REF!/12*4</f>
        <v>#REF!</v>
      </c>
      <c r="Z84" s="1032" t="e">
        <f>#REF!/12*4</f>
        <v>#REF!</v>
      </c>
      <c r="AA84" s="1032" t="e">
        <f>#REF!/12*4</f>
        <v>#REF!</v>
      </c>
      <c r="AB84" s="1032" t="e">
        <f>#REF!/12*4</f>
        <v>#REF!</v>
      </c>
      <c r="AC84" s="1036" t="e">
        <f t="shared" si="11"/>
        <v>#REF!</v>
      </c>
    </row>
    <row r="85" spans="1:29" ht="25.5">
      <c r="A85" s="375">
        <v>2505</v>
      </c>
      <c r="B85" s="377" t="s">
        <v>294</v>
      </c>
      <c r="C85" s="1032" t="e">
        <f>#REF!/12*4</f>
        <v>#REF!</v>
      </c>
      <c r="D85" s="1032" t="e">
        <f>#REF!/12*4</f>
        <v>#REF!</v>
      </c>
      <c r="E85" s="1032" t="e">
        <f>#REF!/12*4</f>
        <v>#REF!</v>
      </c>
      <c r="F85" s="1032" t="e">
        <f>#REF!/12*4</f>
        <v>#REF!</v>
      </c>
      <c r="G85" s="1032" t="e">
        <f>#REF!/12*4</f>
        <v>#REF!</v>
      </c>
      <c r="H85" s="1032" t="e">
        <f>#REF!/12*4</f>
        <v>#REF!</v>
      </c>
      <c r="I85" s="1032" t="e">
        <f>#REF!/12*4</f>
        <v>#REF!</v>
      </c>
      <c r="J85" s="1032" t="e">
        <f>#REF!/12*4</f>
        <v>#REF!</v>
      </c>
      <c r="K85" s="1032" t="e">
        <f>#REF!/12*4</f>
        <v>#REF!</v>
      </c>
      <c r="L85" s="1032" t="e">
        <f>#REF!/12*4</f>
        <v>#REF!</v>
      </c>
      <c r="M85" s="1032" t="e">
        <f>#REF!/12*4</f>
        <v>#REF!</v>
      </c>
      <c r="N85" s="1032" t="e">
        <f>#REF!/12*4</f>
        <v>#REF!</v>
      </c>
      <c r="O85" s="1032" t="e">
        <f>#REF!/12*4</f>
        <v>#REF!</v>
      </c>
      <c r="P85" s="1032" t="e">
        <f>#REF!/12*4</f>
        <v>#REF!</v>
      </c>
      <c r="Q85" s="1032" t="e">
        <f>#REF!/12*4</f>
        <v>#REF!</v>
      </c>
      <c r="R85" s="1032" t="e">
        <f>#REF!/12*4</f>
        <v>#REF!</v>
      </c>
      <c r="S85" s="1032" t="e">
        <f>#REF!/12*4</f>
        <v>#REF!</v>
      </c>
      <c r="T85" s="1032" t="e">
        <f>#REF!/12*4</f>
        <v>#REF!</v>
      </c>
      <c r="U85" s="1032" t="e">
        <f>#REF!/12*4</f>
        <v>#REF!</v>
      </c>
      <c r="V85" s="1032" t="e">
        <f>#REF!/12*4</f>
        <v>#REF!</v>
      </c>
      <c r="W85" s="1032" t="e">
        <f>#REF!/12*4</f>
        <v>#REF!</v>
      </c>
      <c r="X85" s="1032" t="e">
        <f>#REF!/12*4</f>
        <v>#REF!</v>
      </c>
      <c r="Y85" s="1032" t="e">
        <f>#REF!/12*4</f>
        <v>#REF!</v>
      </c>
      <c r="Z85" s="1032" t="e">
        <f>#REF!/12*4</f>
        <v>#REF!</v>
      </c>
      <c r="AA85" s="1032" t="e">
        <f>#REF!/12*4</f>
        <v>#REF!</v>
      </c>
      <c r="AB85" s="1032" t="e">
        <f>#REF!/12*4</f>
        <v>#REF!</v>
      </c>
      <c r="AC85" s="1036" t="e">
        <f t="shared" si="11"/>
        <v>#REF!</v>
      </c>
    </row>
    <row r="86" spans="1:29" ht="25.5">
      <c r="A86" s="375">
        <v>2507</v>
      </c>
      <c r="B86" s="376" t="s">
        <v>295</v>
      </c>
      <c r="C86" s="1032" t="e">
        <f>#REF!/12*4</f>
        <v>#REF!</v>
      </c>
      <c r="D86" s="1032" t="e">
        <f>#REF!/12*4</f>
        <v>#REF!</v>
      </c>
      <c r="E86" s="1032" t="e">
        <f>#REF!/12*4</f>
        <v>#REF!</v>
      </c>
      <c r="F86" s="1032" t="e">
        <f>#REF!/12*4</f>
        <v>#REF!</v>
      </c>
      <c r="G86" s="1032" t="e">
        <f>#REF!/12*4</f>
        <v>#REF!</v>
      </c>
      <c r="H86" s="1032" t="e">
        <f>#REF!/12*4</f>
        <v>#REF!</v>
      </c>
      <c r="I86" s="1032" t="e">
        <f>#REF!/12*4</f>
        <v>#REF!</v>
      </c>
      <c r="J86" s="1032" t="e">
        <f>#REF!/12*4</f>
        <v>#REF!</v>
      </c>
      <c r="K86" s="1032" t="e">
        <f>#REF!/12*4</f>
        <v>#REF!</v>
      </c>
      <c r="L86" s="1032" t="e">
        <f>#REF!/12*4</f>
        <v>#REF!</v>
      </c>
      <c r="M86" s="1032" t="e">
        <f>#REF!/12*4</f>
        <v>#REF!</v>
      </c>
      <c r="N86" s="1032" t="e">
        <f>#REF!/12*4</f>
        <v>#REF!</v>
      </c>
      <c r="O86" s="1032" t="e">
        <f>#REF!/12*4</f>
        <v>#REF!</v>
      </c>
      <c r="P86" s="1032" t="e">
        <f>#REF!/12*4</f>
        <v>#REF!</v>
      </c>
      <c r="Q86" s="1032" t="e">
        <f>#REF!/12*4</f>
        <v>#REF!</v>
      </c>
      <c r="R86" s="1032" t="e">
        <f>#REF!/12*4</f>
        <v>#REF!</v>
      </c>
      <c r="S86" s="1032" t="e">
        <f>#REF!/12*4</f>
        <v>#REF!</v>
      </c>
      <c r="T86" s="1032" t="e">
        <f>#REF!/12*4</f>
        <v>#REF!</v>
      </c>
      <c r="U86" s="1032" t="e">
        <f>#REF!/12*4</f>
        <v>#REF!</v>
      </c>
      <c r="V86" s="1032" t="e">
        <f>#REF!/12*4</f>
        <v>#REF!</v>
      </c>
      <c r="W86" s="1032" t="e">
        <f>#REF!/12*4</f>
        <v>#REF!</v>
      </c>
      <c r="X86" s="1032" t="e">
        <f>#REF!/12*4</f>
        <v>#REF!</v>
      </c>
      <c r="Y86" s="1032" t="e">
        <f>#REF!/12*4</f>
        <v>#REF!</v>
      </c>
      <c r="Z86" s="1032" t="e">
        <f>#REF!/12*4</f>
        <v>#REF!</v>
      </c>
      <c r="AA86" s="1032" t="e">
        <f>#REF!/12*4</f>
        <v>#REF!</v>
      </c>
      <c r="AB86" s="1032" t="e">
        <f>#REF!/12*4</f>
        <v>#REF!</v>
      </c>
      <c r="AC86" s="1036" t="e">
        <f t="shared" si="11"/>
        <v>#REF!</v>
      </c>
    </row>
    <row r="87" spans="1:29" ht="36.75" customHeight="1" thickBot="1">
      <c r="A87" s="1442" t="s">
        <v>296</v>
      </c>
      <c r="B87" s="1443"/>
      <c r="C87" s="1037" t="e">
        <f t="shared" ref="C87:AC87" si="12">SUM(C6,C62)</f>
        <v>#REF!</v>
      </c>
      <c r="D87" s="1037" t="e">
        <f t="shared" si="12"/>
        <v>#REF!</v>
      </c>
      <c r="E87" s="1037" t="e">
        <f t="shared" si="12"/>
        <v>#REF!</v>
      </c>
      <c r="F87" s="1037" t="e">
        <f t="shared" si="12"/>
        <v>#REF!</v>
      </c>
      <c r="G87" s="1037" t="e">
        <f t="shared" si="12"/>
        <v>#REF!</v>
      </c>
      <c r="H87" s="1037" t="e">
        <f t="shared" si="12"/>
        <v>#REF!</v>
      </c>
      <c r="I87" s="1037" t="e">
        <f t="shared" si="12"/>
        <v>#REF!</v>
      </c>
      <c r="J87" s="1037" t="e">
        <f t="shared" si="12"/>
        <v>#REF!</v>
      </c>
      <c r="K87" s="1037" t="e">
        <f t="shared" si="12"/>
        <v>#REF!</v>
      </c>
      <c r="L87" s="1037" t="e">
        <f t="shared" si="12"/>
        <v>#REF!</v>
      </c>
      <c r="M87" s="1037" t="e">
        <f t="shared" si="12"/>
        <v>#REF!</v>
      </c>
      <c r="N87" s="1037" t="e">
        <f t="shared" si="12"/>
        <v>#REF!</v>
      </c>
      <c r="O87" s="1037" t="e">
        <f t="shared" si="12"/>
        <v>#REF!</v>
      </c>
      <c r="P87" s="1037" t="e">
        <f t="shared" si="12"/>
        <v>#REF!</v>
      </c>
      <c r="Q87" s="1037" t="e">
        <f t="shared" si="12"/>
        <v>#REF!</v>
      </c>
      <c r="R87" s="1037" t="e">
        <f t="shared" si="12"/>
        <v>#REF!</v>
      </c>
      <c r="S87" s="1037" t="e">
        <f t="shared" si="12"/>
        <v>#REF!</v>
      </c>
      <c r="T87" s="1037" t="e">
        <f t="shared" si="12"/>
        <v>#REF!</v>
      </c>
      <c r="U87" s="1037" t="e">
        <f t="shared" si="12"/>
        <v>#REF!</v>
      </c>
      <c r="V87" s="1037" t="e">
        <f t="shared" si="12"/>
        <v>#REF!</v>
      </c>
      <c r="W87" s="1037" t="e">
        <f t="shared" si="12"/>
        <v>#REF!</v>
      </c>
      <c r="X87" s="1037" t="e">
        <f t="shared" si="12"/>
        <v>#REF!</v>
      </c>
      <c r="Y87" s="1037" t="e">
        <f t="shared" si="12"/>
        <v>#REF!</v>
      </c>
      <c r="Z87" s="1037" t="e">
        <f t="shared" si="12"/>
        <v>#REF!</v>
      </c>
      <c r="AA87" s="1037" t="e">
        <f t="shared" si="12"/>
        <v>#REF!</v>
      </c>
      <c r="AB87" s="1037" t="e">
        <f t="shared" si="12"/>
        <v>#REF!</v>
      </c>
      <c r="AC87" s="1037" t="e">
        <f t="shared" si="12"/>
        <v>#REF!</v>
      </c>
    </row>
    <row r="88" spans="1:29" ht="15.75" thickTop="1">
      <c r="A88" s="378"/>
      <c r="B88" s="379"/>
      <c r="H88" s="380"/>
    </row>
    <row r="89" spans="1:29" ht="15">
      <c r="H89" s="380"/>
    </row>
    <row r="90" spans="1:29" ht="24.75" customHeight="1">
      <c r="C90" s="382" t="e">
        <f>SUM(C87,D87,E87,F87,G87,H87,I87,J87,K87,L87,M87,N87,O87,P87,Q87,R87,S87,T87,U87,V87,W87,X87,Y87,Z87,AA87,AB87)</f>
        <v>#REF!</v>
      </c>
      <c r="H90" s="380"/>
    </row>
    <row r="93" spans="1:29" ht="51.75" customHeight="1">
      <c r="A93" s="1048"/>
      <c r="B93" s="1050" t="s">
        <v>432</v>
      </c>
      <c r="C93" s="1049" t="e">
        <f>C7</f>
        <v>#REF!</v>
      </c>
      <c r="D93" s="1049" t="e">
        <f t="shared" ref="D93:AC93" si="13">D7</f>
        <v>#REF!</v>
      </c>
      <c r="E93" s="1049" t="e">
        <f t="shared" si="13"/>
        <v>#REF!</v>
      </c>
      <c r="F93" s="1049" t="e">
        <f t="shared" si="13"/>
        <v>#REF!</v>
      </c>
      <c r="G93" s="1049" t="e">
        <f t="shared" si="13"/>
        <v>#REF!</v>
      </c>
      <c r="H93" s="1049" t="e">
        <f t="shared" si="13"/>
        <v>#REF!</v>
      </c>
      <c r="I93" s="1049" t="e">
        <f t="shared" si="13"/>
        <v>#REF!</v>
      </c>
      <c r="J93" s="1049" t="e">
        <f t="shared" si="13"/>
        <v>#REF!</v>
      </c>
      <c r="K93" s="1049" t="e">
        <f t="shared" si="13"/>
        <v>#REF!</v>
      </c>
      <c r="L93" s="1049" t="e">
        <f t="shared" si="13"/>
        <v>#REF!</v>
      </c>
      <c r="M93" s="1049" t="e">
        <f t="shared" si="13"/>
        <v>#REF!</v>
      </c>
      <c r="N93" s="1049" t="e">
        <f t="shared" si="13"/>
        <v>#REF!</v>
      </c>
      <c r="O93" s="1049" t="e">
        <f t="shared" si="13"/>
        <v>#REF!</v>
      </c>
      <c r="P93" s="1049" t="e">
        <f t="shared" si="13"/>
        <v>#REF!</v>
      </c>
      <c r="Q93" s="1049" t="e">
        <f>Q7</f>
        <v>#REF!</v>
      </c>
      <c r="R93" s="1049" t="e">
        <f t="shared" si="13"/>
        <v>#REF!</v>
      </c>
      <c r="S93" s="1049" t="e">
        <f t="shared" si="13"/>
        <v>#REF!</v>
      </c>
      <c r="T93" s="1049" t="e">
        <f t="shared" si="13"/>
        <v>#REF!</v>
      </c>
      <c r="U93" s="1049" t="e">
        <f t="shared" si="13"/>
        <v>#REF!</v>
      </c>
      <c r="V93" s="1049" t="e">
        <f t="shared" si="13"/>
        <v>#REF!</v>
      </c>
      <c r="W93" s="1049" t="e">
        <f t="shared" si="13"/>
        <v>#REF!</v>
      </c>
      <c r="X93" s="1049" t="e">
        <f t="shared" si="13"/>
        <v>#REF!</v>
      </c>
      <c r="Y93" s="1049" t="e">
        <f t="shared" si="13"/>
        <v>#REF!</v>
      </c>
      <c r="Z93" s="1049" t="e">
        <f t="shared" si="13"/>
        <v>#REF!</v>
      </c>
      <c r="AA93" s="1049" t="e">
        <f t="shared" si="13"/>
        <v>#REF!</v>
      </c>
      <c r="AB93" s="1049" t="e">
        <f t="shared" si="13"/>
        <v>#REF!</v>
      </c>
      <c r="AC93" s="1060" t="e">
        <f t="shared" si="13"/>
        <v>#REF!</v>
      </c>
    </row>
    <row r="94" spans="1:29" s="1047" customFormat="1" ht="35.25" customHeight="1">
      <c r="A94" s="1051"/>
      <c r="B94" s="1052" t="s">
        <v>430</v>
      </c>
      <c r="C94" s="1053" t="e">
        <f>C6-C7</f>
        <v>#REF!</v>
      </c>
      <c r="D94" s="1053" t="e">
        <f t="shared" ref="D94:AC94" si="14">D6-D7</f>
        <v>#REF!</v>
      </c>
      <c r="E94" s="1053" t="e">
        <f t="shared" si="14"/>
        <v>#REF!</v>
      </c>
      <c r="F94" s="1053" t="e">
        <f t="shared" si="14"/>
        <v>#REF!</v>
      </c>
      <c r="G94" s="1053" t="e">
        <f t="shared" si="14"/>
        <v>#REF!</v>
      </c>
      <c r="H94" s="1053" t="e">
        <f t="shared" si="14"/>
        <v>#REF!</v>
      </c>
      <c r="I94" s="1053" t="e">
        <f t="shared" si="14"/>
        <v>#REF!</v>
      </c>
      <c r="J94" s="1053" t="e">
        <f t="shared" si="14"/>
        <v>#REF!</v>
      </c>
      <c r="K94" s="1053" t="e">
        <f t="shared" si="14"/>
        <v>#REF!</v>
      </c>
      <c r="L94" s="1053" t="e">
        <f t="shared" si="14"/>
        <v>#REF!</v>
      </c>
      <c r="M94" s="1053" t="e">
        <f t="shared" si="14"/>
        <v>#REF!</v>
      </c>
      <c r="N94" s="1053" t="e">
        <f t="shared" si="14"/>
        <v>#REF!</v>
      </c>
      <c r="O94" s="1053" t="e">
        <f t="shared" si="14"/>
        <v>#REF!</v>
      </c>
      <c r="P94" s="1053" t="e">
        <f t="shared" si="14"/>
        <v>#REF!</v>
      </c>
      <c r="Q94" s="1053" t="e">
        <f t="shared" si="14"/>
        <v>#REF!</v>
      </c>
      <c r="R94" s="1053" t="e">
        <f t="shared" si="14"/>
        <v>#REF!</v>
      </c>
      <c r="S94" s="1053" t="e">
        <f t="shared" si="14"/>
        <v>#REF!</v>
      </c>
      <c r="T94" s="1053" t="e">
        <f t="shared" si="14"/>
        <v>#REF!</v>
      </c>
      <c r="U94" s="1053" t="e">
        <f t="shared" si="14"/>
        <v>#REF!</v>
      </c>
      <c r="V94" s="1053" t="e">
        <f t="shared" si="14"/>
        <v>#REF!</v>
      </c>
      <c r="W94" s="1053" t="e">
        <f t="shared" si="14"/>
        <v>#REF!</v>
      </c>
      <c r="X94" s="1053" t="e">
        <f t="shared" si="14"/>
        <v>#REF!</v>
      </c>
      <c r="Y94" s="1053" t="e">
        <f t="shared" si="14"/>
        <v>#REF!</v>
      </c>
      <c r="Z94" s="1053" t="e">
        <f t="shared" si="14"/>
        <v>#REF!</v>
      </c>
      <c r="AA94" s="1053" t="e">
        <f t="shared" si="14"/>
        <v>#REF!</v>
      </c>
      <c r="AB94" s="1053" t="e">
        <f t="shared" si="14"/>
        <v>#REF!</v>
      </c>
      <c r="AC94" s="1061" t="e">
        <f t="shared" si="14"/>
        <v>#REF!</v>
      </c>
    </row>
    <row r="95" spans="1:29" s="1057" customFormat="1" ht="40.5" customHeight="1" thickBot="1">
      <c r="A95" s="1054"/>
      <c r="B95" s="1055" t="s">
        <v>431</v>
      </c>
      <c r="C95" s="1056" t="e">
        <f>C6</f>
        <v>#REF!</v>
      </c>
      <c r="D95" s="1056" t="e">
        <f t="shared" ref="D95:AC95" si="15">D6</f>
        <v>#REF!</v>
      </c>
      <c r="E95" s="1056" t="e">
        <f t="shared" si="15"/>
        <v>#REF!</v>
      </c>
      <c r="F95" s="1056" t="e">
        <f t="shared" si="15"/>
        <v>#REF!</v>
      </c>
      <c r="G95" s="1056" t="e">
        <f t="shared" si="15"/>
        <v>#REF!</v>
      </c>
      <c r="H95" s="1056" t="e">
        <f t="shared" si="15"/>
        <v>#REF!</v>
      </c>
      <c r="I95" s="1056" t="e">
        <f t="shared" si="15"/>
        <v>#REF!</v>
      </c>
      <c r="J95" s="1056" t="e">
        <f t="shared" si="15"/>
        <v>#REF!</v>
      </c>
      <c r="K95" s="1056" t="e">
        <f t="shared" si="15"/>
        <v>#REF!</v>
      </c>
      <c r="L95" s="1056" t="e">
        <f t="shared" si="15"/>
        <v>#REF!</v>
      </c>
      <c r="M95" s="1056" t="e">
        <f t="shared" si="15"/>
        <v>#REF!</v>
      </c>
      <c r="N95" s="1056" t="e">
        <f t="shared" si="15"/>
        <v>#REF!</v>
      </c>
      <c r="O95" s="1056" t="e">
        <f t="shared" si="15"/>
        <v>#REF!</v>
      </c>
      <c r="P95" s="1056" t="e">
        <f t="shared" si="15"/>
        <v>#REF!</v>
      </c>
      <c r="Q95" s="1056" t="e">
        <f t="shared" si="15"/>
        <v>#REF!</v>
      </c>
      <c r="R95" s="1056" t="e">
        <f t="shared" si="15"/>
        <v>#REF!</v>
      </c>
      <c r="S95" s="1056" t="e">
        <f t="shared" si="15"/>
        <v>#REF!</v>
      </c>
      <c r="T95" s="1056" t="e">
        <f t="shared" si="15"/>
        <v>#REF!</v>
      </c>
      <c r="U95" s="1056" t="e">
        <f t="shared" si="15"/>
        <v>#REF!</v>
      </c>
      <c r="V95" s="1056" t="e">
        <f t="shared" si="15"/>
        <v>#REF!</v>
      </c>
      <c r="W95" s="1056" t="e">
        <f t="shared" si="15"/>
        <v>#REF!</v>
      </c>
      <c r="X95" s="1056" t="e">
        <f t="shared" si="15"/>
        <v>#REF!</v>
      </c>
      <c r="Y95" s="1056" t="e">
        <f t="shared" si="15"/>
        <v>#REF!</v>
      </c>
      <c r="Z95" s="1056" t="e">
        <f t="shared" si="15"/>
        <v>#REF!</v>
      </c>
      <c r="AA95" s="1056" t="e">
        <f t="shared" si="15"/>
        <v>#REF!</v>
      </c>
      <c r="AB95" s="1056" t="e">
        <f t="shared" si="15"/>
        <v>#REF!</v>
      </c>
      <c r="AC95" s="1062" t="e">
        <f t="shared" si="15"/>
        <v>#REF!</v>
      </c>
    </row>
    <row r="96" spans="1:29" ht="13.5" thickTop="1"/>
  </sheetData>
  <mergeCells count="43">
    <mergeCell ref="A87:B87"/>
    <mergeCell ref="A62:B62"/>
    <mergeCell ref="A63:B63"/>
    <mergeCell ref="A69:B69"/>
    <mergeCell ref="A77:B77"/>
    <mergeCell ref="A79:B79"/>
    <mergeCell ref="A81:B81"/>
    <mergeCell ref="A11:B11"/>
    <mergeCell ref="A14:B14"/>
    <mergeCell ref="A24:B24"/>
    <mergeCell ref="A31:B31"/>
    <mergeCell ref="A47:B47"/>
    <mergeCell ref="A58:B58"/>
    <mergeCell ref="Z3:Z5"/>
    <mergeCell ref="AA3:AA5"/>
    <mergeCell ref="AB3:AB5"/>
    <mergeCell ref="AC3:AC5"/>
    <mergeCell ref="A6:B6"/>
    <mergeCell ref="A7:B7"/>
    <mergeCell ref="T3:T5"/>
    <mergeCell ref="U3:U5"/>
    <mergeCell ref="V3:V5"/>
    <mergeCell ref="W3:W5"/>
    <mergeCell ref="X3:X5"/>
    <mergeCell ref="Y3:Y5"/>
    <mergeCell ref="N3:N5"/>
    <mergeCell ref="O3:O5"/>
    <mergeCell ref="P3:P5"/>
    <mergeCell ref="Q3:Q5"/>
    <mergeCell ref="R3:R5"/>
    <mergeCell ref="S3:S5"/>
    <mergeCell ref="H3:H5"/>
    <mergeCell ref="I3:I5"/>
    <mergeCell ref="J3:J5"/>
    <mergeCell ref="K3:K5"/>
    <mergeCell ref="L3:L5"/>
    <mergeCell ref="M3:M5"/>
    <mergeCell ref="G3:G5"/>
    <mergeCell ref="A3:B5"/>
    <mergeCell ref="C3:C5"/>
    <mergeCell ref="D3:D5"/>
    <mergeCell ref="E3:E5"/>
    <mergeCell ref="F3:F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U151"/>
  <sheetViews>
    <sheetView topLeftCell="A95" zoomScaleNormal="100" zoomScaleSheetLayoutView="100" workbookViewId="0">
      <pane xSplit="2" topLeftCell="L1" activePane="topRight" state="frozen"/>
      <selection activeCell="K16" sqref="K16"/>
      <selection pane="topRight" activeCell="O100" sqref="O100:O101"/>
    </sheetView>
  </sheetViews>
  <sheetFormatPr defaultColWidth="9.140625" defaultRowHeight="17.25" customHeight="1"/>
  <cols>
    <col min="1" max="1" width="9" style="214" customWidth="1"/>
    <col min="2" max="2" width="27.42578125" style="214" customWidth="1"/>
    <col min="3" max="3" width="18.140625" style="214" customWidth="1"/>
    <col min="4" max="4" width="17.140625" style="214" customWidth="1"/>
    <col min="5" max="5" width="7.42578125" style="214" customWidth="1"/>
    <col min="6" max="6" width="17.28515625" style="214" customWidth="1"/>
    <col min="7" max="7" width="17.5703125" style="214" customWidth="1"/>
    <col min="8" max="8" width="6.5703125" style="214" customWidth="1"/>
    <col min="9" max="9" width="18.85546875" style="238" customWidth="1"/>
    <col min="10" max="10" width="18.140625" style="238" customWidth="1"/>
    <col min="11" max="11" width="9.5703125" style="238" customWidth="1"/>
    <col min="12" max="12" width="18.42578125" style="238" customWidth="1"/>
    <col min="13" max="13" width="19.85546875" style="214" customWidth="1"/>
    <col min="14" max="15" width="19.28515625" style="214" customWidth="1"/>
    <col min="16" max="16" width="14.42578125" style="122" hidden="1" customWidth="1"/>
    <col min="17" max="17" width="17.5703125" style="122" customWidth="1"/>
    <col min="18" max="18" width="18.5703125" style="122" customWidth="1"/>
    <col min="19" max="19" width="17.28515625" style="214" customWidth="1"/>
    <col min="20" max="20" width="16" style="122" customWidth="1"/>
    <col min="21" max="16384" width="9.140625" style="214"/>
  </cols>
  <sheetData>
    <row r="1" spans="1:20" s="7" customFormat="1" ht="15.75" customHeight="1">
      <c r="C1" s="195"/>
      <c r="D1" s="195"/>
      <c r="E1" s="195"/>
      <c r="G1" s="142"/>
      <c r="H1" s="142"/>
      <c r="L1" s="142"/>
      <c r="M1" s="172" t="s">
        <v>158</v>
      </c>
      <c r="P1" s="152"/>
      <c r="Q1" s="152"/>
      <c r="R1" s="152"/>
      <c r="T1" s="152"/>
    </row>
    <row r="2" spans="1:20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214"/>
      <c r="R2" s="152"/>
      <c r="S2" s="211"/>
      <c r="T2" s="215"/>
    </row>
    <row r="3" spans="1:20" s="7" customFormat="1" ht="17.25" customHeight="1">
      <c r="A3" s="48" t="s">
        <v>31</v>
      </c>
      <c r="B3" s="57"/>
      <c r="F3" s="213"/>
      <c r="G3" s="213"/>
      <c r="H3" s="213"/>
      <c r="I3" s="213"/>
      <c r="J3" s="213"/>
      <c r="K3" s="213"/>
      <c r="L3" s="213"/>
      <c r="M3" s="211"/>
      <c r="P3" s="152"/>
      <c r="Q3" s="152"/>
      <c r="R3" s="152"/>
      <c r="T3" s="152"/>
    </row>
    <row r="4" spans="1:20" s="7" customFormat="1" ht="17.25" customHeight="1">
      <c r="A4" s="48" t="s">
        <v>32</v>
      </c>
      <c r="B4" s="57"/>
      <c r="C4" s="14"/>
      <c r="D4" s="14"/>
      <c r="E4" s="14"/>
      <c r="F4" s="211"/>
      <c r="G4" s="211"/>
      <c r="H4" s="211"/>
      <c r="I4" s="212"/>
      <c r="J4" s="212"/>
      <c r="K4" s="212"/>
      <c r="L4" s="212"/>
      <c r="M4" s="213"/>
      <c r="P4" s="152"/>
      <c r="Q4" s="152"/>
      <c r="R4" s="152"/>
      <c r="T4" s="152"/>
    </row>
    <row r="5" spans="1:20" s="7" customFormat="1" ht="17.25" customHeight="1">
      <c r="A5" s="48" t="s">
        <v>70</v>
      </c>
      <c r="B5" s="57"/>
      <c r="F5" s="213"/>
      <c r="G5" s="213"/>
      <c r="H5" s="213"/>
      <c r="I5" s="213"/>
      <c r="J5" s="213"/>
      <c r="K5" s="213"/>
      <c r="L5" s="213"/>
      <c r="M5" s="211"/>
      <c r="P5" s="298"/>
      <c r="Q5" s="1183"/>
      <c r="R5" s="1183"/>
      <c r="T5" s="152"/>
    </row>
    <row r="6" spans="1:20" ht="16.5" customHeight="1">
      <c r="F6" s="211"/>
      <c r="G6" s="211"/>
      <c r="H6" s="211"/>
      <c r="I6" s="212"/>
      <c r="J6" s="212"/>
      <c r="K6" s="212"/>
      <c r="L6" s="212"/>
      <c r="M6" s="213"/>
      <c r="P6" s="20"/>
      <c r="Q6" s="120"/>
      <c r="R6" s="120"/>
    </row>
    <row r="7" spans="1:20" s="227" customFormat="1" ht="16.5" customHeight="1">
      <c r="A7" s="1637" t="s">
        <v>18</v>
      </c>
      <c r="B7" s="1638" t="s">
        <v>7</v>
      </c>
      <c r="C7" s="1620">
        <v>2021</v>
      </c>
      <c r="D7" s="1621"/>
      <c r="E7" s="451"/>
      <c r="F7" s="1618">
        <v>2022</v>
      </c>
      <c r="G7" s="1618"/>
      <c r="H7" s="1599"/>
      <c r="I7" s="1452">
        <v>2023</v>
      </c>
      <c r="J7" s="1452"/>
      <c r="K7" s="1452"/>
      <c r="L7" s="1452">
        <v>2024</v>
      </c>
      <c r="M7" s="1452"/>
      <c r="N7" s="1478" t="s">
        <v>433</v>
      </c>
      <c r="O7" s="1478" t="s">
        <v>452</v>
      </c>
      <c r="P7" s="1639" t="s">
        <v>208</v>
      </c>
      <c r="Q7" s="1446" t="s">
        <v>451</v>
      </c>
      <c r="R7" s="1446" t="s">
        <v>450</v>
      </c>
      <c r="S7" s="1447" t="s">
        <v>434</v>
      </c>
      <c r="T7" s="151"/>
    </row>
    <row r="8" spans="1:20" s="227" customFormat="1" ht="38.25" customHeight="1">
      <c r="A8" s="1459"/>
      <c r="B8" s="1638"/>
      <c r="C8" s="399" t="s">
        <v>180</v>
      </c>
      <c r="D8" s="538" t="s">
        <v>1</v>
      </c>
      <c r="E8" s="450" t="s">
        <v>139</v>
      </c>
      <c r="F8" s="406" t="s">
        <v>194</v>
      </c>
      <c r="G8" s="406" t="s">
        <v>1</v>
      </c>
      <c r="H8" s="539" t="s">
        <v>139</v>
      </c>
      <c r="I8" s="408" t="s">
        <v>0</v>
      </c>
      <c r="J8" s="473" t="s">
        <v>1</v>
      </c>
      <c r="K8" s="539" t="s">
        <v>139</v>
      </c>
      <c r="L8" s="679" t="s">
        <v>0</v>
      </c>
      <c r="M8" s="1196" t="s">
        <v>1</v>
      </c>
      <c r="N8" s="1459"/>
      <c r="O8" s="1459"/>
      <c r="P8" s="1640"/>
      <c r="Q8" s="1446"/>
      <c r="R8" s="1446"/>
      <c r="S8" s="1447"/>
      <c r="T8" s="1302"/>
    </row>
    <row r="9" spans="1:20" s="7" customFormat="1" ht="18" customHeight="1">
      <c r="A9" s="78">
        <v>1001</v>
      </c>
      <c r="B9" s="28" t="s">
        <v>8</v>
      </c>
      <c r="C9" s="108">
        <v>21609120</v>
      </c>
      <c r="D9" s="108">
        <v>21522798.620000001</v>
      </c>
      <c r="E9" s="108">
        <f>D9/C9*100</f>
        <v>99.60053264547561</v>
      </c>
      <c r="F9" s="449">
        <v>24410215</v>
      </c>
      <c r="G9" s="94">
        <v>24177780.239999998</v>
      </c>
      <c r="H9" s="108">
        <f>G9/F9*100</f>
        <v>99.047797161966827</v>
      </c>
      <c r="I9" s="33">
        <v>22960220</v>
      </c>
      <c r="J9" s="33">
        <v>22957170.07</v>
      </c>
      <c r="K9" s="108">
        <f>J9/I9*100</f>
        <v>99.986716460033918</v>
      </c>
      <c r="L9" s="33">
        <v>25000000</v>
      </c>
      <c r="M9" s="33">
        <v>23269826.190000001</v>
      </c>
      <c r="N9" s="55">
        <v>9000000</v>
      </c>
      <c r="O9" s="55">
        <v>26412000</v>
      </c>
      <c r="P9" s="1649" t="s">
        <v>199</v>
      </c>
      <c r="Q9" s="1259"/>
      <c r="R9" s="1259"/>
      <c r="S9" s="1591" t="s">
        <v>199</v>
      </c>
      <c r="T9" s="445"/>
    </row>
    <row r="10" spans="1:20" s="7" customFormat="1" ht="18" customHeight="1">
      <c r="A10" s="29">
        <v>1002</v>
      </c>
      <c r="B10" s="21" t="s">
        <v>9</v>
      </c>
      <c r="C10" s="27">
        <v>1900000</v>
      </c>
      <c r="D10" s="27">
        <v>1894118.16</v>
      </c>
      <c r="E10" s="27">
        <f t="shared" ref="E10:E36" si="0">D10/C10*100</f>
        <v>99.690429473684205</v>
      </c>
      <c r="F10" s="27">
        <v>2200000</v>
      </c>
      <c r="G10" s="27">
        <v>1524804.23</v>
      </c>
      <c r="H10" s="27">
        <f t="shared" ref="H10:H36" si="1">G10/F10*100</f>
        <v>69.309283181818188</v>
      </c>
      <c r="I10" s="27">
        <v>2500000</v>
      </c>
      <c r="J10" s="27">
        <v>1615376.53</v>
      </c>
      <c r="K10" s="27">
        <f t="shared" ref="K10:K36" si="2">J10/I10*100</f>
        <v>64.6150612</v>
      </c>
      <c r="L10" s="27">
        <v>1800000</v>
      </c>
      <c r="M10" s="27">
        <v>1799977.2</v>
      </c>
      <c r="N10" s="478">
        <v>800000</v>
      </c>
      <c r="O10" s="478">
        <v>1800000</v>
      </c>
      <c r="P10" s="1649"/>
      <c r="Q10" s="1258"/>
      <c r="R10" s="1258"/>
      <c r="S10" s="1592"/>
      <c r="T10" s="446"/>
    </row>
    <row r="11" spans="1:20" s="7" customFormat="1" ht="18" customHeight="1">
      <c r="A11" s="61">
        <v>1003</v>
      </c>
      <c r="B11" s="36" t="s">
        <v>10</v>
      </c>
      <c r="C11" s="39">
        <v>7204000</v>
      </c>
      <c r="D11" s="39">
        <v>7106608.9400000004</v>
      </c>
      <c r="E11" s="39">
        <f t="shared" si="0"/>
        <v>98.648097445863414</v>
      </c>
      <c r="F11" s="449">
        <v>11262590</v>
      </c>
      <c r="G11" s="39">
        <v>10733502.83</v>
      </c>
      <c r="H11" s="39">
        <f t="shared" si="1"/>
        <v>95.3022602261114</v>
      </c>
      <c r="I11" s="39">
        <v>10719600</v>
      </c>
      <c r="J11" s="39">
        <v>10715869.01</v>
      </c>
      <c r="K11" s="39">
        <f t="shared" si="2"/>
        <v>99.965194690100375</v>
      </c>
      <c r="L11" s="39">
        <v>11000000</v>
      </c>
      <c r="M11" s="39">
        <v>16339999.369999999</v>
      </c>
      <c r="N11" s="55">
        <v>7000000</v>
      </c>
      <c r="O11" s="55">
        <v>14408000</v>
      </c>
      <c r="P11" s="1649"/>
      <c r="Q11" s="1259"/>
      <c r="R11" s="1259"/>
      <c r="S11" s="1592"/>
      <c r="T11" s="445"/>
    </row>
    <row r="12" spans="1:20" ht="25.5" customHeight="1" thickBot="1">
      <c r="A12" s="1625" t="s">
        <v>140</v>
      </c>
      <c r="B12" s="1626"/>
      <c r="C12" s="74">
        <f t="shared" ref="C12:M12" si="3">SUM(C9:C11)</f>
        <v>30713120</v>
      </c>
      <c r="D12" s="74">
        <f t="shared" si="3"/>
        <v>30523525.720000003</v>
      </c>
      <c r="E12" s="74">
        <f t="shared" si="0"/>
        <v>99.382692868715395</v>
      </c>
      <c r="F12" s="74">
        <f t="shared" ref="F12:G12" si="4">SUM(F9:F11)</f>
        <v>37872805</v>
      </c>
      <c r="G12" s="74">
        <f t="shared" si="4"/>
        <v>36436087.299999997</v>
      </c>
      <c r="H12" s="74">
        <f t="shared" si="1"/>
        <v>96.206466090906119</v>
      </c>
      <c r="I12" s="74">
        <f t="shared" si="3"/>
        <v>36179820</v>
      </c>
      <c r="J12" s="74">
        <f>SUM(J9:J11)</f>
        <v>35288415.609999999</v>
      </c>
      <c r="K12" s="74">
        <f t="shared" si="2"/>
        <v>97.536183458071378</v>
      </c>
      <c r="L12" s="74">
        <f>SUM(L9:L11)</f>
        <v>37800000</v>
      </c>
      <c r="M12" s="74">
        <f t="shared" si="3"/>
        <v>41409802.759999998</v>
      </c>
      <c r="N12" s="74">
        <f t="shared" ref="N12" si="5">SUM(N9:N11)</f>
        <v>16800000</v>
      </c>
      <c r="O12" s="74">
        <f t="shared" ref="O12" si="6">SUM(O9:O11)</f>
        <v>42620000</v>
      </c>
      <c r="P12" s="1649"/>
      <c r="Q12" s="956"/>
      <c r="R12" s="956"/>
      <c r="S12" s="1592"/>
      <c r="T12" s="120"/>
    </row>
    <row r="13" spans="1:20" s="7" customFormat="1" ht="18" customHeight="1" thickTop="1">
      <c r="A13" s="79">
        <v>1101</v>
      </c>
      <c r="B13" s="37" t="s">
        <v>113</v>
      </c>
      <c r="C13" s="476">
        <v>600000</v>
      </c>
      <c r="D13" s="476">
        <v>488243.21</v>
      </c>
      <c r="E13" s="476">
        <f t="shared" si="0"/>
        <v>81.373868333333334</v>
      </c>
      <c r="F13" s="476">
        <v>600000</v>
      </c>
      <c r="G13" s="476">
        <v>599799</v>
      </c>
      <c r="H13" s="476">
        <f t="shared" si="1"/>
        <v>99.966499999999996</v>
      </c>
      <c r="I13" s="476">
        <v>900000</v>
      </c>
      <c r="J13" s="476">
        <v>897827.02</v>
      </c>
      <c r="K13" s="476">
        <f t="shared" si="2"/>
        <v>99.758557777777781</v>
      </c>
      <c r="L13" s="476">
        <v>900000</v>
      </c>
      <c r="M13" s="476">
        <v>899999.47</v>
      </c>
      <c r="N13" s="476">
        <v>300000</v>
      </c>
      <c r="O13" s="476">
        <v>950000</v>
      </c>
      <c r="P13" s="1649"/>
      <c r="Q13" s="1259"/>
      <c r="R13" s="1259"/>
      <c r="S13" s="1592"/>
      <c r="T13" s="445"/>
    </row>
    <row r="14" spans="1:20" s="7" customFormat="1" ht="28.5">
      <c r="A14" s="29">
        <v>1201</v>
      </c>
      <c r="B14" s="53" t="s">
        <v>12</v>
      </c>
      <c r="C14" s="476">
        <v>1300000</v>
      </c>
      <c r="D14" s="476">
        <v>1267754.5</v>
      </c>
      <c r="E14" s="476">
        <f t="shared" si="0"/>
        <v>97.519576923076926</v>
      </c>
      <c r="F14" s="476">
        <v>800000</v>
      </c>
      <c r="G14" s="476">
        <v>797072</v>
      </c>
      <c r="H14" s="476">
        <f t="shared" si="1"/>
        <v>99.634</v>
      </c>
      <c r="I14" s="476">
        <v>2000000</v>
      </c>
      <c r="J14" s="476">
        <v>1994953.73</v>
      </c>
      <c r="K14" s="476">
        <f t="shared" si="2"/>
        <v>99.7476865</v>
      </c>
      <c r="L14" s="476">
        <v>1800000</v>
      </c>
      <c r="M14" s="476">
        <v>1714659.9</v>
      </c>
      <c r="N14" s="476">
        <v>487000</v>
      </c>
      <c r="O14" s="476">
        <v>1700000</v>
      </c>
      <c r="P14" s="1649"/>
      <c r="Q14" s="1258"/>
      <c r="R14" s="1258"/>
      <c r="S14" s="1592"/>
      <c r="T14" s="446"/>
    </row>
    <row r="15" spans="1:20" s="7" customFormat="1" ht="18" customHeight="1">
      <c r="A15" s="29">
        <v>1202</v>
      </c>
      <c r="B15" s="26" t="s">
        <v>13</v>
      </c>
      <c r="C15" s="476">
        <v>1200000</v>
      </c>
      <c r="D15" s="476">
        <v>1076977</v>
      </c>
      <c r="E15" s="476">
        <f t="shared" si="0"/>
        <v>89.748083333333327</v>
      </c>
      <c r="F15" s="449">
        <v>1700000</v>
      </c>
      <c r="G15" s="476">
        <v>1694943</v>
      </c>
      <c r="H15" s="476">
        <f t="shared" si="1"/>
        <v>99.702529411764701</v>
      </c>
      <c r="I15" s="476">
        <v>3000000</v>
      </c>
      <c r="J15" s="476">
        <v>2799831.28</v>
      </c>
      <c r="K15" s="476">
        <f t="shared" si="2"/>
        <v>93.327709333333331</v>
      </c>
      <c r="L15" s="476"/>
      <c r="M15" s="476">
        <v>0</v>
      </c>
      <c r="N15" s="1092"/>
      <c r="O15" s="1092"/>
      <c r="P15" s="1649"/>
      <c r="Q15" s="1259"/>
      <c r="R15" s="1259"/>
      <c r="S15" s="1592"/>
      <c r="T15" s="445"/>
    </row>
    <row r="16" spans="1:20" s="7" customFormat="1" ht="18" hidden="1" customHeight="1">
      <c r="A16" s="29">
        <v>1206</v>
      </c>
      <c r="B16" s="53" t="s">
        <v>123</v>
      </c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1649"/>
      <c r="Q16" s="1258"/>
      <c r="R16" s="1258"/>
      <c r="S16" s="1592"/>
      <c r="T16" s="446"/>
    </row>
    <row r="17" spans="1:20" s="7" customFormat="1" ht="18" customHeight="1">
      <c r="A17" s="29" t="s">
        <v>394</v>
      </c>
      <c r="B17" s="26" t="s">
        <v>216</v>
      </c>
      <c r="C17" s="476"/>
      <c r="D17" s="476"/>
      <c r="E17" s="476"/>
      <c r="F17" s="476"/>
      <c r="G17" s="476"/>
      <c r="H17" s="476"/>
      <c r="I17" s="476"/>
      <c r="J17" s="476"/>
      <c r="K17" s="476"/>
      <c r="L17" s="476">
        <v>820000</v>
      </c>
      <c r="M17" s="476">
        <v>661300</v>
      </c>
      <c r="N17" s="476">
        <v>250000</v>
      </c>
      <c r="O17" s="476">
        <v>550000</v>
      </c>
      <c r="P17" s="1649"/>
      <c r="Q17" s="1259"/>
      <c r="R17" s="1259"/>
      <c r="S17" s="1592"/>
    </row>
    <row r="18" spans="1:20" s="7" customFormat="1" ht="18" customHeight="1">
      <c r="A18" s="29" t="s">
        <v>395</v>
      </c>
      <c r="B18" s="26" t="s">
        <v>202</v>
      </c>
      <c r="C18" s="476"/>
      <c r="D18" s="476"/>
      <c r="E18" s="476"/>
      <c r="F18" s="476"/>
      <c r="G18" s="476"/>
      <c r="H18" s="476"/>
      <c r="I18" s="476"/>
      <c r="J18" s="476"/>
      <c r="K18" s="476"/>
      <c r="L18" s="476">
        <v>2180000</v>
      </c>
      <c r="M18" s="476">
        <v>2179999.0299999998</v>
      </c>
      <c r="N18" s="476">
        <v>1300000</v>
      </c>
      <c r="O18" s="476">
        <v>2200000</v>
      </c>
      <c r="P18" s="1649"/>
      <c r="Q18" s="1258"/>
      <c r="R18" s="1258"/>
      <c r="S18" s="1592"/>
    </row>
    <row r="19" spans="1:20" s="7" customFormat="1" ht="18" customHeight="1">
      <c r="A19" s="29">
        <v>1301</v>
      </c>
      <c r="B19" s="26" t="s">
        <v>14</v>
      </c>
      <c r="C19" s="476">
        <v>900000</v>
      </c>
      <c r="D19" s="476">
        <v>897552.05</v>
      </c>
      <c r="E19" s="476">
        <f t="shared" si="0"/>
        <v>99.728005555555569</v>
      </c>
      <c r="F19" s="476">
        <v>900000</v>
      </c>
      <c r="G19" s="476">
        <v>893214.93</v>
      </c>
      <c r="H19" s="476">
        <f t="shared" si="1"/>
        <v>99.246103333333338</v>
      </c>
      <c r="I19" s="476">
        <v>3000000</v>
      </c>
      <c r="J19" s="476">
        <v>2986125.37</v>
      </c>
      <c r="K19" s="476">
        <f t="shared" si="2"/>
        <v>99.537512333333339</v>
      </c>
      <c r="L19" s="476">
        <v>8000000</v>
      </c>
      <c r="M19" s="476">
        <v>3516535</v>
      </c>
      <c r="N19" s="476">
        <v>500000</v>
      </c>
      <c r="O19" s="476">
        <v>4400000</v>
      </c>
      <c r="P19" s="1649"/>
      <c r="Q19" s="1259"/>
      <c r="R19" s="1259"/>
      <c r="S19" s="1592"/>
    </row>
    <row r="20" spans="1:20" s="7" customFormat="1" ht="18" customHeight="1">
      <c r="A20" s="29">
        <v>1302</v>
      </c>
      <c r="B20" s="26" t="s">
        <v>124</v>
      </c>
      <c r="C20" s="476">
        <v>200000</v>
      </c>
      <c r="D20" s="476">
        <v>146888.79</v>
      </c>
      <c r="E20" s="476">
        <f t="shared" si="0"/>
        <v>73.444395</v>
      </c>
      <c r="F20" s="476">
        <v>300000</v>
      </c>
      <c r="G20" s="476">
        <v>287153.18</v>
      </c>
      <c r="H20" s="476">
        <f t="shared" si="1"/>
        <v>95.717726666666664</v>
      </c>
      <c r="I20" s="476">
        <v>1000000</v>
      </c>
      <c r="J20" s="476">
        <v>548763.88</v>
      </c>
      <c r="K20" s="476">
        <f t="shared" si="2"/>
        <v>54.876387999999999</v>
      </c>
      <c r="L20" s="476">
        <v>800000</v>
      </c>
      <c r="M20" s="476">
        <v>703714.36</v>
      </c>
      <c r="N20" s="476">
        <v>400000</v>
      </c>
      <c r="O20" s="476">
        <v>2000000</v>
      </c>
      <c r="P20" s="1649"/>
      <c r="Q20" s="1258"/>
      <c r="R20" s="1258"/>
      <c r="S20" s="1592"/>
    </row>
    <row r="21" spans="1:20" s="7" customFormat="1" ht="18" customHeight="1">
      <c r="A21" s="29">
        <v>1303</v>
      </c>
      <c r="B21" s="26" t="s">
        <v>110</v>
      </c>
      <c r="C21" s="476">
        <v>100000</v>
      </c>
      <c r="D21" s="476">
        <v>66205</v>
      </c>
      <c r="E21" s="476">
        <f t="shared" si="0"/>
        <v>66.204999999999998</v>
      </c>
      <c r="F21" s="476">
        <v>200000</v>
      </c>
      <c r="G21" s="476">
        <v>148125</v>
      </c>
      <c r="H21" s="476">
        <f t="shared" si="1"/>
        <v>74.0625</v>
      </c>
      <c r="I21" s="476">
        <v>1000000</v>
      </c>
      <c r="J21" s="476">
        <v>265456</v>
      </c>
      <c r="K21" s="476">
        <f t="shared" si="2"/>
        <v>26.545600000000004</v>
      </c>
      <c r="L21" s="476">
        <v>3000000</v>
      </c>
      <c r="M21" s="476">
        <v>2671759.3599999999</v>
      </c>
      <c r="N21" s="476">
        <v>350000</v>
      </c>
      <c r="O21" s="476">
        <v>7200000</v>
      </c>
      <c r="P21" s="1649"/>
      <c r="Q21" s="1259"/>
      <c r="R21" s="1259"/>
      <c r="S21" s="1592"/>
    </row>
    <row r="22" spans="1:20" s="7" customFormat="1" ht="18" customHeight="1">
      <c r="A22" s="29">
        <v>1304</v>
      </c>
      <c r="B22" s="26" t="s">
        <v>17</v>
      </c>
      <c r="C22" s="476"/>
      <c r="D22" s="476"/>
      <c r="E22" s="476" t="e">
        <f t="shared" si="0"/>
        <v>#DIV/0!</v>
      </c>
      <c r="F22" s="476"/>
      <c r="G22" s="476"/>
      <c r="H22" s="476"/>
      <c r="I22" s="476"/>
      <c r="J22" s="476"/>
      <c r="K22" s="476"/>
      <c r="L22" s="476"/>
      <c r="M22" s="476">
        <v>0</v>
      </c>
      <c r="N22" s="476"/>
      <c r="O22" s="476"/>
      <c r="P22" s="1649"/>
      <c r="Q22" s="1258"/>
      <c r="R22" s="1258"/>
      <c r="S22" s="1592"/>
    </row>
    <row r="23" spans="1:20" s="7" customFormat="1" ht="18" customHeight="1">
      <c r="A23" s="29">
        <v>1402</v>
      </c>
      <c r="B23" s="26" t="s">
        <v>118</v>
      </c>
      <c r="C23" s="476">
        <v>900000</v>
      </c>
      <c r="D23" s="476">
        <v>601165.61</v>
      </c>
      <c r="E23" s="476">
        <f t="shared" si="0"/>
        <v>66.796178888888889</v>
      </c>
      <c r="F23" s="476">
        <v>800000</v>
      </c>
      <c r="G23" s="476">
        <v>700616.85</v>
      </c>
      <c r="H23" s="476">
        <f t="shared" si="1"/>
        <v>87.577106249999986</v>
      </c>
      <c r="I23" s="476">
        <v>1000000</v>
      </c>
      <c r="J23" s="476">
        <v>967753.86</v>
      </c>
      <c r="K23" s="476">
        <f t="shared" si="2"/>
        <v>96.775385999999997</v>
      </c>
      <c r="L23" s="476">
        <v>1100000</v>
      </c>
      <c r="M23" s="476">
        <v>1277342.97</v>
      </c>
      <c r="N23" s="476">
        <v>400000</v>
      </c>
      <c r="O23" s="476">
        <v>1350000</v>
      </c>
      <c r="P23" s="1649"/>
      <c r="Q23" s="1259"/>
      <c r="R23" s="1259"/>
      <c r="S23" s="1592"/>
    </row>
    <row r="24" spans="1:20" s="7" customFormat="1" ht="18" customHeight="1">
      <c r="A24" s="29">
        <v>1403</v>
      </c>
      <c r="B24" s="26" t="s">
        <v>119</v>
      </c>
      <c r="C24" s="476">
        <v>325000</v>
      </c>
      <c r="D24" s="476">
        <v>211900.3</v>
      </c>
      <c r="E24" s="476">
        <f t="shared" si="0"/>
        <v>65.200092307692302</v>
      </c>
      <c r="F24" s="476">
        <v>400000</v>
      </c>
      <c r="G24" s="476">
        <v>399054.75</v>
      </c>
      <c r="H24" s="476">
        <f t="shared" si="1"/>
        <v>99.763687500000003</v>
      </c>
      <c r="I24" s="476">
        <v>1000000</v>
      </c>
      <c r="J24" s="476">
        <v>997932.77</v>
      </c>
      <c r="K24" s="476">
        <f t="shared" si="2"/>
        <v>99.793277000000003</v>
      </c>
      <c r="L24" s="476">
        <v>1200000</v>
      </c>
      <c r="M24" s="476">
        <v>831730.14</v>
      </c>
      <c r="N24" s="476">
        <v>600000</v>
      </c>
      <c r="O24" s="476">
        <v>1000000</v>
      </c>
      <c r="P24" s="1649"/>
      <c r="Q24" s="1258"/>
      <c r="R24" s="1258"/>
      <c r="S24" s="1592"/>
    </row>
    <row r="25" spans="1:20" s="7" customFormat="1" ht="28.5">
      <c r="A25" s="29">
        <v>1404</v>
      </c>
      <c r="B25" s="53" t="s">
        <v>120</v>
      </c>
      <c r="C25" s="476">
        <v>30000</v>
      </c>
      <c r="D25" s="476"/>
      <c r="E25" s="476">
        <f t="shared" si="0"/>
        <v>0</v>
      </c>
      <c r="F25" s="476">
        <v>40000</v>
      </c>
      <c r="G25" s="476"/>
      <c r="H25" s="476">
        <f t="shared" si="1"/>
        <v>0</v>
      </c>
      <c r="I25" s="476">
        <v>1000</v>
      </c>
      <c r="J25" s="476"/>
      <c r="K25" s="476">
        <f t="shared" si="2"/>
        <v>0</v>
      </c>
      <c r="L25" s="476">
        <v>1000</v>
      </c>
      <c r="M25" s="476">
        <v>0</v>
      </c>
      <c r="N25" s="476">
        <v>1000</v>
      </c>
      <c r="O25" s="476">
        <v>1000</v>
      </c>
      <c r="P25" s="1649"/>
      <c r="Q25" s="1259"/>
      <c r="R25" s="1259"/>
      <c r="S25" s="1592"/>
    </row>
    <row r="26" spans="1:20" s="7" customFormat="1" ht="18" customHeight="1">
      <c r="A26" s="29">
        <v>1405</v>
      </c>
      <c r="B26" s="197" t="s">
        <v>205</v>
      </c>
      <c r="C26" s="476"/>
      <c r="D26" s="476"/>
      <c r="E26" s="476"/>
      <c r="F26" s="476"/>
      <c r="G26" s="476"/>
      <c r="H26" s="476"/>
      <c r="I26" s="476"/>
      <c r="J26" s="476"/>
      <c r="K26" s="476"/>
      <c r="L26" s="476">
        <v>500000</v>
      </c>
      <c r="M26" s="476">
        <v>621677.77</v>
      </c>
      <c r="N26" s="476">
        <v>250000</v>
      </c>
      <c r="O26" s="476">
        <v>750000</v>
      </c>
      <c r="P26" s="1649"/>
      <c r="Q26" s="1258"/>
      <c r="R26" s="1258"/>
      <c r="S26" s="1592"/>
    </row>
    <row r="27" spans="1:20" s="7" customFormat="1" ht="18" customHeight="1">
      <c r="A27" s="29" t="s">
        <v>397</v>
      </c>
      <c r="B27" s="197" t="s">
        <v>215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>
        <v>200000</v>
      </c>
      <c r="M27" s="476">
        <v>200000</v>
      </c>
      <c r="N27" s="476">
        <v>1000</v>
      </c>
      <c r="O27" s="476">
        <v>200000</v>
      </c>
      <c r="P27" s="1649"/>
      <c r="Q27" s="1259"/>
      <c r="R27" s="1259"/>
      <c r="S27" s="1592"/>
      <c r="T27" s="1150"/>
    </row>
    <row r="28" spans="1:20" s="7" customFormat="1" ht="18" customHeight="1">
      <c r="A28" s="29">
        <v>1409</v>
      </c>
      <c r="B28" s="26" t="s">
        <v>17</v>
      </c>
      <c r="C28" s="476">
        <v>800000</v>
      </c>
      <c r="D28" s="476">
        <v>495103.5</v>
      </c>
      <c r="E28" s="476">
        <f t="shared" si="0"/>
        <v>61.8879375</v>
      </c>
      <c r="F28" s="476">
        <v>850000</v>
      </c>
      <c r="G28" s="476">
        <v>848394.36</v>
      </c>
      <c r="H28" s="476">
        <f t="shared" si="1"/>
        <v>99.811101176470586</v>
      </c>
      <c r="I28" s="476">
        <v>700000</v>
      </c>
      <c r="J28" s="476">
        <v>692442.14</v>
      </c>
      <c r="K28" s="476">
        <f t="shared" si="2"/>
        <v>98.920305714285718</v>
      </c>
      <c r="L28" s="476"/>
      <c r="M28" s="476">
        <v>0</v>
      </c>
      <c r="N28" s="1092"/>
      <c r="O28" s="1092"/>
      <c r="P28" s="1649"/>
      <c r="Q28" s="1258"/>
      <c r="R28" s="1258"/>
      <c r="S28" s="1592"/>
      <c r="T28" s="446"/>
    </row>
    <row r="29" spans="1:20" s="7" customFormat="1" ht="28.5">
      <c r="A29" s="111" t="s">
        <v>391</v>
      </c>
      <c r="B29" s="280" t="s">
        <v>211</v>
      </c>
      <c r="C29" s="478"/>
      <c r="D29" s="478"/>
      <c r="E29" s="478"/>
      <c r="F29" s="478"/>
      <c r="G29" s="478"/>
      <c r="H29" s="478"/>
      <c r="I29" s="478"/>
      <c r="J29" s="478"/>
      <c r="K29" s="478"/>
      <c r="L29" s="478">
        <v>200000</v>
      </c>
      <c r="M29" s="478">
        <v>109536</v>
      </c>
      <c r="N29" s="478">
        <v>100000</v>
      </c>
      <c r="O29" s="478">
        <v>150000</v>
      </c>
      <c r="P29" s="1649"/>
      <c r="Q29" s="1259"/>
      <c r="R29" s="1259"/>
      <c r="S29" s="1592"/>
      <c r="T29" s="446"/>
    </row>
    <row r="30" spans="1:20" s="7" customFormat="1" ht="18" customHeight="1">
      <c r="A30" s="111" t="s">
        <v>392</v>
      </c>
      <c r="B30" s="26" t="s">
        <v>212</v>
      </c>
      <c r="C30" s="478"/>
      <c r="D30" s="478"/>
      <c r="E30" s="478"/>
      <c r="F30" s="478"/>
      <c r="G30" s="478"/>
      <c r="H30" s="478"/>
      <c r="I30" s="478"/>
      <c r="J30" s="478"/>
      <c r="K30" s="478"/>
      <c r="L30" s="478">
        <v>50000</v>
      </c>
      <c r="M30" s="478">
        <v>38289.879999999997</v>
      </c>
      <c r="N30" s="478">
        <v>50000</v>
      </c>
      <c r="O30" s="478">
        <v>100000</v>
      </c>
      <c r="P30" s="1649"/>
      <c r="Q30" s="1258"/>
      <c r="R30" s="1258"/>
      <c r="S30" s="1592"/>
      <c r="T30" s="446"/>
    </row>
    <row r="31" spans="1:20" s="7" customFormat="1" ht="18" customHeight="1">
      <c r="A31" s="111" t="s">
        <v>393</v>
      </c>
      <c r="B31" s="26" t="s">
        <v>207</v>
      </c>
      <c r="C31" s="478"/>
      <c r="D31" s="478"/>
      <c r="E31" s="478"/>
      <c r="F31" s="478"/>
      <c r="G31" s="478"/>
      <c r="H31" s="478"/>
      <c r="I31" s="478"/>
      <c r="J31" s="478"/>
      <c r="K31" s="478"/>
      <c r="L31" s="478">
        <v>50000</v>
      </c>
      <c r="M31" s="478">
        <v>49997.83</v>
      </c>
      <c r="N31" s="478">
        <v>10000</v>
      </c>
      <c r="O31" s="478">
        <v>200000</v>
      </c>
      <c r="P31" s="1649"/>
      <c r="Q31" s="1259"/>
      <c r="R31" s="1259"/>
      <c r="S31" s="1592"/>
      <c r="T31" s="446"/>
    </row>
    <row r="32" spans="1:20" s="7" customFormat="1" ht="18" customHeight="1">
      <c r="A32" s="111">
        <v>1506</v>
      </c>
      <c r="B32" s="222" t="s">
        <v>155</v>
      </c>
      <c r="C32" s="478">
        <v>3600000</v>
      </c>
      <c r="D32" s="478">
        <v>3489074.17</v>
      </c>
      <c r="E32" s="478">
        <f t="shared" si="0"/>
        <v>96.918726944444444</v>
      </c>
      <c r="F32" s="478">
        <v>3500000</v>
      </c>
      <c r="G32" s="478">
        <v>3262195.13</v>
      </c>
      <c r="H32" s="478">
        <f t="shared" si="1"/>
        <v>93.205575142857143</v>
      </c>
      <c r="I32" s="478">
        <v>3500000</v>
      </c>
      <c r="J32" s="478">
        <v>3052871.61</v>
      </c>
      <c r="K32" s="478">
        <f t="shared" si="2"/>
        <v>87.22490314285713</v>
      </c>
      <c r="L32" s="478">
        <v>3200000</v>
      </c>
      <c r="M32" s="478">
        <v>2769946.45</v>
      </c>
      <c r="N32" s="478">
        <v>950000</v>
      </c>
      <c r="O32" s="478">
        <v>2800000</v>
      </c>
      <c r="P32" s="1649"/>
      <c r="Q32" s="1258"/>
      <c r="R32" s="1258"/>
      <c r="S32" s="1592"/>
      <c r="T32" s="1150"/>
    </row>
    <row r="33" spans="1:20" s="7" customFormat="1" ht="18" customHeight="1">
      <c r="A33" s="111">
        <v>1701</v>
      </c>
      <c r="B33" s="54" t="s">
        <v>144</v>
      </c>
      <c r="C33" s="478">
        <v>1000</v>
      </c>
      <c r="D33" s="478">
        <v>0</v>
      </c>
      <c r="E33" s="478">
        <f t="shared" si="0"/>
        <v>0</v>
      </c>
      <c r="F33" s="478"/>
      <c r="G33" s="478"/>
      <c r="H33" s="478"/>
      <c r="I33" s="478">
        <v>1000</v>
      </c>
      <c r="J33" s="478"/>
      <c r="K33" s="478">
        <f t="shared" si="2"/>
        <v>0</v>
      </c>
      <c r="L33" s="478">
        <v>1000</v>
      </c>
      <c r="M33" s="478">
        <v>0</v>
      </c>
      <c r="N33" s="478">
        <v>1000</v>
      </c>
      <c r="O33" s="478">
        <v>1000</v>
      </c>
      <c r="P33" s="1649"/>
      <c r="Q33" s="1259"/>
      <c r="R33" s="1259"/>
      <c r="S33" s="1592"/>
      <c r="T33" s="446"/>
    </row>
    <row r="34" spans="1:20" s="7" customFormat="1" ht="18" customHeight="1">
      <c r="A34" s="111">
        <v>1702</v>
      </c>
      <c r="B34" s="54" t="s">
        <v>135</v>
      </c>
      <c r="C34" s="478">
        <v>900000</v>
      </c>
      <c r="D34" s="478">
        <v>331431.05</v>
      </c>
      <c r="E34" s="478">
        <f t="shared" si="0"/>
        <v>36.825672222222224</v>
      </c>
      <c r="F34" s="478">
        <v>600000</v>
      </c>
      <c r="G34" s="478">
        <v>592068.42000000004</v>
      </c>
      <c r="H34" s="478">
        <f t="shared" si="1"/>
        <v>98.678070000000005</v>
      </c>
      <c r="I34" s="478">
        <v>900000</v>
      </c>
      <c r="J34" s="478">
        <v>243963.34</v>
      </c>
      <c r="K34" s="478">
        <f t="shared" si="2"/>
        <v>27.107037777777776</v>
      </c>
      <c r="L34" s="478">
        <v>1900000</v>
      </c>
      <c r="M34" s="543">
        <v>237055.76</v>
      </c>
      <c r="N34" s="1092"/>
      <c r="O34" s="1092"/>
      <c r="P34" s="1649"/>
      <c r="Q34" s="1258"/>
      <c r="R34" s="1258"/>
      <c r="S34" s="1592"/>
      <c r="T34" s="1150"/>
    </row>
    <row r="35" spans="1:20" ht="25.5" customHeight="1">
      <c r="A35" s="1647" t="s">
        <v>141</v>
      </c>
      <c r="B35" s="1648"/>
      <c r="C35" s="86">
        <f>SUM(C13:C34)</f>
        <v>10856000</v>
      </c>
      <c r="D35" s="86">
        <f>SUM(D13:D34)</f>
        <v>9072295.1799999997</v>
      </c>
      <c r="E35" s="86">
        <f t="shared" si="0"/>
        <v>83.569410280029473</v>
      </c>
      <c r="F35" s="86">
        <f>SUM(F13:F34)</f>
        <v>10690000</v>
      </c>
      <c r="G35" s="86">
        <f>SUM(G13:G34)</f>
        <v>10222636.619999999</v>
      </c>
      <c r="H35" s="86">
        <f t="shared" si="1"/>
        <v>95.628031992516355</v>
      </c>
      <c r="I35" s="86">
        <f>SUM(I13:I34)</f>
        <v>18002000</v>
      </c>
      <c r="J35" s="86">
        <f>SUM(J13:J34)</f>
        <v>15447920.999999998</v>
      </c>
      <c r="K35" s="86">
        <f t="shared" si="2"/>
        <v>85.812248639040106</v>
      </c>
      <c r="L35" s="86">
        <f>SUM(L13:L34)</f>
        <v>25902000</v>
      </c>
      <c r="M35" s="86">
        <f>SUM(M13:M34)</f>
        <v>18483543.920000002</v>
      </c>
      <c r="N35" s="86">
        <f>SUM(N13:N34)</f>
        <v>5950000</v>
      </c>
      <c r="O35" s="86">
        <f>SUM(O13:O34)</f>
        <v>25552000</v>
      </c>
      <c r="P35" s="1649"/>
      <c r="Q35" s="1377"/>
      <c r="R35" s="1377"/>
      <c r="S35" s="1592"/>
      <c r="T35" s="120"/>
    </row>
    <row r="36" spans="1:20" ht="25.5" customHeight="1" thickBot="1">
      <c r="A36" s="1645" t="s">
        <v>2</v>
      </c>
      <c r="B36" s="1646"/>
      <c r="C36" s="74">
        <f>C35+C12</f>
        <v>41569120</v>
      </c>
      <c r="D36" s="74">
        <f>D35+D12</f>
        <v>39595820.900000006</v>
      </c>
      <c r="E36" s="74">
        <f t="shared" si="0"/>
        <v>95.252968790294346</v>
      </c>
      <c r="F36" s="74">
        <f>F35+F12</f>
        <v>48562805</v>
      </c>
      <c r="G36" s="74">
        <f>G35+G12</f>
        <v>46658723.919999994</v>
      </c>
      <c r="H36" s="74">
        <f t="shared" si="1"/>
        <v>96.079136944416604</v>
      </c>
      <c r="I36" s="74">
        <f>I35+I12</f>
        <v>54181820</v>
      </c>
      <c r="J36" s="74">
        <f>J35+J12</f>
        <v>50736336.609999999</v>
      </c>
      <c r="K36" s="74">
        <f t="shared" si="2"/>
        <v>93.640886574131315</v>
      </c>
      <c r="L36" s="74">
        <f>L35+L12</f>
        <v>63702000</v>
      </c>
      <c r="M36" s="74">
        <f>M35+M12</f>
        <v>59893346.68</v>
      </c>
      <c r="N36" s="74">
        <f>N35+N12</f>
        <v>22750000</v>
      </c>
      <c r="O36" s="74">
        <f>O35+O12</f>
        <v>68172000</v>
      </c>
      <c r="P36" s="1649"/>
      <c r="Q36" s="1373"/>
      <c r="R36" s="1366"/>
      <c r="S36" s="1593"/>
      <c r="T36" s="332"/>
    </row>
    <row r="37" spans="1:20" s="166" customFormat="1" ht="18.75" thickTop="1">
      <c r="A37" s="16"/>
      <c r="B37" s="16"/>
      <c r="C37" s="201"/>
      <c r="D37" s="201"/>
      <c r="E37" s="201"/>
      <c r="F37" s="128"/>
      <c r="G37" s="128"/>
      <c r="H37" s="128"/>
      <c r="I37" s="177"/>
      <c r="J37" s="177"/>
      <c r="K37" s="177"/>
      <c r="L37" s="177"/>
      <c r="M37" s="177"/>
      <c r="P37" s="20"/>
      <c r="Q37" s="120"/>
      <c r="R37" s="120"/>
      <c r="S37" s="1371"/>
      <c r="T37" s="120"/>
    </row>
    <row r="38" spans="1:20" s="166" customFormat="1" ht="15.75" customHeight="1">
      <c r="A38" s="16"/>
      <c r="B38" s="16" t="s">
        <v>190</v>
      </c>
      <c r="C38" s="16"/>
      <c r="D38" s="16"/>
      <c r="E38" s="136"/>
      <c r="F38" s="136" t="s">
        <v>193</v>
      </c>
      <c r="G38" s="136"/>
      <c r="H38" s="136"/>
      <c r="I38" s="16"/>
      <c r="J38" s="16"/>
      <c r="K38" s="16"/>
      <c r="L38" s="16"/>
      <c r="M38" s="16"/>
      <c r="P38" s="298"/>
      <c r="Q38" s="1217"/>
      <c r="R38" s="1218"/>
      <c r="S38" s="1371"/>
      <c r="T38" s="332"/>
    </row>
    <row r="39" spans="1:20" s="166" customFormat="1" ht="15.75" customHeight="1">
      <c r="B39" s="165" t="s">
        <v>191</v>
      </c>
      <c r="C39" s="103"/>
      <c r="D39" s="103"/>
      <c r="E39" s="181"/>
      <c r="F39" s="181"/>
      <c r="G39" s="181" t="s">
        <v>192</v>
      </c>
      <c r="H39" s="181"/>
      <c r="I39" s="221"/>
      <c r="J39" s="221"/>
      <c r="K39" s="221"/>
      <c r="L39" s="221"/>
      <c r="M39" s="221"/>
      <c r="P39" s="20"/>
      <c r="Q39" s="120"/>
      <c r="R39" s="120"/>
      <c r="S39" s="1371"/>
      <c r="T39" s="120"/>
    </row>
    <row r="40" spans="1:20" s="166" customFormat="1" ht="15">
      <c r="A40" s="165"/>
      <c r="B40" s="165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P40" s="298"/>
      <c r="Q40" s="1217"/>
      <c r="R40" s="1218"/>
      <c r="S40" s="1371"/>
      <c r="T40" s="332"/>
    </row>
    <row r="41" spans="1:20" s="166" customFormat="1" ht="15.75">
      <c r="A41" s="165"/>
      <c r="B41" s="165" t="s">
        <v>160</v>
      </c>
      <c r="E41" s="212"/>
      <c r="F41" s="147"/>
      <c r="G41" s="147" t="s">
        <v>161</v>
      </c>
      <c r="H41" s="147"/>
      <c r="I41" s="147"/>
      <c r="J41" s="147"/>
      <c r="K41" s="147"/>
      <c r="L41" s="168" t="s">
        <v>188</v>
      </c>
      <c r="M41" s="212"/>
      <c r="P41" s="20"/>
      <c r="Q41" s="120"/>
      <c r="R41" s="120"/>
      <c r="S41" s="1371"/>
      <c r="T41" s="120"/>
    </row>
    <row r="42" spans="1:20" s="166" customFormat="1" ht="15.75">
      <c r="A42" s="165"/>
      <c r="B42" s="165"/>
      <c r="E42" s="212"/>
      <c r="F42" s="147"/>
      <c r="G42" s="147"/>
      <c r="H42" s="147"/>
      <c r="I42" s="147"/>
      <c r="J42" s="147"/>
      <c r="K42" s="147"/>
      <c r="L42" s="168"/>
      <c r="M42" s="212"/>
      <c r="P42" s="20"/>
      <c r="Q42" s="120"/>
      <c r="R42" s="120"/>
      <c r="S42" s="1371"/>
      <c r="T42" s="120"/>
    </row>
    <row r="43" spans="1:20" s="166" customFormat="1" ht="24" hidden="1" customHeight="1">
      <c r="F43" s="12"/>
      <c r="G43" s="12"/>
      <c r="H43" s="12"/>
      <c r="I43" s="12"/>
      <c r="J43" s="12"/>
      <c r="K43" s="12"/>
      <c r="L43" s="12"/>
      <c r="M43" s="250"/>
      <c r="P43" s="298"/>
      <c r="Q43" s="1217"/>
      <c r="R43" s="332"/>
      <c r="S43" s="72"/>
      <c r="T43" s="332"/>
    </row>
    <row r="44" spans="1:20" s="166" customFormat="1" ht="15" hidden="1" customHeight="1">
      <c r="A44" s="9"/>
      <c r="B44" s="165"/>
      <c r="C44" s="62"/>
      <c r="D44" s="62"/>
      <c r="E44" s="62"/>
      <c r="F44" s="62"/>
      <c r="G44" s="62"/>
      <c r="H44" s="62"/>
      <c r="I44" s="241"/>
      <c r="J44" s="241"/>
      <c r="K44" s="241"/>
      <c r="L44" s="241"/>
      <c r="M44" s="212"/>
      <c r="P44" s="20"/>
      <c r="Q44" s="120"/>
      <c r="R44" s="120"/>
      <c r="S44" s="20"/>
      <c r="T44" s="120"/>
    </row>
    <row r="45" spans="1:20" ht="15.6" hidden="1" customHeight="1">
      <c r="A45" s="7"/>
      <c r="I45" s="213"/>
      <c r="J45" s="213"/>
      <c r="K45" s="213"/>
      <c r="L45" s="213"/>
      <c r="P45" s="298"/>
      <c r="Q45" s="1217"/>
      <c r="R45" s="332"/>
      <c r="S45" s="72"/>
      <c r="T45" s="332"/>
    </row>
    <row r="46" spans="1:20" s="166" customFormat="1" ht="15.75" hidden="1">
      <c r="A46" s="165"/>
      <c r="B46" s="165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212"/>
      <c r="P46" s="20"/>
      <c r="Q46" s="120"/>
      <c r="R46" s="167"/>
      <c r="T46" s="167"/>
    </row>
    <row r="47" spans="1:20" ht="17.25" customHeight="1">
      <c r="C47" s="213"/>
      <c r="D47" s="213"/>
      <c r="E47" s="213"/>
      <c r="P47" s="298"/>
      <c r="Q47" s="1217"/>
    </row>
    <row r="48" spans="1:20" ht="17.25" customHeight="1">
      <c r="A48" s="7"/>
      <c r="C48" s="211"/>
      <c r="D48" s="211"/>
      <c r="E48" s="211"/>
      <c r="G48" s="142"/>
      <c r="H48" s="142"/>
      <c r="L48" s="142"/>
      <c r="M48" s="172" t="s">
        <v>158</v>
      </c>
    </row>
    <row r="49" spans="1:21" s="7" customFormat="1" ht="17.25" customHeight="1">
      <c r="C49" s="50"/>
      <c r="D49" s="50"/>
      <c r="E49" s="50"/>
      <c r="F49" s="211"/>
      <c r="G49" s="211"/>
      <c r="H49" s="211"/>
      <c r="I49" s="212"/>
      <c r="J49" s="212"/>
      <c r="K49" s="212"/>
      <c r="L49" s="212"/>
      <c r="P49" s="152"/>
      <c r="Q49" s="152"/>
      <c r="R49" s="152"/>
      <c r="T49" s="152"/>
    </row>
    <row r="50" spans="1:21" s="7" customFormat="1" ht="16.5" customHeight="1">
      <c r="A50" s="1464" t="s">
        <v>445</v>
      </c>
      <c r="B50" s="1464"/>
      <c r="C50" s="1464"/>
      <c r="D50" s="1464"/>
      <c r="E50" s="1464"/>
      <c r="F50" s="1464"/>
      <c r="G50" s="1464"/>
      <c r="H50" s="1464"/>
      <c r="I50" s="1464"/>
      <c r="J50" s="1464"/>
      <c r="K50" s="1464"/>
      <c r="L50" s="1464"/>
      <c r="M50" s="1464"/>
      <c r="N50" s="1464"/>
      <c r="O50" s="1464"/>
      <c r="P50" s="1464"/>
      <c r="Q50" s="215"/>
      <c r="R50" s="215"/>
      <c r="T50" s="152"/>
    </row>
    <row r="51" spans="1:21" s="7" customFormat="1" ht="8.25" customHeight="1">
      <c r="A51" s="107"/>
      <c r="B51" s="107"/>
      <c r="F51" s="211"/>
      <c r="G51" s="211"/>
      <c r="H51" s="211"/>
      <c r="I51" s="212"/>
      <c r="J51" s="212"/>
      <c r="K51" s="212"/>
      <c r="L51" s="212"/>
      <c r="P51" s="152"/>
      <c r="Q51" s="152"/>
      <c r="R51" s="152"/>
      <c r="T51" s="152"/>
    </row>
    <row r="52" spans="1:21" s="7" customFormat="1" ht="17.25" customHeight="1">
      <c r="A52" s="48" t="s">
        <v>31</v>
      </c>
      <c r="B52" s="57"/>
      <c r="F52" s="213"/>
      <c r="G52" s="213"/>
      <c r="H52" s="213"/>
      <c r="I52" s="213"/>
      <c r="J52" s="213"/>
      <c r="K52" s="213"/>
      <c r="L52" s="213"/>
      <c r="P52" s="152"/>
      <c r="Q52" s="1183"/>
      <c r="R52" s="1183"/>
      <c r="T52" s="152"/>
    </row>
    <row r="53" spans="1:21" s="7" customFormat="1" ht="17.25" customHeight="1">
      <c r="A53" s="48" t="s">
        <v>32</v>
      </c>
      <c r="B53" s="57"/>
      <c r="F53" s="211"/>
      <c r="G53" s="211"/>
      <c r="H53" s="211"/>
      <c r="I53" s="212"/>
      <c r="J53" s="212"/>
      <c r="K53" s="212"/>
      <c r="L53" s="212"/>
      <c r="P53" s="152"/>
      <c r="Q53" s="120"/>
      <c r="R53" s="120"/>
      <c r="T53" s="152"/>
    </row>
    <row r="54" spans="1:21" s="7" customFormat="1" ht="15.75" customHeight="1">
      <c r="A54" s="48" t="s">
        <v>99</v>
      </c>
      <c r="B54" s="57"/>
      <c r="F54" s="213"/>
      <c r="G54" s="213"/>
      <c r="H54" s="213"/>
      <c r="I54" s="213"/>
      <c r="J54" s="213"/>
      <c r="K54" s="213"/>
      <c r="L54" s="213"/>
      <c r="P54" s="298"/>
      <c r="Q54" s="1183"/>
      <c r="R54" s="1183"/>
      <c r="T54" s="152"/>
    </row>
    <row r="55" spans="1:21" s="227" customFormat="1" ht="22.5" customHeight="1">
      <c r="A55" s="1637" t="s">
        <v>18</v>
      </c>
      <c r="B55" s="1638" t="s">
        <v>7</v>
      </c>
      <c r="C55" s="1620">
        <v>2021</v>
      </c>
      <c r="D55" s="1621"/>
      <c r="E55" s="451"/>
      <c r="F55" s="1618">
        <v>2022</v>
      </c>
      <c r="G55" s="1618"/>
      <c r="H55" s="1618"/>
      <c r="I55" s="1452">
        <v>2023</v>
      </c>
      <c r="J55" s="1452"/>
      <c r="K55" s="1452"/>
      <c r="L55" s="1452">
        <v>2024</v>
      </c>
      <c r="M55" s="1452"/>
      <c r="N55" s="1478" t="s">
        <v>433</v>
      </c>
      <c r="O55" s="1478" t="s">
        <v>452</v>
      </c>
      <c r="P55" s="1639" t="s">
        <v>208</v>
      </c>
      <c r="Q55" s="1446" t="s">
        <v>451</v>
      </c>
      <c r="R55" s="1446" t="s">
        <v>450</v>
      </c>
      <c r="S55" s="1447" t="s">
        <v>434</v>
      </c>
      <c r="T55" s="151"/>
    </row>
    <row r="56" spans="1:21" s="227" customFormat="1" ht="34.5" customHeight="1">
      <c r="A56" s="1459"/>
      <c r="B56" s="1638"/>
      <c r="C56" s="399" t="s">
        <v>180</v>
      </c>
      <c r="D56" s="538" t="s">
        <v>1</v>
      </c>
      <c r="E56" s="450" t="s">
        <v>139</v>
      </c>
      <c r="F56" s="406" t="s">
        <v>194</v>
      </c>
      <c r="G56" s="406" t="s">
        <v>1</v>
      </c>
      <c r="H56" s="460" t="s">
        <v>139</v>
      </c>
      <c r="I56" s="408" t="s">
        <v>0</v>
      </c>
      <c r="J56" s="473" t="s">
        <v>1</v>
      </c>
      <c r="K56" s="460" t="s">
        <v>139</v>
      </c>
      <c r="L56" s="679" t="s">
        <v>0</v>
      </c>
      <c r="M56" s="1196" t="s">
        <v>1</v>
      </c>
      <c r="N56" s="1459"/>
      <c r="O56" s="1459"/>
      <c r="P56" s="1640"/>
      <c r="Q56" s="1446"/>
      <c r="R56" s="1446"/>
      <c r="S56" s="1447"/>
      <c r="T56" s="151"/>
    </row>
    <row r="57" spans="1:21" s="7" customFormat="1" ht="18" customHeight="1">
      <c r="A57" s="78">
        <v>1001</v>
      </c>
      <c r="B57" s="28" t="s">
        <v>8</v>
      </c>
      <c r="C57" s="475">
        <v>234618827</v>
      </c>
      <c r="D57" s="475">
        <v>234568013.30000001</v>
      </c>
      <c r="E57" s="475">
        <f>D57/C57*100</f>
        <v>99.97834201941518</v>
      </c>
      <c r="F57" s="449">
        <v>234090560</v>
      </c>
      <c r="G57" s="540">
        <v>233687886.22</v>
      </c>
      <c r="H57" s="475">
        <f>G57/F57*100</f>
        <v>99.827983759789376</v>
      </c>
      <c r="I57" s="540">
        <v>235500000</v>
      </c>
      <c r="J57" s="540">
        <v>234940863.77000001</v>
      </c>
      <c r="K57" s="475">
        <f>J57/I57*100</f>
        <v>99.762574849256907</v>
      </c>
      <c r="L57" s="540">
        <v>238000000</v>
      </c>
      <c r="M57" s="540">
        <v>237727446.66</v>
      </c>
      <c r="N57" s="540">
        <v>82000000</v>
      </c>
      <c r="O57" s="540">
        <v>268040000</v>
      </c>
      <c r="P57" s="1650" t="s">
        <v>199</v>
      </c>
      <c r="Q57" s="1321"/>
      <c r="R57" s="1321"/>
      <c r="S57" s="1591" t="s">
        <v>199</v>
      </c>
      <c r="T57" s="1150"/>
    </row>
    <row r="58" spans="1:21" s="7" customFormat="1" ht="18" customHeight="1">
      <c r="A58" s="29">
        <v>1002</v>
      </c>
      <c r="B58" s="21" t="s">
        <v>9</v>
      </c>
      <c r="C58" s="476">
        <v>30000000</v>
      </c>
      <c r="D58" s="476">
        <v>29834538.280000001</v>
      </c>
      <c r="E58" s="476">
        <f t="shared" ref="E58:E87" si="7">D58/C58*100</f>
        <v>99.448460933333337</v>
      </c>
      <c r="F58" s="449">
        <v>31500000</v>
      </c>
      <c r="G58" s="476">
        <v>29844356.140000001</v>
      </c>
      <c r="H58" s="476">
        <f t="shared" ref="H58:H87" si="8">G58/F58*100</f>
        <v>94.743987746031749</v>
      </c>
      <c r="I58" s="476">
        <v>28000000</v>
      </c>
      <c r="J58" s="476">
        <v>29969931.07</v>
      </c>
      <c r="K58" s="476">
        <f t="shared" ref="K58:K87" si="9">J58/I58*100</f>
        <v>107.03546810714286</v>
      </c>
      <c r="L58" s="476">
        <v>33000000</v>
      </c>
      <c r="M58" s="476">
        <v>31808098.68</v>
      </c>
      <c r="N58" s="476">
        <v>11000000</v>
      </c>
      <c r="O58" s="476">
        <v>50000000</v>
      </c>
      <c r="P58" s="1651"/>
      <c r="Q58" s="1374"/>
      <c r="R58" s="1374"/>
      <c r="S58" s="1592"/>
      <c r="T58" s="446"/>
    </row>
    <row r="59" spans="1:21" s="7" customFormat="1" ht="18" customHeight="1">
      <c r="A59" s="61">
        <v>1003</v>
      </c>
      <c r="B59" s="36" t="s">
        <v>10</v>
      </c>
      <c r="C59" s="259">
        <v>89440000</v>
      </c>
      <c r="D59" s="259">
        <v>89071141.560000002</v>
      </c>
      <c r="E59" s="259">
        <f t="shared" si="7"/>
        <v>99.587591189624334</v>
      </c>
      <c r="F59" s="449">
        <v>120035200</v>
      </c>
      <c r="G59" s="259">
        <v>119845267.27</v>
      </c>
      <c r="H59" s="259">
        <f t="shared" si="8"/>
        <v>99.841769139385775</v>
      </c>
      <c r="I59" s="259">
        <v>111402000</v>
      </c>
      <c r="J59" s="259">
        <v>110463856.8</v>
      </c>
      <c r="K59" s="259">
        <f t="shared" si="9"/>
        <v>99.157875801152585</v>
      </c>
      <c r="L59" s="259">
        <v>119000000</v>
      </c>
      <c r="M59" s="259">
        <v>171379758.59</v>
      </c>
      <c r="N59" s="259">
        <v>70000000</v>
      </c>
      <c r="O59" s="259">
        <v>163011000</v>
      </c>
      <c r="P59" s="1651"/>
      <c r="Q59" s="1321"/>
      <c r="R59" s="1321"/>
      <c r="S59" s="1592"/>
      <c r="T59" s="1150"/>
    </row>
    <row r="60" spans="1:21" ht="25.5" customHeight="1" thickBot="1">
      <c r="A60" s="1625" t="s">
        <v>140</v>
      </c>
      <c r="B60" s="1626"/>
      <c r="C60" s="80">
        <f t="shared" ref="C60:N60" si="10">SUM(C57:C59)</f>
        <v>354058827</v>
      </c>
      <c r="D60" s="80">
        <f t="shared" si="10"/>
        <v>353473693.13999999</v>
      </c>
      <c r="E60" s="80">
        <f t="shared" si="7"/>
        <v>99.834735412485571</v>
      </c>
      <c r="F60" s="80">
        <f t="shared" ref="F60:G60" si="11">SUM(F57:F59)</f>
        <v>385625760</v>
      </c>
      <c r="G60" s="80">
        <f t="shared" si="11"/>
        <v>383377509.63</v>
      </c>
      <c r="H60" s="162">
        <f t="shared" si="8"/>
        <v>99.416986466360541</v>
      </c>
      <c r="I60" s="80">
        <f t="shared" si="10"/>
        <v>374902000</v>
      </c>
      <c r="J60" s="80">
        <f>SUM(J57:J59)</f>
        <v>375374651.63999999</v>
      </c>
      <c r="K60" s="162">
        <f t="shared" si="9"/>
        <v>100.12607338451114</v>
      </c>
      <c r="L60" s="162">
        <f>SUM(L57:L59)</f>
        <v>390000000</v>
      </c>
      <c r="M60" s="80">
        <f t="shared" si="10"/>
        <v>440915303.92999995</v>
      </c>
      <c r="N60" s="80">
        <f t="shared" si="10"/>
        <v>163000000</v>
      </c>
      <c r="O60" s="80">
        <f t="shared" ref="O60" si="12">SUM(O57:O59)</f>
        <v>481051000</v>
      </c>
      <c r="P60" s="1651"/>
      <c r="Q60" s="1375"/>
      <c r="R60" s="1375"/>
      <c r="S60" s="1592"/>
      <c r="T60" s="120"/>
    </row>
    <row r="61" spans="1:21" s="7" customFormat="1" ht="18" customHeight="1" thickTop="1">
      <c r="A61" s="79">
        <v>1101</v>
      </c>
      <c r="B61" s="37" t="s">
        <v>113</v>
      </c>
      <c r="C61" s="476">
        <v>1200000</v>
      </c>
      <c r="D61" s="476">
        <v>1139428.21</v>
      </c>
      <c r="E61" s="476">
        <f t="shared" si="7"/>
        <v>94.952350833333327</v>
      </c>
      <c r="F61" s="449">
        <v>1000000</v>
      </c>
      <c r="G61" s="476">
        <v>991628.54</v>
      </c>
      <c r="H61" s="476">
        <f t="shared" si="8"/>
        <v>99.162853999999996</v>
      </c>
      <c r="I61" s="476">
        <v>4000000</v>
      </c>
      <c r="J61" s="476">
        <v>1999492.36</v>
      </c>
      <c r="K61" s="476">
        <f t="shared" si="9"/>
        <v>49.987309000000003</v>
      </c>
      <c r="L61" s="476">
        <v>2500000</v>
      </c>
      <c r="M61" s="476">
        <v>2490962.7799999998</v>
      </c>
      <c r="N61" s="476">
        <v>800000</v>
      </c>
      <c r="O61" s="476">
        <v>2200000</v>
      </c>
      <c r="P61" s="1651"/>
      <c r="Q61" s="1258"/>
      <c r="R61" s="1258"/>
      <c r="S61" s="1592"/>
      <c r="T61" s="1150"/>
    </row>
    <row r="62" spans="1:21" s="7" customFormat="1" ht="28.5">
      <c r="A62" s="29">
        <v>1201</v>
      </c>
      <c r="B62" s="53" t="s">
        <v>12</v>
      </c>
      <c r="C62" s="476">
        <v>2100000</v>
      </c>
      <c r="D62" s="476">
        <v>2096622.46</v>
      </c>
      <c r="E62" s="476">
        <f t="shared" si="7"/>
        <v>99.839164761904769</v>
      </c>
      <c r="F62" s="476">
        <v>1800000</v>
      </c>
      <c r="G62" s="476">
        <v>1799263.7</v>
      </c>
      <c r="H62" s="476">
        <f t="shared" si="8"/>
        <v>99.959094444444446</v>
      </c>
      <c r="I62" s="476">
        <v>4000000</v>
      </c>
      <c r="J62" s="476">
        <v>3680880.2</v>
      </c>
      <c r="K62" s="476">
        <f t="shared" si="9"/>
        <v>92.022005000000007</v>
      </c>
      <c r="L62" s="476">
        <v>4000000</v>
      </c>
      <c r="M62" s="476">
        <v>2440239.5</v>
      </c>
      <c r="N62" s="476">
        <v>700000</v>
      </c>
      <c r="O62" s="476">
        <v>2500000</v>
      </c>
      <c r="P62" s="1651"/>
      <c r="Q62" s="1259"/>
      <c r="R62" s="1259"/>
      <c r="S62" s="1592"/>
      <c r="T62" s="446"/>
    </row>
    <row r="63" spans="1:21" s="7" customFormat="1" ht="18" customHeight="1">
      <c r="A63" s="29">
        <v>1202</v>
      </c>
      <c r="B63" s="26" t="s">
        <v>13</v>
      </c>
      <c r="C63" s="27">
        <v>950000</v>
      </c>
      <c r="D63" s="27">
        <v>678094</v>
      </c>
      <c r="E63" s="27">
        <f t="shared" si="7"/>
        <v>71.378315789473689</v>
      </c>
      <c r="F63" s="449">
        <v>1400000</v>
      </c>
      <c r="G63" s="27">
        <v>1399650.48</v>
      </c>
      <c r="H63" s="27">
        <f t="shared" si="8"/>
        <v>99.975034285714287</v>
      </c>
      <c r="I63" s="27">
        <v>3000000</v>
      </c>
      <c r="J63" s="27">
        <v>1934605.3</v>
      </c>
      <c r="K63" s="27">
        <f t="shared" si="9"/>
        <v>64.486843333333326</v>
      </c>
      <c r="L63" s="27"/>
      <c r="M63" s="27">
        <v>0</v>
      </c>
      <c r="N63" s="1093"/>
      <c r="O63" s="1093"/>
      <c r="P63" s="1651"/>
      <c r="Q63" s="1258"/>
      <c r="R63" s="1259"/>
      <c r="S63" s="1592"/>
      <c r="T63" s="1150"/>
      <c r="U63" s="446"/>
    </row>
    <row r="64" spans="1:21" s="7" customFormat="1" ht="18" customHeight="1">
      <c r="A64" s="29" t="s">
        <v>395</v>
      </c>
      <c r="B64" s="26" t="s">
        <v>202</v>
      </c>
      <c r="C64" s="27"/>
      <c r="D64" s="27"/>
      <c r="E64" s="27"/>
      <c r="F64" s="449"/>
      <c r="G64" s="27"/>
      <c r="H64" s="27"/>
      <c r="I64" s="27"/>
      <c r="J64" s="27"/>
      <c r="K64" s="27"/>
      <c r="L64" s="27">
        <v>2000000</v>
      </c>
      <c r="M64" s="27">
        <v>1984538.2</v>
      </c>
      <c r="N64" s="27">
        <v>800000</v>
      </c>
      <c r="O64" s="27">
        <v>2000000</v>
      </c>
      <c r="P64" s="1651"/>
      <c r="Q64" s="1259"/>
      <c r="R64" s="1259"/>
      <c r="S64" s="1592"/>
      <c r="T64" s="1150"/>
      <c r="U64" s="446"/>
    </row>
    <row r="65" spans="1:21" s="7" customFormat="1" ht="18" customHeight="1">
      <c r="A65" s="29" t="s">
        <v>396</v>
      </c>
      <c r="B65" s="26" t="s">
        <v>201</v>
      </c>
      <c r="C65" s="27"/>
      <c r="D65" s="27"/>
      <c r="E65" s="27"/>
      <c r="F65" s="449"/>
      <c r="G65" s="27"/>
      <c r="H65" s="27"/>
      <c r="I65" s="27"/>
      <c r="J65" s="27"/>
      <c r="K65" s="27"/>
      <c r="L65" s="27">
        <v>600000</v>
      </c>
      <c r="M65" s="27">
        <v>193934.75</v>
      </c>
      <c r="N65" s="27">
        <v>100000</v>
      </c>
      <c r="O65" s="27">
        <v>300000</v>
      </c>
      <c r="P65" s="1651"/>
      <c r="Q65" s="1258"/>
      <c r="R65" s="1259"/>
      <c r="S65" s="1592"/>
      <c r="T65" s="1150"/>
      <c r="U65" s="1150"/>
    </row>
    <row r="66" spans="1:21" s="7" customFormat="1" ht="18" customHeight="1">
      <c r="A66" s="29">
        <v>1203</v>
      </c>
      <c r="B66" s="21" t="s">
        <v>154</v>
      </c>
      <c r="C66" s="27">
        <v>36000000</v>
      </c>
      <c r="D66" s="27">
        <v>35911455.189999998</v>
      </c>
      <c r="E66" s="27">
        <f t="shared" si="7"/>
        <v>99.754042194444438</v>
      </c>
      <c r="F66" s="449">
        <v>59550000</v>
      </c>
      <c r="G66" s="27">
        <v>59370325.219999999</v>
      </c>
      <c r="H66" s="27">
        <f t="shared" si="8"/>
        <v>99.698279126784215</v>
      </c>
      <c r="I66" s="27">
        <v>70000000</v>
      </c>
      <c r="J66" s="27">
        <v>75908005.390000001</v>
      </c>
      <c r="K66" s="27">
        <f t="shared" si="9"/>
        <v>108.4400077</v>
      </c>
      <c r="L66" s="27"/>
      <c r="M66" s="27">
        <v>0</v>
      </c>
      <c r="N66" s="1093"/>
      <c r="O66" s="1093"/>
      <c r="P66" s="1651"/>
      <c r="Q66" s="1259"/>
      <c r="R66" s="1259"/>
      <c r="S66" s="1592"/>
      <c r="T66" s="446"/>
      <c r="U66" s="446"/>
    </row>
    <row r="67" spans="1:21" s="7" customFormat="1" ht="18" customHeight="1">
      <c r="A67" s="29" t="s">
        <v>389</v>
      </c>
      <c r="B67" s="272" t="s">
        <v>209</v>
      </c>
      <c r="C67" s="27"/>
      <c r="D67" s="27"/>
      <c r="E67" s="27"/>
      <c r="F67" s="449"/>
      <c r="G67" s="27"/>
      <c r="H67" s="27"/>
      <c r="I67" s="27"/>
      <c r="J67" s="27"/>
      <c r="K67" s="27"/>
      <c r="L67" s="27">
        <v>72500000</v>
      </c>
      <c r="M67" s="27">
        <v>70395630.090000004</v>
      </c>
      <c r="N67" s="27">
        <v>25000000</v>
      </c>
      <c r="O67" s="27">
        <v>72000000</v>
      </c>
      <c r="P67" s="1651"/>
      <c r="Q67" s="1258"/>
      <c r="R67" s="1259"/>
      <c r="S67" s="1592"/>
      <c r="T67" s="446"/>
      <c r="U67" s="1150"/>
    </row>
    <row r="68" spans="1:21" s="7" customFormat="1" ht="18" customHeight="1">
      <c r="A68" s="29" t="s">
        <v>390</v>
      </c>
      <c r="B68" s="272" t="s">
        <v>210</v>
      </c>
      <c r="C68" s="27"/>
      <c r="D68" s="27"/>
      <c r="E68" s="27"/>
      <c r="F68" s="449"/>
      <c r="G68" s="27"/>
      <c r="H68" s="27"/>
      <c r="I68" s="27"/>
      <c r="J68" s="27"/>
      <c r="K68" s="27"/>
      <c r="L68" s="27">
        <v>3150000</v>
      </c>
      <c r="M68" s="27">
        <v>4467727.24</v>
      </c>
      <c r="N68" s="27">
        <v>1050000</v>
      </c>
      <c r="O68" s="27">
        <v>5000000</v>
      </c>
      <c r="P68" s="1651"/>
      <c r="Q68" s="1259"/>
      <c r="R68" s="1259"/>
      <c r="S68" s="1592"/>
      <c r="T68" s="446"/>
      <c r="U68" s="446"/>
    </row>
    <row r="69" spans="1:21" s="7" customFormat="1" ht="18" customHeight="1">
      <c r="A69" s="29">
        <v>1204</v>
      </c>
      <c r="B69" s="21" t="s">
        <v>127</v>
      </c>
      <c r="C69" s="27">
        <v>82200000</v>
      </c>
      <c r="D69" s="27">
        <v>68933434.469999999</v>
      </c>
      <c r="E69" s="27">
        <f t="shared" si="7"/>
        <v>83.860625875912405</v>
      </c>
      <c r="F69" s="449">
        <v>68000000</v>
      </c>
      <c r="G69" s="27">
        <v>67549654.560000002</v>
      </c>
      <c r="H69" s="27">
        <f t="shared" si="8"/>
        <v>99.337727294117656</v>
      </c>
      <c r="I69" s="27">
        <v>120000000</v>
      </c>
      <c r="J69" s="27">
        <v>117485249.63</v>
      </c>
      <c r="K69" s="27">
        <f t="shared" si="9"/>
        <v>97.904374691666661</v>
      </c>
      <c r="L69" s="27">
        <v>120000000</v>
      </c>
      <c r="M69" s="27">
        <v>117486100.67</v>
      </c>
      <c r="N69" s="27">
        <v>39000000</v>
      </c>
      <c r="O69" s="27">
        <v>120000000</v>
      </c>
      <c r="P69" s="1651"/>
      <c r="Q69" s="1258"/>
      <c r="R69" s="1259"/>
      <c r="S69" s="1592"/>
      <c r="T69" s="1150"/>
      <c r="U69" s="459"/>
    </row>
    <row r="70" spans="1:21" s="7" customFormat="1" ht="18" customHeight="1">
      <c r="A70" s="29">
        <v>1205</v>
      </c>
      <c r="B70" s="26" t="s">
        <v>125</v>
      </c>
      <c r="C70" s="27">
        <v>1400000</v>
      </c>
      <c r="D70" s="27">
        <v>1353946.5</v>
      </c>
      <c r="E70" s="27">
        <f t="shared" si="7"/>
        <v>96.710464285714281</v>
      </c>
      <c r="F70" s="27">
        <v>1200000</v>
      </c>
      <c r="G70" s="27">
        <v>1199434.78</v>
      </c>
      <c r="H70" s="27">
        <f t="shared" si="8"/>
        <v>99.952898333333337</v>
      </c>
      <c r="I70" s="27">
        <v>1000000</v>
      </c>
      <c r="J70" s="27">
        <v>964873.61</v>
      </c>
      <c r="K70" s="27">
        <f t="shared" si="9"/>
        <v>96.487360999999993</v>
      </c>
      <c r="L70" s="27">
        <v>9900000</v>
      </c>
      <c r="M70" s="27">
        <v>7628256.4800000004</v>
      </c>
      <c r="N70" s="27">
        <v>2000000</v>
      </c>
      <c r="O70" s="27">
        <v>8000000</v>
      </c>
      <c r="P70" s="1651"/>
      <c r="Q70" s="1259"/>
      <c r="R70" s="1259"/>
      <c r="S70" s="1592"/>
      <c r="T70" s="446"/>
      <c r="U70" s="446"/>
    </row>
    <row r="71" spans="1:21" s="7" customFormat="1" ht="18" customHeight="1">
      <c r="A71" s="29">
        <v>1301</v>
      </c>
      <c r="B71" s="26" t="s">
        <v>14</v>
      </c>
      <c r="C71" s="27">
        <v>1100000</v>
      </c>
      <c r="D71" s="27">
        <v>1089984.19</v>
      </c>
      <c r="E71" s="27">
        <f t="shared" si="7"/>
        <v>99.089471818181821</v>
      </c>
      <c r="F71" s="27">
        <v>700000</v>
      </c>
      <c r="G71" s="27">
        <v>694366.67</v>
      </c>
      <c r="H71" s="27">
        <f t="shared" si="8"/>
        <v>99.195238571428575</v>
      </c>
      <c r="I71" s="27">
        <v>7800000</v>
      </c>
      <c r="J71" s="27">
        <v>1654638</v>
      </c>
      <c r="K71" s="27">
        <f t="shared" si="9"/>
        <v>21.213307692307694</v>
      </c>
      <c r="L71" s="27">
        <v>2300000</v>
      </c>
      <c r="M71" s="27">
        <v>1862072.09</v>
      </c>
      <c r="N71" s="27">
        <v>600000</v>
      </c>
      <c r="O71" s="27">
        <v>2900000</v>
      </c>
      <c r="P71" s="1651"/>
      <c r="Q71" s="1258"/>
      <c r="R71" s="1258"/>
      <c r="S71" s="1592"/>
      <c r="T71" s="1150"/>
      <c r="U71" s="1150"/>
    </row>
    <row r="72" spans="1:21" s="7" customFormat="1" ht="18" customHeight="1">
      <c r="A72" s="29">
        <v>1302</v>
      </c>
      <c r="B72" s="26" t="s">
        <v>124</v>
      </c>
      <c r="C72" s="27">
        <v>500000</v>
      </c>
      <c r="D72" s="27">
        <v>498950.46</v>
      </c>
      <c r="E72" s="27">
        <f t="shared" si="7"/>
        <v>99.790092000000001</v>
      </c>
      <c r="F72" s="27">
        <v>700000</v>
      </c>
      <c r="G72" s="27">
        <v>664109.73</v>
      </c>
      <c r="H72" s="27">
        <f t="shared" si="8"/>
        <v>94.872818571428567</v>
      </c>
      <c r="I72" s="27">
        <v>1200000</v>
      </c>
      <c r="J72" s="27">
        <v>1165595.72</v>
      </c>
      <c r="K72" s="27">
        <f t="shared" si="9"/>
        <v>97.132976666666664</v>
      </c>
      <c r="L72" s="27">
        <v>1500000</v>
      </c>
      <c r="M72" s="27">
        <v>2421038.16</v>
      </c>
      <c r="N72" s="27">
        <v>650000</v>
      </c>
      <c r="O72" s="27">
        <v>6200000</v>
      </c>
      <c r="P72" s="1651"/>
      <c r="Q72" s="1259"/>
      <c r="R72" s="1259"/>
      <c r="S72" s="1592"/>
      <c r="T72" s="446"/>
      <c r="U72" s="446"/>
    </row>
    <row r="73" spans="1:21" s="7" customFormat="1" ht="18" customHeight="1">
      <c r="A73" s="29">
        <v>1303</v>
      </c>
      <c r="B73" s="26" t="s">
        <v>110</v>
      </c>
      <c r="C73" s="27">
        <v>1000000</v>
      </c>
      <c r="D73" s="27">
        <v>886811.17</v>
      </c>
      <c r="E73" s="27">
        <f t="shared" si="7"/>
        <v>88.681117000000015</v>
      </c>
      <c r="F73" s="461">
        <v>800000</v>
      </c>
      <c r="G73" s="27">
        <v>735804.4</v>
      </c>
      <c r="H73" s="27">
        <f t="shared" si="8"/>
        <v>91.975550000000013</v>
      </c>
      <c r="I73" s="27">
        <v>5000000</v>
      </c>
      <c r="J73" s="27">
        <v>3416034.88</v>
      </c>
      <c r="K73" s="27">
        <f t="shared" si="9"/>
        <v>68.320697600000003</v>
      </c>
      <c r="L73" s="27">
        <v>7200000</v>
      </c>
      <c r="M73" s="27">
        <v>5086673.75</v>
      </c>
      <c r="N73" s="27">
        <v>1000000</v>
      </c>
      <c r="O73" s="27">
        <v>20500000</v>
      </c>
      <c r="P73" s="1651"/>
      <c r="Q73" s="1258"/>
      <c r="R73" s="1258"/>
      <c r="S73" s="1592"/>
      <c r="T73" s="1150"/>
    </row>
    <row r="74" spans="1:21" s="7" customFormat="1" ht="18" customHeight="1">
      <c r="A74" s="29">
        <v>1401</v>
      </c>
      <c r="B74" s="21" t="s">
        <v>128</v>
      </c>
      <c r="C74" s="27">
        <v>100000</v>
      </c>
      <c r="D74" s="27">
        <v>42854</v>
      </c>
      <c r="E74" s="27">
        <f t="shared" si="7"/>
        <v>42.853999999999999</v>
      </c>
      <c r="F74" s="27">
        <v>100000</v>
      </c>
      <c r="G74" s="27">
        <v>98940</v>
      </c>
      <c r="H74" s="27">
        <f t="shared" si="8"/>
        <v>98.94</v>
      </c>
      <c r="I74" s="27">
        <v>100000</v>
      </c>
      <c r="J74" s="27">
        <v>99923</v>
      </c>
      <c r="K74" s="27">
        <f t="shared" si="9"/>
        <v>99.923000000000002</v>
      </c>
      <c r="L74" s="27">
        <v>100000</v>
      </c>
      <c r="M74" s="27">
        <v>99995.75</v>
      </c>
      <c r="N74" s="27">
        <v>50000</v>
      </c>
      <c r="O74" s="27">
        <v>150000</v>
      </c>
      <c r="P74" s="1651"/>
      <c r="Q74" s="1259"/>
      <c r="R74" s="1259"/>
      <c r="S74" s="1592"/>
      <c r="T74" s="446"/>
    </row>
    <row r="75" spans="1:21" s="7" customFormat="1" ht="18" customHeight="1">
      <c r="A75" s="29">
        <v>1402</v>
      </c>
      <c r="B75" s="26" t="s">
        <v>118</v>
      </c>
      <c r="C75" s="27">
        <v>850000</v>
      </c>
      <c r="D75" s="27">
        <v>771540.17</v>
      </c>
      <c r="E75" s="27">
        <f t="shared" si="7"/>
        <v>90.769431764705885</v>
      </c>
      <c r="F75" s="27">
        <v>1200000</v>
      </c>
      <c r="G75" s="27">
        <v>1196575.1000000001</v>
      </c>
      <c r="H75" s="27">
        <f t="shared" si="8"/>
        <v>99.714591666666678</v>
      </c>
      <c r="I75" s="27">
        <v>1250000</v>
      </c>
      <c r="J75" s="27">
        <v>1181382.43</v>
      </c>
      <c r="K75" s="27">
        <f t="shared" si="9"/>
        <v>94.510594399999988</v>
      </c>
      <c r="L75" s="27">
        <v>1400000</v>
      </c>
      <c r="M75" s="27">
        <v>1110428.6299999999</v>
      </c>
      <c r="N75" s="27">
        <v>500000</v>
      </c>
      <c r="O75" s="27">
        <v>1200000</v>
      </c>
      <c r="P75" s="1651"/>
      <c r="Q75" s="1258"/>
      <c r="R75" s="1258"/>
      <c r="S75" s="1592"/>
      <c r="T75" s="1150"/>
    </row>
    <row r="76" spans="1:21" s="7" customFormat="1" ht="18" customHeight="1">
      <c r="A76" s="29">
        <v>1403</v>
      </c>
      <c r="B76" s="26" t="s">
        <v>119</v>
      </c>
      <c r="C76" s="27">
        <v>4000000</v>
      </c>
      <c r="D76" s="27">
        <v>3713256.74</v>
      </c>
      <c r="E76" s="27">
        <f t="shared" si="7"/>
        <v>92.831418500000012</v>
      </c>
      <c r="F76" s="449">
        <v>4210000</v>
      </c>
      <c r="G76" s="27">
        <v>4209890.16</v>
      </c>
      <c r="H76" s="27">
        <f t="shared" si="8"/>
        <v>99.997390973871731</v>
      </c>
      <c r="I76" s="27">
        <v>5000000</v>
      </c>
      <c r="J76" s="27">
        <v>8694974.5999999996</v>
      </c>
      <c r="K76" s="27">
        <f t="shared" si="9"/>
        <v>173.89949199999998</v>
      </c>
      <c r="L76" s="27">
        <v>9000000</v>
      </c>
      <c r="M76" s="27">
        <v>9724908.5999999996</v>
      </c>
      <c r="N76" s="27">
        <v>3000000</v>
      </c>
      <c r="O76" s="27">
        <v>9000000</v>
      </c>
      <c r="P76" s="1651"/>
      <c r="Q76" s="1259"/>
      <c r="R76" s="1259"/>
      <c r="S76" s="1592"/>
      <c r="T76" s="446"/>
    </row>
    <row r="77" spans="1:21" s="7" customFormat="1" ht="28.5">
      <c r="A77" s="29">
        <v>1404</v>
      </c>
      <c r="B77" s="53" t="s">
        <v>120</v>
      </c>
      <c r="C77" s="27">
        <v>40000</v>
      </c>
      <c r="D77" s="27">
        <v>37665.269999999997</v>
      </c>
      <c r="E77" s="27">
        <f t="shared" si="7"/>
        <v>94.163174999999981</v>
      </c>
      <c r="F77" s="27">
        <v>50000</v>
      </c>
      <c r="G77" s="27">
        <v>33884.879999999997</v>
      </c>
      <c r="H77" s="27">
        <f t="shared" si="8"/>
        <v>67.769759999999991</v>
      </c>
      <c r="I77" s="27">
        <v>50000</v>
      </c>
      <c r="J77" s="27">
        <v>38695.519999999997</v>
      </c>
      <c r="K77" s="27">
        <f t="shared" si="9"/>
        <v>77.39103999999999</v>
      </c>
      <c r="L77" s="27">
        <v>600000</v>
      </c>
      <c r="M77" s="27">
        <v>290157.57</v>
      </c>
      <c r="N77" s="27">
        <v>200000</v>
      </c>
      <c r="O77" s="27">
        <v>400000</v>
      </c>
      <c r="P77" s="1651"/>
      <c r="Q77" s="1258"/>
      <c r="R77" s="1258"/>
      <c r="S77" s="1592"/>
      <c r="T77" s="1150"/>
    </row>
    <row r="78" spans="1:21" s="7" customFormat="1" ht="18" customHeight="1">
      <c r="A78" s="29">
        <v>1405</v>
      </c>
      <c r="B78" s="53" t="s">
        <v>205</v>
      </c>
      <c r="C78" s="27"/>
      <c r="D78" s="27"/>
      <c r="E78" s="27"/>
      <c r="F78" s="27"/>
      <c r="G78" s="27"/>
      <c r="H78" s="27"/>
      <c r="I78" s="27"/>
      <c r="J78" s="27"/>
      <c r="K78" s="27"/>
      <c r="L78" s="27">
        <v>20000000</v>
      </c>
      <c r="M78" s="27">
        <v>26781286.899999999</v>
      </c>
      <c r="N78" s="27">
        <v>8000000</v>
      </c>
      <c r="O78" s="27">
        <v>32000000</v>
      </c>
      <c r="P78" s="1651"/>
      <c r="Q78" s="1259"/>
      <c r="R78" s="1259"/>
      <c r="S78" s="1592"/>
      <c r="T78" s="1150"/>
    </row>
    <row r="79" spans="1:21" s="7" customFormat="1" ht="18" customHeight="1">
      <c r="A79" s="29" t="s">
        <v>397</v>
      </c>
      <c r="B79" s="53" t="s">
        <v>215</v>
      </c>
      <c r="C79" s="27"/>
      <c r="D79" s="27"/>
      <c r="E79" s="27"/>
      <c r="F79" s="27"/>
      <c r="G79" s="27"/>
      <c r="H79" s="27"/>
      <c r="I79" s="27"/>
      <c r="J79" s="27"/>
      <c r="K79" s="27"/>
      <c r="L79" s="27">
        <v>13000000</v>
      </c>
      <c r="M79" s="27">
        <v>14107459.029999999</v>
      </c>
      <c r="N79" s="27">
        <v>5000000</v>
      </c>
      <c r="O79" s="27">
        <v>18000000</v>
      </c>
      <c r="P79" s="1651"/>
      <c r="Q79" s="1258"/>
      <c r="R79" s="1258"/>
      <c r="S79" s="1592"/>
      <c r="T79" s="1150"/>
    </row>
    <row r="80" spans="1:21" s="7" customFormat="1" ht="18" customHeight="1">
      <c r="A80" s="29">
        <v>1409</v>
      </c>
      <c r="B80" s="26" t="s">
        <v>17</v>
      </c>
      <c r="C80" s="27">
        <v>30000000</v>
      </c>
      <c r="D80" s="27">
        <v>29999875.57</v>
      </c>
      <c r="E80" s="27">
        <f t="shared" si="7"/>
        <v>99.999585233333335</v>
      </c>
      <c r="F80" s="27">
        <v>34500000</v>
      </c>
      <c r="G80" s="27">
        <v>34498171.539999999</v>
      </c>
      <c r="H80" s="27">
        <f t="shared" si="8"/>
        <v>99.994700115942024</v>
      </c>
      <c r="I80" s="27">
        <v>34000000</v>
      </c>
      <c r="J80" s="27">
        <v>42907875.200000003</v>
      </c>
      <c r="K80" s="27">
        <f t="shared" si="9"/>
        <v>126.19963294117649</v>
      </c>
      <c r="L80" s="27"/>
      <c r="M80" s="27">
        <v>0</v>
      </c>
      <c r="N80" s="1093"/>
      <c r="O80" s="1093"/>
      <c r="P80" s="1651"/>
      <c r="Q80" s="1259"/>
      <c r="R80" s="1259"/>
      <c r="S80" s="1592"/>
      <c r="T80" s="446"/>
    </row>
    <row r="81" spans="1:20" s="7" customFormat="1" ht="28.5">
      <c r="A81" s="111" t="s">
        <v>391</v>
      </c>
      <c r="B81" s="280" t="s">
        <v>211</v>
      </c>
      <c r="C81" s="259"/>
      <c r="D81" s="259"/>
      <c r="E81" s="259"/>
      <c r="F81" s="259"/>
      <c r="G81" s="259"/>
      <c r="H81" s="259"/>
      <c r="I81" s="259"/>
      <c r="J81" s="259"/>
      <c r="K81" s="259"/>
      <c r="L81" s="259">
        <v>1000000</v>
      </c>
      <c r="M81" s="259">
        <v>784342.46</v>
      </c>
      <c r="N81" s="259">
        <v>200000</v>
      </c>
      <c r="O81" s="259">
        <v>800000</v>
      </c>
      <c r="P81" s="1651"/>
      <c r="Q81" s="1258"/>
      <c r="R81" s="1258"/>
      <c r="S81" s="1592"/>
      <c r="T81" s="446"/>
    </row>
    <row r="82" spans="1:20" s="7" customFormat="1" ht="18" customHeight="1">
      <c r="A82" s="111" t="s">
        <v>392</v>
      </c>
      <c r="B82" s="26" t="s">
        <v>212</v>
      </c>
      <c r="C82" s="259"/>
      <c r="D82" s="259"/>
      <c r="E82" s="259"/>
      <c r="F82" s="259"/>
      <c r="G82" s="259"/>
      <c r="H82" s="259"/>
      <c r="I82" s="259"/>
      <c r="J82" s="259"/>
      <c r="K82" s="259"/>
      <c r="L82" s="259">
        <v>100000</v>
      </c>
      <c r="M82" s="259">
        <v>96224.28</v>
      </c>
      <c r="N82" s="259">
        <v>100000</v>
      </c>
      <c r="O82" s="259">
        <v>100000</v>
      </c>
      <c r="P82" s="1651"/>
      <c r="Q82" s="1259"/>
      <c r="R82" s="1259"/>
      <c r="S82" s="1592"/>
      <c r="T82" s="446"/>
    </row>
    <row r="83" spans="1:20" s="7" customFormat="1" ht="18" customHeight="1">
      <c r="A83" s="111" t="s">
        <v>393</v>
      </c>
      <c r="B83" s="26" t="s">
        <v>207</v>
      </c>
      <c r="C83" s="259"/>
      <c r="D83" s="259"/>
      <c r="E83" s="259"/>
      <c r="F83" s="259"/>
      <c r="G83" s="259"/>
      <c r="H83" s="259"/>
      <c r="I83" s="259"/>
      <c r="J83" s="259"/>
      <c r="K83" s="259"/>
      <c r="L83" s="259">
        <v>2000000</v>
      </c>
      <c r="M83" s="259">
        <v>2892599.86</v>
      </c>
      <c r="N83" s="259">
        <v>800000</v>
      </c>
      <c r="O83" s="259">
        <v>2500000</v>
      </c>
      <c r="P83" s="1651"/>
      <c r="Q83" s="1258"/>
      <c r="R83" s="1258"/>
      <c r="S83" s="1592"/>
      <c r="T83" s="446"/>
    </row>
    <row r="84" spans="1:20" s="7" customFormat="1" ht="18" customHeight="1">
      <c r="A84" s="111">
        <v>1702</v>
      </c>
      <c r="B84" s="54" t="s">
        <v>135</v>
      </c>
      <c r="C84" s="259">
        <v>2000000</v>
      </c>
      <c r="D84" s="259">
        <v>1945599.15</v>
      </c>
      <c r="E84" s="259">
        <f t="shared" si="7"/>
        <v>97.279957499999995</v>
      </c>
      <c r="F84" s="259">
        <v>1000000</v>
      </c>
      <c r="G84" s="259">
        <v>975971.79</v>
      </c>
      <c r="H84" s="259">
        <f t="shared" si="8"/>
        <v>97.597178999999997</v>
      </c>
      <c r="I84" s="259">
        <v>2000000</v>
      </c>
      <c r="J84" s="259">
        <v>319974.38</v>
      </c>
      <c r="K84" s="259">
        <f t="shared" si="9"/>
        <v>15.998718999999999</v>
      </c>
      <c r="L84" s="259">
        <v>10800000</v>
      </c>
      <c r="M84" s="259">
        <v>588726.38</v>
      </c>
      <c r="N84" s="1093"/>
      <c r="O84" s="1093"/>
      <c r="P84" s="1651"/>
      <c r="Q84" s="1259"/>
      <c r="R84" s="1259"/>
      <c r="S84" s="1592"/>
      <c r="T84" s="1150"/>
    </row>
    <row r="85" spans="1:20" s="7" customFormat="1" ht="30.75" customHeight="1">
      <c r="A85" s="61">
        <v>1703</v>
      </c>
      <c r="B85" s="54" t="s">
        <v>142</v>
      </c>
      <c r="C85" s="259"/>
      <c r="D85" s="259"/>
      <c r="E85" s="259"/>
      <c r="F85" s="259"/>
      <c r="G85" s="259"/>
      <c r="H85" s="259"/>
      <c r="I85" s="259"/>
      <c r="J85" s="259"/>
      <c r="K85" s="259"/>
      <c r="L85" s="259"/>
      <c r="M85" s="259">
        <v>0</v>
      </c>
      <c r="N85" s="259">
        <v>0</v>
      </c>
      <c r="O85" s="259"/>
      <c r="P85" s="1651"/>
      <c r="Q85" s="1258"/>
      <c r="R85" s="1258"/>
      <c r="S85" s="1592"/>
      <c r="T85" s="446"/>
    </row>
    <row r="86" spans="1:20" ht="25.5" customHeight="1">
      <c r="A86" s="1615" t="s">
        <v>141</v>
      </c>
      <c r="B86" s="1615"/>
      <c r="C86" s="991">
        <f t="shared" ref="C86:D86" si="13">SUM(C61:C85)</f>
        <v>163440000</v>
      </c>
      <c r="D86" s="991">
        <f t="shared" si="13"/>
        <v>149099517.54999998</v>
      </c>
      <c r="E86" s="991">
        <f t="shared" si="7"/>
        <v>91.225842847528142</v>
      </c>
      <c r="F86" s="991">
        <f t="shared" ref="F86:G86" si="14">SUM(F61:F85)</f>
        <v>176210000</v>
      </c>
      <c r="G86" s="991">
        <f t="shared" si="14"/>
        <v>175417671.54999998</v>
      </c>
      <c r="H86" s="991">
        <f t="shared" si="8"/>
        <v>99.550349895011621</v>
      </c>
      <c r="I86" s="991">
        <f>SUM(I61:I85)</f>
        <v>258400000</v>
      </c>
      <c r="J86" s="991">
        <f>SUM(J61:J85)</f>
        <v>261452200.22000003</v>
      </c>
      <c r="K86" s="991">
        <f t="shared" si="9"/>
        <v>101.18119203560371</v>
      </c>
      <c r="L86" s="991">
        <f>SUM(L61:L85)</f>
        <v>283650000</v>
      </c>
      <c r="M86" s="991">
        <f>SUM(M61:M85)</f>
        <v>272933303.16999996</v>
      </c>
      <c r="N86" s="991">
        <f>SUM(N61:N85)</f>
        <v>89550000</v>
      </c>
      <c r="O86" s="991">
        <f>SUM(O61:O85)</f>
        <v>305750000</v>
      </c>
      <c r="P86" s="1651"/>
      <c r="Q86" s="1361"/>
      <c r="R86" s="1361"/>
      <c r="S86" s="1592"/>
      <c r="T86" s="332"/>
    </row>
    <row r="87" spans="1:20" s="60" customFormat="1" ht="25.5" customHeight="1" thickBot="1">
      <c r="A87" s="1644" t="s">
        <v>2</v>
      </c>
      <c r="B87" s="1644"/>
      <c r="C87" s="81">
        <f t="shared" ref="C87:N87" si="15">C86+C60</f>
        <v>517498827</v>
      </c>
      <c r="D87" s="81">
        <f t="shared" si="15"/>
        <v>502573210.68999994</v>
      </c>
      <c r="E87" s="81">
        <f t="shared" si="7"/>
        <v>97.115816397782865</v>
      </c>
      <c r="F87" s="81">
        <f t="shared" ref="F87:G87" si="16">F86+F60</f>
        <v>561835760</v>
      </c>
      <c r="G87" s="81">
        <f t="shared" si="16"/>
        <v>558795181.17999995</v>
      </c>
      <c r="H87" s="81">
        <f t="shared" si="8"/>
        <v>99.458813582816433</v>
      </c>
      <c r="I87" s="81">
        <f t="shared" si="15"/>
        <v>633302000</v>
      </c>
      <c r="J87" s="81">
        <f>J86+J60</f>
        <v>636826851.86000001</v>
      </c>
      <c r="K87" s="81">
        <f t="shared" si="9"/>
        <v>100.55658309305828</v>
      </c>
      <c r="L87" s="81">
        <f>L86+L60</f>
        <v>673650000</v>
      </c>
      <c r="M87" s="81">
        <f t="shared" si="15"/>
        <v>713848607.0999999</v>
      </c>
      <c r="N87" s="81">
        <f t="shared" si="15"/>
        <v>252550000</v>
      </c>
      <c r="O87" s="81">
        <f t="shared" ref="O87" si="17">O86+O60</f>
        <v>786801000</v>
      </c>
      <c r="P87" s="1652"/>
      <c r="Q87" s="1373"/>
      <c r="R87" s="956"/>
      <c r="S87" s="1593"/>
      <c r="T87" s="120"/>
    </row>
    <row r="88" spans="1:20" s="60" customFormat="1" ht="21" customHeight="1" thickTop="1">
      <c r="A88" s="1623"/>
      <c r="B88" s="1623"/>
      <c r="C88" s="41"/>
      <c r="D88" s="41"/>
      <c r="E88" s="41"/>
      <c r="F88" s="211"/>
      <c r="G88" s="211"/>
      <c r="H88" s="211"/>
      <c r="I88" s="177"/>
      <c r="J88" s="177"/>
      <c r="K88" s="177"/>
      <c r="L88" s="177"/>
      <c r="M88" s="177"/>
      <c r="P88" s="298"/>
      <c r="Q88" s="1217"/>
      <c r="R88" s="332"/>
      <c r="S88" s="72"/>
      <c r="T88" s="332"/>
    </row>
    <row r="89" spans="1:20" s="166" customFormat="1" ht="15.75" customHeight="1">
      <c r="A89" s="16"/>
      <c r="B89" s="16" t="s">
        <v>190</v>
      </c>
      <c r="C89" s="16"/>
      <c r="D89" s="16"/>
      <c r="E89" s="136"/>
      <c r="F89" s="136" t="s">
        <v>193</v>
      </c>
      <c r="G89" s="136"/>
      <c r="H89" s="136"/>
      <c r="I89" s="16"/>
      <c r="J89" s="16"/>
      <c r="K89" s="16"/>
      <c r="L89" s="16"/>
      <c r="M89" s="16"/>
      <c r="P89" s="20"/>
      <c r="Q89" s="120"/>
      <c r="R89" s="120"/>
      <c r="S89" s="20"/>
      <c r="T89" s="120"/>
    </row>
    <row r="90" spans="1:20" s="166" customFormat="1" ht="15.75" customHeight="1">
      <c r="B90" s="165" t="s">
        <v>191</v>
      </c>
      <c r="C90" s="103"/>
      <c r="D90" s="103"/>
      <c r="E90" s="181"/>
      <c r="F90" s="181"/>
      <c r="G90" s="181" t="s">
        <v>192</v>
      </c>
      <c r="H90" s="181"/>
      <c r="I90" s="221"/>
      <c r="J90" s="221"/>
      <c r="K90" s="221"/>
      <c r="L90" s="221"/>
      <c r="M90" s="221"/>
      <c r="P90" s="298"/>
      <c r="Q90" s="1217"/>
      <c r="R90" s="332"/>
      <c r="S90" s="72"/>
      <c r="T90" s="332"/>
    </row>
    <row r="91" spans="1:20" s="166" customFormat="1" ht="15.75">
      <c r="A91" s="165"/>
      <c r="B91" s="165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P91" s="20"/>
      <c r="Q91" s="120"/>
      <c r="R91" s="120"/>
      <c r="S91" s="20"/>
      <c r="T91" s="120"/>
    </row>
    <row r="92" spans="1:20" s="166" customFormat="1" ht="15.75" thickBot="1">
      <c r="A92" s="165"/>
      <c r="B92" s="165" t="s">
        <v>160</v>
      </c>
      <c r="E92" s="212"/>
      <c r="F92" s="147"/>
      <c r="G92" s="147" t="s">
        <v>161</v>
      </c>
      <c r="H92" s="147"/>
      <c r="I92" s="147"/>
      <c r="J92" s="147"/>
      <c r="K92" s="147"/>
      <c r="L92" s="168" t="s">
        <v>188</v>
      </c>
      <c r="M92" s="212"/>
      <c r="P92" s="298"/>
      <c r="Q92" s="1217"/>
      <c r="R92" s="332"/>
      <c r="S92" s="72"/>
      <c r="T92" s="332"/>
    </row>
    <row r="93" spans="1:20" ht="16.5" thickBot="1">
      <c r="B93" s="183"/>
      <c r="C93" s="62"/>
      <c r="D93" s="62"/>
      <c r="E93" s="62"/>
      <c r="G93" s="142"/>
      <c r="H93" s="142"/>
      <c r="L93" s="142"/>
      <c r="M93" s="171" t="s">
        <v>158</v>
      </c>
      <c r="P93" s="298"/>
      <c r="Q93" s="1217"/>
      <c r="R93" s="332"/>
      <c r="S93" s="72"/>
      <c r="T93" s="332"/>
    </row>
    <row r="94" spans="1:20" s="7" customFormat="1" ht="16.5" customHeight="1">
      <c r="A94" s="1464" t="s">
        <v>445</v>
      </c>
      <c r="B94" s="1464"/>
      <c r="C94" s="1464"/>
      <c r="D94" s="1464"/>
      <c r="E94" s="1464"/>
      <c r="F94" s="1464"/>
      <c r="G94" s="1464"/>
      <c r="H94" s="1464"/>
      <c r="I94" s="1464"/>
      <c r="J94" s="1464"/>
      <c r="K94" s="1464"/>
      <c r="L94" s="1464"/>
      <c r="M94" s="1464"/>
      <c r="N94" s="1464"/>
      <c r="O94" s="1464"/>
      <c r="P94" s="1464"/>
      <c r="Q94" s="120"/>
      <c r="R94" s="120"/>
      <c r="S94" s="20"/>
      <c r="T94" s="120"/>
    </row>
    <row r="95" spans="1:20" s="7" customFormat="1" ht="6.75" customHeight="1">
      <c r="A95" s="107"/>
      <c r="B95" s="107"/>
      <c r="C95" s="213"/>
      <c r="D95" s="213"/>
      <c r="E95" s="213"/>
      <c r="F95" s="211"/>
      <c r="G95" s="211"/>
      <c r="H95" s="211"/>
      <c r="I95" s="212"/>
      <c r="J95" s="212"/>
      <c r="K95" s="212"/>
      <c r="L95" s="212"/>
      <c r="P95" s="298"/>
      <c r="Q95" s="1217"/>
      <c r="R95" s="332"/>
      <c r="S95" s="72"/>
      <c r="T95" s="332"/>
    </row>
    <row r="96" spans="1:20" s="7" customFormat="1" ht="17.25" customHeight="1">
      <c r="A96" s="48" t="s">
        <v>31</v>
      </c>
      <c r="B96" s="57"/>
      <c r="C96" s="211"/>
      <c r="D96" s="211"/>
      <c r="E96" s="211"/>
      <c r="F96" s="213"/>
      <c r="G96" s="213"/>
      <c r="H96" s="213"/>
      <c r="I96" s="213"/>
      <c r="J96" s="213"/>
      <c r="K96" s="213"/>
      <c r="L96" s="213"/>
      <c r="P96" s="20"/>
      <c r="Q96" s="1183"/>
      <c r="R96" s="1183"/>
      <c r="T96" s="152"/>
    </row>
    <row r="97" spans="1:20" s="7" customFormat="1" ht="17.25" customHeight="1">
      <c r="A97" s="48" t="s">
        <v>32</v>
      </c>
      <c r="B97" s="57"/>
      <c r="C97" s="213"/>
      <c r="D97" s="213"/>
      <c r="E97" s="213"/>
      <c r="F97" s="211"/>
      <c r="G97" s="211"/>
      <c r="H97" s="211"/>
      <c r="I97" s="212"/>
      <c r="J97" s="212"/>
      <c r="K97" s="212"/>
      <c r="L97" s="212"/>
      <c r="P97" s="298"/>
      <c r="Q97" s="120"/>
      <c r="R97" s="120"/>
      <c r="T97" s="152"/>
    </row>
    <row r="98" spans="1:20" s="7" customFormat="1" ht="17.25" customHeight="1">
      <c r="A98" s="48" t="s">
        <v>100</v>
      </c>
      <c r="B98" s="57"/>
      <c r="C98" s="211"/>
      <c r="D98" s="211"/>
      <c r="E98" s="211"/>
      <c r="F98" s="213"/>
      <c r="G98" s="213"/>
      <c r="H98" s="213"/>
      <c r="I98" s="213"/>
      <c r="J98" s="213"/>
      <c r="K98" s="213"/>
      <c r="L98" s="213"/>
      <c r="P98" s="20"/>
      <c r="Q98" s="1183"/>
      <c r="R98" s="1183"/>
      <c r="T98" s="152"/>
    </row>
    <row r="99" spans="1:20" ht="6.75" customHeight="1">
      <c r="C99" s="213"/>
      <c r="D99" s="213"/>
      <c r="E99" s="213"/>
      <c r="F99" s="211"/>
      <c r="G99" s="211"/>
      <c r="H99" s="211"/>
      <c r="I99" s="212"/>
      <c r="J99" s="212"/>
      <c r="K99" s="212"/>
      <c r="L99" s="212"/>
      <c r="P99" s="298"/>
      <c r="Q99" s="120"/>
      <c r="R99" s="120"/>
    </row>
    <row r="100" spans="1:20" s="227" customFormat="1" ht="17.25" customHeight="1">
      <c r="A100" s="1637" t="s">
        <v>18</v>
      </c>
      <c r="B100" s="1638" t="s">
        <v>7</v>
      </c>
      <c r="C100" s="1482">
        <v>2021</v>
      </c>
      <c r="D100" s="1598"/>
      <c r="E100" s="1483"/>
      <c r="F100" s="1618">
        <v>2022</v>
      </c>
      <c r="G100" s="1618"/>
      <c r="H100" s="1618"/>
      <c r="I100" s="1641">
        <v>2023</v>
      </c>
      <c r="J100" s="1642"/>
      <c r="K100" s="1643"/>
      <c r="L100" s="1452">
        <v>2024</v>
      </c>
      <c r="M100" s="1452"/>
      <c r="N100" s="1478" t="s">
        <v>433</v>
      </c>
      <c r="O100" s="1478" t="s">
        <v>453</v>
      </c>
      <c r="P100" s="1639" t="s">
        <v>208</v>
      </c>
      <c r="Q100" s="1446" t="s">
        <v>451</v>
      </c>
      <c r="R100" s="1446" t="s">
        <v>450</v>
      </c>
      <c r="S100" s="1447" t="s">
        <v>434</v>
      </c>
      <c r="T100" s="151"/>
    </row>
    <row r="101" spans="1:20" s="227" customFormat="1" ht="30" customHeight="1">
      <c r="A101" s="1459"/>
      <c r="B101" s="1638"/>
      <c r="C101" s="399" t="s">
        <v>180</v>
      </c>
      <c r="D101" s="538" t="s">
        <v>1</v>
      </c>
      <c r="E101" s="450" t="s">
        <v>139</v>
      </c>
      <c r="F101" s="406" t="s">
        <v>194</v>
      </c>
      <c r="G101" s="406" t="s">
        <v>1</v>
      </c>
      <c r="H101" s="460" t="s">
        <v>139</v>
      </c>
      <c r="I101" s="408" t="s">
        <v>0</v>
      </c>
      <c r="J101" s="473" t="s">
        <v>1</v>
      </c>
      <c r="K101" s="473" t="s">
        <v>139</v>
      </c>
      <c r="L101" s="679" t="s">
        <v>0</v>
      </c>
      <c r="M101" s="1196" t="s">
        <v>1</v>
      </c>
      <c r="N101" s="1459"/>
      <c r="O101" s="1459"/>
      <c r="P101" s="1640"/>
      <c r="Q101" s="1446"/>
      <c r="R101" s="1446"/>
      <c r="S101" s="1447"/>
      <c r="T101" s="1302"/>
    </row>
    <row r="102" spans="1:20" s="7" customFormat="1" ht="18" customHeight="1">
      <c r="A102" s="78">
        <v>1001</v>
      </c>
      <c r="B102" s="28" t="s">
        <v>8</v>
      </c>
      <c r="C102" s="481">
        <v>51351000</v>
      </c>
      <c r="D102" s="481">
        <v>51314454.32</v>
      </c>
      <c r="E102" s="481">
        <f>D102/C102*100</f>
        <v>99.928831609900499</v>
      </c>
      <c r="F102" s="449">
        <v>49728856</v>
      </c>
      <c r="G102" s="482">
        <v>48339072.68</v>
      </c>
      <c r="H102" s="481">
        <f>G102/F102*100</f>
        <v>97.205277917513328</v>
      </c>
      <c r="I102" s="482">
        <v>78323000</v>
      </c>
      <c r="J102" s="482">
        <v>59887251.350000001</v>
      </c>
      <c r="K102" s="481">
        <f>J102/I102*100</f>
        <v>76.461896697011099</v>
      </c>
      <c r="L102" s="482">
        <v>56000000</v>
      </c>
      <c r="M102" s="482">
        <v>54849758.159999996</v>
      </c>
      <c r="N102" s="472">
        <v>24000000</v>
      </c>
      <c r="O102" s="472">
        <v>63982000</v>
      </c>
      <c r="P102" s="1633" t="s">
        <v>199</v>
      </c>
      <c r="Q102" s="1259"/>
      <c r="R102" s="1259"/>
      <c r="S102" s="1591" t="s">
        <v>199</v>
      </c>
      <c r="T102" s="445"/>
    </row>
    <row r="103" spans="1:20" s="7" customFormat="1" ht="18" customHeight="1">
      <c r="A103" s="29">
        <v>1002</v>
      </c>
      <c r="B103" s="21" t="s">
        <v>9</v>
      </c>
      <c r="C103" s="27">
        <v>300000</v>
      </c>
      <c r="D103" s="27">
        <v>255583.25</v>
      </c>
      <c r="E103" s="27">
        <f t="shared" ref="E103:E127" si="18">D103/C103*100</f>
        <v>85.194416666666655</v>
      </c>
      <c r="F103" s="27">
        <v>1000000</v>
      </c>
      <c r="G103" s="27">
        <v>307853</v>
      </c>
      <c r="H103" s="27">
        <f t="shared" ref="H103:H127" si="19">G103/F103*100</f>
        <v>30.785299999999999</v>
      </c>
      <c r="I103" s="27">
        <v>500000</v>
      </c>
      <c r="J103" s="27">
        <v>217226.75</v>
      </c>
      <c r="K103" s="27">
        <f t="shared" ref="K103:K127" si="20">J103/I103*100</f>
        <v>43.445349999999998</v>
      </c>
      <c r="L103" s="27">
        <v>2000000</v>
      </c>
      <c r="M103" s="27">
        <v>744590.82</v>
      </c>
      <c r="N103" s="478">
        <v>200000</v>
      </c>
      <c r="O103" s="478">
        <v>800000</v>
      </c>
      <c r="P103" s="1634"/>
      <c r="Q103" s="1258"/>
      <c r="R103" s="1258"/>
      <c r="S103" s="1592"/>
      <c r="T103" s="446"/>
    </row>
    <row r="104" spans="1:20" s="7" customFormat="1" ht="18" customHeight="1">
      <c r="A104" s="61">
        <v>1003</v>
      </c>
      <c r="B104" s="36" t="s">
        <v>10</v>
      </c>
      <c r="C104" s="491">
        <v>14934000</v>
      </c>
      <c r="D104" s="491">
        <v>14390552</v>
      </c>
      <c r="E104" s="491">
        <f t="shared" si="18"/>
        <v>96.3610017409937</v>
      </c>
      <c r="F104" s="491">
        <v>21024320</v>
      </c>
      <c r="G104" s="491">
        <v>19637661.59</v>
      </c>
      <c r="H104" s="491">
        <f t="shared" si="19"/>
        <v>93.40450292803763</v>
      </c>
      <c r="I104" s="491">
        <v>27305000</v>
      </c>
      <c r="J104" s="491">
        <v>20403610.109999999</v>
      </c>
      <c r="K104" s="491">
        <f t="shared" si="20"/>
        <v>74.72481270829519</v>
      </c>
      <c r="L104" s="491">
        <v>23000000</v>
      </c>
      <c r="M104" s="491">
        <v>32548546.210000001</v>
      </c>
      <c r="N104" s="468">
        <v>17000000</v>
      </c>
      <c r="O104" s="468">
        <v>42237000</v>
      </c>
      <c r="P104" s="1634"/>
      <c r="Q104" s="1259"/>
      <c r="R104" s="1259"/>
      <c r="S104" s="1592"/>
      <c r="T104" s="445"/>
    </row>
    <row r="105" spans="1:20" ht="15.75" customHeight="1" thickBot="1">
      <c r="A105" s="1625" t="s">
        <v>140</v>
      </c>
      <c r="B105" s="1626"/>
      <c r="C105" s="74">
        <f t="shared" ref="C105:M105" si="21">SUM(C102:C104)</f>
        <v>66585000</v>
      </c>
      <c r="D105" s="74">
        <f t="shared" si="21"/>
        <v>65960589.57</v>
      </c>
      <c r="E105" s="74">
        <f t="shared" si="18"/>
        <v>99.062235593602168</v>
      </c>
      <c r="F105" s="74">
        <f>SUM(F102:F104)</f>
        <v>71753176</v>
      </c>
      <c r="G105" s="74">
        <f>SUM(G102:G104)</f>
        <v>68284587.269999996</v>
      </c>
      <c r="H105" s="160">
        <f t="shared" si="19"/>
        <v>95.16594397159507</v>
      </c>
      <c r="I105" s="74">
        <f t="shared" si="21"/>
        <v>106128000</v>
      </c>
      <c r="J105" s="74">
        <f>SUM(J102:J104)</f>
        <v>80508088.210000008</v>
      </c>
      <c r="K105" s="160">
        <f t="shared" si="20"/>
        <v>75.859422781923726</v>
      </c>
      <c r="L105" s="74">
        <f>SUM(L102:L104)</f>
        <v>81000000</v>
      </c>
      <c r="M105" s="74">
        <f t="shared" si="21"/>
        <v>88142895.189999998</v>
      </c>
      <c r="N105" s="74">
        <f>SUM(N102:N104)</f>
        <v>41200000</v>
      </c>
      <c r="O105" s="74">
        <f>SUM(O102:O104)</f>
        <v>107019000</v>
      </c>
      <c r="P105" s="1634"/>
      <c r="Q105" s="956"/>
      <c r="R105" s="956"/>
      <c r="S105" s="1592"/>
      <c r="T105" s="120"/>
    </row>
    <row r="106" spans="1:20" s="7" customFormat="1" ht="16.5" customHeight="1" thickTop="1">
      <c r="A106" s="79">
        <v>1101</v>
      </c>
      <c r="B106" s="37" t="s">
        <v>113</v>
      </c>
      <c r="C106" s="476">
        <v>2475000</v>
      </c>
      <c r="D106" s="476">
        <v>2070264.27</v>
      </c>
      <c r="E106" s="476">
        <f t="shared" si="18"/>
        <v>83.647041212121209</v>
      </c>
      <c r="F106" s="449">
        <v>2200000</v>
      </c>
      <c r="G106" s="476">
        <v>2196902.96</v>
      </c>
      <c r="H106" s="476">
        <f>G106/F106*100</f>
        <v>99.859225454545452</v>
      </c>
      <c r="I106" s="476">
        <v>3500000</v>
      </c>
      <c r="J106" s="476">
        <v>2944656.08</v>
      </c>
      <c r="K106" s="476">
        <f t="shared" si="20"/>
        <v>84.133030857142856</v>
      </c>
      <c r="L106" s="476">
        <v>2300000</v>
      </c>
      <c r="M106" s="476">
        <v>2299999.34</v>
      </c>
      <c r="N106" s="476">
        <v>1000000</v>
      </c>
      <c r="O106" s="476">
        <v>2200000</v>
      </c>
      <c r="P106" s="1634"/>
      <c r="Q106" s="1259"/>
      <c r="R106" s="1259"/>
      <c r="S106" s="1592"/>
      <c r="T106" s="445"/>
    </row>
    <row r="107" spans="1:20" s="7" customFormat="1" ht="26.25" customHeight="1">
      <c r="A107" s="29">
        <v>1201</v>
      </c>
      <c r="B107" s="53" t="s">
        <v>12</v>
      </c>
      <c r="C107" s="476">
        <v>750000</v>
      </c>
      <c r="D107" s="476">
        <v>748787.93</v>
      </c>
      <c r="E107" s="476">
        <f t="shared" si="18"/>
        <v>99.838390666666683</v>
      </c>
      <c r="F107" s="476">
        <v>850000</v>
      </c>
      <c r="G107" s="476">
        <v>849798.06</v>
      </c>
      <c r="H107" s="476">
        <f t="shared" si="19"/>
        <v>99.976242352941185</v>
      </c>
      <c r="I107" s="476">
        <v>1500000</v>
      </c>
      <c r="J107" s="476">
        <v>1388508.81</v>
      </c>
      <c r="K107" s="476">
        <f t="shared" si="20"/>
        <v>92.567254000000005</v>
      </c>
      <c r="L107" s="476">
        <v>1000000</v>
      </c>
      <c r="M107" s="476">
        <v>479577.5</v>
      </c>
      <c r="N107" s="476">
        <v>300000</v>
      </c>
      <c r="O107" s="476">
        <v>500000</v>
      </c>
      <c r="P107" s="1634"/>
      <c r="Q107" s="1258"/>
      <c r="R107" s="1258"/>
      <c r="S107" s="1592"/>
      <c r="T107" s="446"/>
    </row>
    <row r="108" spans="1:20" s="7" customFormat="1" ht="14.25" customHeight="1">
      <c r="A108" s="29">
        <v>1202</v>
      </c>
      <c r="B108" s="26" t="s">
        <v>13</v>
      </c>
      <c r="C108" s="476">
        <v>1200000</v>
      </c>
      <c r="D108" s="476">
        <v>1037368</v>
      </c>
      <c r="E108" s="476">
        <f t="shared" si="18"/>
        <v>86.447333333333333</v>
      </c>
      <c r="F108" s="449">
        <v>1800000</v>
      </c>
      <c r="G108" s="476">
        <v>1799938</v>
      </c>
      <c r="H108" s="476">
        <f t="shared" si="19"/>
        <v>99.99655555555556</v>
      </c>
      <c r="I108" s="476">
        <v>2000000</v>
      </c>
      <c r="J108" s="476">
        <v>1079915</v>
      </c>
      <c r="K108" s="476">
        <f t="shared" si="20"/>
        <v>53.995750000000001</v>
      </c>
      <c r="L108" s="476"/>
      <c r="M108" s="476">
        <v>0</v>
      </c>
      <c r="N108" s="1092"/>
      <c r="O108" s="1092"/>
      <c r="P108" s="1634"/>
      <c r="Q108" s="1259"/>
      <c r="R108" s="1259"/>
      <c r="S108" s="1592"/>
      <c r="T108" s="445"/>
    </row>
    <row r="109" spans="1:20" s="7" customFormat="1" ht="18" customHeight="1">
      <c r="A109" s="29" t="s">
        <v>395</v>
      </c>
      <c r="B109" s="26" t="s">
        <v>202</v>
      </c>
      <c r="C109" s="476"/>
      <c r="D109" s="476"/>
      <c r="E109" s="476"/>
      <c r="F109" s="449"/>
      <c r="G109" s="476"/>
      <c r="H109" s="476"/>
      <c r="I109" s="476"/>
      <c r="J109" s="476"/>
      <c r="K109" s="476"/>
      <c r="L109" s="476">
        <v>1000000</v>
      </c>
      <c r="M109" s="476">
        <v>566105</v>
      </c>
      <c r="N109" s="476">
        <v>300000</v>
      </c>
      <c r="O109" s="476">
        <v>650000</v>
      </c>
      <c r="P109" s="1634"/>
      <c r="Q109" s="1258"/>
      <c r="R109" s="1258"/>
      <c r="S109" s="1592"/>
      <c r="T109" s="445"/>
    </row>
    <row r="110" spans="1:20" s="7" customFormat="1" ht="18" customHeight="1">
      <c r="A110" s="29">
        <v>1203</v>
      </c>
      <c r="B110" s="21" t="s">
        <v>154</v>
      </c>
      <c r="C110" s="476">
        <v>1000</v>
      </c>
      <c r="D110" s="476">
        <v>960</v>
      </c>
      <c r="E110" s="476">
        <f t="shared" si="18"/>
        <v>96</v>
      </c>
      <c r="F110" s="476">
        <v>5000</v>
      </c>
      <c r="G110" s="476"/>
      <c r="H110" s="476">
        <f t="shared" si="19"/>
        <v>0</v>
      </c>
      <c r="I110" s="476">
        <v>1000</v>
      </c>
      <c r="J110" s="476"/>
      <c r="K110" s="476">
        <f t="shared" si="20"/>
        <v>0</v>
      </c>
      <c r="L110" s="476"/>
      <c r="M110" s="476">
        <v>0</v>
      </c>
      <c r="N110" s="1092"/>
      <c r="O110" s="1092">
        <v>0</v>
      </c>
      <c r="P110" s="1634"/>
      <c r="Q110" s="1259"/>
      <c r="R110" s="1259"/>
      <c r="S110" s="1592"/>
      <c r="T110" s="446"/>
    </row>
    <row r="111" spans="1:20" s="7" customFormat="1" ht="15.75" customHeight="1">
      <c r="A111" s="29" t="s">
        <v>389</v>
      </c>
      <c r="B111" s="21" t="s">
        <v>219</v>
      </c>
      <c r="C111" s="476"/>
      <c r="D111" s="476"/>
      <c r="E111" s="476"/>
      <c r="F111" s="542"/>
      <c r="G111" s="476"/>
      <c r="H111" s="476"/>
      <c r="I111" s="476"/>
      <c r="J111" s="476"/>
      <c r="K111" s="476"/>
      <c r="L111" s="476">
        <v>1000</v>
      </c>
      <c r="M111" s="476">
        <v>0</v>
      </c>
      <c r="N111" s="476">
        <v>1000</v>
      </c>
      <c r="O111" s="476">
        <v>1000</v>
      </c>
      <c r="P111" s="1634"/>
      <c r="Q111" s="1258"/>
      <c r="R111" s="1258"/>
      <c r="S111" s="1592"/>
      <c r="T111" s="446"/>
    </row>
    <row r="112" spans="1:20" s="7" customFormat="1" ht="14.25" customHeight="1">
      <c r="A112" s="29">
        <v>1204</v>
      </c>
      <c r="B112" s="21" t="s">
        <v>127</v>
      </c>
      <c r="C112" s="476">
        <v>2000000</v>
      </c>
      <c r="D112" s="476">
        <v>1584361.5</v>
      </c>
      <c r="E112" s="476">
        <f t="shared" si="18"/>
        <v>79.218074999999999</v>
      </c>
      <c r="F112" s="449">
        <v>100000</v>
      </c>
      <c r="G112" s="476">
        <v>15215</v>
      </c>
      <c r="H112" s="476">
        <f t="shared" si="19"/>
        <v>15.215</v>
      </c>
      <c r="I112" s="476">
        <v>3000000</v>
      </c>
      <c r="J112" s="476">
        <v>6502</v>
      </c>
      <c r="K112" s="476">
        <f t="shared" si="20"/>
        <v>0.21673333333333331</v>
      </c>
      <c r="L112" s="476">
        <v>1700000</v>
      </c>
      <c r="M112" s="476">
        <v>24437.5</v>
      </c>
      <c r="N112" s="476">
        <v>300000</v>
      </c>
      <c r="O112" s="476">
        <v>500000</v>
      </c>
      <c r="P112" s="1634"/>
      <c r="Q112" s="1259"/>
      <c r="R112" s="1259"/>
      <c r="S112" s="1592"/>
      <c r="T112" s="445"/>
    </row>
    <row r="113" spans="1:20" s="7" customFormat="1" ht="18" customHeight="1">
      <c r="A113" s="29">
        <v>1205</v>
      </c>
      <c r="B113" s="26" t="s">
        <v>125</v>
      </c>
      <c r="C113" s="476">
        <v>200000</v>
      </c>
      <c r="D113" s="476">
        <v>174901</v>
      </c>
      <c r="E113" s="476">
        <f t="shared" si="18"/>
        <v>87.450499999999991</v>
      </c>
      <c r="F113" s="476">
        <v>300000</v>
      </c>
      <c r="G113" s="476">
        <v>299480.46000000002</v>
      </c>
      <c r="H113" s="476">
        <f t="shared" si="19"/>
        <v>99.826819999999998</v>
      </c>
      <c r="I113" s="476">
        <v>400000</v>
      </c>
      <c r="J113" s="476">
        <v>272728.5</v>
      </c>
      <c r="K113" s="476">
        <f t="shared" si="20"/>
        <v>68.182124999999999</v>
      </c>
      <c r="L113" s="476">
        <v>300000</v>
      </c>
      <c r="M113" s="476">
        <v>60883</v>
      </c>
      <c r="N113" s="476">
        <v>80000</v>
      </c>
      <c r="O113" s="476">
        <v>350000</v>
      </c>
      <c r="P113" s="1634"/>
      <c r="Q113" s="1258"/>
      <c r="R113" s="1258"/>
      <c r="S113" s="1592"/>
      <c r="T113" s="446"/>
    </row>
    <row r="114" spans="1:20" s="7" customFormat="1" ht="32.25" customHeight="1">
      <c r="A114" s="29" t="s">
        <v>438</v>
      </c>
      <c r="B114" s="53" t="s">
        <v>439</v>
      </c>
      <c r="C114" s="476"/>
      <c r="D114" s="476"/>
      <c r="E114" s="476"/>
      <c r="F114" s="476"/>
      <c r="G114" s="476"/>
      <c r="H114" s="476"/>
      <c r="I114" s="476"/>
      <c r="J114" s="476"/>
      <c r="K114" s="476"/>
      <c r="L114" s="476">
        <v>0</v>
      </c>
      <c r="M114" s="476">
        <v>11504149.890000001</v>
      </c>
      <c r="N114" s="476">
        <v>0</v>
      </c>
      <c r="O114" s="476">
        <v>0</v>
      </c>
      <c r="P114" s="1634"/>
      <c r="Q114" s="1258"/>
      <c r="R114" s="1258"/>
      <c r="S114" s="1592"/>
      <c r="T114" s="446"/>
    </row>
    <row r="115" spans="1:20" s="7" customFormat="1" ht="18" customHeight="1">
      <c r="A115" s="29">
        <v>1301</v>
      </c>
      <c r="B115" s="26" t="s">
        <v>14</v>
      </c>
      <c r="C115" s="476">
        <v>1500000</v>
      </c>
      <c r="D115" s="476">
        <v>1489044.12</v>
      </c>
      <c r="E115" s="476">
        <f t="shared" si="18"/>
        <v>99.269608000000005</v>
      </c>
      <c r="F115" s="476">
        <v>1500000</v>
      </c>
      <c r="G115" s="476">
        <v>1494064.07</v>
      </c>
      <c r="H115" s="476">
        <f t="shared" si="19"/>
        <v>99.604271333333344</v>
      </c>
      <c r="I115" s="476">
        <v>5000000</v>
      </c>
      <c r="J115" s="476">
        <v>744670.1</v>
      </c>
      <c r="K115" s="476">
        <f t="shared" si="20"/>
        <v>14.893402</v>
      </c>
      <c r="L115" s="476">
        <v>200000</v>
      </c>
      <c r="M115" s="476">
        <v>2610</v>
      </c>
      <c r="N115" s="476">
        <v>45000</v>
      </c>
      <c r="O115" s="476">
        <v>200000</v>
      </c>
      <c r="P115" s="1634"/>
      <c r="Q115" s="1259"/>
      <c r="R115" s="1259"/>
      <c r="S115" s="1592"/>
      <c r="T115" s="445"/>
    </row>
    <row r="116" spans="1:20" s="7" customFormat="1" ht="18" customHeight="1">
      <c r="A116" s="29">
        <v>1302</v>
      </c>
      <c r="B116" s="26" t="s">
        <v>124</v>
      </c>
      <c r="C116" s="476">
        <v>200000</v>
      </c>
      <c r="D116" s="476">
        <v>109821.5</v>
      </c>
      <c r="E116" s="476">
        <f t="shared" si="18"/>
        <v>54.91075</v>
      </c>
      <c r="F116" s="461">
        <v>50000</v>
      </c>
      <c r="G116" s="476">
        <v>7780</v>
      </c>
      <c r="H116" s="476">
        <f t="shared" si="19"/>
        <v>15.559999999999999</v>
      </c>
      <c r="I116" s="476">
        <v>500000</v>
      </c>
      <c r="J116" s="476">
        <v>14940</v>
      </c>
      <c r="K116" s="476">
        <f t="shared" si="20"/>
        <v>2.988</v>
      </c>
      <c r="L116" s="476">
        <v>200000</v>
      </c>
      <c r="M116" s="476">
        <v>179401.92</v>
      </c>
      <c r="N116" s="476">
        <v>60000</v>
      </c>
      <c r="O116" s="476">
        <v>1400000</v>
      </c>
      <c r="P116" s="1634"/>
      <c r="Q116" s="1258"/>
      <c r="R116" s="1258"/>
      <c r="S116" s="1592"/>
      <c r="T116" s="446"/>
    </row>
    <row r="117" spans="1:20" s="7" customFormat="1" ht="18" customHeight="1">
      <c r="A117" s="29">
        <v>1303</v>
      </c>
      <c r="B117" s="26" t="s">
        <v>110</v>
      </c>
      <c r="C117" s="476">
        <v>200000</v>
      </c>
      <c r="D117" s="476">
        <v>137714.19</v>
      </c>
      <c r="E117" s="476">
        <f t="shared" si="18"/>
        <v>68.857095000000001</v>
      </c>
      <c r="F117" s="461">
        <v>150000</v>
      </c>
      <c r="G117" s="476">
        <v>83575</v>
      </c>
      <c r="H117" s="476">
        <f t="shared" si="19"/>
        <v>55.716666666666669</v>
      </c>
      <c r="I117" s="476">
        <v>500000</v>
      </c>
      <c r="J117" s="476">
        <v>1775</v>
      </c>
      <c r="K117" s="476">
        <f t="shared" si="20"/>
        <v>0.35500000000000004</v>
      </c>
      <c r="L117" s="476">
        <v>800000</v>
      </c>
      <c r="M117" s="476">
        <v>800000</v>
      </c>
      <c r="N117" s="476">
        <v>150000</v>
      </c>
      <c r="O117" s="476">
        <v>1200000</v>
      </c>
      <c r="P117" s="1634"/>
      <c r="Q117" s="1259"/>
      <c r="R117" s="1259"/>
      <c r="S117" s="1592"/>
      <c r="T117" s="445"/>
    </row>
    <row r="118" spans="1:20" s="7" customFormat="1" ht="14.25" customHeight="1">
      <c r="A118" s="29">
        <v>1401</v>
      </c>
      <c r="B118" s="21" t="s">
        <v>128</v>
      </c>
      <c r="C118" s="476">
        <v>50000</v>
      </c>
      <c r="D118" s="476">
        <v>30585</v>
      </c>
      <c r="E118" s="476">
        <f t="shared" si="18"/>
        <v>61.17</v>
      </c>
      <c r="F118" s="476">
        <v>75000</v>
      </c>
      <c r="G118" s="476">
        <v>43630</v>
      </c>
      <c r="H118" s="476">
        <f t="shared" si="19"/>
        <v>58.173333333333332</v>
      </c>
      <c r="I118" s="476">
        <v>50000</v>
      </c>
      <c r="J118" s="476">
        <v>46820</v>
      </c>
      <c r="K118" s="476">
        <f t="shared" si="20"/>
        <v>93.64</v>
      </c>
      <c r="L118" s="476">
        <v>50000</v>
      </c>
      <c r="M118" s="476">
        <v>21560</v>
      </c>
      <c r="N118" s="476">
        <v>9000</v>
      </c>
      <c r="O118" s="476">
        <v>50000</v>
      </c>
      <c r="P118" s="1634"/>
      <c r="Q118" s="1258"/>
      <c r="R118" s="1258"/>
      <c r="S118" s="1592"/>
      <c r="T118" s="446"/>
    </row>
    <row r="119" spans="1:20" s="7" customFormat="1" ht="15.75" customHeight="1">
      <c r="A119" s="29">
        <v>1402</v>
      </c>
      <c r="B119" s="26" t="s">
        <v>118</v>
      </c>
      <c r="C119" s="476">
        <v>50000</v>
      </c>
      <c r="D119" s="476">
        <v>2990</v>
      </c>
      <c r="E119" s="476">
        <f t="shared" si="18"/>
        <v>5.9799999999999995</v>
      </c>
      <c r="F119" s="449">
        <v>50000</v>
      </c>
      <c r="G119" s="476">
        <v>17142.98</v>
      </c>
      <c r="H119" s="476">
        <f t="shared" si="19"/>
        <v>34.285959999999996</v>
      </c>
      <c r="I119" s="476">
        <v>200000</v>
      </c>
      <c r="J119" s="476">
        <v>109246.77</v>
      </c>
      <c r="K119" s="476">
        <f t="shared" si="20"/>
        <v>54.623384999999999</v>
      </c>
      <c r="L119" s="476">
        <v>50000</v>
      </c>
      <c r="M119" s="476">
        <v>36395</v>
      </c>
      <c r="N119" s="476">
        <v>30000</v>
      </c>
      <c r="O119" s="476">
        <v>75000</v>
      </c>
      <c r="P119" s="1634"/>
      <c r="Q119" s="1259"/>
      <c r="R119" s="1259"/>
      <c r="S119" s="1592"/>
      <c r="T119" s="1150"/>
    </row>
    <row r="120" spans="1:20" s="7" customFormat="1" ht="15.75" customHeight="1">
      <c r="A120" s="29">
        <v>1403</v>
      </c>
      <c r="B120" s="26" t="s">
        <v>119</v>
      </c>
      <c r="C120" s="476">
        <v>50000</v>
      </c>
      <c r="D120" s="476">
        <v>49441.1</v>
      </c>
      <c r="E120" s="476">
        <f t="shared" si="18"/>
        <v>98.882199999999997</v>
      </c>
      <c r="F120" s="449">
        <v>100000</v>
      </c>
      <c r="G120" s="476">
        <v>98914.94</v>
      </c>
      <c r="H120" s="476">
        <f t="shared" si="19"/>
        <v>98.914940000000001</v>
      </c>
      <c r="I120" s="476">
        <v>150000</v>
      </c>
      <c r="J120" s="476">
        <v>140077.64000000001</v>
      </c>
      <c r="K120" s="476">
        <f t="shared" si="20"/>
        <v>93.385093333333344</v>
      </c>
      <c r="L120" s="476">
        <v>100000</v>
      </c>
      <c r="M120" s="476">
        <v>15573</v>
      </c>
      <c r="N120" s="476">
        <v>50000</v>
      </c>
      <c r="O120" s="476">
        <v>150000</v>
      </c>
      <c r="P120" s="1634"/>
      <c r="Q120" s="1258"/>
      <c r="R120" s="1258"/>
      <c r="S120" s="1592"/>
      <c r="T120" s="446"/>
    </row>
    <row r="121" spans="1:20" s="7" customFormat="1" ht="25.5" customHeight="1">
      <c r="A121" s="29">
        <v>1404</v>
      </c>
      <c r="B121" s="53" t="s">
        <v>120</v>
      </c>
      <c r="C121" s="476">
        <v>150000</v>
      </c>
      <c r="D121" s="476">
        <v>149000</v>
      </c>
      <c r="E121" s="476">
        <f t="shared" si="18"/>
        <v>99.333333333333329</v>
      </c>
      <c r="F121" s="449">
        <v>400000</v>
      </c>
      <c r="G121" s="476">
        <v>388620</v>
      </c>
      <c r="H121" s="476">
        <f t="shared" si="19"/>
        <v>97.155000000000001</v>
      </c>
      <c r="I121" s="476">
        <v>500000</v>
      </c>
      <c r="J121" s="476">
        <v>493682.81</v>
      </c>
      <c r="K121" s="476">
        <f t="shared" si="20"/>
        <v>98.736561999999992</v>
      </c>
      <c r="L121" s="476">
        <v>500000</v>
      </c>
      <c r="M121" s="476">
        <v>329941.68</v>
      </c>
      <c r="N121" s="476">
        <v>150000</v>
      </c>
      <c r="O121" s="476">
        <v>450000</v>
      </c>
      <c r="P121" s="1634"/>
      <c r="Q121" s="1259"/>
      <c r="R121" s="1259"/>
      <c r="S121" s="1592"/>
      <c r="T121" s="1150"/>
    </row>
    <row r="122" spans="1:20" s="7" customFormat="1" ht="14.25" customHeight="1">
      <c r="A122" s="29">
        <v>1408</v>
      </c>
      <c r="B122" s="27" t="s">
        <v>143</v>
      </c>
      <c r="C122" s="476">
        <v>4000000</v>
      </c>
      <c r="D122" s="476">
        <v>3273115.96</v>
      </c>
      <c r="E122" s="476">
        <f t="shared" si="18"/>
        <v>81.827899000000002</v>
      </c>
      <c r="F122" s="449">
        <v>1790000</v>
      </c>
      <c r="G122" s="476">
        <v>1681744.54</v>
      </c>
      <c r="H122" s="476">
        <f t="shared" si="19"/>
        <v>93.952208938547486</v>
      </c>
      <c r="I122" s="476">
        <v>5000000</v>
      </c>
      <c r="J122" s="476">
        <v>407923.56</v>
      </c>
      <c r="K122" s="476">
        <f t="shared" si="20"/>
        <v>8.158471200000001</v>
      </c>
      <c r="L122" s="476">
        <v>5000000</v>
      </c>
      <c r="M122" s="476">
        <v>0</v>
      </c>
      <c r="N122" s="476">
        <v>0</v>
      </c>
      <c r="O122" s="476">
        <v>1000</v>
      </c>
      <c r="P122" s="1634"/>
      <c r="Q122" s="1258"/>
      <c r="R122" s="1258"/>
      <c r="S122" s="1592"/>
      <c r="T122" s="446"/>
    </row>
    <row r="123" spans="1:20" s="7" customFormat="1" ht="15" customHeight="1">
      <c r="A123" s="29" t="s">
        <v>393</v>
      </c>
      <c r="B123" s="26" t="s">
        <v>207</v>
      </c>
      <c r="C123" s="476"/>
      <c r="D123" s="476"/>
      <c r="E123" s="476"/>
      <c r="F123" s="476">
        <v>50000</v>
      </c>
      <c r="G123" s="476">
        <v>44263.09</v>
      </c>
      <c r="H123" s="476"/>
      <c r="I123" s="476">
        <v>100000</v>
      </c>
      <c r="J123" s="476">
        <v>46437</v>
      </c>
      <c r="K123" s="476">
        <f t="shared" si="20"/>
        <v>46.436999999999998</v>
      </c>
      <c r="L123" s="476">
        <v>50000</v>
      </c>
      <c r="M123" s="476">
        <v>5165</v>
      </c>
      <c r="N123" s="476">
        <v>25000</v>
      </c>
      <c r="O123" s="476">
        <v>250000</v>
      </c>
      <c r="P123" s="1634"/>
      <c r="Q123" s="1259"/>
      <c r="R123" s="1259"/>
      <c r="S123" s="1592"/>
      <c r="T123" s="1150"/>
    </row>
    <row r="124" spans="1:20" s="7" customFormat="1" ht="16.5" customHeight="1">
      <c r="A124" s="29">
        <v>1701</v>
      </c>
      <c r="B124" s="26" t="s">
        <v>126</v>
      </c>
      <c r="C124" s="476"/>
      <c r="D124" s="476"/>
      <c r="E124" s="476"/>
      <c r="F124" s="476"/>
      <c r="G124" s="476"/>
      <c r="H124" s="476"/>
      <c r="I124" s="476">
        <v>1000</v>
      </c>
      <c r="J124" s="476"/>
      <c r="K124" s="476">
        <f t="shared" si="20"/>
        <v>0</v>
      </c>
      <c r="L124" s="476">
        <v>1000</v>
      </c>
      <c r="M124" s="478">
        <v>0</v>
      </c>
      <c r="N124" s="476">
        <v>0</v>
      </c>
      <c r="O124" s="476">
        <v>0</v>
      </c>
      <c r="P124" s="1634"/>
      <c r="Q124" s="1258"/>
      <c r="R124" s="1258"/>
      <c r="S124" s="1592"/>
      <c r="T124" s="446"/>
    </row>
    <row r="125" spans="1:20" s="7" customFormat="1" ht="16.5" customHeight="1">
      <c r="A125" s="111">
        <v>1702</v>
      </c>
      <c r="B125" s="54" t="s">
        <v>135</v>
      </c>
      <c r="C125" s="478">
        <v>800000</v>
      </c>
      <c r="D125" s="478">
        <v>777477.74</v>
      </c>
      <c r="E125" s="478">
        <f t="shared" si="18"/>
        <v>97.184717499999991</v>
      </c>
      <c r="F125" s="449">
        <v>100000</v>
      </c>
      <c r="G125" s="478">
        <v>93705</v>
      </c>
      <c r="H125" s="478">
        <f t="shared" si="19"/>
        <v>93.704999999999998</v>
      </c>
      <c r="I125" s="478">
        <v>800000</v>
      </c>
      <c r="J125" s="478">
        <v>159560</v>
      </c>
      <c r="K125" s="478">
        <f t="shared" si="20"/>
        <v>19.945</v>
      </c>
      <c r="L125" s="478">
        <v>1250000</v>
      </c>
      <c r="M125" s="152">
        <v>295365.52</v>
      </c>
      <c r="N125" s="1092"/>
      <c r="O125" s="1092"/>
      <c r="P125" s="1634"/>
      <c r="Q125" s="1259"/>
      <c r="R125" s="1259"/>
      <c r="S125" s="1592"/>
      <c r="T125" s="1150"/>
    </row>
    <row r="126" spans="1:20" ht="22.5" customHeight="1">
      <c r="A126" s="1615" t="s">
        <v>141</v>
      </c>
      <c r="B126" s="1615"/>
      <c r="C126" s="949">
        <f>SUM(C106:C125)</f>
        <v>13626000</v>
      </c>
      <c r="D126" s="949">
        <f>SUM(D106:D125)</f>
        <v>11635832.310000001</v>
      </c>
      <c r="E126" s="949">
        <f t="shared" si="18"/>
        <v>85.394336635843246</v>
      </c>
      <c r="F126" s="949">
        <f>SUM(F106:F125)</f>
        <v>9520000</v>
      </c>
      <c r="G126" s="949">
        <f>SUM(G106:G125)</f>
        <v>9114774.1000000015</v>
      </c>
      <c r="H126" s="949">
        <f t="shared" si="19"/>
        <v>95.74342542016808</v>
      </c>
      <c r="I126" s="949">
        <f>SUM(I106:I125)</f>
        <v>23202000</v>
      </c>
      <c r="J126" s="949">
        <f>SUM(J106:J125)</f>
        <v>7857443.2699999986</v>
      </c>
      <c r="K126" s="949">
        <f t="shared" si="20"/>
        <v>33.865370528402714</v>
      </c>
      <c r="L126" s="949">
        <f>SUM(L106:L125)</f>
        <v>14502000</v>
      </c>
      <c r="M126" s="949">
        <f>SUM(M106:M125)</f>
        <v>16621164.35</v>
      </c>
      <c r="N126" s="949">
        <f>SUM(N106:N125)</f>
        <v>2500000</v>
      </c>
      <c r="O126" s="949">
        <f>SUM(O106:O125)</f>
        <v>7977000</v>
      </c>
      <c r="P126" s="1634"/>
      <c r="Q126" s="956"/>
      <c r="R126" s="956"/>
      <c r="S126" s="1592"/>
      <c r="T126" s="120"/>
    </row>
    <row r="127" spans="1:20" s="60" customFormat="1" ht="18" customHeight="1" thickBot="1">
      <c r="A127" s="1636" t="s">
        <v>2</v>
      </c>
      <c r="B127" s="1636"/>
      <c r="C127" s="65">
        <f>C126+C105</f>
        <v>80211000</v>
      </c>
      <c r="D127" s="65">
        <f>D126+D105</f>
        <v>77596421.879999995</v>
      </c>
      <c r="E127" s="65">
        <f t="shared" si="18"/>
        <v>96.740374611960945</v>
      </c>
      <c r="F127" s="65">
        <f>F126+F105</f>
        <v>81273176</v>
      </c>
      <c r="G127" s="65">
        <f>G126+G105</f>
        <v>77399361.370000005</v>
      </c>
      <c r="H127" s="65">
        <f t="shared" si="19"/>
        <v>95.233587733793016</v>
      </c>
      <c r="I127" s="65">
        <f>I126+I105</f>
        <v>129330000</v>
      </c>
      <c r="J127" s="65">
        <f>J126+J105</f>
        <v>88365531.480000004</v>
      </c>
      <c r="K127" s="65">
        <f t="shared" si="20"/>
        <v>68.325625516121562</v>
      </c>
      <c r="L127" s="65">
        <f>L126+L105</f>
        <v>95502000</v>
      </c>
      <c r="M127" s="65">
        <f>M126+M105</f>
        <v>104764059.53999999</v>
      </c>
      <c r="N127" s="65">
        <f>N126+N105</f>
        <v>43700000</v>
      </c>
      <c r="O127" s="65">
        <f>O126+O105</f>
        <v>114996000</v>
      </c>
      <c r="P127" s="1635"/>
      <c r="Q127" s="1361"/>
      <c r="R127" s="1361"/>
      <c r="S127" s="1593"/>
      <c r="T127" s="332"/>
    </row>
    <row r="128" spans="1:20" ht="15" customHeight="1" thickTop="1">
      <c r="A128" s="166"/>
      <c r="B128" s="166"/>
      <c r="C128" s="9"/>
      <c r="D128" s="9"/>
      <c r="E128" s="9"/>
      <c r="I128" s="177"/>
      <c r="J128" s="177"/>
      <c r="K128" s="177"/>
      <c r="L128" s="177"/>
      <c r="M128" s="177"/>
      <c r="P128" s="20"/>
      <c r="Q128" s="120"/>
      <c r="R128" s="120"/>
      <c r="S128" s="20"/>
      <c r="T128" s="120"/>
    </row>
    <row r="129" spans="1:20" s="166" customFormat="1" ht="15.75" customHeight="1">
      <c r="A129" s="16"/>
      <c r="B129" s="16" t="s">
        <v>190</v>
      </c>
      <c r="C129" s="16"/>
      <c r="D129" s="16"/>
      <c r="E129" s="136"/>
      <c r="F129" s="136" t="s">
        <v>193</v>
      </c>
      <c r="G129" s="136"/>
      <c r="H129" s="136"/>
      <c r="I129" s="16"/>
      <c r="J129" s="16"/>
      <c r="K129" s="16"/>
      <c r="L129" s="16"/>
      <c r="M129" s="16"/>
      <c r="P129" s="298"/>
      <c r="Q129" s="1183"/>
      <c r="R129" s="1183"/>
      <c r="S129" s="72"/>
      <c r="T129" s="332"/>
    </row>
    <row r="130" spans="1:20" s="166" customFormat="1" ht="15.75" customHeight="1">
      <c r="B130" s="165" t="s">
        <v>191</v>
      </c>
      <c r="C130" s="103"/>
      <c r="D130" s="103"/>
      <c r="E130" s="181"/>
      <c r="F130" s="181"/>
      <c r="G130" s="181" t="s">
        <v>192</v>
      </c>
      <c r="H130" s="181"/>
      <c r="I130" s="221"/>
      <c r="J130" s="221"/>
      <c r="K130" s="221"/>
      <c r="L130" s="221"/>
      <c r="M130" s="221"/>
      <c r="P130" s="20"/>
      <c r="Q130" s="120"/>
      <c r="R130" s="120"/>
      <c r="S130" s="20"/>
      <c r="T130" s="120"/>
    </row>
    <row r="131" spans="1:20" s="166" customFormat="1" ht="15">
      <c r="A131" s="165"/>
      <c r="B131" s="165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P131" s="298"/>
      <c r="Q131" s="1183"/>
      <c r="R131" s="1183"/>
      <c r="S131" s="72"/>
      <c r="T131" s="332"/>
    </row>
    <row r="132" spans="1:20" s="166" customFormat="1" ht="15.75">
      <c r="A132" s="165"/>
      <c r="B132" s="165" t="s">
        <v>160</v>
      </c>
      <c r="D132" s="147"/>
      <c r="E132" s="212"/>
      <c r="G132" s="147" t="s">
        <v>161</v>
      </c>
      <c r="H132" s="147"/>
      <c r="I132" s="147"/>
      <c r="J132" s="147"/>
      <c r="K132" s="147"/>
      <c r="L132" s="147"/>
      <c r="M132" s="168" t="s">
        <v>188</v>
      </c>
      <c r="P132" s="20"/>
      <c r="Q132" s="120"/>
      <c r="R132" s="120"/>
      <c r="S132" s="20"/>
      <c r="T132" s="120"/>
    </row>
    <row r="133" spans="1:20" s="166" customFormat="1" ht="21" customHeight="1">
      <c r="A133" s="165"/>
      <c r="B133" s="165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212"/>
      <c r="P133" s="298"/>
      <c r="Q133" s="1183"/>
      <c r="R133" s="1183"/>
      <c r="S133" s="72"/>
      <c r="T133" s="332"/>
    </row>
    <row r="134" spans="1:20" ht="17.25" customHeight="1">
      <c r="I134" s="261"/>
      <c r="J134" s="261"/>
      <c r="K134" s="261"/>
      <c r="L134" s="261"/>
      <c r="M134" s="261"/>
      <c r="P134" s="298"/>
      <c r="Q134" s="1217"/>
      <c r="R134" s="332"/>
      <c r="S134" s="72"/>
      <c r="T134" s="332"/>
    </row>
    <row r="135" spans="1:20" ht="17.25" customHeight="1">
      <c r="P135" s="20"/>
      <c r="Q135" s="120"/>
    </row>
    <row r="136" spans="1:20" ht="17.25" customHeight="1">
      <c r="P136" s="298"/>
      <c r="Q136" s="1217"/>
    </row>
    <row r="137" spans="1:20" ht="17.25" customHeight="1">
      <c r="I137" s="261"/>
      <c r="J137" s="261"/>
      <c r="K137" s="261"/>
      <c r="L137" s="261"/>
      <c r="M137" s="261"/>
    </row>
    <row r="138" spans="1:20" ht="17.25" customHeight="1">
      <c r="I138" s="261"/>
      <c r="J138" s="261"/>
      <c r="K138" s="261"/>
      <c r="L138" s="261"/>
      <c r="M138" s="261"/>
    </row>
    <row r="139" spans="1:20" ht="17.25" customHeight="1">
      <c r="I139" s="261"/>
      <c r="J139" s="261"/>
      <c r="K139" s="261"/>
      <c r="L139" s="261"/>
      <c r="M139" s="261"/>
    </row>
    <row r="141" spans="1:20" ht="17.25" customHeight="1">
      <c r="I141" s="261"/>
      <c r="J141" s="261"/>
      <c r="K141" s="261"/>
      <c r="L141" s="261"/>
      <c r="M141" s="261"/>
    </row>
    <row r="142" spans="1:20" ht="17.25" customHeight="1">
      <c r="I142" s="261"/>
      <c r="J142" s="261"/>
      <c r="K142" s="261"/>
      <c r="L142" s="261"/>
      <c r="M142" s="261"/>
    </row>
    <row r="143" spans="1:20" ht="17.25" customHeight="1">
      <c r="I143" s="261"/>
      <c r="J143" s="261"/>
      <c r="K143" s="261"/>
      <c r="L143" s="261"/>
      <c r="M143" s="261"/>
    </row>
    <row r="146" spans="9:17" ht="17.25" customHeight="1">
      <c r="I146" s="261"/>
      <c r="J146" s="261"/>
      <c r="K146" s="261"/>
      <c r="L146" s="261"/>
      <c r="M146" s="261"/>
    </row>
    <row r="148" spans="9:17" ht="17.25" customHeight="1">
      <c r="I148" s="63"/>
      <c r="J148" s="63"/>
      <c r="K148" s="63"/>
      <c r="L148" s="63"/>
    </row>
    <row r="150" spans="9:17" ht="17.25" customHeight="1">
      <c r="I150" s="261"/>
      <c r="J150" s="261"/>
      <c r="K150" s="261"/>
      <c r="L150" s="261"/>
      <c r="P150" s="214"/>
      <c r="Q150" s="214"/>
    </row>
    <row r="151" spans="9:17" ht="17.25" customHeight="1">
      <c r="I151" s="261"/>
      <c r="J151" s="261"/>
      <c r="K151" s="261"/>
      <c r="L151" s="261"/>
      <c r="P151" s="214"/>
      <c r="Q151" s="214"/>
    </row>
  </sheetData>
  <mergeCells count="55">
    <mergeCell ref="L7:M7"/>
    <mergeCell ref="L55:M55"/>
    <mergeCell ref="O7:O8"/>
    <mergeCell ref="O55:O56"/>
    <mergeCell ref="O100:O101"/>
    <mergeCell ref="N7:N8"/>
    <mergeCell ref="N55:N56"/>
    <mergeCell ref="F55:H55"/>
    <mergeCell ref="A2:P2"/>
    <mergeCell ref="A50:P50"/>
    <mergeCell ref="A94:P94"/>
    <mergeCell ref="P7:P8"/>
    <mergeCell ref="A36:B36"/>
    <mergeCell ref="A35:B35"/>
    <mergeCell ref="A7:A8"/>
    <mergeCell ref="A55:A56"/>
    <mergeCell ref="A12:B12"/>
    <mergeCell ref="F7:H7"/>
    <mergeCell ref="I7:K7"/>
    <mergeCell ref="P9:P36"/>
    <mergeCell ref="I55:K55"/>
    <mergeCell ref="P55:P56"/>
    <mergeCell ref="P57:P87"/>
    <mergeCell ref="C7:D7"/>
    <mergeCell ref="A86:B86"/>
    <mergeCell ref="A87:B87"/>
    <mergeCell ref="A88:B88"/>
    <mergeCell ref="A60:B60"/>
    <mergeCell ref="B55:B56"/>
    <mergeCell ref="C55:D55"/>
    <mergeCell ref="B7:B8"/>
    <mergeCell ref="P102:P127"/>
    <mergeCell ref="A127:B127"/>
    <mergeCell ref="A100:A101"/>
    <mergeCell ref="A105:B105"/>
    <mergeCell ref="A126:B126"/>
    <mergeCell ref="B100:B101"/>
    <mergeCell ref="F100:H100"/>
    <mergeCell ref="C100:E100"/>
    <mergeCell ref="P100:P101"/>
    <mergeCell ref="N100:N101"/>
    <mergeCell ref="L100:M100"/>
    <mergeCell ref="I100:K100"/>
    <mergeCell ref="Q7:Q8"/>
    <mergeCell ref="R7:R8"/>
    <mergeCell ref="S7:S8"/>
    <mergeCell ref="Q55:Q56"/>
    <mergeCell ref="R55:R56"/>
    <mergeCell ref="S55:S56"/>
    <mergeCell ref="S102:S127"/>
    <mergeCell ref="Q100:Q101"/>
    <mergeCell ref="R100:R101"/>
    <mergeCell ref="S100:S101"/>
    <mergeCell ref="S9:S36"/>
    <mergeCell ref="S57:S87"/>
  </mergeCells>
  <pageMargins left="0.25" right="0.25" top="0.75" bottom="0.75" header="0.3" footer="0.3"/>
  <pageSetup paperSize="5" scale="65" fitToHeight="0" orientation="landscape" r:id="rId1"/>
  <rowBreaks count="4" manualBreakCount="4">
    <brk id="36" max="15" man="1"/>
    <brk id="49" max="15" man="1"/>
    <brk id="87" max="15" man="1"/>
    <brk id="127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T165"/>
  <sheetViews>
    <sheetView topLeftCell="A133" zoomScaleNormal="100" zoomScaleSheetLayoutView="100" workbookViewId="0">
      <pane xSplit="2" topLeftCell="H1" activePane="topRight" state="frozen"/>
      <selection activeCell="K16" sqref="K16"/>
      <selection pane="topRight" activeCell="L127" sqref="L127:L128"/>
    </sheetView>
  </sheetViews>
  <sheetFormatPr defaultColWidth="9.140625" defaultRowHeight="15"/>
  <cols>
    <col min="1" max="1" width="8.28515625" style="214" customWidth="1"/>
    <col min="2" max="2" width="27" style="214" customWidth="1"/>
    <col min="3" max="3" width="19.28515625" style="214" customWidth="1"/>
    <col min="4" max="4" width="18.7109375" style="214" customWidth="1"/>
    <col min="5" max="5" width="7.140625" style="214" customWidth="1"/>
    <col min="6" max="6" width="19.42578125" style="214" customWidth="1"/>
    <col min="7" max="7" width="19" style="214" customWidth="1"/>
    <col min="8" max="8" width="13.140625" style="214" customWidth="1"/>
    <col min="9" max="9" width="19.85546875" style="214" customWidth="1"/>
    <col min="10" max="10" width="19.140625" style="214" customWidth="1"/>
    <col min="11" max="11" width="19.7109375" style="214" customWidth="1"/>
    <col min="12" max="12" width="21.28515625" style="214" customWidth="1"/>
    <col min="13" max="13" width="12.42578125" style="214" hidden="1" customWidth="1"/>
    <col min="14" max="14" width="18.28515625" style="122" customWidth="1"/>
    <col min="15" max="15" width="15.85546875" style="122" customWidth="1"/>
    <col min="16" max="16" width="17.85546875" style="214" customWidth="1"/>
    <col min="17" max="17" width="19" style="214" customWidth="1"/>
    <col min="18" max="18" width="15.42578125" style="214" bestFit="1" customWidth="1"/>
    <col min="19" max="19" width="14.5703125" style="122" bestFit="1" customWidth="1"/>
    <col min="20" max="16384" width="9.140625" style="214"/>
  </cols>
  <sheetData>
    <row r="1" spans="1:19" s="7" customFormat="1" ht="14.25">
      <c r="D1" s="142"/>
      <c r="E1" s="142"/>
      <c r="J1" s="1283" t="s">
        <v>158</v>
      </c>
      <c r="K1" s="1155"/>
      <c r="L1" s="395"/>
      <c r="N1" s="152"/>
      <c r="O1" s="152"/>
      <c r="S1" s="152"/>
    </row>
    <row r="2" spans="1:19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52"/>
      <c r="O2" s="215"/>
      <c r="S2" s="152"/>
    </row>
    <row r="3" spans="1:19" s="7" customFormat="1" ht="18">
      <c r="A3" s="48" t="s">
        <v>33</v>
      </c>
      <c r="B3" s="57"/>
      <c r="J3" s="213"/>
      <c r="K3" s="213"/>
      <c r="L3" s="213"/>
      <c r="N3" s="152"/>
      <c r="O3" s="152"/>
      <c r="S3" s="152"/>
    </row>
    <row r="4" spans="1:19" s="7" customFormat="1" ht="18">
      <c r="A4" s="48" t="s">
        <v>34</v>
      </c>
      <c r="B4" s="57"/>
      <c r="J4" s="211"/>
      <c r="K4" s="212"/>
      <c r="L4" s="212"/>
      <c r="N4" s="152"/>
      <c r="O4" s="152"/>
      <c r="S4" s="152"/>
    </row>
    <row r="5" spans="1:19" s="7" customFormat="1" ht="18">
      <c r="A5" s="48" t="s">
        <v>145</v>
      </c>
      <c r="B5" s="57"/>
      <c r="J5" s="213"/>
      <c r="K5" s="213"/>
      <c r="L5" s="213"/>
      <c r="N5" s="152"/>
      <c r="O5" s="152"/>
      <c r="S5" s="152"/>
    </row>
    <row r="6" spans="1:19" ht="14.45" customHeight="1">
      <c r="A6" s="1637" t="s">
        <v>18</v>
      </c>
      <c r="B6" s="1638" t="s">
        <v>7</v>
      </c>
      <c r="C6" s="1618">
        <v>2022</v>
      </c>
      <c r="D6" s="1618"/>
      <c r="E6" s="1618"/>
      <c r="F6" s="1462">
        <v>2023</v>
      </c>
      <c r="G6" s="1605"/>
      <c r="H6" s="1463"/>
      <c r="I6" s="1452">
        <v>2024</v>
      </c>
      <c r="J6" s="1452"/>
      <c r="K6" s="1478" t="s">
        <v>433</v>
      </c>
      <c r="L6" s="1478" t="s">
        <v>448</v>
      </c>
      <c r="M6" s="1655" t="s">
        <v>208</v>
      </c>
      <c r="N6" s="1446" t="s">
        <v>451</v>
      </c>
      <c r="O6" s="1446" t="s">
        <v>450</v>
      </c>
      <c r="P6" s="1447" t="s">
        <v>434</v>
      </c>
    </row>
    <row r="7" spans="1:19" s="227" customFormat="1" ht="33" customHeight="1">
      <c r="A7" s="1459"/>
      <c r="B7" s="1638"/>
      <c r="C7" s="406" t="s">
        <v>194</v>
      </c>
      <c r="D7" s="406" t="s">
        <v>1</v>
      </c>
      <c r="E7" s="460" t="s">
        <v>139</v>
      </c>
      <c r="F7" s="408" t="s">
        <v>0</v>
      </c>
      <c r="G7" s="473" t="s">
        <v>1</v>
      </c>
      <c r="H7" s="473" t="s">
        <v>139</v>
      </c>
      <c r="I7" s="679" t="s">
        <v>0</v>
      </c>
      <c r="J7" s="1153" t="s">
        <v>1</v>
      </c>
      <c r="K7" s="1459"/>
      <c r="L7" s="1459"/>
      <c r="M7" s="1656"/>
      <c r="N7" s="1446"/>
      <c r="O7" s="1446"/>
      <c r="P7" s="1553"/>
      <c r="S7" s="151"/>
    </row>
    <row r="8" spans="1:19" s="7" customFormat="1" ht="18" customHeight="1">
      <c r="A8" s="78">
        <v>1001</v>
      </c>
      <c r="B8" s="28" t="s">
        <v>8</v>
      </c>
      <c r="C8" s="544">
        <v>4622000</v>
      </c>
      <c r="D8" s="544"/>
      <c r="E8" s="545">
        <f>D8/C8*100</f>
        <v>0</v>
      </c>
      <c r="F8" s="544">
        <v>4622000</v>
      </c>
      <c r="G8" s="339"/>
      <c r="H8" s="339"/>
      <c r="I8" s="545">
        <v>4621800</v>
      </c>
      <c r="J8" s="544">
        <v>0</v>
      </c>
      <c r="K8" s="544">
        <v>0</v>
      </c>
      <c r="L8" s="1164">
        <v>4622000</v>
      </c>
      <c r="M8" s="1657" t="s">
        <v>199</v>
      </c>
      <c r="N8" s="442"/>
      <c r="O8" s="1379"/>
      <c r="P8" s="1591" t="s">
        <v>199</v>
      </c>
      <c r="S8" s="152"/>
    </row>
    <row r="9" spans="1:19" s="7" customFormat="1" ht="18" customHeight="1">
      <c r="A9" s="29">
        <v>1002</v>
      </c>
      <c r="B9" s="21" t="s">
        <v>9</v>
      </c>
      <c r="C9" s="544">
        <v>1000000</v>
      </c>
      <c r="D9" s="544"/>
      <c r="E9" s="55">
        <f t="shared" ref="E9:E31" si="0">D9/C9*100</f>
        <v>0</v>
      </c>
      <c r="F9" s="27">
        <v>1000000</v>
      </c>
      <c r="G9" s="27"/>
      <c r="H9" s="27"/>
      <c r="I9" s="994">
        <v>1000000</v>
      </c>
      <c r="J9" s="476">
        <v>0</v>
      </c>
      <c r="K9" s="27">
        <v>0</v>
      </c>
      <c r="L9" s="1165">
        <v>500000</v>
      </c>
      <c r="M9" s="1658"/>
      <c r="N9" s="442"/>
      <c r="O9" s="1380"/>
      <c r="P9" s="1592"/>
      <c r="S9" s="152"/>
    </row>
    <row r="10" spans="1:19" s="7" customFormat="1" ht="18" customHeight="1">
      <c r="A10" s="61">
        <v>1003</v>
      </c>
      <c r="B10" s="36" t="s">
        <v>10</v>
      </c>
      <c r="C10" s="491">
        <v>1791000</v>
      </c>
      <c r="D10" s="491"/>
      <c r="E10" s="491">
        <f t="shared" si="0"/>
        <v>0</v>
      </c>
      <c r="F10" s="491">
        <v>1791000</v>
      </c>
      <c r="G10" s="491"/>
      <c r="H10" s="491"/>
      <c r="I10" s="491">
        <v>1723200</v>
      </c>
      <c r="J10" s="55">
        <v>0</v>
      </c>
      <c r="K10" s="491">
        <v>0</v>
      </c>
      <c r="L10" s="1166">
        <v>1724000</v>
      </c>
      <c r="M10" s="1658"/>
      <c r="N10" s="442"/>
      <c r="O10" s="1379"/>
      <c r="P10" s="1592"/>
      <c r="S10" s="152"/>
    </row>
    <row r="11" spans="1:19" ht="21.75" customHeight="1" thickBot="1">
      <c r="A11" s="1625" t="s">
        <v>140</v>
      </c>
      <c r="B11" s="1626"/>
      <c r="C11" s="74">
        <f t="shared" ref="C11" si="1">SUM(C8:C10)</f>
        <v>7413000</v>
      </c>
      <c r="D11" s="74">
        <f t="shared" ref="D11" si="2">SUM(D8:D10)</f>
        <v>0</v>
      </c>
      <c r="E11" s="160">
        <f t="shared" si="0"/>
        <v>0</v>
      </c>
      <c r="F11" s="74">
        <f t="shared" ref="F11:L11" si="3">SUM(F8:F10)</f>
        <v>7413000</v>
      </c>
      <c r="G11" s="160"/>
      <c r="H11" s="160"/>
      <c r="I11" s="160">
        <f>SUM(I8:I10)</f>
        <v>7345000</v>
      </c>
      <c r="J11" s="74">
        <f t="shared" si="3"/>
        <v>0</v>
      </c>
      <c r="K11" s="74">
        <f t="shared" ref="K11" si="4">SUM(K8:K10)</f>
        <v>0</v>
      </c>
      <c r="L11" s="74">
        <f t="shared" si="3"/>
        <v>6846000</v>
      </c>
      <c r="M11" s="1658"/>
      <c r="N11" s="234"/>
      <c r="O11" s="1381"/>
      <c r="P11" s="1592"/>
    </row>
    <row r="12" spans="1:19" s="7" customFormat="1" ht="18" customHeight="1" thickTop="1">
      <c r="A12" s="79">
        <v>1101</v>
      </c>
      <c r="B12" s="37" t="s">
        <v>113</v>
      </c>
      <c r="C12" s="476">
        <v>4000000</v>
      </c>
      <c r="D12" s="476"/>
      <c r="E12" s="476">
        <f t="shared" si="0"/>
        <v>0</v>
      </c>
      <c r="F12" s="476">
        <v>4000000</v>
      </c>
      <c r="G12" s="476"/>
      <c r="H12" s="476"/>
      <c r="I12" s="476">
        <v>2666600</v>
      </c>
      <c r="J12" s="544">
        <v>0</v>
      </c>
      <c r="K12" s="476">
        <v>0</v>
      </c>
      <c r="L12" s="1167">
        <v>1666600</v>
      </c>
      <c r="M12" s="1658"/>
      <c r="N12" s="442"/>
      <c r="O12" s="1379"/>
      <c r="P12" s="1592"/>
      <c r="S12" s="152"/>
    </row>
    <row r="13" spans="1:19" s="7" customFormat="1" ht="18" customHeight="1">
      <c r="A13" s="29">
        <v>1201</v>
      </c>
      <c r="B13" s="53" t="s">
        <v>12</v>
      </c>
      <c r="C13" s="476">
        <v>1000000</v>
      </c>
      <c r="D13" s="476"/>
      <c r="E13" s="476">
        <f t="shared" si="0"/>
        <v>0</v>
      </c>
      <c r="F13" s="476">
        <v>1000000</v>
      </c>
      <c r="G13" s="476"/>
      <c r="H13" s="476"/>
      <c r="I13" s="476">
        <v>550000</v>
      </c>
      <c r="J13" s="476">
        <v>0</v>
      </c>
      <c r="K13" s="476">
        <v>0</v>
      </c>
      <c r="L13" s="1165">
        <v>550000</v>
      </c>
      <c r="M13" s="1658"/>
      <c r="N13" s="442"/>
      <c r="O13" s="1380"/>
      <c r="P13" s="1592"/>
      <c r="S13" s="152"/>
    </row>
    <row r="14" spans="1:19" s="7" customFormat="1" ht="18" customHeight="1">
      <c r="A14" s="29">
        <v>1202</v>
      </c>
      <c r="B14" s="26" t="s">
        <v>13</v>
      </c>
      <c r="C14" s="476">
        <v>8000000</v>
      </c>
      <c r="D14" s="476"/>
      <c r="E14" s="476">
        <f t="shared" si="0"/>
        <v>0</v>
      </c>
      <c r="F14" s="476">
        <v>8000000</v>
      </c>
      <c r="G14" s="476"/>
      <c r="H14" s="476"/>
      <c r="I14" s="476"/>
      <c r="J14" s="476"/>
      <c r="K14" s="1092"/>
      <c r="L14" s="1168"/>
      <c r="M14" s="1658"/>
      <c r="N14" s="442"/>
      <c r="O14" s="1379"/>
      <c r="P14" s="1592"/>
      <c r="S14" s="152"/>
    </row>
    <row r="15" spans="1:19" s="7" customFormat="1" ht="18" customHeight="1">
      <c r="A15" s="29" t="s">
        <v>394</v>
      </c>
      <c r="B15" s="26" t="s">
        <v>216</v>
      </c>
      <c r="C15" s="476"/>
      <c r="D15" s="476"/>
      <c r="E15" s="476"/>
      <c r="F15" s="476"/>
      <c r="G15" s="476"/>
      <c r="H15" s="476"/>
      <c r="I15" s="476">
        <v>2000000</v>
      </c>
      <c r="J15" s="476">
        <v>0</v>
      </c>
      <c r="K15" s="476">
        <v>0</v>
      </c>
      <c r="L15" s="1165">
        <v>2000000</v>
      </c>
      <c r="M15" s="1658"/>
      <c r="N15" s="442"/>
      <c r="O15" s="1379"/>
      <c r="P15" s="1592"/>
      <c r="S15" s="152"/>
    </row>
    <row r="16" spans="1:19" s="7" customFormat="1" ht="18" customHeight="1">
      <c r="A16" s="29" t="s">
        <v>395</v>
      </c>
      <c r="B16" s="26" t="s">
        <v>202</v>
      </c>
      <c r="C16" s="476"/>
      <c r="D16" s="476"/>
      <c r="E16" s="476"/>
      <c r="F16" s="476"/>
      <c r="G16" s="476"/>
      <c r="H16" s="476"/>
      <c r="I16" s="476">
        <v>2833300</v>
      </c>
      <c r="J16" s="476">
        <v>0</v>
      </c>
      <c r="K16" s="476">
        <v>0</v>
      </c>
      <c r="L16" s="1165">
        <v>2833300</v>
      </c>
      <c r="M16" s="1658"/>
      <c r="N16" s="442"/>
      <c r="O16" s="1379"/>
      <c r="P16" s="1592"/>
      <c r="S16" s="152"/>
    </row>
    <row r="17" spans="1:19" s="7" customFormat="1" ht="18" customHeight="1">
      <c r="A17" s="29" t="s">
        <v>396</v>
      </c>
      <c r="B17" s="26" t="s">
        <v>201</v>
      </c>
      <c r="C17" s="476"/>
      <c r="D17" s="476"/>
      <c r="E17" s="476"/>
      <c r="F17" s="476"/>
      <c r="G17" s="476"/>
      <c r="H17" s="476"/>
      <c r="I17" s="476">
        <v>500000</v>
      </c>
      <c r="J17" s="476">
        <v>0</v>
      </c>
      <c r="K17" s="476">
        <v>0</v>
      </c>
      <c r="L17" s="1165">
        <v>500000</v>
      </c>
      <c r="M17" s="1658"/>
      <c r="N17" s="442"/>
      <c r="O17" s="1379"/>
      <c r="P17" s="1592"/>
      <c r="S17" s="152"/>
    </row>
    <row r="18" spans="1:19" s="7" customFormat="1" ht="18" customHeight="1">
      <c r="A18" s="29">
        <v>1205</v>
      </c>
      <c r="B18" s="26" t="s">
        <v>125</v>
      </c>
      <c r="C18" s="476">
        <v>300000</v>
      </c>
      <c r="D18" s="476"/>
      <c r="E18" s="476">
        <f t="shared" si="0"/>
        <v>0</v>
      </c>
      <c r="F18" s="476">
        <v>300000</v>
      </c>
      <c r="G18" s="476"/>
      <c r="H18" s="476"/>
      <c r="I18" s="476">
        <v>200000</v>
      </c>
      <c r="J18" s="476">
        <v>0</v>
      </c>
      <c r="K18" s="476">
        <v>0</v>
      </c>
      <c r="L18" s="1165">
        <v>200000</v>
      </c>
      <c r="M18" s="1658"/>
      <c r="N18" s="442"/>
      <c r="O18" s="1380"/>
      <c r="P18" s="1592"/>
      <c r="S18" s="152"/>
    </row>
    <row r="19" spans="1:19" s="7" customFormat="1" ht="18" customHeight="1">
      <c r="A19" s="29">
        <v>1301</v>
      </c>
      <c r="B19" s="26" t="s">
        <v>14</v>
      </c>
      <c r="C19" s="476">
        <v>6500000</v>
      </c>
      <c r="D19" s="476"/>
      <c r="E19" s="476">
        <f t="shared" si="0"/>
        <v>0</v>
      </c>
      <c r="F19" s="476">
        <v>6500000</v>
      </c>
      <c r="G19" s="476"/>
      <c r="H19" s="476"/>
      <c r="I19" s="476">
        <v>4351700</v>
      </c>
      <c r="J19" s="476">
        <v>0</v>
      </c>
      <c r="K19" s="476">
        <v>0</v>
      </c>
      <c r="L19" s="1165">
        <v>3701700</v>
      </c>
      <c r="M19" s="1658"/>
      <c r="N19" s="442"/>
      <c r="O19" s="1379"/>
      <c r="P19" s="1592"/>
      <c r="S19" s="152"/>
    </row>
    <row r="20" spans="1:19" s="7" customFormat="1" ht="18" customHeight="1">
      <c r="A20" s="29">
        <v>1302</v>
      </c>
      <c r="B20" s="26" t="s">
        <v>124</v>
      </c>
      <c r="C20" s="476">
        <v>200000</v>
      </c>
      <c r="D20" s="476"/>
      <c r="E20" s="476">
        <f t="shared" si="0"/>
        <v>0</v>
      </c>
      <c r="F20" s="476">
        <v>200000</v>
      </c>
      <c r="G20" s="476"/>
      <c r="H20" s="476"/>
      <c r="I20" s="476">
        <v>130000</v>
      </c>
      <c r="J20" s="476">
        <v>0</v>
      </c>
      <c r="K20" s="476">
        <v>0</v>
      </c>
      <c r="L20" s="1165">
        <v>130000</v>
      </c>
      <c r="M20" s="1658"/>
      <c r="N20" s="442"/>
      <c r="O20" s="1380"/>
      <c r="P20" s="1592"/>
      <c r="S20" s="152"/>
    </row>
    <row r="21" spans="1:19" s="7" customFormat="1" ht="18" customHeight="1">
      <c r="A21" s="29">
        <v>1303</v>
      </c>
      <c r="B21" s="26" t="s">
        <v>110</v>
      </c>
      <c r="C21" s="476">
        <v>100000</v>
      </c>
      <c r="D21" s="476"/>
      <c r="E21" s="476">
        <f t="shared" si="0"/>
        <v>0</v>
      </c>
      <c r="F21" s="476">
        <v>100000</v>
      </c>
      <c r="G21" s="476"/>
      <c r="H21" s="476"/>
      <c r="I21" s="476">
        <v>60000</v>
      </c>
      <c r="J21" s="476">
        <v>0</v>
      </c>
      <c r="K21" s="476">
        <v>0</v>
      </c>
      <c r="L21" s="1165">
        <v>60000</v>
      </c>
      <c r="M21" s="1658"/>
      <c r="N21" s="442"/>
      <c r="O21" s="1379"/>
      <c r="P21" s="1592"/>
      <c r="S21" s="152"/>
    </row>
    <row r="22" spans="1:19" s="7" customFormat="1" ht="18" customHeight="1">
      <c r="A22" s="29">
        <v>1402</v>
      </c>
      <c r="B22" s="26" t="s">
        <v>118</v>
      </c>
      <c r="C22" s="476">
        <v>1000000</v>
      </c>
      <c r="D22" s="476"/>
      <c r="E22" s="476">
        <f t="shared" si="0"/>
        <v>0</v>
      </c>
      <c r="F22" s="476">
        <v>1000000</v>
      </c>
      <c r="G22" s="476"/>
      <c r="H22" s="476"/>
      <c r="I22" s="476">
        <v>650000</v>
      </c>
      <c r="J22" s="476">
        <v>0</v>
      </c>
      <c r="K22" s="476">
        <v>0</v>
      </c>
      <c r="L22" s="1165">
        <v>650000</v>
      </c>
      <c r="M22" s="1658"/>
      <c r="N22" s="442"/>
      <c r="O22" s="1380"/>
      <c r="P22" s="1592"/>
      <c r="S22" s="152"/>
    </row>
    <row r="23" spans="1:19" s="7" customFormat="1" ht="18" customHeight="1">
      <c r="A23" s="29">
        <v>1403</v>
      </c>
      <c r="B23" s="26" t="s">
        <v>119</v>
      </c>
      <c r="C23" s="476">
        <v>2000000</v>
      </c>
      <c r="D23" s="476"/>
      <c r="E23" s="476">
        <f t="shared" si="0"/>
        <v>0</v>
      </c>
      <c r="F23" s="476">
        <v>2000000</v>
      </c>
      <c r="G23" s="476"/>
      <c r="H23" s="476"/>
      <c r="I23" s="476">
        <v>1400000</v>
      </c>
      <c r="J23" s="476">
        <v>0</v>
      </c>
      <c r="K23" s="476">
        <v>0</v>
      </c>
      <c r="L23" s="1165">
        <v>1400000</v>
      </c>
      <c r="M23" s="1658"/>
      <c r="N23" s="442"/>
      <c r="O23" s="1379"/>
      <c r="P23" s="1592"/>
      <c r="S23" s="152"/>
    </row>
    <row r="24" spans="1:19" s="7" customFormat="1" ht="18" customHeight="1">
      <c r="A24" s="29">
        <v>1404</v>
      </c>
      <c r="B24" s="53" t="s">
        <v>120</v>
      </c>
      <c r="C24" s="476">
        <v>10000</v>
      </c>
      <c r="D24" s="476"/>
      <c r="E24" s="476">
        <f t="shared" si="0"/>
        <v>0</v>
      </c>
      <c r="F24" s="476">
        <v>10000</v>
      </c>
      <c r="G24" s="476"/>
      <c r="H24" s="476"/>
      <c r="I24" s="476">
        <v>10000</v>
      </c>
      <c r="J24" s="476">
        <v>0</v>
      </c>
      <c r="K24" s="476">
        <v>0</v>
      </c>
      <c r="L24" s="1165">
        <v>10000</v>
      </c>
      <c r="M24" s="1658"/>
      <c r="N24" s="442"/>
      <c r="O24" s="1380"/>
      <c r="P24" s="1592"/>
      <c r="S24" s="152"/>
    </row>
    <row r="25" spans="1:19" s="7" customFormat="1" ht="18" customHeight="1">
      <c r="A25" s="29">
        <v>1408</v>
      </c>
      <c r="B25" s="27" t="s">
        <v>143</v>
      </c>
      <c r="C25" s="476">
        <v>1000</v>
      </c>
      <c r="D25" s="476"/>
      <c r="E25" s="476">
        <f t="shared" si="0"/>
        <v>0</v>
      </c>
      <c r="F25" s="476">
        <v>1000</v>
      </c>
      <c r="G25" s="476"/>
      <c r="H25" s="476"/>
      <c r="I25" s="476">
        <v>1000</v>
      </c>
      <c r="J25" s="476">
        <v>0</v>
      </c>
      <c r="K25" s="476">
        <v>0</v>
      </c>
      <c r="L25" s="1165">
        <v>1000</v>
      </c>
      <c r="M25" s="1658"/>
      <c r="N25" s="442"/>
      <c r="O25" s="1379"/>
      <c r="P25" s="1592"/>
      <c r="S25" s="152"/>
    </row>
    <row r="26" spans="1:19" s="7" customFormat="1" ht="18" customHeight="1">
      <c r="A26" s="29">
        <v>1409</v>
      </c>
      <c r="B26" s="26" t="s">
        <v>17</v>
      </c>
      <c r="C26" s="476">
        <v>100000</v>
      </c>
      <c r="D26" s="476"/>
      <c r="E26" s="476">
        <f t="shared" si="0"/>
        <v>0</v>
      </c>
      <c r="F26" s="476">
        <v>100000</v>
      </c>
      <c r="G26" s="476"/>
      <c r="H26" s="476"/>
      <c r="I26" s="476"/>
      <c r="J26" s="476"/>
      <c r="K26" s="1092"/>
      <c r="L26" s="1169"/>
      <c r="M26" s="1658"/>
      <c r="N26" s="442"/>
      <c r="O26" s="1380"/>
      <c r="P26" s="1592"/>
      <c r="S26" s="152"/>
    </row>
    <row r="27" spans="1:19" s="7" customFormat="1" ht="28.5">
      <c r="A27" s="111" t="s">
        <v>391</v>
      </c>
      <c r="B27" s="280" t="s">
        <v>211</v>
      </c>
      <c r="C27" s="476"/>
      <c r="D27" s="476"/>
      <c r="E27" s="476"/>
      <c r="F27" s="476"/>
      <c r="G27" s="476"/>
      <c r="H27" s="476"/>
      <c r="I27" s="476">
        <v>100000</v>
      </c>
      <c r="J27" s="476">
        <v>0</v>
      </c>
      <c r="K27" s="476">
        <v>0</v>
      </c>
      <c r="L27" s="1165">
        <v>100000</v>
      </c>
      <c r="M27" s="1658"/>
      <c r="N27" s="442"/>
      <c r="O27" s="1380"/>
      <c r="P27" s="1592"/>
      <c r="S27" s="152"/>
    </row>
    <row r="28" spans="1:19" s="7" customFormat="1" ht="18" customHeight="1">
      <c r="A28" s="111" t="s">
        <v>392</v>
      </c>
      <c r="B28" s="26" t="s">
        <v>212</v>
      </c>
      <c r="C28" s="476"/>
      <c r="D28" s="476"/>
      <c r="E28" s="476"/>
      <c r="F28" s="476"/>
      <c r="G28" s="476"/>
      <c r="H28" s="476"/>
      <c r="I28" s="476">
        <v>100000</v>
      </c>
      <c r="J28" s="476">
        <v>0</v>
      </c>
      <c r="K28" s="476">
        <v>0</v>
      </c>
      <c r="L28" s="1165">
        <v>100000</v>
      </c>
      <c r="M28" s="1658"/>
      <c r="N28" s="442"/>
      <c r="O28" s="1380"/>
      <c r="P28" s="1592"/>
      <c r="S28" s="152"/>
    </row>
    <row r="29" spans="1:19" s="7" customFormat="1" ht="18" customHeight="1">
      <c r="A29" s="111">
        <v>1702</v>
      </c>
      <c r="B29" s="54" t="s">
        <v>135</v>
      </c>
      <c r="C29" s="476">
        <v>1000000</v>
      </c>
      <c r="D29" s="476"/>
      <c r="E29" s="476">
        <f t="shared" si="0"/>
        <v>0</v>
      </c>
      <c r="F29" s="476">
        <v>1000000</v>
      </c>
      <c r="G29" s="476"/>
      <c r="H29" s="476"/>
      <c r="I29" s="476">
        <v>650000</v>
      </c>
      <c r="J29" s="476">
        <v>0</v>
      </c>
      <c r="K29" s="476">
        <v>0</v>
      </c>
      <c r="L29" s="476">
        <v>0</v>
      </c>
      <c r="M29" s="1658"/>
      <c r="N29" s="442"/>
      <c r="O29" s="1379"/>
      <c r="P29" s="1592"/>
      <c r="S29" s="152"/>
    </row>
    <row r="30" spans="1:19" ht="23.25" customHeight="1" thickBot="1">
      <c r="A30" s="1625" t="s">
        <v>141</v>
      </c>
      <c r="B30" s="1626"/>
      <c r="C30" s="74">
        <f t="shared" ref="C30" si="5">SUM(C12:C29)</f>
        <v>24211000</v>
      </c>
      <c r="D30" s="74">
        <f t="shared" ref="D30:L30" si="6">SUM(D12:D29)</f>
        <v>0</v>
      </c>
      <c r="E30" s="160">
        <f t="shared" si="0"/>
        <v>0</v>
      </c>
      <c r="F30" s="74">
        <f t="shared" si="6"/>
        <v>24211000</v>
      </c>
      <c r="G30" s="74">
        <f t="shared" si="6"/>
        <v>0</v>
      </c>
      <c r="H30" s="74">
        <f t="shared" si="6"/>
        <v>0</v>
      </c>
      <c r="I30" s="74">
        <f t="shared" si="6"/>
        <v>16202600</v>
      </c>
      <c r="J30" s="74">
        <f t="shared" si="6"/>
        <v>0</v>
      </c>
      <c r="K30" s="74">
        <f t="shared" ref="K30" si="7">SUM(K12:K29)</f>
        <v>0</v>
      </c>
      <c r="L30" s="160">
        <f t="shared" si="6"/>
        <v>13902600</v>
      </c>
      <c r="M30" s="1658"/>
      <c r="N30" s="234"/>
      <c r="O30" s="1381"/>
      <c r="P30" s="1592"/>
    </row>
    <row r="31" spans="1:19" s="60" customFormat="1" ht="23.25" customHeight="1" thickTop="1" thickBot="1">
      <c r="A31" s="1644" t="s">
        <v>2</v>
      </c>
      <c r="B31" s="1644"/>
      <c r="C31" s="65">
        <f t="shared" ref="C31" si="8">C30+C11</f>
        <v>31624000</v>
      </c>
      <c r="D31" s="65">
        <f t="shared" ref="D31:L31" si="9">D30+D11</f>
        <v>0</v>
      </c>
      <c r="E31" s="65">
        <f t="shared" si="0"/>
        <v>0</v>
      </c>
      <c r="F31" s="65">
        <f t="shared" si="9"/>
        <v>31624000</v>
      </c>
      <c r="G31" s="65">
        <f t="shared" si="9"/>
        <v>0</v>
      </c>
      <c r="H31" s="65">
        <f t="shared" si="9"/>
        <v>0</v>
      </c>
      <c r="I31" s="65">
        <f t="shared" si="9"/>
        <v>23547600</v>
      </c>
      <c r="J31" s="65">
        <f t="shared" si="9"/>
        <v>0</v>
      </c>
      <c r="K31" s="65">
        <f t="shared" ref="K31" si="10">K30+K11</f>
        <v>0</v>
      </c>
      <c r="L31" s="65">
        <f t="shared" si="9"/>
        <v>20748600</v>
      </c>
      <c r="M31" s="1659"/>
      <c r="N31" s="1365"/>
      <c r="O31" s="1382"/>
      <c r="P31" s="1593"/>
      <c r="S31" s="154"/>
    </row>
    <row r="32" spans="1:19" s="166" customFormat="1" ht="16.5" thickTop="1">
      <c r="A32" s="165"/>
      <c r="B32" s="165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218"/>
      <c r="N32" s="215"/>
      <c r="O32" s="120"/>
      <c r="P32" s="1371"/>
      <c r="S32" s="167"/>
    </row>
    <row r="33" spans="1:19" s="166" customFormat="1" ht="13.5" customHeight="1">
      <c r="A33" s="165"/>
      <c r="B33" s="16" t="s">
        <v>190</v>
      </c>
      <c r="C33" s="136" t="s">
        <v>193</v>
      </c>
      <c r="D33" s="136"/>
      <c r="E33" s="136"/>
      <c r="F33" s="212"/>
      <c r="G33" s="212"/>
      <c r="H33" s="212"/>
      <c r="I33" s="212"/>
      <c r="J33" s="213"/>
      <c r="K33" s="213"/>
      <c r="L33" s="213"/>
      <c r="N33" s="167"/>
      <c r="O33" s="332"/>
      <c r="P33" s="1371"/>
      <c r="S33" s="167"/>
    </row>
    <row r="34" spans="1:19" s="166" customFormat="1" ht="15.75">
      <c r="A34" s="165"/>
      <c r="B34" s="165" t="s">
        <v>191</v>
      </c>
      <c r="C34" s="181"/>
      <c r="D34" s="181" t="s">
        <v>192</v>
      </c>
      <c r="E34" s="181"/>
      <c r="J34" s="211"/>
      <c r="K34" s="212"/>
      <c r="L34" s="212"/>
      <c r="N34" s="167"/>
      <c r="O34" s="120"/>
      <c r="P34" s="1371"/>
      <c r="S34" s="167"/>
    </row>
    <row r="35" spans="1:19" s="166" customFormat="1" ht="17.25" customHeight="1">
      <c r="A35" s="9"/>
      <c r="B35" s="165"/>
      <c r="C35" s="209"/>
      <c r="D35" s="209"/>
      <c r="E35" s="303"/>
      <c r="J35" s="213"/>
      <c r="K35" s="213"/>
      <c r="L35" s="213"/>
      <c r="N35" s="167"/>
      <c r="O35" s="332"/>
      <c r="P35" s="1371"/>
      <c r="S35" s="167"/>
    </row>
    <row r="36" spans="1:19" s="166" customFormat="1" ht="15.75">
      <c r="A36" s="165"/>
      <c r="B36" s="165" t="s">
        <v>160</v>
      </c>
      <c r="C36" s="147" t="s">
        <v>161</v>
      </c>
      <c r="D36" s="147"/>
      <c r="E36" s="147"/>
      <c r="F36" s="147"/>
      <c r="G36" s="147"/>
      <c r="H36" s="147"/>
      <c r="I36" s="147"/>
      <c r="J36" s="147" t="s">
        <v>188</v>
      </c>
      <c r="K36" s="345"/>
      <c r="L36" s="345"/>
      <c r="N36" s="167"/>
      <c r="O36" s="120"/>
      <c r="P36" s="1371"/>
      <c r="S36" s="167"/>
    </row>
    <row r="37" spans="1:19" ht="12" customHeight="1">
      <c r="A37" s="7"/>
      <c r="J37" s="346"/>
      <c r="K37" s="345"/>
      <c r="L37" s="345"/>
      <c r="O37" s="332"/>
      <c r="P37" s="1371"/>
    </row>
    <row r="38" spans="1:19">
      <c r="A38" s="7"/>
      <c r="O38" s="120"/>
      <c r="P38" s="1371"/>
    </row>
    <row r="39" spans="1:19" s="7" customFormat="1" ht="14.25">
      <c r="D39" s="142"/>
      <c r="E39" s="142"/>
      <c r="J39" s="1283" t="s">
        <v>158</v>
      </c>
      <c r="K39" s="1155"/>
      <c r="L39" s="395"/>
      <c r="N39" s="152"/>
      <c r="O39" s="332"/>
      <c r="P39" s="72"/>
      <c r="S39" s="152"/>
    </row>
    <row r="40" spans="1:19" s="7" customFormat="1" ht="11.25" customHeight="1">
      <c r="N40" s="152"/>
      <c r="O40" s="120"/>
      <c r="P40" s="20"/>
      <c r="S40" s="152"/>
    </row>
    <row r="41" spans="1:19" s="7" customFormat="1" ht="16.5" customHeight="1">
      <c r="A41" s="1464" t="s">
        <v>445</v>
      </c>
      <c r="B41" s="1464"/>
      <c r="C41" s="1464"/>
      <c r="D41" s="1464"/>
      <c r="E41" s="1464"/>
      <c r="F41" s="1464"/>
      <c r="G41" s="1464"/>
      <c r="H41" s="1464"/>
      <c r="I41" s="1464"/>
      <c r="J41" s="1464"/>
      <c r="K41" s="1464"/>
      <c r="L41" s="1464"/>
      <c r="M41" s="1464"/>
      <c r="N41" s="152"/>
      <c r="O41" s="332"/>
      <c r="P41" s="72"/>
      <c r="S41" s="152"/>
    </row>
    <row r="42" spans="1:19" s="7" customFormat="1" ht="15.75" customHeight="1">
      <c r="A42" s="107"/>
      <c r="B42" s="107"/>
      <c r="N42" s="152"/>
      <c r="O42" s="152"/>
      <c r="S42" s="152"/>
    </row>
    <row r="43" spans="1:19" s="7" customFormat="1" ht="18">
      <c r="A43" s="48" t="s">
        <v>33</v>
      </c>
      <c r="B43" s="57"/>
      <c r="K43" s="211"/>
      <c r="L43" s="211"/>
      <c r="N43" s="1183"/>
      <c r="O43" s="152"/>
      <c r="S43" s="152"/>
    </row>
    <row r="44" spans="1:19" s="7" customFormat="1" ht="18">
      <c r="A44" s="48" t="s">
        <v>34</v>
      </c>
      <c r="B44" s="57"/>
      <c r="K44" s="229"/>
      <c r="L44" s="229"/>
      <c r="N44" s="120"/>
      <c r="O44" s="152"/>
      <c r="S44" s="152"/>
    </row>
    <row r="45" spans="1:19" s="7" customFormat="1" ht="18">
      <c r="A45" s="48" t="s">
        <v>146</v>
      </c>
      <c r="B45" s="57"/>
      <c r="K45" s="211"/>
      <c r="L45" s="211"/>
      <c r="M45" s="341"/>
      <c r="N45" s="1183"/>
      <c r="O45" s="152"/>
      <c r="S45" s="152"/>
    </row>
    <row r="46" spans="1:19" ht="20.45" customHeight="1">
      <c r="A46" s="1637" t="s">
        <v>18</v>
      </c>
      <c r="B46" s="1638" t="s">
        <v>7</v>
      </c>
      <c r="C46" s="1618">
        <v>2022</v>
      </c>
      <c r="D46" s="1618"/>
      <c r="E46" s="1618"/>
      <c r="F46" s="1462">
        <v>2023</v>
      </c>
      <c r="G46" s="1605"/>
      <c r="H46" s="1463"/>
      <c r="I46" s="1452">
        <v>2024</v>
      </c>
      <c r="J46" s="1452"/>
      <c r="K46" s="1478" t="s">
        <v>433</v>
      </c>
      <c r="L46" s="1478" t="s">
        <v>448</v>
      </c>
      <c r="M46" s="1639" t="s">
        <v>208</v>
      </c>
      <c r="N46" s="1446" t="s">
        <v>451</v>
      </c>
      <c r="O46" s="1446" t="s">
        <v>450</v>
      </c>
      <c r="P46" s="1447" t="s">
        <v>434</v>
      </c>
    </row>
    <row r="47" spans="1:19" s="227" customFormat="1" ht="30.75" customHeight="1">
      <c r="A47" s="1459"/>
      <c r="B47" s="1638"/>
      <c r="C47" s="406" t="s">
        <v>194</v>
      </c>
      <c r="D47" s="406" t="s">
        <v>1</v>
      </c>
      <c r="E47" s="460" t="s">
        <v>139</v>
      </c>
      <c r="F47" s="408" t="s">
        <v>0</v>
      </c>
      <c r="G47" s="473" t="s">
        <v>1</v>
      </c>
      <c r="H47" s="473" t="s">
        <v>139</v>
      </c>
      <c r="I47" s="679" t="s">
        <v>0</v>
      </c>
      <c r="J47" s="1153" t="s">
        <v>1</v>
      </c>
      <c r="K47" s="1459"/>
      <c r="L47" s="1459"/>
      <c r="M47" s="1640"/>
      <c r="N47" s="1446"/>
      <c r="O47" s="1446"/>
      <c r="P47" s="1447"/>
      <c r="S47" s="151"/>
    </row>
    <row r="48" spans="1:19" s="7" customFormat="1" ht="18" customHeight="1">
      <c r="A48" s="78">
        <v>1001</v>
      </c>
      <c r="B48" s="28" t="s">
        <v>8</v>
      </c>
      <c r="C48" s="449">
        <v>51602660</v>
      </c>
      <c r="D48" s="549">
        <v>51592729.789999999</v>
      </c>
      <c r="E48" s="481">
        <f>D48/C48*100</f>
        <v>99.980756398991829</v>
      </c>
      <c r="F48" s="549">
        <v>53661480</v>
      </c>
      <c r="G48" s="549">
        <v>50167537.68</v>
      </c>
      <c r="H48" s="481">
        <f>G48/F48*100</f>
        <v>93.488919202377573</v>
      </c>
      <c r="I48" s="549">
        <v>54000000</v>
      </c>
      <c r="J48" s="549">
        <v>49340057.450000003</v>
      </c>
      <c r="K48" s="549">
        <v>19000000</v>
      </c>
      <c r="L48" s="549">
        <v>57040000</v>
      </c>
      <c r="M48" s="1661" t="s">
        <v>199</v>
      </c>
      <c r="N48" s="1259"/>
      <c r="O48" s="1259"/>
      <c r="P48" s="1591" t="s">
        <v>199</v>
      </c>
      <c r="Q48" s="461"/>
      <c r="S48" s="152"/>
    </row>
    <row r="49" spans="1:19" s="7" customFormat="1" ht="18" customHeight="1">
      <c r="A49" s="29">
        <v>1002</v>
      </c>
      <c r="B49" s="21" t="s">
        <v>9</v>
      </c>
      <c r="C49" s="449">
        <v>8000000</v>
      </c>
      <c r="D49" s="27">
        <v>7892981.6500000004</v>
      </c>
      <c r="E49" s="27">
        <f t="shared" ref="E49:E76" si="11">D49/C49*100</f>
        <v>98.662270625000005</v>
      </c>
      <c r="F49" s="27">
        <v>8000000</v>
      </c>
      <c r="G49" s="27">
        <v>8211934.5</v>
      </c>
      <c r="H49" s="27">
        <f t="shared" ref="H49:H76" si="12">G49/F49*100</f>
        <v>102.64918125</v>
      </c>
      <c r="I49" s="27">
        <v>9000000</v>
      </c>
      <c r="J49" s="27">
        <v>10811755</v>
      </c>
      <c r="K49" s="27">
        <v>3200000</v>
      </c>
      <c r="L49" s="27">
        <v>10000000</v>
      </c>
      <c r="M49" s="1662"/>
      <c r="N49" s="1258"/>
      <c r="O49" s="1258"/>
      <c r="P49" s="1592"/>
      <c r="Q49" s="447"/>
      <c r="S49" s="152"/>
    </row>
    <row r="50" spans="1:19" s="7" customFormat="1" ht="18" customHeight="1">
      <c r="A50" s="61">
        <v>1003</v>
      </c>
      <c r="B50" s="36" t="s">
        <v>10</v>
      </c>
      <c r="C50" s="449">
        <v>25514320</v>
      </c>
      <c r="D50" s="491">
        <v>25366831.32</v>
      </c>
      <c r="E50" s="491">
        <f t="shared" si="11"/>
        <v>99.421937641293198</v>
      </c>
      <c r="F50" s="491">
        <v>23053200</v>
      </c>
      <c r="G50" s="491">
        <v>24399015.620000001</v>
      </c>
      <c r="H50" s="491">
        <f t="shared" si="12"/>
        <v>105.83786901601513</v>
      </c>
      <c r="I50" s="491">
        <v>25000000</v>
      </c>
      <c r="J50" s="491">
        <v>35346077.590000004</v>
      </c>
      <c r="K50" s="491">
        <v>13700000</v>
      </c>
      <c r="L50" s="491">
        <v>31145000</v>
      </c>
      <c r="M50" s="1662"/>
      <c r="N50" s="1259"/>
      <c r="O50" s="1259"/>
      <c r="P50" s="1592"/>
      <c r="Q50" s="461"/>
      <c r="S50" s="152"/>
    </row>
    <row r="51" spans="1:19" ht="21.75" customHeight="1" thickBot="1">
      <c r="A51" s="1625" t="s">
        <v>140</v>
      </c>
      <c r="B51" s="1626"/>
      <c r="C51" s="74">
        <f t="shared" ref="C51:D51" si="13">SUM(C48:C50)</f>
        <v>85116980</v>
      </c>
      <c r="D51" s="74">
        <f t="shared" si="13"/>
        <v>84852542.75999999</v>
      </c>
      <c r="E51" s="160">
        <f t="shared" si="11"/>
        <v>99.689324926706732</v>
      </c>
      <c r="F51" s="74">
        <f t="shared" ref="F51:L51" si="14">SUM(F48:F50)</f>
        <v>84714680</v>
      </c>
      <c r="G51" s="74">
        <f>SUM(G48:G50)</f>
        <v>82778487.799999997</v>
      </c>
      <c r="H51" s="160">
        <f t="shared" si="12"/>
        <v>97.714454920918072</v>
      </c>
      <c r="I51" s="74">
        <f>SUM(I48:I50)</f>
        <v>88000000</v>
      </c>
      <c r="J51" s="74">
        <f t="shared" si="14"/>
        <v>95497890.040000007</v>
      </c>
      <c r="K51" s="74">
        <f t="shared" ref="K51" si="15">SUM(K48:K50)</f>
        <v>35900000</v>
      </c>
      <c r="L51" s="74">
        <f t="shared" si="14"/>
        <v>98185000</v>
      </c>
      <c r="M51" s="1662"/>
      <c r="N51" s="956"/>
      <c r="O51" s="956"/>
      <c r="P51" s="1592"/>
      <c r="Q51" s="20"/>
    </row>
    <row r="52" spans="1:19" s="7" customFormat="1" ht="18" customHeight="1" thickTop="1">
      <c r="A52" s="79">
        <v>1101</v>
      </c>
      <c r="B52" s="37" t="s">
        <v>113</v>
      </c>
      <c r="C52" s="476">
        <v>5000000</v>
      </c>
      <c r="D52" s="476">
        <v>3039735</v>
      </c>
      <c r="E52" s="476">
        <f t="shared" si="11"/>
        <v>60.794699999999999</v>
      </c>
      <c r="F52" s="476">
        <v>5000000</v>
      </c>
      <c r="G52" s="476">
        <v>2814251</v>
      </c>
      <c r="H52" s="476">
        <f t="shared" si="12"/>
        <v>56.285019999999996</v>
      </c>
      <c r="I52" s="476">
        <v>4000000</v>
      </c>
      <c r="J52" s="476">
        <v>3384008</v>
      </c>
      <c r="K52" s="476">
        <v>1499000</v>
      </c>
      <c r="L52" s="476">
        <v>3300000</v>
      </c>
      <c r="M52" s="1662"/>
      <c r="N52" s="1259"/>
      <c r="O52" s="1259"/>
      <c r="P52" s="1592"/>
      <c r="Q52" s="461"/>
      <c r="S52" s="152"/>
    </row>
    <row r="53" spans="1:19" s="7" customFormat="1" ht="27" customHeight="1">
      <c r="A53" s="29">
        <v>1201</v>
      </c>
      <c r="B53" s="53" t="s">
        <v>12</v>
      </c>
      <c r="C53" s="27">
        <v>4000000</v>
      </c>
      <c r="D53" s="27">
        <v>3732393.08</v>
      </c>
      <c r="E53" s="27">
        <f t="shared" si="11"/>
        <v>93.309826999999999</v>
      </c>
      <c r="F53" s="27">
        <v>10000000</v>
      </c>
      <c r="G53" s="27">
        <v>5484841.9000000004</v>
      </c>
      <c r="H53" s="27">
        <f t="shared" si="12"/>
        <v>54.848419000000007</v>
      </c>
      <c r="I53" s="27">
        <v>6000000</v>
      </c>
      <c r="J53" s="27">
        <v>5968530.5</v>
      </c>
      <c r="K53" s="27">
        <f>2049000+1212000</f>
        <v>3261000</v>
      </c>
      <c r="L53" s="27">
        <v>4000000</v>
      </c>
      <c r="M53" s="1662"/>
      <c r="N53" s="1258"/>
      <c r="O53" s="1258"/>
      <c r="P53" s="1592"/>
      <c r="Q53" s="447"/>
      <c r="S53" s="152"/>
    </row>
    <row r="54" spans="1:19" s="7" customFormat="1" ht="18" customHeight="1">
      <c r="A54" s="29">
        <v>1202</v>
      </c>
      <c r="B54" s="26" t="s">
        <v>13</v>
      </c>
      <c r="C54" s="449">
        <v>10200000</v>
      </c>
      <c r="D54" s="27">
        <v>9949513.9700000007</v>
      </c>
      <c r="E54" s="27">
        <f t="shared" si="11"/>
        <v>97.544254607843143</v>
      </c>
      <c r="F54" s="27">
        <v>10000000</v>
      </c>
      <c r="G54" s="27">
        <v>12423433.02</v>
      </c>
      <c r="H54" s="27">
        <f t="shared" si="12"/>
        <v>124.23433019999999</v>
      </c>
      <c r="I54" s="27"/>
      <c r="J54" s="27">
        <v>0</v>
      </c>
      <c r="K54" s="1093"/>
      <c r="L54" s="1093"/>
      <c r="M54" s="1662"/>
      <c r="N54" s="1259"/>
      <c r="O54" s="1258"/>
      <c r="P54" s="1592"/>
      <c r="Q54" s="461"/>
      <c r="S54" s="152"/>
    </row>
    <row r="55" spans="1:19" s="7" customFormat="1" ht="18" customHeight="1">
      <c r="A55" s="29" t="s">
        <v>394</v>
      </c>
      <c r="B55" s="26" t="s">
        <v>216</v>
      </c>
      <c r="C55" s="449"/>
      <c r="D55" s="27"/>
      <c r="E55" s="27"/>
      <c r="F55" s="27"/>
      <c r="G55" s="27"/>
      <c r="H55" s="27"/>
      <c r="I55" s="27">
        <v>3500000</v>
      </c>
      <c r="J55" s="27">
        <v>3325460.5</v>
      </c>
      <c r="K55" s="27">
        <v>1449000</v>
      </c>
      <c r="L55" s="27">
        <v>3500000</v>
      </c>
      <c r="M55" s="1662"/>
      <c r="N55" s="1258"/>
      <c r="O55" s="1258"/>
      <c r="P55" s="1592"/>
      <c r="Q55" s="461"/>
      <c r="S55" s="152"/>
    </row>
    <row r="56" spans="1:19" s="7" customFormat="1" ht="18" customHeight="1">
      <c r="A56" s="29" t="s">
        <v>395</v>
      </c>
      <c r="B56" s="26" t="s">
        <v>202</v>
      </c>
      <c r="C56" s="449"/>
      <c r="D56" s="27"/>
      <c r="E56" s="27"/>
      <c r="F56" s="27"/>
      <c r="G56" s="27"/>
      <c r="H56" s="27"/>
      <c r="I56" s="27">
        <v>7500000</v>
      </c>
      <c r="J56" s="27">
        <v>8298994.2999999998</v>
      </c>
      <c r="K56" s="27">
        <v>2769000</v>
      </c>
      <c r="L56" s="27">
        <v>8000000</v>
      </c>
      <c r="M56" s="1662"/>
      <c r="N56" s="1259"/>
      <c r="O56" s="1258"/>
      <c r="P56" s="1592"/>
      <c r="Q56" s="461"/>
      <c r="S56" s="152"/>
    </row>
    <row r="57" spans="1:19" s="7" customFormat="1" ht="18" customHeight="1">
      <c r="A57" s="29" t="s">
        <v>396</v>
      </c>
      <c r="B57" s="26" t="s">
        <v>201</v>
      </c>
      <c r="C57" s="449"/>
      <c r="D57" s="27"/>
      <c r="E57" s="27"/>
      <c r="F57" s="27"/>
      <c r="G57" s="27"/>
      <c r="H57" s="27"/>
      <c r="I57" s="27">
        <v>2000000</v>
      </c>
      <c r="J57" s="27">
        <v>1978187</v>
      </c>
      <c r="K57" s="27">
        <v>779000</v>
      </c>
      <c r="L57" s="27">
        <v>2000000</v>
      </c>
      <c r="M57" s="1662"/>
      <c r="N57" s="1258"/>
      <c r="O57" s="1258"/>
      <c r="P57" s="1592"/>
      <c r="Q57" s="461"/>
      <c r="S57" s="152"/>
    </row>
    <row r="58" spans="1:19" s="7" customFormat="1" ht="18" customHeight="1">
      <c r="A58" s="29">
        <v>1205</v>
      </c>
      <c r="B58" s="26" t="s">
        <v>125</v>
      </c>
      <c r="C58" s="27">
        <v>1000000</v>
      </c>
      <c r="D58" s="27">
        <v>603520</v>
      </c>
      <c r="E58" s="27">
        <f t="shared" si="11"/>
        <v>60.351999999999997</v>
      </c>
      <c r="F58" s="27">
        <v>1000000</v>
      </c>
      <c r="G58" s="27">
        <v>935733.52</v>
      </c>
      <c r="H58" s="27">
        <f t="shared" si="12"/>
        <v>93.573352</v>
      </c>
      <c r="I58" s="27">
        <v>800000</v>
      </c>
      <c r="J58" s="27">
        <v>5292678.05</v>
      </c>
      <c r="K58" s="27">
        <v>500000</v>
      </c>
      <c r="L58" s="27">
        <v>4000000</v>
      </c>
      <c r="M58" s="1662"/>
      <c r="N58" s="1259"/>
      <c r="O58" s="1258"/>
      <c r="P58" s="1592"/>
      <c r="Q58" s="447"/>
      <c r="S58" s="152"/>
    </row>
    <row r="59" spans="1:19" s="7" customFormat="1" ht="18" customHeight="1">
      <c r="A59" s="29">
        <v>1301</v>
      </c>
      <c r="B59" s="26" t="s">
        <v>14</v>
      </c>
      <c r="C59" s="449">
        <v>8800000</v>
      </c>
      <c r="D59" s="27">
        <v>8736582.5600000005</v>
      </c>
      <c r="E59" s="27">
        <f t="shared" si="11"/>
        <v>99.279347272727279</v>
      </c>
      <c r="F59" s="27">
        <v>9000000</v>
      </c>
      <c r="G59" s="27">
        <v>8990146.8499999996</v>
      </c>
      <c r="H59" s="27">
        <f t="shared" si="12"/>
        <v>99.890520555555554</v>
      </c>
      <c r="I59" s="27">
        <v>9000000</v>
      </c>
      <c r="J59" s="27">
        <v>6853459.5700000003</v>
      </c>
      <c r="K59" s="27">
        <v>2599000</v>
      </c>
      <c r="L59" s="27">
        <v>9000000</v>
      </c>
      <c r="M59" s="1662"/>
      <c r="N59" s="1258"/>
      <c r="O59" s="1258"/>
      <c r="P59" s="1592"/>
      <c r="Q59" s="461"/>
      <c r="S59" s="152"/>
    </row>
    <row r="60" spans="1:19" s="7" customFormat="1" ht="18" customHeight="1">
      <c r="A60" s="29">
        <v>1302</v>
      </c>
      <c r="B60" s="26" t="s">
        <v>124</v>
      </c>
      <c r="C60" s="27">
        <v>700000</v>
      </c>
      <c r="D60" s="27">
        <v>664516</v>
      </c>
      <c r="E60" s="27">
        <f t="shared" si="11"/>
        <v>94.930857142857135</v>
      </c>
      <c r="F60" s="27">
        <v>5000000</v>
      </c>
      <c r="G60" s="27">
        <v>1276527.05</v>
      </c>
      <c r="H60" s="27">
        <f t="shared" si="12"/>
        <v>25.530540999999999</v>
      </c>
      <c r="I60" s="27">
        <v>1000000</v>
      </c>
      <c r="J60" s="27">
        <v>685180.48</v>
      </c>
      <c r="K60" s="27">
        <v>359000</v>
      </c>
      <c r="L60" s="27">
        <v>1000000</v>
      </c>
      <c r="M60" s="1662"/>
      <c r="N60" s="1259"/>
      <c r="O60" s="1258"/>
      <c r="P60" s="1592"/>
      <c r="Q60" s="447"/>
      <c r="S60" s="152"/>
    </row>
    <row r="61" spans="1:19" s="7" customFormat="1" ht="16.5" customHeight="1">
      <c r="A61" s="29">
        <v>1303</v>
      </c>
      <c r="B61" s="26" t="s">
        <v>110</v>
      </c>
      <c r="C61" s="27">
        <v>200000</v>
      </c>
      <c r="D61" s="27">
        <v>0</v>
      </c>
      <c r="E61" s="27">
        <f t="shared" si="11"/>
        <v>0</v>
      </c>
      <c r="F61" s="27">
        <v>100000</v>
      </c>
      <c r="G61" s="27">
        <v>949664.85</v>
      </c>
      <c r="H61" s="27">
        <f t="shared" si="12"/>
        <v>949.66484999999989</v>
      </c>
      <c r="I61" s="27">
        <v>500000</v>
      </c>
      <c r="J61" s="27">
        <v>378350</v>
      </c>
      <c r="K61" s="27">
        <v>180000</v>
      </c>
      <c r="L61" s="27">
        <v>450000</v>
      </c>
      <c r="M61" s="1662"/>
      <c r="N61" s="1258"/>
      <c r="O61" s="1258"/>
      <c r="P61" s="1592"/>
      <c r="Q61" s="461"/>
      <c r="S61" s="152"/>
    </row>
    <row r="62" spans="1:19" s="7" customFormat="1" ht="18" customHeight="1">
      <c r="A62" s="29" t="s">
        <v>436</v>
      </c>
      <c r="B62" s="26" t="s">
        <v>213</v>
      </c>
      <c r="C62" s="27">
        <v>50000</v>
      </c>
      <c r="D62" s="27"/>
      <c r="E62" s="27">
        <f t="shared" si="11"/>
        <v>0</v>
      </c>
      <c r="F62" s="27">
        <v>50000</v>
      </c>
      <c r="G62" s="27">
        <v>44725</v>
      </c>
      <c r="H62" s="27">
        <f t="shared" si="12"/>
        <v>89.45</v>
      </c>
      <c r="I62" s="27">
        <v>100000</v>
      </c>
      <c r="J62" s="27">
        <v>42550</v>
      </c>
      <c r="K62" s="27">
        <v>33000</v>
      </c>
      <c r="L62" s="27">
        <v>100000</v>
      </c>
      <c r="M62" s="1662"/>
      <c r="N62" s="1259"/>
      <c r="O62" s="1258"/>
      <c r="P62" s="1592"/>
      <c r="Q62" s="447"/>
      <c r="S62" s="152"/>
    </row>
    <row r="63" spans="1:19" s="7" customFormat="1" ht="15" customHeight="1">
      <c r="A63" s="29">
        <v>1401</v>
      </c>
      <c r="B63" s="21" t="s">
        <v>128</v>
      </c>
      <c r="C63" s="27">
        <v>1200000</v>
      </c>
      <c r="D63" s="27">
        <v>0</v>
      </c>
      <c r="E63" s="27">
        <f t="shared" si="11"/>
        <v>0</v>
      </c>
      <c r="F63" s="27">
        <v>600000</v>
      </c>
      <c r="G63" s="27">
        <v>54500</v>
      </c>
      <c r="H63" s="27">
        <f t="shared" si="12"/>
        <v>9.0833333333333339</v>
      </c>
      <c r="I63" s="27">
        <v>100000</v>
      </c>
      <c r="J63" s="27">
        <v>95000</v>
      </c>
      <c r="K63" s="27">
        <v>650000</v>
      </c>
      <c r="L63" s="27">
        <v>1200000</v>
      </c>
      <c r="M63" s="1662"/>
      <c r="N63" s="1258"/>
      <c r="O63" s="1258"/>
      <c r="P63" s="1592"/>
      <c r="Q63" s="461"/>
      <c r="S63" s="152"/>
    </row>
    <row r="64" spans="1:19" s="7" customFormat="1" ht="13.5" customHeight="1">
      <c r="A64" s="29">
        <v>1402</v>
      </c>
      <c r="B64" s="26" t="s">
        <v>118</v>
      </c>
      <c r="C64" s="27">
        <v>2500000</v>
      </c>
      <c r="D64" s="27">
        <v>2086497.63</v>
      </c>
      <c r="E64" s="27">
        <f t="shared" si="11"/>
        <v>83.459905199999994</v>
      </c>
      <c r="F64" s="27">
        <v>3000000</v>
      </c>
      <c r="G64" s="27">
        <v>2930906.73</v>
      </c>
      <c r="H64" s="27">
        <f t="shared" si="12"/>
        <v>97.696890999999994</v>
      </c>
      <c r="I64" s="27">
        <v>3000000</v>
      </c>
      <c r="J64" s="27">
        <v>2990355.22</v>
      </c>
      <c r="K64" s="27">
        <v>2000000</v>
      </c>
      <c r="L64" s="27">
        <v>3000000</v>
      </c>
      <c r="M64" s="1662"/>
      <c r="N64" s="1259"/>
      <c r="O64" s="1258"/>
      <c r="P64" s="1592"/>
      <c r="Q64" s="447"/>
      <c r="S64" s="152"/>
    </row>
    <row r="65" spans="1:19" s="7" customFormat="1" ht="18" customHeight="1">
      <c r="A65" s="29">
        <v>1403</v>
      </c>
      <c r="B65" s="26" t="s">
        <v>119</v>
      </c>
      <c r="C65" s="27">
        <v>2300000</v>
      </c>
      <c r="D65" s="27">
        <v>1372217.85</v>
      </c>
      <c r="E65" s="27">
        <f t="shared" si="11"/>
        <v>59.661645652173924</v>
      </c>
      <c r="F65" s="27">
        <v>3000000</v>
      </c>
      <c r="G65" s="27">
        <v>2956738.84</v>
      </c>
      <c r="H65" s="27">
        <f t="shared" si="12"/>
        <v>98.557961333333338</v>
      </c>
      <c r="I65" s="27">
        <v>3500000</v>
      </c>
      <c r="J65" s="27">
        <v>2936315.35</v>
      </c>
      <c r="K65" s="27">
        <v>2000000</v>
      </c>
      <c r="L65" s="27">
        <v>3000000</v>
      </c>
      <c r="M65" s="1662"/>
      <c r="N65" s="1258"/>
      <c r="O65" s="1259"/>
      <c r="P65" s="1592"/>
      <c r="Q65" s="461"/>
      <c r="S65" s="152"/>
    </row>
    <row r="66" spans="1:19" s="7" customFormat="1" ht="26.25" customHeight="1">
      <c r="A66" s="29">
        <v>1404</v>
      </c>
      <c r="B66" s="53" t="s">
        <v>120</v>
      </c>
      <c r="C66" s="27">
        <v>10000</v>
      </c>
      <c r="D66" s="27"/>
      <c r="E66" s="27">
        <f t="shared" si="11"/>
        <v>0</v>
      </c>
      <c r="F66" s="27">
        <v>1000</v>
      </c>
      <c r="G66" s="27"/>
      <c r="H66" s="27">
        <f t="shared" si="12"/>
        <v>0</v>
      </c>
      <c r="I66" s="27">
        <v>1000</v>
      </c>
      <c r="J66" s="27">
        <v>0</v>
      </c>
      <c r="K66" s="27">
        <v>1000</v>
      </c>
      <c r="L66" s="27">
        <v>1000</v>
      </c>
      <c r="M66" s="1662"/>
      <c r="N66" s="1259"/>
      <c r="O66" s="1258"/>
      <c r="P66" s="1592"/>
      <c r="Q66" s="447"/>
      <c r="S66" s="152"/>
    </row>
    <row r="67" spans="1:19" s="7" customFormat="1" ht="18" customHeight="1">
      <c r="A67" s="29">
        <v>1408</v>
      </c>
      <c r="B67" s="27" t="s">
        <v>143</v>
      </c>
      <c r="C67" s="27">
        <v>1000</v>
      </c>
      <c r="D67" s="27"/>
      <c r="E67" s="27">
        <f t="shared" si="11"/>
        <v>0</v>
      </c>
      <c r="F67" s="27">
        <v>1000</v>
      </c>
      <c r="G67" s="27"/>
      <c r="H67" s="27">
        <f t="shared" si="12"/>
        <v>0</v>
      </c>
      <c r="I67" s="27">
        <v>1000</v>
      </c>
      <c r="J67" s="27">
        <v>0</v>
      </c>
      <c r="K67" s="27">
        <v>1000</v>
      </c>
      <c r="L67" s="27">
        <v>1000</v>
      </c>
      <c r="M67" s="1662"/>
      <c r="N67" s="1258"/>
      <c r="O67" s="1259"/>
      <c r="P67" s="1592"/>
      <c r="Q67" s="461"/>
      <c r="S67" s="152"/>
    </row>
    <row r="68" spans="1:19" s="7" customFormat="1" ht="28.5">
      <c r="A68" s="29" t="s">
        <v>391</v>
      </c>
      <c r="B68" s="54" t="s">
        <v>211</v>
      </c>
      <c r="C68" s="27"/>
      <c r="D68" s="27"/>
      <c r="E68" s="27"/>
      <c r="F68" s="27"/>
      <c r="G68" s="27"/>
      <c r="H68" s="27"/>
      <c r="I68" s="27">
        <v>500000</v>
      </c>
      <c r="J68" s="27">
        <v>360960.82</v>
      </c>
      <c r="K68" s="27">
        <v>189000</v>
      </c>
      <c r="L68" s="27">
        <v>500000</v>
      </c>
      <c r="M68" s="1662"/>
      <c r="N68" s="1259"/>
      <c r="O68" s="1258"/>
      <c r="P68" s="1592"/>
      <c r="Q68" s="447"/>
      <c r="S68" s="152"/>
    </row>
    <row r="69" spans="1:19" s="7" customFormat="1" ht="15.75" customHeight="1">
      <c r="A69" s="29" t="s">
        <v>392</v>
      </c>
      <c r="B69" s="26" t="s">
        <v>212</v>
      </c>
      <c r="C69" s="27"/>
      <c r="D69" s="27"/>
      <c r="E69" s="27"/>
      <c r="F69" s="27"/>
      <c r="G69" s="27"/>
      <c r="H69" s="27"/>
      <c r="I69" s="27">
        <v>500000</v>
      </c>
      <c r="J69" s="27">
        <v>314989.7</v>
      </c>
      <c r="K69" s="27">
        <v>109000</v>
      </c>
      <c r="L69" s="27">
        <v>500000</v>
      </c>
      <c r="M69" s="1662"/>
      <c r="N69" s="1258"/>
      <c r="O69" s="1258"/>
      <c r="P69" s="1592"/>
      <c r="Q69" s="447"/>
      <c r="S69" s="152"/>
    </row>
    <row r="70" spans="1:19" s="7" customFormat="1" ht="18" customHeight="1">
      <c r="A70" s="111" t="s">
        <v>393</v>
      </c>
      <c r="B70" s="26" t="s">
        <v>207</v>
      </c>
      <c r="C70" s="27"/>
      <c r="D70" s="27"/>
      <c r="E70" s="27"/>
      <c r="F70" s="27"/>
      <c r="G70" s="27"/>
      <c r="H70" s="27"/>
      <c r="I70" s="27"/>
      <c r="J70" s="27">
        <v>0</v>
      </c>
      <c r="K70" s="27">
        <v>700000</v>
      </c>
      <c r="L70" s="27">
        <v>3500000</v>
      </c>
      <c r="M70" s="1662"/>
      <c r="N70" s="1258"/>
      <c r="O70" s="1258"/>
      <c r="P70" s="1592"/>
      <c r="Q70" s="447"/>
      <c r="S70" s="152"/>
    </row>
    <row r="71" spans="1:19" s="7" customFormat="1" ht="18" customHeight="1">
      <c r="A71" s="29">
        <v>1506</v>
      </c>
      <c r="B71" s="222" t="s">
        <v>155</v>
      </c>
      <c r="C71" s="27">
        <v>1500000</v>
      </c>
      <c r="D71" s="27">
        <v>1251745.44</v>
      </c>
      <c r="E71" s="27">
        <f t="shared" si="11"/>
        <v>83.449695999999989</v>
      </c>
      <c r="F71" s="27">
        <v>1500000</v>
      </c>
      <c r="G71" s="27">
        <v>1269573.02</v>
      </c>
      <c r="H71" s="27">
        <f t="shared" si="12"/>
        <v>84.638201333333328</v>
      </c>
      <c r="I71" s="27">
        <v>1400000</v>
      </c>
      <c r="J71" s="27">
        <v>1029644.68</v>
      </c>
      <c r="K71" s="27">
        <v>500000</v>
      </c>
      <c r="L71" s="27">
        <v>1100000</v>
      </c>
      <c r="M71" s="1662"/>
      <c r="N71" s="1259"/>
      <c r="O71" s="1259"/>
      <c r="P71" s="1592"/>
      <c r="Q71" s="461"/>
      <c r="S71" s="152"/>
    </row>
    <row r="72" spans="1:19" s="7" customFormat="1" ht="15.75" customHeight="1">
      <c r="A72" s="111">
        <v>1701</v>
      </c>
      <c r="B72" s="222" t="s">
        <v>144</v>
      </c>
      <c r="C72" s="259">
        <v>1000</v>
      </c>
      <c r="D72" s="259"/>
      <c r="E72" s="259"/>
      <c r="F72" s="259">
        <v>1000</v>
      </c>
      <c r="G72" s="259">
        <v>102200</v>
      </c>
      <c r="H72" s="259">
        <f t="shared" si="12"/>
        <v>10220</v>
      </c>
      <c r="I72" s="259">
        <v>1000</v>
      </c>
      <c r="J72" s="259">
        <v>0</v>
      </c>
      <c r="K72" s="259">
        <v>1000</v>
      </c>
      <c r="L72" s="259">
        <v>1000</v>
      </c>
      <c r="M72" s="1662"/>
      <c r="N72" s="1258"/>
      <c r="O72" s="1258"/>
      <c r="P72" s="1592"/>
      <c r="Q72" s="447"/>
      <c r="S72" s="152"/>
    </row>
    <row r="73" spans="1:19" s="7" customFormat="1" ht="15.75" customHeight="1">
      <c r="A73" s="111">
        <v>1702</v>
      </c>
      <c r="B73" s="54" t="s">
        <v>135</v>
      </c>
      <c r="C73" s="259">
        <v>5000000</v>
      </c>
      <c r="D73" s="259">
        <v>3437703.38</v>
      </c>
      <c r="E73" s="259">
        <f t="shared" si="11"/>
        <v>68.754067599999999</v>
      </c>
      <c r="F73" s="259">
        <v>3000000</v>
      </c>
      <c r="G73" s="259">
        <v>7167606.8200000003</v>
      </c>
      <c r="H73" s="259">
        <f t="shared" si="12"/>
        <v>238.92022733333334</v>
      </c>
      <c r="I73" s="259">
        <v>5770000</v>
      </c>
      <c r="J73" s="259">
        <v>2959105.21</v>
      </c>
      <c r="K73" s="1136"/>
      <c r="L73" s="1136">
        <v>0</v>
      </c>
      <c r="M73" s="1662"/>
      <c r="N73" s="1259"/>
      <c r="O73" s="1259"/>
      <c r="P73" s="1592"/>
      <c r="Q73" s="461"/>
      <c r="S73" s="152"/>
    </row>
    <row r="74" spans="1:19" s="7" customFormat="1" ht="30.75" customHeight="1">
      <c r="A74" s="61">
        <v>1703</v>
      </c>
      <c r="B74" s="54" t="s">
        <v>142</v>
      </c>
      <c r="C74" s="259">
        <v>1000</v>
      </c>
      <c r="D74" s="259"/>
      <c r="E74" s="259">
        <f t="shared" si="11"/>
        <v>0</v>
      </c>
      <c r="F74" s="259">
        <v>1000</v>
      </c>
      <c r="G74" s="259">
        <v>5000</v>
      </c>
      <c r="H74" s="259">
        <f t="shared" si="12"/>
        <v>500</v>
      </c>
      <c r="I74" s="259">
        <v>1000</v>
      </c>
      <c r="J74" s="259">
        <v>0</v>
      </c>
      <c r="K74" s="259">
        <v>1000</v>
      </c>
      <c r="L74" s="259">
        <v>51000</v>
      </c>
      <c r="M74" s="1662"/>
      <c r="N74" s="1258"/>
      <c r="O74" s="1258"/>
      <c r="P74" s="1592"/>
      <c r="Q74" s="447"/>
      <c r="S74" s="152"/>
    </row>
    <row r="75" spans="1:19" ht="21" customHeight="1" thickBot="1">
      <c r="A75" s="1625" t="s">
        <v>141</v>
      </c>
      <c r="B75" s="1626"/>
      <c r="C75" s="74">
        <f t="shared" ref="C75:J75" si="16">SUM(C52:C74)</f>
        <v>42463000</v>
      </c>
      <c r="D75" s="74">
        <f t="shared" si="16"/>
        <v>34874424.910000004</v>
      </c>
      <c r="E75" s="160">
        <f t="shared" si="11"/>
        <v>82.128970892306256</v>
      </c>
      <c r="F75" s="74">
        <f t="shared" si="16"/>
        <v>51254000</v>
      </c>
      <c r="G75" s="74">
        <f>SUM(G52:G74)</f>
        <v>47405848.600000009</v>
      </c>
      <c r="H75" s="160">
        <f t="shared" si="12"/>
        <v>92.491997892847394</v>
      </c>
      <c r="I75" s="74">
        <f>SUM(I52:I74)</f>
        <v>49174000</v>
      </c>
      <c r="J75" s="74">
        <f t="shared" si="16"/>
        <v>46893769.380000003</v>
      </c>
      <c r="K75" s="74">
        <f>SUM(K52:K74)</f>
        <v>19580000</v>
      </c>
      <c r="L75" s="74">
        <f>SUM(L52:L74)</f>
        <v>48204000</v>
      </c>
      <c r="M75" s="1662"/>
      <c r="N75" s="1366"/>
      <c r="O75" s="1366"/>
      <c r="P75" s="1592"/>
      <c r="Q75" s="72"/>
    </row>
    <row r="76" spans="1:19" s="60" customFormat="1" ht="20.25" customHeight="1" thickTop="1" thickBot="1">
      <c r="A76" s="1587" t="s">
        <v>2</v>
      </c>
      <c r="B76" s="1660"/>
      <c r="C76" s="65">
        <f t="shared" ref="C76:L76" si="17">C75+C51</f>
        <v>127579980</v>
      </c>
      <c r="D76" s="65">
        <f t="shared" si="17"/>
        <v>119726967.66999999</v>
      </c>
      <c r="E76" s="65">
        <f t="shared" si="11"/>
        <v>93.844635866849941</v>
      </c>
      <c r="F76" s="65">
        <f t="shared" si="17"/>
        <v>135968680</v>
      </c>
      <c r="G76" s="65">
        <f>G75+G51</f>
        <v>130184336.40000001</v>
      </c>
      <c r="H76" s="65">
        <f t="shared" si="12"/>
        <v>95.745826465330111</v>
      </c>
      <c r="I76" s="65">
        <f>I75+I51</f>
        <v>137174000</v>
      </c>
      <c r="J76" s="65">
        <f t="shared" si="17"/>
        <v>142391659.42000002</v>
      </c>
      <c r="K76" s="65">
        <f t="shared" ref="K76" si="18">K75+K51</f>
        <v>55480000</v>
      </c>
      <c r="L76" s="65">
        <f t="shared" si="17"/>
        <v>146389000</v>
      </c>
      <c r="M76" s="1663"/>
      <c r="N76" s="956"/>
      <c r="O76" s="956"/>
      <c r="P76" s="1593"/>
      <c r="Q76" s="20"/>
      <c r="S76" s="154"/>
    </row>
    <row r="77" spans="1:19" s="60" customFormat="1" ht="18.75" thickTop="1">
      <c r="A77" s="127"/>
      <c r="B77" s="127"/>
      <c r="C77" s="128"/>
      <c r="D77" s="128"/>
      <c r="E77" s="128"/>
      <c r="F77" s="128"/>
      <c r="G77" s="128"/>
      <c r="H77" s="128"/>
      <c r="I77" s="128"/>
      <c r="J77" s="139"/>
      <c r="K77" s="211"/>
      <c r="L77" s="211"/>
      <c r="M77" s="341"/>
      <c r="N77" s="332"/>
      <c r="O77" s="332"/>
      <c r="P77" s="72"/>
      <c r="Q77" s="72"/>
      <c r="S77" s="154"/>
    </row>
    <row r="78" spans="1:19" s="166" customFormat="1" ht="15.75" customHeight="1">
      <c r="A78" s="16"/>
      <c r="B78" s="16" t="s">
        <v>190</v>
      </c>
      <c r="C78" s="136" t="s">
        <v>193</v>
      </c>
      <c r="D78" s="136"/>
      <c r="E78" s="16"/>
      <c r="F78" s="16"/>
      <c r="G78" s="16"/>
      <c r="H78" s="16"/>
      <c r="I78" s="16"/>
      <c r="J78" s="16"/>
      <c r="K78" s="213"/>
      <c r="L78" s="213"/>
      <c r="M78" s="20"/>
      <c r="N78" s="120"/>
      <c r="O78" s="120"/>
      <c r="P78" s="20"/>
      <c r="Q78" s="20"/>
      <c r="S78" s="167"/>
    </row>
    <row r="79" spans="1:19" s="166" customFormat="1" ht="15.75" customHeight="1">
      <c r="B79" s="165" t="s">
        <v>191</v>
      </c>
      <c r="C79" s="181"/>
      <c r="D79" s="181" t="s">
        <v>192</v>
      </c>
      <c r="E79" s="212"/>
      <c r="F79" s="221"/>
      <c r="G79" s="221"/>
      <c r="H79" s="221"/>
      <c r="I79" s="221"/>
      <c r="J79" s="221"/>
      <c r="K79" s="211"/>
      <c r="L79" s="211"/>
      <c r="M79" s="341"/>
      <c r="N79" s="332"/>
      <c r="O79" s="332"/>
      <c r="P79" s="72"/>
      <c r="Q79" s="72"/>
      <c r="S79" s="167"/>
    </row>
    <row r="80" spans="1:19" s="166" customFormat="1" ht="15.75">
      <c r="A80" s="165"/>
      <c r="B80" s="165"/>
      <c r="C80" s="310"/>
      <c r="D80" s="310"/>
      <c r="E80" s="147"/>
      <c r="F80" s="147"/>
      <c r="G80" s="147"/>
      <c r="H80" s="147"/>
      <c r="I80" s="147"/>
      <c r="J80" s="147"/>
      <c r="K80" s="213"/>
      <c r="L80" s="213"/>
      <c r="M80" s="20"/>
      <c r="N80" s="120"/>
      <c r="O80" s="120"/>
      <c r="P80" s="20"/>
      <c r="Q80" s="20"/>
      <c r="S80" s="167"/>
    </row>
    <row r="81" spans="1:19" s="166" customFormat="1">
      <c r="A81" s="165"/>
      <c r="B81" s="165" t="s">
        <v>160</v>
      </c>
      <c r="C81" s="147" t="s">
        <v>161</v>
      </c>
      <c r="D81" s="147"/>
      <c r="E81" s="147"/>
      <c r="F81" s="147"/>
      <c r="G81" s="147"/>
      <c r="H81" s="147"/>
      <c r="I81" s="147" t="s">
        <v>188</v>
      </c>
      <c r="J81" s="212"/>
      <c r="K81" s="211"/>
      <c r="L81" s="211"/>
      <c r="M81" s="341"/>
      <c r="N81" s="332"/>
      <c r="O81" s="332"/>
      <c r="P81" s="72"/>
      <c r="Q81" s="72"/>
      <c r="S81" s="167"/>
    </row>
    <row r="82" spans="1:19">
      <c r="J82" s="213"/>
      <c r="K82" s="211"/>
      <c r="L82" s="211"/>
      <c r="M82" s="341"/>
      <c r="N82" s="1217"/>
      <c r="O82" s="332"/>
      <c r="P82" s="72"/>
      <c r="Q82" s="72"/>
    </row>
    <row r="83" spans="1:19">
      <c r="A83" s="7"/>
      <c r="D83" s="142"/>
      <c r="E83" s="142"/>
      <c r="I83" s="142"/>
      <c r="J83" s="1283" t="s">
        <v>158</v>
      </c>
      <c r="K83" s="1155"/>
      <c r="L83" s="395"/>
      <c r="M83" s="20"/>
      <c r="N83" s="120"/>
      <c r="O83" s="120"/>
      <c r="P83" s="20"/>
      <c r="Q83" s="20"/>
    </row>
    <row r="84" spans="1:19" s="7" customFormat="1" ht="14.25">
      <c r="K84" s="211"/>
      <c r="L84" s="211"/>
      <c r="M84" s="341"/>
      <c r="N84" s="1217"/>
      <c r="O84" s="332"/>
      <c r="P84" s="72"/>
      <c r="Q84" s="72"/>
      <c r="S84" s="152"/>
    </row>
    <row r="85" spans="1:19" s="7" customFormat="1" ht="3.75" customHeight="1">
      <c r="K85" s="213"/>
      <c r="L85" s="213"/>
      <c r="M85" s="20"/>
      <c r="N85" s="120"/>
      <c r="O85" s="120"/>
      <c r="P85" s="20"/>
      <c r="Q85" s="20"/>
      <c r="S85" s="152"/>
    </row>
    <row r="86" spans="1:19" s="7" customFormat="1" ht="16.5" customHeight="1">
      <c r="A86" s="1464" t="s">
        <v>445</v>
      </c>
      <c r="B86" s="1464"/>
      <c r="C86" s="1464"/>
      <c r="D86" s="1464"/>
      <c r="E86" s="1464"/>
      <c r="F86" s="1464"/>
      <c r="G86" s="1464"/>
      <c r="H86" s="1464"/>
      <c r="I86" s="1464"/>
      <c r="J86" s="1464"/>
      <c r="K86" s="1464"/>
      <c r="L86" s="1464"/>
      <c r="M86" s="1464"/>
      <c r="N86" s="1217"/>
      <c r="O86" s="332"/>
      <c r="P86" s="72"/>
      <c r="Q86" s="72"/>
      <c r="S86" s="152"/>
    </row>
    <row r="87" spans="1:19" s="7" customFormat="1" ht="18">
      <c r="A87" s="48" t="s">
        <v>33</v>
      </c>
      <c r="B87" s="57"/>
      <c r="K87" s="211"/>
      <c r="L87" s="211"/>
      <c r="N87" s="152"/>
      <c r="O87" s="152"/>
      <c r="S87" s="152"/>
    </row>
    <row r="88" spans="1:19" s="7" customFormat="1" ht="18">
      <c r="A88" s="48" t="s">
        <v>34</v>
      </c>
      <c r="B88" s="57"/>
      <c r="K88" s="213"/>
      <c r="L88" s="213"/>
      <c r="M88" s="341"/>
      <c r="N88" s="1217"/>
      <c r="O88" s="152"/>
      <c r="S88" s="152"/>
    </row>
    <row r="89" spans="1:19" s="7" customFormat="1" ht="18">
      <c r="A89" s="48" t="s">
        <v>97</v>
      </c>
      <c r="B89" s="57"/>
      <c r="K89" s="211"/>
      <c r="L89" s="211"/>
      <c r="M89" s="20"/>
      <c r="N89" s="120"/>
      <c r="O89" s="152"/>
      <c r="S89" s="152"/>
    </row>
    <row r="90" spans="1:19" ht="18.75" customHeight="1">
      <c r="K90" s="213"/>
      <c r="L90" s="213"/>
      <c r="M90" s="341"/>
      <c r="N90" s="1183"/>
    </row>
    <row r="91" spans="1:19" ht="15.75" customHeight="1">
      <c r="A91" s="1637" t="s">
        <v>18</v>
      </c>
      <c r="B91" s="1664" t="s">
        <v>7</v>
      </c>
      <c r="C91" s="1618">
        <v>2022</v>
      </c>
      <c r="D91" s="1618"/>
      <c r="E91" s="1618"/>
      <c r="F91" s="1462">
        <v>2023</v>
      </c>
      <c r="G91" s="1605"/>
      <c r="H91" s="1463"/>
      <c r="I91" s="1452">
        <v>2024</v>
      </c>
      <c r="J91" s="1452"/>
      <c r="K91" s="1478" t="s">
        <v>433</v>
      </c>
      <c r="L91" s="1478" t="s">
        <v>448</v>
      </c>
      <c r="M91" s="1639" t="s">
        <v>208</v>
      </c>
      <c r="N91" s="1446" t="s">
        <v>451</v>
      </c>
      <c r="O91" s="1446" t="s">
        <v>450</v>
      </c>
      <c r="P91" s="1447" t="s">
        <v>434</v>
      </c>
    </row>
    <row r="92" spans="1:19" s="227" customFormat="1" ht="34.5" customHeight="1">
      <c r="A92" s="1459"/>
      <c r="B92" s="1459"/>
      <c r="C92" s="406" t="s">
        <v>194</v>
      </c>
      <c r="D92" s="406" t="s">
        <v>1</v>
      </c>
      <c r="E92" s="460" t="s">
        <v>139</v>
      </c>
      <c r="F92" s="408" t="s">
        <v>0</v>
      </c>
      <c r="G92" s="473" t="s">
        <v>1</v>
      </c>
      <c r="H92" s="473" t="s">
        <v>139</v>
      </c>
      <c r="I92" s="679" t="s">
        <v>0</v>
      </c>
      <c r="J92" s="1153" t="s">
        <v>1</v>
      </c>
      <c r="K92" s="1459"/>
      <c r="L92" s="1459"/>
      <c r="M92" s="1640"/>
      <c r="N92" s="1446"/>
      <c r="O92" s="1446"/>
      <c r="P92" s="1447"/>
      <c r="S92" s="151"/>
    </row>
    <row r="93" spans="1:19" s="7" customFormat="1" ht="18" customHeight="1">
      <c r="A93" s="78">
        <v>1001</v>
      </c>
      <c r="B93" s="28" t="s">
        <v>8</v>
      </c>
      <c r="C93" s="546">
        <v>1188240</v>
      </c>
      <c r="D93" s="546">
        <v>1183561.75</v>
      </c>
      <c r="E93" s="108">
        <f>D93/C93*100</f>
        <v>99.606287450346727</v>
      </c>
      <c r="F93" s="546">
        <v>1203840</v>
      </c>
      <c r="G93" s="546">
        <v>801524.52</v>
      </c>
      <c r="H93" s="108">
        <f>G93/F93*100</f>
        <v>66.580651913875599</v>
      </c>
      <c r="I93" s="546">
        <v>900000</v>
      </c>
      <c r="J93" s="546">
        <v>894837.42</v>
      </c>
      <c r="K93" s="546">
        <v>500000</v>
      </c>
      <c r="L93" s="546">
        <v>945000</v>
      </c>
      <c r="M93" s="1661" t="s">
        <v>199</v>
      </c>
      <c r="N93" s="1258"/>
      <c r="O93" s="1259"/>
      <c r="P93" s="1591" t="s">
        <v>199</v>
      </c>
      <c r="Q93" s="461"/>
      <c r="S93" s="152"/>
    </row>
    <row r="94" spans="1:19" s="7" customFormat="1" ht="18" customHeight="1">
      <c r="A94" s="29">
        <v>1002</v>
      </c>
      <c r="B94" s="21" t="s">
        <v>9</v>
      </c>
      <c r="C94" s="27">
        <v>800000</v>
      </c>
      <c r="D94" s="27">
        <v>381810</v>
      </c>
      <c r="E94" s="27">
        <f t="shared" ref="E94:E113" si="19">D94/C94*100</f>
        <v>47.72625</v>
      </c>
      <c r="F94" s="27">
        <v>800000</v>
      </c>
      <c r="G94" s="27">
        <v>262211</v>
      </c>
      <c r="H94" s="27">
        <f t="shared" ref="H94:H113" si="20">G94/F94*100</f>
        <v>32.776375000000002</v>
      </c>
      <c r="I94" s="27">
        <v>400000</v>
      </c>
      <c r="J94" s="27">
        <v>290982</v>
      </c>
      <c r="K94" s="27">
        <v>200000</v>
      </c>
      <c r="L94" s="27">
        <v>350000</v>
      </c>
      <c r="M94" s="1662"/>
      <c r="N94" s="1259"/>
      <c r="O94" s="1258"/>
      <c r="P94" s="1592"/>
      <c r="Q94" s="447"/>
      <c r="S94" s="152"/>
    </row>
    <row r="95" spans="1:19" s="7" customFormat="1" ht="18" customHeight="1">
      <c r="A95" s="61">
        <v>1003</v>
      </c>
      <c r="B95" s="36" t="s">
        <v>10</v>
      </c>
      <c r="C95" s="449">
        <v>525800</v>
      </c>
      <c r="D95" s="39">
        <v>511410</v>
      </c>
      <c r="E95" s="39">
        <f t="shared" si="19"/>
        <v>97.263217953594534</v>
      </c>
      <c r="F95" s="39">
        <v>550800</v>
      </c>
      <c r="G95" s="39">
        <v>367200</v>
      </c>
      <c r="H95" s="39">
        <f t="shared" si="20"/>
        <v>66.666666666666657</v>
      </c>
      <c r="I95" s="39">
        <v>400000</v>
      </c>
      <c r="J95" s="39">
        <v>476000</v>
      </c>
      <c r="K95" s="39">
        <v>200000</v>
      </c>
      <c r="L95" s="39">
        <v>503000</v>
      </c>
      <c r="M95" s="1662"/>
      <c r="N95" s="1258"/>
      <c r="O95" s="1259"/>
      <c r="P95" s="1592"/>
      <c r="Q95" s="461"/>
      <c r="S95" s="152"/>
    </row>
    <row r="96" spans="1:19" ht="27" customHeight="1" thickBot="1">
      <c r="A96" s="1625" t="s">
        <v>140</v>
      </c>
      <c r="B96" s="1626"/>
      <c r="C96" s="44">
        <f t="shared" ref="C96:D96" si="21">SUM(C93:C95)</f>
        <v>2514040</v>
      </c>
      <c r="D96" s="44">
        <f t="shared" si="21"/>
        <v>2076781.75</v>
      </c>
      <c r="E96" s="99">
        <f t="shared" si="19"/>
        <v>82.607347138470359</v>
      </c>
      <c r="F96" s="44">
        <f t="shared" ref="F96:L96" si="22">SUM(F93:F95)</f>
        <v>2554640</v>
      </c>
      <c r="G96" s="44">
        <f>SUM(G93:G95)</f>
        <v>1430935.52</v>
      </c>
      <c r="H96" s="99">
        <f t="shared" si="20"/>
        <v>56.013196379920458</v>
      </c>
      <c r="I96" s="44">
        <f>SUM(I93:I95)</f>
        <v>1700000</v>
      </c>
      <c r="J96" s="44">
        <f t="shared" si="22"/>
        <v>1661819.42</v>
      </c>
      <c r="K96" s="44">
        <f t="shared" ref="K96" si="23">SUM(K93:K95)</f>
        <v>900000</v>
      </c>
      <c r="L96" s="44">
        <f t="shared" si="22"/>
        <v>1798000</v>
      </c>
      <c r="M96" s="1662"/>
      <c r="N96" s="1361"/>
      <c r="O96" s="956"/>
      <c r="P96" s="1592"/>
      <c r="Q96" s="20"/>
    </row>
    <row r="97" spans="1:19" s="7" customFormat="1" ht="18" customHeight="1" thickTop="1">
      <c r="A97" s="79">
        <v>1101</v>
      </c>
      <c r="B97" s="37" t="s">
        <v>113</v>
      </c>
      <c r="C97" s="33">
        <v>700000</v>
      </c>
      <c r="D97" s="33">
        <v>290200</v>
      </c>
      <c r="E97" s="33">
        <f t="shared" si="19"/>
        <v>41.457142857142856</v>
      </c>
      <c r="F97" s="33">
        <v>700000</v>
      </c>
      <c r="G97" s="33">
        <v>222900</v>
      </c>
      <c r="H97" s="33">
        <f t="shared" si="20"/>
        <v>31.842857142857145</v>
      </c>
      <c r="I97" s="33">
        <v>500000</v>
      </c>
      <c r="J97" s="33">
        <v>251842</v>
      </c>
      <c r="K97" s="33">
        <v>100000</v>
      </c>
      <c r="L97" s="33">
        <v>500000</v>
      </c>
      <c r="M97" s="1662"/>
      <c r="N97" s="1258"/>
      <c r="O97" s="1259"/>
      <c r="P97" s="1592"/>
      <c r="Q97" s="461"/>
      <c r="S97" s="152"/>
    </row>
    <row r="98" spans="1:19" s="7" customFormat="1" ht="18" customHeight="1">
      <c r="A98" s="29">
        <v>1201</v>
      </c>
      <c r="B98" s="53" t="s">
        <v>12</v>
      </c>
      <c r="C98" s="33">
        <v>100000</v>
      </c>
      <c r="D98" s="33"/>
      <c r="E98" s="33">
        <f t="shared" si="19"/>
        <v>0</v>
      </c>
      <c r="F98" s="33">
        <v>100000</v>
      </c>
      <c r="G98" s="33">
        <v>10050</v>
      </c>
      <c r="H98" s="33">
        <f t="shared" si="20"/>
        <v>10.050000000000001</v>
      </c>
      <c r="I98" s="33">
        <v>100000</v>
      </c>
      <c r="J98" s="33">
        <v>100000</v>
      </c>
      <c r="K98" s="33">
        <v>10000</v>
      </c>
      <c r="L98" s="33">
        <v>100000</v>
      </c>
      <c r="M98" s="1662"/>
      <c r="N98" s="1259"/>
      <c r="O98" s="1258"/>
      <c r="P98" s="1592"/>
      <c r="Q98" s="447"/>
      <c r="S98" s="152"/>
    </row>
    <row r="99" spans="1:19" s="7" customFormat="1" ht="18" customHeight="1">
      <c r="A99" s="29">
        <v>1202</v>
      </c>
      <c r="B99" s="26" t="s">
        <v>13</v>
      </c>
      <c r="C99" s="33">
        <v>400000</v>
      </c>
      <c r="D99" s="33"/>
      <c r="E99" s="33">
        <f t="shared" si="19"/>
        <v>0</v>
      </c>
      <c r="F99" s="33">
        <v>400000</v>
      </c>
      <c r="G99" s="33">
        <v>1384450</v>
      </c>
      <c r="H99" s="33">
        <f t="shared" si="20"/>
        <v>346.11250000000001</v>
      </c>
      <c r="I99" s="33"/>
      <c r="J99" s="33">
        <v>0</v>
      </c>
      <c r="K99" s="1094"/>
      <c r="L99" s="1094"/>
      <c r="M99" s="1662"/>
      <c r="N99" s="1258"/>
      <c r="O99" s="1259"/>
      <c r="P99" s="1592"/>
      <c r="Q99" s="461"/>
      <c r="S99" s="152"/>
    </row>
    <row r="100" spans="1:19" s="7" customFormat="1" ht="18" customHeight="1">
      <c r="A100" s="29" t="s">
        <v>395</v>
      </c>
      <c r="B100" s="26" t="s">
        <v>202</v>
      </c>
      <c r="C100" s="33"/>
      <c r="D100" s="33"/>
      <c r="E100" s="33"/>
      <c r="F100" s="33"/>
      <c r="G100" s="33"/>
      <c r="H100" s="33"/>
      <c r="I100" s="33">
        <v>600000</v>
      </c>
      <c r="J100" s="33">
        <v>566860</v>
      </c>
      <c r="K100" s="33">
        <v>100000</v>
      </c>
      <c r="L100" s="33">
        <v>600000</v>
      </c>
      <c r="M100" s="1662"/>
      <c r="N100" s="1259"/>
      <c r="O100" s="1259"/>
      <c r="P100" s="1592"/>
      <c r="Q100" s="461"/>
      <c r="S100" s="152"/>
    </row>
    <row r="101" spans="1:19" s="7" customFormat="1" ht="18" customHeight="1">
      <c r="A101" s="29" t="s">
        <v>396</v>
      </c>
      <c r="B101" s="26" t="s">
        <v>201</v>
      </c>
      <c r="C101" s="33"/>
      <c r="D101" s="33"/>
      <c r="E101" s="33"/>
      <c r="F101" s="33"/>
      <c r="G101" s="33"/>
      <c r="H101" s="33"/>
      <c r="I101" s="33">
        <v>100000</v>
      </c>
      <c r="J101" s="33">
        <v>42960</v>
      </c>
      <c r="K101" s="33">
        <v>33000</v>
      </c>
      <c r="L101" s="33">
        <v>100000</v>
      </c>
      <c r="M101" s="1662"/>
      <c r="N101" s="1258"/>
      <c r="O101" s="1259"/>
      <c r="P101" s="1592"/>
      <c r="Q101" s="461"/>
      <c r="S101" s="152"/>
    </row>
    <row r="102" spans="1:19" s="7" customFormat="1" ht="18" customHeight="1">
      <c r="A102" s="29">
        <v>1205</v>
      </c>
      <c r="B102" s="26" t="s">
        <v>125</v>
      </c>
      <c r="C102" s="33">
        <v>100000</v>
      </c>
      <c r="D102" s="33"/>
      <c r="E102" s="33">
        <f t="shared" si="19"/>
        <v>0</v>
      </c>
      <c r="F102" s="33">
        <v>150000</v>
      </c>
      <c r="G102" s="33">
        <v>42000</v>
      </c>
      <c r="H102" s="33">
        <f t="shared" si="20"/>
        <v>28.000000000000004</v>
      </c>
      <c r="I102" s="33">
        <v>150000</v>
      </c>
      <c r="J102" s="33">
        <v>122500</v>
      </c>
      <c r="K102" s="33">
        <v>70000</v>
      </c>
      <c r="L102" s="33">
        <v>150000</v>
      </c>
      <c r="M102" s="1662"/>
      <c r="N102" s="1259"/>
      <c r="O102" s="1258"/>
      <c r="P102" s="1592"/>
      <c r="Q102" s="447"/>
      <c r="S102" s="152"/>
    </row>
    <row r="103" spans="1:19" s="7" customFormat="1" ht="18" customHeight="1">
      <c r="A103" s="29">
        <v>1301</v>
      </c>
      <c r="B103" s="26" t="s">
        <v>14</v>
      </c>
      <c r="C103" s="33">
        <v>300000</v>
      </c>
      <c r="D103" s="33"/>
      <c r="E103" s="33">
        <f t="shared" si="19"/>
        <v>0</v>
      </c>
      <c r="F103" s="33">
        <v>300000</v>
      </c>
      <c r="G103" s="33">
        <v>90754.58</v>
      </c>
      <c r="H103" s="33">
        <f t="shared" si="20"/>
        <v>30.251526666666667</v>
      </c>
      <c r="I103" s="33">
        <v>250000</v>
      </c>
      <c r="J103" s="33">
        <v>68390</v>
      </c>
      <c r="K103" s="33">
        <v>40000</v>
      </c>
      <c r="L103" s="33">
        <v>250000</v>
      </c>
      <c r="M103" s="1662"/>
      <c r="N103" s="1258"/>
      <c r="O103" s="1259"/>
      <c r="P103" s="1592"/>
      <c r="Q103" s="461"/>
      <c r="S103" s="152"/>
    </row>
    <row r="104" spans="1:19" s="7" customFormat="1" ht="18" customHeight="1">
      <c r="A104" s="29">
        <v>1302</v>
      </c>
      <c r="B104" s="26" t="s">
        <v>124</v>
      </c>
      <c r="C104" s="33">
        <v>100000</v>
      </c>
      <c r="D104" s="33"/>
      <c r="E104" s="33">
        <f t="shared" si="19"/>
        <v>0</v>
      </c>
      <c r="F104" s="33">
        <v>150000</v>
      </c>
      <c r="G104" s="33"/>
      <c r="H104" s="33">
        <f t="shared" si="20"/>
        <v>0</v>
      </c>
      <c r="I104" s="33">
        <v>150000</v>
      </c>
      <c r="J104" s="33">
        <v>150000</v>
      </c>
      <c r="K104" s="33">
        <v>50000</v>
      </c>
      <c r="L104" s="33">
        <v>800000</v>
      </c>
      <c r="M104" s="1662"/>
      <c r="N104" s="1259"/>
      <c r="O104" s="1258"/>
      <c r="P104" s="1592"/>
      <c r="Q104" s="447"/>
      <c r="S104" s="152"/>
    </row>
    <row r="105" spans="1:19" s="7" customFormat="1" ht="18" customHeight="1">
      <c r="A105" s="29">
        <v>1408</v>
      </c>
      <c r="B105" s="27" t="s">
        <v>143</v>
      </c>
      <c r="C105" s="33"/>
      <c r="D105" s="33"/>
      <c r="E105" s="33"/>
      <c r="F105" s="33"/>
      <c r="G105" s="33"/>
      <c r="H105" s="33"/>
      <c r="I105" s="33"/>
      <c r="J105" s="33">
        <v>0</v>
      </c>
      <c r="K105" s="33">
        <v>0</v>
      </c>
      <c r="L105" s="33"/>
      <c r="M105" s="1662"/>
      <c r="N105" s="1258"/>
      <c r="O105" s="1259"/>
      <c r="P105" s="1592"/>
      <c r="Q105" s="461"/>
      <c r="S105" s="152"/>
    </row>
    <row r="106" spans="1:19" s="7" customFormat="1" ht="18" customHeight="1">
      <c r="A106" s="61">
        <v>1409</v>
      </c>
      <c r="B106" s="39" t="s">
        <v>17</v>
      </c>
      <c r="C106" s="33">
        <v>1000</v>
      </c>
      <c r="D106" s="33"/>
      <c r="E106" s="33">
        <f t="shared" si="19"/>
        <v>0</v>
      </c>
      <c r="F106" s="33">
        <v>1000</v>
      </c>
      <c r="G106" s="33"/>
      <c r="H106" s="33">
        <f t="shared" si="20"/>
        <v>0</v>
      </c>
      <c r="I106" s="33"/>
      <c r="J106" s="33">
        <v>0</v>
      </c>
      <c r="K106" s="1094"/>
      <c r="L106" s="1094"/>
      <c r="M106" s="1662"/>
      <c r="N106" s="1259"/>
      <c r="O106" s="1258"/>
      <c r="P106" s="1592"/>
      <c r="Q106" s="447"/>
      <c r="S106" s="152"/>
    </row>
    <row r="107" spans="1:19" s="7" customFormat="1" ht="18" customHeight="1">
      <c r="A107" s="61" t="s">
        <v>392</v>
      </c>
      <c r="B107" s="39" t="s">
        <v>212</v>
      </c>
      <c r="C107" s="55"/>
      <c r="D107" s="33"/>
      <c r="E107" s="33"/>
      <c r="F107" s="33"/>
      <c r="G107" s="33"/>
      <c r="H107" s="33"/>
      <c r="I107" s="33">
        <v>50000</v>
      </c>
      <c r="J107" s="33">
        <v>0</v>
      </c>
      <c r="K107" s="33">
        <v>16000</v>
      </c>
      <c r="L107" s="33">
        <v>50000</v>
      </c>
      <c r="M107" s="1662"/>
      <c r="N107" s="1258"/>
      <c r="O107" s="1258"/>
      <c r="P107" s="1592"/>
      <c r="Q107" s="447"/>
      <c r="S107" s="152"/>
    </row>
    <row r="108" spans="1:19" s="7" customFormat="1" ht="18" customHeight="1">
      <c r="A108" s="61" t="s">
        <v>393</v>
      </c>
      <c r="B108" s="39" t="s">
        <v>207</v>
      </c>
      <c r="C108" s="55"/>
      <c r="D108" s="33"/>
      <c r="E108" s="33"/>
      <c r="F108" s="33"/>
      <c r="G108" s="33"/>
      <c r="H108" s="33"/>
      <c r="I108" s="33">
        <v>1000</v>
      </c>
      <c r="J108" s="33">
        <v>0</v>
      </c>
      <c r="K108" s="33">
        <v>1000</v>
      </c>
      <c r="L108" s="33">
        <v>300000</v>
      </c>
      <c r="M108" s="1662"/>
      <c r="N108" s="1259"/>
      <c r="O108" s="1258"/>
      <c r="P108" s="1592"/>
      <c r="Q108" s="447"/>
      <c r="S108" s="152"/>
    </row>
    <row r="109" spans="1:19" s="7" customFormat="1" ht="18" customHeight="1">
      <c r="A109" s="29">
        <v>1701</v>
      </c>
      <c r="B109" s="26" t="s">
        <v>126</v>
      </c>
      <c r="C109" s="55"/>
      <c r="D109" s="33"/>
      <c r="E109" s="33"/>
      <c r="F109" s="33"/>
      <c r="G109" s="33"/>
      <c r="H109" s="33"/>
      <c r="I109" s="33"/>
      <c r="J109" s="33">
        <v>0</v>
      </c>
      <c r="K109" s="33">
        <v>0</v>
      </c>
      <c r="L109" s="33"/>
      <c r="M109" s="1662"/>
      <c r="N109" s="1259"/>
      <c r="O109" s="1259"/>
      <c r="P109" s="1592"/>
      <c r="Q109" s="461"/>
      <c r="S109" s="152"/>
    </row>
    <row r="110" spans="1:19" s="7" customFormat="1" ht="18" customHeight="1">
      <c r="A110" s="111">
        <v>1702</v>
      </c>
      <c r="B110" s="54" t="s">
        <v>135</v>
      </c>
      <c r="C110" s="55"/>
      <c r="D110" s="33"/>
      <c r="E110" s="33"/>
      <c r="F110" s="33"/>
      <c r="G110" s="33"/>
      <c r="H110" s="33"/>
      <c r="I110" s="33">
        <v>115000</v>
      </c>
      <c r="J110" s="33">
        <v>0</v>
      </c>
      <c r="K110" s="1094"/>
      <c r="L110" s="1094"/>
      <c r="M110" s="1662"/>
      <c r="N110" s="1259"/>
      <c r="O110" s="1258"/>
      <c r="P110" s="1592"/>
      <c r="Q110" s="447"/>
      <c r="S110" s="152"/>
    </row>
    <row r="111" spans="1:19" s="7" customFormat="1" ht="31.5" customHeight="1">
      <c r="A111" s="61">
        <v>1703</v>
      </c>
      <c r="B111" s="54" t="s">
        <v>142</v>
      </c>
      <c r="C111" s="55"/>
      <c r="D111" s="55"/>
      <c r="E111" s="55"/>
      <c r="F111" s="55"/>
      <c r="G111" s="55"/>
      <c r="H111" s="55"/>
      <c r="I111" s="55"/>
      <c r="J111" s="55">
        <v>0</v>
      </c>
      <c r="K111" s="55">
        <v>0</v>
      </c>
      <c r="L111" s="55"/>
      <c r="M111" s="1662"/>
      <c r="N111" s="1259"/>
      <c r="O111" s="1259"/>
      <c r="P111" s="1592"/>
      <c r="Q111" s="461"/>
      <c r="S111" s="152"/>
    </row>
    <row r="112" spans="1:19" ht="24" customHeight="1" thickBot="1">
      <c r="A112" s="1625" t="s">
        <v>141</v>
      </c>
      <c r="B112" s="1626"/>
      <c r="C112" s="44">
        <f>SUM(C97:C110)</f>
        <v>1701000</v>
      </c>
      <c r="D112" s="44">
        <f>SUM(D97:D110)</f>
        <v>290200</v>
      </c>
      <c r="E112" s="99">
        <f t="shared" si="19"/>
        <v>17.060552616108172</v>
      </c>
      <c r="F112" s="44">
        <f>SUM(F97:F110)</f>
        <v>1801000</v>
      </c>
      <c r="G112" s="44">
        <f>SUM(G97:G111)</f>
        <v>1750154.58</v>
      </c>
      <c r="H112" s="99">
        <f t="shared" si="20"/>
        <v>97.176822876179898</v>
      </c>
      <c r="I112" s="44">
        <f>SUM(I97:I111)</f>
        <v>2016000</v>
      </c>
      <c r="J112" s="44">
        <f>SUM(J97:J110)</f>
        <v>1302552</v>
      </c>
      <c r="K112" s="44">
        <f>SUM(K97:K111)</f>
        <v>420000</v>
      </c>
      <c r="L112" s="44">
        <f>SUM(L97:L111)</f>
        <v>2850000</v>
      </c>
      <c r="M112" s="1662"/>
      <c r="N112" s="956"/>
      <c r="O112" s="956"/>
      <c r="P112" s="1592"/>
      <c r="Q112" s="20"/>
    </row>
    <row r="113" spans="1:20" ht="24" customHeight="1" thickTop="1" thickBot="1">
      <c r="A113" s="1636" t="s">
        <v>2</v>
      </c>
      <c r="B113" s="1636"/>
      <c r="C113" s="65">
        <f>C112+C96</f>
        <v>4215040</v>
      </c>
      <c r="D113" s="65">
        <f>D112+D96</f>
        <v>2366981.75</v>
      </c>
      <c r="E113" s="65">
        <f t="shared" si="19"/>
        <v>56.155617740282416</v>
      </c>
      <c r="F113" s="65">
        <f>F112+F96</f>
        <v>4355640</v>
      </c>
      <c r="G113" s="65">
        <f>G112+G96</f>
        <v>3181090.1</v>
      </c>
      <c r="H113" s="65">
        <f t="shared" si="20"/>
        <v>73.033815926017766</v>
      </c>
      <c r="I113" s="65">
        <f>I112+I96</f>
        <v>3716000</v>
      </c>
      <c r="J113" s="65">
        <f>J112+J96</f>
        <v>2964371.42</v>
      </c>
      <c r="K113" s="65">
        <f>K112+K96</f>
        <v>1320000</v>
      </c>
      <c r="L113" s="65">
        <f>L112+L96</f>
        <v>4648000</v>
      </c>
      <c r="M113" s="1663"/>
      <c r="N113" s="1373"/>
      <c r="O113" s="1366"/>
      <c r="P113" s="1593"/>
      <c r="Q113" s="72"/>
    </row>
    <row r="114" spans="1:20" ht="18.75" thickTop="1">
      <c r="A114" s="127"/>
      <c r="B114" s="127"/>
      <c r="C114" s="128"/>
      <c r="D114" s="128"/>
      <c r="E114" s="128"/>
      <c r="F114" s="128"/>
      <c r="G114" s="128"/>
      <c r="H114" s="128"/>
      <c r="I114" s="128"/>
      <c r="J114" s="128"/>
      <c r="K114" s="311"/>
      <c r="L114" s="311"/>
      <c r="M114" s="20"/>
      <c r="N114" s="120"/>
      <c r="O114" s="120"/>
      <c r="P114" s="20"/>
      <c r="Q114" s="20"/>
    </row>
    <row r="115" spans="1:20" s="166" customFormat="1" ht="15.75" customHeight="1">
      <c r="A115" s="16"/>
      <c r="B115" s="16" t="s">
        <v>190</v>
      </c>
      <c r="C115" s="136" t="s">
        <v>193</v>
      </c>
      <c r="D115" s="136"/>
      <c r="E115" s="16"/>
      <c r="F115" s="16"/>
      <c r="G115" s="16"/>
      <c r="H115" s="16"/>
      <c r="I115" s="16"/>
      <c r="J115" s="16"/>
      <c r="K115" s="213"/>
      <c r="L115" s="213"/>
      <c r="M115" s="341"/>
      <c r="N115" s="1217"/>
      <c r="O115" s="332"/>
      <c r="P115" s="72"/>
      <c r="Q115" s="72"/>
      <c r="S115" s="167"/>
    </row>
    <row r="116" spans="1:20" s="166" customFormat="1" ht="15.75" customHeight="1">
      <c r="B116" s="165" t="s">
        <v>191</v>
      </c>
      <c r="C116" s="181"/>
      <c r="D116" s="181" t="s">
        <v>192</v>
      </c>
      <c r="E116" s="212"/>
      <c r="F116" s="221"/>
      <c r="G116" s="221"/>
      <c r="H116" s="221"/>
      <c r="I116" s="221"/>
      <c r="J116" s="221"/>
      <c r="K116" s="211"/>
      <c r="L116" s="211"/>
      <c r="M116" s="212"/>
      <c r="N116" s="167"/>
      <c r="O116" s="167"/>
      <c r="S116" s="167"/>
    </row>
    <row r="117" spans="1:20" s="166" customFormat="1">
      <c r="A117" s="165"/>
      <c r="B117" s="165"/>
      <c r="C117" s="310"/>
      <c r="D117" s="310"/>
      <c r="E117" s="147"/>
      <c r="F117" s="147"/>
      <c r="G117" s="147"/>
      <c r="H117" s="147"/>
      <c r="I117" s="147"/>
      <c r="J117" s="147"/>
      <c r="K117" s="147"/>
      <c r="L117" s="147"/>
      <c r="M117" s="218"/>
      <c r="N117" s="215"/>
      <c r="O117" s="167"/>
      <c r="S117" s="167"/>
    </row>
    <row r="118" spans="1:20" s="166" customFormat="1">
      <c r="A118" s="165"/>
      <c r="B118" s="165" t="s">
        <v>160</v>
      </c>
      <c r="C118" s="147" t="s">
        <v>161</v>
      </c>
      <c r="D118" s="147"/>
      <c r="E118" s="147"/>
      <c r="F118" s="147"/>
      <c r="G118" s="147"/>
      <c r="H118" s="147"/>
      <c r="I118" s="147" t="s">
        <v>188</v>
      </c>
      <c r="J118" s="212"/>
      <c r="K118" s="212"/>
      <c r="L118" s="212"/>
      <c r="N118" s="167"/>
      <c r="O118" s="167"/>
      <c r="S118" s="167"/>
    </row>
    <row r="119" spans="1:20" s="7" customFormat="1" ht="15.75">
      <c r="A119" s="9"/>
      <c r="B119" s="63"/>
      <c r="N119" s="152"/>
      <c r="O119" s="152"/>
      <c r="S119" s="152"/>
    </row>
    <row r="120" spans="1:20">
      <c r="D120" s="142"/>
      <c r="E120" s="142"/>
      <c r="I120" s="142"/>
      <c r="J120" s="1283" t="s">
        <v>158</v>
      </c>
      <c r="K120" s="1155"/>
      <c r="L120" s="395"/>
    </row>
    <row r="121" spans="1:20" ht="11.25" customHeight="1">
      <c r="A121" s="7"/>
    </row>
    <row r="122" spans="1:20" s="7" customFormat="1" ht="16.5" customHeight="1">
      <c r="A122" s="1464" t="s">
        <v>445</v>
      </c>
      <c r="B122" s="1464"/>
      <c r="C122" s="1464"/>
      <c r="D122" s="1464"/>
      <c r="E122" s="1464"/>
      <c r="F122" s="1464"/>
      <c r="G122" s="1464"/>
      <c r="H122" s="1464"/>
      <c r="I122" s="1464"/>
      <c r="J122" s="1464"/>
      <c r="K122" s="1464"/>
      <c r="L122" s="1464"/>
      <c r="M122" s="1464"/>
      <c r="N122" s="152"/>
      <c r="O122" s="215"/>
      <c r="S122" s="152"/>
    </row>
    <row r="123" spans="1:20" s="7" customFormat="1" ht="18">
      <c r="A123" s="48" t="s">
        <v>33</v>
      </c>
      <c r="B123" s="57"/>
      <c r="N123" s="152"/>
      <c r="O123" s="152"/>
      <c r="S123" s="152"/>
    </row>
    <row r="124" spans="1:20" s="7" customFormat="1" ht="18">
      <c r="A124" s="48" t="s">
        <v>34</v>
      </c>
      <c r="B124" s="57"/>
      <c r="N124" s="152"/>
      <c r="O124" s="152"/>
      <c r="S124" s="152"/>
    </row>
    <row r="125" spans="1:20" s="7" customFormat="1" ht="18">
      <c r="A125" s="48" t="s">
        <v>98</v>
      </c>
      <c r="B125" s="57"/>
      <c r="N125" s="152"/>
      <c r="O125" s="152"/>
      <c r="S125" s="152"/>
    </row>
    <row r="126" spans="1:20">
      <c r="M126" s="341"/>
      <c r="N126" s="1217"/>
    </row>
    <row r="127" spans="1:20" ht="27.75" customHeight="1">
      <c r="A127" s="1637" t="s">
        <v>18</v>
      </c>
      <c r="B127" s="1638" t="s">
        <v>7</v>
      </c>
      <c r="C127" s="1618">
        <v>2022</v>
      </c>
      <c r="D127" s="1618"/>
      <c r="E127" s="1618"/>
      <c r="F127" s="1462">
        <v>2023</v>
      </c>
      <c r="G127" s="1605"/>
      <c r="H127" s="1463"/>
      <c r="I127" s="1452">
        <v>2024</v>
      </c>
      <c r="J127" s="1452"/>
      <c r="K127" s="1478" t="s">
        <v>433</v>
      </c>
      <c r="L127" s="1478" t="s">
        <v>448</v>
      </c>
      <c r="M127" s="1639" t="s">
        <v>208</v>
      </c>
      <c r="N127" s="1446" t="s">
        <v>451</v>
      </c>
      <c r="O127" s="1446" t="s">
        <v>450</v>
      </c>
      <c r="P127" s="1447" t="s">
        <v>434</v>
      </c>
    </row>
    <row r="128" spans="1:20" s="227" customFormat="1" ht="27" customHeight="1">
      <c r="A128" s="1459"/>
      <c r="B128" s="1638"/>
      <c r="C128" s="437" t="s">
        <v>194</v>
      </c>
      <c r="D128" s="437" t="s">
        <v>1</v>
      </c>
      <c r="E128" s="460" t="s">
        <v>139</v>
      </c>
      <c r="F128" s="408" t="s">
        <v>0</v>
      </c>
      <c r="G128" s="473" t="s">
        <v>1</v>
      </c>
      <c r="H128" s="473" t="s">
        <v>139</v>
      </c>
      <c r="I128" s="679" t="s">
        <v>0</v>
      </c>
      <c r="J128" s="1153" t="s">
        <v>1</v>
      </c>
      <c r="K128" s="1459"/>
      <c r="L128" s="1459"/>
      <c r="M128" s="1640"/>
      <c r="N128" s="1446"/>
      <c r="O128" s="1446"/>
      <c r="P128" s="1447"/>
      <c r="Q128" s="1240"/>
      <c r="R128" s="1240"/>
      <c r="S128" s="1302"/>
      <c r="T128" s="1240"/>
    </row>
    <row r="129" spans="1:20" s="7" customFormat="1" ht="18" customHeight="1">
      <c r="A129" s="1279">
        <v>1304</v>
      </c>
      <c r="B129" s="59" t="s">
        <v>403</v>
      </c>
      <c r="C129" s="547"/>
      <c r="D129" s="33"/>
      <c r="E129" s="33"/>
      <c r="F129" s="33">
        <v>350000000</v>
      </c>
      <c r="G129" s="33">
        <v>325936773.01999998</v>
      </c>
      <c r="H129" s="33">
        <f>G129/F129*100</f>
        <v>93.124792291428577</v>
      </c>
      <c r="I129" s="33">
        <v>335000000</v>
      </c>
      <c r="J129" s="33">
        <v>335000000</v>
      </c>
      <c r="K129" s="33">
        <v>85000000</v>
      </c>
      <c r="L129" s="33">
        <v>611000000</v>
      </c>
      <c r="M129" s="1665" t="s">
        <v>199</v>
      </c>
      <c r="N129" s="1258"/>
      <c r="O129" s="442"/>
      <c r="P129" s="1594" t="s">
        <v>199</v>
      </c>
      <c r="Q129" s="233"/>
      <c r="R129" s="50"/>
      <c r="S129" s="59"/>
      <c r="T129" s="50"/>
    </row>
    <row r="130" spans="1:20" s="7" customFormat="1" ht="18" customHeight="1">
      <c r="A130" s="554" t="s">
        <v>3</v>
      </c>
      <c r="B130" s="552" t="s">
        <v>183</v>
      </c>
      <c r="C130" s="442">
        <v>168687500</v>
      </c>
      <c r="D130" s="33">
        <v>166501918</v>
      </c>
      <c r="E130" s="33">
        <f>D130/C130*100</f>
        <v>98.704360429788807</v>
      </c>
      <c r="F130" s="33">
        <v>194764978</v>
      </c>
      <c r="G130" s="33">
        <v>171769905.94999999</v>
      </c>
      <c r="H130" s="33">
        <f t="shared" ref="H130:H134" si="24">G130/F130*100</f>
        <v>88.193425591124495</v>
      </c>
      <c r="I130" s="33">
        <v>182222500</v>
      </c>
      <c r="J130" s="33">
        <v>179963046.22</v>
      </c>
      <c r="K130" s="33">
        <v>52000000</v>
      </c>
      <c r="L130" s="33">
        <v>180000000</v>
      </c>
      <c r="M130" s="1666"/>
      <c r="N130" s="1259"/>
      <c r="O130" s="442"/>
      <c r="P130" s="1653"/>
      <c r="Q130" s="50"/>
      <c r="R130" s="50"/>
      <c r="S130" s="59"/>
      <c r="T130" s="50"/>
    </row>
    <row r="131" spans="1:20" s="7" customFormat="1" ht="31.5" customHeight="1">
      <c r="A131" s="998" t="s">
        <v>4</v>
      </c>
      <c r="B131" s="553" t="s">
        <v>184</v>
      </c>
      <c r="C131" s="442">
        <v>100000000</v>
      </c>
      <c r="D131" s="33">
        <v>21889982</v>
      </c>
      <c r="E131" s="33">
        <f t="shared" ref="E131:E134" si="25">D131/C131*100</f>
        <v>21.889982</v>
      </c>
      <c r="F131" s="33">
        <v>120000000</v>
      </c>
      <c r="G131" s="33">
        <v>27304774.899999999</v>
      </c>
      <c r="H131" s="33">
        <f t="shared" si="24"/>
        <v>22.753979083333331</v>
      </c>
      <c r="I131" s="33">
        <v>120000000</v>
      </c>
      <c r="J131" s="33">
        <v>83740444.040000007</v>
      </c>
      <c r="K131" s="33">
        <v>13000000</v>
      </c>
      <c r="L131" s="33">
        <v>39000000</v>
      </c>
      <c r="M131" s="1666"/>
      <c r="N131" s="1258"/>
      <c r="O131" s="442"/>
      <c r="P131" s="1653"/>
      <c r="Q131" s="50"/>
      <c r="R131" s="1304"/>
      <c r="S131" s="59"/>
      <c r="T131" s="50"/>
    </row>
    <row r="132" spans="1:20" s="7" customFormat="1" ht="31.5" customHeight="1">
      <c r="A132" s="1243" t="s">
        <v>440</v>
      </c>
      <c r="B132" s="1244" t="s">
        <v>184</v>
      </c>
      <c r="C132" s="1245"/>
      <c r="D132" s="1245"/>
      <c r="E132" s="442"/>
      <c r="F132" s="646"/>
      <c r="G132" s="55"/>
      <c r="H132" s="55"/>
      <c r="I132" s="55"/>
      <c r="J132" s="55"/>
      <c r="K132" s="55"/>
      <c r="L132" s="1278">
        <v>58368000</v>
      </c>
      <c r="M132" s="1666"/>
      <c r="N132" s="1258"/>
      <c r="O132" s="442"/>
      <c r="P132" s="1653"/>
      <c r="Q132" s="59"/>
      <c r="R132" s="1305"/>
      <c r="S132" s="59"/>
      <c r="T132" s="50"/>
    </row>
    <row r="133" spans="1:20" s="7" customFormat="1" ht="18" customHeight="1">
      <c r="A133" s="998">
        <v>1508</v>
      </c>
      <c r="B133" s="59" t="s">
        <v>403</v>
      </c>
      <c r="C133" s="339">
        <v>200000000</v>
      </c>
      <c r="D133" s="339">
        <v>199996372.50999999</v>
      </c>
      <c r="E133" s="339">
        <f t="shared" si="25"/>
        <v>99.998186254999993</v>
      </c>
      <c r="F133" s="995"/>
      <c r="G133" s="995"/>
      <c r="H133" s="996"/>
      <c r="I133" s="995"/>
      <c r="J133" s="995">
        <v>0</v>
      </c>
      <c r="K133" s="55">
        <v>0</v>
      </c>
      <c r="L133" s="55">
        <v>0</v>
      </c>
      <c r="M133" s="1666"/>
      <c r="N133" s="1259"/>
      <c r="O133" s="442"/>
      <c r="P133" s="1653"/>
      <c r="Q133" s="50"/>
      <c r="R133" s="1305"/>
      <c r="S133" s="59"/>
      <c r="T133" s="50"/>
    </row>
    <row r="134" spans="1:20" ht="25.5" customHeight="1" thickBot="1">
      <c r="A134" s="1668" t="s">
        <v>2</v>
      </c>
      <c r="B134" s="1669"/>
      <c r="C134" s="99">
        <f>SUM(C130:C133)</f>
        <v>468687500</v>
      </c>
      <c r="D134" s="99">
        <f>SUM(D129:D133)</f>
        <v>388388272.50999999</v>
      </c>
      <c r="E134" s="99">
        <f t="shared" si="25"/>
        <v>82.867213763968522</v>
      </c>
      <c r="F134" s="99">
        <f>SUM(F129:F131)</f>
        <v>664764978</v>
      </c>
      <c r="G134" s="99">
        <f>SUM(G129:G131)</f>
        <v>525011453.86999995</v>
      </c>
      <c r="H134" s="997">
        <f t="shared" si="24"/>
        <v>78.977002586619406</v>
      </c>
      <c r="I134" s="99">
        <f>SUM(I129:I133)</f>
        <v>637222500</v>
      </c>
      <c r="J134" s="99">
        <f>SUM(J129:J131)</f>
        <v>598703490.25999999</v>
      </c>
      <c r="K134" s="99">
        <f>SUM(K129:K133)</f>
        <v>150000000</v>
      </c>
      <c r="L134" s="99">
        <f>SUM(L129:L133)</f>
        <v>888368000</v>
      </c>
      <c r="M134" s="1667"/>
      <c r="N134" s="234"/>
      <c r="O134" s="234"/>
      <c r="P134" s="1654"/>
      <c r="Q134" s="238"/>
      <c r="R134" s="238"/>
      <c r="S134" s="63"/>
      <c r="T134" s="238"/>
    </row>
    <row r="135" spans="1:20" s="166" customFormat="1" ht="18.75" thickTop="1">
      <c r="A135" s="16"/>
      <c r="B135" s="16"/>
      <c r="C135" s="177"/>
      <c r="D135" s="128"/>
      <c r="E135" s="128"/>
      <c r="F135" s="177"/>
      <c r="G135" s="177"/>
      <c r="H135" s="177"/>
      <c r="I135" s="177"/>
      <c r="J135" s="128"/>
      <c r="N135" s="62"/>
      <c r="O135" s="62"/>
      <c r="P135" s="1306"/>
      <c r="Q135" s="9"/>
      <c r="R135" s="9"/>
      <c r="S135" s="62"/>
      <c r="T135" s="9"/>
    </row>
    <row r="136" spans="1:20" s="166" customFormat="1" ht="15.75" customHeight="1">
      <c r="C136" s="181"/>
      <c r="D136" s="181"/>
      <c r="E136" s="181"/>
      <c r="F136" s="221"/>
      <c r="G136" s="221"/>
      <c r="H136" s="221"/>
      <c r="I136" s="221"/>
      <c r="J136" s="221"/>
      <c r="K136" s="212"/>
      <c r="L136" s="212"/>
      <c r="M136" s="212"/>
      <c r="N136" s="62"/>
      <c r="O136" s="62"/>
      <c r="P136" s="1307"/>
      <c r="Q136" s="9"/>
      <c r="R136" s="9"/>
      <c r="S136" s="62"/>
      <c r="T136" s="9"/>
    </row>
    <row r="137" spans="1:20" s="166" customFormat="1">
      <c r="A137" s="16" t="s">
        <v>190</v>
      </c>
      <c r="B137" s="136" t="s">
        <v>193</v>
      </c>
      <c r="C137" s="136"/>
      <c r="D137" s="147"/>
      <c r="E137" s="147"/>
      <c r="F137" s="147"/>
      <c r="G137" s="147"/>
      <c r="H137" s="147"/>
      <c r="I137" s="147"/>
      <c r="J137" s="147"/>
      <c r="K137" s="147"/>
      <c r="L137" s="147"/>
      <c r="M137" s="218"/>
      <c r="N137" s="1308"/>
      <c r="O137" s="62"/>
      <c r="P137" s="9"/>
      <c r="Q137" s="9"/>
      <c r="R137" s="9"/>
      <c r="S137" s="62"/>
      <c r="T137" s="9"/>
    </row>
    <row r="138" spans="1:20" s="166" customFormat="1">
      <c r="A138" s="165" t="s">
        <v>191</v>
      </c>
      <c r="B138" s="181"/>
      <c r="C138" s="181" t="s">
        <v>192</v>
      </c>
      <c r="D138" s="147"/>
      <c r="E138" s="147"/>
      <c r="F138" s="147"/>
      <c r="G138" s="147"/>
      <c r="H138" s="147"/>
      <c r="I138" s="147" t="s">
        <v>188</v>
      </c>
      <c r="J138" s="212"/>
      <c r="K138" s="212"/>
      <c r="L138" s="212"/>
      <c r="N138" s="62"/>
      <c r="O138" s="62"/>
      <c r="P138" s="9"/>
      <c r="Q138" s="9"/>
      <c r="R138" s="9"/>
      <c r="S138" s="62"/>
      <c r="T138" s="9"/>
    </row>
    <row r="139" spans="1:20" s="166" customFormat="1" ht="15.75" customHeight="1">
      <c r="A139" s="165"/>
      <c r="B139" s="165"/>
      <c r="C139" s="147"/>
      <c r="N139" s="62"/>
      <c r="O139" s="62"/>
      <c r="P139" s="9"/>
      <c r="Q139" s="9"/>
      <c r="R139" s="9"/>
      <c r="S139" s="62"/>
      <c r="T139" s="9"/>
    </row>
    <row r="140" spans="1:20" s="166" customFormat="1" ht="15" customHeight="1">
      <c r="A140" s="165"/>
      <c r="B140" s="165" t="s">
        <v>160</v>
      </c>
      <c r="C140" s="147" t="s">
        <v>161</v>
      </c>
      <c r="D140" s="209"/>
      <c r="E140" s="303"/>
      <c r="N140" s="62"/>
      <c r="O140" s="62"/>
      <c r="P140" s="9"/>
      <c r="Q140" s="9"/>
      <c r="R140" s="9"/>
      <c r="S140" s="62"/>
      <c r="T140" s="9"/>
    </row>
    <row r="141" spans="1:20" ht="15.75" hidden="1">
      <c r="A141" s="166"/>
      <c r="B141" s="166"/>
      <c r="C141" s="166"/>
      <c r="N141" s="63"/>
      <c r="O141" s="63"/>
      <c r="P141" s="238"/>
      <c r="Q141" s="238"/>
      <c r="R141" s="238"/>
      <c r="S141" s="63"/>
      <c r="T141" s="238"/>
    </row>
    <row r="142" spans="1:20" ht="15.75">
      <c r="A142" s="9"/>
      <c r="B142" s="165"/>
      <c r="C142" s="209"/>
      <c r="N142" s="63"/>
      <c r="O142" s="63"/>
      <c r="P142" s="238"/>
      <c r="Q142" s="238"/>
      <c r="R142" s="238"/>
      <c r="S142" s="63"/>
      <c r="T142" s="238"/>
    </row>
    <row r="143" spans="1:20">
      <c r="A143" s="7"/>
      <c r="D143" s="225"/>
      <c r="E143" s="225"/>
      <c r="F143" s="225"/>
      <c r="G143" s="225"/>
      <c r="H143" s="225"/>
      <c r="I143" s="225"/>
      <c r="N143" s="63"/>
      <c r="O143" s="63"/>
      <c r="P143" s="63"/>
      <c r="Q143" s="261"/>
      <c r="R143" s="238"/>
      <c r="S143" s="63"/>
      <c r="T143" s="238"/>
    </row>
    <row r="144" spans="1:20">
      <c r="D144" s="225"/>
      <c r="E144" s="225"/>
      <c r="F144" s="225"/>
      <c r="G144" s="225"/>
      <c r="H144" s="225"/>
      <c r="I144" s="225"/>
      <c r="N144" s="63"/>
      <c r="O144" s="63"/>
      <c r="P144" s="63"/>
      <c r="Q144" s="238"/>
      <c r="R144" s="238"/>
      <c r="S144" s="63"/>
      <c r="T144" s="238"/>
    </row>
    <row r="145" spans="4:20">
      <c r="D145" s="225"/>
      <c r="E145" s="225"/>
      <c r="F145" s="225"/>
      <c r="G145" s="225"/>
      <c r="H145" s="225"/>
      <c r="I145" s="225"/>
      <c r="N145" s="63"/>
      <c r="O145" s="63"/>
      <c r="P145" s="63"/>
      <c r="Q145" s="238"/>
      <c r="R145" s="238"/>
      <c r="S145" s="63"/>
      <c r="T145" s="238"/>
    </row>
    <row r="146" spans="4:20">
      <c r="N146" s="63"/>
      <c r="O146" s="63"/>
      <c r="P146" s="63"/>
      <c r="Q146" s="238"/>
      <c r="R146" s="238"/>
      <c r="S146" s="63"/>
      <c r="T146" s="238"/>
    </row>
    <row r="147" spans="4:20">
      <c r="N147" s="63"/>
      <c r="O147" s="63"/>
      <c r="P147" s="1309"/>
      <c r="Q147" s="238"/>
      <c r="R147" s="238"/>
      <c r="S147" s="63"/>
      <c r="T147" s="238"/>
    </row>
    <row r="148" spans="4:20">
      <c r="D148" s="225"/>
      <c r="E148" s="225"/>
      <c r="F148" s="225"/>
      <c r="G148" s="225"/>
      <c r="H148" s="225"/>
      <c r="I148" s="225"/>
      <c r="N148" s="63"/>
      <c r="O148" s="63"/>
      <c r="P148" s="238"/>
      <c r="Q148" s="238"/>
      <c r="R148" s="238"/>
      <c r="S148" s="63"/>
      <c r="T148" s="238"/>
    </row>
    <row r="149" spans="4:20">
      <c r="N149" s="63"/>
      <c r="O149" s="63"/>
      <c r="P149" s="238"/>
      <c r="Q149" s="238"/>
      <c r="R149" s="238"/>
      <c r="S149" s="63"/>
      <c r="T149" s="238"/>
    </row>
    <row r="150" spans="4:20">
      <c r="D150" s="225"/>
      <c r="E150" s="225"/>
      <c r="F150" s="225"/>
      <c r="G150" s="225"/>
      <c r="H150" s="225"/>
      <c r="I150" s="225"/>
      <c r="N150" s="63"/>
      <c r="O150" s="63"/>
      <c r="P150" s="238"/>
      <c r="Q150" s="238"/>
      <c r="R150" s="238"/>
      <c r="S150" s="63"/>
      <c r="T150" s="238"/>
    </row>
    <row r="151" spans="4:20">
      <c r="D151" s="225"/>
      <c r="E151" s="225"/>
      <c r="F151" s="225"/>
      <c r="G151" s="225"/>
      <c r="H151" s="225"/>
      <c r="I151" s="225"/>
      <c r="N151" s="63"/>
      <c r="O151" s="63"/>
      <c r="P151" s="238"/>
      <c r="Q151" s="238"/>
      <c r="R151" s="238"/>
      <c r="S151" s="63"/>
      <c r="T151" s="238"/>
    </row>
    <row r="152" spans="4:20">
      <c r="D152" s="225"/>
      <c r="E152" s="225"/>
      <c r="F152" s="225"/>
      <c r="G152" s="225"/>
      <c r="H152" s="225"/>
      <c r="I152" s="225"/>
      <c r="N152" s="63"/>
      <c r="O152" s="63"/>
      <c r="P152" s="238"/>
      <c r="Q152" s="238"/>
      <c r="R152" s="238"/>
      <c r="S152" s="63"/>
      <c r="T152" s="238"/>
    </row>
    <row r="153" spans="4:20">
      <c r="D153" s="225"/>
      <c r="E153" s="225"/>
      <c r="F153" s="225"/>
      <c r="G153" s="225"/>
      <c r="H153" s="225"/>
      <c r="I153" s="225"/>
    </row>
    <row r="154" spans="4:20">
      <c r="D154" s="225"/>
      <c r="E154" s="225"/>
      <c r="F154" s="225"/>
      <c r="G154" s="225"/>
      <c r="H154" s="225"/>
      <c r="I154" s="225"/>
    </row>
    <row r="156" spans="4:20">
      <c r="D156" s="225"/>
      <c r="E156" s="225"/>
      <c r="F156" s="225"/>
      <c r="G156" s="225"/>
      <c r="H156" s="225"/>
      <c r="I156" s="225"/>
    </row>
    <row r="157" spans="4:20">
      <c r="D157" s="225"/>
      <c r="E157" s="225"/>
      <c r="F157" s="225"/>
      <c r="G157" s="225"/>
      <c r="H157" s="225"/>
      <c r="I157" s="225"/>
    </row>
    <row r="158" spans="4:20">
      <c r="D158" s="225"/>
      <c r="E158" s="225"/>
      <c r="F158" s="225"/>
      <c r="G158" s="225"/>
      <c r="H158" s="225"/>
      <c r="I158" s="225"/>
    </row>
    <row r="159" spans="4:20">
      <c r="D159" s="225"/>
      <c r="E159" s="225"/>
      <c r="F159" s="225"/>
      <c r="G159" s="225"/>
      <c r="H159" s="225"/>
      <c r="I159" s="225"/>
    </row>
    <row r="162" spans="4:9">
      <c r="D162" s="225"/>
      <c r="E162" s="225"/>
      <c r="F162" s="225"/>
      <c r="G162" s="225"/>
      <c r="H162" s="225"/>
      <c r="I162" s="225"/>
    </row>
    <row r="163" spans="4:9">
      <c r="F163" s="122"/>
      <c r="G163" s="122"/>
      <c r="H163" s="122"/>
      <c r="I163" s="122"/>
    </row>
    <row r="165" spans="4:9">
      <c r="F165" s="225"/>
      <c r="G165" s="225"/>
      <c r="H165" s="225"/>
      <c r="I165" s="225"/>
    </row>
  </sheetData>
  <mergeCells count="66">
    <mergeCell ref="M93:M113"/>
    <mergeCell ref="M129:M134"/>
    <mergeCell ref="A91:A92"/>
    <mergeCell ref="A134:B134"/>
    <mergeCell ref="A96:B96"/>
    <mergeCell ref="K127:K128"/>
    <mergeCell ref="L127:L128"/>
    <mergeCell ref="C91:E91"/>
    <mergeCell ref="C127:E127"/>
    <mergeCell ref="F127:H127"/>
    <mergeCell ref="A112:B112"/>
    <mergeCell ref="A113:B113"/>
    <mergeCell ref="A127:A128"/>
    <mergeCell ref="B127:B128"/>
    <mergeCell ref="A2:M2"/>
    <mergeCell ref="F91:H91"/>
    <mergeCell ref="M91:M92"/>
    <mergeCell ref="A75:B75"/>
    <mergeCell ref="A76:B76"/>
    <mergeCell ref="A51:B51"/>
    <mergeCell ref="K6:K7"/>
    <mergeCell ref="K46:K47"/>
    <mergeCell ref="K91:K92"/>
    <mergeCell ref="L6:L7"/>
    <mergeCell ref="L46:L47"/>
    <mergeCell ref="M48:M76"/>
    <mergeCell ref="L91:L92"/>
    <mergeCell ref="B46:B47"/>
    <mergeCell ref="C6:E6"/>
    <mergeCell ref="B91:B92"/>
    <mergeCell ref="A86:M86"/>
    <mergeCell ref="A122:M122"/>
    <mergeCell ref="A6:A7"/>
    <mergeCell ref="M127:M128"/>
    <mergeCell ref="I91:J91"/>
    <mergeCell ref="I127:J127"/>
    <mergeCell ref="I6:J6"/>
    <mergeCell ref="I46:J46"/>
    <mergeCell ref="A41:M41"/>
    <mergeCell ref="M6:M7"/>
    <mergeCell ref="M8:M31"/>
    <mergeCell ref="F46:H46"/>
    <mergeCell ref="M46:M47"/>
    <mergeCell ref="C46:E46"/>
    <mergeCell ref="A31:B31"/>
    <mergeCell ref="A46:A47"/>
    <mergeCell ref="A11:B11"/>
    <mergeCell ref="B6:B7"/>
    <mergeCell ref="F6:H6"/>
    <mergeCell ref="A30:B30"/>
    <mergeCell ref="N6:N7"/>
    <mergeCell ref="O6:O7"/>
    <mergeCell ref="P6:P7"/>
    <mergeCell ref="N46:N47"/>
    <mergeCell ref="O46:O47"/>
    <mergeCell ref="P46:P47"/>
    <mergeCell ref="P8:P31"/>
    <mergeCell ref="P48:P76"/>
    <mergeCell ref="P93:P113"/>
    <mergeCell ref="P129:P134"/>
    <mergeCell ref="N91:N92"/>
    <mergeCell ref="O91:O92"/>
    <mergeCell ref="P91:P92"/>
    <mergeCell ref="N127:N128"/>
    <mergeCell ref="O127:O128"/>
    <mergeCell ref="P127:P128"/>
  </mergeCells>
  <pageMargins left="0.25" right="0.25" top="0.75" bottom="0.75" header="0.3" footer="0.3"/>
  <pageSetup paperSize="5" scale="73" fitToHeight="0" orientation="landscape" r:id="rId1"/>
  <rowBreaks count="3" manualBreakCount="3">
    <brk id="31" max="15" man="1"/>
    <brk id="76" max="15" man="1"/>
    <brk id="12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EY89"/>
  <sheetViews>
    <sheetView topLeftCell="A67" zoomScaleNormal="100" zoomScaleSheetLayoutView="100" workbookViewId="0">
      <pane xSplit="2" topLeftCell="I1" activePane="topRight" state="frozen"/>
      <selection activeCell="K16" sqref="K16"/>
      <selection pane="topRight" activeCell="L51" sqref="L51:L52"/>
    </sheetView>
  </sheetViews>
  <sheetFormatPr defaultColWidth="9.140625" defaultRowHeight="15"/>
  <cols>
    <col min="1" max="1" width="8.42578125" style="214" customWidth="1"/>
    <col min="2" max="2" width="31.7109375" style="214" customWidth="1"/>
    <col min="3" max="3" width="18.85546875" style="214" customWidth="1"/>
    <col min="4" max="4" width="19.28515625" style="214" customWidth="1"/>
    <col min="5" max="5" width="7.28515625" style="214" customWidth="1"/>
    <col min="6" max="6" width="18.7109375" style="214" customWidth="1"/>
    <col min="7" max="7" width="19.28515625" style="214" customWidth="1"/>
    <col min="8" max="8" width="7.5703125" style="214" customWidth="1"/>
    <col min="9" max="9" width="20.140625" style="214" customWidth="1"/>
    <col min="10" max="10" width="19.42578125" style="214" customWidth="1"/>
    <col min="11" max="11" width="18.5703125" style="214" customWidth="1"/>
    <col min="12" max="12" width="19.42578125" style="214" customWidth="1"/>
    <col min="13" max="13" width="14.5703125" style="214" hidden="1" customWidth="1"/>
    <col min="14" max="14" width="16.42578125" style="122" customWidth="1"/>
    <col min="15" max="15" width="15.7109375" style="122" customWidth="1"/>
    <col min="16" max="16" width="14.42578125" style="214" customWidth="1"/>
    <col min="17" max="17" width="18.7109375" style="214" customWidth="1"/>
    <col min="18" max="16384" width="9.140625" style="214"/>
  </cols>
  <sheetData>
    <row r="1" spans="1:16379" s="7" customFormat="1" ht="14.25">
      <c r="I1" s="132" t="s">
        <v>158</v>
      </c>
      <c r="N1" s="152"/>
      <c r="O1" s="330"/>
      <c r="P1" s="300"/>
      <c r="Q1" s="300"/>
    </row>
    <row r="2" spans="1:16379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214"/>
      <c r="O2" s="120"/>
      <c r="P2" s="20"/>
      <c r="Q2" s="20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  <c r="OQ2" s="113"/>
      <c r="OR2" s="113"/>
      <c r="OS2" s="113"/>
      <c r="OT2" s="113"/>
      <c r="OU2" s="113"/>
      <c r="OV2" s="113"/>
      <c r="OW2" s="113"/>
      <c r="OX2" s="113"/>
      <c r="OY2" s="113"/>
      <c r="OZ2" s="113"/>
      <c r="PA2" s="113"/>
      <c r="PB2" s="113"/>
      <c r="PC2" s="113"/>
      <c r="PD2" s="113"/>
      <c r="PE2" s="113"/>
      <c r="PF2" s="113"/>
      <c r="PG2" s="113"/>
      <c r="PH2" s="113"/>
      <c r="PI2" s="113"/>
      <c r="PJ2" s="113"/>
      <c r="PK2" s="113"/>
      <c r="PL2" s="113"/>
      <c r="PM2" s="113"/>
      <c r="PN2" s="113"/>
      <c r="PO2" s="113"/>
      <c r="PP2" s="113"/>
      <c r="PQ2" s="113"/>
      <c r="PR2" s="113"/>
      <c r="PS2" s="113"/>
      <c r="PT2" s="113"/>
      <c r="PU2" s="113"/>
      <c r="PV2" s="113"/>
      <c r="PW2" s="113"/>
      <c r="PX2" s="113"/>
      <c r="PY2" s="113"/>
      <c r="PZ2" s="113"/>
      <c r="QA2" s="113"/>
      <c r="QB2" s="113"/>
      <c r="QC2" s="113"/>
      <c r="QD2" s="113"/>
      <c r="QE2" s="113"/>
      <c r="QF2" s="113"/>
      <c r="QG2" s="113"/>
      <c r="QH2" s="113"/>
      <c r="QI2" s="113"/>
      <c r="QJ2" s="113"/>
      <c r="QK2" s="113"/>
      <c r="QL2" s="113"/>
      <c r="QM2" s="113"/>
      <c r="QN2" s="113"/>
      <c r="QO2" s="113"/>
      <c r="QP2" s="113"/>
      <c r="QQ2" s="113"/>
      <c r="QR2" s="113"/>
      <c r="QS2" s="113"/>
      <c r="QT2" s="113"/>
      <c r="QU2" s="113"/>
      <c r="QV2" s="113"/>
      <c r="QW2" s="113"/>
      <c r="QX2" s="113"/>
      <c r="QY2" s="113"/>
      <c r="QZ2" s="113"/>
      <c r="RA2" s="113"/>
      <c r="RB2" s="113"/>
      <c r="RC2" s="113"/>
      <c r="RD2" s="113"/>
      <c r="RE2" s="113"/>
      <c r="RF2" s="113"/>
      <c r="RG2" s="113"/>
      <c r="RH2" s="113"/>
      <c r="RI2" s="113"/>
      <c r="RJ2" s="113"/>
      <c r="RK2" s="113"/>
      <c r="RL2" s="113"/>
      <c r="RM2" s="113"/>
      <c r="RN2" s="113"/>
      <c r="RO2" s="113"/>
      <c r="RP2" s="113"/>
      <c r="RQ2" s="113"/>
      <c r="RR2" s="113"/>
      <c r="RS2" s="113"/>
      <c r="RT2" s="113"/>
      <c r="RU2" s="113"/>
      <c r="RV2" s="113"/>
      <c r="RW2" s="113"/>
      <c r="RX2" s="113"/>
      <c r="RY2" s="113"/>
      <c r="RZ2" s="113"/>
      <c r="SA2" s="113"/>
      <c r="SB2" s="113"/>
      <c r="SC2" s="113"/>
      <c r="SD2" s="113"/>
      <c r="SE2" s="113"/>
      <c r="SF2" s="113"/>
      <c r="SG2" s="113"/>
      <c r="SH2" s="113"/>
      <c r="SI2" s="113"/>
      <c r="SJ2" s="113"/>
      <c r="SK2" s="113"/>
      <c r="SL2" s="113"/>
      <c r="SM2" s="113"/>
      <c r="SN2" s="113"/>
      <c r="SO2" s="113"/>
      <c r="SP2" s="113"/>
      <c r="SQ2" s="113"/>
      <c r="SR2" s="113"/>
      <c r="SS2" s="113"/>
      <c r="ST2" s="113"/>
      <c r="SU2" s="113"/>
      <c r="SV2" s="113"/>
      <c r="SW2" s="113"/>
      <c r="SX2" s="113"/>
      <c r="SY2" s="113"/>
      <c r="SZ2" s="113"/>
      <c r="TA2" s="113"/>
      <c r="TB2" s="113"/>
      <c r="TC2" s="113"/>
      <c r="TD2" s="113"/>
      <c r="TE2" s="113"/>
      <c r="TF2" s="113"/>
      <c r="TG2" s="113"/>
      <c r="TH2" s="113"/>
      <c r="TI2" s="113"/>
      <c r="TJ2" s="113"/>
      <c r="TK2" s="113"/>
      <c r="TL2" s="113"/>
      <c r="TM2" s="113"/>
      <c r="TN2" s="113"/>
      <c r="TO2" s="113"/>
      <c r="TP2" s="113"/>
      <c r="TQ2" s="113"/>
      <c r="TR2" s="113"/>
      <c r="TS2" s="113"/>
      <c r="TT2" s="113"/>
      <c r="TU2" s="113"/>
      <c r="TV2" s="113"/>
      <c r="TW2" s="113"/>
      <c r="TX2" s="113"/>
      <c r="TY2" s="113"/>
      <c r="TZ2" s="113"/>
      <c r="UA2" s="113"/>
      <c r="UB2" s="113"/>
      <c r="UC2" s="113"/>
      <c r="UD2" s="113"/>
      <c r="UE2" s="113"/>
      <c r="UF2" s="113"/>
      <c r="UG2" s="113"/>
      <c r="UH2" s="113"/>
      <c r="UI2" s="113"/>
      <c r="UJ2" s="113"/>
      <c r="UK2" s="113"/>
      <c r="UL2" s="113"/>
      <c r="UM2" s="113"/>
      <c r="UN2" s="113"/>
      <c r="UO2" s="113"/>
      <c r="UP2" s="113"/>
      <c r="UQ2" s="113"/>
      <c r="UR2" s="113"/>
      <c r="US2" s="113"/>
      <c r="UT2" s="113"/>
      <c r="UU2" s="113"/>
      <c r="UV2" s="113"/>
      <c r="UW2" s="113"/>
      <c r="UX2" s="113"/>
      <c r="UY2" s="113"/>
      <c r="UZ2" s="113"/>
      <c r="VA2" s="113"/>
      <c r="VB2" s="113"/>
      <c r="VC2" s="113"/>
      <c r="VD2" s="113"/>
      <c r="VE2" s="113"/>
      <c r="VF2" s="113"/>
      <c r="VG2" s="113"/>
      <c r="VH2" s="113"/>
      <c r="VI2" s="113"/>
      <c r="VJ2" s="113"/>
      <c r="VK2" s="113"/>
      <c r="VL2" s="113"/>
      <c r="VM2" s="113"/>
      <c r="VN2" s="113"/>
      <c r="VO2" s="113"/>
      <c r="VP2" s="113"/>
      <c r="VQ2" s="113"/>
      <c r="VR2" s="113"/>
      <c r="VS2" s="113"/>
      <c r="VT2" s="113"/>
      <c r="VU2" s="113"/>
      <c r="VV2" s="113"/>
      <c r="VW2" s="113"/>
      <c r="VX2" s="113"/>
      <c r="VY2" s="113"/>
      <c r="VZ2" s="113"/>
      <c r="WA2" s="113"/>
      <c r="WB2" s="113"/>
      <c r="WC2" s="113"/>
      <c r="WD2" s="113"/>
      <c r="WE2" s="113"/>
      <c r="WF2" s="113"/>
      <c r="WG2" s="113"/>
      <c r="WH2" s="113"/>
      <c r="WI2" s="113"/>
      <c r="WJ2" s="113"/>
      <c r="WK2" s="113"/>
      <c r="WL2" s="113"/>
      <c r="WM2" s="113"/>
      <c r="WN2" s="113"/>
      <c r="WO2" s="113"/>
      <c r="WP2" s="113"/>
      <c r="WQ2" s="113"/>
      <c r="WR2" s="113"/>
      <c r="WS2" s="113"/>
      <c r="WT2" s="113"/>
      <c r="WU2" s="113"/>
      <c r="WV2" s="113"/>
      <c r="WW2" s="113"/>
      <c r="WX2" s="113"/>
      <c r="WY2" s="113"/>
      <c r="WZ2" s="113"/>
      <c r="XA2" s="113"/>
      <c r="XB2" s="113"/>
      <c r="XC2" s="113"/>
      <c r="XD2" s="113"/>
      <c r="XE2" s="113"/>
      <c r="XF2" s="113"/>
      <c r="XG2" s="113"/>
      <c r="XH2" s="113"/>
      <c r="XI2" s="113"/>
      <c r="XJ2" s="113"/>
      <c r="XK2" s="113"/>
      <c r="XL2" s="113"/>
      <c r="XM2" s="113"/>
      <c r="XN2" s="113"/>
      <c r="XO2" s="113"/>
      <c r="XP2" s="113"/>
      <c r="XQ2" s="113"/>
      <c r="XR2" s="113"/>
      <c r="XS2" s="113"/>
      <c r="XT2" s="113"/>
      <c r="XU2" s="113"/>
      <c r="XV2" s="113"/>
      <c r="XW2" s="113"/>
      <c r="XX2" s="113"/>
      <c r="XY2" s="113"/>
      <c r="XZ2" s="113"/>
      <c r="YA2" s="113"/>
      <c r="YB2" s="113"/>
      <c r="YC2" s="113"/>
      <c r="YD2" s="113"/>
      <c r="YE2" s="113"/>
      <c r="YF2" s="113"/>
      <c r="YG2" s="113"/>
      <c r="YH2" s="113"/>
      <c r="YI2" s="113"/>
      <c r="YJ2" s="113"/>
      <c r="YK2" s="113"/>
      <c r="YL2" s="113"/>
      <c r="YM2" s="113"/>
      <c r="YN2" s="113"/>
      <c r="YO2" s="113"/>
      <c r="YP2" s="113"/>
      <c r="YQ2" s="113"/>
      <c r="YR2" s="113"/>
      <c r="YS2" s="113"/>
      <c r="YT2" s="113"/>
      <c r="YU2" s="113"/>
      <c r="YV2" s="113"/>
      <c r="YW2" s="113"/>
      <c r="YX2" s="113"/>
      <c r="YY2" s="113"/>
      <c r="YZ2" s="113"/>
      <c r="ZA2" s="113"/>
      <c r="ZB2" s="113"/>
      <c r="ZC2" s="113"/>
      <c r="ZD2" s="113"/>
      <c r="ZE2" s="113"/>
      <c r="ZF2" s="113"/>
      <c r="ZG2" s="113"/>
      <c r="ZH2" s="113"/>
      <c r="ZI2" s="113"/>
      <c r="ZJ2" s="113"/>
      <c r="ZK2" s="113"/>
      <c r="ZL2" s="113"/>
      <c r="ZM2" s="113"/>
      <c r="ZN2" s="113"/>
      <c r="ZO2" s="113"/>
      <c r="ZP2" s="113"/>
      <c r="ZQ2" s="113"/>
      <c r="ZR2" s="113"/>
      <c r="ZS2" s="113"/>
      <c r="ZT2" s="113"/>
      <c r="ZU2" s="113"/>
      <c r="ZV2" s="113"/>
      <c r="ZW2" s="113"/>
      <c r="ZX2" s="113"/>
      <c r="ZY2" s="113"/>
      <c r="ZZ2" s="113"/>
      <c r="AAA2" s="113"/>
      <c r="AAB2" s="113"/>
      <c r="AAC2" s="113"/>
      <c r="AAD2" s="113"/>
      <c r="AAE2" s="113"/>
      <c r="AAF2" s="113"/>
      <c r="AAG2" s="113"/>
      <c r="AAH2" s="113"/>
      <c r="AAI2" s="113"/>
      <c r="AAJ2" s="113"/>
      <c r="AAK2" s="113"/>
      <c r="AAL2" s="113"/>
      <c r="AAM2" s="113"/>
      <c r="AAN2" s="113"/>
      <c r="AAO2" s="113"/>
      <c r="AAP2" s="113"/>
      <c r="AAQ2" s="113"/>
      <c r="AAR2" s="113"/>
      <c r="AAS2" s="113"/>
      <c r="AAT2" s="113"/>
      <c r="AAU2" s="113"/>
      <c r="AAV2" s="113"/>
      <c r="AAW2" s="113"/>
      <c r="AAX2" s="113"/>
      <c r="AAY2" s="113"/>
      <c r="AAZ2" s="113"/>
      <c r="ABA2" s="113"/>
      <c r="ABB2" s="113"/>
      <c r="ABC2" s="113"/>
      <c r="ABD2" s="113"/>
      <c r="ABE2" s="113"/>
      <c r="ABF2" s="113"/>
      <c r="ABG2" s="113"/>
      <c r="ABH2" s="113"/>
      <c r="ABI2" s="113"/>
      <c r="ABJ2" s="113"/>
      <c r="ABK2" s="113"/>
      <c r="ABL2" s="113"/>
      <c r="ABM2" s="113"/>
      <c r="ABN2" s="113"/>
      <c r="ABO2" s="113"/>
      <c r="ABP2" s="113"/>
      <c r="ABQ2" s="113"/>
      <c r="ABR2" s="113"/>
      <c r="ABS2" s="113"/>
      <c r="ABT2" s="113"/>
      <c r="ABU2" s="113"/>
      <c r="ABV2" s="113"/>
      <c r="ABW2" s="113"/>
      <c r="ABX2" s="113"/>
      <c r="ABY2" s="113"/>
      <c r="ABZ2" s="113"/>
      <c r="ACA2" s="113"/>
      <c r="ACB2" s="113"/>
      <c r="ACC2" s="113"/>
      <c r="ACD2" s="113"/>
      <c r="ACE2" s="113"/>
      <c r="ACF2" s="113"/>
      <c r="ACG2" s="113"/>
      <c r="ACH2" s="113"/>
      <c r="ACI2" s="113"/>
      <c r="ACJ2" s="113"/>
      <c r="ACK2" s="113"/>
      <c r="ACL2" s="113"/>
      <c r="ACM2" s="113"/>
      <c r="ACN2" s="113"/>
      <c r="ACO2" s="113"/>
      <c r="ACP2" s="113"/>
      <c r="ACQ2" s="113"/>
      <c r="ACR2" s="113"/>
      <c r="ACS2" s="113"/>
      <c r="ACT2" s="113"/>
      <c r="ACU2" s="113"/>
      <c r="ACV2" s="113"/>
      <c r="ACW2" s="113"/>
      <c r="ACX2" s="113"/>
      <c r="ACY2" s="113"/>
      <c r="ACZ2" s="113"/>
      <c r="ADA2" s="113"/>
      <c r="ADB2" s="113"/>
      <c r="ADC2" s="113"/>
      <c r="ADD2" s="113"/>
      <c r="ADE2" s="113"/>
      <c r="ADF2" s="113"/>
      <c r="ADG2" s="113"/>
      <c r="ADH2" s="113"/>
      <c r="ADI2" s="113"/>
      <c r="ADJ2" s="113"/>
      <c r="ADK2" s="113"/>
      <c r="ADL2" s="113"/>
      <c r="ADM2" s="113"/>
      <c r="ADN2" s="113"/>
      <c r="ADO2" s="113"/>
      <c r="ADP2" s="113"/>
      <c r="ADQ2" s="113"/>
      <c r="ADR2" s="113"/>
      <c r="ADS2" s="113"/>
      <c r="ADT2" s="113"/>
      <c r="ADU2" s="113"/>
      <c r="ADV2" s="113"/>
      <c r="ADW2" s="113"/>
      <c r="ADX2" s="113"/>
      <c r="ADY2" s="113"/>
      <c r="ADZ2" s="113"/>
      <c r="AEA2" s="113"/>
      <c r="AEB2" s="113"/>
      <c r="AEC2" s="113"/>
      <c r="AED2" s="113"/>
      <c r="AEE2" s="113"/>
      <c r="AEF2" s="113"/>
      <c r="AEG2" s="113"/>
      <c r="AEH2" s="113"/>
      <c r="AEI2" s="113"/>
      <c r="AEJ2" s="113"/>
      <c r="AEK2" s="113"/>
      <c r="AEL2" s="113"/>
      <c r="AEM2" s="113"/>
      <c r="AEN2" s="113"/>
      <c r="AEO2" s="113"/>
      <c r="AEP2" s="113"/>
      <c r="AEQ2" s="113"/>
      <c r="AER2" s="113"/>
      <c r="AES2" s="113"/>
      <c r="AET2" s="113"/>
      <c r="AEU2" s="113"/>
      <c r="AEV2" s="113"/>
      <c r="AEW2" s="113"/>
      <c r="AEX2" s="113"/>
      <c r="AEY2" s="113"/>
      <c r="AEZ2" s="113"/>
      <c r="AFA2" s="113"/>
      <c r="AFB2" s="113"/>
      <c r="AFC2" s="113"/>
      <c r="AFD2" s="113"/>
      <c r="AFE2" s="113"/>
      <c r="AFF2" s="113"/>
      <c r="AFG2" s="113"/>
      <c r="AFH2" s="113"/>
      <c r="AFI2" s="113"/>
      <c r="AFJ2" s="113"/>
      <c r="AFK2" s="113"/>
      <c r="AFL2" s="113"/>
      <c r="AFM2" s="113"/>
      <c r="AFN2" s="113"/>
      <c r="AFO2" s="113"/>
      <c r="AFP2" s="113"/>
      <c r="AFQ2" s="113"/>
      <c r="AFR2" s="113"/>
      <c r="AFS2" s="113"/>
      <c r="AFT2" s="113"/>
      <c r="AFU2" s="113"/>
      <c r="AFV2" s="113"/>
      <c r="AFW2" s="113"/>
      <c r="AFX2" s="113"/>
      <c r="AFY2" s="113"/>
      <c r="AFZ2" s="113"/>
      <c r="AGA2" s="113"/>
      <c r="AGB2" s="113"/>
      <c r="AGC2" s="113"/>
      <c r="AGD2" s="113"/>
      <c r="AGE2" s="113"/>
      <c r="AGF2" s="113"/>
      <c r="AGG2" s="113"/>
      <c r="AGH2" s="113"/>
      <c r="AGI2" s="113"/>
      <c r="AGJ2" s="113"/>
      <c r="AGK2" s="113"/>
      <c r="AGL2" s="113"/>
      <c r="AGM2" s="113"/>
      <c r="AGN2" s="113"/>
      <c r="AGO2" s="113"/>
      <c r="AGP2" s="113"/>
      <c r="AGQ2" s="113"/>
      <c r="AGR2" s="113"/>
      <c r="AGS2" s="113"/>
      <c r="AGT2" s="113"/>
      <c r="AGU2" s="113"/>
      <c r="AGV2" s="113"/>
      <c r="AGW2" s="113"/>
      <c r="AGX2" s="113"/>
      <c r="AGY2" s="113"/>
      <c r="AGZ2" s="113"/>
      <c r="AHA2" s="113"/>
      <c r="AHB2" s="113"/>
      <c r="AHC2" s="113"/>
      <c r="AHD2" s="113"/>
      <c r="AHE2" s="113"/>
      <c r="AHF2" s="113"/>
      <c r="AHG2" s="113"/>
      <c r="AHH2" s="113"/>
      <c r="AHI2" s="113"/>
      <c r="AHJ2" s="113"/>
      <c r="AHK2" s="113"/>
      <c r="AHL2" s="113"/>
      <c r="AHM2" s="113"/>
      <c r="AHN2" s="113"/>
      <c r="AHO2" s="113"/>
      <c r="AHP2" s="113"/>
      <c r="AHQ2" s="113"/>
      <c r="AHR2" s="113"/>
      <c r="AHS2" s="113"/>
      <c r="AHT2" s="113"/>
      <c r="AHU2" s="113"/>
      <c r="AHV2" s="113"/>
      <c r="AHW2" s="113"/>
      <c r="AHX2" s="113"/>
      <c r="AHY2" s="113"/>
      <c r="AHZ2" s="113"/>
      <c r="AIA2" s="113"/>
      <c r="AIB2" s="113"/>
      <c r="AIC2" s="113"/>
      <c r="AID2" s="113"/>
      <c r="AIE2" s="113"/>
      <c r="AIF2" s="113"/>
      <c r="AIG2" s="113"/>
      <c r="AIH2" s="113"/>
      <c r="AII2" s="113"/>
      <c r="AIJ2" s="113"/>
      <c r="AIK2" s="113"/>
      <c r="AIL2" s="113"/>
      <c r="AIM2" s="113"/>
      <c r="AIN2" s="113"/>
      <c r="AIO2" s="113"/>
      <c r="AIP2" s="113"/>
      <c r="AIQ2" s="113"/>
      <c r="AIR2" s="113"/>
      <c r="AIS2" s="113"/>
      <c r="AIT2" s="113"/>
      <c r="AIU2" s="113"/>
      <c r="AIV2" s="113"/>
      <c r="AIW2" s="113"/>
      <c r="AIX2" s="113"/>
      <c r="AIY2" s="113"/>
      <c r="AIZ2" s="113"/>
      <c r="AJA2" s="113"/>
      <c r="AJB2" s="113"/>
      <c r="AJC2" s="113"/>
      <c r="AJD2" s="113"/>
      <c r="AJE2" s="113"/>
      <c r="AJF2" s="113"/>
      <c r="AJG2" s="113"/>
      <c r="AJH2" s="113"/>
      <c r="AJI2" s="113"/>
      <c r="AJJ2" s="113"/>
      <c r="AJK2" s="113"/>
      <c r="AJL2" s="113"/>
      <c r="AJM2" s="113"/>
      <c r="AJN2" s="113"/>
      <c r="AJO2" s="113"/>
      <c r="AJP2" s="113"/>
      <c r="AJQ2" s="113"/>
      <c r="AJR2" s="113"/>
      <c r="AJS2" s="113"/>
      <c r="AJT2" s="113"/>
      <c r="AJU2" s="113"/>
      <c r="AJV2" s="113"/>
      <c r="AJW2" s="113"/>
      <c r="AJX2" s="113"/>
      <c r="AJY2" s="113"/>
      <c r="AJZ2" s="113"/>
      <c r="AKA2" s="113"/>
      <c r="AKB2" s="113"/>
      <c r="AKC2" s="113"/>
      <c r="AKD2" s="113"/>
      <c r="AKE2" s="113"/>
      <c r="AKF2" s="113"/>
      <c r="AKG2" s="113"/>
      <c r="AKH2" s="113"/>
      <c r="AKI2" s="113"/>
      <c r="AKJ2" s="113"/>
      <c r="AKK2" s="113"/>
      <c r="AKL2" s="113"/>
      <c r="AKM2" s="113"/>
      <c r="AKN2" s="113"/>
      <c r="AKO2" s="113"/>
      <c r="AKP2" s="113"/>
      <c r="AKQ2" s="113"/>
      <c r="AKR2" s="113"/>
      <c r="AKS2" s="113"/>
      <c r="AKT2" s="113"/>
      <c r="AKU2" s="113"/>
      <c r="AKV2" s="113"/>
      <c r="AKW2" s="113"/>
      <c r="AKX2" s="113"/>
      <c r="AKY2" s="113"/>
      <c r="AKZ2" s="113"/>
      <c r="ALA2" s="113"/>
      <c r="ALB2" s="113"/>
      <c r="ALC2" s="113"/>
      <c r="ALD2" s="113"/>
      <c r="ALE2" s="113"/>
      <c r="ALF2" s="113"/>
      <c r="ALG2" s="113"/>
      <c r="ALH2" s="113"/>
      <c r="ALI2" s="113"/>
      <c r="ALJ2" s="113"/>
      <c r="ALK2" s="113"/>
      <c r="ALL2" s="113"/>
      <c r="ALM2" s="113"/>
      <c r="ALN2" s="113"/>
      <c r="ALO2" s="113"/>
      <c r="ALP2" s="113"/>
      <c r="ALQ2" s="113"/>
      <c r="ALR2" s="113"/>
      <c r="ALS2" s="113"/>
      <c r="ALT2" s="113"/>
      <c r="ALU2" s="113"/>
      <c r="ALV2" s="113"/>
      <c r="ALW2" s="113"/>
      <c r="ALX2" s="113"/>
      <c r="ALY2" s="113"/>
      <c r="ALZ2" s="113"/>
      <c r="AMA2" s="113"/>
      <c r="AMB2" s="113"/>
      <c r="AMC2" s="113"/>
      <c r="AMD2" s="113"/>
      <c r="AME2" s="113"/>
      <c r="AMF2" s="113"/>
      <c r="AMG2" s="113"/>
      <c r="AMH2" s="113"/>
      <c r="AMI2" s="113"/>
      <c r="AMJ2" s="113"/>
      <c r="AMK2" s="113"/>
      <c r="AML2" s="113"/>
      <c r="AMM2" s="113"/>
      <c r="AMN2" s="113"/>
      <c r="AMO2" s="113"/>
      <c r="AMP2" s="113"/>
      <c r="AMQ2" s="113"/>
      <c r="AMR2" s="113"/>
      <c r="AMS2" s="113"/>
      <c r="AMT2" s="113"/>
      <c r="AMU2" s="113"/>
      <c r="AMV2" s="113"/>
      <c r="AMW2" s="113"/>
      <c r="AMX2" s="113"/>
      <c r="AMY2" s="113"/>
      <c r="AMZ2" s="113"/>
      <c r="ANA2" s="113"/>
      <c r="ANB2" s="113"/>
      <c r="ANC2" s="113"/>
      <c r="AND2" s="113"/>
      <c r="ANE2" s="113"/>
      <c r="ANF2" s="113"/>
      <c r="ANG2" s="113"/>
      <c r="ANH2" s="113"/>
      <c r="ANI2" s="113"/>
      <c r="ANJ2" s="113"/>
      <c r="ANK2" s="113"/>
      <c r="ANL2" s="113"/>
      <c r="ANM2" s="113"/>
      <c r="ANN2" s="113"/>
      <c r="ANO2" s="113"/>
      <c r="ANP2" s="113"/>
      <c r="ANQ2" s="113"/>
      <c r="ANR2" s="113"/>
      <c r="ANS2" s="113"/>
      <c r="ANT2" s="113"/>
      <c r="ANU2" s="113"/>
      <c r="ANV2" s="113"/>
      <c r="ANW2" s="113"/>
      <c r="ANX2" s="113"/>
      <c r="ANY2" s="113"/>
      <c r="ANZ2" s="113"/>
      <c r="AOA2" s="113"/>
      <c r="AOB2" s="113"/>
      <c r="AOC2" s="113"/>
      <c r="AOD2" s="113"/>
      <c r="AOE2" s="113"/>
      <c r="AOF2" s="113"/>
      <c r="AOG2" s="113"/>
      <c r="AOH2" s="113"/>
      <c r="AOI2" s="113"/>
      <c r="AOJ2" s="113"/>
      <c r="AOK2" s="113"/>
      <c r="AOL2" s="113"/>
      <c r="AOM2" s="113"/>
      <c r="AON2" s="113"/>
      <c r="AOO2" s="113"/>
      <c r="AOP2" s="113"/>
      <c r="AOQ2" s="113"/>
      <c r="AOR2" s="113"/>
      <c r="AOS2" s="113"/>
      <c r="AOT2" s="113"/>
      <c r="AOU2" s="113"/>
      <c r="AOV2" s="113"/>
      <c r="AOW2" s="113"/>
      <c r="AOX2" s="113"/>
      <c r="AOY2" s="113"/>
      <c r="AOZ2" s="113"/>
      <c r="APA2" s="113"/>
      <c r="APB2" s="113"/>
      <c r="APC2" s="113"/>
      <c r="APD2" s="113"/>
      <c r="APE2" s="113"/>
      <c r="APF2" s="113"/>
      <c r="APG2" s="113"/>
      <c r="APH2" s="113"/>
      <c r="API2" s="113"/>
      <c r="APJ2" s="113"/>
      <c r="APK2" s="113"/>
      <c r="APL2" s="113"/>
      <c r="APM2" s="113"/>
      <c r="APN2" s="113"/>
      <c r="APO2" s="113"/>
      <c r="APP2" s="113"/>
      <c r="APQ2" s="113"/>
      <c r="APR2" s="113"/>
      <c r="APS2" s="113"/>
      <c r="APT2" s="113"/>
      <c r="APU2" s="113"/>
      <c r="APV2" s="113"/>
      <c r="APW2" s="113"/>
      <c r="APX2" s="113"/>
      <c r="APY2" s="113"/>
      <c r="APZ2" s="113"/>
      <c r="AQA2" s="113"/>
      <c r="AQB2" s="113"/>
      <c r="AQC2" s="113"/>
      <c r="AQD2" s="113"/>
      <c r="AQE2" s="113"/>
      <c r="AQF2" s="113"/>
      <c r="AQG2" s="113"/>
      <c r="AQH2" s="113"/>
      <c r="AQI2" s="113"/>
      <c r="AQJ2" s="113"/>
      <c r="AQK2" s="113"/>
      <c r="AQL2" s="113"/>
      <c r="AQM2" s="113"/>
      <c r="AQN2" s="113"/>
      <c r="AQO2" s="113"/>
      <c r="AQP2" s="113"/>
      <c r="AQQ2" s="113"/>
      <c r="AQR2" s="113"/>
      <c r="AQS2" s="113"/>
      <c r="AQT2" s="113"/>
      <c r="AQU2" s="113"/>
      <c r="AQV2" s="113"/>
      <c r="AQW2" s="113"/>
      <c r="AQX2" s="113"/>
      <c r="AQY2" s="113"/>
      <c r="AQZ2" s="113"/>
      <c r="ARA2" s="113"/>
      <c r="ARB2" s="113"/>
      <c r="ARC2" s="113"/>
      <c r="ARD2" s="113"/>
      <c r="ARE2" s="113"/>
      <c r="ARF2" s="113"/>
      <c r="ARG2" s="113"/>
      <c r="ARH2" s="113"/>
      <c r="ARI2" s="113"/>
      <c r="ARJ2" s="113"/>
      <c r="ARK2" s="113"/>
      <c r="ARL2" s="113"/>
      <c r="ARM2" s="113"/>
      <c r="ARN2" s="113"/>
      <c r="ARO2" s="113"/>
      <c r="ARP2" s="113"/>
      <c r="ARQ2" s="113"/>
      <c r="ARR2" s="113"/>
      <c r="ARS2" s="113"/>
      <c r="ART2" s="113"/>
      <c r="ARU2" s="113"/>
      <c r="ARV2" s="113"/>
      <c r="ARW2" s="113"/>
      <c r="ARX2" s="113"/>
      <c r="ARY2" s="113"/>
      <c r="ARZ2" s="113"/>
      <c r="ASA2" s="113"/>
      <c r="ASB2" s="113"/>
      <c r="ASC2" s="113"/>
      <c r="ASD2" s="113"/>
      <c r="ASE2" s="113"/>
      <c r="ASF2" s="113"/>
      <c r="ASG2" s="113"/>
      <c r="ASH2" s="113"/>
      <c r="ASI2" s="113"/>
      <c r="ASJ2" s="113"/>
      <c r="ASK2" s="113"/>
      <c r="ASL2" s="113"/>
      <c r="ASM2" s="113"/>
      <c r="ASN2" s="113"/>
      <c r="ASO2" s="113"/>
      <c r="ASP2" s="113"/>
      <c r="ASQ2" s="113"/>
      <c r="ASR2" s="113"/>
      <c r="ASS2" s="113"/>
      <c r="AST2" s="113"/>
      <c r="ASU2" s="113"/>
      <c r="ASV2" s="113"/>
      <c r="ASW2" s="113"/>
      <c r="ASX2" s="113"/>
      <c r="ASY2" s="113"/>
      <c r="ASZ2" s="113"/>
      <c r="ATA2" s="113"/>
      <c r="ATB2" s="113"/>
      <c r="ATC2" s="113"/>
      <c r="ATD2" s="113"/>
      <c r="ATE2" s="113"/>
      <c r="ATF2" s="113"/>
      <c r="ATG2" s="113"/>
      <c r="ATH2" s="113"/>
      <c r="ATI2" s="113"/>
      <c r="ATJ2" s="113"/>
      <c r="ATK2" s="113"/>
      <c r="ATL2" s="113"/>
      <c r="ATM2" s="113"/>
      <c r="ATN2" s="113"/>
      <c r="ATO2" s="113"/>
      <c r="ATP2" s="113"/>
      <c r="ATQ2" s="113"/>
      <c r="ATR2" s="113"/>
      <c r="ATS2" s="113"/>
      <c r="ATT2" s="113"/>
      <c r="ATU2" s="113"/>
      <c r="ATV2" s="113"/>
      <c r="ATW2" s="113"/>
      <c r="ATX2" s="113"/>
      <c r="ATY2" s="113"/>
      <c r="ATZ2" s="113"/>
      <c r="AUA2" s="113"/>
      <c r="AUB2" s="113"/>
      <c r="AUC2" s="113"/>
      <c r="AUD2" s="113"/>
      <c r="AUE2" s="113"/>
      <c r="AUF2" s="113"/>
      <c r="AUG2" s="113"/>
      <c r="AUH2" s="113"/>
      <c r="AUI2" s="113"/>
      <c r="AUJ2" s="113"/>
      <c r="AUK2" s="113"/>
      <c r="AUL2" s="113"/>
      <c r="AUM2" s="113"/>
      <c r="AUN2" s="113"/>
      <c r="AUO2" s="113"/>
      <c r="AUP2" s="113"/>
      <c r="AUQ2" s="113"/>
      <c r="AUR2" s="113"/>
      <c r="AUS2" s="113"/>
      <c r="AUT2" s="113"/>
      <c r="AUU2" s="113"/>
      <c r="AUV2" s="113"/>
      <c r="AUW2" s="113"/>
      <c r="AUX2" s="113"/>
      <c r="AUY2" s="113"/>
      <c r="AUZ2" s="113"/>
      <c r="AVA2" s="113"/>
      <c r="AVB2" s="113"/>
      <c r="AVC2" s="113"/>
      <c r="AVD2" s="113"/>
      <c r="AVE2" s="113"/>
      <c r="AVF2" s="113"/>
      <c r="AVG2" s="113"/>
      <c r="AVH2" s="113"/>
      <c r="AVI2" s="113"/>
      <c r="AVJ2" s="113"/>
      <c r="AVK2" s="113"/>
      <c r="AVL2" s="113"/>
      <c r="AVM2" s="113"/>
      <c r="AVN2" s="113"/>
      <c r="AVO2" s="113"/>
      <c r="AVP2" s="113"/>
      <c r="AVQ2" s="113"/>
      <c r="AVR2" s="113"/>
      <c r="AVS2" s="113"/>
      <c r="AVT2" s="113"/>
      <c r="AVU2" s="113"/>
      <c r="AVV2" s="113"/>
      <c r="AVW2" s="113"/>
      <c r="AVX2" s="113"/>
      <c r="AVY2" s="113"/>
      <c r="AVZ2" s="113"/>
      <c r="AWA2" s="113"/>
      <c r="AWB2" s="113"/>
      <c r="AWC2" s="113"/>
      <c r="AWD2" s="113"/>
      <c r="AWE2" s="113"/>
      <c r="AWF2" s="113"/>
      <c r="AWG2" s="113"/>
      <c r="AWH2" s="113"/>
      <c r="AWI2" s="113"/>
      <c r="AWJ2" s="113"/>
      <c r="AWK2" s="113"/>
      <c r="AWL2" s="113"/>
      <c r="AWM2" s="113"/>
      <c r="AWN2" s="113"/>
      <c r="AWO2" s="113"/>
      <c r="AWP2" s="113"/>
      <c r="AWQ2" s="113"/>
      <c r="AWR2" s="113"/>
      <c r="AWS2" s="113"/>
      <c r="AWT2" s="113"/>
      <c r="AWU2" s="113"/>
      <c r="AWV2" s="113"/>
      <c r="AWW2" s="113"/>
      <c r="AWX2" s="113"/>
      <c r="AWY2" s="113"/>
      <c r="AWZ2" s="113"/>
      <c r="AXA2" s="113"/>
      <c r="AXB2" s="113"/>
      <c r="AXC2" s="113"/>
      <c r="AXD2" s="113"/>
      <c r="AXE2" s="113"/>
      <c r="AXF2" s="113"/>
      <c r="AXG2" s="113"/>
      <c r="AXH2" s="113"/>
      <c r="AXI2" s="113"/>
      <c r="AXJ2" s="113"/>
      <c r="AXK2" s="113"/>
      <c r="AXL2" s="113"/>
      <c r="AXM2" s="113"/>
      <c r="AXN2" s="113"/>
      <c r="AXO2" s="113"/>
      <c r="AXP2" s="113"/>
      <c r="AXQ2" s="113"/>
      <c r="AXR2" s="113"/>
      <c r="AXS2" s="113"/>
      <c r="AXT2" s="113"/>
      <c r="AXU2" s="113"/>
      <c r="AXV2" s="113"/>
      <c r="AXW2" s="113"/>
      <c r="AXX2" s="113"/>
      <c r="AXY2" s="113"/>
      <c r="AXZ2" s="113"/>
      <c r="AYA2" s="113"/>
      <c r="AYB2" s="113"/>
      <c r="AYC2" s="113"/>
      <c r="AYD2" s="113"/>
      <c r="AYE2" s="113"/>
      <c r="AYF2" s="113"/>
      <c r="AYG2" s="113"/>
      <c r="AYH2" s="113"/>
      <c r="AYI2" s="113"/>
      <c r="AYJ2" s="113"/>
      <c r="AYK2" s="113"/>
      <c r="AYL2" s="113"/>
      <c r="AYM2" s="113"/>
      <c r="AYN2" s="113"/>
      <c r="AYO2" s="113"/>
      <c r="AYP2" s="113"/>
      <c r="AYQ2" s="113"/>
      <c r="AYR2" s="113"/>
      <c r="AYS2" s="113"/>
      <c r="AYT2" s="113"/>
      <c r="AYU2" s="113"/>
      <c r="AYV2" s="113"/>
      <c r="AYW2" s="113"/>
      <c r="AYX2" s="113"/>
      <c r="AYY2" s="113"/>
      <c r="AYZ2" s="113"/>
      <c r="AZA2" s="113"/>
      <c r="AZB2" s="113"/>
      <c r="AZC2" s="113"/>
      <c r="AZD2" s="113"/>
      <c r="AZE2" s="113"/>
      <c r="AZF2" s="113"/>
      <c r="AZG2" s="113"/>
      <c r="AZH2" s="113"/>
      <c r="AZI2" s="113"/>
      <c r="AZJ2" s="113"/>
      <c r="AZK2" s="113"/>
      <c r="AZL2" s="113"/>
      <c r="AZM2" s="113"/>
      <c r="AZN2" s="113"/>
      <c r="AZO2" s="113"/>
      <c r="AZP2" s="113"/>
      <c r="AZQ2" s="113"/>
      <c r="AZR2" s="113"/>
      <c r="AZS2" s="113"/>
      <c r="AZT2" s="113"/>
      <c r="AZU2" s="113"/>
      <c r="AZV2" s="113"/>
      <c r="AZW2" s="113"/>
      <c r="AZX2" s="113"/>
      <c r="AZY2" s="113"/>
      <c r="AZZ2" s="113"/>
      <c r="BAA2" s="113"/>
      <c r="BAB2" s="113"/>
      <c r="BAC2" s="113"/>
      <c r="BAD2" s="113"/>
      <c r="BAE2" s="113"/>
      <c r="BAF2" s="113"/>
      <c r="BAG2" s="113"/>
      <c r="BAH2" s="113"/>
      <c r="BAI2" s="113"/>
      <c r="BAJ2" s="113"/>
      <c r="BAK2" s="113"/>
      <c r="BAL2" s="113"/>
      <c r="BAM2" s="113"/>
      <c r="BAN2" s="113"/>
      <c r="BAO2" s="113"/>
      <c r="BAP2" s="113"/>
      <c r="BAQ2" s="113"/>
      <c r="BAR2" s="113"/>
      <c r="BAS2" s="113"/>
      <c r="BAT2" s="113"/>
      <c r="BAU2" s="113"/>
      <c r="BAV2" s="113"/>
      <c r="BAW2" s="113"/>
      <c r="BAX2" s="113"/>
      <c r="BAY2" s="113"/>
      <c r="BAZ2" s="113"/>
      <c r="BBA2" s="113"/>
      <c r="BBB2" s="113"/>
      <c r="BBC2" s="113"/>
      <c r="BBD2" s="113"/>
      <c r="BBE2" s="113"/>
      <c r="BBF2" s="113"/>
      <c r="BBG2" s="113"/>
      <c r="BBH2" s="113"/>
      <c r="BBI2" s="113"/>
      <c r="BBJ2" s="113"/>
      <c r="BBK2" s="113"/>
      <c r="BBL2" s="113"/>
      <c r="BBM2" s="113"/>
      <c r="BBN2" s="113"/>
      <c r="BBO2" s="113"/>
      <c r="BBP2" s="113"/>
      <c r="BBQ2" s="113"/>
      <c r="BBR2" s="113"/>
      <c r="BBS2" s="113"/>
      <c r="BBT2" s="113"/>
      <c r="BBU2" s="113"/>
      <c r="BBV2" s="113"/>
      <c r="BBW2" s="113"/>
      <c r="BBX2" s="113"/>
      <c r="BBY2" s="113"/>
      <c r="BBZ2" s="113"/>
      <c r="BCA2" s="113"/>
      <c r="BCB2" s="113"/>
      <c r="BCC2" s="113"/>
      <c r="BCD2" s="113"/>
      <c r="BCE2" s="113"/>
      <c r="BCF2" s="113"/>
      <c r="BCG2" s="113"/>
      <c r="BCH2" s="113"/>
      <c r="BCI2" s="113"/>
      <c r="BCJ2" s="113"/>
      <c r="BCK2" s="113"/>
      <c r="BCL2" s="113"/>
      <c r="BCM2" s="113"/>
      <c r="BCN2" s="113"/>
      <c r="BCO2" s="113"/>
      <c r="BCP2" s="113"/>
      <c r="BCQ2" s="113"/>
      <c r="BCR2" s="113"/>
      <c r="BCS2" s="113"/>
      <c r="BCT2" s="113"/>
      <c r="BCU2" s="113"/>
      <c r="BCV2" s="113"/>
      <c r="BCW2" s="113"/>
      <c r="BCX2" s="113"/>
      <c r="BCY2" s="113"/>
      <c r="BCZ2" s="113"/>
      <c r="BDA2" s="113"/>
      <c r="BDB2" s="113"/>
      <c r="BDC2" s="113"/>
      <c r="BDD2" s="113"/>
      <c r="BDE2" s="113"/>
      <c r="BDF2" s="113"/>
      <c r="BDG2" s="113"/>
      <c r="BDH2" s="113"/>
      <c r="BDI2" s="113"/>
      <c r="BDJ2" s="113"/>
      <c r="BDK2" s="113"/>
      <c r="BDL2" s="113"/>
      <c r="BDM2" s="113"/>
      <c r="BDN2" s="113"/>
      <c r="BDO2" s="113"/>
      <c r="BDP2" s="113"/>
      <c r="BDQ2" s="113"/>
      <c r="BDR2" s="113"/>
      <c r="BDS2" s="113"/>
      <c r="BDT2" s="113"/>
      <c r="BDU2" s="113"/>
      <c r="BDV2" s="113"/>
      <c r="BDW2" s="113"/>
      <c r="BDX2" s="113"/>
      <c r="BDY2" s="113"/>
      <c r="BDZ2" s="113"/>
      <c r="BEA2" s="113"/>
      <c r="BEB2" s="113"/>
      <c r="BEC2" s="113"/>
      <c r="BED2" s="113"/>
      <c r="BEE2" s="113"/>
      <c r="BEF2" s="113"/>
      <c r="BEG2" s="113"/>
      <c r="BEH2" s="113"/>
      <c r="BEI2" s="113"/>
      <c r="BEJ2" s="113"/>
      <c r="BEK2" s="113"/>
      <c r="BEL2" s="113"/>
      <c r="BEM2" s="113"/>
      <c r="BEN2" s="113"/>
      <c r="BEO2" s="113"/>
      <c r="BEP2" s="113"/>
      <c r="BEQ2" s="113"/>
      <c r="BER2" s="113"/>
      <c r="BES2" s="113"/>
      <c r="BET2" s="113"/>
      <c r="BEU2" s="113"/>
      <c r="BEV2" s="113"/>
      <c r="BEW2" s="113"/>
      <c r="BEX2" s="113"/>
      <c r="BEY2" s="113"/>
      <c r="BEZ2" s="113"/>
      <c r="BFA2" s="113"/>
      <c r="BFB2" s="113"/>
      <c r="BFC2" s="113"/>
      <c r="BFD2" s="113"/>
      <c r="BFE2" s="113"/>
      <c r="BFF2" s="113"/>
      <c r="BFG2" s="113"/>
      <c r="BFH2" s="113"/>
      <c r="BFI2" s="113"/>
      <c r="BFJ2" s="113"/>
      <c r="BFK2" s="113"/>
      <c r="BFL2" s="113"/>
      <c r="BFM2" s="113"/>
      <c r="BFN2" s="113"/>
      <c r="BFO2" s="113"/>
      <c r="BFP2" s="113"/>
      <c r="BFQ2" s="113"/>
      <c r="BFR2" s="113"/>
      <c r="BFS2" s="113"/>
      <c r="BFT2" s="113"/>
      <c r="BFU2" s="113"/>
      <c r="BFV2" s="113"/>
      <c r="BFW2" s="113"/>
      <c r="BFX2" s="113"/>
      <c r="BFY2" s="113"/>
      <c r="BFZ2" s="113"/>
      <c r="BGA2" s="113"/>
      <c r="BGB2" s="113"/>
      <c r="BGC2" s="113"/>
      <c r="BGD2" s="113"/>
      <c r="BGE2" s="113"/>
      <c r="BGF2" s="113"/>
      <c r="BGG2" s="113"/>
      <c r="BGH2" s="113"/>
      <c r="BGI2" s="113"/>
      <c r="BGJ2" s="113"/>
      <c r="BGK2" s="113"/>
      <c r="BGL2" s="113"/>
      <c r="BGM2" s="113"/>
      <c r="BGN2" s="113"/>
      <c r="BGO2" s="113"/>
      <c r="BGP2" s="113"/>
      <c r="BGQ2" s="113"/>
      <c r="BGR2" s="113"/>
      <c r="BGS2" s="113"/>
      <c r="BGT2" s="113"/>
      <c r="BGU2" s="113"/>
      <c r="BGV2" s="113"/>
      <c r="BGW2" s="113"/>
      <c r="BGX2" s="113"/>
      <c r="BGY2" s="113"/>
      <c r="BGZ2" s="113"/>
      <c r="BHA2" s="113"/>
      <c r="BHB2" s="113"/>
      <c r="BHC2" s="113"/>
      <c r="BHD2" s="113"/>
      <c r="BHE2" s="113"/>
      <c r="BHF2" s="113"/>
      <c r="BHG2" s="113"/>
      <c r="BHH2" s="113"/>
      <c r="BHI2" s="113"/>
      <c r="BHJ2" s="113"/>
      <c r="BHK2" s="113"/>
      <c r="BHL2" s="113"/>
      <c r="BHM2" s="113"/>
      <c r="BHN2" s="113"/>
      <c r="BHO2" s="113"/>
      <c r="BHP2" s="113"/>
      <c r="BHQ2" s="113"/>
      <c r="BHR2" s="113"/>
      <c r="BHS2" s="113"/>
      <c r="BHT2" s="113"/>
      <c r="BHU2" s="113"/>
      <c r="BHV2" s="113"/>
      <c r="BHW2" s="113"/>
      <c r="BHX2" s="113"/>
      <c r="BHY2" s="113"/>
      <c r="BHZ2" s="113"/>
      <c r="BIA2" s="113"/>
      <c r="BIB2" s="113"/>
      <c r="BIC2" s="113"/>
      <c r="BID2" s="113"/>
      <c r="BIE2" s="113"/>
      <c r="BIF2" s="113"/>
      <c r="BIG2" s="113"/>
      <c r="BIH2" s="113"/>
      <c r="BII2" s="113"/>
      <c r="BIJ2" s="113"/>
      <c r="BIK2" s="113"/>
      <c r="BIL2" s="113"/>
      <c r="BIM2" s="113"/>
      <c r="BIN2" s="113"/>
      <c r="BIO2" s="113"/>
      <c r="BIP2" s="113"/>
      <c r="BIQ2" s="113"/>
      <c r="BIR2" s="113"/>
      <c r="BIS2" s="113"/>
      <c r="BIT2" s="113"/>
      <c r="BIU2" s="113"/>
      <c r="BIV2" s="113"/>
      <c r="BIW2" s="113"/>
      <c r="BIX2" s="113"/>
      <c r="BIY2" s="113"/>
      <c r="BIZ2" s="113"/>
      <c r="BJA2" s="113"/>
      <c r="BJB2" s="113"/>
      <c r="BJC2" s="113"/>
      <c r="BJD2" s="113"/>
      <c r="BJE2" s="113"/>
      <c r="BJF2" s="113"/>
      <c r="BJG2" s="113"/>
      <c r="BJH2" s="113"/>
      <c r="BJI2" s="113"/>
      <c r="BJJ2" s="113"/>
      <c r="BJK2" s="113"/>
      <c r="BJL2" s="113"/>
      <c r="BJM2" s="113"/>
      <c r="BJN2" s="113"/>
      <c r="BJO2" s="113"/>
      <c r="BJP2" s="113"/>
      <c r="BJQ2" s="113"/>
      <c r="BJR2" s="113"/>
      <c r="BJS2" s="113"/>
      <c r="BJT2" s="113"/>
      <c r="BJU2" s="113"/>
      <c r="BJV2" s="113"/>
      <c r="BJW2" s="113"/>
      <c r="BJX2" s="113"/>
      <c r="BJY2" s="113"/>
      <c r="BJZ2" s="113"/>
      <c r="BKA2" s="113"/>
      <c r="BKB2" s="113"/>
      <c r="BKC2" s="113"/>
      <c r="BKD2" s="113"/>
      <c r="BKE2" s="113"/>
      <c r="BKF2" s="113"/>
      <c r="BKG2" s="113"/>
      <c r="BKH2" s="113"/>
      <c r="BKI2" s="113"/>
      <c r="BKJ2" s="113"/>
      <c r="BKK2" s="113"/>
      <c r="BKL2" s="113"/>
      <c r="BKM2" s="113"/>
      <c r="BKN2" s="113"/>
      <c r="BKO2" s="113"/>
      <c r="BKP2" s="113"/>
      <c r="BKQ2" s="113"/>
      <c r="BKR2" s="113"/>
      <c r="BKS2" s="113"/>
      <c r="BKT2" s="113"/>
      <c r="BKU2" s="113"/>
      <c r="BKV2" s="113"/>
      <c r="BKW2" s="113"/>
      <c r="BKX2" s="113"/>
      <c r="BKY2" s="113"/>
      <c r="BKZ2" s="113"/>
      <c r="BLA2" s="113"/>
      <c r="BLB2" s="113"/>
      <c r="BLC2" s="113"/>
      <c r="BLD2" s="113"/>
      <c r="BLE2" s="113"/>
      <c r="BLF2" s="113"/>
      <c r="BLG2" s="113"/>
      <c r="BLH2" s="113"/>
      <c r="BLI2" s="113"/>
      <c r="BLJ2" s="113"/>
      <c r="BLK2" s="113"/>
      <c r="BLL2" s="113"/>
      <c r="BLM2" s="113"/>
      <c r="BLN2" s="113"/>
      <c r="BLO2" s="113"/>
      <c r="BLP2" s="113"/>
      <c r="BLQ2" s="113"/>
      <c r="BLR2" s="113"/>
      <c r="BLS2" s="113"/>
      <c r="BLT2" s="113"/>
      <c r="BLU2" s="113"/>
      <c r="BLV2" s="113"/>
      <c r="BLW2" s="113"/>
      <c r="BLX2" s="113"/>
      <c r="BLY2" s="113"/>
      <c r="BLZ2" s="113"/>
      <c r="BMA2" s="113"/>
      <c r="BMB2" s="113"/>
      <c r="BMC2" s="113"/>
      <c r="BMD2" s="113"/>
      <c r="BME2" s="113"/>
      <c r="BMF2" s="113"/>
      <c r="BMG2" s="113"/>
      <c r="BMH2" s="113"/>
      <c r="BMI2" s="113"/>
      <c r="BMJ2" s="113"/>
      <c r="BMK2" s="113"/>
      <c r="BML2" s="113"/>
      <c r="BMM2" s="113"/>
      <c r="BMN2" s="113"/>
      <c r="BMO2" s="113"/>
      <c r="BMP2" s="113"/>
      <c r="BMQ2" s="113"/>
      <c r="BMR2" s="113"/>
      <c r="BMS2" s="113"/>
      <c r="BMT2" s="113"/>
      <c r="BMU2" s="113"/>
      <c r="BMV2" s="113"/>
      <c r="BMW2" s="113"/>
      <c r="BMX2" s="113"/>
      <c r="BMY2" s="113"/>
      <c r="BMZ2" s="113"/>
      <c r="BNA2" s="113"/>
      <c r="BNB2" s="113"/>
      <c r="BNC2" s="113"/>
      <c r="BND2" s="113"/>
      <c r="BNE2" s="113"/>
      <c r="BNF2" s="113"/>
      <c r="BNG2" s="113"/>
      <c r="BNH2" s="113"/>
      <c r="BNI2" s="113"/>
      <c r="BNJ2" s="113"/>
      <c r="BNK2" s="113"/>
      <c r="BNL2" s="113"/>
      <c r="BNM2" s="113"/>
      <c r="BNN2" s="113"/>
      <c r="BNO2" s="113"/>
      <c r="BNP2" s="113"/>
      <c r="BNQ2" s="113"/>
      <c r="BNR2" s="113"/>
      <c r="BNS2" s="113"/>
      <c r="BNT2" s="113"/>
      <c r="BNU2" s="113"/>
      <c r="BNV2" s="113"/>
      <c r="BNW2" s="113"/>
      <c r="BNX2" s="113"/>
      <c r="BNY2" s="113"/>
      <c r="BNZ2" s="113"/>
      <c r="BOA2" s="113"/>
      <c r="BOB2" s="113"/>
      <c r="BOC2" s="113"/>
      <c r="BOD2" s="113"/>
      <c r="BOE2" s="113"/>
      <c r="BOF2" s="113"/>
      <c r="BOG2" s="113"/>
      <c r="BOH2" s="113"/>
      <c r="BOI2" s="113"/>
      <c r="BOJ2" s="113"/>
      <c r="BOK2" s="113"/>
      <c r="BOL2" s="113"/>
      <c r="BOM2" s="113"/>
      <c r="BON2" s="113"/>
      <c r="BOO2" s="113"/>
      <c r="BOP2" s="113"/>
      <c r="BOQ2" s="113"/>
      <c r="BOR2" s="113"/>
      <c r="BOS2" s="113"/>
      <c r="BOT2" s="113"/>
      <c r="BOU2" s="113"/>
      <c r="BOV2" s="113"/>
      <c r="BOW2" s="113"/>
      <c r="BOX2" s="113"/>
      <c r="BOY2" s="113"/>
      <c r="BOZ2" s="113"/>
      <c r="BPA2" s="113"/>
      <c r="BPB2" s="113"/>
      <c r="BPC2" s="113"/>
      <c r="BPD2" s="113"/>
      <c r="BPE2" s="113"/>
      <c r="BPF2" s="113"/>
      <c r="BPG2" s="113"/>
      <c r="BPH2" s="113"/>
      <c r="BPI2" s="113"/>
      <c r="BPJ2" s="113"/>
      <c r="BPK2" s="113"/>
      <c r="BPL2" s="113"/>
      <c r="BPM2" s="113"/>
      <c r="BPN2" s="113"/>
      <c r="BPO2" s="113"/>
      <c r="BPP2" s="113"/>
      <c r="BPQ2" s="113"/>
      <c r="BPR2" s="113"/>
      <c r="BPS2" s="113"/>
      <c r="BPT2" s="113"/>
      <c r="BPU2" s="113"/>
      <c r="BPV2" s="113"/>
      <c r="BPW2" s="113"/>
      <c r="BPX2" s="113"/>
      <c r="BPY2" s="113"/>
      <c r="BPZ2" s="113"/>
      <c r="BQA2" s="113"/>
      <c r="BQB2" s="113"/>
      <c r="BQC2" s="113"/>
      <c r="BQD2" s="113"/>
      <c r="BQE2" s="113"/>
      <c r="BQF2" s="113"/>
      <c r="BQG2" s="113"/>
      <c r="BQH2" s="113"/>
      <c r="BQI2" s="113"/>
      <c r="BQJ2" s="113"/>
      <c r="BQK2" s="113"/>
      <c r="BQL2" s="113"/>
      <c r="BQM2" s="113"/>
      <c r="BQN2" s="113"/>
      <c r="BQO2" s="113"/>
      <c r="BQP2" s="113"/>
      <c r="BQQ2" s="113"/>
      <c r="BQR2" s="113"/>
      <c r="BQS2" s="113"/>
      <c r="BQT2" s="113"/>
      <c r="BQU2" s="113"/>
      <c r="BQV2" s="113"/>
      <c r="BQW2" s="113"/>
      <c r="BQX2" s="113"/>
      <c r="BQY2" s="113"/>
      <c r="BQZ2" s="113"/>
      <c r="BRA2" s="113"/>
      <c r="BRB2" s="113"/>
      <c r="BRC2" s="113"/>
      <c r="BRD2" s="113"/>
      <c r="BRE2" s="113"/>
      <c r="BRF2" s="113"/>
      <c r="BRG2" s="113"/>
      <c r="BRH2" s="113"/>
      <c r="BRI2" s="113"/>
      <c r="BRJ2" s="113"/>
      <c r="BRK2" s="113"/>
      <c r="BRL2" s="113"/>
      <c r="BRM2" s="113"/>
      <c r="BRN2" s="113"/>
      <c r="BRO2" s="113"/>
      <c r="BRP2" s="113"/>
      <c r="BRQ2" s="113"/>
      <c r="BRR2" s="113"/>
      <c r="BRS2" s="113"/>
      <c r="BRT2" s="113"/>
      <c r="BRU2" s="113"/>
      <c r="BRV2" s="113"/>
      <c r="BRW2" s="113"/>
      <c r="BRX2" s="113"/>
      <c r="BRY2" s="113"/>
      <c r="BRZ2" s="113"/>
      <c r="BSA2" s="113"/>
      <c r="BSB2" s="113"/>
      <c r="BSC2" s="113"/>
      <c r="BSD2" s="113"/>
      <c r="BSE2" s="113"/>
      <c r="BSF2" s="113"/>
      <c r="BSG2" s="113"/>
      <c r="BSH2" s="113"/>
      <c r="BSI2" s="113"/>
      <c r="BSJ2" s="113"/>
      <c r="BSK2" s="113"/>
      <c r="BSL2" s="113"/>
      <c r="BSM2" s="113"/>
      <c r="BSN2" s="113"/>
      <c r="BSO2" s="113"/>
      <c r="BSP2" s="113"/>
      <c r="BSQ2" s="113"/>
      <c r="BSR2" s="113"/>
      <c r="BSS2" s="113"/>
      <c r="BST2" s="113"/>
      <c r="BSU2" s="113"/>
      <c r="BSV2" s="113"/>
      <c r="BSW2" s="113"/>
      <c r="BSX2" s="113"/>
      <c r="BSY2" s="113"/>
      <c r="BSZ2" s="113"/>
      <c r="BTA2" s="113"/>
      <c r="BTB2" s="113"/>
      <c r="BTC2" s="113"/>
      <c r="BTD2" s="113"/>
      <c r="BTE2" s="113"/>
      <c r="BTF2" s="113"/>
      <c r="BTG2" s="113"/>
      <c r="BTH2" s="113"/>
      <c r="BTI2" s="113"/>
      <c r="BTJ2" s="113"/>
      <c r="BTK2" s="113"/>
      <c r="BTL2" s="113"/>
      <c r="BTM2" s="113"/>
      <c r="BTN2" s="113"/>
      <c r="BTO2" s="113"/>
      <c r="BTP2" s="113"/>
      <c r="BTQ2" s="113"/>
      <c r="BTR2" s="113"/>
      <c r="BTS2" s="113"/>
      <c r="BTT2" s="113"/>
      <c r="BTU2" s="113"/>
      <c r="BTV2" s="113"/>
      <c r="BTW2" s="113"/>
      <c r="BTX2" s="113"/>
      <c r="BTY2" s="113"/>
      <c r="BTZ2" s="113"/>
      <c r="BUA2" s="113"/>
      <c r="BUB2" s="113"/>
      <c r="BUC2" s="113"/>
      <c r="BUD2" s="113"/>
      <c r="BUE2" s="113"/>
      <c r="BUF2" s="113"/>
      <c r="BUG2" s="113"/>
      <c r="BUH2" s="113"/>
      <c r="BUI2" s="113"/>
      <c r="BUJ2" s="113"/>
      <c r="BUK2" s="113"/>
      <c r="BUL2" s="113"/>
      <c r="BUM2" s="113"/>
      <c r="BUN2" s="113"/>
      <c r="BUO2" s="113"/>
      <c r="BUP2" s="113"/>
      <c r="BUQ2" s="113"/>
      <c r="BUR2" s="113"/>
      <c r="BUS2" s="113"/>
      <c r="BUT2" s="113"/>
      <c r="BUU2" s="113"/>
      <c r="BUV2" s="113"/>
      <c r="BUW2" s="113"/>
      <c r="BUX2" s="113"/>
      <c r="BUY2" s="113"/>
      <c r="BUZ2" s="113"/>
      <c r="BVA2" s="113"/>
      <c r="BVB2" s="113"/>
      <c r="BVC2" s="113"/>
      <c r="BVD2" s="113"/>
      <c r="BVE2" s="113"/>
      <c r="BVF2" s="113"/>
      <c r="BVG2" s="113"/>
      <c r="BVH2" s="113"/>
      <c r="BVI2" s="113"/>
      <c r="BVJ2" s="113"/>
      <c r="BVK2" s="113"/>
      <c r="BVL2" s="113"/>
      <c r="BVM2" s="113"/>
      <c r="BVN2" s="113"/>
      <c r="BVO2" s="113"/>
      <c r="BVP2" s="113"/>
      <c r="BVQ2" s="113"/>
      <c r="BVR2" s="113"/>
      <c r="BVS2" s="113"/>
      <c r="BVT2" s="113"/>
      <c r="BVU2" s="113"/>
      <c r="BVV2" s="113"/>
      <c r="BVW2" s="113"/>
      <c r="BVX2" s="113"/>
      <c r="BVY2" s="113"/>
      <c r="BVZ2" s="113"/>
      <c r="BWA2" s="113"/>
      <c r="BWB2" s="113"/>
      <c r="BWC2" s="113"/>
      <c r="BWD2" s="113"/>
      <c r="BWE2" s="113"/>
      <c r="BWF2" s="113"/>
      <c r="BWG2" s="113"/>
      <c r="BWH2" s="113"/>
      <c r="BWI2" s="113"/>
      <c r="BWJ2" s="113"/>
      <c r="BWK2" s="113"/>
      <c r="BWL2" s="113"/>
      <c r="BWM2" s="113"/>
      <c r="BWN2" s="113"/>
      <c r="BWO2" s="113"/>
      <c r="BWP2" s="113"/>
      <c r="BWQ2" s="113"/>
      <c r="BWR2" s="113"/>
      <c r="BWS2" s="113"/>
      <c r="BWT2" s="113"/>
      <c r="BWU2" s="113"/>
      <c r="BWV2" s="113"/>
      <c r="BWW2" s="113"/>
      <c r="BWX2" s="113"/>
      <c r="BWY2" s="113"/>
      <c r="BWZ2" s="113"/>
      <c r="BXA2" s="113"/>
      <c r="BXB2" s="113"/>
      <c r="BXC2" s="113"/>
      <c r="BXD2" s="113"/>
      <c r="BXE2" s="113"/>
      <c r="BXF2" s="113"/>
      <c r="BXG2" s="113"/>
      <c r="BXH2" s="113"/>
      <c r="BXI2" s="113"/>
      <c r="BXJ2" s="113"/>
      <c r="BXK2" s="113"/>
      <c r="BXL2" s="113"/>
      <c r="BXM2" s="113"/>
      <c r="BXN2" s="113"/>
      <c r="BXO2" s="113"/>
      <c r="BXP2" s="113"/>
      <c r="BXQ2" s="113"/>
      <c r="BXR2" s="113"/>
      <c r="BXS2" s="113"/>
      <c r="BXT2" s="113"/>
      <c r="BXU2" s="113"/>
      <c r="BXV2" s="113"/>
      <c r="BXW2" s="113"/>
      <c r="BXX2" s="113"/>
      <c r="BXY2" s="113"/>
      <c r="BXZ2" s="113"/>
      <c r="BYA2" s="113"/>
      <c r="BYB2" s="113"/>
      <c r="BYC2" s="113"/>
      <c r="BYD2" s="113"/>
      <c r="BYE2" s="113"/>
      <c r="BYF2" s="113"/>
      <c r="BYG2" s="113"/>
      <c r="BYH2" s="113"/>
      <c r="BYI2" s="113"/>
      <c r="BYJ2" s="113"/>
      <c r="BYK2" s="113"/>
      <c r="BYL2" s="113"/>
      <c r="BYM2" s="113"/>
      <c r="BYN2" s="113"/>
      <c r="BYO2" s="113"/>
      <c r="BYP2" s="113"/>
      <c r="BYQ2" s="113"/>
      <c r="BYR2" s="113"/>
      <c r="BYS2" s="113"/>
      <c r="BYT2" s="113"/>
      <c r="BYU2" s="113"/>
      <c r="BYV2" s="113"/>
      <c r="BYW2" s="113"/>
      <c r="BYX2" s="113"/>
      <c r="BYY2" s="113"/>
      <c r="BYZ2" s="113"/>
      <c r="BZA2" s="113"/>
      <c r="BZB2" s="113"/>
      <c r="BZC2" s="113"/>
      <c r="BZD2" s="113"/>
      <c r="BZE2" s="113"/>
      <c r="BZF2" s="113"/>
      <c r="BZG2" s="113"/>
      <c r="BZH2" s="113"/>
      <c r="BZI2" s="113"/>
      <c r="BZJ2" s="113"/>
      <c r="BZK2" s="113"/>
      <c r="BZL2" s="113"/>
      <c r="BZM2" s="113"/>
      <c r="BZN2" s="113"/>
      <c r="BZO2" s="113"/>
      <c r="BZP2" s="113"/>
      <c r="BZQ2" s="113"/>
      <c r="BZR2" s="113"/>
      <c r="BZS2" s="113"/>
      <c r="BZT2" s="113"/>
      <c r="BZU2" s="113"/>
      <c r="BZV2" s="113"/>
      <c r="BZW2" s="113"/>
      <c r="BZX2" s="113"/>
      <c r="BZY2" s="113"/>
      <c r="BZZ2" s="113"/>
      <c r="CAA2" s="113"/>
      <c r="CAB2" s="113"/>
      <c r="CAC2" s="113"/>
      <c r="CAD2" s="113"/>
      <c r="CAE2" s="113"/>
      <c r="CAF2" s="113"/>
      <c r="CAG2" s="113"/>
      <c r="CAH2" s="113"/>
      <c r="CAI2" s="113"/>
      <c r="CAJ2" s="113"/>
      <c r="CAK2" s="113"/>
      <c r="CAL2" s="113"/>
      <c r="CAM2" s="113"/>
      <c r="CAN2" s="113"/>
      <c r="CAO2" s="113"/>
      <c r="CAP2" s="113"/>
      <c r="CAQ2" s="113"/>
      <c r="CAR2" s="113"/>
      <c r="CAS2" s="113"/>
      <c r="CAT2" s="113"/>
      <c r="CAU2" s="113"/>
      <c r="CAV2" s="113"/>
      <c r="CAW2" s="113"/>
      <c r="CAX2" s="113"/>
      <c r="CAY2" s="113"/>
      <c r="CAZ2" s="113"/>
      <c r="CBA2" s="113"/>
      <c r="CBB2" s="113"/>
      <c r="CBC2" s="113"/>
      <c r="CBD2" s="113"/>
      <c r="CBE2" s="113"/>
      <c r="CBF2" s="113"/>
      <c r="CBG2" s="113"/>
      <c r="CBH2" s="113"/>
      <c r="CBI2" s="113"/>
      <c r="CBJ2" s="113"/>
      <c r="CBK2" s="113"/>
      <c r="CBL2" s="113"/>
      <c r="CBM2" s="113"/>
      <c r="CBN2" s="113"/>
      <c r="CBO2" s="113"/>
      <c r="CBP2" s="113"/>
      <c r="CBQ2" s="113"/>
      <c r="CBR2" s="113"/>
      <c r="CBS2" s="113"/>
      <c r="CBT2" s="113"/>
      <c r="CBU2" s="113"/>
      <c r="CBV2" s="113"/>
      <c r="CBW2" s="113"/>
      <c r="CBX2" s="113"/>
      <c r="CBY2" s="113"/>
      <c r="CBZ2" s="113"/>
      <c r="CCA2" s="113"/>
      <c r="CCB2" s="113"/>
      <c r="CCC2" s="113"/>
      <c r="CCD2" s="113"/>
      <c r="CCE2" s="113"/>
      <c r="CCF2" s="113"/>
      <c r="CCG2" s="113"/>
      <c r="CCH2" s="113"/>
      <c r="CCI2" s="113"/>
      <c r="CCJ2" s="113"/>
      <c r="CCK2" s="113"/>
      <c r="CCL2" s="113"/>
      <c r="CCM2" s="113"/>
      <c r="CCN2" s="113"/>
      <c r="CCO2" s="113"/>
      <c r="CCP2" s="113"/>
      <c r="CCQ2" s="113"/>
      <c r="CCR2" s="113"/>
      <c r="CCS2" s="113"/>
      <c r="CCT2" s="113"/>
      <c r="CCU2" s="113"/>
      <c r="CCV2" s="113"/>
      <c r="CCW2" s="113"/>
      <c r="CCX2" s="113"/>
      <c r="CCY2" s="113"/>
      <c r="CCZ2" s="113"/>
      <c r="CDA2" s="113"/>
      <c r="CDB2" s="113"/>
      <c r="CDC2" s="113"/>
      <c r="CDD2" s="113"/>
      <c r="CDE2" s="113"/>
      <c r="CDF2" s="113"/>
      <c r="CDG2" s="113"/>
      <c r="CDH2" s="113"/>
      <c r="CDI2" s="113"/>
      <c r="CDJ2" s="113"/>
      <c r="CDK2" s="113"/>
      <c r="CDL2" s="113"/>
      <c r="CDM2" s="113"/>
      <c r="CDN2" s="113"/>
      <c r="CDO2" s="113"/>
      <c r="CDP2" s="113"/>
      <c r="CDQ2" s="113"/>
      <c r="CDR2" s="113"/>
      <c r="CDS2" s="113"/>
      <c r="CDT2" s="113"/>
      <c r="CDU2" s="113"/>
      <c r="CDV2" s="113"/>
      <c r="CDW2" s="113"/>
      <c r="CDX2" s="113"/>
      <c r="CDY2" s="113"/>
      <c r="CDZ2" s="113"/>
      <c r="CEA2" s="113"/>
      <c r="CEB2" s="113"/>
      <c r="CEC2" s="113"/>
      <c r="CED2" s="113"/>
      <c r="CEE2" s="113"/>
      <c r="CEF2" s="113"/>
      <c r="CEG2" s="113"/>
      <c r="CEH2" s="113"/>
      <c r="CEI2" s="113"/>
      <c r="CEJ2" s="113"/>
      <c r="CEK2" s="113"/>
      <c r="CEL2" s="113"/>
      <c r="CEM2" s="113"/>
      <c r="CEN2" s="113"/>
      <c r="CEO2" s="113"/>
      <c r="CEP2" s="113"/>
      <c r="CEQ2" s="113"/>
      <c r="CER2" s="113"/>
      <c r="CES2" s="113"/>
      <c r="CET2" s="113"/>
      <c r="CEU2" s="113"/>
      <c r="CEV2" s="113"/>
      <c r="CEW2" s="113"/>
      <c r="CEX2" s="113"/>
      <c r="CEY2" s="113"/>
      <c r="CEZ2" s="113"/>
      <c r="CFA2" s="113"/>
      <c r="CFB2" s="113"/>
      <c r="CFC2" s="113"/>
      <c r="CFD2" s="113"/>
      <c r="CFE2" s="113"/>
      <c r="CFF2" s="113"/>
      <c r="CFG2" s="113"/>
      <c r="CFH2" s="113"/>
      <c r="CFI2" s="113"/>
      <c r="CFJ2" s="113"/>
      <c r="CFK2" s="113"/>
      <c r="CFL2" s="113"/>
      <c r="CFM2" s="113"/>
      <c r="CFN2" s="113"/>
      <c r="CFO2" s="113"/>
      <c r="CFP2" s="113"/>
      <c r="CFQ2" s="113"/>
      <c r="CFR2" s="113"/>
      <c r="CFS2" s="113"/>
      <c r="CFT2" s="113"/>
      <c r="CFU2" s="113"/>
      <c r="CFV2" s="113"/>
      <c r="CFW2" s="113"/>
      <c r="CFX2" s="113"/>
      <c r="CFY2" s="113"/>
      <c r="CFZ2" s="113"/>
      <c r="CGA2" s="113"/>
      <c r="CGB2" s="113"/>
      <c r="CGC2" s="113"/>
      <c r="CGD2" s="113"/>
      <c r="CGE2" s="113"/>
      <c r="CGF2" s="113"/>
      <c r="CGG2" s="113"/>
      <c r="CGH2" s="113"/>
      <c r="CGI2" s="113"/>
      <c r="CGJ2" s="113"/>
      <c r="CGK2" s="113"/>
      <c r="CGL2" s="113"/>
      <c r="CGM2" s="113"/>
      <c r="CGN2" s="113"/>
      <c r="CGO2" s="113"/>
      <c r="CGP2" s="113"/>
      <c r="CGQ2" s="113"/>
      <c r="CGR2" s="113"/>
      <c r="CGS2" s="113"/>
      <c r="CGT2" s="113"/>
      <c r="CGU2" s="113"/>
      <c r="CGV2" s="113"/>
      <c r="CGW2" s="113"/>
      <c r="CGX2" s="113"/>
      <c r="CGY2" s="113"/>
      <c r="CGZ2" s="113"/>
      <c r="CHA2" s="113"/>
      <c r="CHB2" s="113"/>
      <c r="CHC2" s="113"/>
      <c r="CHD2" s="113"/>
      <c r="CHE2" s="113"/>
      <c r="CHF2" s="113"/>
      <c r="CHG2" s="113"/>
      <c r="CHH2" s="113"/>
      <c r="CHI2" s="113"/>
      <c r="CHJ2" s="113"/>
      <c r="CHK2" s="113"/>
      <c r="CHL2" s="113"/>
      <c r="CHM2" s="113"/>
      <c r="CHN2" s="113"/>
      <c r="CHO2" s="113"/>
      <c r="CHP2" s="113"/>
      <c r="CHQ2" s="113"/>
      <c r="CHR2" s="113"/>
      <c r="CHS2" s="113"/>
      <c r="CHT2" s="113"/>
      <c r="CHU2" s="113"/>
      <c r="CHV2" s="113"/>
      <c r="CHW2" s="113"/>
      <c r="CHX2" s="113"/>
      <c r="CHY2" s="113"/>
      <c r="CHZ2" s="113"/>
      <c r="CIA2" s="113"/>
      <c r="CIB2" s="113"/>
      <c r="CIC2" s="113"/>
      <c r="CID2" s="113"/>
      <c r="CIE2" s="113"/>
      <c r="CIF2" s="113"/>
      <c r="CIG2" s="113"/>
      <c r="CIH2" s="113"/>
      <c r="CII2" s="113"/>
      <c r="CIJ2" s="113"/>
      <c r="CIK2" s="113"/>
      <c r="CIL2" s="113"/>
      <c r="CIM2" s="113"/>
      <c r="CIN2" s="113"/>
      <c r="CIO2" s="113"/>
      <c r="CIP2" s="113"/>
      <c r="CIQ2" s="113"/>
      <c r="CIR2" s="113"/>
      <c r="CIS2" s="113"/>
      <c r="CIT2" s="113"/>
      <c r="CIU2" s="113"/>
      <c r="CIV2" s="113"/>
      <c r="CIW2" s="113"/>
      <c r="CIX2" s="113"/>
      <c r="CIY2" s="113"/>
      <c r="CIZ2" s="113"/>
      <c r="CJA2" s="113"/>
      <c r="CJB2" s="113"/>
      <c r="CJC2" s="113"/>
      <c r="CJD2" s="113"/>
      <c r="CJE2" s="113"/>
      <c r="CJF2" s="113"/>
      <c r="CJG2" s="113"/>
      <c r="CJH2" s="113"/>
      <c r="CJI2" s="113"/>
      <c r="CJJ2" s="113"/>
      <c r="CJK2" s="113"/>
      <c r="CJL2" s="113"/>
      <c r="CJM2" s="113"/>
      <c r="CJN2" s="113"/>
      <c r="CJO2" s="113"/>
      <c r="CJP2" s="113"/>
      <c r="CJQ2" s="113"/>
      <c r="CJR2" s="113"/>
      <c r="CJS2" s="113"/>
      <c r="CJT2" s="113"/>
      <c r="CJU2" s="113"/>
      <c r="CJV2" s="113"/>
      <c r="CJW2" s="113"/>
      <c r="CJX2" s="113"/>
      <c r="CJY2" s="113"/>
      <c r="CJZ2" s="113"/>
      <c r="CKA2" s="113"/>
      <c r="CKB2" s="113"/>
      <c r="CKC2" s="113"/>
      <c r="CKD2" s="113"/>
      <c r="CKE2" s="113"/>
      <c r="CKF2" s="113"/>
      <c r="CKG2" s="113"/>
      <c r="CKH2" s="113"/>
      <c r="CKI2" s="113"/>
      <c r="CKJ2" s="113"/>
      <c r="CKK2" s="113"/>
      <c r="CKL2" s="113"/>
      <c r="CKM2" s="113"/>
      <c r="CKN2" s="113"/>
      <c r="CKO2" s="113"/>
      <c r="CKP2" s="113"/>
      <c r="CKQ2" s="113"/>
      <c r="CKR2" s="113"/>
      <c r="CKS2" s="113"/>
      <c r="CKT2" s="113"/>
      <c r="CKU2" s="113"/>
      <c r="CKV2" s="113"/>
      <c r="CKW2" s="113"/>
      <c r="CKX2" s="113"/>
      <c r="CKY2" s="113"/>
      <c r="CKZ2" s="113"/>
      <c r="CLA2" s="113"/>
      <c r="CLB2" s="113"/>
      <c r="CLC2" s="113"/>
      <c r="CLD2" s="113"/>
      <c r="CLE2" s="113"/>
      <c r="CLF2" s="113"/>
      <c r="CLG2" s="113"/>
      <c r="CLH2" s="113"/>
      <c r="CLI2" s="113"/>
      <c r="CLJ2" s="113"/>
      <c r="CLK2" s="113"/>
      <c r="CLL2" s="113"/>
      <c r="CLM2" s="113"/>
      <c r="CLN2" s="113"/>
      <c r="CLO2" s="113"/>
      <c r="CLP2" s="113"/>
      <c r="CLQ2" s="113"/>
      <c r="CLR2" s="113"/>
      <c r="CLS2" s="113"/>
      <c r="CLT2" s="113"/>
      <c r="CLU2" s="113"/>
      <c r="CLV2" s="113"/>
      <c r="CLW2" s="113"/>
      <c r="CLX2" s="113"/>
      <c r="CLY2" s="113"/>
      <c r="CLZ2" s="113"/>
      <c r="CMA2" s="113"/>
      <c r="CMB2" s="113"/>
      <c r="CMC2" s="113"/>
      <c r="CMD2" s="113"/>
      <c r="CME2" s="113"/>
      <c r="CMF2" s="113"/>
      <c r="CMG2" s="113"/>
      <c r="CMH2" s="113"/>
      <c r="CMI2" s="113"/>
      <c r="CMJ2" s="113"/>
      <c r="CMK2" s="113"/>
      <c r="CML2" s="113"/>
      <c r="CMM2" s="113"/>
      <c r="CMN2" s="113"/>
      <c r="CMO2" s="113"/>
      <c r="CMP2" s="113"/>
      <c r="CMQ2" s="113"/>
      <c r="CMR2" s="113"/>
      <c r="CMS2" s="113"/>
      <c r="CMT2" s="113"/>
      <c r="CMU2" s="113"/>
      <c r="CMV2" s="113"/>
      <c r="CMW2" s="113"/>
      <c r="CMX2" s="113"/>
      <c r="CMY2" s="113"/>
      <c r="CMZ2" s="113"/>
      <c r="CNA2" s="113"/>
      <c r="CNB2" s="113"/>
      <c r="CNC2" s="113"/>
      <c r="CND2" s="113"/>
      <c r="CNE2" s="113"/>
      <c r="CNF2" s="113"/>
      <c r="CNG2" s="113"/>
      <c r="CNH2" s="113"/>
      <c r="CNI2" s="113"/>
      <c r="CNJ2" s="113"/>
      <c r="CNK2" s="113"/>
      <c r="CNL2" s="113"/>
      <c r="CNM2" s="113"/>
      <c r="CNN2" s="113"/>
      <c r="CNO2" s="113"/>
      <c r="CNP2" s="113"/>
      <c r="CNQ2" s="113"/>
      <c r="CNR2" s="113"/>
      <c r="CNS2" s="113"/>
      <c r="CNT2" s="113"/>
      <c r="CNU2" s="113"/>
      <c r="CNV2" s="113"/>
      <c r="CNW2" s="113"/>
      <c r="CNX2" s="113"/>
      <c r="CNY2" s="113"/>
      <c r="CNZ2" s="113"/>
      <c r="COA2" s="113"/>
      <c r="COB2" s="113"/>
      <c r="COC2" s="113"/>
      <c r="COD2" s="113"/>
      <c r="COE2" s="113"/>
      <c r="COF2" s="113"/>
      <c r="COG2" s="113"/>
      <c r="COH2" s="113"/>
      <c r="COI2" s="113"/>
      <c r="COJ2" s="113"/>
      <c r="COK2" s="113"/>
      <c r="COL2" s="113"/>
      <c r="COM2" s="113"/>
      <c r="CON2" s="113"/>
      <c r="COO2" s="113"/>
      <c r="COP2" s="113"/>
      <c r="COQ2" s="113"/>
      <c r="COR2" s="113"/>
      <c r="COS2" s="113"/>
      <c r="COT2" s="113"/>
      <c r="COU2" s="113"/>
      <c r="COV2" s="113"/>
      <c r="COW2" s="113"/>
      <c r="COX2" s="113"/>
      <c r="COY2" s="113"/>
      <c r="COZ2" s="113"/>
      <c r="CPA2" s="113"/>
      <c r="CPB2" s="113"/>
      <c r="CPC2" s="113"/>
      <c r="CPD2" s="113"/>
      <c r="CPE2" s="113"/>
      <c r="CPF2" s="113"/>
      <c r="CPG2" s="113"/>
      <c r="CPH2" s="113"/>
      <c r="CPI2" s="113"/>
      <c r="CPJ2" s="113"/>
      <c r="CPK2" s="113"/>
      <c r="CPL2" s="113"/>
      <c r="CPM2" s="113"/>
      <c r="CPN2" s="113"/>
      <c r="CPO2" s="113"/>
      <c r="CPP2" s="113"/>
      <c r="CPQ2" s="113"/>
      <c r="CPR2" s="113"/>
      <c r="CPS2" s="113"/>
      <c r="CPT2" s="113"/>
      <c r="CPU2" s="113"/>
      <c r="CPV2" s="113"/>
      <c r="CPW2" s="113"/>
      <c r="CPX2" s="113"/>
      <c r="CPY2" s="113"/>
      <c r="CPZ2" s="113"/>
      <c r="CQA2" s="113"/>
      <c r="CQB2" s="113"/>
      <c r="CQC2" s="113"/>
      <c r="CQD2" s="113"/>
      <c r="CQE2" s="113"/>
      <c r="CQF2" s="113"/>
      <c r="CQG2" s="113"/>
      <c r="CQH2" s="113"/>
      <c r="CQI2" s="113"/>
      <c r="CQJ2" s="113"/>
      <c r="CQK2" s="113"/>
      <c r="CQL2" s="113"/>
      <c r="CQM2" s="113"/>
      <c r="CQN2" s="113"/>
      <c r="CQO2" s="113"/>
      <c r="CQP2" s="113"/>
      <c r="CQQ2" s="113"/>
      <c r="CQR2" s="113"/>
      <c r="CQS2" s="113"/>
      <c r="CQT2" s="113"/>
      <c r="CQU2" s="113"/>
      <c r="CQV2" s="113"/>
      <c r="CQW2" s="113"/>
      <c r="CQX2" s="113"/>
      <c r="CQY2" s="113"/>
      <c r="CQZ2" s="113"/>
      <c r="CRA2" s="113"/>
      <c r="CRB2" s="113"/>
      <c r="CRC2" s="113"/>
      <c r="CRD2" s="113"/>
      <c r="CRE2" s="113"/>
      <c r="CRF2" s="113"/>
      <c r="CRG2" s="113"/>
      <c r="CRH2" s="113"/>
      <c r="CRI2" s="113"/>
      <c r="CRJ2" s="113"/>
      <c r="CRK2" s="113"/>
      <c r="CRL2" s="113"/>
      <c r="CRM2" s="113"/>
      <c r="CRN2" s="113"/>
      <c r="CRO2" s="113"/>
      <c r="CRP2" s="113"/>
      <c r="CRQ2" s="113"/>
      <c r="CRR2" s="113"/>
      <c r="CRS2" s="113"/>
      <c r="CRT2" s="113"/>
      <c r="CRU2" s="113"/>
      <c r="CRV2" s="113"/>
      <c r="CRW2" s="113"/>
      <c r="CRX2" s="113"/>
      <c r="CRY2" s="113"/>
      <c r="CRZ2" s="113"/>
      <c r="CSA2" s="113"/>
      <c r="CSB2" s="113"/>
      <c r="CSC2" s="113"/>
      <c r="CSD2" s="113"/>
      <c r="CSE2" s="113"/>
      <c r="CSF2" s="113"/>
      <c r="CSG2" s="113"/>
      <c r="CSH2" s="113"/>
      <c r="CSI2" s="113"/>
      <c r="CSJ2" s="113"/>
      <c r="CSK2" s="113"/>
      <c r="CSL2" s="113"/>
      <c r="CSM2" s="113"/>
      <c r="CSN2" s="113"/>
      <c r="CSO2" s="113"/>
      <c r="CSP2" s="113"/>
      <c r="CSQ2" s="113"/>
      <c r="CSR2" s="113"/>
      <c r="CSS2" s="113"/>
      <c r="CST2" s="113"/>
      <c r="CSU2" s="113"/>
      <c r="CSV2" s="113"/>
      <c r="CSW2" s="113"/>
      <c r="CSX2" s="113"/>
      <c r="CSY2" s="113"/>
      <c r="CSZ2" s="113"/>
      <c r="CTA2" s="113"/>
      <c r="CTB2" s="113"/>
      <c r="CTC2" s="113"/>
      <c r="CTD2" s="113"/>
      <c r="CTE2" s="113"/>
      <c r="CTF2" s="113"/>
      <c r="CTG2" s="113"/>
      <c r="CTH2" s="113"/>
      <c r="CTI2" s="113"/>
      <c r="CTJ2" s="113"/>
      <c r="CTK2" s="113"/>
      <c r="CTL2" s="113"/>
      <c r="CTM2" s="113"/>
      <c r="CTN2" s="113"/>
      <c r="CTO2" s="113"/>
      <c r="CTP2" s="113"/>
      <c r="CTQ2" s="113"/>
      <c r="CTR2" s="113"/>
      <c r="CTS2" s="113"/>
      <c r="CTT2" s="113"/>
      <c r="CTU2" s="113"/>
      <c r="CTV2" s="113"/>
      <c r="CTW2" s="113"/>
      <c r="CTX2" s="113"/>
      <c r="CTY2" s="113"/>
      <c r="CTZ2" s="113"/>
      <c r="CUA2" s="113"/>
      <c r="CUB2" s="113"/>
      <c r="CUC2" s="113"/>
      <c r="CUD2" s="113"/>
      <c r="CUE2" s="113"/>
      <c r="CUF2" s="113"/>
      <c r="CUG2" s="113"/>
      <c r="CUH2" s="113"/>
      <c r="CUI2" s="113"/>
      <c r="CUJ2" s="113"/>
      <c r="CUK2" s="113"/>
      <c r="CUL2" s="113"/>
      <c r="CUM2" s="113"/>
      <c r="CUN2" s="113"/>
      <c r="CUO2" s="113"/>
      <c r="CUP2" s="113"/>
      <c r="CUQ2" s="113"/>
      <c r="CUR2" s="113"/>
      <c r="CUS2" s="113"/>
      <c r="CUT2" s="113"/>
      <c r="CUU2" s="113"/>
      <c r="CUV2" s="113"/>
      <c r="CUW2" s="113"/>
      <c r="CUX2" s="113"/>
      <c r="CUY2" s="113"/>
      <c r="CUZ2" s="113"/>
      <c r="CVA2" s="113"/>
      <c r="CVB2" s="113"/>
      <c r="CVC2" s="113"/>
      <c r="CVD2" s="113"/>
      <c r="CVE2" s="113"/>
      <c r="CVF2" s="113"/>
      <c r="CVG2" s="113"/>
      <c r="CVH2" s="113"/>
      <c r="CVI2" s="113"/>
      <c r="CVJ2" s="113"/>
      <c r="CVK2" s="113"/>
      <c r="CVL2" s="113"/>
      <c r="CVM2" s="113"/>
      <c r="CVN2" s="113"/>
      <c r="CVO2" s="113"/>
      <c r="CVP2" s="113"/>
      <c r="CVQ2" s="113"/>
      <c r="CVR2" s="113"/>
      <c r="CVS2" s="113"/>
      <c r="CVT2" s="113"/>
      <c r="CVU2" s="113"/>
      <c r="CVV2" s="113"/>
      <c r="CVW2" s="113"/>
      <c r="CVX2" s="113"/>
      <c r="CVY2" s="113"/>
      <c r="CVZ2" s="113"/>
      <c r="CWA2" s="113"/>
      <c r="CWB2" s="113"/>
      <c r="CWC2" s="113"/>
      <c r="CWD2" s="113"/>
      <c r="CWE2" s="113"/>
      <c r="CWF2" s="113"/>
      <c r="CWG2" s="113"/>
      <c r="CWH2" s="113"/>
      <c r="CWI2" s="113"/>
      <c r="CWJ2" s="113"/>
      <c r="CWK2" s="113"/>
      <c r="CWL2" s="113"/>
      <c r="CWM2" s="113"/>
      <c r="CWN2" s="113"/>
      <c r="CWO2" s="113"/>
      <c r="CWP2" s="113"/>
      <c r="CWQ2" s="113"/>
      <c r="CWR2" s="113"/>
      <c r="CWS2" s="113"/>
      <c r="CWT2" s="113"/>
      <c r="CWU2" s="113"/>
      <c r="CWV2" s="113"/>
      <c r="CWW2" s="113"/>
      <c r="CWX2" s="113"/>
      <c r="CWY2" s="113"/>
      <c r="CWZ2" s="113"/>
      <c r="CXA2" s="113"/>
      <c r="CXB2" s="113"/>
      <c r="CXC2" s="113"/>
      <c r="CXD2" s="113"/>
      <c r="CXE2" s="113"/>
      <c r="CXF2" s="113"/>
      <c r="CXG2" s="113"/>
      <c r="CXH2" s="113"/>
      <c r="CXI2" s="113"/>
      <c r="CXJ2" s="113"/>
      <c r="CXK2" s="113"/>
      <c r="CXL2" s="113"/>
      <c r="CXM2" s="113"/>
      <c r="CXN2" s="113"/>
      <c r="CXO2" s="113"/>
      <c r="CXP2" s="113"/>
      <c r="CXQ2" s="113"/>
      <c r="CXR2" s="113"/>
      <c r="CXS2" s="113"/>
      <c r="CXT2" s="113"/>
      <c r="CXU2" s="113"/>
      <c r="CXV2" s="113"/>
      <c r="CXW2" s="113"/>
      <c r="CXX2" s="113"/>
      <c r="CXY2" s="113"/>
      <c r="CXZ2" s="113"/>
      <c r="CYA2" s="113"/>
      <c r="CYB2" s="113"/>
      <c r="CYC2" s="113"/>
      <c r="CYD2" s="113"/>
      <c r="CYE2" s="113"/>
      <c r="CYF2" s="113"/>
      <c r="CYG2" s="113"/>
      <c r="CYH2" s="113"/>
      <c r="CYI2" s="113"/>
      <c r="CYJ2" s="113"/>
      <c r="CYK2" s="113"/>
      <c r="CYL2" s="113"/>
      <c r="CYM2" s="113"/>
      <c r="CYN2" s="113"/>
      <c r="CYO2" s="113"/>
      <c r="CYP2" s="113"/>
      <c r="CYQ2" s="113"/>
      <c r="CYR2" s="113"/>
      <c r="CYS2" s="113"/>
      <c r="CYT2" s="113"/>
      <c r="CYU2" s="113"/>
      <c r="CYV2" s="113"/>
      <c r="CYW2" s="113"/>
      <c r="CYX2" s="113"/>
      <c r="CYY2" s="113"/>
      <c r="CYZ2" s="113"/>
      <c r="CZA2" s="113"/>
      <c r="CZB2" s="113"/>
      <c r="CZC2" s="113"/>
      <c r="CZD2" s="113"/>
      <c r="CZE2" s="113"/>
      <c r="CZF2" s="113"/>
      <c r="CZG2" s="113"/>
      <c r="CZH2" s="113"/>
      <c r="CZI2" s="113"/>
      <c r="CZJ2" s="113"/>
      <c r="CZK2" s="113"/>
      <c r="CZL2" s="113"/>
      <c r="CZM2" s="113"/>
      <c r="CZN2" s="113"/>
      <c r="CZO2" s="113"/>
      <c r="CZP2" s="113"/>
      <c r="CZQ2" s="113"/>
      <c r="CZR2" s="113"/>
      <c r="CZS2" s="113"/>
      <c r="CZT2" s="113"/>
      <c r="CZU2" s="113"/>
      <c r="CZV2" s="113"/>
      <c r="CZW2" s="113"/>
      <c r="CZX2" s="113"/>
      <c r="CZY2" s="113"/>
      <c r="CZZ2" s="113"/>
      <c r="DAA2" s="113"/>
      <c r="DAB2" s="113"/>
      <c r="DAC2" s="113"/>
      <c r="DAD2" s="113"/>
      <c r="DAE2" s="113"/>
      <c r="DAF2" s="113"/>
      <c r="DAG2" s="113"/>
      <c r="DAH2" s="113"/>
      <c r="DAI2" s="113"/>
      <c r="DAJ2" s="113"/>
      <c r="DAK2" s="113"/>
      <c r="DAL2" s="113"/>
      <c r="DAM2" s="113"/>
      <c r="DAN2" s="113"/>
      <c r="DAO2" s="113"/>
      <c r="DAP2" s="113"/>
      <c r="DAQ2" s="113"/>
      <c r="DAR2" s="113"/>
      <c r="DAS2" s="113"/>
      <c r="DAT2" s="113"/>
      <c r="DAU2" s="113"/>
      <c r="DAV2" s="113"/>
      <c r="DAW2" s="113"/>
      <c r="DAX2" s="113"/>
      <c r="DAY2" s="113"/>
      <c r="DAZ2" s="113"/>
      <c r="DBA2" s="113"/>
      <c r="DBB2" s="113"/>
      <c r="DBC2" s="113"/>
      <c r="DBD2" s="113"/>
      <c r="DBE2" s="113"/>
      <c r="DBF2" s="113"/>
      <c r="DBG2" s="113"/>
      <c r="DBH2" s="113"/>
      <c r="DBI2" s="113"/>
      <c r="DBJ2" s="113"/>
      <c r="DBK2" s="113"/>
      <c r="DBL2" s="113"/>
      <c r="DBM2" s="113"/>
      <c r="DBN2" s="113"/>
      <c r="DBO2" s="113"/>
      <c r="DBP2" s="113"/>
      <c r="DBQ2" s="113"/>
      <c r="DBR2" s="113"/>
      <c r="DBS2" s="113"/>
      <c r="DBT2" s="113"/>
      <c r="DBU2" s="113"/>
      <c r="DBV2" s="113"/>
      <c r="DBW2" s="113"/>
      <c r="DBX2" s="113"/>
      <c r="DBY2" s="113"/>
      <c r="DBZ2" s="113"/>
      <c r="DCA2" s="113"/>
      <c r="DCB2" s="113"/>
      <c r="DCC2" s="113"/>
      <c r="DCD2" s="113"/>
      <c r="DCE2" s="113"/>
      <c r="DCF2" s="113"/>
      <c r="DCG2" s="113"/>
      <c r="DCH2" s="113"/>
      <c r="DCI2" s="113"/>
      <c r="DCJ2" s="113"/>
      <c r="DCK2" s="113"/>
      <c r="DCL2" s="113"/>
      <c r="DCM2" s="113"/>
      <c r="DCN2" s="113"/>
      <c r="DCO2" s="113"/>
      <c r="DCP2" s="113"/>
      <c r="DCQ2" s="113"/>
      <c r="DCR2" s="113"/>
      <c r="DCS2" s="113"/>
      <c r="DCT2" s="113"/>
      <c r="DCU2" s="113"/>
      <c r="DCV2" s="113"/>
      <c r="DCW2" s="113"/>
      <c r="DCX2" s="113"/>
      <c r="DCY2" s="113"/>
      <c r="DCZ2" s="113"/>
      <c r="DDA2" s="113"/>
      <c r="DDB2" s="113"/>
      <c r="DDC2" s="113"/>
      <c r="DDD2" s="113"/>
      <c r="DDE2" s="113"/>
      <c r="DDF2" s="113"/>
      <c r="DDG2" s="113"/>
      <c r="DDH2" s="113"/>
      <c r="DDI2" s="113"/>
      <c r="DDJ2" s="113"/>
      <c r="DDK2" s="113"/>
      <c r="DDL2" s="113"/>
      <c r="DDM2" s="113"/>
      <c r="DDN2" s="113"/>
      <c r="DDO2" s="113"/>
      <c r="DDP2" s="113"/>
      <c r="DDQ2" s="113"/>
      <c r="DDR2" s="113"/>
      <c r="DDS2" s="113"/>
      <c r="DDT2" s="113"/>
      <c r="DDU2" s="113"/>
      <c r="DDV2" s="113"/>
      <c r="DDW2" s="113"/>
      <c r="DDX2" s="113"/>
      <c r="DDY2" s="113"/>
      <c r="DDZ2" s="113"/>
      <c r="DEA2" s="113"/>
      <c r="DEB2" s="113"/>
      <c r="DEC2" s="113"/>
      <c r="DED2" s="113"/>
      <c r="DEE2" s="113"/>
      <c r="DEF2" s="113"/>
      <c r="DEG2" s="113"/>
      <c r="DEH2" s="113"/>
      <c r="DEI2" s="113"/>
      <c r="DEJ2" s="113"/>
      <c r="DEK2" s="113"/>
      <c r="DEL2" s="113"/>
      <c r="DEM2" s="113"/>
      <c r="DEN2" s="113"/>
      <c r="DEO2" s="113"/>
      <c r="DEP2" s="113"/>
      <c r="DEQ2" s="113"/>
      <c r="DER2" s="113"/>
      <c r="DES2" s="113"/>
      <c r="DET2" s="113"/>
      <c r="DEU2" s="113"/>
      <c r="DEV2" s="113"/>
      <c r="DEW2" s="113"/>
      <c r="DEX2" s="113"/>
      <c r="DEY2" s="113"/>
      <c r="DEZ2" s="113"/>
      <c r="DFA2" s="113"/>
      <c r="DFB2" s="113"/>
      <c r="DFC2" s="113"/>
      <c r="DFD2" s="113"/>
      <c r="DFE2" s="113"/>
      <c r="DFF2" s="113"/>
      <c r="DFG2" s="113"/>
      <c r="DFH2" s="113"/>
      <c r="DFI2" s="113"/>
      <c r="DFJ2" s="113"/>
      <c r="DFK2" s="113"/>
      <c r="DFL2" s="113"/>
      <c r="DFM2" s="113"/>
      <c r="DFN2" s="113"/>
      <c r="DFO2" s="113"/>
      <c r="DFP2" s="113"/>
      <c r="DFQ2" s="113"/>
      <c r="DFR2" s="113"/>
      <c r="DFS2" s="113"/>
      <c r="DFT2" s="113"/>
      <c r="DFU2" s="113"/>
      <c r="DFV2" s="113"/>
      <c r="DFW2" s="113"/>
      <c r="DFX2" s="113"/>
      <c r="DFY2" s="113"/>
      <c r="DFZ2" s="113"/>
      <c r="DGA2" s="113"/>
      <c r="DGB2" s="113"/>
      <c r="DGC2" s="113"/>
      <c r="DGD2" s="113"/>
      <c r="DGE2" s="113"/>
      <c r="DGF2" s="113"/>
      <c r="DGG2" s="113"/>
      <c r="DGH2" s="113"/>
      <c r="DGI2" s="113"/>
      <c r="DGJ2" s="113"/>
      <c r="DGK2" s="113"/>
      <c r="DGL2" s="113"/>
      <c r="DGM2" s="113"/>
      <c r="DGN2" s="113"/>
      <c r="DGO2" s="113"/>
      <c r="DGP2" s="113"/>
      <c r="DGQ2" s="113"/>
      <c r="DGR2" s="113"/>
      <c r="DGS2" s="113"/>
      <c r="DGT2" s="113"/>
      <c r="DGU2" s="113"/>
      <c r="DGV2" s="113"/>
      <c r="DGW2" s="113"/>
      <c r="DGX2" s="113"/>
      <c r="DGY2" s="113"/>
      <c r="DGZ2" s="113"/>
      <c r="DHA2" s="113"/>
      <c r="DHB2" s="113"/>
      <c r="DHC2" s="113"/>
      <c r="DHD2" s="113"/>
      <c r="DHE2" s="113"/>
      <c r="DHF2" s="113"/>
      <c r="DHG2" s="113"/>
      <c r="DHH2" s="113"/>
      <c r="DHI2" s="113"/>
      <c r="DHJ2" s="113"/>
      <c r="DHK2" s="113"/>
      <c r="DHL2" s="113"/>
      <c r="DHM2" s="113"/>
      <c r="DHN2" s="113"/>
      <c r="DHO2" s="113"/>
      <c r="DHP2" s="113"/>
      <c r="DHQ2" s="113"/>
      <c r="DHR2" s="113"/>
      <c r="DHS2" s="113"/>
      <c r="DHT2" s="113"/>
      <c r="DHU2" s="113"/>
      <c r="DHV2" s="113"/>
      <c r="DHW2" s="113"/>
      <c r="DHX2" s="113"/>
      <c r="DHY2" s="113"/>
      <c r="DHZ2" s="113"/>
      <c r="DIA2" s="113"/>
      <c r="DIB2" s="113"/>
      <c r="DIC2" s="113"/>
      <c r="DID2" s="113"/>
      <c r="DIE2" s="113"/>
      <c r="DIF2" s="113"/>
      <c r="DIG2" s="113"/>
      <c r="DIH2" s="113"/>
      <c r="DII2" s="113"/>
      <c r="DIJ2" s="113"/>
      <c r="DIK2" s="113"/>
      <c r="DIL2" s="113"/>
      <c r="DIM2" s="113"/>
      <c r="DIN2" s="113"/>
      <c r="DIO2" s="113"/>
      <c r="DIP2" s="113"/>
      <c r="DIQ2" s="113"/>
      <c r="DIR2" s="113"/>
      <c r="DIS2" s="113"/>
      <c r="DIT2" s="113"/>
      <c r="DIU2" s="113"/>
      <c r="DIV2" s="113"/>
      <c r="DIW2" s="113"/>
      <c r="DIX2" s="113"/>
      <c r="DIY2" s="113"/>
      <c r="DIZ2" s="113"/>
      <c r="DJA2" s="113"/>
      <c r="DJB2" s="113"/>
      <c r="DJC2" s="113"/>
      <c r="DJD2" s="113"/>
      <c r="DJE2" s="113"/>
      <c r="DJF2" s="113"/>
      <c r="DJG2" s="113"/>
      <c r="DJH2" s="113"/>
      <c r="DJI2" s="113"/>
      <c r="DJJ2" s="113"/>
      <c r="DJK2" s="113"/>
      <c r="DJL2" s="113"/>
      <c r="DJM2" s="113"/>
      <c r="DJN2" s="113"/>
      <c r="DJO2" s="113"/>
      <c r="DJP2" s="113"/>
      <c r="DJQ2" s="113"/>
      <c r="DJR2" s="113"/>
      <c r="DJS2" s="113"/>
      <c r="DJT2" s="113"/>
      <c r="DJU2" s="113"/>
      <c r="DJV2" s="113"/>
      <c r="DJW2" s="113"/>
      <c r="DJX2" s="113"/>
      <c r="DJY2" s="113"/>
      <c r="DJZ2" s="113"/>
      <c r="DKA2" s="113"/>
      <c r="DKB2" s="113"/>
      <c r="DKC2" s="113"/>
      <c r="DKD2" s="113"/>
      <c r="DKE2" s="113"/>
      <c r="DKF2" s="113"/>
      <c r="DKG2" s="113"/>
      <c r="DKH2" s="113"/>
      <c r="DKI2" s="113"/>
      <c r="DKJ2" s="113"/>
      <c r="DKK2" s="113"/>
      <c r="DKL2" s="113"/>
      <c r="DKM2" s="113"/>
      <c r="DKN2" s="113"/>
      <c r="DKO2" s="113"/>
      <c r="DKP2" s="113"/>
      <c r="DKQ2" s="113"/>
      <c r="DKR2" s="113"/>
      <c r="DKS2" s="113"/>
      <c r="DKT2" s="113"/>
      <c r="DKU2" s="113"/>
      <c r="DKV2" s="113"/>
      <c r="DKW2" s="113"/>
      <c r="DKX2" s="113"/>
      <c r="DKY2" s="113"/>
      <c r="DKZ2" s="113"/>
      <c r="DLA2" s="113"/>
      <c r="DLB2" s="113"/>
      <c r="DLC2" s="113"/>
      <c r="DLD2" s="113"/>
      <c r="DLE2" s="113"/>
      <c r="DLF2" s="113"/>
      <c r="DLG2" s="113"/>
      <c r="DLH2" s="113"/>
      <c r="DLI2" s="113"/>
      <c r="DLJ2" s="113"/>
      <c r="DLK2" s="113"/>
      <c r="DLL2" s="113"/>
      <c r="DLM2" s="113"/>
      <c r="DLN2" s="113"/>
      <c r="DLO2" s="113"/>
      <c r="DLP2" s="113"/>
      <c r="DLQ2" s="113"/>
      <c r="DLR2" s="113"/>
      <c r="DLS2" s="113"/>
      <c r="DLT2" s="113"/>
      <c r="DLU2" s="113"/>
      <c r="DLV2" s="113"/>
      <c r="DLW2" s="113"/>
      <c r="DLX2" s="113"/>
      <c r="DLY2" s="113"/>
      <c r="DLZ2" s="113"/>
      <c r="DMA2" s="113"/>
      <c r="DMB2" s="113"/>
      <c r="DMC2" s="113"/>
      <c r="DMD2" s="113"/>
      <c r="DME2" s="113"/>
      <c r="DMF2" s="113"/>
      <c r="DMG2" s="113"/>
      <c r="DMH2" s="113"/>
      <c r="DMI2" s="113"/>
      <c r="DMJ2" s="113"/>
      <c r="DMK2" s="113"/>
      <c r="DML2" s="113"/>
      <c r="DMM2" s="113"/>
      <c r="DMN2" s="113"/>
      <c r="DMO2" s="113"/>
      <c r="DMP2" s="113"/>
      <c r="DMQ2" s="113"/>
      <c r="DMR2" s="113"/>
      <c r="DMS2" s="113"/>
      <c r="DMT2" s="113"/>
      <c r="DMU2" s="113"/>
      <c r="DMV2" s="113"/>
      <c r="DMW2" s="113"/>
      <c r="DMX2" s="113"/>
      <c r="DMY2" s="113"/>
      <c r="DMZ2" s="113"/>
      <c r="DNA2" s="113"/>
      <c r="DNB2" s="113"/>
      <c r="DNC2" s="113"/>
      <c r="DND2" s="113"/>
      <c r="DNE2" s="113"/>
      <c r="DNF2" s="113"/>
      <c r="DNG2" s="113"/>
      <c r="DNH2" s="113"/>
      <c r="DNI2" s="113"/>
      <c r="DNJ2" s="113"/>
      <c r="DNK2" s="113"/>
      <c r="DNL2" s="113"/>
      <c r="DNM2" s="113"/>
      <c r="DNN2" s="113"/>
      <c r="DNO2" s="113"/>
      <c r="DNP2" s="113"/>
      <c r="DNQ2" s="113"/>
      <c r="DNR2" s="113"/>
      <c r="DNS2" s="113"/>
      <c r="DNT2" s="113"/>
      <c r="DNU2" s="113"/>
      <c r="DNV2" s="113"/>
      <c r="DNW2" s="113"/>
      <c r="DNX2" s="113"/>
      <c r="DNY2" s="113"/>
      <c r="DNZ2" s="113"/>
      <c r="DOA2" s="113"/>
      <c r="DOB2" s="113"/>
      <c r="DOC2" s="113"/>
      <c r="DOD2" s="113"/>
      <c r="DOE2" s="113"/>
      <c r="DOF2" s="113"/>
      <c r="DOG2" s="113"/>
      <c r="DOH2" s="113"/>
      <c r="DOI2" s="113"/>
      <c r="DOJ2" s="113"/>
      <c r="DOK2" s="113"/>
      <c r="DOL2" s="113"/>
      <c r="DOM2" s="113"/>
      <c r="DON2" s="113"/>
      <c r="DOO2" s="113"/>
      <c r="DOP2" s="113"/>
      <c r="DOQ2" s="113"/>
      <c r="DOR2" s="113"/>
      <c r="DOS2" s="113"/>
      <c r="DOT2" s="113"/>
      <c r="DOU2" s="113"/>
      <c r="DOV2" s="113"/>
      <c r="DOW2" s="113"/>
      <c r="DOX2" s="113"/>
      <c r="DOY2" s="113"/>
      <c r="DOZ2" s="113"/>
      <c r="DPA2" s="113"/>
      <c r="DPB2" s="113"/>
      <c r="DPC2" s="113"/>
      <c r="DPD2" s="113"/>
      <c r="DPE2" s="113"/>
      <c r="DPF2" s="113"/>
      <c r="DPG2" s="113"/>
      <c r="DPH2" s="113"/>
      <c r="DPI2" s="113"/>
      <c r="DPJ2" s="113"/>
      <c r="DPK2" s="113"/>
      <c r="DPL2" s="113"/>
      <c r="DPM2" s="113"/>
      <c r="DPN2" s="113"/>
      <c r="DPO2" s="113"/>
      <c r="DPP2" s="113"/>
      <c r="DPQ2" s="113"/>
      <c r="DPR2" s="113"/>
      <c r="DPS2" s="113"/>
      <c r="DPT2" s="113"/>
      <c r="DPU2" s="113"/>
      <c r="DPV2" s="113"/>
      <c r="DPW2" s="113"/>
      <c r="DPX2" s="113"/>
      <c r="DPY2" s="113"/>
      <c r="DPZ2" s="113"/>
      <c r="DQA2" s="113"/>
      <c r="DQB2" s="113"/>
      <c r="DQC2" s="113"/>
      <c r="DQD2" s="113"/>
      <c r="DQE2" s="113"/>
      <c r="DQF2" s="113"/>
      <c r="DQG2" s="113"/>
      <c r="DQH2" s="113"/>
      <c r="DQI2" s="113"/>
      <c r="DQJ2" s="113"/>
      <c r="DQK2" s="113"/>
      <c r="DQL2" s="113"/>
      <c r="DQM2" s="113"/>
      <c r="DQN2" s="113"/>
      <c r="DQO2" s="113"/>
      <c r="DQP2" s="113"/>
      <c r="DQQ2" s="113"/>
      <c r="DQR2" s="113"/>
      <c r="DQS2" s="113"/>
      <c r="DQT2" s="113"/>
      <c r="DQU2" s="113"/>
      <c r="DQV2" s="113"/>
      <c r="DQW2" s="113"/>
      <c r="DQX2" s="113"/>
      <c r="DQY2" s="113"/>
      <c r="DQZ2" s="113"/>
      <c r="DRA2" s="113"/>
      <c r="DRB2" s="113"/>
      <c r="DRC2" s="113"/>
      <c r="DRD2" s="113"/>
      <c r="DRE2" s="113"/>
      <c r="DRF2" s="113"/>
      <c r="DRG2" s="113"/>
      <c r="DRH2" s="113"/>
      <c r="DRI2" s="113"/>
      <c r="DRJ2" s="113"/>
      <c r="DRK2" s="113"/>
      <c r="DRL2" s="113"/>
      <c r="DRM2" s="113"/>
      <c r="DRN2" s="113"/>
      <c r="DRO2" s="113"/>
      <c r="DRP2" s="113"/>
      <c r="DRQ2" s="113"/>
      <c r="DRR2" s="113"/>
      <c r="DRS2" s="113"/>
      <c r="DRT2" s="113"/>
      <c r="DRU2" s="113"/>
      <c r="DRV2" s="113"/>
      <c r="DRW2" s="113"/>
      <c r="DRX2" s="113"/>
      <c r="DRY2" s="113"/>
      <c r="DRZ2" s="113"/>
      <c r="DSA2" s="113"/>
      <c r="DSB2" s="113"/>
      <c r="DSC2" s="113"/>
      <c r="DSD2" s="113"/>
      <c r="DSE2" s="113"/>
      <c r="DSF2" s="113"/>
      <c r="DSG2" s="113"/>
      <c r="DSH2" s="113"/>
      <c r="DSI2" s="113"/>
      <c r="DSJ2" s="113"/>
      <c r="DSK2" s="113"/>
      <c r="DSL2" s="113"/>
      <c r="DSM2" s="113"/>
      <c r="DSN2" s="113"/>
      <c r="DSO2" s="113"/>
      <c r="DSP2" s="113"/>
      <c r="DSQ2" s="113"/>
      <c r="DSR2" s="113"/>
      <c r="DSS2" s="113"/>
      <c r="DST2" s="113"/>
      <c r="DSU2" s="113"/>
      <c r="DSV2" s="113"/>
      <c r="DSW2" s="113"/>
      <c r="DSX2" s="113"/>
      <c r="DSY2" s="113"/>
      <c r="DSZ2" s="113"/>
      <c r="DTA2" s="113"/>
      <c r="DTB2" s="113"/>
      <c r="DTC2" s="113"/>
      <c r="DTD2" s="113"/>
      <c r="DTE2" s="113"/>
      <c r="DTF2" s="113"/>
      <c r="DTG2" s="113"/>
      <c r="DTH2" s="113"/>
      <c r="DTI2" s="113"/>
      <c r="DTJ2" s="113"/>
      <c r="DTK2" s="113"/>
      <c r="DTL2" s="113"/>
      <c r="DTM2" s="113"/>
      <c r="DTN2" s="113"/>
      <c r="DTO2" s="113"/>
      <c r="DTP2" s="113"/>
      <c r="DTQ2" s="113"/>
      <c r="DTR2" s="113"/>
      <c r="DTS2" s="113"/>
      <c r="DTT2" s="113"/>
      <c r="DTU2" s="113"/>
      <c r="DTV2" s="113"/>
      <c r="DTW2" s="113"/>
      <c r="DTX2" s="113"/>
      <c r="DTY2" s="113"/>
      <c r="DTZ2" s="113"/>
      <c r="DUA2" s="113"/>
      <c r="DUB2" s="113"/>
      <c r="DUC2" s="113"/>
      <c r="DUD2" s="113"/>
      <c r="DUE2" s="113"/>
      <c r="DUF2" s="113"/>
      <c r="DUG2" s="113"/>
      <c r="DUH2" s="113"/>
      <c r="DUI2" s="113"/>
      <c r="DUJ2" s="113"/>
      <c r="DUK2" s="113"/>
      <c r="DUL2" s="113"/>
      <c r="DUM2" s="113"/>
      <c r="DUN2" s="113"/>
      <c r="DUO2" s="113"/>
      <c r="DUP2" s="113"/>
      <c r="DUQ2" s="113"/>
      <c r="DUR2" s="113"/>
      <c r="DUS2" s="113"/>
      <c r="DUT2" s="113"/>
      <c r="DUU2" s="113"/>
      <c r="DUV2" s="113"/>
      <c r="DUW2" s="113"/>
      <c r="DUX2" s="113"/>
      <c r="DUY2" s="113"/>
      <c r="DUZ2" s="113"/>
      <c r="DVA2" s="113"/>
      <c r="DVB2" s="113"/>
      <c r="DVC2" s="113"/>
      <c r="DVD2" s="113"/>
      <c r="DVE2" s="113"/>
      <c r="DVF2" s="113"/>
      <c r="DVG2" s="113"/>
      <c r="DVH2" s="113"/>
      <c r="DVI2" s="113"/>
      <c r="DVJ2" s="113"/>
      <c r="DVK2" s="113"/>
      <c r="DVL2" s="113"/>
      <c r="DVM2" s="113"/>
      <c r="DVN2" s="113"/>
      <c r="DVO2" s="113"/>
      <c r="DVP2" s="113"/>
      <c r="DVQ2" s="113"/>
      <c r="DVR2" s="113"/>
      <c r="DVS2" s="113"/>
      <c r="DVT2" s="113"/>
      <c r="DVU2" s="113"/>
      <c r="DVV2" s="113"/>
      <c r="DVW2" s="113"/>
      <c r="DVX2" s="113"/>
      <c r="DVY2" s="113"/>
      <c r="DVZ2" s="113"/>
      <c r="DWA2" s="113"/>
      <c r="DWB2" s="113"/>
      <c r="DWC2" s="113"/>
      <c r="DWD2" s="113"/>
      <c r="DWE2" s="113"/>
      <c r="DWF2" s="113"/>
      <c r="DWG2" s="113"/>
      <c r="DWH2" s="113"/>
      <c r="DWI2" s="113"/>
      <c r="DWJ2" s="113"/>
      <c r="DWK2" s="113"/>
      <c r="DWL2" s="113"/>
      <c r="DWM2" s="113"/>
      <c r="DWN2" s="113"/>
      <c r="DWO2" s="113"/>
      <c r="DWP2" s="113"/>
      <c r="DWQ2" s="113"/>
      <c r="DWR2" s="113"/>
      <c r="DWS2" s="113"/>
      <c r="DWT2" s="113"/>
      <c r="DWU2" s="113"/>
      <c r="DWV2" s="113"/>
      <c r="DWW2" s="113"/>
      <c r="DWX2" s="113"/>
      <c r="DWY2" s="113"/>
      <c r="DWZ2" s="113"/>
      <c r="DXA2" s="113"/>
      <c r="DXB2" s="113"/>
      <c r="DXC2" s="113"/>
      <c r="DXD2" s="113"/>
      <c r="DXE2" s="113"/>
      <c r="DXF2" s="113"/>
      <c r="DXG2" s="113"/>
      <c r="DXH2" s="113"/>
      <c r="DXI2" s="113"/>
      <c r="DXJ2" s="113"/>
      <c r="DXK2" s="113"/>
      <c r="DXL2" s="113"/>
      <c r="DXM2" s="113"/>
      <c r="DXN2" s="113"/>
      <c r="DXO2" s="113"/>
      <c r="DXP2" s="113"/>
      <c r="DXQ2" s="113"/>
      <c r="DXR2" s="113"/>
      <c r="DXS2" s="113"/>
      <c r="DXT2" s="113"/>
      <c r="DXU2" s="113"/>
      <c r="DXV2" s="113"/>
      <c r="DXW2" s="113"/>
      <c r="DXX2" s="113"/>
      <c r="DXY2" s="113"/>
      <c r="DXZ2" s="113"/>
      <c r="DYA2" s="113"/>
      <c r="DYB2" s="113"/>
      <c r="DYC2" s="113"/>
      <c r="DYD2" s="113"/>
      <c r="DYE2" s="113"/>
      <c r="DYF2" s="113"/>
      <c r="DYG2" s="113"/>
      <c r="DYH2" s="113"/>
      <c r="DYI2" s="113"/>
      <c r="DYJ2" s="113"/>
      <c r="DYK2" s="113"/>
      <c r="DYL2" s="113"/>
      <c r="DYM2" s="113"/>
      <c r="DYN2" s="113"/>
      <c r="DYO2" s="113"/>
      <c r="DYP2" s="113"/>
      <c r="DYQ2" s="113"/>
      <c r="DYR2" s="113"/>
      <c r="DYS2" s="113"/>
      <c r="DYT2" s="113"/>
      <c r="DYU2" s="113"/>
      <c r="DYV2" s="113"/>
      <c r="DYW2" s="113"/>
      <c r="DYX2" s="113"/>
      <c r="DYY2" s="113"/>
      <c r="DYZ2" s="113"/>
      <c r="DZA2" s="113"/>
      <c r="DZB2" s="113"/>
      <c r="DZC2" s="113"/>
      <c r="DZD2" s="113"/>
      <c r="DZE2" s="113"/>
      <c r="DZF2" s="113"/>
      <c r="DZG2" s="113"/>
      <c r="DZH2" s="113"/>
      <c r="DZI2" s="113"/>
      <c r="DZJ2" s="113"/>
      <c r="DZK2" s="113"/>
      <c r="DZL2" s="113"/>
      <c r="DZM2" s="113"/>
      <c r="DZN2" s="113"/>
      <c r="DZO2" s="113"/>
      <c r="DZP2" s="113"/>
      <c r="DZQ2" s="113"/>
      <c r="DZR2" s="113"/>
      <c r="DZS2" s="113"/>
      <c r="DZT2" s="113"/>
      <c r="DZU2" s="113"/>
      <c r="DZV2" s="113"/>
      <c r="DZW2" s="113"/>
      <c r="DZX2" s="113"/>
      <c r="DZY2" s="113"/>
      <c r="DZZ2" s="113"/>
      <c r="EAA2" s="113"/>
      <c r="EAB2" s="113"/>
      <c r="EAC2" s="113"/>
      <c r="EAD2" s="113"/>
      <c r="EAE2" s="113"/>
      <c r="EAF2" s="113"/>
      <c r="EAG2" s="113"/>
      <c r="EAH2" s="113"/>
      <c r="EAI2" s="113"/>
      <c r="EAJ2" s="113"/>
      <c r="EAK2" s="113"/>
      <c r="EAL2" s="113"/>
      <c r="EAM2" s="113"/>
      <c r="EAN2" s="113"/>
      <c r="EAO2" s="113"/>
      <c r="EAP2" s="113"/>
      <c r="EAQ2" s="113"/>
      <c r="EAR2" s="113"/>
      <c r="EAS2" s="113"/>
      <c r="EAT2" s="113"/>
      <c r="EAU2" s="113"/>
      <c r="EAV2" s="113"/>
      <c r="EAW2" s="113"/>
      <c r="EAX2" s="113"/>
      <c r="EAY2" s="113"/>
      <c r="EAZ2" s="113"/>
      <c r="EBA2" s="113"/>
      <c r="EBB2" s="113"/>
      <c r="EBC2" s="113"/>
      <c r="EBD2" s="113"/>
      <c r="EBE2" s="113"/>
      <c r="EBF2" s="113"/>
      <c r="EBG2" s="113"/>
      <c r="EBH2" s="113"/>
      <c r="EBI2" s="113"/>
      <c r="EBJ2" s="113"/>
      <c r="EBK2" s="113"/>
      <c r="EBL2" s="113"/>
      <c r="EBM2" s="113"/>
      <c r="EBN2" s="113"/>
      <c r="EBO2" s="113"/>
      <c r="EBP2" s="113"/>
      <c r="EBQ2" s="113"/>
      <c r="EBR2" s="113"/>
      <c r="EBS2" s="113"/>
      <c r="EBT2" s="113"/>
      <c r="EBU2" s="113"/>
      <c r="EBV2" s="113"/>
      <c r="EBW2" s="113"/>
      <c r="EBX2" s="113"/>
      <c r="EBY2" s="113"/>
      <c r="EBZ2" s="113"/>
      <c r="ECA2" s="113"/>
      <c r="ECB2" s="113"/>
      <c r="ECC2" s="113"/>
      <c r="ECD2" s="113"/>
      <c r="ECE2" s="113"/>
      <c r="ECF2" s="113"/>
      <c r="ECG2" s="113"/>
      <c r="ECH2" s="113"/>
      <c r="ECI2" s="113"/>
      <c r="ECJ2" s="113"/>
      <c r="ECK2" s="113"/>
      <c r="ECL2" s="113"/>
      <c r="ECM2" s="113"/>
      <c r="ECN2" s="113"/>
      <c r="ECO2" s="113"/>
      <c r="ECP2" s="113"/>
      <c r="ECQ2" s="113"/>
      <c r="ECR2" s="113"/>
      <c r="ECS2" s="113"/>
      <c r="ECT2" s="113"/>
      <c r="ECU2" s="113"/>
      <c r="ECV2" s="113"/>
      <c r="ECW2" s="113"/>
      <c r="ECX2" s="113"/>
      <c r="ECY2" s="113"/>
      <c r="ECZ2" s="113"/>
      <c r="EDA2" s="113"/>
      <c r="EDB2" s="113"/>
      <c r="EDC2" s="113"/>
      <c r="EDD2" s="113"/>
      <c r="EDE2" s="113"/>
      <c r="EDF2" s="113"/>
      <c r="EDG2" s="113"/>
      <c r="EDH2" s="113"/>
      <c r="EDI2" s="113"/>
      <c r="EDJ2" s="113"/>
      <c r="EDK2" s="113"/>
      <c r="EDL2" s="113"/>
      <c r="EDM2" s="113"/>
      <c r="EDN2" s="113"/>
      <c r="EDO2" s="113"/>
      <c r="EDP2" s="113"/>
      <c r="EDQ2" s="113"/>
      <c r="EDR2" s="113"/>
      <c r="EDS2" s="113"/>
      <c r="EDT2" s="113"/>
      <c r="EDU2" s="113"/>
      <c r="EDV2" s="113"/>
      <c r="EDW2" s="113"/>
      <c r="EDX2" s="113"/>
      <c r="EDY2" s="113"/>
      <c r="EDZ2" s="113"/>
      <c r="EEA2" s="113"/>
      <c r="EEB2" s="113"/>
      <c r="EEC2" s="113"/>
      <c r="EED2" s="113"/>
      <c r="EEE2" s="113"/>
      <c r="EEF2" s="113"/>
      <c r="EEG2" s="113"/>
      <c r="EEH2" s="113"/>
      <c r="EEI2" s="113"/>
      <c r="EEJ2" s="113"/>
      <c r="EEK2" s="113"/>
      <c r="EEL2" s="113"/>
      <c r="EEM2" s="113"/>
      <c r="EEN2" s="113"/>
      <c r="EEO2" s="113"/>
      <c r="EEP2" s="113"/>
      <c r="EEQ2" s="113"/>
      <c r="EER2" s="113"/>
      <c r="EES2" s="113"/>
      <c r="EET2" s="113"/>
      <c r="EEU2" s="113"/>
      <c r="EEV2" s="113"/>
      <c r="EEW2" s="113"/>
      <c r="EEX2" s="113"/>
      <c r="EEY2" s="113"/>
      <c r="EEZ2" s="113"/>
      <c r="EFA2" s="113"/>
      <c r="EFB2" s="113"/>
      <c r="EFC2" s="113"/>
      <c r="EFD2" s="113"/>
      <c r="EFE2" s="113"/>
      <c r="EFF2" s="113"/>
      <c r="EFG2" s="113"/>
      <c r="EFH2" s="113"/>
      <c r="EFI2" s="113"/>
      <c r="EFJ2" s="113"/>
      <c r="EFK2" s="113"/>
      <c r="EFL2" s="113"/>
      <c r="EFM2" s="113"/>
      <c r="EFN2" s="113"/>
      <c r="EFO2" s="113"/>
      <c r="EFP2" s="113"/>
      <c r="EFQ2" s="113"/>
      <c r="EFR2" s="113"/>
      <c r="EFS2" s="113"/>
      <c r="EFT2" s="113"/>
      <c r="EFU2" s="113"/>
      <c r="EFV2" s="113"/>
      <c r="EFW2" s="113"/>
      <c r="EFX2" s="113"/>
      <c r="EFY2" s="113"/>
      <c r="EFZ2" s="113"/>
      <c r="EGA2" s="113"/>
      <c r="EGB2" s="113"/>
      <c r="EGC2" s="113"/>
      <c r="EGD2" s="113"/>
      <c r="EGE2" s="113"/>
      <c r="EGF2" s="113"/>
      <c r="EGG2" s="113"/>
      <c r="EGH2" s="113"/>
      <c r="EGI2" s="113"/>
      <c r="EGJ2" s="113"/>
      <c r="EGK2" s="113"/>
      <c r="EGL2" s="113"/>
      <c r="EGM2" s="113"/>
      <c r="EGN2" s="113"/>
      <c r="EGO2" s="113"/>
      <c r="EGP2" s="113"/>
      <c r="EGQ2" s="113"/>
      <c r="EGR2" s="113"/>
      <c r="EGS2" s="113"/>
      <c r="EGT2" s="113"/>
      <c r="EGU2" s="113"/>
      <c r="EGV2" s="113"/>
      <c r="EGW2" s="113"/>
      <c r="EGX2" s="113"/>
      <c r="EGY2" s="113"/>
      <c r="EGZ2" s="113"/>
      <c r="EHA2" s="113"/>
      <c r="EHB2" s="113"/>
      <c r="EHC2" s="113"/>
      <c r="EHD2" s="113"/>
      <c r="EHE2" s="113"/>
      <c r="EHF2" s="113"/>
      <c r="EHG2" s="113"/>
      <c r="EHH2" s="113"/>
      <c r="EHI2" s="113"/>
      <c r="EHJ2" s="113"/>
      <c r="EHK2" s="113"/>
      <c r="EHL2" s="113"/>
      <c r="EHM2" s="113"/>
      <c r="EHN2" s="113"/>
      <c r="EHO2" s="113"/>
      <c r="EHP2" s="113"/>
      <c r="EHQ2" s="113"/>
      <c r="EHR2" s="113"/>
      <c r="EHS2" s="113"/>
      <c r="EHT2" s="113"/>
      <c r="EHU2" s="113"/>
      <c r="EHV2" s="113"/>
      <c r="EHW2" s="113"/>
      <c r="EHX2" s="113"/>
      <c r="EHY2" s="113"/>
      <c r="EHZ2" s="113"/>
      <c r="EIA2" s="113"/>
      <c r="EIB2" s="113"/>
      <c r="EIC2" s="113"/>
      <c r="EID2" s="113"/>
      <c r="EIE2" s="113"/>
      <c r="EIF2" s="113"/>
      <c r="EIG2" s="113"/>
      <c r="EIH2" s="113"/>
      <c r="EII2" s="113"/>
      <c r="EIJ2" s="113"/>
      <c r="EIK2" s="113"/>
      <c r="EIL2" s="113"/>
      <c r="EIM2" s="113"/>
      <c r="EIN2" s="113"/>
      <c r="EIO2" s="113"/>
      <c r="EIP2" s="113"/>
      <c r="EIQ2" s="113"/>
      <c r="EIR2" s="113"/>
      <c r="EIS2" s="113"/>
      <c r="EIT2" s="113"/>
      <c r="EIU2" s="113"/>
      <c r="EIV2" s="113"/>
      <c r="EIW2" s="113"/>
      <c r="EIX2" s="113"/>
      <c r="EIY2" s="113"/>
      <c r="EIZ2" s="113"/>
      <c r="EJA2" s="113"/>
      <c r="EJB2" s="113"/>
      <c r="EJC2" s="113"/>
      <c r="EJD2" s="113"/>
      <c r="EJE2" s="113"/>
      <c r="EJF2" s="113"/>
      <c r="EJG2" s="113"/>
      <c r="EJH2" s="113"/>
      <c r="EJI2" s="113"/>
      <c r="EJJ2" s="113"/>
      <c r="EJK2" s="113"/>
      <c r="EJL2" s="113"/>
      <c r="EJM2" s="113"/>
      <c r="EJN2" s="113"/>
      <c r="EJO2" s="113"/>
      <c r="EJP2" s="113"/>
      <c r="EJQ2" s="113"/>
      <c r="EJR2" s="113"/>
      <c r="EJS2" s="113"/>
      <c r="EJT2" s="113"/>
      <c r="EJU2" s="113"/>
      <c r="EJV2" s="113"/>
      <c r="EJW2" s="113"/>
      <c r="EJX2" s="113"/>
      <c r="EJY2" s="113"/>
      <c r="EJZ2" s="113"/>
      <c r="EKA2" s="113"/>
      <c r="EKB2" s="113"/>
      <c r="EKC2" s="113"/>
      <c r="EKD2" s="113"/>
      <c r="EKE2" s="113"/>
      <c r="EKF2" s="113"/>
      <c r="EKG2" s="113"/>
      <c r="EKH2" s="113"/>
      <c r="EKI2" s="113"/>
      <c r="EKJ2" s="113"/>
      <c r="EKK2" s="113"/>
      <c r="EKL2" s="113"/>
      <c r="EKM2" s="113"/>
      <c r="EKN2" s="113"/>
      <c r="EKO2" s="113"/>
      <c r="EKP2" s="113"/>
      <c r="EKQ2" s="113"/>
      <c r="EKR2" s="113"/>
      <c r="EKS2" s="113"/>
      <c r="EKT2" s="113"/>
      <c r="EKU2" s="113"/>
      <c r="EKV2" s="113"/>
      <c r="EKW2" s="113"/>
      <c r="EKX2" s="113"/>
      <c r="EKY2" s="113"/>
      <c r="EKZ2" s="113"/>
      <c r="ELA2" s="113"/>
      <c r="ELB2" s="113"/>
      <c r="ELC2" s="113"/>
      <c r="ELD2" s="113"/>
      <c r="ELE2" s="113"/>
      <c r="ELF2" s="113"/>
      <c r="ELG2" s="113"/>
      <c r="ELH2" s="113"/>
      <c r="ELI2" s="113"/>
      <c r="ELJ2" s="113"/>
      <c r="ELK2" s="113"/>
      <c r="ELL2" s="113"/>
      <c r="ELM2" s="113"/>
      <c r="ELN2" s="113"/>
      <c r="ELO2" s="113"/>
      <c r="ELP2" s="113"/>
      <c r="ELQ2" s="113"/>
      <c r="ELR2" s="113"/>
      <c r="ELS2" s="113"/>
      <c r="ELT2" s="113"/>
      <c r="ELU2" s="113"/>
      <c r="ELV2" s="113"/>
      <c r="ELW2" s="113"/>
      <c r="ELX2" s="113"/>
      <c r="ELY2" s="113"/>
      <c r="ELZ2" s="113"/>
      <c r="EMA2" s="113"/>
      <c r="EMB2" s="113"/>
      <c r="EMC2" s="113"/>
      <c r="EMD2" s="113"/>
      <c r="EME2" s="113"/>
      <c r="EMF2" s="113"/>
      <c r="EMG2" s="113"/>
      <c r="EMH2" s="113"/>
      <c r="EMI2" s="113"/>
      <c r="EMJ2" s="113"/>
      <c r="EMK2" s="113"/>
      <c r="EML2" s="113"/>
      <c r="EMM2" s="113"/>
      <c r="EMN2" s="113"/>
      <c r="EMO2" s="113"/>
      <c r="EMP2" s="113"/>
      <c r="EMQ2" s="113"/>
      <c r="EMR2" s="113"/>
      <c r="EMS2" s="113"/>
      <c r="EMT2" s="113"/>
      <c r="EMU2" s="113"/>
      <c r="EMV2" s="113"/>
      <c r="EMW2" s="113"/>
      <c r="EMX2" s="113"/>
      <c r="EMY2" s="113"/>
      <c r="EMZ2" s="113"/>
      <c r="ENA2" s="113"/>
      <c r="ENB2" s="113"/>
      <c r="ENC2" s="113"/>
      <c r="END2" s="113"/>
      <c r="ENE2" s="113"/>
      <c r="ENF2" s="113"/>
      <c r="ENG2" s="113"/>
      <c r="ENH2" s="113"/>
      <c r="ENI2" s="113"/>
      <c r="ENJ2" s="113"/>
      <c r="ENK2" s="113"/>
      <c r="ENL2" s="113"/>
      <c r="ENM2" s="113"/>
      <c r="ENN2" s="113"/>
      <c r="ENO2" s="113"/>
      <c r="ENP2" s="113"/>
      <c r="ENQ2" s="113"/>
      <c r="ENR2" s="113"/>
      <c r="ENS2" s="113"/>
      <c r="ENT2" s="113"/>
      <c r="ENU2" s="113"/>
      <c r="ENV2" s="113"/>
      <c r="ENW2" s="113"/>
      <c r="ENX2" s="113"/>
      <c r="ENY2" s="113"/>
      <c r="ENZ2" s="113"/>
      <c r="EOA2" s="113"/>
      <c r="EOB2" s="113"/>
      <c r="EOC2" s="113"/>
      <c r="EOD2" s="113"/>
      <c r="EOE2" s="113"/>
      <c r="EOF2" s="113"/>
      <c r="EOG2" s="113"/>
      <c r="EOH2" s="113"/>
      <c r="EOI2" s="113"/>
      <c r="EOJ2" s="113"/>
      <c r="EOK2" s="113"/>
      <c r="EOL2" s="113"/>
      <c r="EOM2" s="113"/>
      <c r="EON2" s="113"/>
      <c r="EOO2" s="113"/>
      <c r="EOP2" s="113"/>
      <c r="EOQ2" s="113"/>
      <c r="EOR2" s="113"/>
      <c r="EOS2" s="113"/>
      <c r="EOT2" s="113"/>
      <c r="EOU2" s="113"/>
      <c r="EOV2" s="113"/>
      <c r="EOW2" s="113"/>
      <c r="EOX2" s="113"/>
      <c r="EOY2" s="113"/>
      <c r="EOZ2" s="113"/>
      <c r="EPA2" s="113"/>
      <c r="EPB2" s="113"/>
      <c r="EPC2" s="113"/>
      <c r="EPD2" s="113"/>
      <c r="EPE2" s="113"/>
      <c r="EPF2" s="113"/>
      <c r="EPG2" s="113"/>
      <c r="EPH2" s="113"/>
      <c r="EPI2" s="113"/>
      <c r="EPJ2" s="113"/>
      <c r="EPK2" s="113"/>
      <c r="EPL2" s="113"/>
      <c r="EPM2" s="113"/>
      <c r="EPN2" s="113"/>
      <c r="EPO2" s="113"/>
      <c r="EPP2" s="113"/>
      <c r="EPQ2" s="113"/>
      <c r="EPR2" s="113"/>
      <c r="EPS2" s="113"/>
      <c r="EPT2" s="113"/>
      <c r="EPU2" s="113"/>
      <c r="EPV2" s="113"/>
      <c r="EPW2" s="113"/>
      <c r="EPX2" s="113"/>
      <c r="EPY2" s="113"/>
      <c r="EPZ2" s="113"/>
      <c r="EQA2" s="113"/>
      <c r="EQB2" s="113"/>
      <c r="EQC2" s="113"/>
      <c r="EQD2" s="113"/>
      <c r="EQE2" s="113"/>
      <c r="EQF2" s="113"/>
      <c r="EQG2" s="113"/>
      <c r="EQH2" s="113"/>
      <c r="EQI2" s="113"/>
      <c r="EQJ2" s="113"/>
      <c r="EQK2" s="113"/>
      <c r="EQL2" s="113"/>
      <c r="EQM2" s="113"/>
      <c r="EQN2" s="113"/>
      <c r="EQO2" s="113"/>
      <c r="EQP2" s="113"/>
      <c r="EQQ2" s="113"/>
      <c r="EQR2" s="113"/>
      <c r="EQS2" s="113"/>
      <c r="EQT2" s="113"/>
      <c r="EQU2" s="113"/>
      <c r="EQV2" s="113"/>
      <c r="EQW2" s="113"/>
      <c r="EQX2" s="113"/>
      <c r="EQY2" s="113"/>
      <c r="EQZ2" s="113"/>
      <c r="ERA2" s="113"/>
      <c r="ERB2" s="113"/>
      <c r="ERC2" s="113"/>
      <c r="ERD2" s="113"/>
      <c r="ERE2" s="113"/>
      <c r="ERF2" s="113"/>
      <c r="ERG2" s="113"/>
      <c r="ERH2" s="113"/>
      <c r="ERI2" s="113"/>
      <c r="ERJ2" s="113"/>
      <c r="ERK2" s="113"/>
      <c r="ERL2" s="113"/>
      <c r="ERM2" s="113"/>
      <c r="ERN2" s="113"/>
      <c r="ERO2" s="113"/>
      <c r="ERP2" s="113"/>
      <c r="ERQ2" s="113"/>
      <c r="ERR2" s="113"/>
      <c r="ERS2" s="113"/>
      <c r="ERT2" s="113"/>
      <c r="ERU2" s="113"/>
      <c r="ERV2" s="113"/>
      <c r="ERW2" s="113"/>
      <c r="ERX2" s="113"/>
      <c r="ERY2" s="113"/>
      <c r="ERZ2" s="113"/>
      <c r="ESA2" s="113"/>
      <c r="ESB2" s="113"/>
      <c r="ESC2" s="113"/>
      <c r="ESD2" s="113"/>
      <c r="ESE2" s="113"/>
      <c r="ESF2" s="113"/>
      <c r="ESG2" s="113"/>
      <c r="ESH2" s="113"/>
      <c r="ESI2" s="113"/>
      <c r="ESJ2" s="113"/>
      <c r="ESK2" s="113"/>
      <c r="ESL2" s="113"/>
      <c r="ESM2" s="113"/>
      <c r="ESN2" s="113"/>
      <c r="ESO2" s="113"/>
      <c r="ESP2" s="113"/>
      <c r="ESQ2" s="113"/>
      <c r="ESR2" s="113"/>
      <c r="ESS2" s="113"/>
      <c r="EST2" s="113"/>
      <c r="ESU2" s="113"/>
      <c r="ESV2" s="113"/>
      <c r="ESW2" s="113"/>
      <c r="ESX2" s="113"/>
      <c r="ESY2" s="113"/>
      <c r="ESZ2" s="113"/>
      <c r="ETA2" s="113"/>
      <c r="ETB2" s="113"/>
      <c r="ETC2" s="113"/>
      <c r="ETD2" s="113"/>
      <c r="ETE2" s="113"/>
      <c r="ETF2" s="113"/>
      <c r="ETG2" s="113"/>
      <c r="ETH2" s="113"/>
      <c r="ETI2" s="113"/>
      <c r="ETJ2" s="113"/>
      <c r="ETK2" s="113"/>
      <c r="ETL2" s="113"/>
      <c r="ETM2" s="113"/>
      <c r="ETN2" s="113"/>
      <c r="ETO2" s="113"/>
      <c r="ETP2" s="113"/>
      <c r="ETQ2" s="113"/>
      <c r="ETR2" s="113"/>
      <c r="ETS2" s="113"/>
      <c r="ETT2" s="113"/>
      <c r="ETU2" s="113"/>
      <c r="ETV2" s="113"/>
      <c r="ETW2" s="113"/>
      <c r="ETX2" s="113"/>
      <c r="ETY2" s="113"/>
      <c r="ETZ2" s="113"/>
      <c r="EUA2" s="113"/>
      <c r="EUB2" s="113"/>
      <c r="EUC2" s="113"/>
      <c r="EUD2" s="113"/>
      <c r="EUE2" s="113"/>
      <c r="EUF2" s="113"/>
      <c r="EUG2" s="113"/>
      <c r="EUH2" s="113"/>
      <c r="EUI2" s="113"/>
      <c r="EUJ2" s="113"/>
      <c r="EUK2" s="113"/>
      <c r="EUL2" s="113"/>
      <c r="EUM2" s="113"/>
      <c r="EUN2" s="113"/>
      <c r="EUO2" s="113"/>
      <c r="EUP2" s="113"/>
      <c r="EUQ2" s="113"/>
      <c r="EUR2" s="113"/>
      <c r="EUS2" s="113"/>
      <c r="EUT2" s="113"/>
      <c r="EUU2" s="113"/>
      <c r="EUV2" s="113"/>
      <c r="EUW2" s="113"/>
      <c r="EUX2" s="113"/>
      <c r="EUY2" s="113"/>
      <c r="EUZ2" s="113"/>
      <c r="EVA2" s="113"/>
      <c r="EVB2" s="113"/>
      <c r="EVC2" s="113"/>
      <c r="EVD2" s="113"/>
      <c r="EVE2" s="113"/>
      <c r="EVF2" s="113"/>
      <c r="EVG2" s="113"/>
      <c r="EVH2" s="113"/>
      <c r="EVI2" s="113"/>
      <c r="EVJ2" s="113"/>
      <c r="EVK2" s="113"/>
      <c r="EVL2" s="113"/>
      <c r="EVM2" s="113"/>
      <c r="EVN2" s="113"/>
      <c r="EVO2" s="113"/>
      <c r="EVP2" s="113"/>
      <c r="EVQ2" s="113"/>
      <c r="EVR2" s="113"/>
      <c r="EVS2" s="113"/>
      <c r="EVT2" s="113"/>
      <c r="EVU2" s="113"/>
      <c r="EVV2" s="113"/>
      <c r="EVW2" s="113"/>
      <c r="EVX2" s="113"/>
      <c r="EVY2" s="113"/>
      <c r="EVZ2" s="113"/>
      <c r="EWA2" s="113"/>
      <c r="EWB2" s="113"/>
      <c r="EWC2" s="113"/>
      <c r="EWD2" s="113"/>
      <c r="EWE2" s="113"/>
      <c r="EWF2" s="113"/>
      <c r="EWG2" s="113"/>
      <c r="EWH2" s="113"/>
      <c r="EWI2" s="113"/>
      <c r="EWJ2" s="113"/>
      <c r="EWK2" s="113"/>
      <c r="EWL2" s="113"/>
      <c r="EWM2" s="113"/>
      <c r="EWN2" s="113"/>
      <c r="EWO2" s="113"/>
      <c r="EWP2" s="113"/>
      <c r="EWQ2" s="113"/>
      <c r="EWR2" s="113"/>
      <c r="EWS2" s="113"/>
      <c r="EWT2" s="113"/>
      <c r="EWU2" s="113"/>
      <c r="EWV2" s="113"/>
      <c r="EWW2" s="113"/>
      <c r="EWX2" s="113"/>
      <c r="EWY2" s="113"/>
      <c r="EWZ2" s="113"/>
      <c r="EXA2" s="113"/>
      <c r="EXB2" s="113"/>
      <c r="EXC2" s="113"/>
      <c r="EXD2" s="113"/>
      <c r="EXE2" s="113"/>
      <c r="EXF2" s="113"/>
      <c r="EXG2" s="113"/>
      <c r="EXH2" s="113"/>
      <c r="EXI2" s="113"/>
      <c r="EXJ2" s="113"/>
      <c r="EXK2" s="113"/>
      <c r="EXL2" s="113"/>
      <c r="EXM2" s="113"/>
      <c r="EXN2" s="113"/>
      <c r="EXO2" s="113"/>
      <c r="EXP2" s="113"/>
      <c r="EXQ2" s="113"/>
      <c r="EXR2" s="113"/>
      <c r="EXS2" s="113"/>
      <c r="EXT2" s="113"/>
      <c r="EXU2" s="113"/>
      <c r="EXV2" s="113"/>
      <c r="EXW2" s="113"/>
      <c r="EXX2" s="113"/>
      <c r="EXY2" s="113"/>
      <c r="EXZ2" s="113"/>
      <c r="EYA2" s="113"/>
      <c r="EYB2" s="113"/>
      <c r="EYC2" s="113"/>
      <c r="EYD2" s="113"/>
      <c r="EYE2" s="113"/>
      <c r="EYF2" s="113"/>
      <c r="EYG2" s="113"/>
      <c r="EYH2" s="113"/>
      <c r="EYI2" s="113"/>
      <c r="EYJ2" s="113"/>
      <c r="EYK2" s="113"/>
      <c r="EYL2" s="113"/>
      <c r="EYM2" s="113"/>
      <c r="EYN2" s="113"/>
      <c r="EYO2" s="113"/>
      <c r="EYP2" s="113"/>
      <c r="EYQ2" s="113"/>
      <c r="EYR2" s="113"/>
      <c r="EYS2" s="113"/>
      <c r="EYT2" s="113"/>
      <c r="EYU2" s="113"/>
      <c r="EYV2" s="113"/>
      <c r="EYW2" s="113"/>
      <c r="EYX2" s="113"/>
      <c r="EYY2" s="113"/>
      <c r="EYZ2" s="113"/>
      <c r="EZA2" s="113"/>
      <c r="EZB2" s="113"/>
      <c r="EZC2" s="113"/>
      <c r="EZD2" s="113"/>
      <c r="EZE2" s="113"/>
      <c r="EZF2" s="113"/>
      <c r="EZG2" s="113"/>
      <c r="EZH2" s="113"/>
      <c r="EZI2" s="113"/>
      <c r="EZJ2" s="113"/>
      <c r="EZK2" s="113"/>
      <c r="EZL2" s="113"/>
      <c r="EZM2" s="113"/>
      <c r="EZN2" s="113"/>
      <c r="EZO2" s="113"/>
      <c r="EZP2" s="113"/>
      <c r="EZQ2" s="113"/>
      <c r="EZR2" s="113"/>
      <c r="EZS2" s="113"/>
      <c r="EZT2" s="113"/>
      <c r="EZU2" s="113"/>
      <c r="EZV2" s="113"/>
      <c r="EZW2" s="113"/>
      <c r="EZX2" s="113"/>
      <c r="EZY2" s="113"/>
      <c r="EZZ2" s="113"/>
      <c r="FAA2" s="113"/>
      <c r="FAB2" s="113"/>
      <c r="FAC2" s="113"/>
      <c r="FAD2" s="113"/>
      <c r="FAE2" s="113"/>
      <c r="FAF2" s="113"/>
      <c r="FAG2" s="113"/>
      <c r="FAH2" s="113"/>
      <c r="FAI2" s="113"/>
      <c r="FAJ2" s="113"/>
      <c r="FAK2" s="113"/>
      <c r="FAL2" s="113"/>
      <c r="FAM2" s="113"/>
      <c r="FAN2" s="113"/>
      <c r="FAO2" s="113"/>
      <c r="FAP2" s="113"/>
      <c r="FAQ2" s="113"/>
      <c r="FAR2" s="113"/>
      <c r="FAS2" s="113"/>
      <c r="FAT2" s="113"/>
      <c r="FAU2" s="113"/>
      <c r="FAV2" s="113"/>
      <c r="FAW2" s="113"/>
      <c r="FAX2" s="113"/>
      <c r="FAY2" s="113"/>
      <c r="FAZ2" s="113"/>
      <c r="FBA2" s="113"/>
      <c r="FBB2" s="113"/>
      <c r="FBC2" s="113"/>
      <c r="FBD2" s="113"/>
      <c r="FBE2" s="113"/>
      <c r="FBF2" s="113"/>
      <c r="FBG2" s="113"/>
      <c r="FBH2" s="113"/>
      <c r="FBI2" s="113"/>
      <c r="FBJ2" s="113"/>
      <c r="FBK2" s="113"/>
      <c r="FBL2" s="113"/>
      <c r="FBM2" s="113"/>
      <c r="FBN2" s="113"/>
      <c r="FBO2" s="113"/>
      <c r="FBP2" s="113"/>
      <c r="FBQ2" s="113"/>
      <c r="FBR2" s="113"/>
      <c r="FBS2" s="113"/>
      <c r="FBT2" s="113"/>
      <c r="FBU2" s="113"/>
      <c r="FBV2" s="113"/>
      <c r="FBW2" s="113"/>
      <c r="FBX2" s="113"/>
      <c r="FBY2" s="113"/>
      <c r="FBZ2" s="113"/>
      <c r="FCA2" s="113"/>
      <c r="FCB2" s="113"/>
      <c r="FCC2" s="113"/>
      <c r="FCD2" s="113"/>
      <c r="FCE2" s="113"/>
      <c r="FCF2" s="113"/>
      <c r="FCG2" s="113"/>
      <c r="FCH2" s="113"/>
      <c r="FCI2" s="113"/>
      <c r="FCJ2" s="113"/>
      <c r="FCK2" s="113"/>
      <c r="FCL2" s="113"/>
      <c r="FCM2" s="113"/>
      <c r="FCN2" s="113"/>
      <c r="FCO2" s="113"/>
      <c r="FCP2" s="113"/>
      <c r="FCQ2" s="113"/>
      <c r="FCR2" s="113"/>
      <c r="FCS2" s="113"/>
      <c r="FCT2" s="113"/>
      <c r="FCU2" s="113"/>
      <c r="FCV2" s="113"/>
      <c r="FCW2" s="113"/>
      <c r="FCX2" s="113"/>
      <c r="FCY2" s="113"/>
      <c r="FCZ2" s="113"/>
      <c r="FDA2" s="113"/>
      <c r="FDB2" s="113"/>
      <c r="FDC2" s="113"/>
      <c r="FDD2" s="113"/>
      <c r="FDE2" s="113"/>
      <c r="FDF2" s="113"/>
      <c r="FDG2" s="113"/>
      <c r="FDH2" s="113"/>
      <c r="FDI2" s="113"/>
      <c r="FDJ2" s="113"/>
      <c r="FDK2" s="113"/>
      <c r="FDL2" s="113"/>
      <c r="FDM2" s="113"/>
      <c r="FDN2" s="113"/>
      <c r="FDO2" s="113"/>
      <c r="FDP2" s="113"/>
      <c r="FDQ2" s="113"/>
      <c r="FDR2" s="113"/>
      <c r="FDS2" s="113"/>
      <c r="FDT2" s="113"/>
      <c r="FDU2" s="113"/>
      <c r="FDV2" s="113"/>
      <c r="FDW2" s="113"/>
      <c r="FDX2" s="113"/>
      <c r="FDY2" s="113"/>
      <c r="FDZ2" s="113"/>
      <c r="FEA2" s="113"/>
      <c r="FEB2" s="113"/>
      <c r="FEC2" s="113"/>
      <c r="FED2" s="113"/>
      <c r="FEE2" s="113"/>
      <c r="FEF2" s="113"/>
      <c r="FEG2" s="113"/>
      <c r="FEH2" s="113"/>
      <c r="FEI2" s="113"/>
      <c r="FEJ2" s="113"/>
      <c r="FEK2" s="113"/>
      <c r="FEL2" s="113"/>
      <c r="FEM2" s="113"/>
      <c r="FEN2" s="113"/>
      <c r="FEO2" s="113"/>
      <c r="FEP2" s="113"/>
      <c r="FEQ2" s="113"/>
      <c r="FER2" s="113"/>
      <c r="FES2" s="113"/>
      <c r="FET2" s="113"/>
      <c r="FEU2" s="113"/>
      <c r="FEV2" s="113"/>
      <c r="FEW2" s="113"/>
      <c r="FEX2" s="113"/>
      <c r="FEY2" s="113"/>
      <c r="FEZ2" s="113"/>
      <c r="FFA2" s="113"/>
      <c r="FFB2" s="113"/>
      <c r="FFC2" s="113"/>
      <c r="FFD2" s="113"/>
      <c r="FFE2" s="113"/>
      <c r="FFF2" s="113"/>
      <c r="FFG2" s="113"/>
      <c r="FFH2" s="113"/>
      <c r="FFI2" s="113"/>
      <c r="FFJ2" s="113"/>
      <c r="FFK2" s="113"/>
      <c r="FFL2" s="113"/>
      <c r="FFM2" s="113"/>
      <c r="FFN2" s="113"/>
      <c r="FFO2" s="113"/>
      <c r="FFP2" s="113"/>
      <c r="FFQ2" s="113"/>
      <c r="FFR2" s="113"/>
      <c r="FFS2" s="113"/>
      <c r="FFT2" s="113"/>
      <c r="FFU2" s="113"/>
      <c r="FFV2" s="113"/>
      <c r="FFW2" s="113"/>
      <c r="FFX2" s="113"/>
      <c r="FFY2" s="113"/>
      <c r="FFZ2" s="113"/>
      <c r="FGA2" s="113"/>
      <c r="FGB2" s="113"/>
      <c r="FGC2" s="113"/>
      <c r="FGD2" s="113"/>
      <c r="FGE2" s="113"/>
      <c r="FGF2" s="113"/>
      <c r="FGG2" s="113"/>
      <c r="FGH2" s="113"/>
      <c r="FGI2" s="113"/>
      <c r="FGJ2" s="113"/>
      <c r="FGK2" s="113"/>
      <c r="FGL2" s="113"/>
      <c r="FGM2" s="113"/>
      <c r="FGN2" s="113"/>
      <c r="FGO2" s="113"/>
      <c r="FGP2" s="113"/>
      <c r="FGQ2" s="113"/>
      <c r="FGR2" s="113"/>
      <c r="FGS2" s="113"/>
      <c r="FGT2" s="113"/>
      <c r="FGU2" s="113"/>
      <c r="FGV2" s="113"/>
      <c r="FGW2" s="113"/>
      <c r="FGX2" s="113"/>
      <c r="FGY2" s="113"/>
      <c r="FGZ2" s="113"/>
      <c r="FHA2" s="113"/>
      <c r="FHB2" s="113"/>
      <c r="FHC2" s="113"/>
      <c r="FHD2" s="113"/>
      <c r="FHE2" s="113"/>
      <c r="FHF2" s="113"/>
      <c r="FHG2" s="113"/>
      <c r="FHH2" s="113"/>
      <c r="FHI2" s="113"/>
      <c r="FHJ2" s="113"/>
      <c r="FHK2" s="113"/>
      <c r="FHL2" s="113"/>
      <c r="FHM2" s="113"/>
      <c r="FHN2" s="113"/>
      <c r="FHO2" s="113"/>
      <c r="FHP2" s="113"/>
      <c r="FHQ2" s="113"/>
      <c r="FHR2" s="113"/>
      <c r="FHS2" s="113"/>
      <c r="FHT2" s="113"/>
      <c r="FHU2" s="113"/>
      <c r="FHV2" s="113"/>
      <c r="FHW2" s="113"/>
      <c r="FHX2" s="113"/>
      <c r="FHY2" s="113"/>
      <c r="FHZ2" s="113"/>
      <c r="FIA2" s="113"/>
      <c r="FIB2" s="113"/>
      <c r="FIC2" s="113"/>
      <c r="FID2" s="113"/>
      <c r="FIE2" s="113"/>
      <c r="FIF2" s="113"/>
      <c r="FIG2" s="113"/>
      <c r="FIH2" s="113"/>
      <c r="FII2" s="113"/>
      <c r="FIJ2" s="113"/>
      <c r="FIK2" s="113"/>
      <c r="FIL2" s="113"/>
      <c r="FIM2" s="113"/>
      <c r="FIN2" s="113"/>
      <c r="FIO2" s="113"/>
      <c r="FIP2" s="113"/>
      <c r="FIQ2" s="113"/>
      <c r="FIR2" s="113"/>
      <c r="FIS2" s="113"/>
      <c r="FIT2" s="113"/>
      <c r="FIU2" s="113"/>
      <c r="FIV2" s="113"/>
      <c r="FIW2" s="113"/>
      <c r="FIX2" s="113"/>
      <c r="FIY2" s="113"/>
      <c r="FIZ2" s="113"/>
      <c r="FJA2" s="113"/>
      <c r="FJB2" s="113"/>
      <c r="FJC2" s="113"/>
      <c r="FJD2" s="113"/>
      <c r="FJE2" s="113"/>
      <c r="FJF2" s="113"/>
      <c r="FJG2" s="113"/>
      <c r="FJH2" s="113"/>
      <c r="FJI2" s="113"/>
      <c r="FJJ2" s="113"/>
      <c r="FJK2" s="113"/>
      <c r="FJL2" s="113"/>
      <c r="FJM2" s="113"/>
      <c r="FJN2" s="113"/>
      <c r="FJO2" s="113"/>
      <c r="FJP2" s="113"/>
      <c r="FJQ2" s="113"/>
      <c r="FJR2" s="113"/>
      <c r="FJS2" s="113"/>
      <c r="FJT2" s="113"/>
      <c r="FJU2" s="113"/>
      <c r="FJV2" s="113"/>
      <c r="FJW2" s="113"/>
      <c r="FJX2" s="113"/>
      <c r="FJY2" s="113"/>
      <c r="FJZ2" s="113"/>
      <c r="FKA2" s="113"/>
      <c r="FKB2" s="113"/>
      <c r="FKC2" s="113"/>
      <c r="FKD2" s="113"/>
      <c r="FKE2" s="113"/>
      <c r="FKF2" s="113"/>
      <c r="FKG2" s="113"/>
      <c r="FKH2" s="113"/>
      <c r="FKI2" s="113"/>
      <c r="FKJ2" s="113"/>
      <c r="FKK2" s="113"/>
      <c r="FKL2" s="113"/>
      <c r="FKM2" s="113"/>
      <c r="FKN2" s="113"/>
      <c r="FKO2" s="113"/>
      <c r="FKP2" s="113"/>
      <c r="FKQ2" s="113"/>
      <c r="FKR2" s="113"/>
      <c r="FKS2" s="113"/>
      <c r="FKT2" s="113"/>
      <c r="FKU2" s="113"/>
      <c r="FKV2" s="113"/>
      <c r="FKW2" s="113"/>
      <c r="FKX2" s="113"/>
      <c r="FKY2" s="113"/>
      <c r="FKZ2" s="113"/>
      <c r="FLA2" s="113"/>
      <c r="FLB2" s="113"/>
      <c r="FLC2" s="113"/>
      <c r="FLD2" s="113"/>
      <c r="FLE2" s="113"/>
      <c r="FLF2" s="113"/>
      <c r="FLG2" s="113"/>
      <c r="FLH2" s="113"/>
      <c r="FLI2" s="113"/>
      <c r="FLJ2" s="113"/>
      <c r="FLK2" s="113"/>
      <c r="FLL2" s="113"/>
      <c r="FLM2" s="113"/>
      <c r="FLN2" s="113"/>
      <c r="FLO2" s="113"/>
      <c r="FLP2" s="113"/>
      <c r="FLQ2" s="113"/>
      <c r="FLR2" s="113"/>
      <c r="FLS2" s="113"/>
      <c r="FLT2" s="113"/>
      <c r="FLU2" s="113"/>
      <c r="FLV2" s="113"/>
      <c r="FLW2" s="113"/>
      <c r="FLX2" s="113"/>
      <c r="FLY2" s="113"/>
      <c r="FLZ2" s="113"/>
      <c r="FMA2" s="113"/>
      <c r="FMB2" s="113"/>
      <c r="FMC2" s="113"/>
      <c r="FMD2" s="113"/>
      <c r="FME2" s="113"/>
      <c r="FMF2" s="113"/>
      <c r="FMG2" s="113"/>
      <c r="FMH2" s="113"/>
      <c r="FMI2" s="113"/>
      <c r="FMJ2" s="113"/>
      <c r="FMK2" s="113"/>
      <c r="FML2" s="113"/>
      <c r="FMM2" s="113"/>
      <c r="FMN2" s="113"/>
      <c r="FMO2" s="113"/>
      <c r="FMP2" s="113"/>
      <c r="FMQ2" s="113"/>
      <c r="FMR2" s="113"/>
      <c r="FMS2" s="113"/>
      <c r="FMT2" s="113"/>
      <c r="FMU2" s="113"/>
      <c r="FMV2" s="113"/>
      <c r="FMW2" s="113"/>
      <c r="FMX2" s="113"/>
      <c r="FMY2" s="113"/>
      <c r="FMZ2" s="113"/>
      <c r="FNA2" s="113"/>
      <c r="FNB2" s="113"/>
      <c r="FNC2" s="113"/>
      <c r="FND2" s="113"/>
      <c r="FNE2" s="113"/>
      <c r="FNF2" s="113"/>
      <c r="FNG2" s="113"/>
      <c r="FNH2" s="113"/>
      <c r="FNI2" s="113"/>
      <c r="FNJ2" s="113"/>
      <c r="FNK2" s="113"/>
      <c r="FNL2" s="113"/>
      <c r="FNM2" s="113"/>
      <c r="FNN2" s="113"/>
      <c r="FNO2" s="113"/>
      <c r="FNP2" s="113"/>
      <c r="FNQ2" s="113"/>
      <c r="FNR2" s="113"/>
      <c r="FNS2" s="113"/>
      <c r="FNT2" s="113"/>
      <c r="FNU2" s="113"/>
      <c r="FNV2" s="113"/>
      <c r="FNW2" s="113"/>
      <c r="FNX2" s="113"/>
      <c r="FNY2" s="113"/>
      <c r="FNZ2" s="113"/>
      <c r="FOA2" s="113"/>
      <c r="FOB2" s="113"/>
      <c r="FOC2" s="113"/>
      <c r="FOD2" s="113"/>
      <c r="FOE2" s="113"/>
      <c r="FOF2" s="113"/>
      <c r="FOG2" s="113"/>
      <c r="FOH2" s="113"/>
      <c r="FOI2" s="113"/>
      <c r="FOJ2" s="113"/>
      <c r="FOK2" s="113"/>
      <c r="FOL2" s="113"/>
      <c r="FOM2" s="113"/>
      <c r="FON2" s="113"/>
      <c r="FOO2" s="113"/>
      <c r="FOP2" s="113"/>
      <c r="FOQ2" s="113"/>
      <c r="FOR2" s="113"/>
      <c r="FOS2" s="113"/>
      <c r="FOT2" s="113"/>
      <c r="FOU2" s="113"/>
      <c r="FOV2" s="113"/>
      <c r="FOW2" s="113"/>
      <c r="FOX2" s="113"/>
      <c r="FOY2" s="113"/>
      <c r="FOZ2" s="113"/>
      <c r="FPA2" s="113"/>
      <c r="FPB2" s="113"/>
      <c r="FPC2" s="113"/>
      <c r="FPD2" s="113"/>
      <c r="FPE2" s="113"/>
      <c r="FPF2" s="113"/>
      <c r="FPG2" s="113"/>
      <c r="FPH2" s="113"/>
      <c r="FPI2" s="113"/>
      <c r="FPJ2" s="113"/>
      <c r="FPK2" s="113"/>
      <c r="FPL2" s="113"/>
      <c r="FPM2" s="113"/>
      <c r="FPN2" s="113"/>
      <c r="FPO2" s="113"/>
      <c r="FPP2" s="113"/>
      <c r="FPQ2" s="113"/>
      <c r="FPR2" s="113"/>
      <c r="FPS2" s="113"/>
      <c r="FPT2" s="113"/>
      <c r="FPU2" s="113"/>
      <c r="FPV2" s="113"/>
      <c r="FPW2" s="113"/>
      <c r="FPX2" s="113"/>
      <c r="FPY2" s="113"/>
      <c r="FPZ2" s="113"/>
      <c r="FQA2" s="113"/>
      <c r="FQB2" s="113"/>
      <c r="FQC2" s="113"/>
      <c r="FQD2" s="113"/>
      <c r="FQE2" s="113"/>
      <c r="FQF2" s="113"/>
      <c r="FQG2" s="113"/>
      <c r="FQH2" s="113"/>
      <c r="FQI2" s="113"/>
      <c r="FQJ2" s="113"/>
      <c r="FQK2" s="113"/>
      <c r="FQL2" s="113"/>
      <c r="FQM2" s="113"/>
      <c r="FQN2" s="113"/>
      <c r="FQO2" s="113"/>
      <c r="FQP2" s="113"/>
      <c r="FQQ2" s="113"/>
      <c r="FQR2" s="113"/>
      <c r="FQS2" s="113"/>
      <c r="FQT2" s="113"/>
      <c r="FQU2" s="113"/>
      <c r="FQV2" s="113"/>
      <c r="FQW2" s="113"/>
      <c r="FQX2" s="113"/>
      <c r="FQY2" s="113"/>
      <c r="FQZ2" s="113"/>
      <c r="FRA2" s="113"/>
      <c r="FRB2" s="113"/>
      <c r="FRC2" s="113"/>
      <c r="FRD2" s="113"/>
      <c r="FRE2" s="113"/>
      <c r="FRF2" s="113"/>
      <c r="FRG2" s="113"/>
      <c r="FRH2" s="113"/>
      <c r="FRI2" s="113"/>
      <c r="FRJ2" s="113"/>
      <c r="FRK2" s="113"/>
      <c r="FRL2" s="113"/>
      <c r="FRM2" s="113"/>
      <c r="FRN2" s="113"/>
      <c r="FRO2" s="113"/>
      <c r="FRP2" s="113"/>
      <c r="FRQ2" s="113"/>
      <c r="FRR2" s="113"/>
      <c r="FRS2" s="113"/>
      <c r="FRT2" s="113"/>
      <c r="FRU2" s="113"/>
      <c r="FRV2" s="113"/>
      <c r="FRW2" s="113"/>
      <c r="FRX2" s="113"/>
      <c r="FRY2" s="113"/>
      <c r="FRZ2" s="113"/>
      <c r="FSA2" s="113"/>
      <c r="FSB2" s="113"/>
      <c r="FSC2" s="113"/>
      <c r="FSD2" s="113"/>
      <c r="FSE2" s="113"/>
      <c r="FSF2" s="113"/>
      <c r="FSG2" s="113"/>
      <c r="FSH2" s="113"/>
      <c r="FSI2" s="113"/>
      <c r="FSJ2" s="113"/>
      <c r="FSK2" s="113"/>
      <c r="FSL2" s="113"/>
      <c r="FSM2" s="113"/>
      <c r="FSN2" s="113"/>
      <c r="FSO2" s="113"/>
      <c r="FSP2" s="113"/>
      <c r="FSQ2" s="113"/>
      <c r="FSR2" s="113"/>
      <c r="FSS2" s="113"/>
      <c r="FST2" s="113"/>
      <c r="FSU2" s="113"/>
      <c r="FSV2" s="113"/>
      <c r="FSW2" s="113"/>
      <c r="FSX2" s="113"/>
      <c r="FSY2" s="113"/>
      <c r="FSZ2" s="113"/>
      <c r="FTA2" s="113"/>
      <c r="FTB2" s="113"/>
      <c r="FTC2" s="113"/>
      <c r="FTD2" s="113"/>
      <c r="FTE2" s="113"/>
      <c r="FTF2" s="113"/>
      <c r="FTG2" s="113"/>
      <c r="FTH2" s="113"/>
      <c r="FTI2" s="113"/>
      <c r="FTJ2" s="113"/>
      <c r="FTK2" s="113"/>
      <c r="FTL2" s="113"/>
      <c r="FTM2" s="113"/>
      <c r="FTN2" s="113"/>
      <c r="FTO2" s="113"/>
      <c r="FTP2" s="113"/>
      <c r="FTQ2" s="113"/>
      <c r="FTR2" s="113"/>
      <c r="FTS2" s="113"/>
      <c r="FTT2" s="113"/>
      <c r="FTU2" s="113"/>
      <c r="FTV2" s="113"/>
      <c r="FTW2" s="113"/>
      <c r="FTX2" s="113"/>
      <c r="FTY2" s="113"/>
      <c r="FTZ2" s="113"/>
      <c r="FUA2" s="113"/>
      <c r="FUB2" s="113"/>
      <c r="FUC2" s="113"/>
      <c r="FUD2" s="113"/>
      <c r="FUE2" s="113"/>
      <c r="FUF2" s="113"/>
      <c r="FUG2" s="113"/>
      <c r="FUH2" s="113"/>
      <c r="FUI2" s="113"/>
      <c r="FUJ2" s="113"/>
      <c r="FUK2" s="113"/>
      <c r="FUL2" s="113"/>
      <c r="FUM2" s="113"/>
      <c r="FUN2" s="113"/>
      <c r="FUO2" s="113"/>
      <c r="FUP2" s="113"/>
      <c r="FUQ2" s="113"/>
      <c r="FUR2" s="113"/>
      <c r="FUS2" s="113"/>
      <c r="FUT2" s="113"/>
      <c r="FUU2" s="113"/>
      <c r="FUV2" s="113"/>
      <c r="FUW2" s="113"/>
      <c r="FUX2" s="113"/>
      <c r="FUY2" s="113"/>
      <c r="FUZ2" s="113"/>
      <c r="FVA2" s="113"/>
      <c r="FVB2" s="113"/>
      <c r="FVC2" s="113"/>
      <c r="FVD2" s="113"/>
      <c r="FVE2" s="113"/>
      <c r="FVF2" s="113"/>
      <c r="FVG2" s="113"/>
      <c r="FVH2" s="113"/>
      <c r="FVI2" s="113"/>
      <c r="FVJ2" s="113"/>
      <c r="FVK2" s="113"/>
      <c r="FVL2" s="113"/>
      <c r="FVM2" s="113"/>
      <c r="FVN2" s="113"/>
      <c r="FVO2" s="113"/>
      <c r="FVP2" s="113"/>
      <c r="FVQ2" s="113"/>
      <c r="FVR2" s="113"/>
      <c r="FVS2" s="113"/>
      <c r="FVT2" s="113"/>
      <c r="FVU2" s="113"/>
      <c r="FVV2" s="113"/>
      <c r="FVW2" s="113"/>
      <c r="FVX2" s="113"/>
      <c r="FVY2" s="113"/>
      <c r="FVZ2" s="113"/>
      <c r="FWA2" s="113"/>
      <c r="FWB2" s="113"/>
      <c r="FWC2" s="113"/>
      <c r="FWD2" s="113"/>
      <c r="FWE2" s="113"/>
      <c r="FWF2" s="113"/>
      <c r="FWG2" s="113"/>
      <c r="FWH2" s="113"/>
      <c r="FWI2" s="113"/>
      <c r="FWJ2" s="113"/>
      <c r="FWK2" s="113"/>
      <c r="FWL2" s="113"/>
      <c r="FWM2" s="113"/>
      <c r="FWN2" s="113"/>
      <c r="FWO2" s="113"/>
      <c r="FWP2" s="113"/>
      <c r="FWQ2" s="113"/>
      <c r="FWR2" s="113"/>
      <c r="FWS2" s="113"/>
      <c r="FWT2" s="113"/>
      <c r="FWU2" s="113"/>
      <c r="FWV2" s="113"/>
      <c r="FWW2" s="113"/>
      <c r="FWX2" s="113"/>
      <c r="FWY2" s="113"/>
      <c r="FWZ2" s="113"/>
      <c r="FXA2" s="113"/>
      <c r="FXB2" s="113"/>
      <c r="FXC2" s="113"/>
      <c r="FXD2" s="113"/>
      <c r="FXE2" s="113"/>
      <c r="FXF2" s="113"/>
      <c r="FXG2" s="113"/>
      <c r="FXH2" s="113"/>
      <c r="FXI2" s="113"/>
      <c r="FXJ2" s="113"/>
      <c r="FXK2" s="113"/>
      <c r="FXL2" s="113"/>
      <c r="FXM2" s="113"/>
      <c r="FXN2" s="113"/>
      <c r="FXO2" s="113"/>
      <c r="FXP2" s="113"/>
      <c r="FXQ2" s="113"/>
      <c r="FXR2" s="113"/>
      <c r="FXS2" s="113"/>
      <c r="FXT2" s="113"/>
      <c r="FXU2" s="113"/>
      <c r="FXV2" s="113"/>
      <c r="FXW2" s="113"/>
      <c r="FXX2" s="113"/>
      <c r="FXY2" s="113"/>
      <c r="FXZ2" s="113"/>
      <c r="FYA2" s="113"/>
      <c r="FYB2" s="113"/>
      <c r="FYC2" s="113"/>
      <c r="FYD2" s="113"/>
      <c r="FYE2" s="113"/>
      <c r="FYF2" s="113"/>
      <c r="FYG2" s="113"/>
      <c r="FYH2" s="113"/>
      <c r="FYI2" s="113"/>
      <c r="FYJ2" s="113"/>
      <c r="FYK2" s="113"/>
      <c r="FYL2" s="113"/>
      <c r="FYM2" s="113"/>
      <c r="FYN2" s="113"/>
      <c r="FYO2" s="113"/>
      <c r="FYP2" s="113"/>
      <c r="FYQ2" s="113"/>
      <c r="FYR2" s="113"/>
      <c r="FYS2" s="113"/>
      <c r="FYT2" s="113"/>
      <c r="FYU2" s="113"/>
      <c r="FYV2" s="113"/>
      <c r="FYW2" s="113"/>
      <c r="FYX2" s="113"/>
      <c r="FYY2" s="113"/>
      <c r="FYZ2" s="113"/>
      <c r="FZA2" s="113"/>
      <c r="FZB2" s="113"/>
      <c r="FZC2" s="113"/>
      <c r="FZD2" s="113"/>
      <c r="FZE2" s="113"/>
      <c r="FZF2" s="113"/>
      <c r="FZG2" s="113"/>
      <c r="FZH2" s="113"/>
      <c r="FZI2" s="113"/>
      <c r="FZJ2" s="113"/>
      <c r="FZK2" s="113"/>
      <c r="FZL2" s="113"/>
      <c r="FZM2" s="113"/>
      <c r="FZN2" s="113"/>
      <c r="FZO2" s="113"/>
      <c r="FZP2" s="113"/>
      <c r="FZQ2" s="113"/>
      <c r="FZR2" s="113"/>
      <c r="FZS2" s="113"/>
      <c r="FZT2" s="113"/>
      <c r="FZU2" s="113"/>
      <c r="FZV2" s="113"/>
      <c r="FZW2" s="113"/>
      <c r="FZX2" s="113"/>
      <c r="FZY2" s="113"/>
      <c r="FZZ2" s="113"/>
      <c r="GAA2" s="113"/>
      <c r="GAB2" s="113"/>
      <c r="GAC2" s="113"/>
      <c r="GAD2" s="113"/>
      <c r="GAE2" s="113"/>
      <c r="GAF2" s="113"/>
      <c r="GAG2" s="113"/>
      <c r="GAH2" s="113"/>
      <c r="GAI2" s="113"/>
      <c r="GAJ2" s="113"/>
      <c r="GAK2" s="113"/>
      <c r="GAL2" s="113"/>
      <c r="GAM2" s="113"/>
      <c r="GAN2" s="113"/>
      <c r="GAO2" s="113"/>
      <c r="GAP2" s="113"/>
      <c r="GAQ2" s="113"/>
      <c r="GAR2" s="113"/>
      <c r="GAS2" s="113"/>
      <c r="GAT2" s="113"/>
      <c r="GAU2" s="113"/>
      <c r="GAV2" s="113"/>
      <c r="GAW2" s="113"/>
      <c r="GAX2" s="113"/>
      <c r="GAY2" s="113"/>
      <c r="GAZ2" s="113"/>
      <c r="GBA2" s="113"/>
      <c r="GBB2" s="113"/>
      <c r="GBC2" s="113"/>
      <c r="GBD2" s="113"/>
      <c r="GBE2" s="113"/>
      <c r="GBF2" s="113"/>
      <c r="GBG2" s="113"/>
      <c r="GBH2" s="113"/>
      <c r="GBI2" s="113"/>
      <c r="GBJ2" s="113"/>
      <c r="GBK2" s="113"/>
      <c r="GBL2" s="113"/>
      <c r="GBM2" s="113"/>
      <c r="GBN2" s="113"/>
      <c r="GBO2" s="113"/>
      <c r="GBP2" s="113"/>
      <c r="GBQ2" s="113"/>
      <c r="GBR2" s="113"/>
      <c r="GBS2" s="113"/>
      <c r="GBT2" s="113"/>
      <c r="GBU2" s="113"/>
      <c r="GBV2" s="113"/>
      <c r="GBW2" s="113"/>
      <c r="GBX2" s="113"/>
      <c r="GBY2" s="113"/>
      <c r="GBZ2" s="113"/>
      <c r="GCA2" s="113"/>
      <c r="GCB2" s="113"/>
      <c r="GCC2" s="113"/>
      <c r="GCD2" s="113"/>
      <c r="GCE2" s="113"/>
      <c r="GCF2" s="113"/>
      <c r="GCG2" s="113"/>
      <c r="GCH2" s="113"/>
      <c r="GCI2" s="113"/>
      <c r="GCJ2" s="113"/>
      <c r="GCK2" s="113"/>
      <c r="GCL2" s="113"/>
      <c r="GCM2" s="113"/>
      <c r="GCN2" s="113"/>
      <c r="GCO2" s="113"/>
      <c r="GCP2" s="113"/>
      <c r="GCQ2" s="113"/>
      <c r="GCR2" s="113"/>
      <c r="GCS2" s="113"/>
      <c r="GCT2" s="113"/>
      <c r="GCU2" s="113"/>
      <c r="GCV2" s="113"/>
      <c r="GCW2" s="113"/>
      <c r="GCX2" s="113"/>
      <c r="GCY2" s="113"/>
      <c r="GCZ2" s="113"/>
      <c r="GDA2" s="113"/>
      <c r="GDB2" s="113"/>
      <c r="GDC2" s="113"/>
      <c r="GDD2" s="113"/>
      <c r="GDE2" s="113"/>
      <c r="GDF2" s="113"/>
      <c r="GDG2" s="113"/>
      <c r="GDH2" s="113"/>
      <c r="GDI2" s="113"/>
      <c r="GDJ2" s="113"/>
      <c r="GDK2" s="113"/>
      <c r="GDL2" s="113"/>
      <c r="GDM2" s="113"/>
      <c r="GDN2" s="113"/>
      <c r="GDO2" s="113"/>
      <c r="GDP2" s="113"/>
      <c r="GDQ2" s="113"/>
      <c r="GDR2" s="113"/>
      <c r="GDS2" s="113"/>
      <c r="GDT2" s="113"/>
      <c r="GDU2" s="113"/>
      <c r="GDV2" s="113"/>
      <c r="GDW2" s="113"/>
      <c r="GDX2" s="113"/>
      <c r="GDY2" s="113"/>
      <c r="GDZ2" s="113"/>
      <c r="GEA2" s="113"/>
      <c r="GEB2" s="113"/>
      <c r="GEC2" s="113"/>
      <c r="GED2" s="113"/>
      <c r="GEE2" s="113"/>
      <c r="GEF2" s="113"/>
      <c r="GEG2" s="113"/>
      <c r="GEH2" s="113"/>
      <c r="GEI2" s="113"/>
      <c r="GEJ2" s="113"/>
      <c r="GEK2" s="113"/>
      <c r="GEL2" s="113"/>
      <c r="GEM2" s="113"/>
      <c r="GEN2" s="113"/>
      <c r="GEO2" s="113"/>
      <c r="GEP2" s="113"/>
      <c r="GEQ2" s="113"/>
      <c r="GER2" s="113"/>
      <c r="GES2" s="113"/>
      <c r="GET2" s="113"/>
      <c r="GEU2" s="113"/>
      <c r="GEV2" s="113"/>
      <c r="GEW2" s="113"/>
      <c r="GEX2" s="113"/>
      <c r="GEY2" s="113"/>
      <c r="GEZ2" s="113"/>
      <c r="GFA2" s="113"/>
      <c r="GFB2" s="113"/>
      <c r="GFC2" s="113"/>
      <c r="GFD2" s="113"/>
      <c r="GFE2" s="113"/>
      <c r="GFF2" s="113"/>
      <c r="GFG2" s="113"/>
      <c r="GFH2" s="113"/>
      <c r="GFI2" s="113"/>
      <c r="GFJ2" s="113"/>
      <c r="GFK2" s="113"/>
      <c r="GFL2" s="113"/>
      <c r="GFM2" s="113"/>
      <c r="GFN2" s="113"/>
      <c r="GFO2" s="113"/>
      <c r="GFP2" s="113"/>
      <c r="GFQ2" s="113"/>
      <c r="GFR2" s="113"/>
      <c r="GFS2" s="113"/>
      <c r="GFT2" s="113"/>
      <c r="GFU2" s="113"/>
      <c r="GFV2" s="113"/>
      <c r="GFW2" s="113"/>
      <c r="GFX2" s="113"/>
      <c r="GFY2" s="113"/>
      <c r="GFZ2" s="113"/>
      <c r="GGA2" s="113"/>
      <c r="GGB2" s="113"/>
      <c r="GGC2" s="113"/>
      <c r="GGD2" s="113"/>
      <c r="GGE2" s="113"/>
      <c r="GGF2" s="113"/>
      <c r="GGG2" s="113"/>
      <c r="GGH2" s="113"/>
      <c r="GGI2" s="113"/>
      <c r="GGJ2" s="113"/>
      <c r="GGK2" s="113"/>
      <c r="GGL2" s="113"/>
      <c r="GGM2" s="113"/>
      <c r="GGN2" s="113"/>
      <c r="GGO2" s="113"/>
      <c r="GGP2" s="113"/>
      <c r="GGQ2" s="113"/>
      <c r="GGR2" s="113"/>
      <c r="GGS2" s="113"/>
      <c r="GGT2" s="113"/>
      <c r="GGU2" s="113"/>
      <c r="GGV2" s="113"/>
      <c r="GGW2" s="113"/>
      <c r="GGX2" s="113"/>
      <c r="GGY2" s="113"/>
      <c r="GGZ2" s="113"/>
      <c r="GHA2" s="113"/>
      <c r="GHB2" s="113"/>
      <c r="GHC2" s="113"/>
      <c r="GHD2" s="113"/>
      <c r="GHE2" s="113"/>
      <c r="GHF2" s="113"/>
      <c r="GHG2" s="113"/>
      <c r="GHH2" s="113"/>
      <c r="GHI2" s="113"/>
      <c r="GHJ2" s="113"/>
      <c r="GHK2" s="113"/>
      <c r="GHL2" s="113"/>
      <c r="GHM2" s="113"/>
      <c r="GHN2" s="113"/>
      <c r="GHO2" s="113"/>
      <c r="GHP2" s="113"/>
      <c r="GHQ2" s="113"/>
      <c r="GHR2" s="113"/>
      <c r="GHS2" s="113"/>
      <c r="GHT2" s="113"/>
      <c r="GHU2" s="113"/>
      <c r="GHV2" s="113"/>
      <c r="GHW2" s="113"/>
      <c r="GHX2" s="113"/>
      <c r="GHY2" s="113"/>
      <c r="GHZ2" s="113"/>
      <c r="GIA2" s="113"/>
      <c r="GIB2" s="113"/>
      <c r="GIC2" s="113"/>
      <c r="GID2" s="113"/>
      <c r="GIE2" s="113"/>
      <c r="GIF2" s="113"/>
      <c r="GIG2" s="113"/>
      <c r="GIH2" s="113"/>
      <c r="GII2" s="113"/>
      <c r="GIJ2" s="113"/>
      <c r="GIK2" s="113"/>
      <c r="GIL2" s="113"/>
      <c r="GIM2" s="113"/>
      <c r="GIN2" s="113"/>
      <c r="GIO2" s="113"/>
      <c r="GIP2" s="113"/>
      <c r="GIQ2" s="113"/>
      <c r="GIR2" s="113"/>
      <c r="GIS2" s="113"/>
      <c r="GIT2" s="113"/>
      <c r="GIU2" s="113"/>
      <c r="GIV2" s="113"/>
      <c r="GIW2" s="113"/>
      <c r="GIX2" s="113"/>
      <c r="GIY2" s="113"/>
      <c r="GIZ2" s="113"/>
      <c r="GJA2" s="113"/>
      <c r="GJB2" s="113"/>
      <c r="GJC2" s="113"/>
      <c r="GJD2" s="113"/>
      <c r="GJE2" s="113"/>
      <c r="GJF2" s="113"/>
      <c r="GJG2" s="113"/>
      <c r="GJH2" s="113"/>
      <c r="GJI2" s="113"/>
      <c r="GJJ2" s="113"/>
      <c r="GJK2" s="113"/>
      <c r="GJL2" s="113"/>
      <c r="GJM2" s="113"/>
      <c r="GJN2" s="113"/>
      <c r="GJO2" s="113"/>
      <c r="GJP2" s="113"/>
      <c r="GJQ2" s="113"/>
      <c r="GJR2" s="113"/>
      <c r="GJS2" s="113"/>
      <c r="GJT2" s="113"/>
      <c r="GJU2" s="113"/>
      <c r="GJV2" s="113"/>
      <c r="GJW2" s="113"/>
      <c r="GJX2" s="113"/>
      <c r="GJY2" s="113"/>
      <c r="GJZ2" s="113"/>
      <c r="GKA2" s="113"/>
      <c r="GKB2" s="113"/>
      <c r="GKC2" s="113"/>
      <c r="GKD2" s="113"/>
      <c r="GKE2" s="113"/>
      <c r="GKF2" s="113"/>
      <c r="GKG2" s="113"/>
      <c r="GKH2" s="113"/>
      <c r="GKI2" s="113"/>
      <c r="GKJ2" s="113"/>
      <c r="GKK2" s="113"/>
      <c r="GKL2" s="113"/>
      <c r="GKM2" s="113"/>
      <c r="GKN2" s="113"/>
      <c r="GKO2" s="113"/>
      <c r="GKP2" s="113"/>
      <c r="GKQ2" s="113"/>
      <c r="GKR2" s="113"/>
      <c r="GKS2" s="113"/>
      <c r="GKT2" s="113"/>
      <c r="GKU2" s="113"/>
      <c r="GKV2" s="113"/>
      <c r="GKW2" s="113"/>
      <c r="GKX2" s="113"/>
      <c r="GKY2" s="113"/>
      <c r="GKZ2" s="113"/>
      <c r="GLA2" s="113"/>
      <c r="GLB2" s="113"/>
      <c r="GLC2" s="113"/>
      <c r="GLD2" s="113"/>
      <c r="GLE2" s="113"/>
      <c r="GLF2" s="113"/>
      <c r="GLG2" s="113"/>
      <c r="GLH2" s="113"/>
      <c r="GLI2" s="113"/>
      <c r="GLJ2" s="113"/>
      <c r="GLK2" s="113"/>
      <c r="GLL2" s="113"/>
      <c r="GLM2" s="113"/>
      <c r="GLN2" s="113"/>
      <c r="GLO2" s="113"/>
      <c r="GLP2" s="113"/>
      <c r="GLQ2" s="113"/>
      <c r="GLR2" s="113"/>
      <c r="GLS2" s="113"/>
      <c r="GLT2" s="113"/>
      <c r="GLU2" s="113"/>
      <c r="GLV2" s="113"/>
      <c r="GLW2" s="113"/>
      <c r="GLX2" s="113"/>
      <c r="GLY2" s="113"/>
      <c r="GLZ2" s="113"/>
      <c r="GMA2" s="113"/>
      <c r="GMB2" s="113"/>
      <c r="GMC2" s="113"/>
      <c r="GMD2" s="113"/>
      <c r="GME2" s="113"/>
      <c r="GMF2" s="113"/>
      <c r="GMG2" s="113"/>
      <c r="GMH2" s="113"/>
      <c r="GMI2" s="113"/>
      <c r="GMJ2" s="113"/>
      <c r="GMK2" s="113"/>
      <c r="GML2" s="113"/>
      <c r="GMM2" s="113"/>
      <c r="GMN2" s="113"/>
      <c r="GMO2" s="113"/>
      <c r="GMP2" s="113"/>
      <c r="GMQ2" s="113"/>
      <c r="GMR2" s="113"/>
      <c r="GMS2" s="113"/>
      <c r="GMT2" s="113"/>
      <c r="GMU2" s="113"/>
      <c r="GMV2" s="113"/>
      <c r="GMW2" s="113"/>
      <c r="GMX2" s="113"/>
      <c r="GMY2" s="113"/>
      <c r="GMZ2" s="113"/>
      <c r="GNA2" s="113"/>
      <c r="GNB2" s="113"/>
      <c r="GNC2" s="113"/>
      <c r="GND2" s="113"/>
      <c r="GNE2" s="113"/>
      <c r="GNF2" s="113"/>
      <c r="GNG2" s="113"/>
      <c r="GNH2" s="113"/>
      <c r="GNI2" s="113"/>
      <c r="GNJ2" s="113"/>
      <c r="GNK2" s="113"/>
      <c r="GNL2" s="113"/>
      <c r="GNM2" s="113"/>
      <c r="GNN2" s="113"/>
      <c r="GNO2" s="113"/>
      <c r="GNP2" s="113"/>
      <c r="GNQ2" s="113"/>
      <c r="GNR2" s="113"/>
      <c r="GNS2" s="113"/>
      <c r="GNT2" s="113"/>
      <c r="GNU2" s="113"/>
      <c r="GNV2" s="113"/>
      <c r="GNW2" s="113"/>
      <c r="GNX2" s="113"/>
      <c r="GNY2" s="113"/>
      <c r="GNZ2" s="113"/>
      <c r="GOA2" s="113"/>
      <c r="GOB2" s="113"/>
      <c r="GOC2" s="113"/>
      <c r="GOD2" s="113"/>
      <c r="GOE2" s="113"/>
      <c r="GOF2" s="113"/>
      <c r="GOG2" s="113"/>
      <c r="GOH2" s="113"/>
      <c r="GOI2" s="113"/>
      <c r="GOJ2" s="113"/>
      <c r="GOK2" s="113"/>
      <c r="GOL2" s="113"/>
      <c r="GOM2" s="113"/>
      <c r="GON2" s="113"/>
      <c r="GOO2" s="113"/>
      <c r="GOP2" s="113"/>
      <c r="GOQ2" s="113"/>
      <c r="GOR2" s="113"/>
      <c r="GOS2" s="113"/>
      <c r="GOT2" s="113"/>
      <c r="GOU2" s="113"/>
      <c r="GOV2" s="113"/>
      <c r="GOW2" s="113"/>
      <c r="GOX2" s="113"/>
      <c r="GOY2" s="113"/>
      <c r="GOZ2" s="113"/>
      <c r="GPA2" s="113"/>
      <c r="GPB2" s="113"/>
      <c r="GPC2" s="113"/>
      <c r="GPD2" s="113"/>
      <c r="GPE2" s="113"/>
      <c r="GPF2" s="113"/>
      <c r="GPG2" s="113"/>
      <c r="GPH2" s="113"/>
      <c r="GPI2" s="113"/>
      <c r="GPJ2" s="113"/>
      <c r="GPK2" s="113"/>
      <c r="GPL2" s="113"/>
      <c r="GPM2" s="113"/>
      <c r="GPN2" s="113"/>
      <c r="GPO2" s="113"/>
      <c r="GPP2" s="113"/>
      <c r="GPQ2" s="113"/>
      <c r="GPR2" s="113"/>
      <c r="GPS2" s="113"/>
      <c r="GPT2" s="113"/>
      <c r="GPU2" s="113"/>
      <c r="GPV2" s="113"/>
      <c r="GPW2" s="113"/>
      <c r="GPX2" s="113"/>
      <c r="GPY2" s="113"/>
      <c r="GPZ2" s="113"/>
      <c r="GQA2" s="113"/>
      <c r="GQB2" s="113"/>
      <c r="GQC2" s="113"/>
      <c r="GQD2" s="113"/>
      <c r="GQE2" s="113"/>
      <c r="GQF2" s="113"/>
      <c r="GQG2" s="113"/>
      <c r="GQH2" s="113"/>
      <c r="GQI2" s="113"/>
      <c r="GQJ2" s="113"/>
      <c r="GQK2" s="113"/>
      <c r="GQL2" s="113"/>
      <c r="GQM2" s="113"/>
      <c r="GQN2" s="113"/>
      <c r="GQO2" s="113"/>
      <c r="GQP2" s="113"/>
      <c r="GQQ2" s="113"/>
      <c r="GQR2" s="113"/>
      <c r="GQS2" s="113"/>
      <c r="GQT2" s="113"/>
      <c r="GQU2" s="113"/>
      <c r="GQV2" s="113"/>
      <c r="GQW2" s="113"/>
      <c r="GQX2" s="113"/>
      <c r="GQY2" s="113"/>
      <c r="GQZ2" s="113"/>
      <c r="GRA2" s="113"/>
      <c r="GRB2" s="113"/>
      <c r="GRC2" s="113"/>
      <c r="GRD2" s="113"/>
      <c r="GRE2" s="113"/>
      <c r="GRF2" s="113"/>
      <c r="GRG2" s="113"/>
      <c r="GRH2" s="113"/>
      <c r="GRI2" s="113"/>
      <c r="GRJ2" s="113"/>
      <c r="GRK2" s="113"/>
      <c r="GRL2" s="113"/>
      <c r="GRM2" s="113"/>
      <c r="GRN2" s="113"/>
      <c r="GRO2" s="113"/>
      <c r="GRP2" s="113"/>
      <c r="GRQ2" s="113"/>
      <c r="GRR2" s="113"/>
      <c r="GRS2" s="113"/>
      <c r="GRT2" s="113"/>
      <c r="GRU2" s="113"/>
      <c r="GRV2" s="113"/>
      <c r="GRW2" s="113"/>
      <c r="GRX2" s="113"/>
      <c r="GRY2" s="113"/>
      <c r="GRZ2" s="113"/>
      <c r="GSA2" s="113"/>
      <c r="GSB2" s="113"/>
      <c r="GSC2" s="113"/>
      <c r="GSD2" s="113"/>
      <c r="GSE2" s="113"/>
      <c r="GSF2" s="113"/>
      <c r="GSG2" s="113"/>
      <c r="GSH2" s="113"/>
      <c r="GSI2" s="113"/>
      <c r="GSJ2" s="113"/>
      <c r="GSK2" s="113"/>
      <c r="GSL2" s="113"/>
      <c r="GSM2" s="113"/>
      <c r="GSN2" s="113"/>
      <c r="GSO2" s="113"/>
      <c r="GSP2" s="113"/>
      <c r="GSQ2" s="113"/>
      <c r="GSR2" s="113"/>
      <c r="GSS2" s="113"/>
      <c r="GST2" s="113"/>
      <c r="GSU2" s="113"/>
      <c r="GSV2" s="113"/>
      <c r="GSW2" s="113"/>
      <c r="GSX2" s="113"/>
      <c r="GSY2" s="113"/>
      <c r="GSZ2" s="113"/>
      <c r="GTA2" s="113"/>
      <c r="GTB2" s="113"/>
      <c r="GTC2" s="113"/>
      <c r="GTD2" s="113"/>
      <c r="GTE2" s="113"/>
      <c r="GTF2" s="113"/>
      <c r="GTG2" s="113"/>
      <c r="GTH2" s="113"/>
      <c r="GTI2" s="113"/>
      <c r="GTJ2" s="113"/>
      <c r="GTK2" s="113"/>
      <c r="GTL2" s="113"/>
      <c r="GTM2" s="113"/>
      <c r="GTN2" s="113"/>
      <c r="GTO2" s="113"/>
      <c r="GTP2" s="113"/>
      <c r="GTQ2" s="113"/>
      <c r="GTR2" s="113"/>
      <c r="GTS2" s="113"/>
      <c r="GTT2" s="113"/>
      <c r="GTU2" s="113"/>
      <c r="GTV2" s="113"/>
      <c r="GTW2" s="113"/>
      <c r="GTX2" s="113"/>
      <c r="GTY2" s="113"/>
      <c r="GTZ2" s="113"/>
      <c r="GUA2" s="113"/>
      <c r="GUB2" s="113"/>
      <c r="GUC2" s="113"/>
      <c r="GUD2" s="113"/>
      <c r="GUE2" s="113"/>
      <c r="GUF2" s="113"/>
      <c r="GUG2" s="113"/>
      <c r="GUH2" s="113"/>
      <c r="GUI2" s="113"/>
      <c r="GUJ2" s="113"/>
      <c r="GUK2" s="113"/>
      <c r="GUL2" s="113"/>
      <c r="GUM2" s="113"/>
      <c r="GUN2" s="113"/>
      <c r="GUO2" s="113"/>
      <c r="GUP2" s="113"/>
      <c r="GUQ2" s="113"/>
      <c r="GUR2" s="113"/>
      <c r="GUS2" s="113"/>
      <c r="GUT2" s="113"/>
      <c r="GUU2" s="113"/>
      <c r="GUV2" s="113"/>
      <c r="GUW2" s="113"/>
      <c r="GUX2" s="113"/>
      <c r="GUY2" s="113"/>
      <c r="GUZ2" s="113"/>
      <c r="GVA2" s="113"/>
      <c r="GVB2" s="113"/>
      <c r="GVC2" s="113"/>
      <c r="GVD2" s="113"/>
      <c r="GVE2" s="113"/>
      <c r="GVF2" s="113"/>
      <c r="GVG2" s="113"/>
      <c r="GVH2" s="113"/>
      <c r="GVI2" s="113"/>
      <c r="GVJ2" s="113"/>
      <c r="GVK2" s="113"/>
      <c r="GVL2" s="113"/>
      <c r="GVM2" s="113"/>
      <c r="GVN2" s="113"/>
      <c r="GVO2" s="113"/>
      <c r="GVP2" s="113"/>
      <c r="GVQ2" s="113"/>
      <c r="GVR2" s="113"/>
      <c r="GVS2" s="113"/>
      <c r="GVT2" s="113"/>
      <c r="GVU2" s="113"/>
      <c r="GVV2" s="113"/>
      <c r="GVW2" s="113"/>
      <c r="GVX2" s="113"/>
      <c r="GVY2" s="113"/>
      <c r="GVZ2" s="113"/>
      <c r="GWA2" s="113"/>
      <c r="GWB2" s="113"/>
      <c r="GWC2" s="113"/>
      <c r="GWD2" s="113"/>
      <c r="GWE2" s="113"/>
      <c r="GWF2" s="113"/>
      <c r="GWG2" s="113"/>
      <c r="GWH2" s="113"/>
      <c r="GWI2" s="113"/>
      <c r="GWJ2" s="113"/>
      <c r="GWK2" s="113"/>
      <c r="GWL2" s="113"/>
      <c r="GWM2" s="113"/>
      <c r="GWN2" s="113"/>
      <c r="GWO2" s="113"/>
      <c r="GWP2" s="113"/>
      <c r="GWQ2" s="113"/>
      <c r="GWR2" s="113"/>
      <c r="GWS2" s="113"/>
      <c r="GWT2" s="113"/>
      <c r="GWU2" s="113"/>
      <c r="GWV2" s="113"/>
      <c r="GWW2" s="113"/>
      <c r="GWX2" s="113"/>
      <c r="GWY2" s="113"/>
      <c r="GWZ2" s="113"/>
      <c r="GXA2" s="113"/>
      <c r="GXB2" s="113"/>
      <c r="GXC2" s="113"/>
      <c r="GXD2" s="113"/>
      <c r="GXE2" s="113"/>
      <c r="GXF2" s="113"/>
      <c r="GXG2" s="113"/>
      <c r="GXH2" s="113"/>
      <c r="GXI2" s="113"/>
      <c r="GXJ2" s="113"/>
      <c r="GXK2" s="113"/>
      <c r="GXL2" s="113"/>
      <c r="GXM2" s="113"/>
      <c r="GXN2" s="113"/>
      <c r="GXO2" s="113"/>
      <c r="GXP2" s="113"/>
      <c r="GXQ2" s="113"/>
      <c r="GXR2" s="113"/>
      <c r="GXS2" s="113"/>
      <c r="GXT2" s="113"/>
      <c r="GXU2" s="113"/>
      <c r="GXV2" s="113"/>
      <c r="GXW2" s="113"/>
      <c r="GXX2" s="113"/>
      <c r="GXY2" s="113"/>
      <c r="GXZ2" s="113"/>
      <c r="GYA2" s="113"/>
      <c r="GYB2" s="113"/>
      <c r="GYC2" s="113"/>
      <c r="GYD2" s="113"/>
      <c r="GYE2" s="113"/>
      <c r="GYF2" s="113"/>
      <c r="GYG2" s="113"/>
      <c r="GYH2" s="113"/>
      <c r="GYI2" s="113"/>
      <c r="GYJ2" s="113"/>
      <c r="GYK2" s="113"/>
      <c r="GYL2" s="113"/>
      <c r="GYM2" s="113"/>
      <c r="GYN2" s="113"/>
      <c r="GYO2" s="113"/>
      <c r="GYP2" s="113"/>
      <c r="GYQ2" s="113"/>
      <c r="GYR2" s="113"/>
      <c r="GYS2" s="113"/>
      <c r="GYT2" s="113"/>
      <c r="GYU2" s="113"/>
      <c r="GYV2" s="113"/>
      <c r="GYW2" s="113"/>
      <c r="GYX2" s="113"/>
      <c r="GYY2" s="113"/>
      <c r="GYZ2" s="113"/>
      <c r="GZA2" s="113"/>
      <c r="GZB2" s="113"/>
      <c r="GZC2" s="113"/>
      <c r="GZD2" s="113"/>
      <c r="GZE2" s="113"/>
      <c r="GZF2" s="113"/>
      <c r="GZG2" s="113"/>
      <c r="GZH2" s="113"/>
      <c r="GZI2" s="113"/>
      <c r="GZJ2" s="113"/>
      <c r="GZK2" s="113"/>
      <c r="GZL2" s="113"/>
      <c r="GZM2" s="113"/>
      <c r="GZN2" s="113"/>
      <c r="GZO2" s="113"/>
      <c r="GZP2" s="113"/>
      <c r="GZQ2" s="113"/>
      <c r="GZR2" s="113"/>
      <c r="GZS2" s="113"/>
      <c r="GZT2" s="113"/>
      <c r="GZU2" s="113"/>
      <c r="GZV2" s="113"/>
      <c r="GZW2" s="113"/>
      <c r="GZX2" s="113"/>
      <c r="GZY2" s="113"/>
      <c r="GZZ2" s="113"/>
      <c r="HAA2" s="113"/>
      <c r="HAB2" s="113"/>
      <c r="HAC2" s="113"/>
      <c r="HAD2" s="113"/>
      <c r="HAE2" s="113"/>
      <c r="HAF2" s="113"/>
      <c r="HAG2" s="113"/>
      <c r="HAH2" s="113"/>
      <c r="HAI2" s="113"/>
      <c r="HAJ2" s="113"/>
      <c r="HAK2" s="113"/>
      <c r="HAL2" s="113"/>
      <c r="HAM2" s="113"/>
      <c r="HAN2" s="113"/>
      <c r="HAO2" s="113"/>
      <c r="HAP2" s="113"/>
      <c r="HAQ2" s="113"/>
      <c r="HAR2" s="113"/>
      <c r="HAS2" s="113"/>
      <c r="HAT2" s="113"/>
      <c r="HAU2" s="113"/>
      <c r="HAV2" s="113"/>
      <c r="HAW2" s="113"/>
      <c r="HAX2" s="113"/>
      <c r="HAY2" s="113"/>
      <c r="HAZ2" s="113"/>
      <c r="HBA2" s="113"/>
      <c r="HBB2" s="113"/>
      <c r="HBC2" s="113"/>
      <c r="HBD2" s="113"/>
      <c r="HBE2" s="113"/>
      <c r="HBF2" s="113"/>
      <c r="HBG2" s="113"/>
      <c r="HBH2" s="113"/>
      <c r="HBI2" s="113"/>
      <c r="HBJ2" s="113"/>
      <c r="HBK2" s="113"/>
      <c r="HBL2" s="113"/>
      <c r="HBM2" s="113"/>
      <c r="HBN2" s="113"/>
      <c r="HBO2" s="113"/>
      <c r="HBP2" s="113"/>
      <c r="HBQ2" s="113"/>
      <c r="HBR2" s="113"/>
      <c r="HBS2" s="113"/>
      <c r="HBT2" s="113"/>
      <c r="HBU2" s="113"/>
      <c r="HBV2" s="113"/>
      <c r="HBW2" s="113"/>
      <c r="HBX2" s="113"/>
      <c r="HBY2" s="113"/>
      <c r="HBZ2" s="113"/>
      <c r="HCA2" s="113"/>
      <c r="HCB2" s="113"/>
      <c r="HCC2" s="113"/>
      <c r="HCD2" s="113"/>
      <c r="HCE2" s="113"/>
      <c r="HCF2" s="113"/>
      <c r="HCG2" s="113"/>
      <c r="HCH2" s="113"/>
      <c r="HCI2" s="113"/>
      <c r="HCJ2" s="113"/>
      <c r="HCK2" s="113"/>
      <c r="HCL2" s="113"/>
      <c r="HCM2" s="113"/>
      <c r="HCN2" s="113"/>
      <c r="HCO2" s="113"/>
      <c r="HCP2" s="113"/>
      <c r="HCQ2" s="113"/>
      <c r="HCR2" s="113"/>
      <c r="HCS2" s="113"/>
      <c r="HCT2" s="113"/>
      <c r="HCU2" s="113"/>
      <c r="HCV2" s="113"/>
      <c r="HCW2" s="113"/>
      <c r="HCX2" s="113"/>
      <c r="HCY2" s="113"/>
      <c r="HCZ2" s="113"/>
      <c r="HDA2" s="113"/>
      <c r="HDB2" s="113"/>
      <c r="HDC2" s="113"/>
      <c r="HDD2" s="113"/>
      <c r="HDE2" s="113"/>
      <c r="HDF2" s="113"/>
      <c r="HDG2" s="113"/>
      <c r="HDH2" s="113"/>
      <c r="HDI2" s="113"/>
      <c r="HDJ2" s="113"/>
      <c r="HDK2" s="113"/>
      <c r="HDL2" s="113"/>
      <c r="HDM2" s="113"/>
      <c r="HDN2" s="113"/>
      <c r="HDO2" s="113"/>
      <c r="HDP2" s="113"/>
      <c r="HDQ2" s="113"/>
      <c r="HDR2" s="113"/>
      <c r="HDS2" s="113"/>
      <c r="HDT2" s="113"/>
      <c r="HDU2" s="113"/>
      <c r="HDV2" s="113"/>
      <c r="HDW2" s="113"/>
      <c r="HDX2" s="113"/>
      <c r="HDY2" s="113"/>
      <c r="HDZ2" s="113"/>
      <c r="HEA2" s="113"/>
      <c r="HEB2" s="113"/>
      <c r="HEC2" s="113"/>
      <c r="HED2" s="113"/>
      <c r="HEE2" s="113"/>
      <c r="HEF2" s="113"/>
      <c r="HEG2" s="113"/>
      <c r="HEH2" s="113"/>
      <c r="HEI2" s="113"/>
      <c r="HEJ2" s="113"/>
      <c r="HEK2" s="113"/>
      <c r="HEL2" s="113"/>
      <c r="HEM2" s="113"/>
      <c r="HEN2" s="113"/>
      <c r="HEO2" s="113"/>
      <c r="HEP2" s="113"/>
      <c r="HEQ2" s="113"/>
      <c r="HER2" s="113"/>
      <c r="HES2" s="113"/>
      <c r="HET2" s="113"/>
      <c r="HEU2" s="113"/>
      <c r="HEV2" s="113"/>
      <c r="HEW2" s="113"/>
      <c r="HEX2" s="113"/>
      <c r="HEY2" s="113"/>
      <c r="HEZ2" s="113"/>
      <c r="HFA2" s="113"/>
      <c r="HFB2" s="113"/>
      <c r="HFC2" s="113"/>
      <c r="HFD2" s="113"/>
      <c r="HFE2" s="113"/>
      <c r="HFF2" s="113"/>
      <c r="HFG2" s="113"/>
      <c r="HFH2" s="113"/>
      <c r="HFI2" s="113"/>
      <c r="HFJ2" s="113"/>
      <c r="HFK2" s="113"/>
      <c r="HFL2" s="113"/>
      <c r="HFM2" s="113"/>
      <c r="HFN2" s="113"/>
      <c r="HFO2" s="113"/>
      <c r="HFP2" s="113"/>
      <c r="HFQ2" s="113"/>
      <c r="HFR2" s="113"/>
      <c r="HFS2" s="113"/>
      <c r="HFT2" s="113"/>
      <c r="HFU2" s="113"/>
      <c r="HFV2" s="113"/>
      <c r="HFW2" s="113"/>
      <c r="HFX2" s="113"/>
      <c r="HFY2" s="113"/>
      <c r="HFZ2" s="113"/>
      <c r="HGA2" s="113"/>
      <c r="HGB2" s="113"/>
      <c r="HGC2" s="113"/>
      <c r="HGD2" s="113"/>
      <c r="HGE2" s="113"/>
      <c r="HGF2" s="113"/>
      <c r="HGG2" s="113"/>
      <c r="HGH2" s="113"/>
      <c r="HGI2" s="113"/>
      <c r="HGJ2" s="113"/>
      <c r="HGK2" s="113"/>
      <c r="HGL2" s="113"/>
      <c r="HGM2" s="113"/>
      <c r="HGN2" s="113"/>
      <c r="HGO2" s="113"/>
      <c r="HGP2" s="113"/>
      <c r="HGQ2" s="113"/>
      <c r="HGR2" s="113"/>
      <c r="HGS2" s="113"/>
      <c r="HGT2" s="113"/>
      <c r="HGU2" s="113"/>
      <c r="HGV2" s="113"/>
      <c r="HGW2" s="113"/>
      <c r="HGX2" s="113"/>
      <c r="HGY2" s="113"/>
      <c r="HGZ2" s="113"/>
      <c r="HHA2" s="113"/>
      <c r="HHB2" s="113"/>
      <c r="HHC2" s="113"/>
      <c r="HHD2" s="113"/>
      <c r="HHE2" s="113"/>
      <c r="HHF2" s="113"/>
      <c r="HHG2" s="113"/>
      <c r="HHH2" s="113"/>
      <c r="HHI2" s="113"/>
      <c r="HHJ2" s="113"/>
      <c r="HHK2" s="113"/>
      <c r="HHL2" s="113"/>
      <c r="HHM2" s="113"/>
      <c r="HHN2" s="113"/>
      <c r="HHO2" s="113"/>
      <c r="HHP2" s="113"/>
      <c r="HHQ2" s="113"/>
      <c r="HHR2" s="113"/>
      <c r="HHS2" s="113"/>
      <c r="HHT2" s="113"/>
      <c r="HHU2" s="113"/>
      <c r="HHV2" s="113"/>
      <c r="HHW2" s="113"/>
      <c r="HHX2" s="113"/>
      <c r="HHY2" s="113"/>
      <c r="HHZ2" s="113"/>
      <c r="HIA2" s="113"/>
      <c r="HIB2" s="113"/>
      <c r="HIC2" s="113"/>
      <c r="HID2" s="113"/>
      <c r="HIE2" s="113"/>
      <c r="HIF2" s="113"/>
      <c r="HIG2" s="113"/>
      <c r="HIH2" s="113"/>
      <c r="HII2" s="113"/>
      <c r="HIJ2" s="113"/>
      <c r="HIK2" s="113"/>
      <c r="HIL2" s="113"/>
      <c r="HIM2" s="113"/>
      <c r="HIN2" s="113"/>
      <c r="HIO2" s="113"/>
      <c r="HIP2" s="113"/>
      <c r="HIQ2" s="113"/>
      <c r="HIR2" s="113"/>
      <c r="HIS2" s="113"/>
      <c r="HIT2" s="113"/>
      <c r="HIU2" s="113"/>
      <c r="HIV2" s="113"/>
      <c r="HIW2" s="113"/>
      <c r="HIX2" s="113"/>
      <c r="HIY2" s="113"/>
      <c r="HIZ2" s="113"/>
      <c r="HJA2" s="113"/>
      <c r="HJB2" s="113"/>
      <c r="HJC2" s="113"/>
      <c r="HJD2" s="113"/>
      <c r="HJE2" s="113"/>
      <c r="HJF2" s="113"/>
      <c r="HJG2" s="113"/>
      <c r="HJH2" s="113"/>
      <c r="HJI2" s="113"/>
      <c r="HJJ2" s="113"/>
      <c r="HJK2" s="113"/>
      <c r="HJL2" s="113"/>
      <c r="HJM2" s="113"/>
      <c r="HJN2" s="113"/>
      <c r="HJO2" s="113"/>
      <c r="HJP2" s="113"/>
      <c r="HJQ2" s="113"/>
      <c r="HJR2" s="113"/>
      <c r="HJS2" s="113"/>
      <c r="HJT2" s="113"/>
      <c r="HJU2" s="113"/>
      <c r="HJV2" s="113"/>
      <c r="HJW2" s="113"/>
      <c r="HJX2" s="113"/>
      <c r="HJY2" s="113"/>
      <c r="HJZ2" s="113"/>
      <c r="HKA2" s="113"/>
      <c r="HKB2" s="113"/>
      <c r="HKC2" s="113"/>
      <c r="HKD2" s="113"/>
      <c r="HKE2" s="113"/>
      <c r="HKF2" s="113"/>
      <c r="HKG2" s="113"/>
      <c r="HKH2" s="113"/>
      <c r="HKI2" s="113"/>
      <c r="HKJ2" s="113"/>
      <c r="HKK2" s="113"/>
      <c r="HKL2" s="113"/>
      <c r="HKM2" s="113"/>
      <c r="HKN2" s="113"/>
      <c r="HKO2" s="113"/>
      <c r="HKP2" s="113"/>
      <c r="HKQ2" s="113"/>
      <c r="HKR2" s="113"/>
      <c r="HKS2" s="113"/>
      <c r="HKT2" s="113"/>
      <c r="HKU2" s="113"/>
      <c r="HKV2" s="113"/>
      <c r="HKW2" s="113"/>
      <c r="HKX2" s="113"/>
      <c r="HKY2" s="113"/>
      <c r="HKZ2" s="113"/>
      <c r="HLA2" s="113"/>
      <c r="HLB2" s="113"/>
      <c r="HLC2" s="113"/>
      <c r="HLD2" s="113"/>
      <c r="HLE2" s="113"/>
      <c r="HLF2" s="113"/>
      <c r="HLG2" s="113"/>
      <c r="HLH2" s="113"/>
      <c r="HLI2" s="113"/>
      <c r="HLJ2" s="113"/>
      <c r="HLK2" s="113"/>
      <c r="HLL2" s="113"/>
      <c r="HLM2" s="113"/>
      <c r="HLN2" s="113"/>
      <c r="HLO2" s="113"/>
      <c r="HLP2" s="113"/>
      <c r="HLQ2" s="113"/>
      <c r="HLR2" s="113"/>
      <c r="HLS2" s="113"/>
      <c r="HLT2" s="113"/>
      <c r="HLU2" s="113"/>
      <c r="HLV2" s="113"/>
      <c r="HLW2" s="113"/>
      <c r="HLX2" s="113"/>
      <c r="HLY2" s="113"/>
      <c r="HLZ2" s="113"/>
      <c r="HMA2" s="113"/>
      <c r="HMB2" s="113"/>
      <c r="HMC2" s="113"/>
      <c r="HMD2" s="113"/>
      <c r="HME2" s="113"/>
      <c r="HMF2" s="113"/>
      <c r="HMG2" s="113"/>
      <c r="HMH2" s="113"/>
      <c r="HMI2" s="113"/>
      <c r="HMJ2" s="113"/>
      <c r="HMK2" s="113"/>
      <c r="HML2" s="113"/>
      <c r="HMM2" s="113"/>
      <c r="HMN2" s="113"/>
      <c r="HMO2" s="113"/>
      <c r="HMP2" s="113"/>
      <c r="HMQ2" s="113"/>
      <c r="HMR2" s="113"/>
      <c r="HMS2" s="113"/>
      <c r="HMT2" s="113"/>
      <c r="HMU2" s="113"/>
      <c r="HMV2" s="113"/>
      <c r="HMW2" s="113"/>
      <c r="HMX2" s="113"/>
      <c r="HMY2" s="113"/>
      <c r="HMZ2" s="113"/>
      <c r="HNA2" s="113"/>
      <c r="HNB2" s="113"/>
      <c r="HNC2" s="113"/>
      <c r="HND2" s="113"/>
      <c r="HNE2" s="113"/>
      <c r="HNF2" s="113"/>
      <c r="HNG2" s="113"/>
      <c r="HNH2" s="113"/>
      <c r="HNI2" s="113"/>
      <c r="HNJ2" s="113"/>
      <c r="HNK2" s="113"/>
      <c r="HNL2" s="113"/>
      <c r="HNM2" s="113"/>
      <c r="HNN2" s="113"/>
      <c r="HNO2" s="113"/>
      <c r="HNP2" s="113"/>
      <c r="HNQ2" s="113"/>
      <c r="HNR2" s="113"/>
      <c r="HNS2" s="113"/>
      <c r="HNT2" s="113"/>
      <c r="HNU2" s="113"/>
      <c r="HNV2" s="113"/>
      <c r="HNW2" s="113"/>
      <c r="HNX2" s="113"/>
      <c r="HNY2" s="113"/>
      <c r="HNZ2" s="113"/>
      <c r="HOA2" s="113"/>
      <c r="HOB2" s="113"/>
      <c r="HOC2" s="113"/>
      <c r="HOD2" s="113"/>
      <c r="HOE2" s="113"/>
      <c r="HOF2" s="113"/>
      <c r="HOG2" s="113"/>
      <c r="HOH2" s="113"/>
      <c r="HOI2" s="113"/>
      <c r="HOJ2" s="113"/>
      <c r="HOK2" s="113"/>
      <c r="HOL2" s="113"/>
      <c r="HOM2" s="113"/>
      <c r="HON2" s="113"/>
      <c r="HOO2" s="113"/>
      <c r="HOP2" s="113"/>
      <c r="HOQ2" s="113"/>
      <c r="HOR2" s="113"/>
      <c r="HOS2" s="113"/>
      <c r="HOT2" s="113"/>
      <c r="HOU2" s="113"/>
      <c r="HOV2" s="113"/>
      <c r="HOW2" s="113"/>
      <c r="HOX2" s="113"/>
      <c r="HOY2" s="113"/>
      <c r="HOZ2" s="113"/>
      <c r="HPA2" s="113"/>
      <c r="HPB2" s="113"/>
      <c r="HPC2" s="113"/>
      <c r="HPD2" s="113"/>
      <c r="HPE2" s="113"/>
      <c r="HPF2" s="113"/>
      <c r="HPG2" s="113"/>
      <c r="HPH2" s="113"/>
      <c r="HPI2" s="113"/>
      <c r="HPJ2" s="113"/>
      <c r="HPK2" s="113"/>
      <c r="HPL2" s="113"/>
      <c r="HPM2" s="113"/>
      <c r="HPN2" s="113"/>
      <c r="HPO2" s="113"/>
      <c r="HPP2" s="113"/>
      <c r="HPQ2" s="113"/>
      <c r="HPR2" s="113"/>
      <c r="HPS2" s="113"/>
      <c r="HPT2" s="113"/>
      <c r="HPU2" s="113"/>
      <c r="HPV2" s="113"/>
      <c r="HPW2" s="113"/>
      <c r="HPX2" s="113"/>
      <c r="HPY2" s="113"/>
      <c r="HPZ2" s="113"/>
      <c r="HQA2" s="113"/>
      <c r="HQB2" s="113"/>
      <c r="HQC2" s="113"/>
      <c r="HQD2" s="113"/>
      <c r="HQE2" s="113"/>
      <c r="HQF2" s="113"/>
      <c r="HQG2" s="113"/>
      <c r="HQH2" s="113"/>
      <c r="HQI2" s="113"/>
      <c r="HQJ2" s="113"/>
      <c r="HQK2" s="113"/>
      <c r="HQL2" s="113"/>
      <c r="HQM2" s="113"/>
      <c r="HQN2" s="113"/>
      <c r="HQO2" s="113"/>
      <c r="HQP2" s="113"/>
      <c r="HQQ2" s="113"/>
      <c r="HQR2" s="113"/>
      <c r="HQS2" s="113"/>
      <c r="HQT2" s="113"/>
      <c r="HQU2" s="113"/>
      <c r="HQV2" s="113"/>
      <c r="HQW2" s="113"/>
      <c r="HQX2" s="113"/>
      <c r="HQY2" s="113"/>
      <c r="HQZ2" s="113"/>
      <c r="HRA2" s="113"/>
      <c r="HRB2" s="113"/>
      <c r="HRC2" s="113"/>
      <c r="HRD2" s="113"/>
      <c r="HRE2" s="113"/>
      <c r="HRF2" s="113"/>
      <c r="HRG2" s="113"/>
      <c r="HRH2" s="113"/>
      <c r="HRI2" s="113"/>
      <c r="HRJ2" s="113"/>
      <c r="HRK2" s="113"/>
      <c r="HRL2" s="113"/>
      <c r="HRM2" s="113"/>
      <c r="HRN2" s="113"/>
      <c r="HRO2" s="113"/>
      <c r="HRP2" s="113"/>
      <c r="HRQ2" s="113"/>
      <c r="HRR2" s="113"/>
      <c r="HRS2" s="113"/>
      <c r="HRT2" s="113"/>
      <c r="HRU2" s="113"/>
      <c r="HRV2" s="113"/>
      <c r="HRW2" s="113"/>
      <c r="HRX2" s="113"/>
      <c r="HRY2" s="113"/>
      <c r="HRZ2" s="113"/>
      <c r="HSA2" s="113"/>
      <c r="HSB2" s="113"/>
      <c r="HSC2" s="113"/>
      <c r="HSD2" s="113"/>
      <c r="HSE2" s="113"/>
      <c r="HSF2" s="113"/>
      <c r="HSG2" s="113"/>
      <c r="HSH2" s="113"/>
      <c r="HSI2" s="113"/>
      <c r="HSJ2" s="113"/>
      <c r="HSK2" s="113"/>
      <c r="HSL2" s="113"/>
      <c r="HSM2" s="113"/>
      <c r="HSN2" s="113"/>
      <c r="HSO2" s="113"/>
      <c r="HSP2" s="113"/>
      <c r="HSQ2" s="113"/>
      <c r="HSR2" s="113"/>
      <c r="HSS2" s="113"/>
      <c r="HST2" s="113"/>
      <c r="HSU2" s="113"/>
      <c r="HSV2" s="113"/>
      <c r="HSW2" s="113"/>
      <c r="HSX2" s="113"/>
      <c r="HSY2" s="113"/>
      <c r="HSZ2" s="113"/>
      <c r="HTA2" s="113"/>
      <c r="HTB2" s="113"/>
      <c r="HTC2" s="113"/>
      <c r="HTD2" s="113"/>
      <c r="HTE2" s="113"/>
      <c r="HTF2" s="113"/>
      <c r="HTG2" s="113"/>
      <c r="HTH2" s="113"/>
      <c r="HTI2" s="113"/>
      <c r="HTJ2" s="113"/>
      <c r="HTK2" s="113"/>
      <c r="HTL2" s="113"/>
      <c r="HTM2" s="113"/>
      <c r="HTN2" s="113"/>
      <c r="HTO2" s="113"/>
      <c r="HTP2" s="113"/>
      <c r="HTQ2" s="113"/>
      <c r="HTR2" s="113"/>
      <c r="HTS2" s="113"/>
      <c r="HTT2" s="113"/>
      <c r="HTU2" s="113"/>
      <c r="HTV2" s="113"/>
      <c r="HTW2" s="113"/>
      <c r="HTX2" s="113"/>
      <c r="HTY2" s="113"/>
      <c r="HTZ2" s="113"/>
      <c r="HUA2" s="113"/>
      <c r="HUB2" s="113"/>
      <c r="HUC2" s="113"/>
      <c r="HUD2" s="113"/>
      <c r="HUE2" s="113"/>
      <c r="HUF2" s="113"/>
      <c r="HUG2" s="113"/>
      <c r="HUH2" s="113"/>
      <c r="HUI2" s="113"/>
      <c r="HUJ2" s="113"/>
      <c r="HUK2" s="113"/>
      <c r="HUL2" s="113"/>
      <c r="HUM2" s="113"/>
      <c r="HUN2" s="113"/>
      <c r="HUO2" s="113"/>
      <c r="HUP2" s="113"/>
      <c r="HUQ2" s="113"/>
      <c r="HUR2" s="113"/>
      <c r="HUS2" s="113"/>
      <c r="HUT2" s="113"/>
      <c r="HUU2" s="113"/>
      <c r="HUV2" s="113"/>
      <c r="HUW2" s="113"/>
      <c r="HUX2" s="113"/>
      <c r="HUY2" s="113"/>
      <c r="HUZ2" s="113"/>
      <c r="HVA2" s="113"/>
      <c r="HVB2" s="113"/>
      <c r="HVC2" s="113"/>
      <c r="HVD2" s="113"/>
      <c r="HVE2" s="113"/>
      <c r="HVF2" s="113"/>
      <c r="HVG2" s="113"/>
      <c r="HVH2" s="113"/>
      <c r="HVI2" s="113"/>
      <c r="HVJ2" s="113"/>
      <c r="HVK2" s="113"/>
      <c r="HVL2" s="113"/>
      <c r="HVM2" s="113"/>
      <c r="HVN2" s="113"/>
      <c r="HVO2" s="113"/>
      <c r="HVP2" s="113"/>
      <c r="HVQ2" s="113"/>
      <c r="HVR2" s="113"/>
      <c r="HVS2" s="113"/>
      <c r="HVT2" s="113"/>
      <c r="HVU2" s="113"/>
      <c r="HVV2" s="113"/>
      <c r="HVW2" s="113"/>
      <c r="HVX2" s="113"/>
      <c r="HVY2" s="113"/>
      <c r="HVZ2" s="113"/>
      <c r="HWA2" s="113"/>
      <c r="HWB2" s="113"/>
      <c r="HWC2" s="113"/>
      <c r="HWD2" s="113"/>
      <c r="HWE2" s="113"/>
      <c r="HWF2" s="113"/>
      <c r="HWG2" s="113"/>
      <c r="HWH2" s="113"/>
      <c r="HWI2" s="113"/>
      <c r="HWJ2" s="113"/>
      <c r="HWK2" s="113"/>
      <c r="HWL2" s="113"/>
      <c r="HWM2" s="113"/>
      <c r="HWN2" s="113"/>
      <c r="HWO2" s="113"/>
      <c r="HWP2" s="113"/>
      <c r="HWQ2" s="113"/>
      <c r="HWR2" s="113"/>
      <c r="HWS2" s="113"/>
      <c r="HWT2" s="113"/>
      <c r="HWU2" s="113"/>
      <c r="HWV2" s="113"/>
      <c r="HWW2" s="113"/>
      <c r="HWX2" s="113"/>
      <c r="HWY2" s="113"/>
      <c r="HWZ2" s="113"/>
      <c r="HXA2" s="113"/>
      <c r="HXB2" s="113"/>
      <c r="HXC2" s="113"/>
      <c r="HXD2" s="113"/>
      <c r="HXE2" s="113"/>
      <c r="HXF2" s="113"/>
      <c r="HXG2" s="113"/>
      <c r="HXH2" s="113"/>
      <c r="HXI2" s="113"/>
      <c r="HXJ2" s="113"/>
      <c r="HXK2" s="113"/>
      <c r="HXL2" s="113"/>
      <c r="HXM2" s="113"/>
      <c r="HXN2" s="113"/>
      <c r="HXO2" s="113"/>
      <c r="HXP2" s="113"/>
      <c r="HXQ2" s="113"/>
      <c r="HXR2" s="113"/>
      <c r="HXS2" s="113"/>
      <c r="HXT2" s="113"/>
      <c r="HXU2" s="113"/>
      <c r="HXV2" s="113"/>
      <c r="HXW2" s="113"/>
      <c r="HXX2" s="113"/>
      <c r="HXY2" s="113"/>
      <c r="HXZ2" s="113"/>
      <c r="HYA2" s="113"/>
      <c r="HYB2" s="113"/>
      <c r="HYC2" s="113"/>
      <c r="HYD2" s="113"/>
      <c r="HYE2" s="113"/>
      <c r="HYF2" s="113"/>
      <c r="HYG2" s="113"/>
      <c r="HYH2" s="113"/>
      <c r="HYI2" s="113"/>
      <c r="HYJ2" s="113"/>
      <c r="HYK2" s="113"/>
      <c r="HYL2" s="113"/>
      <c r="HYM2" s="113"/>
      <c r="HYN2" s="113"/>
      <c r="HYO2" s="113"/>
      <c r="HYP2" s="113"/>
      <c r="HYQ2" s="113"/>
      <c r="HYR2" s="113"/>
      <c r="HYS2" s="113"/>
      <c r="HYT2" s="113"/>
      <c r="HYU2" s="113"/>
      <c r="HYV2" s="113"/>
      <c r="HYW2" s="113"/>
      <c r="HYX2" s="113"/>
      <c r="HYY2" s="113"/>
      <c r="HYZ2" s="113"/>
      <c r="HZA2" s="113"/>
      <c r="HZB2" s="113"/>
      <c r="HZC2" s="113"/>
      <c r="HZD2" s="113"/>
      <c r="HZE2" s="113"/>
      <c r="HZF2" s="113"/>
      <c r="HZG2" s="113"/>
      <c r="HZH2" s="113"/>
      <c r="HZI2" s="113"/>
      <c r="HZJ2" s="113"/>
      <c r="HZK2" s="113"/>
      <c r="HZL2" s="113"/>
      <c r="HZM2" s="113"/>
      <c r="HZN2" s="113"/>
      <c r="HZO2" s="113"/>
      <c r="HZP2" s="113"/>
      <c r="HZQ2" s="113"/>
      <c r="HZR2" s="113"/>
      <c r="HZS2" s="113"/>
      <c r="HZT2" s="113"/>
      <c r="HZU2" s="113"/>
      <c r="HZV2" s="113"/>
      <c r="HZW2" s="113"/>
      <c r="HZX2" s="113"/>
      <c r="HZY2" s="113"/>
      <c r="HZZ2" s="113"/>
      <c r="IAA2" s="113"/>
      <c r="IAB2" s="113"/>
      <c r="IAC2" s="113"/>
      <c r="IAD2" s="113"/>
      <c r="IAE2" s="113"/>
      <c r="IAF2" s="113"/>
      <c r="IAG2" s="113"/>
      <c r="IAH2" s="113"/>
      <c r="IAI2" s="113"/>
      <c r="IAJ2" s="113"/>
      <c r="IAK2" s="113"/>
      <c r="IAL2" s="113"/>
      <c r="IAM2" s="113"/>
      <c r="IAN2" s="113"/>
      <c r="IAO2" s="113"/>
      <c r="IAP2" s="113"/>
      <c r="IAQ2" s="113"/>
      <c r="IAR2" s="113"/>
      <c r="IAS2" s="113"/>
      <c r="IAT2" s="113"/>
      <c r="IAU2" s="113"/>
      <c r="IAV2" s="113"/>
      <c r="IAW2" s="113"/>
      <c r="IAX2" s="113"/>
      <c r="IAY2" s="113"/>
      <c r="IAZ2" s="113"/>
      <c r="IBA2" s="113"/>
      <c r="IBB2" s="113"/>
      <c r="IBC2" s="113"/>
      <c r="IBD2" s="113"/>
      <c r="IBE2" s="113"/>
      <c r="IBF2" s="113"/>
      <c r="IBG2" s="113"/>
      <c r="IBH2" s="113"/>
      <c r="IBI2" s="113"/>
      <c r="IBJ2" s="113"/>
      <c r="IBK2" s="113"/>
      <c r="IBL2" s="113"/>
      <c r="IBM2" s="113"/>
      <c r="IBN2" s="113"/>
      <c r="IBO2" s="113"/>
      <c r="IBP2" s="113"/>
      <c r="IBQ2" s="113"/>
      <c r="IBR2" s="113"/>
      <c r="IBS2" s="113"/>
      <c r="IBT2" s="113"/>
      <c r="IBU2" s="113"/>
      <c r="IBV2" s="113"/>
      <c r="IBW2" s="113"/>
      <c r="IBX2" s="113"/>
      <c r="IBY2" s="113"/>
      <c r="IBZ2" s="113"/>
      <c r="ICA2" s="113"/>
      <c r="ICB2" s="113"/>
      <c r="ICC2" s="113"/>
      <c r="ICD2" s="113"/>
      <c r="ICE2" s="113"/>
      <c r="ICF2" s="113"/>
      <c r="ICG2" s="113"/>
      <c r="ICH2" s="113"/>
      <c r="ICI2" s="113"/>
      <c r="ICJ2" s="113"/>
      <c r="ICK2" s="113"/>
      <c r="ICL2" s="113"/>
      <c r="ICM2" s="113"/>
      <c r="ICN2" s="113"/>
      <c r="ICO2" s="113"/>
      <c r="ICP2" s="113"/>
      <c r="ICQ2" s="113"/>
      <c r="ICR2" s="113"/>
      <c r="ICS2" s="113"/>
      <c r="ICT2" s="113"/>
      <c r="ICU2" s="113"/>
      <c r="ICV2" s="113"/>
      <c r="ICW2" s="113"/>
      <c r="ICX2" s="113"/>
      <c r="ICY2" s="113"/>
      <c r="ICZ2" s="113"/>
      <c r="IDA2" s="113"/>
      <c r="IDB2" s="113"/>
      <c r="IDC2" s="113"/>
      <c r="IDD2" s="113"/>
      <c r="IDE2" s="113"/>
      <c r="IDF2" s="113"/>
      <c r="IDG2" s="113"/>
      <c r="IDH2" s="113"/>
      <c r="IDI2" s="113"/>
      <c r="IDJ2" s="113"/>
      <c r="IDK2" s="113"/>
      <c r="IDL2" s="113"/>
      <c r="IDM2" s="113"/>
      <c r="IDN2" s="113"/>
      <c r="IDO2" s="113"/>
      <c r="IDP2" s="113"/>
      <c r="IDQ2" s="113"/>
      <c r="IDR2" s="113"/>
      <c r="IDS2" s="113"/>
      <c r="IDT2" s="113"/>
      <c r="IDU2" s="113"/>
      <c r="IDV2" s="113"/>
      <c r="IDW2" s="113"/>
      <c r="IDX2" s="113"/>
      <c r="IDY2" s="113"/>
      <c r="IDZ2" s="113"/>
      <c r="IEA2" s="113"/>
      <c r="IEB2" s="113"/>
      <c r="IEC2" s="113"/>
      <c r="IED2" s="113"/>
      <c r="IEE2" s="113"/>
      <c r="IEF2" s="113"/>
      <c r="IEG2" s="113"/>
      <c r="IEH2" s="113"/>
      <c r="IEI2" s="113"/>
      <c r="IEJ2" s="113"/>
      <c r="IEK2" s="113"/>
      <c r="IEL2" s="113"/>
      <c r="IEM2" s="113"/>
      <c r="IEN2" s="113"/>
      <c r="IEO2" s="113"/>
      <c r="IEP2" s="113"/>
      <c r="IEQ2" s="113"/>
      <c r="IER2" s="113"/>
      <c r="IES2" s="113"/>
      <c r="IET2" s="113"/>
      <c r="IEU2" s="113"/>
      <c r="IEV2" s="113"/>
      <c r="IEW2" s="113"/>
      <c r="IEX2" s="113"/>
      <c r="IEY2" s="113"/>
      <c r="IEZ2" s="113"/>
      <c r="IFA2" s="113"/>
      <c r="IFB2" s="113"/>
      <c r="IFC2" s="113"/>
      <c r="IFD2" s="113"/>
      <c r="IFE2" s="113"/>
      <c r="IFF2" s="113"/>
      <c r="IFG2" s="113"/>
      <c r="IFH2" s="113"/>
      <c r="IFI2" s="113"/>
      <c r="IFJ2" s="113"/>
      <c r="IFK2" s="113"/>
      <c r="IFL2" s="113"/>
      <c r="IFM2" s="113"/>
      <c r="IFN2" s="113"/>
      <c r="IFO2" s="113"/>
      <c r="IFP2" s="113"/>
      <c r="IFQ2" s="113"/>
      <c r="IFR2" s="113"/>
      <c r="IFS2" s="113"/>
      <c r="IFT2" s="113"/>
      <c r="IFU2" s="113"/>
      <c r="IFV2" s="113"/>
      <c r="IFW2" s="113"/>
      <c r="IFX2" s="113"/>
      <c r="IFY2" s="113"/>
      <c r="IFZ2" s="113"/>
      <c r="IGA2" s="113"/>
      <c r="IGB2" s="113"/>
      <c r="IGC2" s="113"/>
      <c r="IGD2" s="113"/>
      <c r="IGE2" s="113"/>
      <c r="IGF2" s="113"/>
      <c r="IGG2" s="113"/>
      <c r="IGH2" s="113"/>
      <c r="IGI2" s="113"/>
      <c r="IGJ2" s="113"/>
      <c r="IGK2" s="113"/>
      <c r="IGL2" s="113"/>
      <c r="IGM2" s="113"/>
      <c r="IGN2" s="113"/>
      <c r="IGO2" s="113"/>
      <c r="IGP2" s="113"/>
      <c r="IGQ2" s="113"/>
      <c r="IGR2" s="113"/>
      <c r="IGS2" s="113"/>
      <c r="IGT2" s="113"/>
      <c r="IGU2" s="113"/>
      <c r="IGV2" s="113"/>
      <c r="IGW2" s="113"/>
      <c r="IGX2" s="113"/>
      <c r="IGY2" s="113"/>
      <c r="IGZ2" s="113"/>
      <c r="IHA2" s="113"/>
      <c r="IHB2" s="113"/>
      <c r="IHC2" s="113"/>
      <c r="IHD2" s="113"/>
      <c r="IHE2" s="113"/>
      <c r="IHF2" s="113"/>
      <c r="IHG2" s="113"/>
      <c r="IHH2" s="113"/>
      <c r="IHI2" s="113"/>
      <c r="IHJ2" s="113"/>
      <c r="IHK2" s="113"/>
      <c r="IHL2" s="113"/>
      <c r="IHM2" s="113"/>
      <c r="IHN2" s="113"/>
      <c r="IHO2" s="113"/>
      <c r="IHP2" s="113"/>
      <c r="IHQ2" s="113"/>
      <c r="IHR2" s="113"/>
      <c r="IHS2" s="113"/>
      <c r="IHT2" s="113"/>
      <c r="IHU2" s="113"/>
      <c r="IHV2" s="113"/>
      <c r="IHW2" s="113"/>
      <c r="IHX2" s="113"/>
      <c r="IHY2" s="113"/>
      <c r="IHZ2" s="113"/>
      <c r="IIA2" s="113"/>
      <c r="IIB2" s="113"/>
      <c r="IIC2" s="113"/>
      <c r="IID2" s="113"/>
      <c r="IIE2" s="113"/>
      <c r="IIF2" s="113"/>
      <c r="IIG2" s="113"/>
      <c r="IIH2" s="113"/>
      <c r="III2" s="113"/>
      <c r="IIJ2" s="113"/>
      <c r="IIK2" s="113"/>
      <c r="IIL2" s="113"/>
      <c r="IIM2" s="113"/>
      <c r="IIN2" s="113"/>
      <c r="IIO2" s="113"/>
      <c r="IIP2" s="113"/>
      <c r="IIQ2" s="113"/>
      <c r="IIR2" s="113"/>
      <c r="IIS2" s="113"/>
      <c r="IIT2" s="113"/>
      <c r="IIU2" s="113"/>
      <c r="IIV2" s="113"/>
      <c r="IIW2" s="113"/>
      <c r="IIX2" s="113"/>
      <c r="IIY2" s="113"/>
      <c r="IIZ2" s="113"/>
      <c r="IJA2" s="113"/>
      <c r="IJB2" s="113"/>
      <c r="IJC2" s="113"/>
      <c r="IJD2" s="113"/>
      <c r="IJE2" s="113"/>
      <c r="IJF2" s="113"/>
      <c r="IJG2" s="113"/>
      <c r="IJH2" s="113"/>
      <c r="IJI2" s="113"/>
      <c r="IJJ2" s="113"/>
      <c r="IJK2" s="113"/>
      <c r="IJL2" s="113"/>
      <c r="IJM2" s="113"/>
      <c r="IJN2" s="113"/>
      <c r="IJO2" s="113"/>
      <c r="IJP2" s="113"/>
      <c r="IJQ2" s="113"/>
      <c r="IJR2" s="113"/>
      <c r="IJS2" s="113"/>
      <c r="IJT2" s="113"/>
      <c r="IJU2" s="113"/>
      <c r="IJV2" s="113"/>
      <c r="IJW2" s="113"/>
      <c r="IJX2" s="113"/>
      <c r="IJY2" s="113"/>
      <c r="IJZ2" s="113"/>
      <c r="IKA2" s="113"/>
      <c r="IKB2" s="113"/>
      <c r="IKC2" s="113"/>
      <c r="IKD2" s="113"/>
      <c r="IKE2" s="113"/>
      <c r="IKF2" s="113"/>
      <c r="IKG2" s="113"/>
      <c r="IKH2" s="113"/>
      <c r="IKI2" s="113"/>
      <c r="IKJ2" s="113"/>
      <c r="IKK2" s="113"/>
      <c r="IKL2" s="113"/>
      <c r="IKM2" s="113"/>
      <c r="IKN2" s="113"/>
      <c r="IKO2" s="113"/>
      <c r="IKP2" s="113"/>
      <c r="IKQ2" s="113"/>
      <c r="IKR2" s="113"/>
      <c r="IKS2" s="113"/>
      <c r="IKT2" s="113"/>
      <c r="IKU2" s="113"/>
      <c r="IKV2" s="113"/>
      <c r="IKW2" s="113"/>
      <c r="IKX2" s="113"/>
      <c r="IKY2" s="113"/>
      <c r="IKZ2" s="113"/>
      <c r="ILA2" s="113"/>
      <c r="ILB2" s="113"/>
      <c r="ILC2" s="113"/>
      <c r="ILD2" s="113"/>
      <c r="ILE2" s="113"/>
      <c r="ILF2" s="113"/>
      <c r="ILG2" s="113"/>
      <c r="ILH2" s="113"/>
      <c r="ILI2" s="113"/>
      <c r="ILJ2" s="113"/>
      <c r="ILK2" s="113"/>
      <c r="ILL2" s="113"/>
      <c r="ILM2" s="113"/>
      <c r="ILN2" s="113"/>
      <c r="ILO2" s="113"/>
      <c r="ILP2" s="113"/>
      <c r="ILQ2" s="113"/>
      <c r="ILR2" s="113"/>
      <c r="ILS2" s="113"/>
      <c r="ILT2" s="113"/>
      <c r="ILU2" s="113"/>
      <c r="ILV2" s="113"/>
      <c r="ILW2" s="113"/>
      <c r="ILX2" s="113"/>
      <c r="ILY2" s="113"/>
      <c r="ILZ2" s="113"/>
      <c r="IMA2" s="113"/>
      <c r="IMB2" s="113"/>
      <c r="IMC2" s="113"/>
      <c r="IMD2" s="113"/>
      <c r="IME2" s="113"/>
      <c r="IMF2" s="113"/>
      <c r="IMG2" s="113"/>
      <c r="IMH2" s="113"/>
      <c r="IMI2" s="113"/>
      <c r="IMJ2" s="113"/>
      <c r="IMK2" s="113"/>
      <c r="IML2" s="113"/>
      <c r="IMM2" s="113"/>
      <c r="IMN2" s="113"/>
      <c r="IMO2" s="113"/>
      <c r="IMP2" s="113"/>
      <c r="IMQ2" s="113"/>
      <c r="IMR2" s="113"/>
      <c r="IMS2" s="113"/>
      <c r="IMT2" s="113"/>
      <c r="IMU2" s="113"/>
      <c r="IMV2" s="113"/>
      <c r="IMW2" s="113"/>
      <c r="IMX2" s="113"/>
      <c r="IMY2" s="113"/>
      <c r="IMZ2" s="113"/>
      <c r="INA2" s="113"/>
      <c r="INB2" s="113"/>
      <c r="INC2" s="113"/>
      <c r="IND2" s="113"/>
      <c r="INE2" s="113"/>
      <c r="INF2" s="113"/>
      <c r="ING2" s="113"/>
      <c r="INH2" s="113"/>
      <c r="INI2" s="113"/>
      <c r="INJ2" s="113"/>
      <c r="INK2" s="113"/>
      <c r="INL2" s="113"/>
      <c r="INM2" s="113"/>
      <c r="INN2" s="113"/>
      <c r="INO2" s="113"/>
      <c r="INP2" s="113"/>
      <c r="INQ2" s="113"/>
      <c r="INR2" s="113"/>
      <c r="INS2" s="113"/>
      <c r="INT2" s="113"/>
      <c r="INU2" s="113"/>
      <c r="INV2" s="113"/>
      <c r="INW2" s="113"/>
      <c r="INX2" s="113"/>
      <c r="INY2" s="113"/>
      <c r="INZ2" s="113"/>
      <c r="IOA2" s="113"/>
      <c r="IOB2" s="113"/>
      <c r="IOC2" s="113"/>
      <c r="IOD2" s="113"/>
      <c r="IOE2" s="113"/>
      <c r="IOF2" s="113"/>
      <c r="IOG2" s="113"/>
      <c r="IOH2" s="113"/>
      <c r="IOI2" s="113"/>
      <c r="IOJ2" s="113"/>
      <c r="IOK2" s="113"/>
      <c r="IOL2" s="113"/>
      <c r="IOM2" s="113"/>
      <c r="ION2" s="113"/>
      <c r="IOO2" s="113"/>
      <c r="IOP2" s="113"/>
      <c r="IOQ2" s="113"/>
      <c r="IOR2" s="113"/>
      <c r="IOS2" s="113"/>
      <c r="IOT2" s="113"/>
      <c r="IOU2" s="113"/>
      <c r="IOV2" s="113"/>
      <c r="IOW2" s="113"/>
      <c r="IOX2" s="113"/>
      <c r="IOY2" s="113"/>
      <c r="IOZ2" s="113"/>
      <c r="IPA2" s="113"/>
      <c r="IPB2" s="113"/>
      <c r="IPC2" s="113"/>
      <c r="IPD2" s="113"/>
      <c r="IPE2" s="113"/>
      <c r="IPF2" s="113"/>
      <c r="IPG2" s="113"/>
      <c r="IPH2" s="113"/>
      <c r="IPI2" s="113"/>
      <c r="IPJ2" s="113"/>
      <c r="IPK2" s="113"/>
      <c r="IPL2" s="113"/>
      <c r="IPM2" s="113"/>
      <c r="IPN2" s="113"/>
      <c r="IPO2" s="113"/>
      <c r="IPP2" s="113"/>
      <c r="IPQ2" s="113"/>
      <c r="IPR2" s="113"/>
      <c r="IPS2" s="113"/>
      <c r="IPT2" s="113"/>
      <c r="IPU2" s="113"/>
      <c r="IPV2" s="113"/>
      <c r="IPW2" s="113"/>
      <c r="IPX2" s="113"/>
      <c r="IPY2" s="113"/>
      <c r="IPZ2" s="113"/>
      <c r="IQA2" s="113"/>
      <c r="IQB2" s="113"/>
      <c r="IQC2" s="113"/>
      <c r="IQD2" s="113"/>
      <c r="IQE2" s="113"/>
      <c r="IQF2" s="113"/>
      <c r="IQG2" s="113"/>
      <c r="IQH2" s="113"/>
      <c r="IQI2" s="113"/>
      <c r="IQJ2" s="113"/>
      <c r="IQK2" s="113"/>
      <c r="IQL2" s="113"/>
      <c r="IQM2" s="113"/>
      <c r="IQN2" s="113"/>
      <c r="IQO2" s="113"/>
      <c r="IQP2" s="113"/>
      <c r="IQQ2" s="113"/>
      <c r="IQR2" s="113"/>
      <c r="IQS2" s="113"/>
      <c r="IQT2" s="113"/>
      <c r="IQU2" s="113"/>
      <c r="IQV2" s="113"/>
      <c r="IQW2" s="113"/>
      <c r="IQX2" s="113"/>
      <c r="IQY2" s="113"/>
      <c r="IQZ2" s="113"/>
      <c r="IRA2" s="113"/>
      <c r="IRB2" s="113"/>
      <c r="IRC2" s="113"/>
      <c r="IRD2" s="113"/>
      <c r="IRE2" s="113"/>
      <c r="IRF2" s="113"/>
      <c r="IRG2" s="113"/>
      <c r="IRH2" s="113"/>
      <c r="IRI2" s="113"/>
      <c r="IRJ2" s="113"/>
      <c r="IRK2" s="113"/>
      <c r="IRL2" s="113"/>
      <c r="IRM2" s="113"/>
      <c r="IRN2" s="113"/>
      <c r="IRO2" s="113"/>
      <c r="IRP2" s="113"/>
      <c r="IRQ2" s="113"/>
      <c r="IRR2" s="113"/>
      <c r="IRS2" s="113"/>
      <c r="IRT2" s="113"/>
      <c r="IRU2" s="113"/>
      <c r="IRV2" s="113"/>
      <c r="IRW2" s="113"/>
      <c r="IRX2" s="113"/>
      <c r="IRY2" s="113"/>
      <c r="IRZ2" s="113"/>
      <c r="ISA2" s="113"/>
      <c r="ISB2" s="113"/>
      <c r="ISC2" s="113"/>
      <c r="ISD2" s="113"/>
      <c r="ISE2" s="113"/>
      <c r="ISF2" s="113"/>
      <c r="ISG2" s="113"/>
      <c r="ISH2" s="113"/>
      <c r="ISI2" s="113"/>
      <c r="ISJ2" s="113"/>
      <c r="ISK2" s="113"/>
      <c r="ISL2" s="113"/>
      <c r="ISM2" s="113"/>
      <c r="ISN2" s="113"/>
      <c r="ISO2" s="113"/>
      <c r="ISP2" s="113"/>
      <c r="ISQ2" s="113"/>
      <c r="ISR2" s="113"/>
      <c r="ISS2" s="113"/>
      <c r="IST2" s="113"/>
      <c r="ISU2" s="113"/>
      <c r="ISV2" s="113"/>
      <c r="ISW2" s="113"/>
      <c r="ISX2" s="113"/>
      <c r="ISY2" s="113"/>
      <c r="ISZ2" s="113"/>
      <c r="ITA2" s="113"/>
      <c r="ITB2" s="113"/>
      <c r="ITC2" s="113"/>
      <c r="ITD2" s="113"/>
      <c r="ITE2" s="113"/>
      <c r="ITF2" s="113"/>
      <c r="ITG2" s="113"/>
      <c r="ITH2" s="113"/>
      <c r="ITI2" s="113"/>
      <c r="ITJ2" s="113"/>
      <c r="ITK2" s="113"/>
      <c r="ITL2" s="113"/>
      <c r="ITM2" s="113"/>
      <c r="ITN2" s="113"/>
      <c r="ITO2" s="113"/>
      <c r="ITP2" s="113"/>
      <c r="ITQ2" s="113"/>
      <c r="ITR2" s="113"/>
      <c r="ITS2" s="113"/>
      <c r="ITT2" s="113"/>
      <c r="ITU2" s="113"/>
      <c r="ITV2" s="113"/>
      <c r="ITW2" s="113"/>
      <c r="ITX2" s="113"/>
      <c r="ITY2" s="113"/>
      <c r="ITZ2" s="113"/>
      <c r="IUA2" s="113"/>
      <c r="IUB2" s="113"/>
      <c r="IUC2" s="113"/>
      <c r="IUD2" s="113"/>
      <c r="IUE2" s="113"/>
      <c r="IUF2" s="113"/>
      <c r="IUG2" s="113"/>
      <c r="IUH2" s="113"/>
      <c r="IUI2" s="113"/>
      <c r="IUJ2" s="113"/>
      <c r="IUK2" s="113"/>
      <c r="IUL2" s="113"/>
      <c r="IUM2" s="113"/>
      <c r="IUN2" s="113"/>
      <c r="IUO2" s="113"/>
      <c r="IUP2" s="113"/>
      <c r="IUQ2" s="113"/>
      <c r="IUR2" s="113"/>
      <c r="IUS2" s="113"/>
      <c r="IUT2" s="113"/>
      <c r="IUU2" s="113"/>
      <c r="IUV2" s="113"/>
      <c r="IUW2" s="113"/>
      <c r="IUX2" s="113"/>
      <c r="IUY2" s="113"/>
      <c r="IUZ2" s="113"/>
      <c r="IVA2" s="113"/>
      <c r="IVB2" s="113"/>
      <c r="IVC2" s="113"/>
      <c r="IVD2" s="113"/>
      <c r="IVE2" s="113"/>
      <c r="IVF2" s="113"/>
      <c r="IVG2" s="113"/>
      <c r="IVH2" s="113"/>
      <c r="IVI2" s="113"/>
      <c r="IVJ2" s="113"/>
      <c r="IVK2" s="113"/>
      <c r="IVL2" s="113"/>
      <c r="IVM2" s="113"/>
      <c r="IVN2" s="113"/>
      <c r="IVO2" s="113"/>
      <c r="IVP2" s="113"/>
      <c r="IVQ2" s="113"/>
      <c r="IVR2" s="113"/>
      <c r="IVS2" s="113"/>
      <c r="IVT2" s="113"/>
      <c r="IVU2" s="113"/>
      <c r="IVV2" s="113"/>
      <c r="IVW2" s="113"/>
      <c r="IVX2" s="113"/>
      <c r="IVY2" s="113"/>
      <c r="IVZ2" s="113"/>
      <c r="IWA2" s="113"/>
      <c r="IWB2" s="113"/>
      <c r="IWC2" s="113"/>
      <c r="IWD2" s="113"/>
      <c r="IWE2" s="113"/>
      <c r="IWF2" s="113"/>
      <c r="IWG2" s="113"/>
      <c r="IWH2" s="113"/>
      <c r="IWI2" s="113"/>
      <c r="IWJ2" s="113"/>
      <c r="IWK2" s="113"/>
      <c r="IWL2" s="113"/>
      <c r="IWM2" s="113"/>
      <c r="IWN2" s="113"/>
      <c r="IWO2" s="113"/>
      <c r="IWP2" s="113"/>
      <c r="IWQ2" s="113"/>
      <c r="IWR2" s="113"/>
      <c r="IWS2" s="113"/>
      <c r="IWT2" s="113"/>
      <c r="IWU2" s="113"/>
      <c r="IWV2" s="113"/>
      <c r="IWW2" s="113"/>
      <c r="IWX2" s="113"/>
      <c r="IWY2" s="113"/>
      <c r="IWZ2" s="113"/>
      <c r="IXA2" s="113"/>
      <c r="IXB2" s="113"/>
      <c r="IXC2" s="113"/>
      <c r="IXD2" s="113"/>
      <c r="IXE2" s="113"/>
      <c r="IXF2" s="113"/>
      <c r="IXG2" s="113"/>
      <c r="IXH2" s="113"/>
      <c r="IXI2" s="113"/>
      <c r="IXJ2" s="113"/>
      <c r="IXK2" s="113"/>
      <c r="IXL2" s="113"/>
      <c r="IXM2" s="113"/>
      <c r="IXN2" s="113"/>
      <c r="IXO2" s="113"/>
      <c r="IXP2" s="113"/>
      <c r="IXQ2" s="113"/>
      <c r="IXR2" s="113"/>
      <c r="IXS2" s="113"/>
      <c r="IXT2" s="113"/>
      <c r="IXU2" s="113"/>
      <c r="IXV2" s="113"/>
      <c r="IXW2" s="113"/>
      <c r="IXX2" s="113"/>
      <c r="IXY2" s="113"/>
      <c r="IXZ2" s="113"/>
      <c r="IYA2" s="113"/>
      <c r="IYB2" s="113"/>
      <c r="IYC2" s="113"/>
      <c r="IYD2" s="113"/>
      <c r="IYE2" s="113"/>
      <c r="IYF2" s="113"/>
      <c r="IYG2" s="113"/>
      <c r="IYH2" s="113"/>
      <c r="IYI2" s="113"/>
      <c r="IYJ2" s="113"/>
      <c r="IYK2" s="113"/>
      <c r="IYL2" s="113"/>
      <c r="IYM2" s="113"/>
      <c r="IYN2" s="113"/>
      <c r="IYO2" s="113"/>
      <c r="IYP2" s="113"/>
      <c r="IYQ2" s="113"/>
      <c r="IYR2" s="113"/>
      <c r="IYS2" s="113"/>
      <c r="IYT2" s="113"/>
      <c r="IYU2" s="113"/>
      <c r="IYV2" s="113"/>
      <c r="IYW2" s="113"/>
      <c r="IYX2" s="113"/>
      <c r="IYY2" s="113"/>
      <c r="IYZ2" s="113"/>
      <c r="IZA2" s="113"/>
      <c r="IZB2" s="113"/>
      <c r="IZC2" s="113"/>
      <c r="IZD2" s="113"/>
      <c r="IZE2" s="113"/>
      <c r="IZF2" s="113"/>
      <c r="IZG2" s="113"/>
      <c r="IZH2" s="113"/>
      <c r="IZI2" s="113"/>
      <c r="IZJ2" s="113"/>
      <c r="IZK2" s="113"/>
      <c r="IZL2" s="113"/>
      <c r="IZM2" s="113"/>
      <c r="IZN2" s="113"/>
      <c r="IZO2" s="113"/>
      <c r="IZP2" s="113"/>
      <c r="IZQ2" s="113"/>
      <c r="IZR2" s="113"/>
      <c r="IZS2" s="113"/>
      <c r="IZT2" s="113"/>
      <c r="IZU2" s="113"/>
      <c r="IZV2" s="113"/>
      <c r="IZW2" s="113"/>
      <c r="IZX2" s="113"/>
      <c r="IZY2" s="113"/>
      <c r="IZZ2" s="113"/>
      <c r="JAA2" s="113"/>
      <c r="JAB2" s="113"/>
      <c r="JAC2" s="113"/>
      <c r="JAD2" s="113"/>
      <c r="JAE2" s="113"/>
      <c r="JAF2" s="113"/>
      <c r="JAG2" s="113"/>
      <c r="JAH2" s="113"/>
      <c r="JAI2" s="113"/>
      <c r="JAJ2" s="113"/>
      <c r="JAK2" s="113"/>
      <c r="JAL2" s="113"/>
      <c r="JAM2" s="113"/>
      <c r="JAN2" s="113"/>
      <c r="JAO2" s="113"/>
      <c r="JAP2" s="113"/>
      <c r="JAQ2" s="113"/>
      <c r="JAR2" s="113"/>
      <c r="JAS2" s="113"/>
      <c r="JAT2" s="113"/>
      <c r="JAU2" s="113"/>
      <c r="JAV2" s="113"/>
      <c r="JAW2" s="113"/>
      <c r="JAX2" s="113"/>
      <c r="JAY2" s="113"/>
      <c r="JAZ2" s="113"/>
      <c r="JBA2" s="113"/>
      <c r="JBB2" s="113"/>
      <c r="JBC2" s="113"/>
      <c r="JBD2" s="113"/>
      <c r="JBE2" s="113"/>
      <c r="JBF2" s="113"/>
      <c r="JBG2" s="113"/>
      <c r="JBH2" s="113"/>
      <c r="JBI2" s="113"/>
      <c r="JBJ2" s="113"/>
      <c r="JBK2" s="113"/>
      <c r="JBL2" s="113"/>
      <c r="JBM2" s="113"/>
      <c r="JBN2" s="113"/>
      <c r="JBO2" s="113"/>
      <c r="JBP2" s="113"/>
      <c r="JBQ2" s="113"/>
      <c r="JBR2" s="113"/>
      <c r="JBS2" s="113"/>
      <c r="JBT2" s="113"/>
      <c r="JBU2" s="113"/>
      <c r="JBV2" s="113"/>
      <c r="JBW2" s="113"/>
      <c r="JBX2" s="113"/>
      <c r="JBY2" s="113"/>
      <c r="JBZ2" s="113"/>
      <c r="JCA2" s="113"/>
      <c r="JCB2" s="113"/>
      <c r="JCC2" s="113"/>
      <c r="JCD2" s="113"/>
      <c r="JCE2" s="113"/>
      <c r="JCF2" s="113"/>
      <c r="JCG2" s="113"/>
      <c r="JCH2" s="113"/>
      <c r="JCI2" s="113"/>
      <c r="JCJ2" s="113"/>
      <c r="JCK2" s="113"/>
      <c r="JCL2" s="113"/>
      <c r="JCM2" s="113"/>
      <c r="JCN2" s="113"/>
      <c r="JCO2" s="113"/>
      <c r="JCP2" s="113"/>
      <c r="JCQ2" s="113"/>
      <c r="JCR2" s="113"/>
      <c r="JCS2" s="113"/>
      <c r="JCT2" s="113"/>
      <c r="JCU2" s="113"/>
      <c r="JCV2" s="113"/>
      <c r="JCW2" s="113"/>
      <c r="JCX2" s="113"/>
      <c r="JCY2" s="113"/>
      <c r="JCZ2" s="113"/>
      <c r="JDA2" s="113"/>
      <c r="JDB2" s="113"/>
      <c r="JDC2" s="113"/>
      <c r="JDD2" s="113"/>
      <c r="JDE2" s="113"/>
      <c r="JDF2" s="113"/>
      <c r="JDG2" s="113"/>
      <c r="JDH2" s="113"/>
      <c r="JDI2" s="113"/>
      <c r="JDJ2" s="113"/>
      <c r="JDK2" s="113"/>
      <c r="JDL2" s="113"/>
      <c r="JDM2" s="113"/>
      <c r="JDN2" s="113"/>
      <c r="JDO2" s="113"/>
      <c r="JDP2" s="113"/>
      <c r="JDQ2" s="113"/>
      <c r="JDR2" s="113"/>
      <c r="JDS2" s="113"/>
      <c r="JDT2" s="113"/>
      <c r="JDU2" s="113"/>
      <c r="JDV2" s="113"/>
      <c r="JDW2" s="113"/>
      <c r="JDX2" s="113"/>
      <c r="JDY2" s="113"/>
      <c r="JDZ2" s="113"/>
      <c r="JEA2" s="113"/>
      <c r="JEB2" s="113"/>
      <c r="JEC2" s="113"/>
      <c r="JED2" s="113"/>
      <c r="JEE2" s="113"/>
      <c r="JEF2" s="113"/>
      <c r="JEG2" s="113"/>
      <c r="JEH2" s="113"/>
      <c r="JEI2" s="113"/>
      <c r="JEJ2" s="113"/>
      <c r="JEK2" s="113"/>
      <c r="JEL2" s="113"/>
      <c r="JEM2" s="113"/>
      <c r="JEN2" s="113"/>
      <c r="JEO2" s="113"/>
      <c r="JEP2" s="113"/>
      <c r="JEQ2" s="113"/>
      <c r="JER2" s="113"/>
      <c r="JES2" s="113"/>
      <c r="JET2" s="113"/>
      <c r="JEU2" s="113"/>
      <c r="JEV2" s="113"/>
      <c r="JEW2" s="113"/>
      <c r="JEX2" s="113"/>
      <c r="JEY2" s="113"/>
      <c r="JEZ2" s="113"/>
      <c r="JFA2" s="113"/>
      <c r="JFB2" s="113"/>
      <c r="JFC2" s="113"/>
      <c r="JFD2" s="113"/>
      <c r="JFE2" s="113"/>
      <c r="JFF2" s="113"/>
      <c r="JFG2" s="113"/>
      <c r="JFH2" s="113"/>
      <c r="JFI2" s="113"/>
      <c r="JFJ2" s="113"/>
      <c r="JFK2" s="113"/>
      <c r="JFL2" s="113"/>
      <c r="JFM2" s="113"/>
      <c r="JFN2" s="113"/>
      <c r="JFO2" s="113"/>
      <c r="JFP2" s="113"/>
      <c r="JFQ2" s="113"/>
      <c r="JFR2" s="113"/>
      <c r="JFS2" s="113"/>
      <c r="JFT2" s="113"/>
      <c r="JFU2" s="113"/>
      <c r="JFV2" s="113"/>
      <c r="JFW2" s="113"/>
      <c r="JFX2" s="113"/>
      <c r="JFY2" s="113"/>
      <c r="JFZ2" s="113"/>
      <c r="JGA2" s="113"/>
      <c r="JGB2" s="113"/>
      <c r="JGC2" s="113"/>
      <c r="JGD2" s="113"/>
      <c r="JGE2" s="113"/>
      <c r="JGF2" s="113"/>
      <c r="JGG2" s="113"/>
      <c r="JGH2" s="113"/>
      <c r="JGI2" s="113"/>
      <c r="JGJ2" s="113"/>
      <c r="JGK2" s="113"/>
      <c r="JGL2" s="113"/>
      <c r="JGM2" s="113"/>
      <c r="JGN2" s="113"/>
      <c r="JGO2" s="113"/>
      <c r="JGP2" s="113"/>
      <c r="JGQ2" s="113"/>
      <c r="JGR2" s="113"/>
      <c r="JGS2" s="113"/>
      <c r="JGT2" s="113"/>
      <c r="JGU2" s="113"/>
      <c r="JGV2" s="113"/>
      <c r="JGW2" s="113"/>
      <c r="JGX2" s="113"/>
      <c r="JGY2" s="113"/>
      <c r="JGZ2" s="113"/>
      <c r="JHA2" s="113"/>
      <c r="JHB2" s="113"/>
      <c r="JHC2" s="113"/>
      <c r="JHD2" s="113"/>
      <c r="JHE2" s="113"/>
      <c r="JHF2" s="113"/>
      <c r="JHG2" s="113"/>
      <c r="JHH2" s="113"/>
      <c r="JHI2" s="113"/>
      <c r="JHJ2" s="113"/>
      <c r="JHK2" s="113"/>
      <c r="JHL2" s="113"/>
      <c r="JHM2" s="113"/>
      <c r="JHN2" s="113"/>
      <c r="JHO2" s="113"/>
      <c r="JHP2" s="113"/>
      <c r="JHQ2" s="113"/>
      <c r="JHR2" s="113"/>
      <c r="JHS2" s="113"/>
      <c r="JHT2" s="113"/>
      <c r="JHU2" s="113"/>
      <c r="JHV2" s="113"/>
      <c r="JHW2" s="113"/>
      <c r="JHX2" s="113"/>
      <c r="JHY2" s="113"/>
      <c r="JHZ2" s="113"/>
      <c r="JIA2" s="113"/>
      <c r="JIB2" s="113"/>
      <c r="JIC2" s="113"/>
      <c r="JID2" s="113"/>
      <c r="JIE2" s="113"/>
      <c r="JIF2" s="113"/>
      <c r="JIG2" s="113"/>
      <c r="JIH2" s="113"/>
      <c r="JII2" s="113"/>
      <c r="JIJ2" s="113"/>
      <c r="JIK2" s="113"/>
      <c r="JIL2" s="113"/>
      <c r="JIM2" s="113"/>
      <c r="JIN2" s="113"/>
      <c r="JIO2" s="113"/>
      <c r="JIP2" s="113"/>
      <c r="JIQ2" s="113"/>
      <c r="JIR2" s="113"/>
      <c r="JIS2" s="113"/>
      <c r="JIT2" s="113"/>
      <c r="JIU2" s="113"/>
      <c r="JIV2" s="113"/>
      <c r="JIW2" s="113"/>
      <c r="JIX2" s="113"/>
      <c r="JIY2" s="113"/>
      <c r="JIZ2" s="113"/>
      <c r="JJA2" s="113"/>
      <c r="JJB2" s="113"/>
      <c r="JJC2" s="113"/>
      <c r="JJD2" s="113"/>
      <c r="JJE2" s="113"/>
      <c r="JJF2" s="113"/>
      <c r="JJG2" s="113"/>
      <c r="JJH2" s="113"/>
      <c r="JJI2" s="113"/>
      <c r="JJJ2" s="113"/>
      <c r="JJK2" s="113"/>
      <c r="JJL2" s="113"/>
      <c r="JJM2" s="113"/>
      <c r="JJN2" s="113"/>
      <c r="JJO2" s="113"/>
      <c r="JJP2" s="113"/>
      <c r="JJQ2" s="113"/>
      <c r="JJR2" s="113"/>
      <c r="JJS2" s="113"/>
      <c r="JJT2" s="113"/>
      <c r="JJU2" s="113"/>
      <c r="JJV2" s="113"/>
      <c r="JJW2" s="113"/>
      <c r="JJX2" s="113"/>
      <c r="JJY2" s="113"/>
      <c r="JJZ2" s="113"/>
      <c r="JKA2" s="113"/>
      <c r="JKB2" s="113"/>
      <c r="JKC2" s="113"/>
      <c r="JKD2" s="113"/>
      <c r="JKE2" s="113"/>
      <c r="JKF2" s="113"/>
      <c r="JKG2" s="113"/>
      <c r="JKH2" s="113"/>
      <c r="JKI2" s="113"/>
      <c r="JKJ2" s="113"/>
      <c r="JKK2" s="113"/>
      <c r="JKL2" s="113"/>
      <c r="JKM2" s="113"/>
      <c r="JKN2" s="113"/>
      <c r="JKO2" s="113"/>
      <c r="JKP2" s="113"/>
      <c r="JKQ2" s="113"/>
      <c r="JKR2" s="113"/>
      <c r="JKS2" s="113"/>
      <c r="JKT2" s="113"/>
      <c r="JKU2" s="113"/>
      <c r="JKV2" s="113"/>
      <c r="JKW2" s="113"/>
      <c r="JKX2" s="113"/>
      <c r="JKY2" s="113"/>
      <c r="JKZ2" s="113"/>
      <c r="JLA2" s="113"/>
      <c r="JLB2" s="113"/>
      <c r="JLC2" s="113"/>
      <c r="JLD2" s="113"/>
      <c r="JLE2" s="113"/>
      <c r="JLF2" s="113"/>
      <c r="JLG2" s="113"/>
      <c r="JLH2" s="113"/>
      <c r="JLI2" s="113"/>
      <c r="JLJ2" s="113"/>
      <c r="JLK2" s="113"/>
      <c r="JLL2" s="113"/>
      <c r="JLM2" s="113"/>
      <c r="JLN2" s="113"/>
      <c r="JLO2" s="113"/>
      <c r="JLP2" s="113"/>
      <c r="JLQ2" s="113"/>
      <c r="JLR2" s="113"/>
      <c r="JLS2" s="113"/>
      <c r="JLT2" s="113"/>
      <c r="JLU2" s="113"/>
      <c r="JLV2" s="113"/>
      <c r="JLW2" s="113"/>
      <c r="JLX2" s="113"/>
      <c r="JLY2" s="113"/>
      <c r="JLZ2" s="113"/>
      <c r="JMA2" s="113"/>
      <c r="JMB2" s="113"/>
      <c r="JMC2" s="113"/>
      <c r="JMD2" s="113"/>
      <c r="JME2" s="113"/>
      <c r="JMF2" s="113"/>
      <c r="JMG2" s="113"/>
      <c r="JMH2" s="113"/>
      <c r="JMI2" s="113"/>
      <c r="JMJ2" s="113"/>
      <c r="JMK2" s="113"/>
      <c r="JML2" s="113"/>
      <c r="JMM2" s="113"/>
      <c r="JMN2" s="113"/>
      <c r="JMO2" s="113"/>
      <c r="JMP2" s="113"/>
      <c r="JMQ2" s="113"/>
      <c r="JMR2" s="113"/>
      <c r="JMS2" s="113"/>
      <c r="JMT2" s="113"/>
      <c r="JMU2" s="113"/>
      <c r="JMV2" s="113"/>
      <c r="JMW2" s="113"/>
      <c r="JMX2" s="113"/>
      <c r="JMY2" s="113"/>
      <c r="JMZ2" s="113"/>
      <c r="JNA2" s="113"/>
      <c r="JNB2" s="113"/>
      <c r="JNC2" s="113"/>
      <c r="JND2" s="113"/>
      <c r="JNE2" s="113"/>
      <c r="JNF2" s="113"/>
      <c r="JNG2" s="113"/>
      <c r="JNH2" s="113"/>
      <c r="JNI2" s="113"/>
      <c r="JNJ2" s="113"/>
      <c r="JNK2" s="113"/>
      <c r="JNL2" s="113"/>
      <c r="JNM2" s="113"/>
      <c r="JNN2" s="113"/>
      <c r="JNO2" s="113"/>
      <c r="JNP2" s="113"/>
      <c r="JNQ2" s="113"/>
      <c r="JNR2" s="113"/>
      <c r="JNS2" s="113"/>
      <c r="JNT2" s="113"/>
      <c r="JNU2" s="113"/>
      <c r="JNV2" s="113"/>
      <c r="JNW2" s="113"/>
      <c r="JNX2" s="113"/>
      <c r="JNY2" s="113"/>
      <c r="JNZ2" s="113"/>
      <c r="JOA2" s="113"/>
      <c r="JOB2" s="113"/>
      <c r="JOC2" s="113"/>
      <c r="JOD2" s="113"/>
      <c r="JOE2" s="113"/>
      <c r="JOF2" s="113"/>
      <c r="JOG2" s="113"/>
      <c r="JOH2" s="113"/>
      <c r="JOI2" s="113"/>
      <c r="JOJ2" s="113"/>
      <c r="JOK2" s="113"/>
      <c r="JOL2" s="113"/>
      <c r="JOM2" s="113"/>
      <c r="JON2" s="113"/>
      <c r="JOO2" s="113"/>
      <c r="JOP2" s="113"/>
      <c r="JOQ2" s="113"/>
      <c r="JOR2" s="113"/>
      <c r="JOS2" s="113"/>
      <c r="JOT2" s="113"/>
      <c r="JOU2" s="113"/>
      <c r="JOV2" s="113"/>
      <c r="JOW2" s="113"/>
      <c r="JOX2" s="113"/>
      <c r="JOY2" s="113"/>
      <c r="JOZ2" s="113"/>
      <c r="JPA2" s="113"/>
      <c r="JPB2" s="113"/>
      <c r="JPC2" s="113"/>
      <c r="JPD2" s="113"/>
      <c r="JPE2" s="113"/>
      <c r="JPF2" s="113"/>
      <c r="JPG2" s="113"/>
      <c r="JPH2" s="113"/>
      <c r="JPI2" s="113"/>
      <c r="JPJ2" s="113"/>
      <c r="JPK2" s="113"/>
      <c r="JPL2" s="113"/>
      <c r="JPM2" s="113"/>
      <c r="JPN2" s="113"/>
      <c r="JPO2" s="113"/>
      <c r="JPP2" s="113"/>
      <c r="JPQ2" s="113"/>
      <c r="JPR2" s="113"/>
      <c r="JPS2" s="113"/>
      <c r="JPT2" s="113"/>
      <c r="JPU2" s="113"/>
      <c r="JPV2" s="113"/>
      <c r="JPW2" s="113"/>
      <c r="JPX2" s="113"/>
      <c r="JPY2" s="113"/>
      <c r="JPZ2" s="113"/>
      <c r="JQA2" s="113"/>
      <c r="JQB2" s="113"/>
      <c r="JQC2" s="113"/>
      <c r="JQD2" s="113"/>
      <c r="JQE2" s="113"/>
      <c r="JQF2" s="113"/>
      <c r="JQG2" s="113"/>
      <c r="JQH2" s="113"/>
      <c r="JQI2" s="113"/>
      <c r="JQJ2" s="113"/>
      <c r="JQK2" s="113"/>
      <c r="JQL2" s="113"/>
      <c r="JQM2" s="113"/>
      <c r="JQN2" s="113"/>
      <c r="JQO2" s="113"/>
      <c r="JQP2" s="113"/>
      <c r="JQQ2" s="113"/>
      <c r="JQR2" s="113"/>
      <c r="JQS2" s="113"/>
      <c r="JQT2" s="113"/>
      <c r="JQU2" s="113"/>
      <c r="JQV2" s="113"/>
      <c r="JQW2" s="113"/>
      <c r="JQX2" s="113"/>
      <c r="JQY2" s="113"/>
      <c r="JQZ2" s="113"/>
      <c r="JRA2" s="113"/>
      <c r="JRB2" s="113"/>
      <c r="JRC2" s="113"/>
      <c r="JRD2" s="113"/>
      <c r="JRE2" s="113"/>
      <c r="JRF2" s="113"/>
      <c r="JRG2" s="113"/>
      <c r="JRH2" s="113"/>
      <c r="JRI2" s="113"/>
      <c r="JRJ2" s="113"/>
      <c r="JRK2" s="113"/>
      <c r="JRL2" s="113"/>
      <c r="JRM2" s="113"/>
      <c r="JRN2" s="113"/>
      <c r="JRO2" s="113"/>
      <c r="JRP2" s="113"/>
      <c r="JRQ2" s="113"/>
      <c r="JRR2" s="113"/>
      <c r="JRS2" s="113"/>
      <c r="JRT2" s="113"/>
      <c r="JRU2" s="113"/>
      <c r="JRV2" s="113"/>
      <c r="JRW2" s="113"/>
      <c r="JRX2" s="113"/>
      <c r="JRY2" s="113"/>
      <c r="JRZ2" s="113"/>
      <c r="JSA2" s="113"/>
      <c r="JSB2" s="113"/>
      <c r="JSC2" s="113"/>
      <c r="JSD2" s="113"/>
      <c r="JSE2" s="113"/>
      <c r="JSF2" s="113"/>
      <c r="JSG2" s="113"/>
      <c r="JSH2" s="113"/>
      <c r="JSI2" s="113"/>
      <c r="JSJ2" s="113"/>
      <c r="JSK2" s="113"/>
      <c r="JSL2" s="113"/>
      <c r="JSM2" s="113"/>
      <c r="JSN2" s="113"/>
      <c r="JSO2" s="113"/>
      <c r="JSP2" s="113"/>
      <c r="JSQ2" s="113"/>
      <c r="JSR2" s="113"/>
      <c r="JSS2" s="113"/>
      <c r="JST2" s="113"/>
      <c r="JSU2" s="113"/>
      <c r="JSV2" s="113"/>
      <c r="JSW2" s="113"/>
      <c r="JSX2" s="113"/>
      <c r="JSY2" s="113"/>
      <c r="JSZ2" s="113"/>
      <c r="JTA2" s="113"/>
      <c r="JTB2" s="113"/>
      <c r="JTC2" s="113"/>
      <c r="JTD2" s="113"/>
      <c r="JTE2" s="113"/>
      <c r="JTF2" s="113"/>
      <c r="JTG2" s="113"/>
      <c r="JTH2" s="113"/>
      <c r="JTI2" s="113"/>
      <c r="JTJ2" s="113"/>
      <c r="JTK2" s="113"/>
      <c r="JTL2" s="113"/>
      <c r="JTM2" s="113"/>
      <c r="JTN2" s="113"/>
      <c r="JTO2" s="113"/>
      <c r="JTP2" s="113"/>
      <c r="JTQ2" s="113"/>
      <c r="JTR2" s="113"/>
      <c r="JTS2" s="113"/>
      <c r="JTT2" s="113"/>
      <c r="JTU2" s="113"/>
      <c r="JTV2" s="113"/>
      <c r="JTW2" s="113"/>
      <c r="JTX2" s="113"/>
      <c r="JTY2" s="113"/>
      <c r="JTZ2" s="113"/>
      <c r="JUA2" s="113"/>
      <c r="JUB2" s="113"/>
      <c r="JUC2" s="113"/>
      <c r="JUD2" s="113"/>
      <c r="JUE2" s="113"/>
      <c r="JUF2" s="113"/>
      <c r="JUG2" s="113"/>
      <c r="JUH2" s="113"/>
      <c r="JUI2" s="113"/>
      <c r="JUJ2" s="113"/>
      <c r="JUK2" s="113"/>
      <c r="JUL2" s="113"/>
      <c r="JUM2" s="113"/>
      <c r="JUN2" s="113"/>
      <c r="JUO2" s="113"/>
      <c r="JUP2" s="113"/>
      <c r="JUQ2" s="113"/>
      <c r="JUR2" s="113"/>
      <c r="JUS2" s="113"/>
      <c r="JUT2" s="113"/>
      <c r="JUU2" s="113"/>
      <c r="JUV2" s="113"/>
      <c r="JUW2" s="113"/>
      <c r="JUX2" s="113"/>
      <c r="JUY2" s="113"/>
      <c r="JUZ2" s="113"/>
      <c r="JVA2" s="113"/>
      <c r="JVB2" s="113"/>
      <c r="JVC2" s="113"/>
      <c r="JVD2" s="113"/>
      <c r="JVE2" s="113"/>
      <c r="JVF2" s="113"/>
      <c r="JVG2" s="113"/>
      <c r="JVH2" s="113"/>
      <c r="JVI2" s="113"/>
      <c r="JVJ2" s="113"/>
      <c r="JVK2" s="113"/>
      <c r="JVL2" s="113"/>
      <c r="JVM2" s="113"/>
      <c r="JVN2" s="113"/>
      <c r="JVO2" s="113"/>
      <c r="JVP2" s="113"/>
      <c r="JVQ2" s="113"/>
      <c r="JVR2" s="113"/>
      <c r="JVS2" s="113"/>
      <c r="JVT2" s="113"/>
      <c r="JVU2" s="113"/>
      <c r="JVV2" s="113"/>
      <c r="JVW2" s="113"/>
      <c r="JVX2" s="113"/>
      <c r="JVY2" s="113"/>
      <c r="JVZ2" s="113"/>
      <c r="JWA2" s="113"/>
      <c r="JWB2" s="113"/>
      <c r="JWC2" s="113"/>
      <c r="JWD2" s="113"/>
      <c r="JWE2" s="113"/>
      <c r="JWF2" s="113"/>
      <c r="JWG2" s="113"/>
      <c r="JWH2" s="113"/>
      <c r="JWI2" s="113"/>
      <c r="JWJ2" s="113"/>
      <c r="JWK2" s="113"/>
      <c r="JWL2" s="113"/>
      <c r="JWM2" s="113"/>
      <c r="JWN2" s="113"/>
      <c r="JWO2" s="113"/>
      <c r="JWP2" s="113"/>
      <c r="JWQ2" s="113"/>
      <c r="JWR2" s="113"/>
      <c r="JWS2" s="113"/>
      <c r="JWT2" s="113"/>
      <c r="JWU2" s="113"/>
      <c r="JWV2" s="113"/>
      <c r="JWW2" s="113"/>
      <c r="JWX2" s="113"/>
      <c r="JWY2" s="113"/>
      <c r="JWZ2" s="113"/>
      <c r="JXA2" s="113"/>
      <c r="JXB2" s="113"/>
      <c r="JXC2" s="113"/>
      <c r="JXD2" s="113"/>
      <c r="JXE2" s="113"/>
      <c r="JXF2" s="113"/>
      <c r="JXG2" s="113"/>
      <c r="JXH2" s="113"/>
      <c r="JXI2" s="113"/>
      <c r="JXJ2" s="113"/>
      <c r="JXK2" s="113"/>
      <c r="JXL2" s="113"/>
      <c r="JXM2" s="113"/>
      <c r="JXN2" s="113"/>
      <c r="JXO2" s="113"/>
      <c r="JXP2" s="113"/>
      <c r="JXQ2" s="113"/>
      <c r="JXR2" s="113"/>
      <c r="JXS2" s="113"/>
      <c r="JXT2" s="113"/>
      <c r="JXU2" s="113"/>
      <c r="JXV2" s="113"/>
      <c r="JXW2" s="113"/>
      <c r="JXX2" s="113"/>
      <c r="JXY2" s="113"/>
      <c r="JXZ2" s="113"/>
      <c r="JYA2" s="113"/>
      <c r="JYB2" s="113"/>
      <c r="JYC2" s="113"/>
      <c r="JYD2" s="113"/>
      <c r="JYE2" s="113"/>
      <c r="JYF2" s="113"/>
      <c r="JYG2" s="113"/>
      <c r="JYH2" s="113"/>
      <c r="JYI2" s="113"/>
      <c r="JYJ2" s="113"/>
      <c r="JYK2" s="113"/>
      <c r="JYL2" s="113"/>
      <c r="JYM2" s="113"/>
      <c r="JYN2" s="113"/>
      <c r="JYO2" s="113"/>
      <c r="JYP2" s="113"/>
      <c r="JYQ2" s="113"/>
      <c r="JYR2" s="113"/>
      <c r="JYS2" s="113"/>
      <c r="JYT2" s="113"/>
      <c r="JYU2" s="113"/>
      <c r="JYV2" s="113"/>
      <c r="JYW2" s="113"/>
      <c r="JYX2" s="113"/>
      <c r="JYY2" s="113"/>
      <c r="JYZ2" s="113"/>
      <c r="JZA2" s="113"/>
      <c r="JZB2" s="113"/>
      <c r="JZC2" s="113"/>
      <c r="JZD2" s="113"/>
      <c r="JZE2" s="113"/>
      <c r="JZF2" s="113"/>
      <c r="JZG2" s="113"/>
      <c r="JZH2" s="113"/>
      <c r="JZI2" s="113"/>
      <c r="JZJ2" s="113"/>
      <c r="JZK2" s="113"/>
      <c r="JZL2" s="113"/>
      <c r="JZM2" s="113"/>
      <c r="JZN2" s="113"/>
      <c r="JZO2" s="113"/>
      <c r="JZP2" s="113"/>
      <c r="JZQ2" s="113"/>
      <c r="JZR2" s="113"/>
      <c r="JZS2" s="113"/>
      <c r="JZT2" s="113"/>
      <c r="JZU2" s="113"/>
      <c r="JZV2" s="113"/>
      <c r="JZW2" s="113"/>
      <c r="JZX2" s="113"/>
      <c r="JZY2" s="113"/>
      <c r="JZZ2" s="113"/>
      <c r="KAA2" s="113"/>
      <c r="KAB2" s="113"/>
      <c r="KAC2" s="113"/>
      <c r="KAD2" s="113"/>
      <c r="KAE2" s="113"/>
      <c r="KAF2" s="113"/>
      <c r="KAG2" s="113"/>
      <c r="KAH2" s="113"/>
      <c r="KAI2" s="113"/>
      <c r="KAJ2" s="113"/>
      <c r="KAK2" s="113"/>
      <c r="KAL2" s="113"/>
      <c r="KAM2" s="113"/>
      <c r="KAN2" s="113"/>
      <c r="KAO2" s="113"/>
      <c r="KAP2" s="113"/>
      <c r="KAQ2" s="113"/>
      <c r="KAR2" s="113"/>
      <c r="KAS2" s="113"/>
      <c r="KAT2" s="113"/>
      <c r="KAU2" s="113"/>
      <c r="KAV2" s="113"/>
      <c r="KAW2" s="113"/>
      <c r="KAX2" s="113"/>
      <c r="KAY2" s="113"/>
      <c r="KAZ2" s="113"/>
      <c r="KBA2" s="113"/>
      <c r="KBB2" s="113"/>
      <c r="KBC2" s="113"/>
      <c r="KBD2" s="113"/>
      <c r="KBE2" s="113"/>
      <c r="KBF2" s="113"/>
      <c r="KBG2" s="113"/>
      <c r="KBH2" s="113"/>
      <c r="KBI2" s="113"/>
      <c r="KBJ2" s="113"/>
      <c r="KBK2" s="113"/>
      <c r="KBL2" s="113"/>
      <c r="KBM2" s="113"/>
      <c r="KBN2" s="113"/>
      <c r="KBO2" s="113"/>
      <c r="KBP2" s="113"/>
      <c r="KBQ2" s="113"/>
      <c r="KBR2" s="113"/>
      <c r="KBS2" s="113"/>
      <c r="KBT2" s="113"/>
      <c r="KBU2" s="113"/>
      <c r="KBV2" s="113"/>
      <c r="KBW2" s="113"/>
      <c r="KBX2" s="113"/>
      <c r="KBY2" s="113"/>
      <c r="KBZ2" s="113"/>
      <c r="KCA2" s="113"/>
      <c r="KCB2" s="113"/>
      <c r="KCC2" s="113"/>
      <c r="KCD2" s="113"/>
      <c r="KCE2" s="113"/>
      <c r="KCF2" s="113"/>
      <c r="KCG2" s="113"/>
      <c r="KCH2" s="113"/>
      <c r="KCI2" s="113"/>
      <c r="KCJ2" s="113"/>
      <c r="KCK2" s="113"/>
      <c r="KCL2" s="113"/>
      <c r="KCM2" s="113"/>
      <c r="KCN2" s="113"/>
      <c r="KCO2" s="113"/>
      <c r="KCP2" s="113"/>
      <c r="KCQ2" s="113"/>
      <c r="KCR2" s="113"/>
      <c r="KCS2" s="113"/>
      <c r="KCT2" s="113"/>
      <c r="KCU2" s="113"/>
      <c r="KCV2" s="113"/>
      <c r="KCW2" s="113"/>
      <c r="KCX2" s="113"/>
      <c r="KCY2" s="113"/>
      <c r="KCZ2" s="113"/>
      <c r="KDA2" s="113"/>
      <c r="KDB2" s="113"/>
      <c r="KDC2" s="113"/>
      <c r="KDD2" s="113"/>
      <c r="KDE2" s="113"/>
      <c r="KDF2" s="113"/>
      <c r="KDG2" s="113"/>
      <c r="KDH2" s="113"/>
      <c r="KDI2" s="113"/>
      <c r="KDJ2" s="113"/>
      <c r="KDK2" s="113"/>
      <c r="KDL2" s="113"/>
      <c r="KDM2" s="113"/>
      <c r="KDN2" s="113"/>
      <c r="KDO2" s="113"/>
      <c r="KDP2" s="113"/>
      <c r="KDQ2" s="113"/>
      <c r="KDR2" s="113"/>
      <c r="KDS2" s="113"/>
      <c r="KDT2" s="113"/>
      <c r="KDU2" s="113"/>
      <c r="KDV2" s="113"/>
      <c r="KDW2" s="113"/>
      <c r="KDX2" s="113"/>
      <c r="KDY2" s="113"/>
      <c r="KDZ2" s="113"/>
      <c r="KEA2" s="113"/>
      <c r="KEB2" s="113"/>
      <c r="KEC2" s="113"/>
      <c r="KED2" s="113"/>
      <c r="KEE2" s="113"/>
      <c r="KEF2" s="113"/>
      <c r="KEG2" s="113"/>
      <c r="KEH2" s="113"/>
      <c r="KEI2" s="113"/>
      <c r="KEJ2" s="113"/>
      <c r="KEK2" s="113"/>
      <c r="KEL2" s="113"/>
      <c r="KEM2" s="113"/>
      <c r="KEN2" s="113"/>
      <c r="KEO2" s="113"/>
      <c r="KEP2" s="113"/>
      <c r="KEQ2" s="113"/>
      <c r="KER2" s="113"/>
      <c r="KES2" s="113"/>
      <c r="KET2" s="113"/>
      <c r="KEU2" s="113"/>
      <c r="KEV2" s="113"/>
      <c r="KEW2" s="113"/>
      <c r="KEX2" s="113"/>
      <c r="KEY2" s="113"/>
      <c r="KEZ2" s="113"/>
      <c r="KFA2" s="113"/>
      <c r="KFB2" s="113"/>
      <c r="KFC2" s="113"/>
      <c r="KFD2" s="113"/>
      <c r="KFE2" s="113"/>
      <c r="KFF2" s="113"/>
      <c r="KFG2" s="113"/>
      <c r="KFH2" s="113"/>
      <c r="KFI2" s="113"/>
      <c r="KFJ2" s="113"/>
      <c r="KFK2" s="113"/>
      <c r="KFL2" s="113"/>
      <c r="KFM2" s="113"/>
      <c r="KFN2" s="113"/>
      <c r="KFO2" s="113"/>
      <c r="KFP2" s="113"/>
      <c r="KFQ2" s="113"/>
      <c r="KFR2" s="113"/>
      <c r="KFS2" s="113"/>
      <c r="KFT2" s="113"/>
      <c r="KFU2" s="113"/>
      <c r="KFV2" s="113"/>
      <c r="KFW2" s="113"/>
      <c r="KFX2" s="113"/>
      <c r="KFY2" s="113"/>
      <c r="KFZ2" s="113"/>
      <c r="KGA2" s="113"/>
      <c r="KGB2" s="113"/>
      <c r="KGC2" s="113"/>
      <c r="KGD2" s="113"/>
      <c r="KGE2" s="113"/>
      <c r="KGF2" s="113"/>
      <c r="KGG2" s="113"/>
      <c r="KGH2" s="113"/>
      <c r="KGI2" s="113"/>
      <c r="KGJ2" s="113"/>
      <c r="KGK2" s="113"/>
      <c r="KGL2" s="113"/>
      <c r="KGM2" s="113"/>
      <c r="KGN2" s="113"/>
      <c r="KGO2" s="113"/>
      <c r="KGP2" s="113"/>
      <c r="KGQ2" s="113"/>
      <c r="KGR2" s="113"/>
      <c r="KGS2" s="113"/>
      <c r="KGT2" s="113"/>
      <c r="KGU2" s="113"/>
      <c r="KGV2" s="113"/>
      <c r="KGW2" s="113"/>
      <c r="KGX2" s="113"/>
      <c r="KGY2" s="113"/>
      <c r="KGZ2" s="113"/>
      <c r="KHA2" s="113"/>
      <c r="KHB2" s="113"/>
      <c r="KHC2" s="113"/>
      <c r="KHD2" s="113"/>
      <c r="KHE2" s="113"/>
      <c r="KHF2" s="113"/>
      <c r="KHG2" s="113"/>
      <c r="KHH2" s="113"/>
      <c r="KHI2" s="113"/>
      <c r="KHJ2" s="113"/>
      <c r="KHK2" s="113"/>
      <c r="KHL2" s="113"/>
      <c r="KHM2" s="113"/>
      <c r="KHN2" s="113"/>
      <c r="KHO2" s="113"/>
      <c r="KHP2" s="113"/>
      <c r="KHQ2" s="113"/>
      <c r="KHR2" s="113"/>
      <c r="KHS2" s="113"/>
      <c r="KHT2" s="113"/>
      <c r="KHU2" s="113"/>
      <c r="KHV2" s="113"/>
      <c r="KHW2" s="113"/>
      <c r="KHX2" s="113"/>
      <c r="KHY2" s="113"/>
      <c r="KHZ2" s="113"/>
      <c r="KIA2" s="113"/>
      <c r="KIB2" s="113"/>
      <c r="KIC2" s="113"/>
      <c r="KID2" s="113"/>
      <c r="KIE2" s="113"/>
      <c r="KIF2" s="113"/>
      <c r="KIG2" s="113"/>
      <c r="KIH2" s="113"/>
      <c r="KII2" s="113"/>
      <c r="KIJ2" s="113"/>
      <c r="KIK2" s="113"/>
      <c r="KIL2" s="113"/>
      <c r="KIM2" s="113"/>
      <c r="KIN2" s="113"/>
      <c r="KIO2" s="113"/>
      <c r="KIP2" s="113"/>
      <c r="KIQ2" s="113"/>
      <c r="KIR2" s="113"/>
      <c r="KIS2" s="113"/>
      <c r="KIT2" s="113"/>
      <c r="KIU2" s="113"/>
      <c r="KIV2" s="113"/>
      <c r="KIW2" s="113"/>
      <c r="KIX2" s="113"/>
      <c r="KIY2" s="113"/>
      <c r="KIZ2" s="113"/>
      <c r="KJA2" s="113"/>
      <c r="KJB2" s="113"/>
      <c r="KJC2" s="113"/>
      <c r="KJD2" s="113"/>
      <c r="KJE2" s="113"/>
      <c r="KJF2" s="113"/>
      <c r="KJG2" s="113"/>
      <c r="KJH2" s="113"/>
      <c r="KJI2" s="113"/>
      <c r="KJJ2" s="113"/>
      <c r="KJK2" s="113"/>
      <c r="KJL2" s="113"/>
      <c r="KJM2" s="113"/>
      <c r="KJN2" s="113"/>
      <c r="KJO2" s="113"/>
      <c r="KJP2" s="113"/>
      <c r="KJQ2" s="113"/>
      <c r="KJR2" s="113"/>
      <c r="KJS2" s="113"/>
      <c r="KJT2" s="113"/>
      <c r="KJU2" s="113"/>
      <c r="KJV2" s="113"/>
      <c r="KJW2" s="113"/>
      <c r="KJX2" s="113"/>
      <c r="KJY2" s="113"/>
      <c r="KJZ2" s="113"/>
      <c r="KKA2" s="113"/>
      <c r="KKB2" s="113"/>
      <c r="KKC2" s="113"/>
      <c r="KKD2" s="113"/>
      <c r="KKE2" s="113"/>
      <c r="KKF2" s="113"/>
      <c r="KKG2" s="113"/>
      <c r="KKH2" s="113"/>
      <c r="KKI2" s="113"/>
      <c r="KKJ2" s="113"/>
      <c r="KKK2" s="113"/>
      <c r="KKL2" s="113"/>
      <c r="KKM2" s="113"/>
      <c r="KKN2" s="113"/>
      <c r="KKO2" s="113"/>
      <c r="KKP2" s="113"/>
      <c r="KKQ2" s="113"/>
      <c r="KKR2" s="113"/>
      <c r="KKS2" s="113"/>
      <c r="KKT2" s="113"/>
      <c r="KKU2" s="113"/>
      <c r="KKV2" s="113"/>
      <c r="KKW2" s="113"/>
      <c r="KKX2" s="113"/>
      <c r="KKY2" s="113"/>
      <c r="KKZ2" s="113"/>
      <c r="KLA2" s="113"/>
      <c r="KLB2" s="113"/>
      <c r="KLC2" s="113"/>
      <c r="KLD2" s="113"/>
      <c r="KLE2" s="113"/>
      <c r="KLF2" s="113"/>
      <c r="KLG2" s="113"/>
      <c r="KLH2" s="113"/>
      <c r="KLI2" s="113"/>
      <c r="KLJ2" s="113"/>
      <c r="KLK2" s="113"/>
      <c r="KLL2" s="113"/>
      <c r="KLM2" s="113"/>
      <c r="KLN2" s="113"/>
      <c r="KLO2" s="113"/>
      <c r="KLP2" s="113"/>
      <c r="KLQ2" s="113"/>
      <c r="KLR2" s="113"/>
      <c r="KLS2" s="113"/>
      <c r="KLT2" s="113"/>
      <c r="KLU2" s="113"/>
      <c r="KLV2" s="113"/>
      <c r="KLW2" s="113"/>
      <c r="KLX2" s="113"/>
      <c r="KLY2" s="113"/>
      <c r="KLZ2" s="113"/>
      <c r="KMA2" s="113"/>
      <c r="KMB2" s="113"/>
      <c r="KMC2" s="113"/>
      <c r="KMD2" s="113"/>
      <c r="KME2" s="113"/>
      <c r="KMF2" s="113"/>
      <c r="KMG2" s="113"/>
      <c r="KMH2" s="113"/>
      <c r="KMI2" s="113"/>
      <c r="KMJ2" s="113"/>
      <c r="KMK2" s="113"/>
      <c r="KML2" s="113"/>
      <c r="KMM2" s="113"/>
      <c r="KMN2" s="113"/>
      <c r="KMO2" s="113"/>
      <c r="KMP2" s="113"/>
      <c r="KMQ2" s="113"/>
      <c r="KMR2" s="113"/>
      <c r="KMS2" s="113"/>
      <c r="KMT2" s="113"/>
      <c r="KMU2" s="113"/>
      <c r="KMV2" s="113"/>
      <c r="KMW2" s="113"/>
      <c r="KMX2" s="113"/>
      <c r="KMY2" s="113"/>
      <c r="KMZ2" s="113"/>
      <c r="KNA2" s="113"/>
      <c r="KNB2" s="113"/>
      <c r="KNC2" s="113"/>
      <c r="KND2" s="113"/>
      <c r="KNE2" s="113"/>
      <c r="KNF2" s="113"/>
      <c r="KNG2" s="113"/>
      <c r="KNH2" s="113"/>
      <c r="KNI2" s="113"/>
      <c r="KNJ2" s="113"/>
      <c r="KNK2" s="113"/>
      <c r="KNL2" s="113"/>
      <c r="KNM2" s="113"/>
      <c r="KNN2" s="113"/>
      <c r="KNO2" s="113"/>
      <c r="KNP2" s="113"/>
      <c r="KNQ2" s="113"/>
      <c r="KNR2" s="113"/>
      <c r="KNS2" s="113"/>
      <c r="KNT2" s="113"/>
      <c r="KNU2" s="113"/>
      <c r="KNV2" s="113"/>
      <c r="KNW2" s="113"/>
      <c r="KNX2" s="113"/>
      <c r="KNY2" s="113"/>
      <c r="KNZ2" s="113"/>
      <c r="KOA2" s="113"/>
      <c r="KOB2" s="113"/>
      <c r="KOC2" s="113"/>
      <c r="KOD2" s="113"/>
      <c r="KOE2" s="113"/>
      <c r="KOF2" s="113"/>
      <c r="KOG2" s="113"/>
      <c r="KOH2" s="113"/>
      <c r="KOI2" s="113"/>
      <c r="KOJ2" s="113"/>
      <c r="KOK2" s="113"/>
      <c r="KOL2" s="113"/>
      <c r="KOM2" s="113"/>
      <c r="KON2" s="113"/>
      <c r="KOO2" s="113"/>
      <c r="KOP2" s="113"/>
      <c r="KOQ2" s="113"/>
      <c r="KOR2" s="113"/>
      <c r="KOS2" s="113"/>
      <c r="KOT2" s="113"/>
      <c r="KOU2" s="113"/>
      <c r="KOV2" s="113"/>
      <c r="KOW2" s="113"/>
      <c r="KOX2" s="113"/>
      <c r="KOY2" s="113"/>
      <c r="KOZ2" s="113"/>
      <c r="KPA2" s="113"/>
      <c r="KPB2" s="113"/>
      <c r="KPC2" s="113"/>
      <c r="KPD2" s="113"/>
      <c r="KPE2" s="113"/>
      <c r="KPF2" s="113"/>
      <c r="KPG2" s="113"/>
      <c r="KPH2" s="113"/>
      <c r="KPI2" s="113"/>
      <c r="KPJ2" s="113"/>
      <c r="KPK2" s="113"/>
      <c r="KPL2" s="113"/>
      <c r="KPM2" s="113"/>
      <c r="KPN2" s="113"/>
      <c r="KPO2" s="113"/>
      <c r="KPP2" s="113"/>
      <c r="KPQ2" s="113"/>
      <c r="KPR2" s="113"/>
      <c r="KPS2" s="113"/>
      <c r="KPT2" s="113"/>
      <c r="KPU2" s="113"/>
      <c r="KPV2" s="113"/>
      <c r="KPW2" s="113"/>
      <c r="KPX2" s="113"/>
      <c r="KPY2" s="113"/>
      <c r="KPZ2" s="113"/>
      <c r="KQA2" s="113"/>
      <c r="KQB2" s="113"/>
      <c r="KQC2" s="113"/>
      <c r="KQD2" s="113"/>
      <c r="KQE2" s="113"/>
      <c r="KQF2" s="113"/>
      <c r="KQG2" s="113"/>
      <c r="KQH2" s="113"/>
      <c r="KQI2" s="113"/>
      <c r="KQJ2" s="113"/>
      <c r="KQK2" s="113"/>
      <c r="KQL2" s="113"/>
      <c r="KQM2" s="113"/>
      <c r="KQN2" s="113"/>
      <c r="KQO2" s="113"/>
      <c r="KQP2" s="113"/>
      <c r="KQQ2" s="113"/>
      <c r="KQR2" s="113"/>
      <c r="KQS2" s="113"/>
      <c r="KQT2" s="113"/>
      <c r="KQU2" s="113"/>
      <c r="KQV2" s="113"/>
      <c r="KQW2" s="113"/>
      <c r="KQX2" s="113"/>
      <c r="KQY2" s="113"/>
      <c r="KQZ2" s="113"/>
      <c r="KRA2" s="113"/>
      <c r="KRB2" s="113"/>
      <c r="KRC2" s="113"/>
      <c r="KRD2" s="113"/>
      <c r="KRE2" s="113"/>
      <c r="KRF2" s="113"/>
      <c r="KRG2" s="113"/>
      <c r="KRH2" s="113"/>
      <c r="KRI2" s="113"/>
      <c r="KRJ2" s="113"/>
      <c r="KRK2" s="113"/>
      <c r="KRL2" s="113"/>
      <c r="KRM2" s="113"/>
      <c r="KRN2" s="113"/>
      <c r="KRO2" s="113"/>
      <c r="KRP2" s="113"/>
      <c r="KRQ2" s="113"/>
      <c r="KRR2" s="113"/>
      <c r="KRS2" s="113"/>
      <c r="KRT2" s="113"/>
      <c r="KRU2" s="113"/>
      <c r="KRV2" s="113"/>
      <c r="KRW2" s="113"/>
      <c r="KRX2" s="113"/>
      <c r="KRY2" s="113"/>
      <c r="KRZ2" s="113"/>
      <c r="KSA2" s="113"/>
      <c r="KSB2" s="113"/>
      <c r="KSC2" s="113"/>
      <c r="KSD2" s="113"/>
      <c r="KSE2" s="113"/>
      <c r="KSF2" s="113"/>
      <c r="KSG2" s="113"/>
      <c r="KSH2" s="113"/>
      <c r="KSI2" s="113"/>
      <c r="KSJ2" s="113"/>
      <c r="KSK2" s="113"/>
      <c r="KSL2" s="113"/>
      <c r="KSM2" s="113"/>
      <c r="KSN2" s="113"/>
      <c r="KSO2" s="113"/>
      <c r="KSP2" s="113"/>
      <c r="KSQ2" s="113"/>
      <c r="KSR2" s="113"/>
      <c r="KSS2" s="113"/>
      <c r="KST2" s="113"/>
      <c r="KSU2" s="113"/>
      <c r="KSV2" s="113"/>
      <c r="KSW2" s="113"/>
      <c r="KSX2" s="113"/>
      <c r="KSY2" s="113"/>
      <c r="KSZ2" s="113"/>
      <c r="KTA2" s="113"/>
      <c r="KTB2" s="113"/>
      <c r="KTC2" s="113"/>
      <c r="KTD2" s="113"/>
      <c r="KTE2" s="113"/>
      <c r="KTF2" s="113"/>
      <c r="KTG2" s="113"/>
      <c r="KTH2" s="113"/>
      <c r="KTI2" s="113"/>
      <c r="KTJ2" s="113"/>
      <c r="KTK2" s="113"/>
      <c r="KTL2" s="113"/>
      <c r="KTM2" s="113"/>
      <c r="KTN2" s="113"/>
      <c r="KTO2" s="113"/>
      <c r="KTP2" s="113"/>
      <c r="KTQ2" s="113"/>
      <c r="KTR2" s="113"/>
      <c r="KTS2" s="113"/>
      <c r="KTT2" s="113"/>
      <c r="KTU2" s="113"/>
      <c r="KTV2" s="113"/>
      <c r="KTW2" s="113"/>
      <c r="KTX2" s="113"/>
      <c r="KTY2" s="113"/>
      <c r="KTZ2" s="113"/>
      <c r="KUA2" s="113"/>
      <c r="KUB2" s="113"/>
      <c r="KUC2" s="113"/>
      <c r="KUD2" s="113"/>
      <c r="KUE2" s="113"/>
      <c r="KUF2" s="113"/>
      <c r="KUG2" s="113"/>
      <c r="KUH2" s="113"/>
      <c r="KUI2" s="113"/>
      <c r="KUJ2" s="113"/>
      <c r="KUK2" s="113"/>
      <c r="KUL2" s="113"/>
      <c r="KUM2" s="113"/>
      <c r="KUN2" s="113"/>
      <c r="KUO2" s="113"/>
      <c r="KUP2" s="113"/>
      <c r="KUQ2" s="113"/>
      <c r="KUR2" s="113"/>
      <c r="KUS2" s="113"/>
      <c r="KUT2" s="113"/>
      <c r="KUU2" s="113"/>
      <c r="KUV2" s="113"/>
      <c r="KUW2" s="113"/>
      <c r="KUX2" s="113"/>
      <c r="KUY2" s="113"/>
      <c r="KUZ2" s="113"/>
      <c r="KVA2" s="113"/>
      <c r="KVB2" s="113"/>
      <c r="KVC2" s="113"/>
      <c r="KVD2" s="113"/>
      <c r="KVE2" s="113"/>
      <c r="KVF2" s="113"/>
      <c r="KVG2" s="113"/>
      <c r="KVH2" s="113"/>
      <c r="KVI2" s="113"/>
      <c r="KVJ2" s="113"/>
      <c r="KVK2" s="113"/>
      <c r="KVL2" s="113"/>
      <c r="KVM2" s="113"/>
      <c r="KVN2" s="113"/>
      <c r="KVO2" s="113"/>
      <c r="KVP2" s="113"/>
      <c r="KVQ2" s="113"/>
      <c r="KVR2" s="113"/>
      <c r="KVS2" s="113"/>
      <c r="KVT2" s="113"/>
      <c r="KVU2" s="113"/>
      <c r="KVV2" s="113"/>
      <c r="KVW2" s="113"/>
      <c r="KVX2" s="113"/>
      <c r="KVY2" s="113"/>
      <c r="KVZ2" s="113"/>
      <c r="KWA2" s="113"/>
      <c r="KWB2" s="113"/>
      <c r="KWC2" s="113"/>
      <c r="KWD2" s="113"/>
      <c r="KWE2" s="113"/>
      <c r="KWF2" s="113"/>
      <c r="KWG2" s="113"/>
      <c r="KWH2" s="113"/>
      <c r="KWI2" s="113"/>
      <c r="KWJ2" s="113"/>
      <c r="KWK2" s="113"/>
      <c r="KWL2" s="113"/>
      <c r="KWM2" s="113"/>
      <c r="KWN2" s="113"/>
      <c r="KWO2" s="113"/>
      <c r="KWP2" s="113"/>
      <c r="KWQ2" s="113"/>
      <c r="KWR2" s="113"/>
      <c r="KWS2" s="113"/>
      <c r="KWT2" s="113"/>
      <c r="KWU2" s="113"/>
      <c r="KWV2" s="113"/>
      <c r="KWW2" s="113"/>
      <c r="KWX2" s="113"/>
      <c r="KWY2" s="113"/>
      <c r="KWZ2" s="113"/>
      <c r="KXA2" s="113"/>
      <c r="KXB2" s="113"/>
      <c r="KXC2" s="113"/>
      <c r="KXD2" s="113"/>
      <c r="KXE2" s="113"/>
      <c r="KXF2" s="113"/>
      <c r="KXG2" s="113"/>
      <c r="KXH2" s="113"/>
      <c r="KXI2" s="113"/>
      <c r="KXJ2" s="113"/>
      <c r="KXK2" s="113"/>
      <c r="KXL2" s="113"/>
      <c r="KXM2" s="113"/>
      <c r="KXN2" s="113"/>
      <c r="KXO2" s="113"/>
      <c r="KXP2" s="113"/>
      <c r="KXQ2" s="113"/>
      <c r="KXR2" s="113"/>
      <c r="KXS2" s="113"/>
      <c r="KXT2" s="113"/>
      <c r="KXU2" s="113"/>
      <c r="KXV2" s="113"/>
      <c r="KXW2" s="113"/>
      <c r="KXX2" s="113"/>
      <c r="KXY2" s="113"/>
      <c r="KXZ2" s="113"/>
      <c r="KYA2" s="113"/>
      <c r="KYB2" s="113"/>
      <c r="KYC2" s="113"/>
      <c r="KYD2" s="113"/>
      <c r="KYE2" s="113"/>
      <c r="KYF2" s="113"/>
      <c r="KYG2" s="113"/>
      <c r="KYH2" s="113"/>
      <c r="KYI2" s="113"/>
      <c r="KYJ2" s="113"/>
      <c r="KYK2" s="113"/>
      <c r="KYL2" s="113"/>
      <c r="KYM2" s="113"/>
      <c r="KYN2" s="113"/>
      <c r="KYO2" s="113"/>
      <c r="KYP2" s="113"/>
      <c r="KYQ2" s="113"/>
      <c r="KYR2" s="113"/>
      <c r="KYS2" s="113"/>
      <c r="KYT2" s="113"/>
      <c r="KYU2" s="113"/>
      <c r="KYV2" s="113"/>
      <c r="KYW2" s="113"/>
      <c r="KYX2" s="113"/>
      <c r="KYY2" s="113"/>
      <c r="KYZ2" s="113"/>
      <c r="KZA2" s="113"/>
      <c r="KZB2" s="113"/>
      <c r="KZC2" s="113"/>
      <c r="KZD2" s="113"/>
      <c r="KZE2" s="113"/>
      <c r="KZF2" s="113"/>
      <c r="KZG2" s="113"/>
      <c r="KZH2" s="113"/>
      <c r="KZI2" s="113"/>
      <c r="KZJ2" s="113"/>
      <c r="KZK2" s="113"/>
      <c r="KZL2" s="113"/>
      <c r="KZM2" s="113"/>
      <c r="KZN2" s="113"/>
      <c r="KZO2" s="113"/>
      <c r="KZP2" s="113"/>
      <c r="KZQ2" s="113"/>
      <c r="KZR2" s="113"/>
      <c r="KZS2" s="113"/>
      <c r="KZT2" s="113"/>
      <c r="KZU2" s="113"/>
      <c r="KZV2" s="113"/>
      <c r="KZW2" s="113"/>
      <c r="KZX2" s="113"/>
      <c r="KZY2" s="113"/>
      <c r="KZZ2" s="113"/>
      <c r="LAA2" s="113"/>
      <c r="LAB2" s="113"/>
      <c r="LAC2" s="113"/>
      <c r="LAD2" s="113"/>
      <c r="LAE2" s="113"/>
      <c r="LAF2" s="113"/>
      <c r="LAG2" s="113"/>
      <c r="LAH2" s="113"/>
      <c r="LAI2" s="113"/>
      <c r="LAJ2" s="113"/>
      <c r="LAK2" s="113"/>
      <c r="LAL2" s="113"/>
      <c r="LAM2" s="113"/>
      <c r="LAN2" s="113"/>
      <c r="LAO2" s="113"/>
      <c r="LAP2" s="113"/>
      <c r="LAQ2" s="113"/>
      <c r="LAR2" s="113"/>
      <c r="LAS2" s="113"/>
      <c r="LAT2" s="113"/>
      <c r="LAU2" s="113"/>
      <c r="LAV2" s="113"/>
      <c r="LAW2" s="113"/>
      <c r="LAX2" s="113"/>
      <c r="LAY2" s="113"/>
      <c r="LAZ2" s="113"/>
      <c r="LBA2" s="113"/>
      <c r="LBB2" s="113"/>
      <c r="LBC2" s="113"/>
      <c r="LBD2" s="113"/>
      <c r="LBE2" s="113"/>
      <c r="LBF2" s="113"/>
      <c r="LBG2" s="113"/>
      <c r="LBH2" s="113"/>
      <c r="LBI2" s="113"/>
      <c r="LBJ2" s="113"/>
      <c r="LBK2" s="113"/>
      <c r="LBL2" s="113"/>
      <c r="LBM2" s="113"/>
      <c r="LBN2" s="113"/>
      <c r="LBO2" s="113"/>
      <c r="LBP2" s="113"/>
      <c r="LBQ2" s="113"/>
      <c r="LBR2" s="113"/>
      <c r="LBS2" s="113"/>
      <c r="LBT2" s="113"/>
      <c r="LBU2" s="113"/>
      <c r="LBV2" s="113"/>
      <c r="LBW2" s="113"/>
      <c r="LBX2" s="113"/>
      <c r="LBY2" s="113"/>
      <c r="LBZ2" s="113"/>
      <c r="LCA2" s="113"/>
      <c r="LCB2" s="113"/>
      <c r="LCC2" s="113"/>
      <c r="LCD2" s="113"/>
      <c r="LCE2" s="113"/>
      <c r="LCF2" s="113"/>
      <c r="LCG2" s="113"/>
      <c r="LCH2" s="113"/>
      <c r="LCI2" s="113"/>
      <c r="LCJ2" s="113"/>
      <c r="LCK2" s="113"/>
      <c r="LCL2" s="113"/>
      <c r="LCM2" s="113"/>
      <c r="LCN2" s="113"/>
      <c r="LCO2" s="113"/>
      <c r="LCP2" s="113"/>
      <c r="LCQ2" s="113"/>
      <c r="LCR2" s="113"/>
      <c r="LCS2" s="113"/>
      <c r="LCT2" s="113"/>
      <c r="LCU2" s="113"/>
      <c r="LCV2" s="113"/>
      <c r="LCW2" s="113"/>
      <c r="LCX2" s="113"/>
      <c r="LCY2" s="113"/>
      <c r="LCZ2" s="113"/>
      <c r="LDA2" s="113"/>
      <c r="LDB2" s="113"/>
      <c r="LDC2" s="113"/>
      <c r="LDD2" s="113"/>
      <c r="LDE2" s="113"/>
      <c r="LDF2" s="113"/>
      <c r="LDG2" s="113"/>
      <c r="LDH2" s="113"/>
      <c r="LDI2" s="113"/>
      <c r="LDJ2" s="113"/>
      <c r="LDK2" s="113"/>
      <c r="LDL2" s="113"/>
      <c r="LDM2" s="113"/>
      <c r="LDN2" s="113"/>
      <c r="LDO2" s="113"/>
      <c r="LDP2" s="113"/>
      <c r="LDQ2" s="113"/>
      <c r="LDR2" s="113"/>
      <c r="LDS2" s="113"/>
      <c r="LDT2" s="113"/>
      <c r="LDU2" s="113"/>
      <c r="LDV2" s="113"/>
      <c r="LDW2" s="113"/>
      <c r="LDX2" s="113"/>
      <c r="LDY2" s="113"/>
      <c r="LDZ2" s="113"/>
      <c r="LEA2" s="113"/>
      <c r="LEB2" s="113"/>
      <c r="LEC2" s="113"/>
      <c r="LED2" s="113"/>
      <c r="LEE2" s="113"/>
      <c r="LEF2" s="113"/>
      <c r="LEG2" s="113"/>
      <c r="LEH2" s="113"/>
      <c r="LEI2" s="113"/>
      <c r="LEJ2" s="113"/>
      <c r="LEK2" s="113"/>
      <c r="LEL2" s="113"/>
      <c r="LEM2" s="113"/>
      <c r="LEN2" s="113"/>
      <c r="LEO2" s="113"/>
      <c r="LEP2" s="113"/>
      <c r="LEQ2" s="113"/>
      <c r="LER2" s="113"/>
      <c r="LES2" s="113"/>
      <c r="LET2" s="113"/>
      <c r="LEU2" s="113"/>
      <c r="LEV2" s="113"/>
      <c r="LEW2" s="113"/>
      <c r="LEX2" s="113"/>
      <c r="LEY2" s="113"/>
      <c r="LEZ2" s="113"/>
      <c r="LFA2" s="113"/>
      <c r="LFB2" s="113"/>
      <c r="LFC2" s="113"/>
      <c r="LFD2" s="113"/>
      <c r="LFE2" s="113"/>
      <c r="LFF2" s="113"/>
      <c r="LFG2" s="113"/>
      <c r="LFH2" s="113"/>
      <c r="LFI2" s="113"/>
      <c r="LFJ2" s="113"/>
      <c r="LFK2" s="113"/>
      <c r="LFL2" s="113"/>
      <c r="LFM2" s="113"/>
      <c r="LFN2" s="113"/>
      <c r="LFO2" s="113"/>
      <c r="LFP2" s="113"/>
      <c r="LFQ2" s="113"/>
      <c r="LFR2" s="113"/>
      <c r="LFS2" s="113"/>
      <c r="LFT2" s="113"/>
      <c r="LFU2" s="113"/>
      <c r="LFV2" s="113"/>
      <c r="LFW2" s="113"/>
      <c r="LFX2" s="113"/>
      <c r="LFY2" s="113"/>
      <c r="LFZ2" s="113"/>
      <c r="LGA2" s="113"/>
      <c r="LGB2" s="113"/>
      <c r="LGC2" s="113"/>
      <c r="LGD2" s="113"/>
      <c r="LGE2" s="113"/>
      <c r="LGF2" s="113"/>
      <c r="LGG2" s="113"/>
      <c r="LGH2" s="113"/>
      <c r="LGI2" s="113"/>
      <c r="LGJ2" s="113"/>
      <c r="LGK2" s="113"/>
      <c r="LGL2" s="113"/>
      <c r="LGM2" s="113"/>
      <c r="LGN2" s="113"/>
      <c r="LGO2" s="113"/>
      <c r="LGP2" s="113"/>
      <c r="LGQ2" s="113"/>
      <c r="LGR2" s="113"/>
      <c r="LGS2" s="113"/>
      <c r="LGT2" s="113"/>
      <c r="LGU2" s="113"/>
      <c r="LGV2" s="113"/>
      <c r="LGW2" s="113"/>
      <c r="LGX2" s="113"/>
      <c r="LGY2" s="113"/>
      <c r="LGZ2" s="113"/>
      <c r="LHA2" s="113"/>
      <c r="LHB2" s="113"/>
      <c r="LHC2" s="113"/>
      <c r="LHD2" s="113"/>
      <c r="LHE2" s="113"/>
      <c r="LHF2" s="113"/>
      <c r="LHG2" s="113"/>
      <c r="LHH2" s="113"/>
      <c r="LHI2" s="113"/>
      <c r="LHJ2" s="113"/>
      <c r="LHK2" s="113"/>
      <c r="LHL2" s="113"/>
      <c r="LHM2" s="113"/>
      <c r="LHN2" s="113"/>
      <c r="LHO2" s="113"/>
      <c r="LHP2" s="113"/>
      <c r="LHQ2" s="113"/>
      <c r="LHR2" s="113"/>
      <c r="LHS2" s="113"/>
      <c r="LHT2" s="113"/>
      <c r="LHU2" s="113"/>
      <c r="LHV2" s="113"/>
      <c r="LHW2" s="113"/>
      <c r="LHX2" s="113"/>
      <c r="LHY2" s="113"/>
      <c r="LHZ2" s="113"/>
      <c r="LIA2" s="113"/>
      <c r="LIB2" s="113"/>
      <c r="LIC2" s="113"/>
      <c r="LID2" s="113"/>
      <c r="LIE2" s="113"/>
      <c r="LIF2" s="113"/>
      <c r="LIG2" s="113"/>
      <c r="LIH2" s="113"/>
      <c r="LII2" s="113"/>
      <c r="LIJ2" s="113"/>
      <c r="LIK2" s="113"/>
      <c r="LIL2" s="113"/>
      <c r="LIM2" s="113"/>
      <c r="LIN2" s="113"/>
      <c r="LIO2" s="113"/>
      <c r="LIP2" s="113"/>
      <c r="LIQ2" s="113"/>
      <c r="LIR2" s="113"/>
      <c r="LIS2" s="113"/>
      <c r="LIT2" s="113"/>
      <c r="LIU2" s="113"/>
      <c r="LIV2" s="113"/>
      <c r="LIW2" s="113"/>
      <c r="LIX2" s="113"/>
      <c r="LIY2" s="113"/>
      <c r="LIZ2" s="113"/>
      <c r="LJA2" s="113"/>
      <c r="LJB2" s="113"/>
      <c r="LJC2" s="113"/>
      <c r="LJD2" s="113"/>
      <c r="LJE2" s="113"/>
      <c r="LJF2" s="113"/>
      <c r="LJG2" s="113"/>
      <c r="LJH2" s="113"/>
      <c r="LJI2" s="113"/>
      <c r="LJJ2" s="113"/>
      <c r="LJK2" s="113"/>
      <c r="LJL2" s="113"/>
      <c r="LJM2" s="113"/>
      <c r="LJN2" s="113"/>
      <c r="LJO2" s="113"/>
      <c r="LJP2" s="113"/>
      <c r="LJQ2" s="113"/>
      <c r="LJR2" s="113"/>
      <c r="LJS2" s="113"/>
      <c r="LJT2" s="113"/>
      <c r="LJU2" s="113"/>
      <c r="LJV2" s="113"/>
      <c r="LJW2" s="113"/>
      <c r="LJX2" s="113"/>
      <c r="LJY2" s="113"/>
      <c r="LJZ2" s="113"/>
      <c r="LKA2" s="113"/>
      <c r="LKB2" s="113"/>
      <c r="LKC2" s="113"/>
      <c r="LKD2" s="113"/>
      <c r="LKE2" s="113"/>
      <c r="LKF2" s="113"/>
      <c r="LKG2" s="113"/>
      <c r="LKH2" s="113"/>
      <c r="LKI2" s="113"/>
      <c r="LKJ2" s="113"/>
      <c r="LKK2" s="113"/>
      <c r="LKL2" s="113"/>
      <c r="LKM2" s="113"/>
      <c r="LKN2" s="113"/>
      <c r="LKO2" s="113"/>
      <c r="LKP2" s="113"/>
      <c r="LKQ2" s="113"/>
      <c r="LKR2" s="113"/>
      <c r="LKS2" s="113"/>
      <c r="LKT2" s="113"/>
      <c r="LKU2" s="113"/>
      <c r="LKV2" s="113"/>
      <c r="LKW2" s="113"/>
      <c r="LKX2" s="113"/>
      <c r="LKY2" s="113"/>
      <c r="LKZ2" s="113"/>
      <c r="LLA2" s="113"/>
      <c r="LLB2" s="113"/>
      <c r="LLC2" s="113"/>
      <c r="LLD2" s="113"/>
      <c r="LLE2" s="113"/>
      <c r="LLF2" s="113"/>
      <c r="LLG2" s="113"/>
      <c r="LLH2" s="113"/>
      <c r="LLI2" s="113"/>
      <c r="LLJ2" s="113"/>
      <c r="LLK2" s="113"/>
      <c r="LLL2" s="113"/>
      <c r="LLM2" s="113"/>
      <c r="LLN2" s="113"/>
      <c r="LLO2" s="113"/>
      <c r="LLP2" s="113"/>
      <c r="LLQ2" s="113"/>
      <c r="LLR2" s="113"/>
      <c r="LLS2" s="113"/>
      <c r="LLT2" s="113"/>
      <c r="LLU2" s="113"/>
      <c r="LLV2" s="113"/>
      <c r="LLW2" s="113"/>
      <c r="LLX2" s="113"/>
      <c r="LLY2" s="113"/>
      <c r="LLZ2" s="113"/>
      <c r="LMA2" s="113"/>
      <c r="LMB2" s="113"/>
      <c r="LMC2" s="113"/>
      <c r="LMD2" s="113"/>
      <c r="LME2" s="113"/>
      <c r="LMF2" s="113"/>
      <c r="LMG2" s="113"/>
      <c r="LMH2" s="113"/>
      <c r="LMI2" s="113"/>
      <c r="LMJ2" s="113"/>
      <c r="LMK2" s="113"/>
      <c r="LML2" s="113"/>
      <c r="LMM2" s="113"/>
      <c r="LMN2" s="113"/>
      <c r="LMO2" s="113"/>
      <c r="LMP2" s="113"/>
      <c r="LMQ2" s="113"/>
      <c r="LMR2" s="113"/>
      <c r="LMS2" s="113"/>
      <c r="LMT2" s="113"/>
      <c r="LMU2" s="113"/>
      <c r="LMV2" s="113"/>
      <c r="LMW2" s="113"/>
      <c r="LMX2" s="113"/>
      <c r="LMY2" s="113"/>
      <c r="LMZ2" s="113"/>
      <c r="LNA2" s="113"/>
      <c r="LNB2" s="113"/>
      <c r="LNC2" s="113"/>
      <c r="LND2" s="113"/>
      <c r="LNE2" s="113"/>
      <c r="LNF2" s="113"/>
      <c r="LNG2" s="113"/>
      <c r="LNH2" s="113"/>
      <c r="LNI2" s="113"/>
      <c r="LNJ2" s="113"/>
      <c r="LNK2" s="113"/>
      <c r="LNL2" s="113"/>
      <c r="LNM2" s="113"/>
      <c r="LNN2" s="113"/>
      <c r="LNO2" s="113"/>
      <c r="LNP2" s="113"/>
      <c r="LNQ2" s="113"/>
      <c r="LNR2" s="113"/>
      <c r="LNS2" s="113"/>
      <c r="LNT2" s="113"/>
      <c r="LNU2" s="113"/>
      <c r="LNV2" s="113"/>
      <c r="LNW2" s="113"/>
      <c r="LNX2" s="113"/>
      <c r="LNY2" s="113"/>
      <c r="LNZ2" s="113"/>
      <c r="LOA2" s="113"/>
      <c r="LOB2" s="113"/>
      <c r="LOC2" s="113"/>
      <c r="LOD2" s="113"/>
      <c r="LOE2" s="113"/>
      <c r="LOF2" s="113"/>
      <c r="LOG2" s="113"/>
      <c r="LOH2" s="113"/>
      <c r="LOI2" s="113"/>
      <c r="LOJ2" s="113"/>
      <c r="LOK2" s="113"/>
      <c r="LOL2" s="113"/>
      <c r="LOM2" s="113"/>
      <c r="LON2" s="113"/>
      <c r="LOO2" s="113"/>
      <c r="LOP2" s="113"/>
      <c r="LOQ2" s="113"/>
      <c r="LOR2" s="113"/>
      <c r="LOS2" s="113"/>
      <c r="LOT2" s="113"/>
      <c r="LOU2" s="113"/>
      <c r="LOV2" s="113"/>
      <c r="LOW2" s="113"/>
      <c r="LOX2" s="113"/>
      <c r="LOY2" s="113"/>
      <c r="LOZ2" s="113"/>
      <c r="LPA2" s="113"/>
      <c r="LPB2" s="113"/>
      <c r="LPC2" s="113"/>
      <c r="LPD2" s="113"/>
      <c r="LPE2" s="113"/>
      <c r="LPF2" s="113"/>
      <c r="LPG2" s="113"/>
      <c r="LPH2" s="113"/>
      <c r="LPI2" s="113"/>
      <c r="LPJ2" s="113"/>
      <c r="LPK2" s="113"/>
      <c r="LPL2" s="113"/>
      <c r="LPM2" s="113"/>
      <c r="LPN2" s="113"/>
      <c r="LPO2" s="113"/>
      <c r="LPP2" s="113"/>
      <c r="LPQ2" s="113"/>
      <c r="LPR2" s="113"/>
      <c r="LPS2" s="113"/>
      <c r="LPT2" s="113"/>
      <c r="LPU2" s="113"/>
      <c r="LPV2" s="113"/>
      <c r="LPW2" s="113"/>
      <c r="LPX2" s="113"/>
      <c r="LPY2" s="113"/>
      <c r="LPZ2" s="113"/>
      <c r="LQA2" s="113"/>
      <c r="LQB2" s="113"/>
      <c r="LQC2" s="113"/>
      <c r="LQD2" s="113"/>
      <c r="LQE2" s="113"/>
      <c r="LQF2" s="113"/>
      <c r="LQG2" s="113"/>
      <c r="LQH2" s="113"/>
      <c r="LQI2" s="113"/>
      <c r="LQJ2" s="113"/>
      <c r="LQK2" s="113"/>
      <c r="LQL2" s="113"/>
      <c r="LQM2" s="113"/>
      <c r="LQN2" s="113"/>
      <c r="LQO2" s="113"/>
      <c r="LQP2" s="113"/>
      <c r="LQQ2" s="113"/>
      <c r="LQR2" s="113"/>
      <c r="LQS2" s="113"/>
      <c r="LQT2" s="113"/>
      <c r="LQU2" s="113"/>
      <c r="LQV2" s="113"/>
      <c r="LQW2" s="113"/>
      <c r="LQX2" s="113"/>
      <c r="LQY2" s="113"/>
      <c r="LQZ2" s="113"/>
      <c r="LRA2" s="113"/>
      <c r="LRB2" s="113"/>
      <c r="LRC2" s="113"/>
      <c r="LRD2" s="113"/>
      <c r="LRE2" s="113"/>
      <c r="LRF2" s="113"/>
      <c r="LRG2" s="113"/>
      <c r="LRH2" s="113"/>
      <c r="LRI2" s="113"/>
      <c r="LRJ2" s="113"/>
      <c r="LRK2" s="113"/>
      <c r="LRL2" s="113"/>
      <c r="LRM2" s="113"/>
      <c r="LRN2" s="113"/>
      <c r="LRO2" s="113"/>
      <c r="LRP2" s="113"/>
      <c r="LRQ2" s="113"/>
      <c r="LRR2" s="113"/>
      <c r="LRS2" s="113"/>
      <c r="LRT2" s="113"/>
      <c r="LRU2" s="113"/>
      <c r="LRV2" s="113"/>
      <c r="LRW2" s="113"/>
      <c r="LRX2" s="113"/>
      <c r="LRY2" s="113"/>
      <c r="LRZ2" s="113"/>
      <c r="LSA2" s="113"/>
      <c r="LSB2" s="113"/>
      <c r="LSC2" s="113"/>
      <c r="LSD2" s="113"/>
      <c r="LSE2" s="113"/>
      <c r="LSF2" s="113"/>
      <c r="LSG2" s="113"/>
      <c r="LSH2" s="113"/>
      <c r="LSI2" s="113"/>
      <c r="LSJ2" s="113"/>
      <c r="LSK2" s="113"/>
      <c r="LSL2" s="113"/>
      <c r="LSM2" s="113"/>
      <c r="LSN2" s="113"/>
      <c r="LSO2" s="113"/>
      <c r="LSP2" s="113"/>
      <c r="LSQ2" s="113"/>
      <c r="LSR2" s="113"/>
      <c r="LSS2" s="113"/>
      <c r="LST2" s="113"/>
      <c r="LSU2" s="113"/>
      <c r="LSV2" s="113"/>
      <c r="LSW2" s="113"/>
      <c r="LSX2" s="113"/>
      <c r="LSY2" s="113"/>
      <c r="LSZ2" s="113"/>
      <c r="LTA2" s="113"/>
      <c r="LTB2" s="113"/>
      <c r="LTC2" s="113"/>
      <c r="LTD2" s="113"/>
      <c r="LTE2" s="113"/>
      <c r="LTF2" s="113"/>
      <c r="LTG2" s="113"/>
      <c r="LTH2" s="113"/>
      <c r="LTI2" s="113"/>
      <c r="LTJ2" s="113"/>
      <c r="LTK2" s="113"/>
      <c r="LTL2" s="113"/>
      <c r="LTM2" s="113"/>
      <c r="LTN2" s="113"/>
      <c r="LTO2" s="113"/>
      <c r="LTP2" s="113"/>
      <c r="LTQ2" s="113"/>
      <c r="LTR2" s="113"/>
      <c r="LTS2" s="113"/>
      <c r="LTT2" s="113"/>
      <c r="LTU2" s="113"/>
      <c r="LTV2" s="113"/>
      <c r="LTW2" s="113"/>
      <c r="LTX2" s="113"/>
      <c r="LTY2" s="113"/>
      <c r="LTZ2" s="113"/>
      <c r="LUA2" s="113"/>
      <c r="LUB2" s="113"/>
      <c r="LUC2" s="113"/>
      <c r="LUD2" s="113"/>
      <c r="LUE2" s="113"/>
      <c r="LUF2" s="113"/>
      <c r="LUG2" s="113"/>
      <c r="LUH2" s="113"/>
      <c r="LUI2" s="113"/>
      <c r="LUJ2" s="113"/>
      <c r="LUK2" s="113"/>
      <c r="LUL2" s="113"/>
      <c r="LUM2" s="113"/>
      <c r="LUN2" s="113"/>
      <c r="LUO2" s="113"/>
      <c r="LUP2" s="113"/>
      <c r="LUQ2" s="113"/>
      <c r="LUR2" s="113"/>
      <c r="LUS2" s="113"/>
      <c r="LUT2" s="113"/>
      <c r="LUU2" s="113"/>
      <c r="LUV2" s="113"/>
      <c r="LUW2" s="113"/>
      <c r="LUX2" s="113"/>
      <c r="LUY2" s="113"/>
      <c r="LUZ2" s="113"/>
      <c r="LVA2" s="113"/>
      <c r="LVB2" s="113"/>
      <c r="LVC2" s="113"/>
      <c r="LVD2" s="113"/>
      <c r="LVE2" s="113"/>
      <c r="LVF2" s="113"/>
      <c r="LVG2" s="113"/>
      <c r="LVH2" s="113"/>
      <c r="LVI2" s="113"/>
      <c r="LVJ2" s="113"/>
      <c r="LVK2" s="113"/>
      <c r="LVL2" s="113"/>
      <c r="LVM2" s="113"/>
      <c r="LVN2" s="113"/>
      <c r="LVO2" s="113"/>
      <c r="LVP2" s="113"/>
      <c r="LVQ2" s="113"/>
      <c r="LVR2" s="113"/>
      <c r="LVS2" s="113"/>
      <c r="LVT2" s="113"/>
      <c r="LVU2" s="113"/>
      <c r="LVV2" s="113"/>
      <c r="LVW2" s="113"/>
      <c r="LVX2" s="113"/>
      <c r="LVY2" s="113"/>
      <c r="LVZ2" s="113"/>
      <c r="LWA2" s="113"/>
      <c r="LWB2" s="113"/>
      <c r="LWC2" s="113"/>
      <c r="LWD2" s="113"/>
      <c r="LWE2" s="113"/>
      <c r="LWF2" s="113"/>
      <c r="LWG2" s="113"/>
      <c r="LWH2" s="113"/>
      <c r="LWI2" s="113"/>
      <c r="LWJ2" s="113"/>
      <c r="LWK2" s="113"/>
      <c r="LWL2" s="113"/>
      <c r="LWM2" s="113"/>
      <c r="LWN2" s="113"/>
      <c r="LWO2" s="113"/>
      <c r="LWP2" s="113"/>
      <c r="LWQ2" s="113"/>
      <c r="LWR2" s="113"/>
      <c r="LWS2" s="113"/>
      <c r="LWT2" s="113"/>
      <c r="LWU2" s="113"/>
      <c r="LWV2" s="113"/>
      <c r="LWW2" s="113"/>
      <c r="LWX2" s="113"/>
      <c r="LWY2" s="113"/>
      <c r="LWZ2" s="113"/>
      <c r="LXA2" s="113"/>
      <c r="LXB2" s="113"/>
      <c r="LXC2" s="113"/>
      <c r="LXD2" s="113"/>
      <c r="LXE2" s="113"/>
      <c r="LXF2" s="113"/>
      <c r="LXG2" s="113"/>
      <c r="LXH2" s="113"/>
      <c r="LXI2" s="113"/>
      <c r="LXJ2" s="113"/>
      <c r="LXK2" s="113"/>
      <c r="LXL2" s="113"/>
      <c r="LXM2" s="113"/>
      <c r="LXN2" s="113"/>
      <c r="LXO2" s="113"/>
      <c r="LXP2" s="113"/>
      <c r="LXQ2" s="113"/>
      <c r="LXR2" s="113"/>
      <c r="LXS2" s="113"/>
      <c r="LXT2" s="113"/>
      <c r="LXU2" s="113"/>
      <c r="LXV2" s="113"/>
      <c r="LXW2" s="113"/>
      <c r="LXX2" s="113"/>
      <c r="LXY2" s="113"/>
      <c r="LXZ2" s="113"/>
      <c r="LYA2" s="113"/>
      <c r="LYB2" s="113"/>
      <c r="LYC2" s="113"/>
      <c r="LYD2" s="113"/>
      <c r="LYE2" s="113"/>
      <c r="LYF2" s="113"/>
      <c r="LYG2" s="113"/>
      <c r="LYH2" s="113"/>
      <c r="LYI2" s="113"/>
      <c r="LYJ2" s="113"/>
      <c r="LYK2" s="113"/>
      <c r="LYL2" s="113"/>
      <c r="LYM2" s="113"/>
      <c r="LYN2" s="113"/>
      <c r="LYO2" s="113"/>
      <c r="LYP2" s="113"/>
      <c r="LYQ2" s="113"/>
      <c r="LYR2" s="113"/>
      <c r="LYS2" s="113"/>
      <c r="LYT2" s="113"/>
      <c r="LYU2" s="113"/>
      <c r="LYV2" s="113"/>
      <c r="LYW2" s="113"/>
      <c r="LYX2" s="113"/>
      <c r="LYY2" s="113"/>
      <c r="LYZ2" s="113"/>
      <c r="LZA2" s="113"/>
      <c r="LZB2" s="113"/>
      <c r="LZC2" s="113"/>
      <c r="LZD2" s="113"/>
      <c r="LZE2" s="113"/>
      <c r="LZF2" s="113"/>
      <c r="LZG2" s="113"/>
      <c r="LZH2" s="113"/>
      <c r="LZI2" s="113"/>
      <c r="LZJ2" s="113"/>
      <c r="LZK2" s="113"/>
      <c r="LZL2" s="113"/>
      <c r="LZM2" s="113"/>
      <c r="LZN2" s="113"/>
      <c r="LZO2" s="113"/>
      <c r="LZP2" s="113"/>
      <c r="LZQ2" s="113"/>
      <c r="LZR2" s="113"/>
      <c r="LZS2" s="113"/>
      <c r="LZT2" s="113"/>
      <c r="LZU2" s="113"/>
      <c r="LZV2" s="113"/>
      <c r="LZW2" s="113"/>
      <c r="LZX2" s="113"/>
      <c r="LZY2" s="113"/>
      <c r="LZZ2" s="113"/>
      <c r="MAA2" s="113"/>
      <c r="MAB2" s="113"/>
      <c r="MAC2" s="113"/>
      <c r="MAD2" s="113"/>
      <c r="MAE2" s="113"/>
      <c r="MAF2" s="113"/>
      <c r="MAG2" s="113"/>
      <c r="MAH2" s="113"/>
      <c r="MAI2" s="113"/>
      <c r="MAJ2" s="113"/>
      <c r="MAK2" s="113"/>
      <c r="MAL2" s="113"/>
      <c r="MAM2" s="113"/>
      <c r="MAN2" s="113"/>
      <c r="MAO2" s="113"/>
      <c r="MAP2" s="113"/>
      <c r="MAQ2" s="113"/>
      <c r="MAR2" s="113"/>
      <c r="MAS2" s="113"/>
      <c r="MAT2" s="113"/>
      <c r="MAU2" s="113"/>
      <c r="MAV2" s="113"/>
      <c r="MAW2" s="113"/>
      <c r="MAX2" s="113"/>
      <c r="MAY2" s="113"/>
      <c r="MAZ2" s="113"/>
      <c r="MBA2" s="113"/>
      <c r="MBB2" s="113"/>
      <c r="MBC2" s="113"/>
      <c r="MBD2" s="113"/>
      <c r="MBE2" s="113"/>
      <c r="MBF2" s="113"/>
      <c r="MBG2" s="113"/>
      <c r="MBH2" s="113"/>
      <c r="MBI2" s="113"/>
      <c r="MBJ2" s="113"/>
      <c r="MBK2" s="113"/>
      <c r="MBL2" s="113"/>
      <c r="MBM2" s="113"/>
      <c r="MBN2" s="113"/>
      <c r="MBO2" s="113"/>
      <c r="MBP2" s="113"/>
      <c r="MBQ2" s="113"/>
      <c r="MBR2" s="113"/>
      <c r="MBS2" s="113"/>
      <c r="MBT2" s="113"/>
      <c r="MBU2" s="113"/>
      <c r="MBV2" s="113"/>
      <c r="MBW2" s="113"/>
      <c r="MBX2" s="113"/>
      <c r="MBY2" s="113"/>
      <c r="MBZ2" s="113"/>
      <c r="MCA2" s="113"/>
      <c r="MCB2" s="113"/>
      <c r="MCC2" s="113"/>
      <c r="MCD2" s="113"/>
      <c r="MCE2" s="113"/>
      <c r="MCF2" s="113"/>
      <c r="MCG2" s="113"/>
      <c r="MCH2" s="113"/>
      <c r="MCI2" s="113"/>
      <c r="MCJ2" s="113"/>
      <c r="MCK2" s="113"/>
      <c r="MCL2" s="113"/>
      <c r="MCM2" s="113"/>
      <c r="MCN2" s="113"/>
      <c r="MCO2" s="113"/>
      <c r="MCP2" s="113"/>
      <c r="MCQ2" s="113"/>
      <c r="MCR2" s="113"/>
      <c r="MCS2" s="113"/>
      <c r="MCT2" s="113"/>
      <c r="MCU2" s="113"/>
      <c r="MCV2" s="113"/>
      <c r="MCW2" s="113"/>
      <c r="MCX2" s="113"/>
      <c r="MCY2" s="113"/>
      <c r="MCZ2" s="113"/>
      <c r="MDA2" s="113"/>
      <c r="MDB2" s="113"/>
      <c r="MDC2" s="113"/>
      <c r="MDD2" s="113"/>
      <c r="MDE2" s="113"/>
      <c r="MDF2" s="113"/>
      <c r="MDG2" s="113"/>
      <c r="MDH2" s="113"/>
      <c r="MDI2" s="113"/>
      <c r="MDJ2" s="113"/>
      <c r="MDK2" s="113"/>
      <c r="MDL2" s="113"/>
      <c r="MDM2" s="113"/>
      <c r="MDN2" s="113"/>
      <c r="MDO2" s="113"/>
      <c r="MDP2" s="113"/>
      <c r="MDQ2" s="113"/>
      <c r="MDR2" s="113"/>
      <c r="MDS2" s="113"/>
      <c r="MDT2" s="113"/>
      <c r="MDU2" s="113"/>
      <c r="MDV2" s="113"/>
      <c r="MDW2" s="113"/>
      <c r="MDX2" s="113"/>
      <c r="MDY2" s="113"/>
      <c r="MDZ2" s="113"/>
      <c r="MEA2" s="113"/>
      <c r="MEB2" s="113"/>
      <c r="MEC2" s="113"/>
      <c r="MED2" s="113"/>
      <c r="MEE2" s="113"/>
      <c r="MEF2" s="113"/>
      <c r="MEG2" s="113"/>
      <c r="MEH2" s="113"/>
      <c r="MEI2" s="113"/>
      <c r="MEJ2" s="113"/>
      <c r="MEK2" s="113"/>
      <c r="MEL2" s="113"/>
      <c r="MEM2" s="113"/>
      <c r="MEN2" s="113"/>
      <c r="MEO2" s="113"/>
      <c r="MEP2" s="113"/>
      <c r="MEQ2" s="113"/>
      <c r="MER2" s="113"/>
      <c r="MES2" s="113"/>
      <c r="MET2" s="113"/>
      <c r="MEU2" s="113"/>
      <c r="MEV2" s="113"/>
      <c r="MEW2" s="113"/>
      <c r="MEX2" s="113"/>
      <c r="MEY2" s="113"/>
      <c r="MEZ2" s="113"/>
      <c r="MFA2" s="113"/>
      <c r="MFB2" s="113"/>
      <c r="MFC2" s="113"/>
      <c r="MFD2" s="113"/>
      <c r="MFE2" s="113"/>
      <c r="MFF2" s="113"/>
      <c r="MFG2" s="113"/>
      <c r="MFH2" s="113"/>
      <c r="MFI2" s="113"/>
      <c r="MFJ2" s="113"/>
      <c r="MFK2" s="113"/>
      <c r="MFL2" s="113"/>
      <c r="MFM2" s="113"/>
      <c r="MFN2" s="113"/>
      <c r="MFO2" s="113"/>
      <c r="MFP2" s="113"/>
      <c r="MFQ2" s="113"/>
      <c r="MFR2" s="113"/>
      <c r="MFS2" s="113"/>
      <c r="MFT2" s="113"/>
      <c r="MFU2" s="113"/>
      <c r="MFV2" s="113"/>
      <c r="MFW2" s="113"/>
      <c r="MFX2" s="113"/>
      <c r="MFY2" s="113"/>
      <c r="MFZ2" s="113"/>
      <c r="MGA2" s="113"/>
      <c r="MGB2" s="113"/>
      <c r="MGC2" s="113"/>
      <c r="MGD2" s="113"/>
      <c r="MGE2" s="113"/>
      <c r="MGF2" s="113"/>
      <c r="MGG2" s="113"/>
      <c r="MGH2" s="113"/>
      <c r="MGI2" s="113"/>
      <c r="MGJ2" s="113"/>
      <c r="MGK2" s="113"/>
      <c r="MGL2" s="113"/>
      <c r="MGM2" s="113"/>
      <c r="MGN2" s="113"/>
      <c r="MGO2" s="113"/>
      <c r="MGP2" s="113"/>
      <c r="MGQ2" s="113"/>
      <c r="MGR2" s="113"/>
      <c r="MGS2" s="113"/>
      <c r="MGT2" s="113"/>
      <c r="MGU2" s="113"/>
      <c r="MGV2" s="113"/>
      <c r="MGW2" s="113"/>
      <c r="MGX2" s="113"/>
      <c r="MGY2" s="113"/>
      <c r="MGZ2" s="113"/>
      <c r="MHA2" s="113"/>
      <c r="MHB2" s="113"/>
      <c r="MHC2" s="113"/>
      <c r="MHD2" s="113"/>
      <c r="MHE2" s="113"/>
      <c r="MHF2" s="113"/>
      <c r="MHG2" s="113"/>
      <c r="MHH2" s="113"/>
      <c r="MHI2" s="113"/>
      <c r="MHJ2" s="113"/>
      <c r="MHK2" s="113"/>
      <c r="MHL2" s="113"/>
      <c r="MHM2" s="113"/>
      <c r="MHN2" s="113"/>
      <c r="MHO2" s="113"/>
      <c r="MHP2" s="113"/>
      <c r="MHQ2" s="113"/>
      <c r="MHR2" s="113"/>
      <c r="MHS2" s="113"/>
      <c r="MHT2" s="113"/>
      <c r="MHU2" s="113"/>
      <c r="MHV2" s="113"/>
      <c r="MHW2" s="113"/>
      <c r="MHX2" s="113"/>
      <c r="MHY2" s="113"/>
      <c r="MHZ2" s="113"/>
      <c r="MIA2" s="113"/>
      <c r="MIB2" s="113"/>
      <c r="MIC2" s="113"/>
      <c r="MID2" s="113"/>
      <c r="MIE2" s="113"/>
      <c r="MIF2" s="113"/>
      <c r="MIG2" s="113"/>
      <c r="MIH2" s="113"/>
      <c r="MII2" s="113"/>
      <c r="MIJ2" s="113"/>
      <c r="MIK2" s="113"/>
      <c r="MIL2" s="113"/>
      <c r="MIM2" s="113"/>
      <c r="MIN2" s="113"/>
      <c r="MIO2" s="113"/>
      <c r="MIP2" s="113"/>
      <c r="MIQ2" s="113"/>
      <c r="MIR2" s="113"/>
      <c r="MIS2" s="113"/>
      <c r="MIT2" s="113"/>
      <c r="MIU2" s="113"/>
      <c r="MIV2" s="113"/>
      <c r="MIW2" s="113"/>
      <c r="MIX2" s="113"/>
      <c r="MIY2" s="113"/>
      <c r="MIZ2" s="113"/>
      <c r="MJA2" s="113"/>
      <c r="MJB2" s="113"/>
      <c r="MJC2" s="113"/>
      <c r="MJD2" s="113"/>
      <c r="MJE2" s="113"/>
      <c r="MJF2" s="113"/>
      <c r="MJG2" s="113"/>
      <c r="MJH2" s="113"/>
      <c r="MJI2" s="113"/>
      <c r="MJJ2" s="113"/>
      <c r="MJK2" s="113"/>
      <c r="MJL2" s="113"/>
      <c r="MJM2" s="113"/>
      <c r="MJN2" s="113"/>
      <c r="MJO2" s="113"/>
      <c r="MJP2" s="113"/>
      <c r="MJQ2" s="113"/>
      <c r="MJR2" s="113"/>
      <c r="MJS2" s="113"/>
      <c r="MJT2" s="113"/>
      <c r="MJU2" s="113"/>
      <c r="MJV2" s="113"/>
      <c r="MJW2" s="113"/>
      <c r="MJX2" s="113"/>
      <c r="MJY2" s="113"/>
      <c r="MJZ2" s="113"/>
      <c r="MKA2" s="113"/>
      <c r="MKB2" s="113"/>
      <c r="MKC2" s="113"/>
      <c r="MKD2" s="113"/>
      <c r="MKE2" s="113"/>
      <c r="MKF2" s="113"/>
      <c r="MKG2" s="113"/>
      <c r="MKH2" s="113"/>
      <c r="MKI2" s="113"/>
      <c r="MKJ2" s="113"/>
      <c r="MKK2" s="113"/>
      <c r="MKL2" s="113"/>
      <c r="MKM2" s="113"/>
      <c r="MKN2" s="113"/>
      <c r="MKO2" s="113"/>
      <c r="MKP2" s="113"/>
      <c r="MKQ2" s="113"/>
      <c r="MKR2" s="113"/>
      <c r="MKS2" s="113"/>
      <c r="MKT2" s="113"/>
      <c r="MKU2" s="113"/>
      <c r="MKV2" s="113"/>
      <c r="MKW2" s="113"/>
      <c r="MKX2" s="113"/>
      <c r="MKY2" s="113"/>
      <c r="MKZ2" s="113"/>
      <c r="MLA2" s="113"/>
      <c r="MLB2" s="113"/>
      <c r="MLC2" s="113"/>
      <c r="MLD2" s="113"/>
      <c r="MLE2" s="113"/>
      <c r="MLF2" s="113"/>
      <c r="MLG2" s="113"/>
      <c r="MLH2" s="113"/>
      <c r="MLI2" s="113"/>
      <c r="MLJ2" s="113"/>
      <c r="MLK2" s="113"/>
      <c r="MLL2" s="113"/>
      <c r="MLM2" s="113"/>
      <c r="MLN2" s="113"/>
      <c r="MLO2" s="113"/>
      <c r="MLP2" s="113"/>
      <c r="MLQ2" s="113"/>
      <c r="MLR2" s="113"/>
      <c r="MLS2" s="113"/>
      <c r="MLT2" s="113"/>
      <c r="MLU2" s="113"/>
      <c r="MLV2" s="113"/>
      <c r="MLW2" s="113"/>
      <c r="MLX2" s="113"/>
      <c r="MLY2" s="113"/>
      <c r="MLZ2" s="113"/>
      <c r="MMA2" s="113"/>
      <c r="MMB2" s="113"/>
      <c r="MMC2" s="113"/>
      <c r="MMD2" s="113"/>
      <c r="MME2" s="113"/>
      <c r="MMF2" s="113"/>
      <c r="MMG2" s="113"/>
      <c r="MMH2" s="113"/>
      <c r="MMI2" s="113"/>
      <c r="MMJ2" s="113"/>
      <c r="MMK2" s="113"/>
      <c r="MML2" s="113"/>
      <c r="MMM2" s="113"/>
      <c r="MMN2" s="113"/>
      <c r="MMO2" s="113"/>
      <c r="MMP2" s="113"/>
      <c r="MMQ2" s="113"/>
      <c r="MMR2" s="113"/>
      <c r="MMS2" s="113"/>
      <c r="MMT2" s="113"/>
      <c r="MMU2" s="113"/>
      <c r="MMV2" s="113"/>
      <c r="MMW2" s="113"/>
      <c r="MMX2" s="113"/>
      <c r="MMY2" s="113"/>
      <c r="MMZ2" s="113"/>
      <c r="MNA2" s="113"/>
      <c r="MNB2" s="113"/>
      <c r="MNC2" s="113"/>
      <c r="MND2" s="113"/>
      <c r="MNE2" s="113"/>
      <c r="MNF2" s="113"/>
      <c r="MNG2" s="113"/>
      <c r="MNH2" s="113"/>
      <c r="MNI2" s="113"/>
      <c r="MNJ2" s="113"/>
      <c r="MNK2" s="113"/>
      <c r="MNL2" s="113"/>
      <c r="MNM2" s="113"/>
      <c r="MNN2" s="113"/>
      <c r="MNO2" s="113"/>
      <c r="MNP2" s="113"/>
      <c r="MNQ2" s="113"/>
      <c r="MNR2" s="113"/>
      <c r="MNS2" s="113"/>
      <c r="MNT2" s="113"/>
      <c r="MNU2" s="113"/>
      <c r="MNV2" s="113"/>
      <c r="MNW2" s="113"/>
      <c r="MNX2" s="113"/>
      <c r="MNY2" s="113"/>
      <c r="MNZ2" s="113"/>
      <c r="MOA2" s="113"/>
      <c r="MOB2" s="113"/>
      <c r="MOC2" s="113"/>
      <c r="MOD2" s="113"/>
      <c r="MOE2" s="113"/>
      <c r="MOF2" s="113"/>
      <c r="MOG2" s="113"/>
      <c r="MOH2" s="113"/>
      <c r="MOI2" s="113"/>
      <c r="MOJ2" s="113"/>
      <c r="MOK2" s="113"/>
      <c r="MOL2" s="113"/>
      <c r="MOM2" s="113"/>
      <c r="MON2" s="113"/>
      <c r="MOO2" s="113"/>
      <c r="MOP2" s="113"/>
      <c r="MOQ2" s="113"/>
      <c r="MOR2" s="113"/>
      <c r="MOS2" s="113"/>
      <c r="MOT2" s="113"/>
      <c r="MOU2" s="113"/>
      <c r="MOV2" s="113"/>
      <c r="MOW2" s="113"/>
      <c r="MOX2" s="113"/>
      <c r="MOY2" s="113"/>
      <c r="MOZ2" s="113"/>
      <c r="MPA2" s="113"/>
      <c r="MPB2" s="113"/>
      <c r="MPC2" s="113"/>
      <c r="MPD2" s="113"/>
      <c r="MPE2" s="113"/>
      <c r="MPF2" s="113"/>
      <c r="MPG2" s="113"/>
      <c r="MPH2" s="113"/>
      <c r="MPI2" s="113"/>
      <c r="MPJ2" s="113"/>
      <c r="MPK2" s="113"/>
      <c r="MPL2" s="113"/>
      <c r="MPM2" s="113"/>
      <c r="MPN2" s="113"/>
      <c r="MPO2" s="113"/>
      <c r="MPP2" s="113"/>
      <c r="MPQ2" s="113"/>
      <c r="MPR2" s="113"/>
      <c r="MPS2" s="113"/>
      <c r="MPT2" s="113"/>
      <c r="MPU2" s="113"/>
      <c r="MPV2" s="113"/>
      <c r="MPW2" s="113"/>
      <c r="MPX2" s="113"/>
      <c r="MPY2" s="113"/>
      <c r="MPZ2" s="113"/>
      <c r="MQA2" s="113"/>
      <c r="MQB2" s="113"/>
      <c r="MQC2" s="113"/>
      <c r="MQD2" s="113"/>
      <c r="MQE2" s="113"/>
      <c r="MQF2" s="113"/>
      <c r="MQG2" s="113"/>
      <c r="MQH2" s="113"/>
      <c r="MQI2" s="113"/>
      <c r="MQJ2" s="113"/>
      <c r="MQK2" s="113"/>
      <c r="MQL2" s="113"/>
      <c r="MQM2" s="113"/>
      <c r="MQN2" s="113"/>
      <c r="MQO2" s="113"/>
      <c r="MQP2" s="113"/>
      <c r="MQQ2" s="113"/>
      <c r="MQR2" s="113"/>
      <c r="MQS2" s="113"/>
      <c r="MQT2" s="113"/>
      <c r="MQU2" s="113"/>
      <c r="MQV2" s="113"/>
      <c r="MQW2" s="113"/>
      <c r="MQX2" s="113"/>
      <c r="MQY2" s="113"/>
      <c r="MQZ2" s="113"/>
      <c r="MRA2" s="113"/>
      <c r="MRB2" s="113"/>
      <c r="MRC2" s="113"/>
      <c r="MRD2" s="113"/>
      <c r="MRE2" s="113"/>
      <c r="MRF2" s="113"/>
      <c r="MRG2" s="113"/>
      <c r="MRH2" s="113"/>
      <c r="MRI2" s="113"/>
      <c r="MRJ2" s="113"/>
      <c r="MRK2" s="113"/>
      <c r="MRL2" s="113"/>
      <c r="MRM2" s="113"/>
      <c r="MRN2" s="113"/>
      <c r="MRO2" s="113"/>
      <c r="MRP2" s="113"/>
      <c r="MRQ2" s="113"/>
      <c r="MRR2" s="113"/>
      <c r="MRS2" s="113"/>
      <c r="MRT2" s="113"/>
      <c r="MRU2" s="113"/>
      <c r="MRV2" s="113"/>
      <c r="MRW2" s="113"/>
      <c r="MRX2" s="113"/>
      <c r="MRY2" s="113"/>
      <c r="MRZ2" s="113"/>
      <c r="MSA2" s="113"/>
      <c r="MSB2" s="113"/>
      <c r="MSC2" s="113"/>
      <c r="MSD2" s="113"/>
      <c r="MSE2" s="113"/>
      <c r="MSF2" s="113"/>
      <c r="MSG2" s="113"/>
      <c r="MSH2" s="113"/>
      <c r="MSI2" s="113"/>
      <c r="MSJ2" s="113"/>
      <c r="MSK2" s="113"/>
      <c r="MSL2" s="113"/>
      <c r="MSM2" s="113"/>
      <c r="MSN2" s="113"/>
      <c r="MSO2" s="113"/>
      <c r="MSP2" s="113"/>
      <c r="MSQ2" s="113"/>
      <c r="MSR2" s="113"/>
      <c r="MSS2" s="113"/>
      <c r="MST2" s="113"/>
      <c r="MSU2" s="113"/>
      <c r="MSV2" s="113"/>
      <c r="MSW2" s="113"/>
      <c r="MSX2" s="113"/>
      <c r="MSY2" s="113"/>
      <c r="MSZ2" s="113"/>
      <c r="MTA2" s="113"/>
      <c r="MTB2" s="113"/>
      <c r="MTC2" s="113"/>
      <c r="MTD2" s="113"/>
      <c r="MTE2" s="113"/>
      <c r="MTF2" s="113"/>
      <c r="MTG2" s="113"/>
      <c r="MTH2" s="113"/>
      <c r="MTI2" s="113"/>
      <c r="MTJ2" s="113"/>
      <c r="MTK2" s="113"/>
      <c r="MTL2" s="113"/>
      <c r="MTM2" s="113"/>
      <c r="MTN2" s="113"/>
      <c r="MTO2" s="113"/>
      <c r="MTP2" s="113"/>
      <c r="MTQ2" s="113"/>
      <c r="MTR2" s="113"/>
      <c r="MTS2" s="113"/>
      <c r="MTT2" s="113"/>
      <c r="MTU2" s="113"/>
      <c r="MTV2" s="113"/>
      <c r="MTW2" s="113"/>
      <c r="MTX2" s="113"/>
      <c r="MTY2" s="113"/>
      <c r="MTZ2" s="113"/>
      <c r="MUA2" s="113"/>
      <c r="MUB2" s="113"/>
      <c r="MUC2" s="113"/>
      <c r="MUD2" s="113"/>
      <c r="MUE2" s="113"/>
      <c r="MUF2" s="113"/>
      <c r="MUG2" s="113"/>
      <c r="MUH2" s="113"/>
      <c r="MUI2" s="113"/>
      <c r="MUJ2" s="113"/>
      <c r="MUK2" s="113"/>
      <c r="MUL2" s="113"/>
      <c r="MUM2" s="113"/>
      <c r="MUN2" s="113"/>
      <c r="MUO2" s="113"/>
      <c r="MUP2" s="113"/>
      <c r="MUQ2" s="113"/>
      <c r="MUR2" s="113"/>
      <c r="MUS2" s="113"/>
      <c r="MUT2" s="113"/>
      <c r="MUU2" s="113"/>
      <c r="MUV2" s="113"/>
      <c r="MUW2" s="113"/>
      <c r="MUX2" s="113"/>
      <c r="MUY2" s="113"/>
      <c r="MUZ2" s="113"/>
      <c r="MVA2" s="113"/>
      <c r="MVB2" s="113"/>
      <c r="MVC2" s="113"/>
      <c r="MVD2" s="113"/>
      <c r="MVE2" s="113"/>
      <c r="MVF2" s="113"/>
      <c r="MVG2" s="113"/>
      <c r="MVH2" s="113"/>
      <c r="MVI2" s="113"/>
      <c r="MVJ2" s="113"/>
      <c r="MVK2" s="113"/>
      <c r="MVL2" s="113"/>
      <c r="MVM2" s="113"/>
      <c r="MVN2" s="113"/>
      <c r="MVO2" s="113"/>
      <c r="MVP2" s="113"/>
      <c r="MVQ2" s="113"/>
      <c r="MVR2" s="113"/>
      <c r="MVS2" s="113"/>
      <c r="MVT2" s="113"/>
      <c r="MVU2" s="113"/>
      <c r="MVV2" s="113"/>
      <c r="MVW2" s="113"/>
      <c r="MVX2" s="113"/>
      <c r="MVY2" s="113"/>
      <c r="MVZ2" s="113"/>
      <c r="MWA2" s="113"/>
      <c r="MWB2" s="113"/>
      <c r="MWC2" s="113"/>
      <c r="MWD2" s="113"/>
      <c r="MWE2" s="113"/>
      <c r="MWF2" s="113"/>
      <c r="MWG2" s="113"/>
      <c r="MWH2" s="113"/>
      <c r="MWI2" s="113"/>
      <c r="MWJ2" s="113"/>
      <c r="MWK2" s="113"/>
      <c r="MWL2" s="113"/>
      <c r="MWM2" s="113"/>
      <c r="MWN2" s="113"/>
      <c r="MWO2" s="113"/>
      <c r="MWP2" s="113"/>
      <c r="MWQ2" s="113"/>
      <c r="MWR2" s="113"/>
      <c r="MWS2" s="113"/>
      <c r="MWT2" s="113"/>
      <c r="MWU2" s="113"/>
      <c r="MWV2" s="113"/>
      <c r="MWW2" s="113"/>
      <c r="MWX2" s="113"/>
      <c r="MWY2" s="113"/>
      <c r="MWZ2" s="113"/>
      <c r="MXA2" s="113"/>
      <c r="MXB2" s="113"/>
      <c r="MXC2" s="113"/>
      <c r="MXD2" s="113"/>
      <c r="MXE2" s="113"/>
      <c r="MXF2" s="113"/>
      <c r="MXG2" s="113"/>
      <c r="MXH2" s="113"/>
      <c r="MXI2" s="113"/>
      <c r="MXJ2" s="113"/>
      <c r="MXK2" s="113"/>
      <c r="MXL2" s="113"/>
      <c r="MXM2" s="113"/>
      <c r="MXN2" s="113"/>
      <c r="MXO2" s="113"/>
      <c r="MXP2" s="113"/>
      <c r="MXQ2" s="113"/>
      <c r="MXR2" s="113"/>
      <c r="MXS2" s="113"/>
      <c r="MXT2" s="113"/>
      <c r="MXU2" s="113"/>
      <c r="MXV2" s="113"/>
      <c r="MXW2" s="113"/>
      <c r="MXX2" s="113"/>
      <c r="MXY2" s="113"/>
      <c r="MXZ2" s="113"/>
      <c r="MYA2" s="113"/>
      <c r="MYB2" s="113"/>
      <c r="MYC2" s="113"/>
      <c r="MYD2" s="113"/>
      <c r="MYE2" s="113"/>
      <c r="MYF2" s="113"/>
      <c r="MYG2" s="113"/>
      <c r="MYH2" s="113"/>
      <c r="MYI2" s="113"/>
      <c r="MYJ2" s="113"/>
      <c r="MYK2" s="113"/>
      <c r="MYL2" s="113"/>
      <c r="MYM2" s="113"/>
      <c r="MYN2" s="113"/>
      <c r="MYO2" s="113"/>
      <c r="MYP2" s="113"/>
      <c r="MYQ2" s="113"/>
      <c r="MYR2" s="113"/>
      <c r="MYS2" s="113"/>
      <c r="MYT2" s="113"/>
      <c r="MYU2" s="113"/>
      <c r="MYV2" s="113"/>
      <c r="MYW2" s="113"/>
      <c r="MYX2" s="113"/>
      <c r="MYY2" s="113"/>
      <c r="MYZ2" s="113"/>
      <c r="MZA2" s="113"/>
      <c r="MZB2" s="113"/>
      <c r="MZC2" s="113"/>
      <c r="MZD2" s="113"/>
      <c r="MZE2" s="113"/>
      <c r="MZF2" s="113"/>
      <c r="MZG2" s="113"/>
      <c r="MZH2" s="113"/>
      <c r="MZI2" s="113"/>
      <c r="MZJ2" s="113"/>
      <c r="MZK2" s="113"/>
      <c r="MZL2" s="113"/>
      <c r="MZM2" s="113"/>
      <c r="MZN2" s="113"/>
      <c r="MZO2" s="113"/>
      <c r="MZP2" s="113"/>
      <c r="MZQ2" s="113"/>
      <c r="MZR2" s="113"/>
      <c r="MZS2" s="113"/>
      <c r="MZT2" s="113"/>
      <c r="MZU2" s="113"/>
      <c r="MZV2" s="113"/>
      <c r="MZW2" s="113"/>
      <c r="MZX2" s="113"/>
      <c r="MZY2" s="113"/>
      <c r="MZZ2" s="113"/>
      <c r="NAA2" s="113"/>
      <c r="NAB2" s="113"/>
      <c r="NAC2" s="113"/>
      <c r="NAD2" s="113"/>
      <c r="NAE2" s="113"/>
      <c r="NAF2" s="113"/>
      <c r="NAG2" s="113"/>
      <c r="NAH2" s="113"/>
      <c r="NAI2" s="113"/>
      <c r="NAJ2" s="113"/>
      <c r="NAK2" s="113"/>
      <c r="NAL2" s="113"/>
      <c r="NAM2" s="113"/>
      <c r="NAN2" s="113"/>
      <c r="NAO2" s="113"/>
      <c r="NAP2" s="113"/>
      <c r="NAQ2" s="113"/>
      <c r="NAR2" s="113"/>
      <c r="NAS2" s="113"/>
      <c r="NAT2" s="113"/>
      <c r="NAU2" s="113"/>
      <c r="NAV2" s="113"/>
      <c r="NAW2" s="113"/>
      <c r="NAX2" s="113"/>
      <c r="NAY2" s="113"/>
      <c r="NAZ2" s="113"/>
      <c r="NBA2" s="113"/>
      <c r="NBB2" s="113"/>
      <c r="NBC2" s="113"/>
      <c r="NBD2" s="113"/>
      <c r="NBE2" s="113"/>
      <c r="NBF2" s="113"/>
      <c r="NBG2" s="113"/>
      <c r="NBH2" s="113"/>
      <c r="NBI2" s="113"/>
      <c r="NBJ2" s="113"/>
      <c r="NBK2" s="113"/>
      <c r="NBL2" s="113"/>
      <c r="NBM2" s="113"/>
      <c r="NBN2" s="113"/>
      <c r="NBO2" s="113"/>
      <c r="NBP2" s="113"/>
      <c r="NBQ2" s="113"/>
      <c r="NBR2" s="113"/>
      <c r="NBS2" s="113"/>
      <c r="NBT2" s="113"/>
      <c r="NBU2" s="113"/>
      <c r="NBV2" s="113"/>
      <c r="NBW2" s="113"/>
      <c r="NBX2" s="113"/>
      <c r="NBY2" s="113"/>
      <c r="NBZ2" s="113"/>
      <c r="NCA2" s="113"/>
      <c r="NCB2" s="113"/>
      <c r="NCC2" s="113"/>
      <c r="NCD2" s="113"/>
      <c r="NCE2" s="113"/>
      <c r="NCF2" s="113"/>
      <c r="NCG2" s="113"/>
      <c r="NCH2" s="113"/>
      <c r="NCI2" s="113"/>
      <c r="NCJ2" s="113"/>
      <c r="NCK2" s="113"/>
      <c r="NCL2" s="113"/>
      <c r="NCM2" s="113"/>
      <c r="NCN2" s="113"/>
      <c r="NCO2" s="113"/>
      <c r="NCP2" s="113"/>
      <c r="NCQ2" s="113"/>
      <c r="NCR2" s="113"/>
      <c r="NCS2" s="113"/>
      <c r="NCT2" s="113"/>
      <c r="NCU2" s="113"/>
      <c r="NCV2" s="113"/>
      <c r="NCW2" s="113"/>
      <c r="NCX2" s="113"/>
      <c r="NCY2" s="113"/>
      <c r="NCZ2" s="113"/>
      <c r="NDA2" s="113"/>
      <c r="NDB2" s="113"/>
      <c r="NDC2" s="113"/>
      <c r="NDD2" s="113"/>
      <c r="NDE2" s="113"/>
      <c r="NDF2" s="113"/>
      <c r="NDG2" s="113"/>
      <c r="NDH2" s="113"/>
      <c r="NDI2" s="113"/>
      <c r="NDJ2" s="113"/>
      <c r="NDK2" s="113"/>
      <c r="NDL2" s="113"/>
      <c r="NDM2" s="113"/>
      <c r="NDN2" s="113"/>
      <c r="NDO2" s="113"/>
      <c r="NDP2" s="113"/>
      <c r="NDQ2" s="113"/>
      <c r="NDR2" s="113"/>
      <c r="NDS2" s="113"/>
      <c r="NDT2" s="113"/>
      <c r="NDU2" s="113"/>
      <c r="NDV2" s="113"/>
      <c r="NDW2" s="113"/>
      <c r="NDX2" s="113"/>
      <c r="NDY2" s="113"/>
      <c r="NDZ2" s="113"/>
      <c r="NEA2" s="113"/>
      <c r="NEB2" s="113"/>
      <c r="NEC2" s="113"/>
      <c r="NED2" s="113"/>
      <c r="NEE2" s="113"/>
      <c r="NEF2" s="113"/>
      <c r="NEG2" s="113"/>
      <c r="NEH2" s="113"/>
      <c r="NEI2" s="113"/>
      <c r="NEJ2" s="113"/>
      <c r="NEK2" s="113"/>
      <c r="NEL2" s="113"/>
      <c r="NEM2" s="113"/>
      <c r="NEN2" s="113"/>
      <c r="NEO2" s="113"/>
      <c r="NEP2" s="113"/>
      <c r="NEQ2" s="113"/>
      <c r="NER2" s="113"/>
      <c r="NES2" s="113"/>
      <c r="NET2" s="113"/>
      <c r="NEU2" s="113"/>
      <c r="NEV2" s="113"/>
      <c r="NEW2" s="113"/>
      <c r="NEX2" s="113"/>
      <c r="NEY2" s="113"/>
      <c r="NEZ2" s="113"/>
      <c r="NFA2" s="113"/>
      <c r="NFB2" s="113"/>
      <c r="NFC2" s="113"/>
      <c r="NFD2" s="113"/>
      <c r="NFE2" s="113"/>
      <c r="NFF2" s="113"/>
      <c r="NFG2" s="113"/>
      <c r="NFH2" s="113"/>
      <c r="NFI2" s="113"/>
      <c r="NFJ2" s="113"/>
      <c r="NFK2" s="113"/>
      <c r="NFL2" s="113"/>
      <c r="NFM2" s="113"/>
      <c r="NFN2" s="113"/>
      <c r="NFO2" s="113"/>
      <c r="NFP2" s="113"/>
      <c r="NFQ2" s="113"/>
      <c r="NFR2" s="113"/>
      <c r="NFS2" s="113"/>
      <c r="NFT2" s="113"/>
      <c r="NFU2" s="113"/>
      <c r="NFV2" s="113"/>
      <c r="NFW2" s="113"/>
      <c r="NFX2" s="113"/>
      <c r="NFY2" s="113"/>
      <c r="NFZ2" s="113"/>
      <c r="NGA2" s="113"/>
      <c r="NGB2" s="113"/>
      <c r="NGC2" s="113"/>
      <c r="NGD2" s="113"/>
      <c r="NGE2" s="113"/>
      <c r="NGF2" s="113"/>
      <c r="NGG2" s="113"/>
      <c r="NGH2" s="113"/>
      <c r="NGI2" s="113"/>
      <c r="NGJ2" s="113"/>
      <c r="NGK2" s="113"/>
      <c r="NGL2" s="113"/>
      <c r="NGM2" s="113"/>
      <c r="NGN2" s="113"/>
      <c r="NGO2" s="113"/>
      <c r="NGP2" s="113"/>
      <c r="NGQ2" s="113"/>
      <c r="NGR2" s="113"/>
      <c r="NGS2" s="113"/>
      <c r="NGT2" s="113"/>
      <c r="NGU2" s="113"/>
      <c r="NGV2" s="113"/>
      <c r="NGW2" s="113"/>
      <c r="NGX2" s="113"/>
      <c r="NGY2" s="113"/>
      <c r="NGZ2" s="113"/>
      <c r="NHA2" s="113"/>
      <c r="NHB2" s="113"/>
      <c r="NHC2" s="113"/>
      <c r="NHD2" s="113"/>
      <c r="NHE2" s="113"/>
      <c r="NHF2" s="113"/>
      <c r="NHG2" s="113"/>
      <c r="NHH2" s="113"/>
      <c r="NHI2" s="113"/>
      <c r="NHJ2" s="113"/>
      <c r="NHK2" s="113"/>
      <c r="NHL2" s="113"/>
      <c r="NHM2" s="113"/>
      <c r="NHN2" s="113"/>
      <c r="NHO2" s="113"/>
      <c r="NHP2" s="113"/>
      <c r="NHQ2" s="113"/>
      <c r="NHR2" s="113"/>
      <c r="NHS2" s="113"/>
      <c r="NHT2" s="113"/>
      <c r="NHU2" s="113"/>
      <c r="NHV2" s="113"/>
      <c r="NHW2" s="113"/>
      <c r="NHX2" s="113"/>
      <c r="NHY2" s="113"/>
      <c r="NHZ2" s="113"/>
      <c r="NIA2" s="113"/>
      <c r="NIB2" s="113"/>
      <c r="NIC2" s="113"/>
      <c r="NID2" s="113"/>
      <c r="NIE2" s="113"/>
      <c r="NIF2" s="113"/>
      <c r="NIG2" s="113"/>
      <c r="NIH2" s="113"/>
      <c r="NII2" s="113"/>
      <c r="NIJ2" s="113"/>
      <c r="NIK2" s="113"/>
      <c r="NIL2" s="113"/>
      <c r="NIM2" s="113"/>
      <c r="NIN2" s="113"/>
      <c r="NIO2" s="113"/>
      <c r="NIP2" s="113"/>
      <c r="NIQ2" s="113"/>
      <c r="NIR2" s="113"/>
      <c r="NIS2" s="113"/>
      <c r="NIT2" s="113"/>
      <c r="NIU2" s="113"/>
      <c r="NIV2" s="113"/>
      <c r="NIW2" s="113"/>
      <c r="NIX2" s="113"/>
      <c r="NIY2" s="113"/>
      <c r="NIZ2" s="113"/>
      <c r="NJA2" s="113"/>
      <c r="NJB2" s="113"/>
      <c r="NJC2" s="113"/>
      <c r="NJD2" s="113"/>
      <c r="NJE2" s="113"/>
      <c r="NJF2" s="113"/>
      <c r="NJG2" s="113"/>
      <c r="NJH2" s="113"/>
      <c r="NJI2" s="113"/>
      <c r="NJJ2" s="113"/>
      <c r="NJK2" s="113"/>
      <c r="NJL2" s="113"/>
      <c r="NJM2" s="113"/>
      <c r="NJN2" s="113"/>
      <c r="NJO2" s="113"/>
      <c r="NJP2" s="113"/>
      <c r="NJQ2" s="113"/>
      <c r="NJR2" s="113"/>
      <c r="NJS2" s="113"/>
      <c r="NJT2" s="113"/>
      <c r="NJU2" s="113"/>
      <c r="NJV2" s="113"/>
      <c r="NJW2" s="113"/>
      <c r="NJX2" s="113"/>
      <c r="NJY2" s="113"/>
      <c r="NJZ2" s="113"/>
      <c r="NKA2" s="113"/>
      <c r="NKB2" s="113"/>
      <c r="NKC2" s="113"/>
      <c r="NKD2" s="113"/>
      <c r="NKE2" s="113"/>
      <c r="NKF2" s="113"/>
      <c r="NKG2" s="113"/>
      <c r="NKH2" s="113"/>
      <c r="NKI2" s="113"/>
      <c r="NKJ2" s="113"/>
      <c r="NKK2" s="113"/>
      <c r="NKL2" s="113"/>
      <c r="NKM2" s="113"/>
      <c r="NKN2" s="113"/>
      <c r="NKO2" s="113"/>
      <c r="NKP2" s="113"/>
      <c r="NKQ2" s="113"/>
      <c r="NKR2" s="113"/>
      <c r="NKS2" s="113"/>
      <c r="NKT2" s="113"/>
      <c r="NKU2" s="113"/>
      <c r="NKV2" s="113"/>
      <c r="NKW2" s="113"/>
      <c r="NKX2" s="113"/>
      <c r="NKY2" s="113"/>
      <c r="NKZ2" s="113"/>
      <c r="NLA2" s="113"/>
      <c r="NLB2" s="113"/>
      <c r="NLC2" s="113"/>
      <c r="NLD2" s="113"/>
      <c r="NLE2" s="113"/>
      <c r="NLF2" s="113"/>
      <c r="NLG2" s="113"/>
      <c r="NLH2" s="113"/>
      <c r="NLI2" s="113"/>
      <c r="NLJ2" s="113"/>
      <c r="NLK2" s="113"/>
      <c r="NLL2" s="113"/>
      <c r="NLM2" s="113"/>
      <c r="NLN2" s="113"/>
      <c r="NLO2" s="113"/>
      <c r="NLP2" s="113"/>
      <c r="NLQ2" s="113"/>
      <c r="NLR2" s="113"/>
      <c r="NLS2" s="113"/>
      <c r="NLT2" s="113"/>
      <c r="NLU2" s="113"/>
      <c r="NLV2" s="113"/>
      <c r="NLW2" s="113"/>
      <c r="NLX2" s="113"/>
      <c r="NLY2" s="113"/>
      <c r="NLZ2" s="113"/>
      <c r="NMA2" s="113"/>
      <c r="NMB2" s="113"/>
      <c r="NMC2" s="113"/>
      <c r="NMD2" s="113"/>
      <c r="NME2" s="113"/>
      <c r="NMF2" s="113"/>
      <c r="NMG2" s="113"/>
      <c r="NMH2" s="113"/>
      <c r="NMI2" s="113"/>
      <c r="NMJ2" s="113"/>
      <c r="NMK2" s="113"/>
      <c r="NML2" s="113"/>
      <c r="NMM2" s="113"/>
      <c r="NMN2" s="113"/>
      <c r="NMO2" s="113"/>
      <c r="NMP2" s="113"/>
      <c r="NMQ2" s="113"/>
      <c r="NMR2" s="113"/>
      <c r="NMS2" s="113"/>
      <c r="NMT2" s="113"/>
      <c r="NMU2" s="113"/>
      <c r="NMV2" s="113"/>
      <c r="NMW2" s="113"/>
      <c r="NMX2" s="113"/>
      <c r="NMY2" s="113"/>
      <c r="NMZ2" s="113"/>
      <c r="NNA2" s="113"/>
      <c r="NNB2" s="113"/>
      <c r="NNC2" s="113"/>
      <c r="NND2" s="113"/>
      <c r="NNE2" s="113"/>
      <c r="NNF2" s="113"/>
      <c r="NNG2" s="113"/>
      <c r="NNH2" s="113"/>
      <c r="NNI2" s="113"/>
      <c r="NNJ2" s="113"/>
      <c r="NNK2" s="113"/>
      <c r="NNL2" s="113"/>
      <c r="NNM2" s="113"/>
      <c r="NNN2" s="113"/>
      <c r="NNO2" s="113"/>
      <c r="NNP2" s="113"/>
      <c r="NNQ2" s="113"/>
      <c r="NNR2" s="113"/>
      <c r="NNS2" s="113"/>
      <c r="NNT2" s="113"/>
      <c r="NNU2" s="113"/>
      <c r="NNV2" s="113"/>
      <c r="NNW2" s="113"/>
      <c r="NNX2" s="113"/>
      <c r="NNY2" s="113"/>
      <c r="NNZ2" s="113"/>
      <c r="NOA2" s="113"/>
      <c r="NOB2" s="113"/>
      <c r="NOC2" s="113"/>
      <c r="NOD2" s="113"/>
      <c r="NOE2" s="113"/>
      <c r="NOF2" s="113"/>
      <c r="NOG2" s="113"/>
      <c r="NOH2" s="113"/>
      <c r="NOI2" s="113"/>
      <c r="NOJ2" s="113"/>
      <c r="NOK2" s="113"/>
      <c r="NOL2" s="113"/>
      <c r="NOM2" s="113"/>
      <c r="NON2" s="113"/>
      <c r="NOO2" s="113"/>
      <c r="NOP2" s="113"/>
      <c r="NOQ2" s="113"/>
      <c r="NOR2" s="113"/>
      <c r="NOS2" s="113"/>
      <c r="NOT2" s="113"/>
      <c r="NOU2" s="113"/>
      <c r="NOV2" s="113"/>
      <c r="NOW2" s="113"/>
      <c r="NOX2" s="113"/>
      <c r="NOY2" s="113"/>
      <c r="NOZ2" s="113"/>
      <c r="NPA2" s="113"/>
      <c r="NPB2" s="113"/>
      <c r="NPC2" s="113"/>
      <c r="NPD2" s="113"/>
      <c r="NPE2" s="113"/>
      <c r="NPF2" s="113"/>
      <c r="NPG2" s="113"/>
      <c r="NPH2" s="113"/>
      <c r="NPI2" s="113"/>
      <c r="NPJ2" s="113"/>
      <c r="NPK2" s="113"/>
      <c r="NPL2" s="113"/>
      <c r="NPM2" s="113"/>
      <c r="NPN2" s="113"/>
      <c r="NPO2" s="113"/>
      <c r="NPP2" s="113"/>
      <c r="NPQ2" s="113"/>
      <c r="NPR2" s="113"/>
      <c r="NPS2" s="113"/>
      <c r="NPT2" s="113"/>
      <c r="NPU2" s="113"/>
      <c r="NPV2" s="113"/>
      <c r="NPW2" s="113"/>
      <c r="NPX2" s="113"/>
      <c r="NPY2" s="113"/>
      <c r="NPZ2" s="113"/>
      <c r="NQA2" s="113"/>
      <c r="NQB2" s="113"/>
      <c r="NQC2" s="113"/>
      <c r="NQD2" s="113"/>
      <c r="NQE2" s="113"/>
      <c r="NQF2" s="113"/>
      <c r="NQG2" s="113"/>
      <c r="NQH2" s="113"/>
      <c r="NQI2" s="113"/>
      <c r="NQJ2" s="113"/>
      <c r="NQK2" s="113"/>
      <c r="NQL2" s="113"/>
      <c r="NQM2" s="113"/>
      <c r="NQN2" s="113"/>
      <c r="NQO2" s="113"/>
      <c r="NQP2" s="113"/>
      <c r="NQQ2" s="113"/>
      <c r="NQR2" s="113"/>
      <c r="NQS2" s="113"/>
      <c r="NQT2" s="113"/>
      <c r="NQU2" s="113"/>
      <c r="NQV2" s="113"/>
      <c r="NQW2" s="113"/>
      <c r="NQX2" s="113"/>
      <c r="NQY2" s="113"/>
      <c r="NQZ2" s="113"/>
      <c r="NRA2" s="113"/>
      <c r="NRB2" s="113"/>
      <c r="NRC2" s="113"/>
      <c r="NRD2" s="113"/>
      <c r="NRE2" s="113"/>
      <c r="NRF2" s="113"/>
      <c r="NRG2" s="113"/>
      <c r="NRH2" s="113"/>
      <c r="NRI2" s="113"/>
      <c r="NRJ2" s="113"/>
      <c r="NRK2" s="113"/>
      <c r="NRL2" s="113"/>
      <c r="NRM2" s="113"/>
      <c r="NRN2" s="113"/>
      <c r="NRO2" s="113"/>
      <c r="NRP2" s="113"/>
      <c r="NRQ2" s="113"/>
      <c r="NRR2" s="113"/>
      <c r="NRS2" s="113"/>
      <c r="NRT2" s="113"/>
      <c r="NRU2" s="113"/>
      <c r="NRV2" s="113"/>
      <c r="NRW2" s="113"/>
      <c r="NRX2" s="113"/>
      <c r="NRY2" s="113"/>
      <c r="NRZ2" s="113"/>
      <c r="NSA2" s="113"/>
      <c r="NSB2" s="113"/>
      <c r="NSC2" s="113"/>
      <c r="NSD2" s="113"/>
      <c r="NSE2" s="113"/>
      <c r="NSF2" s="113"/>
      <c r="NSG2" s="113"/>
      <c r="NSH2" s="113"/>
      <c r="NSI2" s="113"/>
      <c r="NSJ2" s="113"/>
      <c r="NSK2" s="113"/>
      <c r="NSL2" s="113"/>
      <c r="NSM2" s="113"/>
      <c r="NSN2" s="113"/>
      <c r="NSO2" s="113"/>
      <c r="NSP2" s="113"/>
      <c r="NSQ2" s="113"/>
      <c r="NSR2" s="113"/>
      <c r="NSS2" s="113"/>
      <c r="NST2" s="113"/>
      <c r="NSU2" s="113"/>
      <c r="NSV2" s="113"/>
      <c r="NSW2" s="113"/>
      <c r="NSX2" s="113"/>
      <c r="NSY2" s="113"/>
      <c r="NSZ2" s="113"/>
      <c r="NTA2" s="113"/>
      <c r="NTB2" s="113"/>
      <c r="NTC2" s="113"/>
      <c r="NTD2" s="113"/>
      <c r="NTE2" s="113"/>
      <c r="NTF2" s="113"/>
      <c r="NTG2" s="113"/>
      <c r="NTH2" s="113"/>
      <c r="NTI2" s="113"/>
      <c r="NTJ2" s="113"/>
      <c r="NTK2" s="113"/>
      <c r="NTL2" s="113"/>
      <c r="NTM2" s="113"/>
      <c r="NTN2" s="113"/>
      <c r="NTO2" s="113"/>
      <c r="NTP2" s="113"/>
      <c r="NTQ2" s="113"/>
      <c r="NTR2" s="113"/>
      <c r="NTS2" s="113"/>
      <c r="NTT2" s="113"/>
      <c r="NTU2" s="113"/>
      <c r="NTV2" s="113"/>
      <c r="NTW2" s="113"/>
      <c r="NTX2" s="113"/>
      <c r="NTY2" s="113"/>
      <c r="NTZ2" s="113"/>
      <c r="NUA2" s="113"/>
      <c r="NUB2" s="113"/>
      <c r="NUC2" s="113"/>
      <c r="NUD2" s="113"/>
      <c r="NUE2" s="113"/>
      <c r="NUF2" s="113"/>
      <c r="NUG2" s="113"/>
      <c r="NUH2" s="113"/>
      <c r="NUI2" s="113"/>
      <c r="NUJ2" s="113"/>
      <c r="NUK2" s="113"/>
      <c r="NUL2" s="113"/>
      <c r="NUM2" s="113"/>
      <c r="NUN2" s="113"/>
      <c r="NUO2" s="113"/>
      <c r="NUP2" s="113"/>
      <c r="NUQ2" s="113"/>
      <c r="NUR2" s="113"/>
      <c r="NUS2" s="113"/>
      <c r="NUT2" s="113"/>
      <c r="NUU2" s="113"/>
      <c r="NUV2" s="113"/>
      <c r="NUW2" s="113"/>
      <c r="NUX2" s="113"/>
      <c r="NUY2" s="113"/>
      <c r="NUZ2" s="113"/>
      <c r="NVA2" s="113"/>
      <c r="NVB2" s="113"/>
      <c r="NVC2" s="113"/>
      <c r="NVD2" s="113"/>
      <c r="NVE2" s="113"/>
      <c r="NVF2" s="113"/>
      <c r="NVG2" s="113"/>
      <c r="NVH2" s="113"/>
      <c r="NVI2" s="113"/>
      <c r="NVJ2" s="113"/>
      <c r="NVK2" s="113"/>
      <c r="NVL2" s="113"/>
      <c r="NVM2" s="113"/>
      <c r="NVN2" s="113"/>
      <c r="NVO2" s="113"/>
      <c r="NVP2" s="113"/>
      <c r="NVQ2" s="113"/>
      <c r="NVR2" s="113"/>
      <c r="NVS2" s="113"/>
      <c r="NVT2" s="113"/>
      <c r="NVU2" s="113"/>
      <c r="NVV2" s="113"/>
      <c r="NVW2" s="113"/>
      <c r="NVX2" s="113"/>
      <c r="NVY2" s="113"/>
      <c r="NVZ2" s="113"/>
      <c r="NWA2" s="113"/>
      <c r="NWB2" s="113"/>
      <c r="NWC2" s="113"/>
      <c r="NWD2" s="113"/>
      <c r="NWE2" s="113"/>
      <c r="NWF2" s="113"/>
      <c r="NWG2" s="113"/>
      <c r="NWH2" s="113"/>
      <c r="NWI2" s="113"/>
      <c r="NWJ2" s="113"/>
      <c r="NWK2" s="113"/>
      <c r="NWL2" s="113"/>
      <c r="NWM2" s="113"/>
      <c r="NWN2" s="113"/>
      <c r="NWO2" s="113"/>
      <c r="NWP2" s="113"/>
      <c r="NWQ2" s="113"/>
      <c r="NWR2" s="113"/>
      <c r="NWS2" s="113"/>
      <c r="NWT2" s="113"/>
      <c r="NWU2" s="113"/>
      <c r="NWV2" s="113"/>
      <c r="NWW2" s="113"/>
      <c r="NWX2" s="113"/>
      <c r="NWY2" s="113"/>
      <c r="NWZ2" s="113"/>
      <c r="NXA2" s="113"/>
      <c r="NXB2" s="113"/>
      <c r="NXC2" s="113"/>
      <c r="NXD2" s="113"/>
      <c r="NXE2" s="113"/>
      <c r="NXF2" s="113"/>
      <c r="NXG2" s="113"/>
      <c r="NXH2" s="113"/>
      <c r="NXI2" s="113"/>
      <c r="NXJ2" s="113"/>
      <c r="NXK2" s="113"/>
      <c r="NXL2" s="113"/>
      <c r="NXM2" s="113"/>
      <c r="NXN2" s="113"/>
      <c r="NXO2" s="113"/>
      <c r="NXP2" s="113"/>
      <c r="NXQ2" s="113"/>
      <c r="NXR2" s="113"/>
      <c r="NXS2" s="113"/>
      <c r="NXT2" s="113"/>
      <c r="NXU2" s="113"/>
      <c r="NXV2" s="113"/>
      <c r="NXW2" s="113"/>
      <c r="NXX2" s="113"/>
      <c r="NXY2" s="113"/>
      <c r="NXZ2" s="113"/>
      <c r="NYA2" s="113"/>
      <c r="NYB2" s="113"/>
      <c r="NYC2" s="113"/>
      <c r="NYD2" s="113"/>
      <c r="NYE2" s="113"/>
      <c r="NYF2" s="113"/>
      <c r="NYG2" s="113"/>
      <c r="NYH2" s="113"/>
      <c r="NYI2" s="113"/>
      <c r="NYJ2" s="113"/>
      <c r="NYK2" s="113"/>
      <c r="NYL2" s="113"/>
      <c r="NYM2" s="113"/>
      <c r="NYN2" s="113"/>
      <c r="NYO2" s="113"/>
      <c r="NYP2" s="113"/>
      <c r="NYQ2" s="113"/>
      <c r="NYR2" s="113"/>
      <c r="NYS2" s="113"/>
      <c r="NYT2" s="113"/>
      <c r="NYU2" s="113"/>
      <c r="NYV2" s="113"/>
      <c r="NYW2" s="113"/>
      <c r="NYX2" s="113"/>
      <c r="NYY2" s="113"/>
      <c r="NYZ2" s="113"/>
      <c r="NZA2" s="113"/>
      <c r="NZB2" s="113"/>
      <c r="NZC2" s="113"/>
      <c r="NZD2" s="113"/>
      <c r="NZE2" s="113"/>
      <c r="NZF2" s="113"/>
      <c r="NZG2" s="113"/>
      <c r="NZH2" s="113"/>
      <c r="NZI2" s="113"/>
      <c r="NZJ2" s="113"/>
      <c r="NZK2" s="113"/>
      <c r="NZL2" s="113"/>
      <c r="NZM2" s="113"/>
      <c r="NZN2" s="113"/>
      <c r="NZO2" s="113"/>
      <c r="NZP2" s="113"/>
      <c r="NZQ2" s="113"/>
      <c r="NZR2" s="113"/>
      <c r="NZS2" s="113"/>
      <c r="NZT2" s="113"/>
      <c r="NZU2" s="113"/>
      <c r="NZV2" s="113"/>
      <c r="NZW2" s="113"/>
      <c r="NZX2" s="113"/>
      <c r="NZY2" s="113"/>
      <c r="NZZ2" s="113"/>
      <c r="OAA2" s="113"/>
      <c r="OAB2" s="113"/>
      <c r="OAC2" s="113"/>
      <c r="OAD2" s="113"/>
      <c r="OAE2" s="113"/>
      <c r="OAF2" s="113"/>
      <c r="OAG2" s="113"/>
      <c r="OAH2" s="113"/>
      <c r="OAI2" s="113"/>
      <c r="OAJ2" s="113"/>
      <c r="OAK2" s="113"/>
      <c r="OAL2" s="113"/>
      <c r="OAM2" s="113"/>
      <c r="OAN2" s="113"/>
      <c r="OAO2" s="113"/>
      <c r="OAP2" s="113"/>
      <c r="OAQ2" s="113"/>
      <c r="OAR2" s="113"/>
      <c r="OAS2" s="113"/>
      <c r="OAT2" s="113"/>
      <c r="OAU2" s="113"/>
      <c r="OAV2" s="113"/>
      <c r="OAW2" s="113"/>
      <c r="OAX2" s="113"/>
      <c r="OAY2" s="113"/>
      <c r="OAZ2" s="113"/>
      <c r="OBA2" s="113"/>
      <c r="OBB2" s="113"/>
      <c r="OBC2" s="113"/>
      <c r="OBD2" s="113"/>
      <c r="OBE2" s="113"/>
      <c r="OBF2" s="113"/>
      <c r="OBG2" s="113"/>
      <c r="OBH2" s="113"/>
      <c r="OBI2" s="113"/>
      <c r="OBJ2" s="113"/>
      <c r="OBK2" s="113"/>
      <c r="OBL2" s="113"/>
      <c r="OBM2" s="113"/>
      <c r="OBN2" s="113"/>
      <c r="OBO2" s="113"/>
      <c r="OBP2" s="113"/>
      <c r="OBQ2" s="113"/>
      <c r="OBR2" s="113"/>
      <c r="OBS2" s="113"/>
      <c r="OBT2" s="113"/>
      <c r="OBU2" s="113"/>
      <c r="OBV2" s="113"/>
      <c r="OBW2" s="113"/>
      <c r="OBX2" s="113"/>
      <c r="OBY2" s="113"/>
      <c r="OBZ2" s="113"/>
      <c r="OCA2" s="113"/>
      <c r="OCB2" s="113"/>
      <c r="OCC2" s="113"/>
      <c r="OCD2" s="113"/>
      <c r="OCE2" s="113"/>
      <c r="OCF2" s="113"/>
      <c r="OCG2" s="113"/>
      <c r="OCH2" s="113"/>
      <c r="OCI2" s="113"/>
      <c r="OCJ2" s="113"/>
      <c r="OCK2" s="113"/>
      <c r="OCL2" s="113"/>
      <c r="OCM2" s="113"/>
      <c r="OCN2" s="113"/>
      <c r="OCO2" s="113"/>
      <c r="OCP2" s="113"/>
      <c r="OCQ2" s="113"/>
      <c r="OCR2" s="113"/>
      <c r="OCS2" s="113"/>
      <c r="OCT2" s="113"/>
      <c r="OCU2" s="113"/>
      <c r="OCV2" s="113"/>
      <c r="OCW2" s="113"/>
      <c r="OCX2" s="113"/>
      <c r="OCY2" s="113"/>
      <c r="OCZ2" s="113"/>
      <c r="ODA2" s="113"/>
      <c r="ODB2" s="113"/>
      <c r="ODC2" s="113"/>
      <c r="ODD2" s="113"/>
      <c r="ODE2" s="113"/>
      <c r="ODF2" s="113"/>
      <c r="ODG2" s="113"/>
      <c r="ODH2" s="113"/>
      <c r="ODI2" s="113"/>
      <c r="ODJ2" s="113"/>
      <c r="ODK2" s="113"/>
      <c r="ODL2" s="113"/>
      <c r="ODM2" s="113"/>
      <c r="ODN2" s="113"/>
      <c r="ODO2" s="113"/>
      <c r="ODP2" s="113"/>
      <c r="ODQ2" s="113"/>
      <c r="ODR2" s="113"/>
      <c r="ODS2" s="113"/>
      <c r="ODT2" s="113"/>
      <c r="ODU2" s="113"/>
      <c r="ODV2" s="113"/>
      <c r="ODW2" s="113"/>
      <c r="ODX2" s="113"/>
      <c r="ODY2" s="113"/>
      <c r="ODZ2" s="113"/>
      <c r="OEA2" s="113"/>
      <c r="OEB2" s="113"/>
      <c r="OEC2" s="113"/>
      <c r="OED2" s="113"/>
      <c r="OEE2" s="113"/>
      <c r="OEF2" s="113"/>
      <c r="OEG2" s="113"/>
      <c r="OEH2" s="113"/>
      <c r="OEI2" s="113"/>
      <c r="OEJ2" s="113"/>
      <c r="OEK2" s="113"/>
      <c r="OEL2" s="113"/>
      <c r="OEM2" s="113"/>
      <c r="OEN2" s="113"/>
      <c r="OEO2" s="113"/>
      <c r="OEP2" s="113"/>
      <c r="OEQ2" s="113"/>
      <c r="OER2" s="113"/>
      <c r="OES2" s="113"/>
      <c r="OET2" s="113"/>
      <c r="OEU2" s="113"/>
      <c r="OEV2" s="113"/>
      <c r="OEW2" s="113"/>
      <c r="OEX2" s="113"/>
      <c r="OEY2" s="113"/>
      <c r="OEZ2" s="113"/>
      <c r="OFA2" s="113"/>
      <c r="OFB2" s="113"/>
      <c r="OFC2" s="113"/>
      <c r="OFD2" s="113"/>
      <c r="OFE2" s="113"/>
      <c r="OFF2" s="113"/>
      <c r="OFG2" s="113"/>
      <c r="OFH2" s="113"/>
      <c r="OFI2" s="113"/>
      <c r="OFJ2" s="113"/>
      <c r="OFK2" s="113"/>
      <c r="OFL2" s="113"/>
      <c r="OFM2" s="113"/>
      <c r="OFN2" s="113"/>
      <c r="OFO2" s="113"/>
      <c r="OFP2" s="113"/>
      <c r="OFQ2" s="113"/>
      <c r="OFR2" s="113"/>
      <c r="OFS2" s="113"/>
      <c r="OFT2" s="113"/>
      <c r="OFU2" s="113"/>
      <c r="OFV2" s="113"/>
      <c r="OFW2" s="113"/>
      <c r="OFX2" s="113"/>
      <c r="OFY2" s="113"/>
      <c r="OFZ2" s="113"/>
      <c r="OGA2" s="113"/>
      <c r="OGB2" s="113"/>
      <c r="OGC2" s="113"/>
      <c r="OGD2" s="113"/>
      <c r="OGE2" s="113"/>
      <c r="OGF2" s="113"/>
      <c r="OGG2" s="113"/>
      <c r="OGH2" s="113"/>
      <c r="OGI2" s="113"/>
      <c r="OGJ2" s="113"/>
      <c r="OGK2" s="113"/>
      <c r="OGL2" s="113"/>
      <c r="OGM2" s="113"/>
      <c r="OGN2" s="113"/>
      <c r="OGO2" s="113"/>
      <c r="OGP2" s="113"/>
      <c r="OGQ2" s="113"/>
      <c r="OGR2" s="113"/>
      <c r="OGS2" s="113"/>
      <c r="OGT2" s="113"/>
      <c r="OGU2" s="113"/>
      <c r="OGV2" s="113"/>
      <c r="OGW2" s="113"/>
      <c r="OGX2" s="113"/>
      <c r="OGY2" s="113"/>
      <c r="OGZ2" s="113"/>
      <c r="OHA2" s="113"/>
      <c r="OHB2" s="113"/>
      <c r="OHC2" s="113"/>
      <c r="OHD2" s="113"/>
      <c r="OHE2" s="113"/>
      <c r="OHF2" s="113"/>
      <c r="OHG2" s="113"/>
      <c r="OHH2" s="113"/>
      <c r="OHI2" s="113"/>
      <c r="OHJ2" s="113"/>
      <c r="OHK2" s="113"/>
      <c r="OHL2" s="113"/>
      <c r="OHM2" s="113"/>
      <c r="OHN2" s="113"/>
      <c r="OHO2" s="113"/>
      <c r="OHP2" s="113"/>
      <c r="OHQ2" s="113"/>
      <c r="OHR2" s="113"/>
      <c r="OHS2" s="113"/>
      <c r="OHT2" s="113"/>
      <c r="OHU2" s="113"/>
      <c r="OHV2" s="113"/>
      <c r="OHW2" s="113"/>
      <c r="OHX2" s="113"/>
      <c r="OHY2" s="113"/>
      <c r="OHZ2" s="113"/>
      <c r="OIA2" s="113"/>
      <c r="OIB2" s="113"/>
      <c r="OIC2" s="113"/>
      <c r="OID2" s="113"/>
      <c r="OIE2" s="113"/>
      <c r="OIF2" s="113"/>
      <c r="OIG2" s="113"/>
      <c r="OIH2" s="113"/>
      <c r="OII2" s="113"/>
      <c r="OIJ2" s="113"/>
      <c r="OIK2" s="113"/>
      <c r="OIL2" s="113"/>
      <c r="OIM2" s="113"/>
      <c r="OIN2" s="113"/>
      <c r="OIO2" s="113"/>
      <c r="OIP2" s="113"/>
      <c r="OIQ2" s="113"/>
      <c r="OIR2" s="113"/>
      <c r="OIS2" s="113"/>
      <c r="OIT2" s="113"/>
      <c r="OIU2" s="113"/>
      <c r="OIV2" s="113"/>
      <c r="OIW2" s="113"/>
      <c r="OIX2" s="113"/>
      <c r="OIY2" s="113"/>
      <c r="OIZ2" s="113"/>
      <c r="OJA2" s="113"/>
      <c r="OJB2" s="113"/>
      <c r="OJC2" s="113"/>
      <c r="OJD2" s="113"/>
      <c r="OJE2" s="113"/>
      <c r="OJF2" s="113"/>
      <c r="OJG2" s="113"/>
      <c r="OJH2" s="113"/>
      <c r="OJI2" s="113"/>
      <c r="OJJ2" s="113"/>
      <c r="OJK2" s="113"/>
      <c r="OJL2" s="113"/>
      <c r="OJM2" s="113"/>
      <c r="OJN2" s="113"/>
      <c r="OJO2" s="113"/>
      <c r="OJP2" s="113"/>
      <c r="OJQ2" s="113"/>
      <c r="OJR2" s="113"/>
      <c r="OJS2" s="113"/>
      <c r="OJT2" s="113"/>
      <c r="OJU2" s="113"/>
      <c r="OJV2" s="113"/>
      <c r="OJW2" s="113"/>
      <c r="OJX2" s="113"/>
      <c r="OJY2" s="113"/>
      <c r="OJZ2" s="113"/>
      <c r="OKA2" s="113"/>
      <c r="OKB2" s="113"/>
      <c r="OKC2" s="113"/>
      <c r="OKD2" s="113"/>
      <c r="OKE2" s="113"/>
      <c r="OKF2" s="113"/>
      <c r="OKG2" s="113"/>
      <c r="OKH2" s="113"/>
      <c r="OKI2" s="113"/>
      <c r="OKJ2" s="113"/>
      <c r="OKK2" s="113"/>
      <c r="OKL2" s="113"/>
      <c r="OKM2" s="113"/>
      <c r="OKN2" s="113"/>
      <c r="OKO2" s="113"/>
      <c r="OKP2" s="113"/>
      <c r="OKQ2" s="113"/>
      <c r="OKR2" s="113"/>
      <c r="OKS2" s="113"/>
      <c r="OKT2" s="113"/>
      <c r="OKU2" s="113"/>
      <c r="OKV2" s="113"/>
      <c r="OKW2" s="113"/>
      <c r="OKX2" s="113"/>
      <c r="OKY2" s="113"/>
      <c r="OKZ2" s="113"/>
      <c r="OLA2" s="113"/>
      <c r="OLB2" s="113"/>
      <c r="OLC2" s="113"/>
      <c r="OLD2" s="113"/>
      <c r="OLE2" s="113"/>
      <c r="OLF2" s="113"/>
      <c r="OLG2" s="113"/>
      <c r="OLH2" s="113"/>
      <c r="OLI2" s="113"/>
      <c r="OLJ2" s="113"/>
      <c r="OLK2" s="113"/>
      <c r="OLL2" s="113"/>
      <c r="OLM2" s="113"/>
      <c r="OLN2" s="113"/>
      <c r="OLO2" s="113"/>
      <c r="OLP2" s="113"/>
      <c r="OLQ2" s="113"/>
      <c r="OLR2" s="113"/>
      <c r="OLS2" s="113"/>
      <c r="OLT2" s="113"/>
      <c r="OLU2" s="113"/>
      <c r="OLV2" s="113"/>
      <c r="OLW2" s="113"/>
      <c r="OLX2" s="113"/>
      <c r="OLY2" s="113"/>
      <c r="OLZ2" s="113"/>
      <c r="OMA2" s="113"/>
      <c r="OMB2" s="113"/>
      <c r="OMC2" s="113"/>
      <c r="OMD2" s="113"/>
      <c r="OME2" s="113"/>
      <c r="OMF2" s="113"/>
      <c r="OMG2" s="113"/>
      <c r="OMH2" s="113"/>
      <c r="OMI2" s="113"/>
      <c r="OMJ2" s="113"/>
      <c r="OMK2" s="113"/>
      <c r="OML2" s="113"/>
      <c r="OMM2" s="113"/>
      <c r="OMN2" s="113"/>
      <c r="OMO2" s="113"/>
      <c r="OMP2" s="113"/>
      <c r="OMQ2" s="113"/>
      <c r="OMR2" s="113"/>
      <c r="OMS2" s="113"/>
      <c r="OMT2" s="113"/>
      <c r="OMU2" s="113"/>
      <c r="OMV2" s="113"/>
      <c r="OMW2" s="113"/>
      <c r="OMX2" s="113"/>
      <c r="OMY2" s="113"/>
      <c r="OMZ2" s="113"/>
      <c r="ONA2" s="113"/>
      <c r="ONB2" s="113"/>
      <c r="ONC2" s="113"/>
      <c r="OND2" s="113"/>
      <c r="ONE2" s="113"/>
      <c r="ONF2" s="113"/>
      <c r="ONG2" s="113"/>
      <c r="ONH2" s="113"/>
      <c r="ONI2" s="113"/>
      <c r="ONJ2" s="113"/>
      <c r="ONK2" s="113"/>
      <c r="ONL2" s="113"/>
      <c r="ONM2" s="113"/>
      <c r="ONN2" s="113"/>
      <c r="ONO2" s="113"/>
      <c r="ONP2" s="113"/>
      <c r="ONQ2" s="113"/>
      <c r="ONR2" s="113"/>
      <c r="ONS2" s="113"/>
      <c r="ONT2" s="113"/>
      <c r="ONU2" s="113"/>
      <c r="ONV2" s="113"/>
      <c r="ONW2" s="113"/>
      <c r="ONX2" s="113"/>
      <c r="ONY2" s="113"/>
      <c r="ONZ2" s="113"/>
      <c r="OOA2" s="113"/>
      <c r="OOB2" s="113"/>
      <c r="OOC2" s="113"/>
      <c r="OOD2" s="113"/>
      <c r="OOE2" s="113"/>
      <c r="OOF2" s="113"/>
      <c r="OOG2" s="113"/>
      <c r="OOH2" s="113"/>
      <c r="OOI2" s="113"/>
      <c r="OOJ2" s="113"/>
      <c r="OOK2" s="113"/>
      <c r="OOL2" s="113"/>
      <c r="OOM2" s="113"/>
      <c r="OON2" s="113"/>
      <c r="OOO2" s="113"/>
      <c r="OOP2" s="113"/>
      <c r="OOQ2" s="113"/>
      <c r="OOR2" s="113"/>
      <c r="OOS2" s="113"/>
      <c r="OOT2" s="113"/>
      <c r="OOU2" s="113"/>
      <c r="OOV2" s="113"/>
      <c r="OOW2" s="113"/>
      <c r="OOX2" s="113"/>
      <c r="OOY2" s="113"/>
      <c r="OOZ2" s="113"/>
      <c r="OPA2" s="113"/>
      <c r="OPB2" s="113"/>
      <c r="OPC2" s="113"/>
      <c r="OPD2" s="113"/>
      <c r="OPE2" s="113"/>
      <c r="OPF2" s="113"/>
      <c r="OPG2" s="113"/>
      <c r="OPH2" s="113"/>
      <c r="OPI2" s="113"/>
      <c r="OPJ2" s="113"/>
      <c r="OPK2" s="113"/>
      <c r="OPL2" s="113"/>
      <c r="OPM2" s="113"/>
      <c r="OPN2" s="113"/>
      <c r="OPO2" s="113"/>
      <c r="OPP2" s="113"/>
      <c r="OPQ2" s="113"/>
      <c r="OPR2" s="113"/>
      <c r="OPS2" s="113"/>
      <c r="OPT2" s="113"/>
      <c r="OPU2" s="113"/>
      <c r="OPV2" s="113"/>
      <c r="OPW2" s="113"/>
      <c r="OPX2" s="113"/>
      <c r="OPY2" s="113"/>
      <c r="OPZ2" s="113"/>
      <c r="OQA2" s="113"/>
      <c r="OQB2" s="113"/>
      <c r="OQC2" s="113"/>
      <c r="OQD2" s="113"/>
      <c r="OQE2" s="113"/>
      <c r="OQF2" s="113"/>
      <c r="OQG2" s="113"/>
      <c r="OQH2" s="113"/>
      <c r="OQI2" s="113"/>
      <c r="OQJ2" s="113"/>
      <c r="OQK2" s="113"/>
      <c r="OQL2" s="113"/>
      <c r="OQM2" s="113"/>
      <c r="OQN2" s="113"/>
      <c r="OQO2" s="113"/>
      <c r="OQP2" s="113"/>
      <c r="OQQ2" s="113"/>
      <c r="OQR2" s="113"/>
      <c r="OQS2" s="113"/>
      <c r="OQT2" s="113"/>
      <c r="OQU2" s="113"/>
      <c r="OQV2" s="113"/>
      <c r="OQW2" s="113"/>
      <c r="OQX2" s="113"/>
      <c r="OQY2" s="113"/>
      <c r="OQZ2" s="113"/>
      <c r="ORA2" s="113"/>
      <c r="ORB2" s="113"/>
      <c r="ORC2" s="113"/>
      <c r="ORD2" s="113"/>
      <c r="ORE2" s="113"/>
      <c r="ORF2" s="113"/>
      <c r="ORG2" s="113"/>
      <c r="ORH2" s="113"/>
      <c r="ORI2" s="113"/>
      <c r="ORJ2" s="113"/>
      <c r="ORK2" s="113"/>
      <c r="ORL2" s="113"/>
      <c r="ORM2" s="113"/>
      <c r="ORN2" s="113"/>
      <c r="ORO2" s="113"/>
      <c r="ORP2" s="113"/>
      <c r="ORQ2" s="113"/>
      <c r="ORR2" s="113"/>
      <c r="ORS2" s="113"/>
      <c r="ORT2" s="113"/>
      <c r="ORU2" s="113"/>
      <c r="ORV2" s="113"/>
      <c r="ORW2" s="113"/>
      <c r="ORX2" s="113"/>
      <c r="ORY2" s="113"/>
      <c r="ORZ2" s="113"/>
      <c r="OSA2" s="113"/>
      <c r="OSB2" s="113"/>
      <c r="OSC2" s="113"/>
      <c r="OSD2" s="113"/>
      <c r="OSE2" s="113"/>
      <c r="OSF2" s="113"/>
      <c r="OSG2" s="113"/>
      <c r="OSH2" s="113"/>
      <c r="OSI2" s="113"/>
      <c r="OSJ2" s="113"/>
      <c r="OSK2" s="113"/>
      <c r="OSL2" s="113"/>
      <c r="OSM2" s="113"/>
      <c r="OSN2" s="113"/>
      <c r="OSO2" s="113"/>
      <c r="OSP2" s="113"/>
      <c r="OSQ2" s="113"/>
      <c r="OSR2" s="113"/>
      <c r="OSS2" s="113"/>
      <c r="OST2" s="113"/>
      <c r="OSU2" s="113"/>
      <c r="OSV2" s="113"/>
      <c r="OSW2" s="113"/>
      <c r="OSX2" s="113"/>
      <c r="OSY2" s="113"/>
      <c r="OSZ2" s="113"/>
      <c r="OTA2" s="113"/>
      <c r="OTB2" s="113"/>
      <c r="OTC2" s="113"/>
      <c r="OTD2" s="113"/>
      <c r="OTE2" s="113"/>
      <c r="OTF2" s="113"/>
      <c r="OTG2" s="113"/>
      <c r="OTH2" s="113"/>
      <c r="OTI2" s="113"/>
      <c r="OTJ2" s="113"/>
      <c r="OTK2" s="113"/>
      <c r="OTL2" s="113"/>
      <c r="OTM2" s="113"/>
      <c r="OTN2" s="113"/>
      <c r="OTO2" s="113"/>
      <c r="OTP2" s="113"/>
      <c r="OTQ2" s="113"/>
      <c r="OTR2" s="113"/>
      <c r="OTS2" s="113"/>
      <c r="OTT2" s="113"/>
      <c r="OTU2" s="113"/>
      <c r="OTV2" s="113"/>
      <c r="OTW2" s="113"/>
      <c r="OTX2" s="113"/>
      <c r="OTY2" s="113"/>
      <c r="OTZ2" s="113"/>
      <c r="OUA2" s="113"/>
      <c r="OUB2" s="113"/>
      <c r="OUC2" s="113"/>
      <c r="OUD2" s="113"/>
      <c r="OUE2" s="113"/>
      <c r="OUF2" s="113"/>
      <c r="OUG2" s="113"/>
      <c r="OUH2" s="113"/>
      <c r="OUI2" s="113"/>
      <c r="OUJ2" s="113"/>
      <c r="OUK2" s="113"/>
      <c r="OUL2" s="113"/>
      <c r="OUM2" s="113"/>
      <c r="OUN2" s="113"/>
      <c r="OUO2" s="113"/>
      <c r="OUP2" s="113"/>
      <c r="OUQ2" s="113"/>
      <c r="OUR2" s="113"/>
      <c r="OUS2" s="113"/>
      <c r="OUT2" s="113"/>
      <c r="OUU2" s="113"/>
      <c r="OUV2" s="113"/>
      <c r="OUW2" s="113"/>
      <c r="OUX2" s="113"/>
      <c r="OUY2" s="113"/>
      <c r="OUZ2" s="113"/>
      <c r="OVA2" s="113"/>
      <c r="OVB2" s="113"/>
      <c r="OVC2" s="113"/>
      <c r="OVD2" s="113"/>
      <c r="OVE2" s="113"/>
      <c r="OVF2" s="113"/>
      <c r="OVG2" s="113"/>
      <c r="OVH2" s="113"/>
      <c r="OVI2" s="113"/>
      <c r="OVJ2" s="113"/>
      <c r="OVK2" s="113"/>
      <c r="OVL2" s="113"/>
      <c r="OVM2" s="113"/>
      <c r="OVN2" s="113"/>
      <c r="OVO2" s="113"/>
      <c r="OVP2" s="113"/>
      <c r="OVQ2" s="113"/>
      <c r="OVR2" s="113"/>
      <c r="OVS2" s="113"/>
      <c r="OVT2" s="113"/>
      <c r="OVU2" s="113"/>
      <c r="OVV2" s="113"/>
      <c r="OVW2" s="113"/>
      <c r="OVX2" s="113"/>
      <c r="OVY2" s="113"/>
      <c r="OVZ2" s="113"/>
      <c r="OWA2" s="113"/>
      <c r="OWB2" s="113"/>
      <c r="OWC2" s="113"/>
      <c r="OWD2" s="113"/>
      <c r="OWE2" s="113"/>
      <c r="OWF2" s="113"/>
      <c r="OWG2" s="113"/>
      <c r="OWH2" s="113"/>
      <c r="OWI2" s="113"/>
      <c r="OWJ2" s="113"/>
      <c r="OWK2" s="113"/>
      <c r="OWL2" s="113"/>
      <c r="OWM2" s="113"/>
      <c r="OWN2" s="113"/>
      <c r="OWO2" s="113"/>
      <c r="OWP2" s="113"/>
      <c r="OWQ2" s="113"/>
      <c r="OWR2" s="113"/>
      <c r="OWS2" s="113"/>
      <c r="OWT2" s="113"/>
      <c r="OWU2" s="113"/>
      <c r="OWV2" s="113"/>
      <c r="OWW2" s="113"/>
      <c r="OWX2" s="113"/>
      <c r="OWY2" s="113"/>
      <c r="OWZ2" s="113"/>
      <c r="OXA2" s="113"/>
      <c r="OXB2" s="113"/>
      <c r="OXC2" s="113"/>
      <c r="OXD2" s="113"/>
      <c r="OXE2" s="113"/>
      <c r="OXF2" s="113"/>
      <c r="OXG2" s="113"/>
      <c r="OXH2" s="113"/>
      <c r="OXI2" s="113"/>
      <c r="OXJ2" s="113"/>
      <c r="OXK2" s="113"/>
      <c r="OXL2" s="113"/>
      <c r="OXM2" s="113"/>
      <c r="OXN2" s="113"/>
      <c r="OXO2" s="113"/>
      <c r="OXP2" s="113"/>
      <c r="OXQ2" s="113"/>
      <c r="OXR2" s="113"/>
      <c r="OXS2" s="113"/>
      <c r="OXT2" s="113"/>
      <c r="OXU2" s="113"/>
      <c r="OXV2" s="113"/>
      <c r="OXW2" s="113"/>
      <c r="OXX2" s="113"/>
      <c r="OXY2" s="113"/>
      <c r="OXZ2" s="113"/>
      <c r="OYA2" s="113"/>
      <c r="OYB2" s="113"/>
      <c r="OYC2" s="113"/>
      <c r="OYD2" s="113"/>
      <c r="OYE2" s="113"/>
      <c r="OYF2" s="113"/>
      <c r="OYG2" s="113"/>
      <c r="OYH2" s="113"/>
      <c r="OYI2" s="113"/>
      <c r="OYJ2" s="113"/>
      <c r="OYK2" s="113"/>
      <c r="OYL2" s="113"/>
      <c r="OYM2" s="113"/>
      <c r="OYN2" s="113"/>
      <c r="OYO2" s="113"/>
      <c r="OYP2" s="113"/>
      <c r="OYQ2" s="113"/>
      <c r="OYR2" s="113"/>
      <c r="OYS2" s="113"/>
      <c r="OYT2" s="113"/>
      <c r="OYU2" s="113"/>
      <c r="OYV2" s="113"/>
      <c r="OYW2" s="113"/>
      <c r="OYX2" s="113"/>
      <c r="OYY2" s="113"/>
      <c r="OYZ2" s="113"/>
      <c r="OZA2" s="113"/>
      <c r="OZB2" s="113"/>
      <c r="OZC2" s="113"/>
      <c r="OZD2" s="113"/>
      <c r="OZE2" s="113"/>
      <c r="OZF2" s="113"/>
      <c r="OZG2" s="113"/>
      <c r="OZH2" s="113"/>
      <c r="OZI2" s="113"/>
      <c r="OZJ2" s="113"/>
      <c r="OZK2" s="113"/>
      <c r="OZL2" s="113"/>
      <c r="OZM2" s="113"/>
      <c r="OZN2" s="113"/>
      <c r="OZO2" s="113"/>
      <c r="OZP2" s="113"/>
      <c r="OZQ2" s="113"/>
      <c r="OZR2" s="113"/>
      <c r="OZS2" s="113"/>
      <c r="OZT2" s="113"/>
      <c r="OZU2" s="113"/>
      <c r="OZV2" s="113"/>
      <c r="OZW2" s="113"/>
      <c r="OZX2" s="113"/>
      <c r="OZY2" s="113"/>
      <c r="OZZ2" s="113"/>
      <c r="PAA2" s="113"/>
      <c r="PAB2" s="113"/>
      <c r="PAC2" s="113"/>
      <c r="PAD2" s="113"/>
      <c r="PAE2" s="113"/>
      <c r="PAF2" s="113"/>
      <c r="PAG2" s="113"/>
      <c r="PAH2" s="113"/>
      <c r="PAI2" s="113"/>
      <c r="PAJ2" s="113"/>
      <c r="PAK2" s="113"/>
      <c r="PAL2" s="113"/>
      <c r="PAM2" s="113"/>
      <c r="PAN2" s="113"/>
      <c r="PAO2" s="113"/>
      <c r="PAP2" s="113"/>
      <c r="PAQ2" s="113"/>
      <c r="PAR2" s="113"/>
      <c r="PAS2" s="113"/>
      <c r="PAT2" s="113"/>
      <c r="PAU2" s="113"/>
      <c r="PAV2" s="113"/>
      <c r="PAW2" s="113"/>
      <c r="PAX2" s="113"/>
      <c r="PAY2" s="113"/>
      <c r="PAZ2" s="113"/>
      <c r="PBA2" s="113"/>
      <c r="PBB2" s="113"/>
      <c r="PBC2" s="113"/>
      <c r="PBD2" s="113"/>
      <c r="PBE2" s="113"/>
      <c r="PBF2" s="113"/>
      <c r="PBG2" s="113"/>
      <c r="PBH2" s="113"/>
      <c r="PBI2" s="113"/>
      <c r="PBJ2" s="113"/>
      <c r="PBK2" s="113"/>
      <c r="PBL2" s="113"/>
      <c r="PBM2" s="113"/>
      <c r="PBN2" s="113"/>
      <c r="PBO2" s="113"/>
      <c r="PBP2" s="113"/>
      <c r="PBQ2" s="113"/>
      <c r="PBR2" s="113"/>
      <c r="PBS2" s="113"/>
      <c r="PBT2" s="113"/>
      <c r="PBU2" s="113"/>
      <c r="PBV2" s="113"/>
      <c r="PBW2" s="113"/>
      <c r="PBX2" s="113"/>
      <c r="PBY2" s="113"/>
      <c r="PBZ2" s="113"/>
      <c r="PCA2" s="113"/>
      <c r="PCB2" s="113"/>
      <c r="PCC2" s="113"/>
      <c r="PCD2" s="113"/>
      <c r="PCE2" s="113"/>
      <c r="PCF2" s="113"/>
      <c r="PCG2" s="113"/>
      <c r="PCH2" s="113"/>
      <c r="PCI2" s="113"/>
      <c r="PCJ2" s="113"/>
      <c r="PCK2" s="113"/>
      <c r="PCL2" s="113"/>
      <c r="PCM2" s="113"/>
      <c r="PCN2" s="113"/>
      <c r="PCO2" s="113"/>
      <c r="PCP2" s="113"/>
      <c r="PCQ2" s="113"/>
      <c r="PCR2" s="113"/>
      <c r="PCS2" s="113"/>
      <c r="PCT2" s="113"/>
      <c r="PCU2" s="113"/>
      <c r="PCV2" s="113"/>
      <c r="PCW2" s="113"/>
      <c r="PCX2" s="113"/>
      <c r="PCY2" s="113"/>
      <c r="PCZ2" s="113"/>
      <c r="PDA2" s="113"/>
      <c r="PDB2" s="113"/>
      <c r="PDC2" s="113"/>
      <c r="PDD2" s="113"/>
      <c r="PDE2" s="113"/>
      <c r="PDF2" s="113"/>
      <c r="PDG2" s="113"/>
      <c r="PDH2" s="113"/>
      <c r="PDI2" s="113"/>
      <c r="PDJ2" s="113"/>
      <c r="PDK2" s="113"/>
      <c r="PDL2" s="113"/>
      <c r="PDM2" s="113"/>
      <c r="PDN2" s="113"/>
      <c r="PDO2" s="113"/>
      <c r="PDP2" s="113"/>
      <c r="PDQ2" s="113"/>
      <c r="PDR2" s="113"/>
      <c r="PDS2" s="113"/>
      <c r="PDT2" s="113"/>
      <c r="PDU2" s="113"/>
      <c r="PDV2" s="113"/>
      <c r="PDW2" s="113"/>
      <c r="PDX2" s="113"/>
      <c r="PDY2" s="113"/>
      <c r="PDZ2" s="113"/>
      <c r="PEA2" s="113"/>
      <c r="PEB2" s="113"/>
      <c r="PEC2" s="113"/>
      <c r="PED2" s="113"/>
      <c r="PEE2" s="113"/>
      <c r="PEF2" s="113"/>
      <c r="PEG2" s="113"/>
      <c r="PEH2" s="113"/>
      <c r="PEI2" s="113"/>
      <c r="PEJ2" s="113"/>
      <c r="PEK2" s="113"/>
      <c r="PEL2" s="113"/>
      <c r="PEM2" s="113"/>
      <c r="PEN2" s="113"/>
      <c r="PEO2" s="113"/>
      <c r="PEP2" s="113"/>
      <c r="PEQ2" s="113"/>
      <c r="PER2" s="113"/>
      <c r="PES2" s="113"/>
      <c r="PET2" s="113"/>
      <c r="PEU2" s="113"/>
      <c r="PEV2" s="113"/>
      <c r="PEW2" s="113"/>
      <c r="PEX2" s="113"/>
      <c r="PEY2" s="113"/>
      <c r="PEZ2" s="113"/>
      <c r="PFA2" s="113"/>
      <c r="PFB2" s="113"/>
      <c r="PFC2" s="113"/>
      <c r="PFD2" s="113"/>
      <c r="PFE2" s="113"/>
      <c r="PFF2" s="113"/>
      <c r="PFG2" s="113"/>
      <c r="PFH2" s="113"/>
      <c r="PFI2" s="113"/>
      <c r="PFJ2" s="113"/>
      <c r="PFK2" s="113"/>
      <c r="PFL2" s="113"/>
      <c r="PFM2" s="113"/>
      <c r="PFN2" s="113"/>
      <c r="PFO2" s="113"/>
      <c r="PFP2" s="113"/>
      <c r="PFQ2" s="113"/>
      <c r="PFR2" s="113"/>
      <c r="PFS2" s="113"/>
      <c r="PFT2" s="113"/>
      <c r="PFU2" s="113"/>
      <c r="PFV2" s="113"/>
      <c r="PFW2" s="113"/>
      <c r="PFX2" s="113"/>
      <c r="PFY2" s="113"/>
      <c r="PFZ2" s="113"/>
      <c r="PGA2" s="113"/>
      <c r="PGB2" s="113"/>
      <c r="PGC2" s="113"/>
      <c r="PGD2" s="113"/>
      <c r="PGE2" s="113"/>
      <c r="PGF2" s="113"/>
      <c r="PGG2" s="113"/>
      <c r="PGH2" s="113"/>
      <c r="PGI2" s="113"/>
      <c r="PGJ2" s="113"/>
      <c r="PGK2" s="113"/>
      <c r="PGL2" s="113"/>
      <c r="PGM2" s="113"/>
      <c r="PGN2" s="113"/>
      <c r="PGO2" s="113"/>
      <c r="PGP2" s="113"/>
      <c r="PGQ2" s="113"/>
      <c r="PGR2" s="113"/>
      <c r="PGS2" s="113"/>
      <c r="PGT2" s="113"/>
      <c r="PGU2" s="113"/>
      <c r="PGV2" s="113"/>
      <c r="PGW2" s="113"/>
      <c r="PGX2" s="113"/>
      <c r="PGY2" s="113"/>
      <c r="PGZ2" s="113"/>
      <c r="PHA2" s="113"/>
      <c r="PHB2" s="113"/>
      <c r="PHC2" s="113"/>
      <c r="PHD2" s="113"/>
      <c r="PHE2" s="113"/>
      <c r="PHF2" s="113"/>
      <c r="PHG2" s="113"/>
      <c r="PHH2" s="113"/>
      <c r="PHI2" s="113"/>
      <c r="PHJ2" s="113"/>
      <c r="PHK2" s="113"/>
      <c r="PHL2" s="113"/>
      <c r="PHM2" s="113"/>
      <c r="PHN2" s="113"/>
      <c r="PHO2" s="113"/>
      <c r="PHP2" s="113"/>
      <c r="PHQ2" s="113"/>
      <c r="PHR2" s="113"/>
      <c r="PHS2" s="113"/>
      <c r="PHT2" s="113"/>
      <c r="PHU2" s="113"/>
      <c r="PHV2" s="113"/>
      <c r="PHW2" s="113"/>
      <c r="PHX2" s="113"/>
      <c r="PHY2" s="113"/>
      <c r="PHZ2" s="113"/>
      <c r="PIA2" s="113"/>
      <c r="PIB2" s="113"/>
      <c r="PIC2" s="113"/>
      <c r="PID2" s="113"/>
      <c r="PIE2" s="113"/>
      <c r="PIF2" s="113"/>
      <c r="PIG2" s="113"/>
      <c r="PIH2" s="113"/>
      <c r="PII2" s="113"/>
      <c r="PIJ2" s="113"/>
      <c r="PIK2" s="113"/>
      <c r="PIL2" s="113"/>
      <c r="PIM2" s="113"/>
      <c r="PIN2" s="113"/>
      <c r="PIO2" s="113"/>
      <c r="PIP2" s="113"/>
      <c r="PIQ2" s="113"/>
      <c r="PIR2" s="113"/>
      <c r="PIS2" s="113"/>
      <c r="PIT2" s="113"/>
      <c r="PIU2" s="113"/>
      <c r="PIV2" s="113"/>
      <c r="PIW2" s="113"/>
      <c r="PIX2" s="113"/>
      <c r="PIY2" s="113"/>
      <c r="PIZ2" s="113"/>
      <c r="PJA2" s="113"/>
      <c r="PJB2" s="113"/>
      <c r="PJC2" s="113"/>
      <c r="PJD2" s="113"/>
      <c r="PJE2" s="113"/>
      <c r="PJF2" s="113"/>
      <c r="PJG2" s="113"/>
      <c r="PJH2" s="113"/>
      <c r="PJI2" s="113"/>
      <c r="PJJ2" s="113"/>
      <c r="PJK2" s="113"/>
      <c r="PJL2" s="113"/>
      <c r="PJM2" s="113"/>
      <c r="PJN2" s="113"/>
      <c r="PJO2" s="113"/>
      <c r="PJP2" s="113"/>
      <c r="PJQ2" s="113"/>
      <c r="PJR2" s="113"/>
      <c r="PJS2" s="113"/>
      <c r="PJT2" s="113"/>
      <c r="PJU2" s="113"/>
      <c r="PJV2" s="113"/>
      <c r="PJW2" s="113"/>
      <c r="PJX2" s="113"/>
      <c r="PJY2" s="113"/>
      <c r="PJZ2" s="113"/>
      <c r="PKA2" s="113"/>
      <c r="PKB2" s="113"/>
      <c r="PKC2" s="113"/>
      <c r="PKD2" s="113"/>
      <c r="PKE2" s="113"/>
      <c r="PKF2" s="113"/>
      <c r="PKG2" s="113"/>
      <c r="PKH2" s="113"/>
      <c r="PKI2" s="113"/>
      <c r="PKJ2" s="113"/>
      <c r="PKK2" s="113"/>
      <c r="PKL2" s="113"/>
      <c r="PKM2" s="113"/>
      <c r="PKN2" s="113"/>
      <c r="PKO2" s="113"/>
      <c r="PKP2" s="113"/>
      <c r="PKQ2" s="113"/>
      <c r="PKR2" s="113"/>
      <c r="PKS2" s="113"/>
      <c r="PKT2" s="113"/>
      <c r="PKU2" s="113"/>
      <c r="PKV2" s="113"/>
      <c r="PKW2" s="113"/>
      <c r="PKX2" s="113"/>
      <c r="PKY2" s="113"/>
      <c r="PKZ2" s="113"/>
      <c r="PLA2" s="113"/>
      <c r="PLB2" s="113"/>
      <c r="PLC2" s="113"/>
      <c r="PLD2" s="113"/>
      <c r="PLE2" s="113"/>
      <c r="PLF2" s="113"/>
      <c r="PLG2" s="113"/>
      <c r="PLH2" s="113"/>
      <c r="PLI2" s="113"/>
      <c r="PLJ2" s="113"/>
      <c r="PLK2" s="113"/>
      <c r="PLL2" s="113"/>
      <c r="PLM2" s="113"/>
      <c r="PLN2" s="113"/>
      <c r="PLO2" s="113"/>
      <c r="PLP2" s="113"/>
      <c r="PLQ2" s="113"/>
      <c r="PLR2" s="113"/>
      <c r="PLS2" s="113"/>
      <c r="PLT2" s="113"/>
      <c r="PLU2" s="113"/>
      <c r="PLV2" s="113"/>
      <c r="PLW2" s="113"/>
      <c r="PLX2" s="113"/>
      <c r="PLY2" s="113"/>
      <c r="PLZ2" s="113"/>
      <c r="PMA2" s="113"/>
      <c r="PMB2" s="113"/>
      <c r="PMC2" s="113"/>
      <c r="PMD2" s="113"/>
      <c r="PME2" s="113"/>
      <c r="PMF2" s="113"/>
      <c r="PMG2" s="113"/>
      <c r="PMH2" s="113"/>
      <c r="PMI2" s="113"/>
      <c r="PMJ2" s="113"/>
      <c r="PMK2" s="113"/>
      <c r="PML2" s="113"/>
      <c r="PMM2" s="113"/>
      <c r="PMN2" s="113"/>
      <c r="PMO2" s="113"/>
      <c r="PMP2" s="113"/>
      <c r="PMQ2" s="113"/>
      <c r="PMR2" s="113"/>
      <c r="PMS2" s="113"/>
      <c r="PMT2" s="113"/>
      <c r="PMU2" s="113"/>
      <c r="PMV2" s="113"/>
      <c r="PMW2" s="113"/>
      <c r="PMX2" s="113"/>
      <c r="PMY2" s="113"/>
      <c r="PMZ2" s="113"/>
      <c r="PNA2" s="113"/>
      <c r="PNB2" s="113"/>
      <c r="PNC2" s="113"/>
      <c r="PND2" s="113"/>
      <c r="PNE2" s="113"/>
      <c r="PNF2" s="113"/>
      <c r="PNG2" s="113"/>
      <c r="PNH2" s="113"/>
      <c r="PNI2" s="113"/>
      <c r="PNJ2" s="113"/>
      <c r="PNK2" s="113"/>
      <c r="PNL2" s="113"/>
      <c r="PNM2" s="113"/>
      <c r="PNN2" s="113"/>
      <c r="PNO2" s="113"/>
      <c r="PNP2" s="113"/>
      <c r="PNQ2" s="113"/>
      <c r="PNR2" s="113"/>
      <c r="PNS2" s="113"/>
      <c r="PNT2" s="113"/>
      <c r="PNU2" s="113"/>
      <c r="PNV2" s="113"/>
      <c r="PNW2" s="113"/>
      <c r="PNX2" s="113"/>
      <c r="PNY2" s="113"/>
      <c r="PNZ2" s="113"/>
      <c r="POA2" s="113"/>
      <c r="POB2" s="113"/>
      <c r="POC2" s="113"/>
      <c r="POD2" s="113"/>
      <c r="POE2" s="113"/>
      <c r="POF2" s="113"/>
      <c r="POG2" s="113"/>
      <c r="POH2" s="113"/>
      <c r="POI2" s="113"/>
      <c r="POJ2" s="113"/>
      <c r="POK2" s="113"/>
      <c r="POL2" s="113"/>
      <c r="POM2" s="113"/>
      <c r="PON2" s="113"/>
      <c r="POO2" s="113"/>
      <c r="POP2" s="113"/>
      <c r="POQ2" s="113"/>
      <c r="POR2" s="113"/>
      <c r="POS2" s="113"/>
      <c r="POT2" s="113"/>
      <c r="POU2" s="113"/>
      <c r="POV2" s="113"/>
      <c r="POW2" s="113"/>
      <c r="POX2" s="113"/>
      <c r="POY2" s="113"/>
      <c r="POZ2" s="113"/>
      <c r="PPA2" s="113"/>
      <c r="PPB2" s="113"/>
      <c r="PPC2" s="113"/>
      <c r="PPD2" s="113"/>
      <c r="PPE2" s="113"/>
      <c r="PPF2" s="113"/>
      <c r="PPG2" s="113"/>
      <c r="PPH2" s="113"/>
      <c r="PPI2" s="113"/>
      <c r="PPJ2" s="113"/>
      <c r="PPK2" s="113"/>
      <c r="PPL2" s="113"/>
      <c r="PPM2" s="113"/>
      <c r="PPN2" s="113"/>
      <c r="PPO2" s="113"/>
      <c r="PPP2" s="113"/>
      <c r="PPQ2" s="113"/>
      <c r="PPR2" s="113"/>
      <c r="PPS2" s="113"/>
      <c r="PPT2" s="113"/>
      <c r="PPU2" s="113"/>
      <c r="PPV2" s="113"/>
      <c r="PPW2" s="113"/>
      <c r="PPX2" s="113"/>
      <c r="PPY2" s="113"/>
      <c r="PPZ2" s="113"/>
      <c r="PQA2" s="113"/>
      <c r="PQB2" s="113"/>
      <c r="PQC2" s="113"/>
      <c r="PQD2" s="113"/>
      <c r="PQE2" s="113"/>
      <c r="PQF2" s="113"/>
      <c r="PQG2" s="113"/>
      <c r="PQH2" s="113"/>
      <c r="PQI2" s="113"/>
      <c r="PQJ2" s="113"/>
      <c r="PQK2" s="113"/>
      <c r="PQL2" s="113"/>
      <c r="PQM2" s="113"/>
      <c r="PQN2" s="113"/>
      <c r="PQO2" s="113"/>
      <c r="PQP2" s="113"/>
      <c r="PQQ2" s="113"/>
      <c r="PQR2" s="113"/>
      <c r="PQS2" s="113"/>
      <c r="PQT2" s="113"/>
      <c r="PQU2" s="113"/>
      <c r="PQV2" s="113"/>
      <c r="PQW2" s="113"/>
      <c r="PQX2" s="113"/>
      <c r="PQY2" s="113"/>
      <c r="PQZ2" s="113"/>
      <c r="PRA2" s="113"/>
      <c r="PRB2" s="113"/>
      <c r="PRC2" s="113"/>
      <c r="PRD2" s="113"/>
      <c r="PRE2" s="113"/>
      <c r="PRF2" s="113"/>
      <c r="PRG2" s="113"/>
      <c r="PRH2" s="113"/>
      <c r="PRI2" s="113"/>
      <c r="PRJ2" s="113"/>
      <c r="PRK2" s="113"/>
      <c r="PRL2" s="113"/>
      <c r="PRM2" s="113"/>
      <c r="PRN2" s="113"/>
      <c r="PRO2" s="113"/>
      <c r="PRP2" s="113"/>
      <c r="PRQ2" s="113"/>
      <c r="PRR2" s="113"/>
      <c r="PRS2" s="113"/>
      <c r="PRT2" s="113"/>
      <c r="PRU2" s="113"/>
      <c r="PRV2" s="113"/>
      <c r="PRW2" s="113"/>
      <c r="PRX2" s="113"/>
      <c r="PRY2" s="113"/>
      <c r="PRZ2" s="113"/>
      <c r="PSA2" s="113"/>
      <c r="PSB2" s="113"/>
      <c r="PSC2" s="113"/>
      <c r="PSD2" s="113"/>
      <c r="PSE2" s="113"/>
      <c r="PSF2" s="113"/>
      <c r="PSG2" s="113"/>
      <c r="PSH2" s="113"/>
      <c r="PSI2" s="113"/>
      <c r="PSJ2" s="113"/>
      <c r="PSK2" s="113"/>
      <c r="PSL2" s="113"/>
      <c r="PSM2" s="113"/>
      <c r="PSN2" s="113"/>
      <c r="PSO2" s="113"/>
      <c r="PSP2" s="113"/>
      <c r="PSQ2" s="113"/>
      <c r="PSR2" s="113"/>
      <c r="PSS2" s="113"/>
      <c r="PST2" s="113"/>
      <c r="PSU2" s="113"/>
      <c r="PSV2" s="113"/>
      <c r="PSW2" s="113"/>
      <c r="PSX2" s="113"/>
      <c r="PSY2" s="113"/>
      <c r="PSZ2" s="113"/>
      <c r="PTA2" s="113"/>
      <c r="PTB2" s="113"/>
      <c r="PTC2" s="113"/>
      <c r="PTD2" s="113"/>
      <c r="PTE2" s="113"/>
      <c r="PTF2" s="113"/>
      <c r="PTG2" s="113"/>
      <c r="PTH2" s="113"/>
      <c r="PTI2" s="113"/>
      <c r="PTJ2" s="113"/>
      <c r="PTK2" s="113"/>
      <c r="PTL2" s="113"/>
      <c r="PTM2" s="113"/>
      <c r="PTN2" s="113"/>
      <c r="PTO2" s="113"/>
      <c r="PTP2" s="113"/>
      <c r="PTQ2" s="113"/>
      <c r="PTR2" s="113"/>
      <c r="PTS2" s="113"/>
      <c r="PTT2" s="113"/>
      <c r="PTU2" s="113"/>
      <c r="PTV2" s="113"/>
      <c r="PTW2" s="113"/>
      <c r="PTX2" s="113"/>
      <c r="PTY2" s="113"/>
      <c r="PTZ2" s="113"/>
      <c r="PUA2" s="113"/>
      <c r="PUB2" s="113"/>
      <c r="PUC2" s="113"/>
      <c r="PUD2" s="113"/>
      <c r="PUE2" s="113"/>
      <c r="PUF2" s="113"/>
      <c r="PUG2" s="113"/>
      <c r="PUH2" s="113"/>
      <c r="PUI2" s="113"/>
      <c r="PUJ2" s="113"/>
      <c r="PUK2" s="113"/>
      <c r="PUL2" s="113"/>
      <c r="PUM2" s="113"/>
      <c r="PUN2" s="113"/>
      <c r="PUO2" s="113"/>
      <c r="PUP2" s="113"/>
      <c r="PUQ2" s="113"/>
      <c r="PUR2" s="113"/>
      <c r="PUS2" s="113"/>
      <c r="PUT2" s="113"/>
      <c r="PUU2" s="113"/>
      <c r="PUV2" s="113"/>
      <c r="PUW2" s="113"/>
      <c r="PUX2" s="113"/>
      <c r="PUY2" s="113"/>
      <c r="PUZ2" s="113"/>
      <c r="PVA2" s="113"/>
      <c r="PVB2" s="113"/>
      <c r="PVC2" s="113"/>
      <c r="PVD2" s="113"/>
      <c r="PVE2" s="113"/>
      <c r="PVF2" s="113"/>
      <c r="PVG2" s="113"/>
      <c r="PVH2" s="113"/>
      <c r="PVI2" s="113"/>
      <c r="PVJ2" s="113"/>
      <c r="PVK2" s="113"/>
      <c r="PVL2" s="113"/>
      <c r="PVM2" s="113"/>
      <c r="PVN2" s="113"/>
      <c r="PVO2" s="113"/>
      <c r="PVP2" s="113"/>
      <c r="PVQ2" s="113"/>
      <c r="PVR2" s="113"/>
      <c r="PVS2" s="113"/>
      <c r="PVT2" s="113"/>
      <c r="PVU2" s="113"/>
      <c r="PVV2" s="113"/>
      <c r="PVW2" s="113"/>
      <c r="PVX2" s="113"/>
      <c r="PVY2" s="113"/>
      <c r="PVZ2" s="113"/>
      <c r="PWA2" s="113"/>
      <c r="PWB2" s="113"/>
      <c r="PWC2" s="113"/>
      <c r="PWD2" s="113"/>
      <c r="PWE2" s="113"/>
      <c r="PWF2" s="113"/>
      <c r="PWG2" s="113"/>
      <c r="PWH2" s="113"/>
      <c r="PWI2" s="113"/>
      <c r="PWJ2" s="113"/>
      <c r="PWK2" s="113"/>
      <c r="PWL2" s="113"/>
      <c r="PWM2" s="113"/>
      <c r="PWN2" s="113"/>
      <c r="PWO2" s="113"/>
      <c r="PWP2" s="113"/>
      <c r="PWQ2" s="113"/>
      <c r="PWR2" s="113"/>
      <c r="PWS2" s="113"/>
      <c r="PWT2" s="113"/>
      <c r="PWU2" s="113"/>
      <c r="PWV2" s="113"/>
      <c r="PWW2" s="113"/>
      <c r="PWX2" s="113"/>
      <c r="PWY2" s="113"/>
      <c r="PWZ2" s="113"/>
      <c r="PXA2" s="113"/>
      <c r="PXB2" s="113"/>
      <c r="PXC2" s="113"/>
      <c r="PXD2" s="113"/>
      <c r="PXE2" s="113"/>
      <c r="PXF2" s="113"/>
      <c r="PXG2" s="113"/>
      <c r="PXH2" s="113"/>
      <c r="PXI2" s="113"/>
      <c r="PXJ2" s="113"/>
      <c r="PXK2" s="113"/>
      <c r="PXL2" s="113"/>
      <c r="PXM2" s="113"/>
      <c r="PXN2" s="113"/>
      <c r="PXO2" s="113"/>
      <c r="PXP2" s="113"/>
      <c r="PXQ2" s="113"/>
      <c r="PXR2" s="113"/>
      <c r="PXS2" s="113"/>
      <c r="PXT2" s="113"/>
      <c r="PXU2" s="113"/>
      <c r="PXV2" s="113"/>
      <c r="PXW2" s="113"/>
      <c r="PXX2" s="113"/>
      <c r="PXY2" s="113"/>
      <c r="PXZ2" s="113"/>
      <c r="PYA2" s="113"/>
      <c r="PYB2" s="113"/>
      <c r="PYC2" s="113"/>
      <c r="PYD2" s="113"/>
      <c r="PYE2" s="113"/>
      <c r="PYF2" s="113"/>
      <c r="PYG2" s="113"/>
      <c r="PYH2" s="113"/>
      <c r="PYI2" s="113"/>
      <c r="PYJ2" s="113"/>
      <c r="PYK2" s="113"/>
      <c r="PYL2" s="113"/>
      <c r="PYM2" s="113"/>
      <c r="PYN2" s="113"/>
      <c r="PYO2" s="113"/>
      <c r="PYP2" s="113"/>
      <c r="PYQ2" s="113"/>
      <c r="PYR2" s="113"/>
      <c r="PYS2" s="113"/>
      <c r="PYT2" s="113"/>
      <c r="PYU2" s="113"/>
      <c r="PYV2" s="113"/>
      <c r="PYW2" s="113"/>
      <c r="PYX2" s="113"/>
      <c r="PYY2" s="113"/>
      <c r="PYZ2" s="113"/>
      <c r="PZA2" s="113"/>
      <c r="PZB2" s="113"/>
      <c r="PZC2" s="113"/>
      <c r="PZD2" s="113"/>
      <c r="PZE2" s="113"/>
      <c r="PZF2" s="113"/>
      <c r="PZG2" s="113"/>
      <c r="PZH2" s="113"/>
      <c r="PZI2" s="113"/>
      <c r="PZJ2" s="113"/>
      <c r="PZK2" s="113"/>
      <c r="PZL2" s="113"/>
      <c r="PZM2" s="113"/>
      <c r="PZN2" s="113"/>
      <c r="PZO2" s="113"/>
      <c r="PZP2" s="113"/>
      <c r="PZQ2" s="113"/>
      <c r="PZR2" s="113"/>
      <c r="PZS2" s="113"/>
      <c r="PZT2" s="113"/>
      <c r="PZU2" s="113"/>
      <c r="PZV2" s="113"/>
      <c r="PZW2" s="113"/>
      <c r="PZX2" s="113"/>
      <c r="PZY2" s="113"/>
      <c r="PZZ2" s="113"/>
      <c r="QAA2" s="113"/>
      <c r="QAB2" s="113"/>
      <c r="QAC2" s="113"/>
      <c r="QAD2" s="113"/>
      <c r="QAE2" s="113"/>
      <c r="QAF2" s="113"/>
      <c r="QAG2" s="113"/>
      <c r="QAH2" s="113"/>
      <c r="QAI2" s="113"/>
      <c r="QAJ2" s="113"/>
      <c r="QAK2" s="113"/>
      <c r="QAL2" s="113"/>
      <c r="QAM2" s="113"/>
      <c r="QAN2" s="113"/>
      <c r="QAO2" s="113"/>
      <c r="QAP2" s="113"/>
      <c r="QAQ2" s="113"/>
      <c r="QAR2" s="113"/>
      <c r="QAS2" s="113"/>
      <c r="QAT2" s="113"/>
      <c r="QAU2" s="113"/>
      <c r="QAV2" s="113"/>
      <c r="QAW2" s="113"/>
      <c r="QAX2" s="113"/>
      <c r="QAY2" s="113"/>
      <c r="QAZ2" s="113"/>
      <c r="QBA2" s="113"/>
      <c r="QBB2" s="113"/>
      <c r="QBC2" s="113"/>
      <c r="QBD2" s="113"/>
      <c r="QBE2" s="113"/>
      <c r="QBF2" s="113"/>
      <c r="QBG2" s="113"/>
      <c r="QBH2" s="113"/>
      <c r="QBI2" s="113"/>
      <c r="QBJ2" s="113"/>
      <c r="QBK2" s="113"/>
      <c r="QBL2" s="113"/>
      <c r="QBM2" s="113"/>
      <c r="QBN2" s="113"/>
      <c r="QBO2" s="113"/>
      <c r="QBP2" s="113"/>
      <c r="QBQ2" s="113"/>
      <c r="QBR2" s="113"/>
      <c r="QBS2" s="113"/>
      <c r="QBT2" s="113"/>
      <c r="QBU2" s="113"/>
      <c r="QBV2" s="113"/>
      <c r="QBW2" s="113"/>
      <c r="QBX2" s="113"/>
      <c r="QBY2" s="113"/>
      <c r="QBZ2" s="113"/>
      <c r="QCA2" s="113"/>
      <c r="QCB2" s="113"/>
      <c r="QCC2" s="113"/>
      <c r="QCD2" s="113"/>
      <c r="QCE2" s="113"/>
      <c r="QCF2" s="113"/>
      <c r="QCG2" s="113"/>
      <c r="QCH2" s="113"/>
      <c r="QCI2" s="113"/>
      <c r="QCJ2" s="113"/>
      <c r="QCK2" s="113"/>
      <c r="QCL2" s="113"/>
      <c r="QCM2" s="113"/>
      <c r="QCN2" s="113"/>
      <c r="QCO2" s="113"/>
      <c r="QCP2" s="113"/>
      <c r="QCQ2" s="113"/>
      <c r="QCR2" s="113"/>
      <c r="QCS2" s="113"/>
      <c r="QCT2" s="113"/>
      <c r="QCU2" s="113"/>
      <c r="QCV2" s="113"/>
      <c r="QCW2" s="113"/>
      <c r="QCX2" s="113"/>
      <c r="QCY2" s="113"/>
      <c r="QCZ2" s="113"/>
      <c r="QDA2" s="113"/>
      <c r="QDB2" s="113"/>
      <c r="QDC2" s="113"/>
      <c r="QDD2" s="113"/>
      <c r="QDE2" s="113"/>
      <c r="QDF2" s="113"/>
      <c r="QDG2" s="113"/>
      <c r="QDH2" s="113"/>
      <c r="QDI2" s="113"/>
      <c r="QDJ2" s="113"/>
      <c r="QDK2" s="113"/>
      <c r="QDL2" s="113"/>
      <c r="QDM2" s="113"/>
      <c r="QDN2" s="113"/>
      <c r="QDO2" s="113"/>
      <c r="QDP2" s="113"/>
      <c r="QDQ2" s="113"/>
      <c r="QDR2" s="113"/>
      <c r="QDS2" s="113"/>
      <c r="QDT2" s="113"/>
      <c r="QDU2" s="113"/>
      <c r="QDV2" s="113"/>
      <c r="QDW2" s="113"/>
      <c r="QDX2" s="113"/>
      <c r="QDY2" s="113"/>
      <c r="QDZ2" s="113"/>
      <c r="QEA2" s="113"/>
      <c r="QEB2" s="113"/>
      <c r="QEC2" s="113"/>
      <c r="QED2" s="113"/>
      <c r="QEE2" s="113"/>
      <c r="QEF2" s="113"/>
      <c r="QEG2" s="113"/>
      <c r="QEH2" s="113"/>
      <c r="QEI2" s="113"/>
      <c r="QEJ2" s="113"/>
      <c r="QEK2" s="113"/>
      <c r="QEL2" s="113"/>
      <c r="QEM2" s="113"/>
      <c r="QEN2" s="113"/>
      <c r="QEO2" s="113"/>
      <c r="QEP2" s="113"/>
      <c r="QEQ2" s="113"/>
      <c r="QER2" s="113"/>
      <c r="QES2" s="113"/>
      <c r="QET2" s="113"/>
      <c r="QEU2" s="113"/>
      <c r="QEV2" s="113"/>
      <c r="QEW2" s="113"/>
      <c r="QEX2" s="113"/>
      <c r="QEY2" s="113"/>
      <c r="QEZ2" s="113"/>
      <c r="QFA2" s="113"/>
      <c r="QFB2" s="113"/>
      <c r="QFC2" s="113"/>
      <c r="QFD2" s="113"/>
      <c r="QFE2" s="113"/>
      <c r="QFF2" s="113"/>
      <c r="QFG2" s="113"/>
      <c r="QFH2" s="113"/>
      <c r="QFI2" s="113"/>
      <c r="QFJ2" s="113"/>
      <c r="QFK2" s="113"/>
      <c r="QFL2" s="113"/>
      <c r="QFM2" s="113"/>
      <c r="QFN2" s="113"/>
      <c r="QFO2" s="113"/>
      <c r="QFP2" s="113"/>
      <c r="QFQ2" s="113"/>
      <c r="QFR2" s="113"/>
      <c r="QFS2" s="113"/>
      <c r="QFT2" s="113"/>
      <c r="QFU2" s="113"/>
      <c r="QFV2" s="113"/>
      <c r="QFW2" s="113"/>
      <c r="QFX2" s="113"/>
      <c r="QFY2" s="113"/>
      <c r="QFZ2" s="113"/>
      <c r="QGA2" s="113"/>
      <c r="QGB2" s="113"/>
      <c r="QGC2" s="113"/>
      <c r="QGD2" s="113"/>
      <c r="QGE2" s="113"/>
      <c r="QGF2" s="113"/>
      <c r="QGG2" s="113"/>
      <c r="QGH2" s="113"/>
      <c r="QGI2" s="113"/>
      <c r="QGJ2" s="113"/>
      <c r="QGK2" s="113"/>
      <c r="QGL2" s="113"/>
      <c r="QGM2" s="113"/>
      <c r="QGN2" s="113"/>
      <c r="QGO2" s="113"/>
      <c r="QGP2" s="113"/>
      <c r="QGQ2" s="113"/>
      <c r="QGR2" s="113"/>
      <c r="QGS2" s="113"/>
      <c r="QGT2" s="113"/>
      <c r="QGU2" s="113"/>
      <c r="QGV2" s="113"/>
      <c r="QGW2" s="113"/>
      <c r="QGX2" s="113"/>
      <c r="QGY2" s="113"/>
      <c r="QGZ2" s="113"/>
      <c r="QHA2" s="113"/>
      <c r="QHB2" s="113"/>
      <c r="QHC2" s="113"/>
      <c r="QHD2" s="113"/>
      <c r="QHE2" s="113"/>
      <c r="QHF2" s="113"/>
      <c r="QHG2" s="113"/>
      <c r="QHH2" s="113"/>
      <c r="QHI2" s="113"/>
      <c r="QHJ2" s="113"/>
      <c r="QHK2" s="113"/>
      <c r="QHL2" s="113"/>
      <c r="QHM2" s="113"/>
      <c r="QHN2" s="113"/>
      <c r="QHO2" s="113"/>
      <c r="QHP2" s="113"/>
      <c r="QHQ2" s="113"/>
      <c r="QHR2" s="113"/>
      <c r="QHS2" s="113"/>
      <c r="QHT2" s="113"/>
      <c r="QHU2" s="113"/>
      <c r="QHV2" s="113"/>
      <c r="QHW2" s="113"/>
      <c r="QHX2" s="113"/>
      <c r="QHY2" s="113"/>
      <c r="QHZ2" s="113"/>
      <c r="QIA2" s="113"/>
      <c r="QIB2" s="113"/>
      <c r="QIC2" s="113"/>
      <c r="QID2" s="113"/>
      <c r="QIE2" s="113"/>
      <c r="QIF2" s="113"/>
      <c r="QIG2" s="113"/>
      <c r="QIH2" s="113"/>
      <c r="QII2" s="113"/>
      <c r="QIJ2" s="113"/>
      <c r="QIK2" s="113"/>
      <c r="QIL2" s="113"/>
      <c r="QIM2" s="113"/>
      <c r="QIN2" s="113"/>
      <c r="QIO2" s="113"/>
      <c r="QIP2" s="113"/>
      <c r="QIQ2" s="113"/>
      <c r="QIR2" s="113"/>
      <c r="QIS2" s="113"/>
      <c r="QIT2" s="113"/>
      <c r="QIU2" s="113"/>
      <c r="QIV2" s="113"/>
      <c r="QIW2" s="113"/>
      <c r="QIX2" s="113"/>
      <c r="QIY2" s="113"/>
      <c r="QIZ2" s="113"/>
      <c r="QJA2" s="113"/>
      <c r="QJB2" s="113"/>
      <c r="QJC2" s="113"/>
      <c r="QJD2" s="113"/>
      <c r="QJE2" s="113"/>
      <c r="QJF2" s="113"/>
      <c r="QJG2" s="113"/>
      <c r="QJH2" s="113"/>
      <c r="QJI2" s="113"/>
      <c r="QJJ2" s="113"/>
      <c r="QJK2" s="113"/>
      <c r="QJL2" s="113"/>
      <c r="QJM2" s="113"/>
      <c r="QJN2" s="113"/>
      <c r="QJO2" s="113"/>
      <c r="QJP2" s="113"/>
      <c r="QJQ2" s="113"/>
      <c r="QJR2" s="113"/>
      <c r="QJS2" s="113"/>
      <c r="QJT2" s="113"/>
      <c r="QJU2" s="113"/>
      <c r="QJV2" s="113"/>
      <c r="QJW2" s="113"/>
      <c r="QJX2" s="113"/>
      <c r="QJY2" s="113"/>
      <c r="QJZ2" s="113"/>
      <c r="QKA2" s="113"/>
      <c r="QKB2" s="113"/>
      <c r="QKC2" s="113"/>
      <c r="QKD2" s="113"/>
      <c r="QKE2" s="113"/>
      <c r="QKF2" s="113"/>
      <c r="QKG2" s="113"/>
      <c r="QKH2" s="113"/>
      <c r="QKI2" s="113"/>
      <c r="QKJ2" s="113"/>
      <c r="QKK2" s="113"/>
      <c r="QKL2" s="113"/>
      <c r="QKM2" s="113"/>
      <c r="QKN2" s="113"/>
      <c r="QKO2" s="113"/>
      <c r="QKP2" s="113"/>
      <c r="QKQ2" s="113"/>
      <c r="QKR2" s="113"/>
      <c r="QKS2" s="113"/>
      <c r="QKT2" s="113"/>
      <c r="QKU2" s="113"/>
      <c r="QKV2" s="113"/>
      <c r="QKW2" s="113"/>
      <c r="QKX2" s="113"/>
      <c r="QKY2" s="113"/>
      <c r="QKZ2" s="113"/>
      <c r="QLA2" s="113"/>
      <c r="QLB2" s="113"/>
      <c r="QLC2" s="113"/>
      <c r="QLD2" s="113"/>
      <c r="QLE2" s="113"/>
      <c r="QLF2" s="113"/>
      <c r="QLG2" s="113"/>
      <c r="QLH2" s="113"/>
      <c r="QLI2" s="113"/>
      <c r="QLJ2" s="113"/>
      <c r="QLK2" s="113"/>
      <c r="QLL2" s="113"/>
      <c r="QLM2" s="113"/>
      <c r="QLN2" s="113"/>
      <c r="QLO2" s="113"/>
      <c r="QLP2" s="113"/>
      <c r="QLQ2" s="113"/>
      <c r="QLR2" s="113"/>
      <c r="QLS2" s="113"/>
      <c r="QLT2" s="113"/>
      <c r="QLU2" s="113"/>
      <c r="QLV2" s="113"/>
      <c r="QLW2" s="113"/>
      <c r="QLX2" s="113"/>
      <c r="QLY2" s="113"/>
      <c r="QLZ2" s="113"/>
      <c r="QMA2" s="113"/>
      <c r="QMB2" s="113"/>
      <c r="QMC2" s="113"/>
      <c r="QMD2" s="113"/>
      <c r="QME2" s="113"/>
      <c r="QMF2" s="113"/>
      <c r="QMG2" s="113"/>
      <c r="QMH2" s="113"/>
      <c r="QMI2" s="113"/>
      <c r="QMJ2" s="113"/>
      <c r="QMK2" s="113"/>
      <c r="QML2" s="113"/>
      <c r="QMM2" s="113"/>
      <c r="QMN2" s="113"/>
      <c r="QMO2" s="113"/>
      <c r="QMP2" s="113"/>
      <c r="QMQ2" s="113"/>
      <c r="QMR2" s="113"/>
      <c r="QMS2" s="113"/>
      <c r="QMT2" s="113"/>
      <c r="QMU2" s="113"/>
      <c r="QMV2" s="113"/>
      <c r="QMW2" s="113"/>
      <c r="QMX2" s="113"/>
      <c r="QMY2" s="113"/>
      <c r="QMZ2" s="113"/>
      <c r="QNA2" s="113"/>
      <c r="QNB2" s="113"/>
      <c r="QNC2" s="113"/>
      <c r="QND2" s="113"/>
      <c r="QNE2" s="113"/>
      <c r="QNF2" s="113"/>
      <c r="QNG2" s="113"/>
      <c r="QNH2" s="113"/>
      <c r="QNI2" s="113"/>
      <c r="QNJ2" s="113"/>
      <c r="QNK2" s="113"/>
      <c r="QNL2" s="113"/>
      <c r="QNM2" s="113"/>
      <c r="QNN2" s="113"/>
      <c r="QNO2" s="113"/>
      <c r="QNP2" s="113"/>
      <c r="QNQ2" s="113"/>
      <c r="QNR2" s="113"/>
      <c r="QNS2" s="113"/>
      <c r="QNT2" s="113"/>
      <c r="QNU2" s="113"/>
      <c r="QNV2" s="113"/>
      <c r="QNW2" s="113"/>
      <c r="QNX2" s="113"/>
      <c r="QNY2" s="113"/>
      <c r="QNZ2" s="113"/>
      <c r="QOA2" s="113"/>
      <c r="QOB2" s="113"/>
      <c r="QOC2" s="113"/>
      <c r="QOD2" s="113"/>
      <c r="QOE2" s="113"/>
      <c r="QOF2" s="113"/>
      <c r="QOG2" s="113"/>
      <c r="QOH2" s="113"/>
      <c r="QOI2" s="113"/>
      <c r="QOJ2" s="113"/>
      <c r="QOK2" s="113"/>
      <c r="QOL2" s="113"/>
      <c r="QOM2" s="113"/>
      <c r="QON2" s="113"/>
      <c r="QOO2" s="113"/>
      <c r="QOP2" s="113"/>
      <c r="QOQ2" s="113"/>
      <c r="QOR2" s="113"/>
      <c r="QOS2" s="113"/>
      <c r="QOT2" s="113"/>
      <c r="QOU2" s="113"/>
      <c r="QOV2" s="113"/>
      <c r="QOW2" s="113"/>
      <c r="QOX2" s="113"/>
      <c r="QOY2" s="113"/>
      <c r="QOZ2" s="113"/>
      <c r="QPA2" s="113"/>
      <c r="QPB2" s="113"/>
      <c r="QPC2" s="113"/>
      <c r="QPD2" s="113"/>
      <c r="QPE2" s="113"/>
      <c r="QPF2" s="113"/>
      <c r="QPG2" s="113"/>
      <c r="QPH2" s="113"/>
      <c r="QPI2" s="113"/>
      <c r="QPJ2" s="113"/>
      <c r="QPK2" s="113"/>
      <c r="QPL2" s="113"/>
      <c r="QPM2" s="113"/>
      <c r="QPN2" s="113"/>
      <c r="QPO2" s="113"/>
      <c r="QPP2" s="113"/>
      <c r="QPQ2" s="113"/>
      <c r="QPR2" s="113"/>
      <c r="QPS2" s="113"/>
      <c r="QPT2" s="113"/>
      <c r="QPU2" s="113"/>
      <c r="QPV2" s="113"/>
      <c r="QPW2" s="113"/>
      <c r="QPX2" s="113"/>
      <c r="QPY2" s="113"/>
      <c r="QPZ2" s="113"/>
      <c r="QQA2" s="113"/>
      <c r="QQB2" s="113"/>
      <c r="QQC2" s="113"/>
      <c r="QQD2" s="113"/>
      <c r="QQE2" s="113"/>
      <c r="QQF2" s="113"/>
      <c r="QQG2" s="113"/>
      <c r="QQH2" s="113"/>
      <c r="QQI2" s="113"/>
      <c r="QQJ2" s="113"/>
      <c r="QQK2" s="113"/>
      <c r="QQL2" s="113"/>
      <c r="QQM2" s="113"/>
      <c r="QQN2" s="113"/>
      <c r="QQO2" s="113"/>
      <c r="QQP2" s="113"/>
      <c r="QQQ2" s="113"/>
      <c r="QQR2" s="113"/>
      <c r="QQS2" s="113"/>
      <c r="QQT2" s="113"/>
      <c r="QQU2" s="113"/>
      <c r="QQV2" s="113"/>
      <c r="QQW2" s="113"/>
      <c r="QQX2" s="113"/>
      <c r="QQY2" s="113"/>
      <c r="QQZ2" s="113"/>
      <c r="QRA2" s="113"/>
      <c r="QRB2" s="113"/>
      <c r="QRC2" s="113"/>
      <c r="QRD2" s="113"/>
      <c r="QRE2" s="113"/>
      <c r="QRF2" s="113"/>
      <c r="QRG2" s="113"/>
      <c r="QRH2" s="113"/>
      <c r="QRI2" s="113"/>
      <c r="QRJ2" s="113"/>
      <c r="QRK2" s="113"/>
      <c r="QRL2" s="113"/>
      <c r="QRM2" s="113"/>
      <c r="QRN2" s="113"/>
      <c r="QRO2" s="113"/>
      <c r="QRP2" s="113"/>
      <c r="QRQ2" s="113"/>
      <c r="QRR2" s="113"/>
      <c r="QRS2" s="113"/>
      <c r="QRT2" s="113"/>
      <c r="QRU2" s="113"/>
      <c r="QRV2" s="113"/>
      <c r="QRW2" s="113"/>
      <c r="QRX2" s="113"/>
      <c r="QRY2" s="113"/>
      <c r="QRZ2" s="113"/>
      <c r="QSA2" s="113"/>
      <c r="QSB2" s="113"/>
      <c r="QSC2" s="113"/>
      <c r="QSD2" s="113"/>
      <c r="QSE2" s="113"/>
      <c r="QSF2" s="113"/>
      <c r="QSG2" s="113"/>
      <c r="QSH2" s="113"/>
      <c r="QSI2" s="113"/>
      <c r="QSJ2" s="113"/>
      <c r="QSK2" s="113"/>
      <c r="QSL2" s="113"/>
      <c r="QSM2" s="113"/>
      <c r="QSN2" s="113"/>
      <c r="QSO2" s="113"/>
      <c r="QSP2" s="113"/>
      <c r="QSQ2" s="113"/>
      <c r="QSR2" s="113"/>
      <c r="QSS2" s="113"/>
      <c r="QST2" s="113"/>
      <c r="QSU2" s="113"/>
      <c r="QSV2" s="113"/>
      <c r="QSW2" s="113"/>
      <c r="QSX2" s="113"/>
      <c r="QSY2" s="113"/>
      <c r="QSZ2" s="113"/>
      <c r="QTA2" s="113"/>
      <c r="QTB2" s="113"/>
      <c r="QTC2" s="113"/>
      <c r="QTD2" s="113"/>
      <c r="QTE2" s="113"/>
      <c r="QTF2" s="113"/>
      <c r="QTG2" s="113"/>
      <c r="QTH2" s="113"/>
      <c r="QTI2" s="113"/>
      <c r="QTJ2" s="113"/>
      <c r="QTK2" s="113"/>
      <c r="QTL2" s="113"/>
      <c r="QTM2" s="113"/>
      <c r="QTN2" s="113"/>
      <c r="QTO2" s="113"/>
      <c r="QTP2" s="113"/>
      <c r="QTQ2" s="113"/>
      <c r="QTR2" s="113"/>
      <c r="QTS2" s="113"/>
      <c r="QTT2" s="113"/>
      <c r="QTU2" s="113"/>
      <c r="QTV2" s="113"/>
      <c r="QTW2" s="113"/>
      <c r="QTX2" s="113"/>
      <c r="QTY2" s="113"/>
      <c r="QTZ2" s="113"/>
      <c r="QUA2" s="113"/>
      <c r="QUB2" s="113"/>
      <c r="QUC2" s="113"/>
      <c r="QUD2" s="113"/>
      <c r="QUE2" s="113"/>
      <c r="QUF2" s="113"/>
      <c r="QUG2" s="113"/>
      <c r="QUH2" s="113"/>
      <c r="QUI2" s="113"/>
      <c r="QUJ2" s="113"/>
      <c r="QUK2" s="113"/>
      <c r="QUL2" s="113"/>
      <c r="QUM2" s="113"/>
      <c r="QUN2" s="113"/>
      <c r="QUO2" s="113"/>
      <c r="QUP2" s="113"/>
      <c r="QUQ2" s="113"/>
      <c r="QUR2" s="113"/>
      <c r="QUS2" s="113"/>
      <c r="QUT2" s="113"/>
      <c r="QUU2" s="113"/>
      <c r="QUV2" s="113"/>
      <c r="QUW2" s="113"/>
      <c r="QUX2" s="113"/>
      <c r="QUY2" s="113"/>
      <c r="QUZ2" s="113"/>
      <c r="QVA2" s="113"/>
      <c r="QVB2" s="113"/>
      <c r="QVC2" s="113"/>
      <c r="QVD2" s="113"/>
      <c r="QVE2" s="113"/>
      <c r="QVF2" s="113"/>
      <c r="QVG2" s="113"/>
      <c r="QVH2" s="113"/>
      <c r="QVI2" s="113"/>
      <c r="QVJ2" s="113"/>
      <c r="QVK2" s="113"/>
      <c r="QVL2" s="113"/>
      <c r="QVM2" s="113"/>
      <c r="QVN2" s="113"/>
      <c r="QVO2" s="113"/>
      <c r="QVP2" s="113"/>
      <c r="QVQ2" s="113"/>
      <c r="QVR2" s="113"/>
      <c r="QVS2" s="113"/>
      <c r="QVT2" s="113"/>
      <c r="QVU2" s="113"/>
      <c r="QVV2" s="113"/>
      <c r="QVW2" s="113"/>
      <c r="QVX2" s="113"/>
      <c r="QVY2" s="113"/>
      <c r="QVZ2" s="113"/>
      <c r="QWA2" s="113"/>
      <c r="QWB2" s="113"/>
      <c r="QWC2" s="113"/>
      <c r="QWD2" s="113"/>
      <c r="QWE2" s="113"/>
      <c r="QWF2" s="113"/>
      <c r="QWG2" s="113"/>
      <c r="QWH2" s="113"/>
      <c r="QWI2" s="113"/>
      <c r="QWJ2" s="113"/>
      <c r="QWK2" s="113"/>
      <c r="QWL2" s="113"/>
      <c r="QWM2" s="113"/>
      <c r="QWN2" s="113"/>
      <c r="QWO2" s="113"/>
      <c r="QWP2" s="113"/>
      <c r="QWQ2" s="113"/>
      <c r="QWR2" s="113"/>
      <c r="QWS2" s="113"/>
      <c r="QWT2" s="113"/>
      <c r="QWU2" s="113"/>
      <c r="QWV2" s="113"/>
      <c r="QWW2" s="113"/>
      <c r="QWX2" s="113"/>
      <c r="QWY2" s="113"/>
      <c r="QWZ2" s="113"/>
      <c r="QXA2" s="113"/>
      <c r="QXB2" s="113"/>
      <c r="QXC2" s="113"/>
      <c r="QXD2" s="113"/>
      <c r="QXE2" s="113"/>
      <c r="QXF2" s="113"/>
      <c r="QXG2" s="113"/>
      <c r="QXH2" s="113"/>
      <c r="QXI2" s="113"/>
      <c r="QXJ2" s="113"/>
      <c r="QXK2" s="113"/>
      <c r="QXL2" s="113"/>
      <c r="QXM2" s="113"/>
      <c r="QXN2" s="113"/>
      <c r="QXO2" s="113"/>
      <c r="QXP2" s="113"/>
      <c r="QXQ2" s="113"/>
      <c r="QXR2" s="113"/>
      <c r="QXS2" s="113"/>
      <c r="QXT2" s="113"/>
      <c r="QXU2" s="113"/>
      <c r="QXV2" s="113"/>
      <c r="QXW2" s="113"/>
      <c r="QXX2" s="113"/>
      <c r="QXY2" s="113"/>
      <c r="QXZ2" s="113"/>
      <c r="QYA2" s="113"/>
      <c r="QYB2" s="113"/>
      <c r="QYC2" s="113"/>
      <c r="QYD2" s="113"/>
      <c r="QYE2" s="113"/>
      <c r="QYF2" s="113"/>
      <c r="QYG2" s="113"/>
      <c r="QYH2" s="113"/>
      <c r="QYI2" s="113"/>
      <c r="QYJ2" s="113"/>
      <c r="QYK2" s="113"/>
      <c r="QYL2" s="113"/>
      <c r="QYM2" s="113"/>
      <c r="QYN2" s="113"/>
      <c r="QYO2" s="113"/>
      <c r="QYP2" s="113"/>
      <c r="QYQ2" s="113"/>
      <c r="QYR2" s="113"/>
      <c r="QYS2" s="113"/>
      <c r="QYT2" s="113"/>
      <c r="QYU2" s="113"/>
      <c r="QYV2" s="113"/>
      <c r="QYW2" s="113"/>
      <c r="QYX2" s="113"/>
      <c r="QYY2" s="113"/>
      <c r="QYZ2" s="113"/>
      <c r="QZA2" s="113"/>
      <c r="QZB2" s="113"/>
      <c r="QZC2" s="113"/>
      <c r="QZD2" s="113"/>
      <c r="QZE2" s="113"/>
      <c r="QZF2" s="113"/>
      <c r="QZG2" s="113"/>
      <c r="QZH2" s="113"/>
      <c r="QZI2" s="113"/>
      <c r="QZJ2" s="113"/>
      <c r="QZK2" s="113"/>
      <c r="QZL2" s="113"/>
      <c r="QZM2" s="113"/>
      <c r="QZN2" s="113"/>
      <c r="QZO2" s="113"/>
      <c r="QZP2" s="113"/>
      <c r="QZQ2" s="113"/>
      <c r="QZR2" s="113"/>
      <c r="QZS2" s="113"/>
      <c r="QZT2" s="113"/>
      <c r="QZU2" s="113"/>
      <c r="QZV2" s="113"/>
      <c r="QZW2" s="113"/>
      <c r="QZX2" s="113"/>
      <c r="QZY2" s="113"/>
      <c r="QZZ2" s="113"/>
      <c r="RAA2" s="113"/>
      <c r="RAB2" s="113"/>
      <c r="RAC2" s="113"/>
      <c r="RAD2" s="113"/>
      <c r="RAE2" s="113"/>
      <c r="RAF2" s="113"/>
      <c r="RAG2" s="113"/>
      <c r="RAH2" s="113"/>
      <c r="RAI2" s="113"/>
      <c r="RAJ2" s="113"/>
      <c r="RAK2" s="113"/>
      <c r="RAL2" s="113"/>
      <c r="RAM2" s="113"/>
      <c r="RAN2" s="113"/>
      <c r="RAO2" s="113"/>
      <c r="RAP2" s="113"/>
      <c r="RAQ2" s="113"/>
      <c r="RAR2" s="113"/>
      <c r="RAS2" s="113"/>
      <c r="RAT2" s="113"/>
      <c r="RAU2" s="113"/>
      <c r="RAV2" s="113"/>
      <c r="RAW2" s="113"/>
      <c r="RAX2" s="113"/>
      <c r="RAY2" s="113"/>
      <c r="RAZ2" s="113"/>
      <c r="RBA2" s="113"/>
      <c r="RBB2" s="113"/>
      <c r="RBC2" s="113"/>
      <c r="RBD2" s="113"/>
      <c r="RBE2" s="113"/>
      <c r="RBF2" s="113"/>
      <c r="RBG2" s="113"/>
      <c r="RBH2" s="113"/>
      <c r="RBI2" s="113"/>
      <c r="RBJ2" s="113"/>
      <c r="RBK2" s="113"/>
      <c r="RBL2" s="113"/>
      <c r="RBM2" s="113"/>
      <c r="RBN2" s="113"/>
      <c r="RBO2" s="113"/>
      <c r="RBP2" s="113"/>
      <c r="RBQ2" s="113"/>
      <c r="RBR2" s="113"/>
      <c r="RBS2" s="113"/>
      <c r="RBT2" s="113"/>
      <c r="RBU2" s="113"/>
      <c r="RBV2" s="113"/>
      <c r="RBW2" s="113"/>
      <c r="RBX2" s="113"/>
      <c r="RBY2" s="113"/>
      <c r="RBZ2" s="113"/>
      <c r="RCA2" s="113"/>
      <c r="RCB2" s="113"/>
      <c r="RCC2" s="113"/>
      <c r="RCD2" s="113"/>
      <c r="RCE2" s="113"/>
      <c r="RCF2" s="113"/>
      <c r="RCG2" s="113"/>
      <c r="RCH2" s="113"/>
      <c r="RCI2" s="113"/>
      <c r="RCJ2" s="113"/>
      <c r="RCK2" s="113"/>
      <c r="RCL2" s="113"/>
      <c r="RCM2" s="113"/>
      <c r="RCN2" s="113"/>
      <c r="RCO2" s="113"/>
      <c r="RCP2" s="113"/>
      <c r="RCQ2" s="113"/>
      <c r="RCR2" s="113"/>
      <c r="RCS2" s="113"/>
      <c r="RCT2" s="113"/>
      <c r="RCU2" s="113"/>
      <c r="RCV2" s="113"/>
      <c r="RCW2" s="113"/>
      <c r="RCX2" s="113"/>
      <c r="RCY2" s="113"/>
      <c r="RCZ2" s="113"/>
      <c r="RDA2" s="113"/>
      <c r="RDB2" s="113"/>
      <c r="RDC2" s="113"/>
      <c r="RDD2" s="113"/>
      <c r="RDE2" s="113"/>
      <c r="RDF2" s="113"/>
      <c r="RDG2" s="113"/>
      <c r="RDH2" s="113"/>
      <c r="RDI2" s="113"/>
      <c r="RDJ2" s="113"/>
      <c r="RDK2" s="113"/>
      <c r="RDL2" s="113"/>
      <c r="RDM2" s="113"/>
      <c r="RDN2" s="113"/>
      <c r="RDO2" s="113"/>
      <c r="RDP2" s="113"/>
      <c r="RDQ2" s="113"/>
      <c r="RDR2" s="113"/>
      <c r="RDS2" s="113"/>
      <c r="RDT2" s="113"/>
      <c r="RDU2" s="113"/>
      <c r="RDV2" s="113"/>
      <c r="RDW2" s="113"/>
      <c r="RDX2" s="113"/>
      <c r="RDY2" s="113"/>
      <c r="RDZ2" s="113"/>
      <c r="REA2" s="113"/>
      <c r="REB2" s="113"/>
      <c r="REC2" s="113"/>
      <c r="RED2" s="113"/>
      <c r="REE2" s="113"/>
      <c r="REF2" s="113"/>
      <c r="REG2" s="113"/>
      <c r="REH2" s="113"/>
      <c r="REI2" s="113"/>
      <c r="REJ2" s="113"/>
      <c r="REK2" s="113"/>
      <c r="REL2" s="113"/>
      <c r="REM2" s="113"/>
      <c r="REN2" s="113"/>
      <c r="REO2" s="113"/>
      <c r="REP2" s="113"/>
      <c r="REQ2" s="113"/>
      <c r="RER2" s="113"/>
      <c r="RES2" s="113"/>
      <c r="RET2" s="113"/>
      <c r="REU2" s="113"/>
      <c r="REV2" s="113"/>
      <c r="REW2" s="113"/>
      <c r="REX2" s="113"/>
      <c r="REY2" s="113"/>
      <c r="REZ2" s="113"/>
      <c r="RFA2" s="113"/>
      <c r="RFB2" s="113"/>
      <c r="RFC2" s="113"/>
      <c r="RFD2" s="113"/>
      <c r="RFE2" s="113"/>
      <c r="RFF2" s="113"/>
      <c r="RFG2" s="113"/>
      <c r="RFH2" s="113"/>
      <c r="RFI2" s="113"/>
      <c r="RFJ2" s="113"/>
      <c r="RFK2" s="113"/>
      <c r="RFL2" s="113"/>
      <c r="RFM2" s="113"/>
      <c r="RFN2" s="113"/>
      <c r="RFO2" s="113"/>
      <c r="RFP2" s="113"/>
      <c r="RFQ2" s="113"/>
      <c r="RFR2" s="113"/>
      <c r="RFS2" s="113"/>
      <c r="RFT2" s="113"/>
      <c r="RFU2" s="113"/>
      <c r="RFV2" s="113"/>
      <c r="RFW2" s="113"/>
      <c r="RFX2" s="113"/>
      <c r="RFY2" s="113"/>
      <c r="RFZ2" s="113"/>
      <c r="RGA2" s="113"/>
      <c r="RGB2" s="113"/>
      <c r="RGC2" s="113"/>
      <c r="RGD2" s="113"/>
      <c r="RGE2" s="113"/>
      <c r="RGF2" s="113"/>
      <c r="RGG2" s="113"/>
      <c r="RGH2" s="113"/>
      <c r="RGI2" s="113"/>
      <c r="RGJ2" s="113"/>
      <c r="RGK2" s="113"/>
      <c r="RGL2" s="113"/>
      <c r="RGM2" s="113"/>
      <c r="RGN2" s="113"/>
      <c r="RGO2" s="113"/>
      <c r="RGP2" s="113"/>
      <c r="RGQ2" s="113"/>
      <c r="RGR2" s="113"/>
      <c r="RGS2" s="113"/>
      <c r="RGT2" s="113"/>
      <c r="RGU2" s="113"/>
      <c r="RGV2" s="113"/>
      <c r="RGW2" s="113"/>
      <c r="RGX2" s="113"/>
      <c r="RGY2" s="113"/>
      <c r="RGZ2" s="113"/>
      <c r="RHA2" s="113"/>
      <c r="RHB2" s="113"/>
      <c r="RHC2" s="113"/>
      <c r="RHD2" s="113"/>
      <c r="RHE2" s="113"/>
      <c r="RHF2" s="113"/>
      <c r="RHG2" s="113"/>
      <c r="RHH2" s="113"/>
      <c r="RHI2" s="113"/>
      <c r="RHJ2" s="113"/>
      <c r="RHK2" s="113"/>
      <c r="RHL2" s="113"/>
      <c r="RHM2" s="113"/>
      <c r="RHN2" s="113"/>
      <c r="RHO2" s="113"/>
      <c r="RHP2" s="113"/>
      <c r="RHQ2" s="113"/>
      <c r="RHR2" s="113"/>
      <c r="RHS2" s="113"/>
      <c r="RHT2" s="113"/>
      <c r="RHU2" s="113"/>
      <c r="RHV2" s="113"/>
      <c r="RHW2" s="113"/>
      <c r="RHX2" s="113"/>
      <c r="RHY2" s="113"/>
      <c r="RHZ2" s="113"/>
      <c r="RIA2" s="113"/>
      <c r="RIB2" s="113"/>
      <c r="RIC2" s="113"/>
      <c r="RID2" s="113"/>
      <c r="RIE2" s="113"/>
      <c r="RIF2" s="113"/>
      <c r="RIG2" s="113"/>
      <c r="RIH2" s="113"/>
      <c r="RII2" s="113"/>
      <c r="RIJ2" s="113"/>
      <c r="RIK2" s="113"/>
      <c r="RIL2" s="113"/>
      <c r="RIM2" s="113"/>
      <c r="RIN2" s="113"/>
      <c r="RIO2" s="113"/>
      <c r="RIP2" s="113"/>
      <c r="RIQ2" s="113"/>
      <c r="RIR2" s="113"/>
      <c r="RIS2" s="113"/>
      <c r="RIT2" s="113"/>
      <c r="RIU2" s="113"/>
      <c r="RIV2" s="113"/>
      <c r="RIW2" s="113"/>
      <c r="RIX2" s="113"/>
      <c r="RIY2" s="113"/>
      <c r="RIZ2" s="113"/>
      <c r="RJA2" s="113"/>
      <c r="RJB2" s="113"/>
      <c r="RJC2" s="113"/>
      <c r="RJD2" s="113"/>
      <c r="RJE2" s="113"/>
      <c r="RJF2" s="113"/>
      <c r="RJG2" s="113"/>
      <c r="RJH2" s="113"/>
      <c r="RJI2" s="113"/>
      <c r="RJJ2" s="113"/>
      <c r="RJK2" s="113"/>
      <c r="RJL2" s="113"/>
      <c r="RJM2" s="113"/>
      <c r="RJN2" s="113"/>
      <c r="RJO2" s="113"/>
      <c r="RJP2" s="113"/>
      <c r="RJQ2" s="113"/>
      <c r="RJR2" s="113"/>
      <c r="RJS2" s="113"/>
      <c r="RJT2" s="113"/>
      <c r="RJU2" s="113"/>
      <c r="RJV2" s="113"/>
      <c r="RJW2" s="113"/>
      <c r="RJX2" s="113"/>
      <c r="RJY2" s="113"/>
      <c r="RJZ2" s="113"/>
      <c r="RKA2" s="113"/>
      <c r="RKB2" s="113"/>
      <c r="RKC2" s="113"/>
      <c r="RKD2" s="113"/>
      <c r="RKE2" s="113"/>
      <c r="RKF2" s="113"/>
      <c r="RKG2" s="113"/>
      <c r="RKH2" s="113"/>
      <c r="RKI2" s="113"/>
      <c r="RKJ2" s="113"/>
      <c r="RKK2" s="113"/>
      <c r="RKL2" s="113"/>
      <c r="RKM2" s="113"/>
      <c r="RKN2" s="113"/>
      <c r="RKO2" s="113"/>
      <c r="RKP2" s="113"/>
      <c r="RKQ2" s="113"/>
      <c r="RKR2" s="113"/>
      <c r="RKS2" s="113"/>
      <c r="RKT2" s="113"/>
      <c r="RKU2" s="113"/>
      <c r="RKV2" s="113"/>
      <c r="RKW2" s="113"/>
      <c r="RKX2" s="113"/>
      <c r="RKY2" s="113"/>
      <c r="RKZ2" s="113"/>
      <c r="RLA2" s="113"/>
      <c r="RLB2" s="113"/>
      <c r="RLC2" s="113"/>
      <c r="RLD2" s="113"/>
      <c r="RLE2" s="113"/>
      <c r="RLF2" s="113"/>
      <c r="RLG2" s="113"/>
      <c r="RLH2" s="113"/>
      <c r="RLI2" s="113"/>
      <c r="RLJ2" s="113"/>
      <c r="RLK2" s="113"/>
      <c r="RLL2" s="113"/>
      <c r="RLM2" s="113"/>
      <c r="RLN2" s="113"/>
      <c r="RLO2" s="113"/>
      <c r="RLP2" s="113"/>
      <c r="RLQ2" s="113"/>
      <c r="RLR2" s="113"/>
      <c r="RLS2" s="113"/>
      <c r="RLT2" s="113"/>
      <c r="RLU2" s="113"/>
      <c r="RLV2" s="113"/>
      <c r="RLW2" s="113"/>
      <c r="RLX2" s="113"/>
      <c r="RLY2" s="113"/>
      <c r="RLZ2" s="113"/>
      <c r="RMA2" s="113"/>
      <c r="RMB2" s="113"/>
      <c r="RMC2" s="113"/>
      <c r="RMD2" s="113"/>
      <c r="RME2" s="113"/>
      <c r="RMF2" s="113"/>
      <c r="RMG2" s="113"/>
      <c r="RMH2" s="113"/>
      <c r="RMI2" s="113"/>
      <c r="RMJ2" s="113"/>
      <c r="RMK2" s="113"/>
      <c r="RML2" s="113"/>
      <c r="RMM2" s="113"/>
      <c r="RMN2" s="113"/>
      <c r="RMO2" s="113"/>
      <c r="RMP2" s="113"/>
      <c r="RMQ2" s="113"/>
      <c r="RMR2" s="113"/>
      <c r="RMS2" s="113"/>
      <c r="RMT2" s="113"/>
      <c r="RMU2" s="113"/>
      <c r="RMV2" s="113"/>
      <c r="RMW2" s="113"/>
      <c r="RMX2" s="113"/>
      <c r="RMY2" s="113"/>
      <c r="RMZ2" s="113"/>
      <c r="RNA2" s="113"/>
      <c r="RNB2" s="113"/>
      <c r="RNC2" s="113"/>
      <c r="RND2" s="113"/>
      <c r="RNE2" s="113"/>
      <c r="RNF2" s="113"/>
      <c r="RNG2" s="113"/>
      <c r="RNH2" s="113"/>
      <c r="RNI2" s="113"/>
      <c r="RNJ2" s="113"/>
      <c r="RNK2" s="113"/>
      <c r="RNL2" s="113"/>
      <c r="RNM2" s="113"/>
      <c r="RNN2" s="113"/>
      <c r="RNO2" s="113"/>
      <c r="RNP2" s="113"/>
      <c r="RNQ2" s="113"/>
      <c r="RNR2" s="113"/>
      <c r="RNS2" s="113"/>
      <c r="RNT2" s="113"/>
      <c r="RNU2" s="113"/>
      <c r="RNV2" s="113"/>
      <c r="RNW2" s="113"/>
      <c r="RNX2" s="113"/>
      <c r="RNY2" s="113"/>
      <c r="RNZ2" s="113"/>
      <c r="ROA2" s="113"/>
      <c r="ROB2" s="113"/>
      <c r="ROC2" s="113"/>
      <c r="ROD2" s="113"/>
      <c r="ROE2" s="113"/>
      <c r="ROF2" s="113"/>
      <c r="ROG2" s="113"/>
      <c r="ROH2" s="113"/>
      <c r="ROI2" s="113"/>
      <c r="ROJ2" s="113"/>
      <c r="ROK2" s="113"/>
      <c r="ROL2" s="113"/>
      <c r="ROM2" s="113"/>
      <c r="RON2" s="113"/>
      <c r="ROO2" s="113"/>
      <c r="ROP2" s="113"/>
      <c r="ROQ2" s="113"/>
      <c r="ROR2" s="113"/>
      <c r="ROS2" s="113"/>
      <c r="ROT2" s="113"/>
      <c r="ROU2" s="113"/>
      <c r="ROV2" s="113"/>
      <c r="ROW2" s="113"/>
      <c r="ROX2" s="113"/>
      <c r="ROY2" s="113"/>
      <c r="ROZ2" s="113"/>
      <c r="RPA2" s="113"/>
      <c r="RPB2" s="113"/>
      <c r="RPC2" s="113"/>
      <c r="RPD2" s="113"/>
      <c r="RPE2" s="113"/>
      <c r="RPF2" s="113"/>
      <c r="RPG2" s="113"/>
      <c r="RPH2" s="113"/>
      <c r="RPI2" s="113"/>
      <c r="RPJ2" s="113"/>
      <c r="RPK2" s="113"/>
      <c r="RPL2" s="113"/>
      <c r="RPM2" s="113"/>
      <c r="RPN2" s="113"/>
      <c r="RPO2" s="113"/>
      <c r="RPP2" s="113"/>
      <c r="RPQ2" s="113"/>
      <c r="RPR2" s="113"/>
      <c r="RPS2" s="113"/>
      <c r="RPT2" s="113"/>
      <c r="RPU2" s="113"/>
      <c r="RPV2" s="113"/>
      <c r="RPW2" s="113"/>
      <c r="RPX2" s="113"/>
      <c r="RPY2" s="113"/>
      <c r="RPZ2" s="113"/>
      <c r="RQA2" s="113"/>
      <c r="RQB2" s="113"/>
      <c r="RQC2" s="113"/>
      <c r="RQD2" s="113"/>
      <c r="RQE2" s="113"/>
      <c r="RQF2" s="113"/>
      <c r="RQG2" s="113"/>
      <c r="RQH2" s="113"/>
      <c r="RQI2" s="113"/>
      <c r="RQJ2" s="113"/>
      <c r="RQK2" s="113"/>
      <c r="RQL2" s="113"/>
      <c r="RQM2" s="113"/>
      <c r="RQN2" s="113"/>
      <c r="RQO2" s="113"/>
      <c r="RQP2" s="113"/>
      <c r="RQQ2" s="113"/>
      <c r="RQR2" s="113"/>
      <c r="RQS2" s="113"/>
      <c r="RQT2" s="113"/>
      <c r="RQU2" s="113"/>
      <c r="RQV2" s="113"/>
      <c r="RQW2" s="113"/>
      <c r="RQX2" s="113"/>
      <c r="RQY2" s="113"/>
      <c r="RQZ2" s="113"/>
      <c r="RRA2" s="113"/>
      <c r="RRB2" s="113"/>
      <c r="RRC2" s="113"/>
      <c r="RRD2" s="113"/>
      <c r="RRE2" s="113"/>
      <c r="RRF2" s="113"/>
      <c r="RRG2" s="113"/>
      <c r="RRH2" s="113"/>
      <c r="RRI2" s="113"/>
      <c r="RRJ2" s="113"/>
      <c r="RRK2" s="113"/>
      <c r="RRL2" s="113"/>
      <c r="RRM2" s="113"/>
      <c r="RRN2" s="113"/>
      <c r="RRO2" s="113"/>
      <c r="RRP2" s="113"/>
      <c r="RRQ2" s="113"/>
      <c r="RRR2" s="113"/>
      <c r="RRS2" s="113"/>
      <c r="RRT2" s="113"/>
      <c r="RRU2" s="113"/>
      <c r="RRV2" s="113"/>
      <c r="RRW2" s="113"/>
      <c r="RRX2" s="113"/>
      <c r="RRY2" s="113"/>
      <c r="RRZ2" s="113"/>
      <c r="RSA2" s="113"/>
      <c r="RSB2" s="113"/>
      <c r="RSC2" s="113"/>
      <c r="RSD2" s="113"/>
      <c r="RSE2" s="113"/>
      <c r="RSF2" s="113"/>
      <c r="RSG2" s="113"/>
      <c r="RSH2" s="113"/>
      <c r="RSI2" s="113"/>
      <c r="RSJ2" s="113"/>
      <c r="RSK2" s="113"/>
      <c r="RSL2" s="113"/>
      <c r="RSM2" s="113"/>
      <c r="RSN2" s="113"/>
      <c r="RSO2" s="113"/>
      <c r="RSP2" s="113"/>
      <c r="RSQ2" s="113"/>
      <c r="RSR2" s="113"/>
      <c r="RSS2" s="113"/>
      <c r="RST2" s="113"/>
      <c r="RSU2" s="113"/>
      <c r="RSV2" s="113"/>
      <c r="RSW2" s="113"/>
      <c r="RSX2" s="113"/>
      <c r="RSY2" s="113"/>
      <c r="RSZ2" s="113"/>
      <c r="RTA2" s="113"/>
      <c r="RTB2" s="113"/>
      <c r="RTC2" s="113"/>
      <c r="RTD2" s="113"/>
      <c r="RTE2" s="113"/>
      <c r="RTF2" s="113"/>
      <c r="RTG2" s="113"/>
      <c r="RTH2" s="113"/>
      <c r="RTI2" s="113"/>
      <c r="RTJ2" s="113"/>
      <c r="RTK2" s="113"/>
      <c r="RTL2" s="113"/>
      <c r="RTM2" s="113"/>
      <c r="RTN2" s="113"/>
      <c r="RTO2" s="113"/>
      <c r="RTP2" s="113"/>
      <c r="RTQ2" s="113"/>
      <c r="RTR2" s="113"/>
      <c r="RTS2" s="113"/>
      <c r="RTT2" s="113"/>
      <c r="RTU2" s="113"/>
      <c r="RTV2" s="113"/>
      <c r="RTW2" s="113"/>
      <c r="RTX2" s="113"/>
      <c r="RTY2" s="113"/>
      <c r="RTZ2" s="113"/>
      <c r="RUA2" s="113"/>
      <c r="RUB2" s="113"/>
      <c r="RUC2" s="113"/>
      <c r="RUD2" s="113"/>
      <c r="RUE2" s="113"/>
      <c r="RUF2" s="113"/>
      <c r="RUG2" s="113"/>
      <c r="RUH2" s="113"/>
      <c r="RUI2" s="113"/>
      <c r="RUJ2" s="113"/>
      <c r="RUK2" s="113"/>
      <c r="RUL2" s="113"/>
      <c r="RUM2" s="113"/>
      <c r="RUN2" s="113"/>
      <c r="RUO2" s="113"/>
      <c r="RUP2" s="113"/>
      <c r="RUQ2" s="113"/>
      <c r="RUR2" s="113"/>
      <c r="RUS2" s="113"/>
      <c r="RUT2" s="113"/>
      <c r="RUU2" s="113"/>
      <c r="RUV2" s="113"/>
      <c r="RUW2" s="113"/>
      <c r="RUX2" s="113"/>
      <c r="RUY2" s="113"/>
      <c r="RUZ2" s="113"/>
      <c r="RVA2" s="113"/>
      <c r="RVB2" s="113"/>
      <c r="RVC2" s="113"/>
      <c r="RVD2" s="113"/>
      <c r="RVE2" s="113"/>
      <c r="RVF2" s="113"/>
      <c r="RVG2" s="113"/>
      <c r="RVH2" s="113"/>
      <c r="RVI2" s="113"/>
      <c r="RVJ2" s="113"/>
      <c r="RVK2" s="113"/>
      <c r="RVL2" s="113"/>
      <c r="RVM2" s="113"/>
      <c r="RVN2" s="113"/>
      <c r="RVO2" s="113"/>
      <c r="RVP2" s="113"/>
      <c r="RVQ2" s="113"/>
      <c r="RVR2" s="113"/>
      <c r="RVS2" s="113"/>
      <c r="RVT2" s="113"/>
      <c r="RVU2" s="113"/>
      <c r="RVV2" s="113"/>
      <c r="RVW2" s="113"/>
      <c r="RVX2" s="113"/>
      <c r="RVY2" s="113"/>
      <c r="RVZ2" s="113"/>
      <c r="RWA2" s="113"/>
      <c r="RWB2" s="113"/>
      <c r="RWC2" s="113"/>
      <c r="RWD2" s="113"/>
      <c r="RWE2" s="113"/>
      <c r="RWF2" s="113"/>
      <c r="RWG2" s="113"/>
      <c r="RWH2" s="113"/>
      <c r="RWI2" s="113"/>
      <c r="RWJ2" s="113"/>
      <c r="RWK2" s="113"/>
      <c r="RWL2" s="113"/>
      <c r="RWM2" s="113"/>
      <c r="RWN2" s="113"/>
      <c r="RWO2" s="113"/>
      <c r="RWP2" s="113"/>
      <c r="RWQ2" s="113"/>
      <c r="RWR2" s="113"/>
      <c r="RWS2" s="113"/>
      <c r="RWT2" s="113"/>
      <c r="RWU2" s="113"/>
      <c r="RWV2" s="113"/>
      <c r="RWW2" s="113"/>
      <c r="RWX2" s="113"/>
      <c r="RWY2" s="113"/>
      <c r="RWZ2" s="113"/>
      <c r="RXA2" s="113"/>
      <c r="RXB2" s="113"/>
      <c r="RXC2" s="113"/>
      <c r="RXD2" s="113"/>
      <c r="RXE2" s="113"/>
      <c r="RXF2" s="113"/>
      <c r="RXG2" s="113"/>
      <c r="RXH2" s="113"/>
      <c r="RXI2" s="113"/>
      <c r="RXJ2" s="113"/>
      <c r="RXK2" s="113"/>
      <c r="RXL2" s="113"/>
      <c r="RXM2" s="113"/>
      <c r="RXN2" s="113"/>
      <c r="RXO2" s="113"/>
      <c r="RXP2" s="113"/>
      <c r="RXQ2" s="113"/>
      <c r="RXR2" s="113"/>
      <c r="RXS2" s="113"/>
      <c r="RXT2" s="113"/>
      <c r="RXU2" s="113"/>
      <c r="RXV2" s="113"/>
      <c r="RXW2" s="113"/>
      <c r="RXX2" s="113"/>
      <c r="RXY2" s="113"/>
      <c r="RXZ2" s="113"/>
      <c r="RYA2" s="113"/>
      <c r="RYB2" s="113"/>
      <c r="RYC2" s="113"/>
      <c r="RYD2" s="113"/>
      <c r="RYE2" s="113"/>
      <c r="RYF2" s="113"/>
      <c r="RYG2" s="113"/>
      <c r="RYH2" s="113"/>
      <c r="RYI2" s="113"/>
      <c r="RYJ2" s="113"/>
      <c r="RYK2" s="113"/>
      <c r="RYL2" s="113"/>
      <c r="RYM2" s="113"/>
      <c r="RYN2" s="113"/>
      <c r="RYO2" s="113"/>
      <c r="RYP2" s="113"/>
      <c r="RYQ2" s="113"/>
      <c r="RYR2" s="113"/>
      <c r="RYS2" s="113"/>
      <c r="RYT2" s="113"/>
      <c r="RYU2" s="113"/>
      <c r="RYV2" s="113"/>
      <c r="RYW2" s="113"/>
      <c r="RYX2" s="113"/>
      <c r="RYY2" s="113"/>
      <c r="RYZ2" s="113"/>
      <c r="RZA2" s="113"/>
      <c r="RZB2" s="113"/>
      <c r="RZC2" s="113"/>
      <c r="RZD2" s="113"/>
      <c r="RZE2" s="113"/>
      <c r="RZF2" s="113"/>
      <c r="RZG2" s="113"/>
      <c r="RZH2" s="113"/>
      <c r="RZI2" s="113"/>
      <c r="RZJ2" s="113"/>
      <c r="RZK2" s="113"/>
      <c r="RZL2" s="113"/>
      <c r="RZM2" s="113"/>
      <c r="RZN2" s="113"/>
      <c r="RZO2" s="113"/>
      <c r="RZP2" s="113"/>
      <c r="RZQ2" s="113"/>
      <c r="RZR2" s="113"/>
      <c r="RZS2" s="113"/>
      <c r="RZT2" s="113"/>
      <c r="RZU2" s="113"/>
      <c r="RZV2" s="113"/>
      <c r="RZW2" s="113"/>
      <c r="RZX2" s="113"/>
      <c r="RZY2" s="113"/>
      <c r="RZZ2" s="113"/>
      <c r="SAA2" s="113"/>
      <c r="SAB2" s="113"/>
      <c r="SAC2" s="113"/>
      <c r="SAD2" s="113"/>
      <c r="SAE2" s="113"/>
      <c r="SAF2" s="113"/>
      <c r="SAG2" s="113"/>
      <c r="SAH2" s="113"/>
      <c r="SAI2" s="113"/>
      <c r="SAJ2" s="113"/>
      <c r="SAK2" s="113"/>
      <c r="SAL2" s="113"/>
      <c r="SAM2" s="113"/>
      <c r="SAN2" s="113"/>
      <c r="SAO2" s="113"/>
      <c r="SAP2" s="113"/>
      <c r="SAQ2" s="113"/>
      <c r="SAR2" s="113"/>
      <c r="SAS2" s="113"/>
      <c r="SAT2" s="113"/>
      <c r="SAU2" s="113"/>
      <c r="SAV2" s="113"/>
      <c r="SAW2" s="113"/>
      <c r="SAX2" s="113"/>
      <c r="SAY2" s="113"/>
      <c r="SAZ2" s="113"/>
      <c r="SBA2" s="113"/>
      <c r="SBB2" s="113"/>
      <c r="SBC2" s="113"/>
      <c r="SBD2" s="113"/>
      <c r="SBE2" s="113"/>
      <c r="SBF2" s="113"/>
      <c r="SBG2" s="113"/>
      <c r="SBH2" s="113"/>
      <c r="SBI2" s="113"/>
      <c r="SBJ2" s="113"/>
      <c r="SBK2" s="113"/>
      <c r="SBL2" s="113"/>
      <c r="SBM2" s="113"/>
      <c r="SBN2" s="113"/>
      <c r="SBO2" s="113"/>
      <c r="SBP2" s="113"/>
      <c r="SBQ2" s="113"/>
      <c r="SBR2" s="113"/>
      <c r="SBS2" s="113"/>
      <c r="SBT2" s="113"/>
      <c r="SBU2" s="113"/>
      <c r="SBV2" s="113"/>
      <c r="SBW2" s="113"/>
      <c r="SBX2" s="113"/>
      <c r="SBY2" s="113"/>
      <c r="SBZ2" s="113"/>
      <c r="SCA2" s="113"/>
      <c r="SCB2" s="113"/>
      <c r="SCC2" s="113"/>
      <c r="SCD2" s="113"/>
      <c r="SCE2" s="113"/>
      <c r="SCF2" s="113"/>
      <c r="SCG2" s="113"/>
      <c r="SCH2" s="113"/>
      <c r="SCI2" s="113"/>
      <c r="SCJ2" s="113"/>
      <c r="SCK2" s="113"/>
      <c r="SCL2" s="113"/>
      <c r="SCM2" s="113"/>
      <c r="SCN2" s="113"/>
      <c r="SCO2" s="113"/>
      <c r="SCP2" s="113"/>
      <c r="SCQ2" s="113"/>
      <c r="SCR2" s="113"/>
      <c r="SCS2" s="113"/>
      <c r="SCT2" s="113"/>
      <c r="SCU2" s="113"/>
      <c r="SCV2" s="113"/>
      <c r="SCW2" s="113"/>
      <c r="SCX2" s="113"/>
      <c r="SCY2" s="113"/>
      <c r="SCZ2" s="113"/>
      <c r="SDA2" s="113"/>
      <c r="SDB2" s="113"/>
      <c r="SDC2" s="113"/>
      <c r="SDD2" s="113"/>
      <c r="SDE2" s="113"/>
      <c r="SDF2" s="113"/>
      <c r="SDG2" s="113"/>
      <c r="SDH2" s="113"/>
      <c r="SDI2" s="113"/>
      <c r="SDJ2" s="113"/>
      <c r="SDK2" s="113"/>
      <c r="SDL2" s="113"/>
      <c r="SDM2" s="113"/>
      <c r="SDN2" s="113"/>
      <c r="SDO2" s="113"/>
      <c r="SDP2" s="113"/>
      <c r="SDQ2" s="113"/>
      <c r="SDR2" s="113"/>
      <c r="SDS2" s="113"/>
      <c r="SDT2" s="113"/>
      <c r="SDU2" s="113"/>
      <c r="SDV2" s="113"/>
      <c r="SDW2" s="113"/>
      <c r="SDX2" s="113"/>
      <c r="SDY2" s="113"/>
      <c r="SDZ2" s="113"/>
      <c r="SEA2" s="113"/>
      <c r="SEB2" s="113"/>
      <c r="SEC2" s="113"/>
      <c r="SED2" s="113"/>
      <c r="SEE2" s="113"/>
      <c r="SEF2" s="113"/>
      <c r="SEG2" s="113"/>
      <c r="SEH2" s="113"/>
      <c r="SEI2" s="113"/>
      <c r="SEJ2" s="113"/>
      <c r="SEK2" s="113"/>
      <c r="SEL2" s="113"/>
      <c r="SEM2" s="113"/>
      <c r="SEN2" s="113"/>
      <c r="SEO2" s="113"/>
      <c r="SEP2" s="113"/>
      <c r="SEQ2" s="113"/>
      <c r="SER2" s="113"/>
      <c r="SES2" s="113"/>
      <c r="SET2" s="113"/>
      <c r="SEU2" s="113"/>
      <c r="SEV2" s="113"/>
      <c r="SEW2" s="113"/>
      <c r="SEX2" s="113"/>
      <c r="SEY2" s="113"/>
      <c r="SEZ2" s="113"/>
      <c r="SFA2" s="113"/>
      <c r="SFB2" s="113"/>
      <c r="SFC2" s="113"/>
      <c r="SFD2" s="113"/>
      <c r="SFE2" s="113"/>
      <c r="SFF2" s="113"/>
      <c r="SFG2" s="113"/>
      <c r="SFH2" s="113"/>
      <c r="SFI2" s="113"/>
      <c r="SFJ2" s="113"/>
      <c r="SFK2" s="113"/>
      <c r="SFL2" s="113"/>
      <c r="SFM2" s="113"/>
      <c r="SFN2" s="113"/>
      <c r="SFO2" s="113"/>
      <c r="SFP2" s="113"/>
      <c r="SFQ2" s="113"/>
      <c r="SFR2" s="113"/>
      <c r="SFS2" s="113"/>
      <c r="SFT2" s="113"/>
      <c r="SFU2" s="113"/>
      <c r="SFV2" s="113"/>
      <c r="SFW2" s="113"/>
      <c r="SFX2" s="113"/>
      <c r="SFY2" s="113"/>
      <c r="SFZ2" s="113"/>
      <c r="SGA2" s="113"/>
      <c r="SGB2" s="113"/>
      <c r="SGC2" s="113"/>
      <c r="SGD2" s="113"/>
      <c r="SGE2" s="113"/>
      <c r="SGF2" s="113"/>
      <c r="SGG2" s="113"/>
      <c r="SGH2" s="113"/>
      <c r="SGI2" s="113"/>
      <c r="SGJ2" s="113"/>
      <c r="SGK2" s="113"/>
      <c r="SGL2" s="113"/>
      <c r="SGM2" s="113"/>
      <c r="SGN2" s="113"/>
      <c r="SGO2" s="113"/>
      <c r="SGP2" s="113"/>
      <c r="SGQ2" s="113"/>
      <c r="SGR2" s="113"/>
      <c r="SGS2" s="113"/>
      <c r="SGT2" s="113"/>
      <c r="SGU2" s="113"/>
      <c r="SGV2" s="113"/>
      <c r="SGW2" s="113"/>
      <c r="SGX2" s="113"/>
      <c r="SGY2" s="113"/>
      <c r="SGZ2" s="113"/>
      <c r="SHA2" s="113"/>
      <c r="SHB2" s="113"/>
      <c r="SHC2" s="113"/>
      <c r="SHD2" s="113"/>
      <c r="SHE2" s="113"/>
      <c r="SHF2" s="113"/>
      <c r="SHG2" s="113"/>
      <c r="SHH2" s="113"/>
      <c r="SHI2" s="113"/>
      <c r="SHJ2" s="113"/>
      <c r="SHK2" s="113"/>
      <c r="SHL2" s="113"/>
      <c r="SHM2" s="113"/>
      <c r="SHN2" s="113"/>
      <c r="SHO2" s="113"/>
      <c r="SHP2" s="113"/>
      <c r="SHQ2" s="113"/>
      <c r="SHR2" s="113"/>
      <c r="SHS2" s="113"/>
      <c r="SHT2" s="113"/>
      <c r="SHU2" s="113"/>
      <c r="SHV2" s="113"/>
      <c r="SHW2" s="113"/>
      <c r="SHX2" s="113"/>
      <c r="SHY2" s="113"/>
      <c r="SHZ2" s="113"/>
      <c r="SIA2" s="113"/>
      <c r="SIB2" s="113"/>
      <c r="SIC2" s="113"/>
      <c r="SID2" s="113"/>
      <c r="SIE2" s="113"/>
      <c r="SIF2" s="113"/>
      <c r="SIG2" s="113"/>
      <c r="SIH2" s="113"/>
      <c r="SII2" s="113"/>
      <c r="SIJ2" s="113"/>
      <c r="SIK2" s="113"/>
      <c r="SIL2" s="113"/>
      <c r="SIM2" s="113"/>
      <c r="SIN2" s="113"/>
      <c r="SIO2" s="113"/>
      <c r="SIP2" s="113"/>
      <c r="SIQ2" s="113"/>
      <c r="SIR2" s="113"/>
      <c r="SIS2" s="113"/>
      <c r="SIT2" s="113"/>
      <c r="SIU2" s="113"/>
      <c r="SIV2" s="113"/>
      <c r="SIW2" s="113"/>
      <c r="SIX2" s="113"/>
      <c r="SIY2" s="113"/>
      <c r="SIZ2" s="113"/>
      <c r="SJA2" s="113"/>
      <c r="SJB2" s="113"/>
      <c r="SJC2" s="113"/>
      <c r="SJD2" s="113"/>
      <c r="SJE2" s="113"/>
      <c r="SJF2" s="113"/>
      <c r="SJG2" s="113"/>
      <c r="SJH2" s="113"/>
      <c r="SJI2" s="113"/>
      <c r="SJJ2" s="113"/>
      <c r="SJK2" s="113"/>
      <c r="SJL2" s="113"/>
      <c r="SJM2" s="113"/>
      <c r="SJN2" s="113"/>
      <c r="SJO2" s="113"/>
      <c r="SJP2" s="113"/>
      <c r="SJQ2" s="113"/>
      <c r="SJR2" s="113"/>
      <c r="SJS2" s="113"/>
      <c r="SJT2" s="113"/>
      <c r="SJU2" s="113"/>
      <c r="SJV2" s="113"/>
      <c r="SJW2" s="113"/>
      <c r="SJX2" s="113"/>
      <c r="SJY2" s="113"/>
      <c r="SJZ2" s="113"/>
      <c r="SKA2" s="113"/>
      <c r="SKB2" s="113"/>
      <c r="SKC2" s="113"/>
      <c r="SKD2" s="113"/>
      <c r="SKE2" s="113"/>
      <c r="SKF2" s="113"/>
      <c r="SKG2" s="113"/>
      <c r="SKH2" s="113"/>
      <c r="SKI2" s="113"/>
      <c r="SKJ2" s="113"/>
      <c r="SKK2" s="113"/>
      <c r="SKL2" s="113"/>
      <c r="SKM2" s="113"/>
      <c r="SKN2" s="113"/>
      <c r="SKO2" s="113"/>
      <c r="SKP2" s="113"/>
      <c r="SKQ2" s="113"/>
      <c r="SKR2" s="113"/>
      <c r="SKS2" s="113"/>
      <c r="SKT2" s="113"/>
      <c r="SKU2" s="113"/>
      <c r="SKV2" s="113"/>
      <c r="SKW2" s="113"/>
      <c r="SKX2" s="113"/>
      <c r="SKY2" s="113"/>
      <c r="SKZ2" s="113"/>
      <c r="SLA2" s="113"/>
      <c r="SLB2" s="113"/>
      <c r="SLC2" s="113"/>
      <c r="SLD2" s="113"/>
      <c r="SLE2" s="113"/>
      <c r="SLF2" s="113"/>
      <c r="SLG2" s="113"/>
      <c r="SLH2" s="113"/>
      <c r="SLI2" s="113"/>
      <c r="SLJ2" s="113"/>
      <c r="SLK2" s="113"/>
      <c r="SLL2" s="113"/>
      <c r="SLM2" s="113"/>
      <c r="SLN2" s="113"/>
      <c r="SLO2" s="113"/>
      <c r="SLP2" s="113"/>
      <c r="SLQ2" s="113"/>
      <c r="SLR2" s="113"/>
      <c r="SLS2" s="113"/>
      <c r="SLT2" s="113"/>
      <c r="SLU2" s="113"/>
      <c r="SLV2" s="113"/>
      <c r="SLW2" s="113"/>
      <c r="SLX2" s="113"/>
      <c r="SLY2" s="113"/>
      <c r="SLZ2" s="113"/>
      <c r="SMA2" s="113"/>
      <c r="SMB2" s="113"/>
      <c r="SMC2" s="113"/>
      <c r="SMD2" s="113"/>
      <c r="SME2" s="113"/>
      <c r="SMF2" s="113"/>
      <c r="SMG2" s="113"/>
      <c r="SMH2" s="113"/>
      <c r="SMI2" s="113"/>
      <c r="SMJ2" s="113"/>
      <c r="SMK2" s="113"/>
      <c r="SML2" s="113"/>
      <c r="SMM2" s="113"/>
      <c r="SMN2" s="113"/>
      <c r="SMO2" s="113"/>
      <c r="SMP2" s="113"/>
      <c r="SMQ2" s="113"/>
      <c r="SMR2" s="113"/>
      <c r="SMS2" s="113"/>
      <c r="SMT2" s="113"/>
      <c r="SMU2" s="113"/>
      <c r="SMV2" s="113"/>
      <c r="SMW2" s="113"/>
      <c r="SMX2" s="113"/>
      <c r="SMY2" s="113"/>
      <c r="SMZ2" s="113"/>
      <c r="SNA2" s="113"/>
      <c r="SNB2" s="113"/>
      <c r="SNC2" s="113"/>
      <c r="SND2" s="113"/>
      <c r="SNE2" s="113"/>
      <c r="SNF2" s="113"/>
      <c r="SNG2" s="113"/>
      <c r="SNH2" s="113"/>
      <c r="SNI2" s="113"/>
      <c r="SNJ2" s="113"/>
      <c r="SNK2" s="113"/>
      <c r="SNL2" s="113"/>
      <c r="SNM2" s="113"/>
      <c r="SNN2" s="113"/>
      <c r="SNO2" s="113"/>
      <c r="SNP2" s="113"/>
      <c r="SNQ2" s="113"/>
      <c r="SNR2" s="113"/>
      <c r="SNS2" s="113"/>
      <c r="SNT2" s="113"/>
      <c r="SNU2" s="113"/>
      <c r="SNV2" s="113"/>
      <c r="SNW2" s="113"/>
      <c r="SNX2" s="113"/>
      <c r="SNY2" s="113"/>
      <c r="SNZ2" s="113"/>
      <c r="SOA2" s="113"/>
      <c r="SOB2" s="113"/>
      <c r="SOC2" s="113"/>
      <c r="SOD2" s="113"/>
      <c r="SOE2" s="113"/>
      <c r="SOF2" s="113"/>
      <c r="SOG2" s="113"/>
      <c r="SOH2" s="113"/>
      <c r="SOI2" s="113"/>
      <c r="SOJ2" s="113"/>
      <c r="SOK2" s="113"/>
      <c r="SOL2" s="113"/>
      <c r="SOM2" s="113"/>
      <c r="SON2" s="113"/>
      <c r="SOO2" s="113"/>
      <c r="SOP2" s="113"/>
      <c r="SOQ2" s="113"/>
      <c r="SOR2" s="113"/>
      <c r="SOS2" s="113"/>
      <c r="SOT2" s="113"/>
      <c r="SOU2" s="113"/>
      <c r="SOV2" s="113"/>
      <c r="SOW2" s="113"/>
      <c r="SOX2" s="113"/>
      <c r="SOY2" s="113"/>
      <c r="SOZ2" s="113"/>
      <c r="SPA2" s="113"/>
      <c r="SPB2" s="113"/>
      <c r="SPC2" s="113"/>
      <c r="SPD2" s="113"/>
      <c r="SPE2" s="113"/>
      <c r="SPF2" s="113"/>
      <c r="SPG2" s="113"/>
      <c r="SPH2" s="113"/>
      <c r="SPI2" s="113"/>
      <c r="SPJ2" s="113"/>
      <c r="SPK2" s="113"/>
      <c r="SPL2" s="113"/>
      <c r="SPM2" s="113"/>
      <c r="SPN2" s="113"/>
      <c r="SPO2" s="113"/>
      <c r="SPP2" s="113"/>
      <c r="SPQ2" s="113"/>
      <c r="SPR2" s="113"/>
      <c r="SPS2" s="113"/>
      <c r="SPT2" s="113"/>
      <c r="SPU2" s="113"/>
      <c r="SPV2" s="113"/>
      <c r="SPW2" s="113"/>
      <c r="SPX2" s="113"/>
      <c r="SPY2" s="113"/>
      <c r="SPZ2" s="113"/>
      <c r="SQA2" s="113"/>
      <c r="SQB2" s="113"/>
      <c r="SQC2" s="113"/>
      <c r="SQD2" s="113"/>
      <c r="SQE2" s="113"/>
      <c r="SQF2" s="113"/>
      <c r="SQG2" s="113"/>
      <c r="SQH2" s="113"/>
      <c r="SQI2" s="113"/>
      <c r="SQJ2" s="113"/>
      <c r="SQK2" s="113"/>
      <c r="SQL2" s="113"/>
      <c r="SQM2" s="113"/>
      <c r="SQN2" s="113"/>
      <c r="SQO2" s="113"/>
      <c r="SQP2" s="113"/>
      <c r="SQQ2" s="113"/>
      <c r="SQR2" s="113"/>
      <c r="SQS2" s="113"/>
      <c r="SQT2" s="113"/>
      <c r="SQU2" s="113"/>
      <c r="SQV2" s="113"/>
      <c r="SQW2" s="113"/>
      <c r="SQX2" s="113"/>
      <c r="SQY2" s="113"/>
      <c r="SQZ2" s="113"/>
      <c r="SRA2" s="113"/>
      <c r="SRB2" s="113"/>
      <c r="SRC2" s="113"/>
      <c r="SRD2" s="113"/>
      <c r="SRE2" s="113"/>
      <c r="SRF2" s="113"/>
      <c r="SRG2" s="113"/>
      <c r="SRH2" s="113"/>
      <c r="SRI2" s="113"/>
      <c r="SRJ2" s="113"/>
      <c r="SRK2" s="113"/>
      <c r="SRL2" s="113"/>
      <c r="SRM2" s="113"/>
      <c r="SRN2" s="113"/>
      <c r="SRO2" s="113"/>
      <c r="SRP2" s="113"/>
      <c r="SRQ2" s="113"/>
      <c r="SRR2" s="113"/>
      <c r="SRS2" s="113"/>
      <c r="SRT2" s="113"/>
      <c r="SRU2" s="113"/>
      <c r="SRV2" s="113"/>
      <c r="SRW2" s="113"/>
      <c r="SRX2" s="113"/>
      <c r="SRY2" s="113"/>
      <c r="SRZ2" s="113"/>
      <c r="SSA2" s="113"/>
      <c r="SSB2" s="113"/>
      <c r="SSC2" s="113"/>
      <c r="SSD2" s="113"/>
      <c r="SSE2" s="113"/>
      <c r="SSF2" s="113"/>
      <c r="SSG2" s="113"/>
      <c r="SSH2" s="113"/>
      <c r="SSI2" s="113"/>
      <c r="SSJ2" s="113"/>
      <c r="SSK2" s="113"/>
      <c r="SSL2" s="113"/>
      <c r="SSM2" s="113"/>
      <c r="SSN2" s="113"/>
      <c r="SSO2" s="113"/>
      <c r="SSP2" s="113"/>
      <c r="SSQ2" s="113"/>
      <c r="SSR2" s="113"/>
      <c r="SSS2" s="113"/>
      <c r="SST2" s="113"/>
      <c r="SSU2" s="113"/>
      <c r="SSV2" s="113"/>
      <c r="SSW2" s="113"/>
      <c r="SSX2" s="113"/>
      <c r="SSY2" s="113"/>
      <c r="SSZ2" s="113"/>
      <c r="STA2" s="113"/>
      <c r="STB2" s="113"/>
      <c r="STC2" s="113"/>
      <c r="STD2" s="113"/>
      <c r="STE2" s="113"/>
      <c r="STF2" s="113"/>
      <c r="STG2" s="113"/>
      <c r="STH2" s="113"/>
      <c r="STI2" s="113"/>
      <c r="STJ2" s="113"/>
      <c r="STK2" s="113"/>
      <c r="STL2" s="113"/>
      <c r="STM2" s="113"/>
      <c r="STN2" s="113"/>
      <c r="STO2" s="113"/>
      <c r="STP2" s="113"/>
      <c r="STQ2" s="113"/>
      <c r="STR2" s="113"/>
      <c r="STS2" s="113"/>
      <c r="STT2" s="113"/>
      <c r="STU2" s="113"/>
      <c r="STV2" s="113"/>
      <c r="STW2" s="113"/>
      <c r="STX2" s="113"/>
      <c r="STY2" s="113"/>
      <c r="STZ2" s="113"/>
      <c r="SUA2" s="113"/>
      <c r="SUB2" s="113"/>
      <c r="SUC2" s="113"/>
      <c r="SUD2" s="113"/>
      <c r="SUE2" s="113"/>
      <c r="SUF2" s="113"/>
      <c r="SUG2" s="113"/>
      <c r="SUH2" s="113"/>
      <c r="SUI2" s="113"/>
      <c r="SUJ2" s="113"/>
      <c r="SUK2" s="113"/>
      <c r="SUL2" s="113"/>
      <c r="SUM2" s="113"/>
      <c r="SUN2" s="113"/>
      <c r="SUO2" s="113"/>
      <c r="SUP2" s="113"/>
      <c r="SUQ2" s="113"/>
      <c r="SUR2" s="113"/>
      <c r="SUS2" s="113"/>
      <c r="SUT2" s="113"/>
      <c r="SUU2" s="113"/>
      <c r="SUV2" s="113"/>
      <c r="SUW2" s="113"/>
      <c r="SUX2" s="113"/>
      <c r="SUY2" s="113"/>
      <c r="SUZ2" s="113"/>
      <c r="SVA2" s="113"/>
      <c r="SVB2" s="113"/>
      <c r="SVC2" s="113"/>
      <c r="SVD2" s="113"/>
      <c r="SVE2" s="113"/>
      <c r="SVF2" s="113"/>
      <c r="SVG2" s="113"/>
      <c r="SVH2" s="113"/>
      <c r="SVI2" s="113"/>
      <c r="SVJ2" s="113"/>
      <c r="SVK2" s="113"/>
      <c r="SVL2" s="113"/>
      <c r="SVM2" s="113"/>
      <c r="SVN2" s="113"/>
      <c r="SVO2" s="113"/>
      <c r="SVP2" s="113"/>
      <c r="SVQ2" s="113"/>
      <c r="SVR2" s="113"/>
      <c r="SVS2" s="113"/>
      <c r="SVT2" s="113"/>
      <c r="SVU2" s="113"/>
      <c r="SVV2" s="113"/>
      <c r="SVW2" s="113"/>
      <c r="SVX2" s="113"/>
      <c r="SVY2" s="113"/>
      <c r="SVZ2" s="113"/>
      <c r="SWA2" s="113"/>
      <c r="SWB2" s="113"/>
      <c r="SWC2" s="113"/>
      <c r="SWD2" s="113"/>
      <c r="SWE2" s="113"/>
      <c r="SWF2" s="113"/>
      <c r="SWG2" s="113"/>
      <c r="SWH2" s="113"/>
      <c r="SWI2" s="113"/>
      <c r="SWJ2" s="113"/>
      <c r="SWK2" s="113"/>
      <c r="SWL2" s="113"/>
      <c r="SWM2" s="113"/>
      <c r="SWN2" s="113"/>
      <c r="SWO2" s="113"/>
      <c r="SWP2" s="113"/>
      <c r="SWQ2" s="113"/>
      <c r="SWR2" s="113"/>
      <c r="SWS2" s="113"/>
      <c r="SWT2" s="113"/>
      <c r="SWU2" s="113"/>
      <c r="SWV2" s="113"/>
      <c r="SWW2" s="113"/>
      <c r="SWX2" s="113"/>
      <c r="SWY2" s="113"/>
      <c r="SWZ2" s="113"/>
      <c r="SXA2" s="113"/>
      <c r="SXB2" s="113"/>
      <c r="SXC2" s="113"/>
      <c r="SXD2" s="113"/>
      <c r="SXE2" s="113"/>
      <c r="SXF2" s="113"/>
      <c r="SXG2" s="113"/>
      <c r="SXH2" s="113"/>
      <c r="SXI2" s="113"/>
      <c r="SXJ2" s="113"/>
      <c r="SXK2" s="113"/>
      <c r="SXL2" s="113"/>
      <c r="SXM2" s="113"/>
      <c r="SXN2" s="113"/>
      <c r="SXO2" s="113"/>
      <c r="SXP2" s="113"/>
      <c r="SXQ2" s="113"/>
      <c r="SXR2" s="113"/>
      <c r="SXS2" s="113"/>
      <c r="SXT2" s="113"/>
      <c r="SXU2" s="113"/>
      <c r="SXV2" s="113"/>
      <c r="SXW2" s="113"/>
      <c r="SXX2" s="113"/>
      <c r="SXY2" s="113"/>
      <c r="SXZ2" s="113"/>
      <c r="SYA2" s="113"/>
      <c r="SYB2" s="113"/>
      <c r="SYC2" s="113"/>
      <c r="SYD2" s="113"/>
      <c r="SYE2" s="113"/>
      <c r="SYF2" s="113"/>
      <c r="SYG2" s="113"/>
      <c r="SYH2" s="113"/>
      <c r="SYI2" s="113"/>
      <c r="SYJ2" s="113"/>
      <c r="SYK2" s="113"/>
      <c r="SYL2" s="113"/>
      <c r="SYM2" s="113"/>
      <c r="SYN2" s="113"/>
      <c r="SYO2" s="113"/>
      <c r="SYP2" s="113"/>
      <c r="SYQ2" s="113"/>
      <c r="SYR2" s="113"/>
      <c r="SYS2" s="113"/>
      <c r="SYT2" s="113"/>
      <c r="SYU2" s="113"/>
      <c r="SYV2" s="113"/>
      <c r="SYW2" s="113"/>
      <c r="SYX2" s="113"/>
      <c r="SYY2" s="113"/>
      <c r="SYZ2" s="113"/>
      <c r="SZA2" s="113"/>
      <c r="SZB2" s="113"/>
      <c r="SZC2" s="113"/>
      <c r="SZD2" s="113"/>
      <c r="SZE2" s="113"/>
      <c r="SZF2" s="113"/>
      <c r="SZG2" s="113"/>
      <c r="SZH2" s="113"/>
      <c r="SZI2" s="113"/>
      <c r="SZJ2" s="113"/>
      <c r="SZK2" s="113"/>
      <c r="SZL2" s="113"/>
      <c r="SZM2" s="113"/>
      <c r="SZN2" s="113"/>
      <c r="SZO2" s="113"/>
      <c r="SZP2" s="113"/>
      <c r="SZQ2" s="113"/>
      <c r="SZR2" s="113"/>
      <c r="SZS2" s="113"/>
      <c r="SZT2" s="113"/>
      <c r="SZU2" s="113"/>
      <c r="SZV2" s="113"/>
      <c r="SZW2" s="113"/>
      <c r="SZX2" s="113"/>
      <c r="SZY2" s="113"/>
      <c r="SZZ2" s="113"/>
      <c r="TAA2" s="113"/>
      <c r="TAB2" s="113"/>
      <c r="TAC2" s="113"/>
      <c r="TAD2" s="113"/>
      <c r="TAE2" s="113"/>
      <c r="TAF2" s="113"/>
      <c r="TAG2" s="113"/>
      <c r="TAH2" s="113"/>
      <c r="TAI2" s="113"/>
      <c r="TAJ2" s="113"/>
      <c r="TAK2" s="113"/>
      <c r="TAL2" s="113"/>
      <c r="TAM2" s="113"/>
      <c r="TAN2" s="113"/>
      <c r="TAO2" s="113"/>
      <c r="TAP2" s="113"/>
      <c r="TAQ2" s="113"/>
      <c r="TAR2" s="113"/>
      <c r="TAS2" s="113"/>
      <c r="TAT2" s="113"/>
      <c r="TAU2" s="113"/>
      <c r="TAV2" s="113"/>
      <c r="TAW2" s="113"/>
      <c r="TAX2" s="113"/>
      <c r="TAY2" s="113"/>
      <c r="TAZ2" s="113"/>
      <c r="TBA2" s="113"/>
      <c r="TBB2" s="113"/>
      <c r="TBC2" s="113"/>
      <c r="TBD2" s="113"/>
      <c r="TBE2" s="113"/>
      <c r="TBF2" s="113"/>
      <c r="TBG2" s="113"/>
      <c r="TBH2" s="113"/>
      <c r="TBI2" s="113"/>
      <c r="TBJ2" s="113"/>
      <c r="TBK2" s="113"/>
      <c r="TBL2" s="113"/>
      <c r="TBM2" s="113"/>
      <c r="TBN2" s="113"/>
      <c r="TBO2" s="113"/>
      <c r="TBP2" s="113"/>
      <c r="TBQ2" s="113"/>
      <c r="TBR2" s="113"/>
      <c r="TBS2" s="113"/>
      <c r="TBT2" s="113"/>
      <c r="TBU2" s="113"/>
      <c r="TBV2" s="113"/>
      <c r="TBW2" s="113"/>
      <c r="TBX2" s="113"/>
      <c r="TBY2" s="113"/>
      <c r="TBZ2" s="113"/>
      <c r="TCA2" s="113"/>
      <c r="TCB2" s="113"/>
      <c r="TCC2" s="113"/>
      <c r="TCD2" s="113"/>
      <c r="TCE2" s="113"/>
      <c r="TCF2" s="113"/>
      <c r="TCG2" s="113"/>
      <c r="TCH2" s="113"/>
      <c r="TCI2" s="113"/>
      <c r="TCJ2" s="113"/>
      <c r="TCK2" s="113"/>
      <c r="TCL2" s="113"/>
      <c r="TCM2" s="113"/>
      <c r="TCN2" s="113"/>
      <c r="TCO2" s="113"/>
      <c r="TCP2" s="113"/>
      <c r="TCQ2" s="113"/>
      <c r="TCR2" s="113"/>
      <c r="TCS2" s="113"/>
      <c r="TCT2" s="113"/>
      <c r="TCU2" s="113"/>
      <c r="TCV2" s="113"/>
      <c r="TCW2" s="113"/>
      <c r="TCX2" s="113"/>
      <c r="TCY2" s="113"/>
      <c r="TCZ2" s="113"/>
      <c r="TDA2" s="113"/>
      <c r="TDB2" s="113"/>
      <c r="TDC2" s="113"/>
      <c r="TDD2" s="113"/>
      <c r="TDE2" s="113"/>
      <c r="TDF2" s="113"/>
      <c r="TDG2" s="113"/>
      <c r="TDH2" s="113"/>
      <c r="TDI2" s="113"/>
      <c r="TDJ2" s="113"/>
      <c r="TDK2" s="113"/>
      <c r="TDL2" s="113"/>
      <c r="TDM2" s="113"/>
      <c r="TDN2" s="113"/>
      <c r="TDO2" s="113"/>
      <c r="TDP2" s="113"/>
      <c r="TDQ2" s="113"/>
      <c r="TDR2" s="113"/>
      <c r="TDS2" s="113"/>
      <c r="TDT2" s="113"/>
      <c r="TDU2" s="113"/>
      <c r="TDV2" s="113"/>
      <c r="TDW2" s="113"/>
      <c r="TDX2" s="113"/>
      <c r="TDY2" s="113"/>
      <c r="TDZ2" s="113"/>
      <c r="TEA2" s="113"/>
      <c r="TEB2" s="113"/>
      <c r="TEC2" s="113"/>
      <c r="TED2" s="113"/>
      <c r="TEE2" s="113"/>
      <c r="TEF2" s="113"/>
      <c r="TEG2" s="113"/>
      <c r="TEH2" s="113"/>
      <c r="TEI2" s="113"/>
      <c r="TEJ2" s="113"/>
      <c r="TEK2" s="113"/>
      <c r="TEL2" s="113"/>
      <c r="TEM2" s="113"/>
      <c r="TEN2" s="113"/>
      <c r="TEO2" s="113"/>
      <c r="TEP2" s="113"/>
      <c r="TEQ2" s="113"/>
      <c r="TER2" s="113"/>
      <c r="TES2" s="113"/>
      <c r="TET2" s="113"/>
      <c r="TEU2" s="113"/>
      <c r="TEV2" s="113"/>
      <c r="TEW2" s="113"/>
      <c r="TEX2" s="113"/>
      <c r="TEY2" s="113"/>
      <c r="TEZ2" s="113"/>
      <c r="TFA2" s="113"/>
      <c r="TFB2" s="113"/>
      <c r="TFC2" s="113"/>
      <c r="TFD2" s="113"/>
      <c r="TFE2" s="113"/>
      <c r="TFF2" s="113"/>
      <c r="TFG2" s="113"/>
      <c r="TFH2" s="113"/>
      <c r="TFI2" s="113"/>
      <c r="TFJ2" s="113"/>
      <c r="TFK2" s="113"/>
      <c r="TFL2" s="113"/>
      <c r="TFM2" s="113"/>
      <c r="TFN2" s="113"/>
      <c r="TFO2" s="113"/>
      <c r="TFP2" s="113"/>
      <c r="TFQ2" s="113"/>
      <c r="TFR2" s="113"/>
      <c r="TFS2" s="113"/>
      <c r="TFT2" s="113"/>
      <c r="TFU2" s="113"/>
      <c r="TFV2" s="113"/>
      <c r="TFW2" s="113"/>
      <c r="TFX2" s="113"/>
      <c r="TFY2" s="113"/>
      <c r="TFZ2" s="113"/>
      <c r="TGA2" s="113"/>
      <c r="TGB2" s="113"/>
      <c r="TGC2" s="113"/>
      <c r="TGD2" s="113"/>
      <c r="TGE2" s="113"/>
      <c r="TGF2" s="113"/>
      <c r="TGG2" s="113"/>
      <c r="TGH2" s="113"/>
      <c r="TGI2" s="113"/>
      <c r="TGJ2" s="113"/>
      <c r="TGK2" s="113"/>
      <c r="TGL2" s="113"/>
      <c r="TGM2" s="113"/>
      <c r="TGN2" s="113"/>
      <c r="TGO2" s="113"/>
      <c r="TGP2" s="113"/>
      <c r="TGQ2" s="113"/>
      <c r="TGR2" s="113"/>
      <c r="TGS2" s="113"/>
      <c r="TGT2" s="113"/>
      <c r="TGU2" s="113"/>
      <c r="TGV2" s="113"/>
      <c r="TGW2" s="113"/>
      <c r="TGX2" s="113"/>
      <c r="TGY2" s="113"/>
      <c r="TGZ2" s="113"/>
      <c r="THA2" s="113"/>
      <c r="THB2" s="113"/>
      <c r="THC2" s="113"/>
      <c r="THD2" s="113"/>
      <c r="THE2" s="113"/>
      <c r="THF2" s="113"/>
      <c r="THG2" s="113"/>
      <c r="THH2" s="113"/>
      <c r="THI2" s="113"/>
      <c r="THJ2" s="113"/>
      <c r="THK2" s="113"/>
      <c r="THL2" s="113"/>
      <c r="THM2" s="113"/>
      <c r="THN2" s="113"/>
      <c r="THO2" s="113"/>
      <c r="THP2" s="113"/>
      <c r="THQ2" s="113"/>
      <c r="THR2" s="113"/>
      <c r="THS2" s="113"/>
      <c r="THT2" s="113"/>
      <c r="THU2" s="113"/>
      <c r="THV2" s="113"/>
      <c r="THW2" s="113"/>
      <c r="THX2" s="113"/>
      <c r="THY2" s="113"/>
      <c r="THZ2" s="113"/>
      <c r="TIA2" s="113"/>
      <c r="TIB2" s="113"/>
      <c r="TIC2" s="113"/>
      <c r="TID2" s="113"/>
      <c r="TIE2" s="113"/>
      <c r="TIF2" s="113"/>
      <c r="TIG2" s="113"/>
      <c r="TIH2" s="113"/>
      <c r="TII2" s="113"/>
      <c r="TIJ2" s="113"/>
      <c r="TIK2" s="113"/>
      <c r="TIL2" s="113"/>
      <c r="TIM2" s="113"/>
      <c r="TIN2" s="113"/>
      <c r="TIO2" s="113"/>
      <c r="TIP2" s="113"/>
      <c r="TIQ2" s="113"/>
      <c r="TIR2" s="113"/>
      <c r="TIS2" s="113"/>
      <c r="TIT2" s="113"/>
      <c r="TIU2" s="113"/>
      <c r="TIV2" s="113"/>
      <c r="TIW2" s="113"/>
      <c r="TIX2" s="113"/>
      <c r="TIY2" s="113"/>
      <c r="TIZ2" s="113"/>
      <c r="TJA2" s="113"/>
      <c r="TJB2" s="113"/>
      <c r="TJC2" s="113"/>
      <c r="TJD2" s="113"/>
      <c r="TJE2" s="113"/>
      <c r="TJF2" s="113"/>
      <c r="TJG2" s="113"/>
      <c r="TJH2" s="113"/>
      <c r="TJI2" s="113"/>
      <c r="TJJ2" s="113"/>
      <c r="TJK2" s="113"/>
      <c r="TJL2" s="113"/>
      <c r="TJM2" s="113"/>
      <c r="TJN2" s="113"/>
      <c r="TJO2" s="113"/>
      <c r="TJP2" s="113"/>
      <c r="TJQ2" s="113"/>
      <c r="TJR2" s="113"/>
      <c r="TJS2" s="113"/>
      <c r="TJT2" s="113"/>
      <c r="TJU2" s="113"/>
      <c r="TJV2" s="113"/>
      <c r="TJW2" s="113"/>
      <c r="TJX2" s="113"/>
      <c r="TJY2" s="113"/>
      <c r="TJZ2" s="113"/>
      <c r="TKA2" s="113"/>
      <c r="TKB2" s="113"/>
      <c r="TKC2" s="113"/>
      <c r="TKD2" s="113"/>
      <c r="TKE2" s="113"/>
      <c r="TKF2" s="113"/>
      <c r="TKG2" s="113"/>
      <c r="TKH2" s="113"/>
      <c r="TKI2" s="113"/>
      <c r="TKJ2" s="113"/>
      <c r="TKK2" s="113"/>
      <c r="TKL2" s="113"/>
      <c r="TKM2" s="113"/>
      <c r="TKN2" s="113"/>
      <c r="TKO2" s="113"/>
      <c r="TKP2" s="113"/>
      <c r="TKQ2" s="113"/>
      <c r="TKR2" s="113"/>
      <c r="TKS2" s="113"/>
      <c r="TKT2" s="113"/>
      <c r="TKU2" s="113"/>
      <c r="TKV2" s="113"/>
      <c r="TKW2" s="113"/>
      <c r="TKX2" s="113"/>
      <c r="TKY2" s="113"/>
      <c r="TKZ2" s="113"/>
      <c r="TLA2" s="113"/>
      <c r="TLB2" s="113"/>
      <c r="TLC2" s="113"/>
      <c r="TLD2" s="113"/>
      <c r="TLE2" s="113"/>
      <c r="TLF2" s="113"/>
      <c r="TLG2" s="113"/>
      <c r="TLH2" s="113"/>
      <c r="TLI2" s="113"/>
      <c r="TLJ2" s="113"/>
      <c r="TLK2" s="113"/>
      <c r="TLL2" s="113"/>
      <c r="TLM2" s="113"/>
      <c r="TLN2" s="113"/>
      <c r="TLO2" s="113"/>
      <c r="TLP2" s="113"/>
      <c r="TLQ2" s="113"/>
      <c r="TLR2" s="113"/>
      <c r="TLS2" s="113"/>
      <c r="TLT2" s="113"/>
      <c r="TLU2" s="113"/>
      <c r="TLV2" s="113"/>
      <c r="TLW2" s="113"/>
      <c r="TLX2" s="113"/>
      <c r="TLY2" s="113"/>
      <c r="TLZ2" s="113"/>
      <c r="TMA2" s="113"/>
      <c r="TMB2" s="113"/>
      <c r="TMC2" s="113"/>
      <c r="TMD2" s="113"/>
      <c r="TME2" s="113"/>
      <c r="TMF2" s="113"/>
      <c r="TMG2" s="113"/>
      <c r="TMH2" s="113"/>
      <c r="TMI2" s="113"/>
      <c r="TMJ2" s="113"/>
      <c r="TMK2" s="113"/>
      <c r="TML2" s="113"/>
      <c r="TMM2" s="113"/>
      <c r="TMN2" s="113"/>
      <c r="TMO2" s="113"/>
      <c r="TMP2" s="113"/>
      <c r="TMQ2" s="113"/>
      <c r="TMR2" s="113"/>
      <c r="TMS2" s="113"/>
      <c r="TMT2" s="113"/>
      <c r="TMU2" s="113"/>
      <c r="TMV2" s="113"/>
      <c r="TMW2" s="113"/>
      <c r="TMX2" s="113"/>
      <c r="TMY2" s="113"/>
      <c r="TMZ2" s="113"/>
      <c r="TNA2" s="113"/>
      <c r="TNB2" s="113"/>
      <c r="TNC2" s="113"/>
      <c r="TND2" s="113"/>
      <c r="TNE2" s="113"/>
      <c r="TNF2" s="113"/>
      <c r="TNG2" s="113"/>
      <c r="TNH2" s="113"/>
      <c r="TNI2" s="113"/>
      <c r="TNJ2" s="113"/>
      <c r="TNK2" s="113"/>
      <c r="TNL2" s="113"/>
      <c r="TNM2" s="113"/>
      <c r="TNN2" s="113"/>
      <c r="TNO2" s="113"/>
      <c r="TNP2" s="113"/>
      <c r="TNQ2" s="113"/>
      <c r="TNR2" s="113"/>
      <c r="TNS2" s="113"/>
      <c r="TNT2" s="113"/>
      <c r="TNU2" s="113"/>
      <c r="TNV2" s="113"/>
      <c r="TNW2" s="113"/>
      <c r="TNX2" s="113"/>
      <c r="TNY2" s="113"/>
      <c r="TNZ2" s="113"/>
      <c r="TOA2" s="113"/>
      <c r="TOB2" s="113"/>
      <c r="TOC2" s="113"/>
      <c r="TOD2" s="113"/>
      <c r="TOE2" s="113"/>
      <c r="TOF2" s="113"/>
      <c r="TOG2" s="113"/>
      <c r="TOH2" s="113"/>
      <c r="TOI2" s="113"/>
      <c r="TOJ2" s="113"/>
      <c r="TOK2" s="113"/>
      <c r="TOL2" s="113"/>
      <c r="TOM2" s="113"/>
      <c r="TON2" s="113"/>
      <c r="TOO2" s="113"/>
      <c r="TOP2" s="113"/>
      <c r="TOQ2" s="113"/>
      <c r="TOR2" s="113"/>
      <c r="TOS2" s="113"/>
      <c r="TOT2" s="113"/>
      <c r="TOU2" s="113"/>
      <c r="TOV2" s="113"/>
      <c r="TOW2" s="113"/>
      <c r="TOX2" s="113"/>
      <c r="TOY2" s="113"/>
      <c r="TOZ2" s="113"/>
      <c r="TPA2" s="113"/>
      <c r="TPB2" s="113"/>
      <c r="TPC2" s="113"/>
      <c r="TPD2" s="113"/>
      <c r="TPE2" s="113"/>
      <c r="TPF2" s="113"/>
      <c r="TPG2" s="113"/>
      <c r="TPH2" s="113"/>
      <c r="TPI2" s="113"/>
      <c r="TPJ2" s="113"/>
      <c r="TPK2" s="113"/>
      <c r="TPL2" s="113"/>
      <c r="TPM2" s="113"/>
      <c r="TPN2" s="113"/>
      <c r="TPO2" s="113"/>
      <c r="TPP2" s="113"/>
      <c r="TPQ2" s="113"/>
      <c r="TPR2" s="113"/>
      <c r="TPS2" s="113"/>
      <c r="TPT2" s="113"/>
      <c r="TPU2" s="113"/>
      <c r="TPV2" s="113"/>
      <c r="TPW2" s="113"/>
      <c r="TPX2" s="113"/>
      <c r="TPY2" s="113"/>
      <c r="TPZ2" s="113"/>
      <c r="TQA2" s="113"/>
      <c r="TQB2" s="113"/>
      <c r="TQC2" s="113"/>
      <c r="TQD2" s="113"/>
      <c r="TQE2" s="113"/>
      <c r="TQF2" s="113"/>
      <c r="TQG2" s="113"/>
      <c r="TQH2" s="113"/>
      <c r="TQI2" s="113"/>
      <c r="TQJ2" s="113"/>
      <c r="TQK2" s="113"/>
      <c r="TQL2" s="113"/>
      <c r="TQM2" s="113"/>
      <c r="TQN2" s="113"/>
      <c r="TQO2" s="113"/>
      <c r="TQP2" s="113"/>
      <c r="TQQ2" s="113"/>
      <c r="TQR2" s="113"/>
      <c r="TQS2" s="113"/>
      <c r="TQT2" s="113"/>
      <c r="TQU2" s="113"/>
      <c r="TQV2" s="113"/>
      <c r="TQW2" s="113"/>
      <c r="TQX2" s="113"/>
      <c r="TQY2" s="113"/>
      <c r="TQZ2" s="113"/>
      <c r="TRA2" s="113"/>
      <c r="TRB2" s="113"/>
      <c r="TRC2" s="113"/>
      <c r="TRD2" s="113"/>
      <c r="TRE2" s="113"/>
      <c r="TRF2" s="113"/>
      <c r="TRG2" s="113"/>
      <c r="TRH2" s="113"/>
      <c r="TRI2" s="113"/>
      <c r="TRJ2" s="113"/>
      <c r="TRK2" s="113"/>
      <c r="TRL2" s="113"/>
      <c r="TRM2" s="113"/>
      <c r="TRN2" s="113"/>
      <c r="TRO2" s="113"/>
      <c r="TRP2" s="113"/>
      <c r="TRQ2" s="113"/>
      <c r="TRR2" s="113"/>
      <c r="TRS2" s="113"/>
      <c r="TRT2" s="113"/>
      <c r="TRU2" s="113"/>
      <c r="TRV2" s="113"/>
      <c r="TRW2" s="113"/>
      <c r="TRX2" s="113"/>
      <c r="TRY2" s="113"/>
      <c r="TRZ2" s="113"/>
      <c r="TSA2" s="113"/>
      <c r="TSB2" s="113"/>
      <c r="TSC2" s="113"/>
      <c r="TSD2" s="113"/>
      <c r="TSE2" s="113"/>
      <c r="TSF2" s="113"/>
      <c r="TSG2" s="113"/>
      <c r="TSH2" s="113"/>
      <c r="TSI2" s="113"/>
      <c r="TSJ2" s="113"/>
      <c r="TSK2" s="113"/>
      <c r="TSL2" s="113"/>
      <c r="TSM2" s="113"/>
      <c r="TSN2" s="113"/>
      <c r="TSO2" s="113"/>
      <c r="TSP2" s="113"/>
      <c r="TSQ2" s="113"/>
      <c r="TSR2" s="113"/>
      <c r="TSS2" s="113"/>
      <c r="TST2" s="113"/>
      <c r="TSU2" s="113"/>
      <c r="TSV2" s="113"/>
      <c r="TSW2" s="113"/>
      <c r="TSX2" s="113"/>
      <c r="TSY2" s="113"/>
      <c r="TSZ2" s="113"/>
      <c r="TTA2" s="113"/>
      <c r="TTB2" s="113"/>
      <c r="TTC2" s="113"/>
      <c r="TTD2" s="113"/>
      <c r="TTE2" s="113"/>
      <c r="TTF2" s="113"/>
      <c r="TTG2" s="113"/>
      <c r="TTH2" s="113"/>
      <c r="TTI2" s="113"/>
      <c r="TTJ2" s="113"/>
      <c r="TTK2" s="113"/>
      <c r="TTL2" s="113"/>
      <c r="TTM2" s="113"/>
      <c r="TTN2" s="113"/>
      <c r="TTO2" s="113"/>
      <c r="TTP2" s="113"/>
      <c r="TTQ2" s="113"/>
      <c r="TTR2" s="113"/>
      <c r="TTS2" s="113"/>
      <c r="TTT2" s="113"/>
      <c r="TTU2" s="113"/>
      <c r="TTV2" s="113"/>
      <c r="TTW2" s="113"/>
      <c r="TTX2" s="113"/>
      <c r="TTY2" s="113"/>
      <c r="TTZ2" s="113"/>
      <c r="TUA2" s="113"/>
      <c r="TUB2" s="113"/>
      <c r="TUC2" s="113"/>
      <c r="TUD2" s="113"/>
      <c r="TUE2" s="113"/>
      <c r="TUF2" s="113"/>
      <c r="TUG2" s="113"/>
      <c r="TUH2" s="113"/>
      <c r="TUI2" s="113"/>
      <c r="TUJ2" s="113"/>
      <c r="TUK2" s="113"/>
      <c r="TUL2" s="113"/>
      <c r="TUM2" s="113"/>
      <c r="TUN2" s="113"/>
      <c r="TUO2" s="113"/>
      <c r="TUP2" s="113"/>
      <c r="TUQ2" s="113"/>
      <c r="TUR2" s="113"/>
      <c r="TUS2" s="113"/>
      <c r="TUT2" s="113"/>
      <c r="TUU2" s="113"/>
      <c r="TUV2" s="113"/>
      <c r="TUW2" s="113"/>
      <c r="TUX2" s="113"/>
      <c r="TUY2" s="113"/>
      <c r="TUZ2" s="113"/>
      <c r="TVA2" s="113"/>
      <c r="TVB2" s="113"/>
      <c r="TVC2" s="113"/>
      <c r="TVD2" s="113"/>
      <c r="TVE2" s="113"/>
      <c r="TVF2" s="113"/>
      <c r="TVG2" s="113"/>
      <c r="TVH2" s="113"/>
      <c r="TVI2" s="113"/>
      <c r="TVJ2" s="113"/>
      <c r="TVK2" s="113"/>
      <c r="TVL2" s="113"/>
      <c r="TVM2" s="113"/>
      <c r="TVN2" s="113"/>
      <c r="TVO2" s="113"/>
      <c r="TVP2" s="113"/>
      <c r="TVQ2" s="113"/>
      <c r="TVR2" s="113"/>
      <c r="TVS2" s="113"/>
      <c r="TVT2" s="113"/>
      <c r="TVU2" s="113"/>
      <c r="TVV2" s="113"/>
      <c r="TVW2" s="113"/>
      <c r="TVX2" s="113"/>
      <c r="TVY2" s="113"/>
      <c r="TVZ2" s="113"/>
      <c r="TWA2" s="113"/>
      <c r="TWB2" s="113"/>
      <c r="TWC2" s="113"/>
      <c r="TWD2" s="113"/>
      <c r="TWE2" s="113"/>
      <c r="TWF2" s="113"/>
      <c r="TWG2" s="113"/>
      <c r="TWH2" s="113"/>
      <c r="TWI2" s="113"/>
      <c r="TWJ2" s="113"/>
      <c r="TWK2" s="113"/>
      <c r="TWL2" s="113"/>
      <c r="TWM2" s="113"/>
      <c r="TWN2" s="113"/>
      <c r="TWO2" s="113"/>
      <c r="TWP2" s="113"/>
      <c r="TWQ2" s="113"/>
      <c r="TWR2" s="113"/>
      <c r="TWS2" s="113"/>
      <c r="TWT2" s="113"/>
      <c r="TWU2" s="113"/>
      <c r="TWV2" s="113"/>
      <c r="TWW2" s="113"/>
      <c r="TWX2" s="113"/>
      <c r="TWY2" s="113"/>
      <c r="TWZ2" s="113"/>
      <c r="TXA2" s="113"/>
      <c r="TXB2" s="113"/>
      <c r="TXC2" s="113"/>
      <c r="TXD2" s="113"/>
      <c r="TXE2" s="113"/>
      <c r="TXF2" s="113"/>
      <c r="TXG2" s="113"/>
      <c r="TXH2" s="113"/>
      <c r="TXI2" s="113"/>
      <c r="TXJ2" s="113"/>
      <c r="TXK2" s="113"/>
      <c r="TXL2" s="113"/>
      <c r="TXM2" s="113"/>
      <c r="TXN2" s="113"/>
      <c r="TXO2" s="113"/>
      <c r="TXP2" s="113"/>
      <c r="TXQ2" s="113"/>
      <c r="TXR2" s="113"/>
      <c r="TXS2" s="113"/>
      <c r="TXT2" s="113"/>
      <c r="TXU2" s="113"/>
      <c r="TXV2" s="113"/>
      <c r="TXW2" s="113"/>
      <c r="TXX2" s="113"/>
      <c r="TXY2" s="113"/>
      <c r="TXZ2" s="113"/>
      <c r="TYA2" s="113"/>
      <c r="TYB2" s="113"/>
      <c r="TYC2" s="113"/>
      <c r="TYD2" s="113"/>
      <c r="TYE2" s="113"/>
      <c r="TYF2" s="113"/>
      <c r="TYG2" s="113"/>
      <c r="TYH2" s="113"/>
      <c r="TYI2" s="113"/>
      <c r="TYJ2" s="113"/>
      <c r="TYK2" s="113"/>
      <c r="TYL2" s="113"/>
      <c r="TYM2" s="113"/>
      <c r="TYN2" s="113"/>
      <c r="TYO2" s="113"/>
      <c r="TYP2" s="113"/>
      <c r="TYQ2" s="113"/>
      <c r="TYR2" s="113"/>
      <c r="TYS2" s="113"/>
      <c r="TYT2" s="113"/>
      <c r="TYU2" s="113"/>
      <c r="TYV2" s="113"/>
      <c r="TYW2" s="113"/>
      <c r="TYX2" s="113"/>
      <c r="TYY2" s="113"/>
      <c r="TYZ2" s="113"/>
      <c r="TZA2" s="113"/>
      <c r="TZB2" s="113"/>
      <c r="TZC2" s="113"/>
      <c r="TZD2" s="113"/>
      <c r="TZE2" s="113"/>
      <c r="TZF2" s="113"/>
      <c r="TZG2" s="113"/>
      <c r="TZH2" s="113"/>
      <c r="TZI2" s="113"/>
      <c r="TZJ2" s="113"/>
      <c r="TZK2" s="113"/>
      <c r="TZL2" s="113"/>
      <c r="TZM2" s="113"/>
      <c r="TZN2" s="113"/>
      <c r="TZO2" s="113"/>
      <c r="TZP2" s="113"/>
      <c r="TZQ2" s="113"/>
      <c r="TZR2" s="113"/>
      <c r="TZS2" s="113"/>
      <c r="TZT2" s="113"/>
      <c r="TZU2" s="113"/>
      <c r="TZV2" s="113"/>
      <c r="TZW2" s="113"/>
      <c r="TZX2" s="113"/>
      <c r="TZY2" s="113"/>
      <c r="TZZ2" s="113"/>
      <c r="UAA2" s="113"/>
      <c r="UAB2" s="113"/>
      <c r="UAC2" s="113"/>
      <c r="UAD2" s="113"/>
      <c r="UAE2" s="113"/>
      <c r="UAF2" s="113"/>
      <c r="UAG2" s="113"/>
      <c r="UAH2" s="113"/>
      <c r="UAI2" s="113"/>
      <c r="UAJ2" s="113"/>
      <c r="UAK2" s="113"/>
      <c r="UAL2" s="113"/>
      <c r="UAM2" s="113"/>
      <c r="UAN2" s="113"/>
      <c r="UAO2" s="113"/>
      <c r="UAP2" s="113"/>
      <c r="UAQ2" s="113"/>
      <c r="UAR2" s="113"/>
      <c r="UAS2" s="113"/>
      <c r="UAT2" s="113"/>
      <c r="UAU2" s="113"/>
      <c r="UAV2" s="113"/>
      <c r="UAW2" s="113"/>
      <c r="UAX2" s="113"/>
      <c r="UAY2" s="113"/>
      <c r="UAZ2" s="113"/>
      <c r="UBA2" s="113"/>
      <c r="UBB2" s="113"/>
      <c r="UBC2" s="113"/>
      <c r="UBD2" s="113"/>
      <c r="UBE2" s="113"/>
      <c r="UBF2" s="113"/>
      <c r="UBG2" s="113"/>
      <c r="UBH2" s="113"/>
      <c r="UBI2" s="113"/>
      <c r="UBJ2" s="113"/>
      <c r="UBK2" s="113"/>
      <c r="UBL2" s="113"/>
      <c r="UBM2" s="113"/>
      <c r="UBN2" s="113"/>
      <c r="UBO2" s="113"/>
      <c r="UBP2" s="113"/>
      <c r="UBQ2" s="113"/>
      <c r="UBR2" s="113"/>
      <c r="UBS2" s="113"/>
      <c r="UBT2" s="113"/>
      <c r="UBU2" s="113"/>
      <c r="UBV2" s="113"/>
      <c r="UBW2" s="113"/>
      <c r="UBX2" s="113"/>
      <c r="UBY2" s="113"/>
      <c r="UBZ2" s="113"/>
      <c r="UCA2" s="113"/>
      <c r="UCB2" s="113"/>
      <c r="UCC2" s="113"/>
      <c r="UCD2" s="113"/>
      <c r="UCE2" s="113"/>
      <c r="UCF2" s="113"/>
      <c r="UCG2" s="113"/>
      <c r="UCH2" s="113"/>
      <c r="UCI2" s="113"/>
      <c r="UCJ2" s="113"/>
      <c r="UCK2" s="113"/>
      <c r="UCL2" s="113"/>
      <c r="UCM2" s="113"/>
      <c r="UCN2" s="113"/>
      <c r="UCO2" s="113"/>
      <c r="UCP2" s="113"/>
      <c r="UCQ2" s="113"/>
      <c r="UCR2" s="113"/>
      <c r="UCS2" s="113"/>
      <c r="UCT2" s="113"/>
      <c r="UCU2" s="113"/>
      <c r="UCV2" s="113"/>
      <c r="UCW2" s="113"/>
      <c r="UCX2" s="113"/>
      <c r="UCY2" s="113"/>
      <c r="UCZ2" s="113"/>
      <c r="UDA2" s="113"/>
      <c r="UDB2" s="113"/>
      <c r="UDC2" s="113"/>
      <c r="UDD2" s="113"/>
      <c r="UDE2" s="113"/>
      <c r="UDF2" s="113"/>
      <c r="UDG2" s="113"/>
      <c r="UDH2" s="113"/>
      <c r="UDI2" s="113"/>
      <c r="UDJ2" s="113"/>
      <c r="UDK2" s="113"/>
      <c r="UDL2" s="113"/>
      <c r="UDM2" s="113"/>
      <c r="UDN2" s="113"/>
      <c r="UDO2" s="113"/>
      <c r="UDP2" s="113"/>
      <c r="UDQ2" s="113"/>
      <c r="UDR2" s="113"/>
      <c r="UDS2" s="113"/>
      <c r="UDT2" s="113"/>
      <c r="UDU2" s="113"/>
      <c r="UDV2" s="113"/>
      <c r="UDW2" s="113"/>
      <c r="UDX2" s="113"/>
      <c r="UDY2" s="113"/>
      <c r="UDZ2" s="113"/>
      <c r="UEA2" s="113"/>
      <c r="UEB2" s="113"/>
      <c r="UEC2" s="113"/>
      <c r="UED2" s="113"/>
      <c r="UEE2" s="113"/>
      <c r="UEF2" s="113"/>
      <c r="UEG2" s="113"/>
      <c r="UEH2" s="113"/>
      <c r="UEI2" s="113"/>
      <c r="UEJ2" s="113"/>
      <c r="UEK2" s="113"/>
      <c r="UEL2" s="113"/>
      <c r="UEM2" s="113"/>
      <c r="UEN2" s="113"/>
      <c r="UEO2" s="113"/>
      <c r="UEP2" s="113"/>
      <c r="UEQ2" s="113"/>
      <c r="UER2" s="113"/>
      <c r="UES2" s="113"/>
      <c r="UET2" s="113"/>
      <c r="UEU2" s="113"/>
      <c r="UEV2" s="113"/>
      <c r="UEW2" s="113"/>
      <c r="UEX2" s="113"/>
      <c r="UEY2" s="113"/>
      <c r="UEZ2" s="113"/>
      <c r="UFA2" s="113"/>
      <c r="UFB2" s="113"/>
      <c r="UFC2" s="113"/>
      <c r="UFD2" s="113"/>
      <c r="UFE2" s="113"/>
      <c r="UFF2" s="113"/>
      <c r="UFG2" s="113"/>
      <c r="UFH2" s="113"/>
      <c r="UFI2" s="113"/>
      <c r="UFJ2" s="113"/>
      <c r="UFK2" s="113"/>
      <c r="UFL2" s="113"/>
      <c r="UFM2" s="113"/>
      <c r="UFN2" s="113"/>
      <c r="UFO2" s="113"/>
      <c r="UFP2" s="113"/>
      <c r="UFQ2" s="113"/>
      <c r="UFR2" s="113"/>
      <c r="UFS2" s="113"/>
      <c r="UFT2" s="113"/>
      <c r="UFU2" s="113"/>
      <c r="UFV2" s="113"/>
      <c r="UFW2" s="113"/>
      <c r="UFX2" s="113"/>
      <c r="UFY2" s="113"/>
      <c r="UFZ2" s="113"/>
      <c r="UGA2" s="113"/>
      <c r="UGB2" s="113"/>
      <c r="UGC2" s="113"/>
      <c r="UGD2" s="113"/>
      <c r="UGE2" s="113"/>
      <c r="UGF2" s="113"/>
      <c r="UGG2" s="113"/>
      <c r="UGH2" s="113"/>
      <c r="UGI2" s="113"/>
      <c r="UGJ2" s="113"/>
      <c r="UGK2" s="113"/>
      <c r="UGL2" s="113"/>
      <c r="UGM2" s="113"/>
      <c r="UGN2" s="113"/>
      <c r="UGO2" s="113"/>
      <c r="UGP2" s="113"/>
      <c r="UGQ2" s="113"/>
      <c r="UGR2" s="113"/>
      <c r="UGS2" s="113"/>
      <c r="UGT2" s="113"/>
      <c r="UGU2" s="113"/>
      <c r="UGV2" s="113"/>
      <c r="UGW2" s="113"/>
      <c r="UGX2" s="113"/>
      <c r="UGY2" s="113"/>
      <c r="UGZ2" s="113"/>
      <c r="UHA2" s="113"/>
      <c r="UHB2" s="113"/>
      <c r="UHC2" s="113"/>
      <c r="UHD2" s="113"/>
      <c r="UHE2" s="113"/>
      <c r="UHF2" s="113"/>
      <c r="UHG2" s="113"/>
      <c r="UHH2" s="113"/>
      <c r="UHI2" s="113"/>
      <c r="UHJ2" s="113"/>
      <c r="UHK2" s="113"/>
      <c r="UHL2" s="113"/>
      <c r="UHM2" s="113"/>
      <c r="UHN2" s="113"/>
      <c r="UHO2" s="113"/>
      <c r="UHP2" s="113"/>
      <c r="UHQ2" s="113"/>
      <c r="UHR2" s="113"/>
      <c r="UHS2" s="113"/>
      <c r="UHT2" s="113"/>
      <c r="UHU2" s="113"/>
      <c r="UHV2" s="113"/>
      <c r="UHW2" s="113"/>
      <c r="UHX2" s="113"/>
      <c r="UHY2" s="113"/>
      <c r="UHZ2" s="113"/>
      <c r="UIA2" s="113"/>
      <c r="UIB2" s="113"/>
      <c r="UIC2" s="113"/>
      <c r="UID2" s="113"/>
      <c r="UIE2" s="113"/>
      <c r="UIF2" s="113"/>
      <c r="UIG2" s="113"/>
      <c r="UIH2" s="113"/>
      <c r="UII2" s="113"/>
      <c r="UIJ2" s="113"/>
      <c r="UIK2" s="113"/>
      <c r="UIL2" s="113"/>
      <c r="UIM2" s="113"/>
      <c r="UIN2" s="113"/>
      <c r="UIO2" s="113"/>
      <c r="UIP2" s="113"/>
      <c r="UIQ2" s="113"/>
      <c r="UIR2" s="113"/>
      <c r="UIS2" s="113"/>
      <c r="UIT2" s="113"/>
      <c r="UIU2" s="113"/>
      <c r="UIV2" s="113"/>
      <c r="UIW2" s="113"/>
      <c r="UIX2" s="113"/>
      <c r="UIY2" s="113"/>
      <c r="UIZ2" s="113"/>
      <c r="UJA2" s="113"/>
      <c r="UJB2" s="113"/>
      <c r="UJC2" s="113"/>
      <c r="UJD2" s="113"/>
      <c r="UJE2" s="113"/>
      <c r="UJF2" s="113"/>
      <c r="UJG2" s="113"/>
      <c r="UJH2" s="113"/>
      <c r="UJI2" s="113"/>
      <c r="UJJ2" s="113"/>
      <c r="UJK2" s="113"/>
      <c r="UJL2" s="113"/>
      <c r="UJM2" s="113"/>
      <c r="UJN2" s="113"/>
      <c r="UJO2" s="113"/>
      <c r="UJP2" s="113"/>
      <c r="UJQ2" s="113"/>
      <c r="UJR2" s="113"/>
      <c r="UJS2" s="113"/>
      <c r="UJT2" s="113"/>
      <c r="UJU2" s="113"/>
      <c r="UJV2" s="113"/>
      <c r="UJW2" s="113"/>
      <c r="UJX2" s="113"/>
      <c r="UJY2" s="113"/>
      <c r="UJZ2" s="113"/>
      <c r="UKA2" s="113"/>
      <c r="UKB2" s="113"/>
      <c r="UKC2" s="113"/>
      <c r="UKD2" s="113"/>
      <c r="UKE2" s="113"/>
      <c r="UKF2" s="113"/>
      <c r="UKG2" s="113"/>
      <c r="UKH2" s="113"/>
      <c r="UKI2" s="113"/>
      <c r="UKJ2" s="113"/>
      <c r="UKK2" s="113"/>
      <c r="UKL2" s="113"/>
      <c r="UKM2" s="113"/>
      <c r="UKN2" s="113"/>
      <c r="UKO2" s="113"/>
      <c r="UKP2" s="113"/>
      <c r="UKQ2" s="113"/>
      <c r="UKR2" s="113"/>
      <c r="UKS2" s="113"/>
      <c r="UKT2" s="113"/>
      <c r="UKU2" s="113"/>
      <c r="UKV2" s="113"/>
      <c r="UKW2" s="113"/>
      <c r="UKX2" s="113"/>
      <c r="UKY2" s="113"/>
      <c r="UKZ2" s="113"/>
      <c r="ULA2" s="113"/>
      <c r="ULB2" s="113"/>
      <c r="ULC2" s="113"/>
      <c r="ULD2" s="113"/>
      <c r="ULE2" s="113"/>
      <c r="ULF2" s="113"/>
      <c r="ULG2" s="113"/>
      <c r="ULH2" s="113"/>
      <c r="ULI2" s="113"/>
      <c r="ULJ2" s="113"/>
      <c r="ULK2" s="113"/>
      <c r="ULL2" s="113"/>
      <c r="ULM2" s="113"/>
      <c r="ULN2" s="113"/>
      <c r="ULO2" s="113"/>
      <c r="ULP2" s="113"/>
      <c r="ULQ2" s="113"/>
      <c r="ULR2" s="113"/>
      <c r="ULS2" s="113"/>
      <c r="ULT2" s="113"/>
      <c r="ULU2" s="113"/>
      <c r="ULV2" s="113"/>
      <c r="ULW2" s="113"/>
      <c r="ULX2" s="113"/>
      <c r="ULY2" s="113"/>
      <c r="ULZ2" s="113"/>
      <c r="UMA2" s="113"/>
      <c r="UMB2" s="113"/>
      <c r="UMC2" s="113"/>
      <c r="UMD2" s="113"/>
      <c r="UME2" s="113"/>
      <c r="UMF2" s="113"/>
      <c r="UMG2" s="113"/>
      <c r="UMH2" s="113"/>
      <c r="UMI2" s="113"/>
      <c r="UMJ2" s="113"/>
      <c r="UMK2" s="113"/>
      <c r="UML2" s="113"/>
      <c r="UMM2" s="113"/>
      <c r="UMN2" s="113"/>
      <c r="UMO2" s="113"/>
      <c r="UMP2" s="113"/>
      <c r="UMQ2" s="113"/>
      <c r="UMR2" s="113"/>
      <c r="UMS2" s="113"/>
      <c r="UMT2" s="113"/>
      <c r="UMU2" s="113"/>
      <c r="UMV2" s="113"/>
      <c r="UMW2" s="113"/>
      <c r="UMX2" s="113"/>
      <c r="UMY2" s="113"/>
      <c r="UMZ2" s="113"/>
      <c r="UNA2" s="113"/>
      <c r="UNB2" s="113"/>
      <c r="UNC2" s="113"/>
      <c r="UND2" s="113"/>
      <c r="UNE2" s="113"/>
      <c r="UNF2" s="113"/>
      <c r="UNG2" s="113"/>
      <c r="UNH2" s="113"/>
      <c r="UNI2" s="113"/>
      <c r="UNJ2" s="113"/>
      <c r="UNK2" s="113"/>
      <c r="UNL2" s="113"/>
      <c r="UNM2" s="113"/>
      <c r="UNN2" s="113"/>
      <c r="UNO2" s="113"/>
      <c r="UNP2" s="113"/>
      <c r="UNQ2" s="113"/>
      <c r="UNR2" s="113"/>
      <c r="UNS2" s="113"/>
      <c r="UNT2" s="113"/>
      <c r="UNU2" s="113"/>
      <c r="UNV2" s="113"/>
      <c r="UNW2" s="113"/>
      <c r="UNX2" s="113"/>
      <c r="UNY2" s="113"/>
      <c r="UNZ2" s="113"/>
      <c r="UOA2" s="113"/>
      <c r="UOB2" s="113"/>
      <c r="UOC2" s="113"/>
      <c r="UOD2" s="113"/>
      <c r="UOE2" s="113"/>
      <c r="UOF2" s="113"/>
      <c r="UOG2" s="113"/>
      <c r="UOH2" s="113"/>
      <c r="UOI2" s="113"/>
      <c r="UOJ2" s="113"/>
      <c r="UOK2" s="113"/>
      <c r="UOL2" s="113"/>
      <c r="UOM2" s="113"/>
      <c r="UON2" s="113"/>
      <c r="UOO2" s="113"/>
      <c r="UOP2" s="113"/>
      <c r="UOQ2" s="113"/>
      <c r="UOR2" s="113"/>
      <c r="UOS2" s="113"/>
      <c r="UOT2" s="113"/>
      <c r="UOU2" s="113"/>
      <c r="UOV2" s="113"/>
      <c r="UOW2" s="113"/>
      <c r="UOX2" s="113"/>
      <c r="UOY2" s="113"/>
      <c r="UOZ2" s="113"/>
      <c r="UPA2" s="113"/>
      <c r="UPB2" s="113"/>
      <c r="UPC2" s="113"/>
      <c r="UPD2" s="113"/>
      <c r="UPE2" s="113"/>
      <c r="UPF2" s="113"/>
      <c r="UPG2" s="113"/>
      <c r="UPH2" s="113"/>
      <c r="UPI2" s="113"/>
      <c r="UPJ2" s="113"/>
      <c r="UPK2" s="113"/>
      <c r="UPL2" s="113"/>
      <c r="UPM2" s="113"/>
      <c r="UPN2" s="113"/>
      <c r="UPO2" s="113"/>
      <c r="UPP2" s="113"/>
      <c r="UPQ2" s="113"/>
      <c r="UPR2" s="113"/>
      <c r="UPS2" s="113"/>
      <c r="UPT2" s="113"/>
      <c r="UPU2" s="113"/>
      <c r="UPV2" s="113"/>
      <c r="UPW2" s="113"/>
      <c r="UPX2" s="113"/>
      <c r="UPY2" s="113"/>
      <c r="UPZ2" s="113"/>
      <c r="UQA2" s="113"/>
      <c r="UQB2" s="113"/>
      <c r="UQC2" s="113"/>
      <c r="UQD2" s="113"/>
      <c r="UQE2" s="113"/>
      <c r="UQF2" s="113"/>
      <c r="UQG2" s="113"/>
      <c r="UQH2" s="113"/>
      <c r="UQI2" s="113"/>
      <c r="UQJ2" s="113"/>
      <c r="UQK2" s="113"/>
      <c r="UQL2" s="113"/>
      <c r="UQM2" s="113"/>
      <c r="UQN2" s="113"/>
      <c r="UQO2" s="113"/>
      <c r="UQP2" s="113"/>
      <c r="UQQ2" s="113"/>
      <c r="UQR2" s="113"/>
      <c r="UQS2" s="113"/>
      <c r="UQT2" s="113"/>
      <c r="UQU2" s="113"/>
      <c r="UQV2" s="113"/>
      <c r="UQW2" s="113"/>
      <c r="UQX2" s="113"/>
      <c r="UQY2" s="113"/>
      <c r="UQZ2" s="113"/>
      <c r="URA2" s="113"/>
      <c r="URB2" s="113"/>
      <c r="URC2" s="113"/>
      <c r="URD2" s="113"/>
      <c r="URE2" s="113"/>
      <c r="URF2" s="113"/>
      <c r="URG2" s="113"/>
      <c r="URH2" s="113"/>
      <c r="URI2" s="113"/>
      <c r="URJ2" s="113"/>
      <c r="URK2" s="113"/>
      <c r="URL2" s="113"/>
      <c r="URM2" s="113"/>
      <c r="URN2" s="113"/>
      <c r="URO2" s="113"/>
      <c r="URP2" s="113"/>
      <c r="URQ2" s="113"/>
      <c r="URR2" s="113"/>
      <c r="URS2" s="113"/>
      <c r="URT2" s="113"/>
      <c r="URU2" s="113"/>
      <c r="URV2" s="113"/>
      <c r="URW2" s="113"/>
      <c r="URX2" s="113"/>
      <c r="URY2" s="113"/>
      <c r="URZ2" s="113"/>
      <c r="USA2" s="113"/>
      <c r="USB2" s="113"/>
      <c r="USC2" s="113"/>
      <c r="USD2" s="113"/>
      <c r="USE2" s="113"/>
      <c r="USF2" s="113"/>
      <c r="USG2" s="113"/>
      <c r="USH2" s="113"/>
      <c r="USI2" s="113"/>
      <c r="USJ2" s="113"/>
      <c r="USK2" s="113"/>
      <c r="USL2" s="113"/>
      <c r="USM2" s="113"/>
      <c r="USN2" s="113"/>
      <c r="USO2" s="113"/>
      <c r="USP2" s="113"/>
      <c r="USQ2" s="113"/>
      <c r="USR2" s="113"/>
      <c r="USS2" s="113"/>
      <c r="UST2" s="113"/>
      <c r="USU2" s="113"/>
      <c r="USV2" s="113"/>
      <c r="USW2" s="113"/>
      <c r="USX2" s="113"/>
      <c r="USY2" s="113"/>
      <c r="USZ2" s="113"/>
      <c r="UTA2" s="113"/>
      <c r="UTB2" s="113"/>
      <c r="UTC2" s="113"/>
      <c r="UTD2" s="113"/>
      <c r="UTE2" s="113"/>
      <c r="UTF2" s="113"/>
      <c r="UTG2" s="113"/>
      <c r="UTH2" s="113"/>
      <c r="UTI2" s="113"/>
      <c r="UTJ2" s="113"/>
      <c r="UTK2" s="113"/>
      <c r="UTL2" s="113"/>
      <c r="UTM2" s="113"/>
      <c r="UTN2" s="113"/>
      <c r="UTO2" s="113"/>
      <c r="UTP2" s="113"/>
      <c r="UTQ2" s="113"/>
      <c r="UTR2" s="113"/>
      <c r="UTS2" s="113"/>
      <c r="UTT2" s="113"/>
      <c r="UTU2" s="113"/>
      <c r="UTV2" s="113"/>
      <c r="UTW2" s="113"/>
      <c r="UTX2" s="113"/>
      <c r="UTY2" s="113"/>
      <c r="UTZ2" s="113"/>
      <c r="UUA2" s="113"/>
      <c r="UUB2" s="113"/>
      <c r="UUC2" s="113"/>
      <c r="UUD2" s="113"/>
      <c r="UUE2" s="113"/>
      <c r="UUF2" s="113"/>
      <c r="UUG2" s="113"/>
      <c r="UUH2" s="113"/>
      <c r="UUI2" s="113"/>
      <c r="UUJ2" s="113"/>
      <c r="UUK2" s="113"/>
      <c r="UUL2" s="113"/>
      <c r="UUM2" s="113"/>
      <c r="UUN2" s="113"/>
      <c r="UUO2" s="113"/>
      <c r="UUP2" s="113"/>
      <c r="UUQ2" s="113"/>
      <c r="UUR2" s="113"/>
      <c r="UUS2" s="113"/>
      <c r="UUT2" s="113"/>
      <c r="UUU2" s="113"/>
      <c r="UUV2" s="113"/>
      <c r="UUW2" s="113"/>
      <c r="UUX2" s="113"/>
      <c r="UUY2" s="113"/>
      <c r="UUZ2" s="113"/>
      <c r="UVA2" s="113"/>
      <c r="UVB2" s="113"/>
      <c r="UVC2" s="113"/>
      <c r="UVD2" s="113"/>
      <c r="UVE2" s="113"/>
      <c r="UVF2" s="113"/>
      <c r="UVG2" s="113"/>
      <c r="UVH2" s="113"/>
      <c r="UVI2" s="113"/>
      <c r="UVJ2" s="113"/>
      <c r="UVK2" s="113"/>
      <c r="UVL2" s="113"/>
      <c r="UVM2" s="113"/>
      <c r="UVN2" s="113"/>
      <c r="UVO2" s="113"/>
      <c r="UVP2" s="113"/>
      <c r="UVQ2" s="113"/>
      <c r="UVR2" s="113"/>
      <c r="UVS2" s="113"/>
      <c r="UVT2" s="113"/>
      <c r="UVU2" s="113"/>
      <c r="UVV2" s="113"/>
      <c r="UVW2" s="113"/>
      <c r="UVX2" s="113"/>
      <c r="UVY2" s="113"/>
      <c r="UVZ2" s="113"/>
      <c r="UWA2" s="113"/>
      <c r="UWB2" s="113"/>
      <c r="UWC2" s="113"/>
      <c r="UWD2" s="113"/>
      <c r="UWE2" s="113"/>
      <c r="UWF2" s="113"/>
      <c r="UWG2" s="113"/>
      <c r="UWH2" s="113"/>
      <c r="UWI2" s="113"/>
      <c r="UWJ2" s="113"/>
      <c r="UWK2" s="113"/>
      <c r="UWL2" s="113"/>
      <c r="UWM2" s="113"/>
      <c r="UWN2" s="113"/>
      <c r="UWO2" s="113"/>
      <c r="UWP2" s="113"/>
      <c r="UWQ2" s="113"/>
      <c r="UWR2" s="113"/>
      <c r="UWS2" s="113"/>
      <c r="UWT2" s="113"/>
      <c r="UWU2" s="113"/>
      <c r="UWV2" s="113"/>
      <c r="UWW2" s="113"/>
      <c r="UWX2" s="113"/>
      <c r="UWY2" s="113"/>
      <c r="UWZ2" s="113"/>
      <c r="UXA2" s="113"/>
      <c r="UXB2" s="113"/>
      <c r="UXC2" s="113"/>
      <c r="UXD2" s="113"/>
      <c r="UXE2" s="113"/>
      <c r="UXF2" s="113"/>
      <c r="UXG2" s="113"/>
      <c r="UXH2" s="113"/>
      <c r="UXI2" s="113"/>
      <c r="UXJ2" s="113"/>
      <c r="UXK2" s="113"/>
      <c r="UXL2" s="113"/>
      <c r="UXM2" s="113"/>
      <c r="UXN2" s="113"/>
      <c r="UXO2" s="113"/>
      <c r="UXP2" s="113"/>
      <c r="UXQ2" s="113"/>
      <c r="UXR2" s="113"/>
      <c r="UXS2" s="113"/>
      <c r="UXT2" s="113"/>
      <c r="UXU2" s="113"/>
      <c r="UXV2" s="113"/>
      <c r="UXW2" s="113"/>
      <c r="UXX2" s="113"/>
      <c r="UXY2" s="113"/>
      <c r="UXZ2" s="113"/>
      <c r="UYA2" s="113"/>
      <c r="UYB2" s="113"/>
      <c r="UYC2" s="113"/>
      <c r="UYD2" s="113"/>
      <c r="UYE2" s="113"/>
      <c r="UYF2" s="113"/>
      <c r="UYG2" s="113"/>
      <c r="UYH2" s="113"/>
      <c r="UYI2" s="113"/>
      <c r="UYJ2" s="113"/>
      <c r="UYK2" s="113"/>
      <c r="UYL2" s="113"/>
      <c r="UYM2" s="113"/>
      <c r="UYN2" s="113"/>
      <c r="UYO2" s="113"/>
      <c r="UYP2" s="113"/>
      <c r="UYQ2" s="113"/>
      <c r="UYR2" s="113"/>
      <c r="UYS2" s="113"/>
      <c r="UYT2" s="113"/>
      <c r="UYU2" s="113"/>
      <c r="UYV2" s="113"/>
      <c r="UYW2" s="113"/>
      <c r="UYX2" s="113"/>
      <c r="UYY2" s="113"/>
      <c r="UYZ2" s="113"/>
      <c r="UZA2" s="113"/>
      <c r="UZB2" s="113"/>
      <c r="UZC2" s="113"/>
      <c r="UZD2" s="113"/>
      <c r="UZE2" s="113"/>
      <c r="UZF2" s="113"/>
      <c r="UZG2" s="113"/>
      <c r="UZH2" s="113"/>
      <c r="UZI2" s="113"/>
      <c r="UZJ2" s="113"/>
      <c r="UZK2" s="113"/>
      <c r="UZL2" s="113"/>
      <c r="UZM2" s="113"/>
      <c r="UZN2" s="113"/>
      <c r="UZO2" s="113"/>
      <c r="UZP2" s="113"/>
      <c r="UZQ2" s="113"/>
      <c r="UZR2" s="113"/>
      <c r="UZS2" s="113"/>
      <c r="UZT2" s="113"/>
      <c r="UZU2" s="113"/>
      <c r="UZV2" s="113"/>
      <c r="UZW2" s="113"/>
      <c r="UZX2" s="113"/>
      <c r="UZY2" s="113"/>
      <c r="UZZ2" s="113"/>
      <c r="VAA2" s="113"/>
      <c r="VAB2" s="113"/>
      <c r="VAC2" s="113"/>
      <c r="VAD2" s="113"/>
      <c r="VAE2" s="113"/>
      <c r="VAF2" s="113"/>
      <c r="VAG2" s="113"/>
      <c r="VAH2" s="113"/>
      <c r="VAI2" s="113"/>
      <c r="VAJ2" s="113"/>
      <c r="VAK2" s="113"/>
      <c r="VAL2" s="113"/>
      <c r="VAM2" s="113"/>
      <c r="VAN2" s="113"/>
      <c r="VAO2" s="113"/>
      <c r="VAP2" s="113"/>
      <c r="VAQ2" s="113"/>
      <c r="VAR2" s="113"/>
      <c r="VAS2" s="113"/>
      <c r="VAT2" s="113"/>
      <c r="VAU2" s="113"/>
      <c r="VAV2" s="113"/>
      <c r="VAW2" s="113"/>
      <c r="VAX2" s="113"/>
      <c r="VAY2" s="113"/>
      <c r="VAZ2" s="113"/>
      <c r="VBA2" s="113"/>
      <c r="VBB2" s="113"/>
      <c r="VBC2" s="113"/>
      <c r="VBD2" s="113"/>
      <c r="VBE2" s="113"/>
      <c r="VBF2" s="113"/>
      <c r="VBG2" s="113"/>
      <c r="VBH2" s="113"/>
      <c r="VBI2" s="113"/>
      <c r="VBJ2" s="113"/>
      <c r="VBK2" s="113"/>
      <c r="VBL2" s="113"/>
      <c r="VBM2" s="113"/>
      <c r="VBN2" s="113"/>
      <c r="VBO2" s="113"/>
      <c r="VBP2" s="113"/>
      <c r="VBQ2" s="113"/>
      <c r="VBR2" s="113"/>
      <c r="VBS2" s="113"/>
      <c r="VBT2" s="113"/>
      <c r="VBU2" s="113"/>
      <c r="VBV2" s="113"/>
      <c r="VBW2" s="113"/>
      <c r="VBX2" s="113"/>
      <c r="VBY2" s="113"/>
      <c r="VBZ2" s="113"/>
      <c r="VCA2" s="113"/>
      <c r="VCB2" s="113"/>
      <c r="VCC2" s="113"/>
      <c r="VCD2" s="113"/>
      <c r="VCE2" s="113"/>
      <c r="VCF2" s="113"/>
      <c r="VCG2" s="113"/>
      <c r="VCH2" s="113"/>
      <c r="VCI2" s="113"/>
      <c r="VCJ2" s="113"/>
      <c r="VCK2" s="113"/>
      <c r="VCL2" s="113"/>
      <c r="VCM2" s="113"/>
      <c r="VCN2" s="113"/>
      <c r="VCO2" s="113"/>
      <c r="VCP2" s="113"/>
      <c r="VCQ2" s="113"/>
      <c r="VCR2" s="113"/>
      <c r="VCS2" s="113"/>
      <c r="VCT2" s="113"/>
      <c r="VCU2" s="113"/>
      <c r="VCV2" s="113"/>
      <c r="VCW2" s="113"/>
      <c r="VCX2" s="113"/>
      <c r="VCY2" s="113"/>
      <c r="VCZ2" s="113"/>
      <c r="VDA2" s="113"/>
      <c r="VDB2" s="113"/>
      <c r="VDC2" s="113"/>
      <c r="VDD2" s="113"/>
      <c r="VDE2" s="113"/>
      <c r="VDF2" s="113"/>
      <c r="VDG2" s="113"/>
      <c r="VDH2" s="113"/>
      <c r="VDI2" s="113"/>
      <c r="VDJ2" s="113"/>
      <c r="VDK2" s="113"/>
      <c r="VDL2" s="113"/>
      <c r="VDM2" s="113"/>
      <c r="VDN2" s="113"/>
      <c r="VDO2" s="113"/>
      <c r="VDP2" s="113"/>
      <c r="VDQ2" s="113"/>
      <c r="VDR2" s="113"/>
      <c r="VDS2" s="113"/>
      <c r="VDT2" s="113"/>
      <c r="VDU2" s="113"/>
      <c r="VDV2" s="113"/>
      <c r="VDW2" s="113"/>
      <c r="VDX2" s="113"/>
      <c r="VDY2" s="113"/>
      <c r="VDZ2" s="113"/>
      <c r="VEA2" s="113"/>
      <c r="VEB2" s="113"/>
      <c r="VEC2" s="113"/>
      <c r="VED2" s="113"/>
      <c r="VEE2" s="113"/>
      <c r="VEF2" s="113"/>
      <c r="VEG2" s="113"/>
      <c r="VEH2" s="113"/>
      <c r="VEI2" s="113"/>
      <c r="VEJ2" s="113"/>
      <c r="VEK2" s="113"/>
      <c r="VEL2" s="113"/>
      <c r="VEM2" s="113"/>
      <c r="VEN2" s="113"/>
      <c r="VEO2" s="113"/>
      <c r="VEP2" s="113"/>
      <c r="VEQ2" s="113"/>
      <c r="VER2" s="113"/>
      <c r="VES2" s="113"/>
      <c r="VET2" s="113"/>
      <c r="VEU2" s="113"/>
      <c r="VEV2" s="113"/>
      <c r="VEW2" s="113"/>
      <c r="VEX2" s="113"/>
      <c r="VEY2" s="113"/>
      <c r="VEZ2" s="113"/>
      <c r="VFA2" s="113"/>
      <c r="VFB2" s="113"/>
      <c r="VFC2" s="113"/>
      <c r="VFD2" s="113"/>
      <c r="VFE2" s="113"/>
      <c r="VFF2" s="113"/>
      <c r="VFG2" s="113"/>
      <c r="VFH2" s="113"/>
      <c r="VFI2" s="113"/>
      <c r="VFJ2" s="113"/>
      <c r="VFK2" s="113"/>
      <c r="VFL2" s="113"/>
      <c r="VFM2" s="113"/>
      <c r="VFN2" s="113"/>
      <c r="VFO2" s="113"/>
      <c r="VFP2" s="113"/>
      <c r="VFQ2" s="113"/>
      <c r="VFR2" s="113"/>
      <c r="VFS2" s="113"/>
      <c r="VFT2" s="113"/>
      <c r="VFU2" s="113"/>
      <c r="VFV2" s="113"/>
      <c r="VFW2" s="113"/>
      <c r="VFX2" s="113"/>
      <c r="VFY2" s="113"/>
      <c r="VFZ2" s="113"/>
      <c r="VGA2" s="113"/>
      <c r="VGB2" s="113"/>
      <c r="VGC2" s="113"/>
      <c r="VGD2" s="113"/>
      <c r="VGE2" s="113"/>
      <c r="VGF2" s="113"/>
      <c r="VGG2" s="113"/>
      <c r="VGH2" s="113"/>
      <c r="VGI2" s="113"/>
      <c r="VGJ2" s="113"/>
      <c r="VGK2" s="113"/>
      <c r="VGL2" s="113"/>
      <c r="VGM2" s="113"/>
      <c r="VGN2" s="113"/>
      <c r="VGO2" s="113"/>
      <c r="VGP2" s="113"/>
      <c r="VGQ2" s="113"/>
      <c r="VGR2" s="113"/>
      <c r="VGS2" s="113"/>
      <c r="VGT2" s="113"/>
      <c r="VGU2" s="113"/>
      <c r="VGV2" s="113"/>
      <c r="VGW2" s="113"/>
      <c r="VGX2" s="113"/>
      <c r="VGY2" s="113"/>
      <c r="VGZ2" s="113"/>
      <c r="VHA2" s="113"/>
      <c r="VHB2" s="113"/>
      <c r="VHC2" s="113"/>
      <c r="VHD2" s="113"/>
      <c r="VHE2" s="113"/>
      <c r="VHF2" s="113"/>
      <c r="VHG2" s="113"/>
      <c r="VHH2" s="113"/>
      <c r="VHI2" s="113"/>
      <c r="VHJ2" s="113"/>
      <c r="VHK2" s="113"/>
      <c r="VHL2" s="113"/>
      <c r="VHM2" s="113"/>
      <c r="VHN2" s="113"/>
      <c r="VHO2" s="113"/>
      <c r="VHP2" s="113"/>
      <c r="VHQ2" s="113"/>
      <c r="VHR2" s="113"/>
      <c r="VHS2" s="113"/>
      <c r="VHT2" s="113"/>
      <c r="VHU2" s="113"/>
      <c r="VHV2" s="113"/>
      <c r="VHW2" s="113"/>
      <c r="VHX2" s="113"/>
      <c r="VHY2" s="113"/>
      <c r="VHZ2" s="113"/>
      <c r="VIA2" s="113"/>
      <c r="VIB2" s="113"/>
      <c r="VIC2" s="113"/>
      <c r="VID2" s="113"/>
      <c r="VIE2" s="113"/>
      <c r="VIF2" s="113"/>
      <c r="VIG2" s="113"/>
      <c r="VIH2" s="113"/>
      <c r="VII2" s="113"/>
      <c r="VIJ2" s="113"/>
      <c r="VIK2" s="113"/>
      <c r="VIL2" s="113"/>
      <c r="VIM2" s="113"/>
      <c r="VIN2" s="113"/>
      <c r="VIO2" s="113"/>
      <c r="VIP2" s="113"/>
      <c r="VIQ2" s="113"/>
      <c r="VIR2" s="113"/>
      <c r="VIS2" s="113"/>
      <c r="VIT2" s="113"/>
      <c r="VIU2" s="113"/>
      <c r="VIV2" s="113"/>
      <c r="VIW2" s="113"/>
      <c r="VIX2" s="113"/>
      <c r="VIY2" s="113"/>
      <c r="VIZ2" s="113"/>
      <c r="VJA2" s="113"/>
      <c r="VJB2" s="113"/>
      <c r="VJC2" s="113"/>
      <c r="VJD2" s="113"/>
      <c r="VJE2" s="113"/>
      <c r="VJF2" s="113"/>
      <c r="VJG2" s="113"/>
      <c r="VJH2" s="113"/>
      <c r="VJI2" s="113"/>
      <c r="VJJ2" s="113"/>
      <c r="VJK2" s="113"/>
      <c r="VJL2" s="113"/>
      <c r="VJM2" s="113"/>
      <c r="VJN2" s="113"/>
      <c r="VJO2" s="113"/>
      <c r="VJP2" s="113"/>
      <c r="VJQ2" s="113"/>
      <c r="VJR2" s="113"/>
      <c r="VJS2" s="113"/>
      <c r="VJT2" s="113"/>
      <c r="VJU2" s="113"/>
      <c r="VJV2" s="113"/>
      <c r="VJW2" s="113"/>
      <c r="VJX2" s="113"/>
      <c r="VJY2" s="113"/>
      <c r="VJZ2" s="113"/>
      <c r="VKA2" s="113"/>
      <c r="VKB2" s="113"/>
      <c r="VKC2" s="113"/>
      <c r="VKD2" s="113"/>
      <c r="VKE2" s="113"/>
      <c r="VKF2" s="113"/>
      <c r="VKG2" s="113"/>
      <c r="VKH2" s="113"/>
      <c r="VKI2" s="113"/>
      <c r="VKJ2" s="113"/>
      <c r="VKK2" s="113"/>
      <c r="VKL2" s="113"/>
      <c r="VKM2" s="113"/>
      <c r="VKN2" s="113"/>
      <c r="VKO2" s="113"/>
      <c r="VKP2" s="113"/>
      <c r="VKQ2" s="113"/>
      <c r="VKR2" s="113"/>
      <c r="VKS2" s="113"/>
      <c r="VKT2" s="113"/>
      <c r="VKU2" s="113"/>
      <c r="VKV2" s="113"/>
      <c r="VKW2" s="113"/>
      <c r="VKX2" s="113"/>
      <c r="VKY2" s="113"/>
      <c r="VKZ2" s="113"/>
      <c r="VLA2" s="113"/>
      <c r="VLB2" s="113"/>
      <c r="VLC2" s="113"/>
      <c r="VLD2" s="113"/>
      <c r="VLE2" s="113"/>
      <c r="VLF2" s="113"/>
      <c r="VLG2" s="113"/>
      <c r="VLH2" s="113"/>
      <c r="VLI2" s="113"/>
      <c r="VLJ2" s="113"/>
      <c r="VLK2" s="113"/>
      <c r="VLL2" s="113"/>
      <c r="VLM2" s="113"/>
      <c r="VLN2" s="113"/>
      <c r="VLO2" s="113"/>
      <c r="VLP2" s="113"/>
      <c r="VLQ2" s="113"/>
      <c r="VLR2" s="113"/>
      <c r="VLS2" s="113"/>
      <c r="VLT2" s="113"/>
      <c r="VLU2" s="113"/>
      <c r="VLV2" s="113"/>
      <c r="VLW2" s="113"/>
      <c r="VLX2" s="113"/>
      <c r="VLY2" s="113"/>
      <c r="VLZ2" s="113"/>
      <c r="VMA2" s="113"/>
      <c r="VMB2" s="113"/>
      <c r="VMC2" s="113"/>
      <c r="VMD2" s="113"/>
      <c r="VME2" s="113"/>
      <c r="VMF2" s="113"/>
      <c r="VMG2" s="113"/>
      <c r="VMH2" s="113"/>
      <c r="VMI2" s="113"/>
      <c r="VMJ2" s="113"/>
      <c r="VMK2" s="113"/>
      <c r="VML2" s="113"/>
      <c r="VMM2" s="113"/>
      <c r="VMN2" s="113"/>
      <c r="VMO2" s="113"/>
      <c r="VMP2" s="113"/>
      <c r="VMQ2" s="113"/>
      <c r="VMR2" s="113"/>
      <c r="VMS2" s="113"/>
      <c r="VMT2" s="113"/>
      <c r="VMU2" s="113"/>
      <c r="VMV2" s="113"/>
      <c r="VMW2" s="113"/>
      <c r="VMX2" s="113"/>
      <c r="VMY2" s="113"/>
      <c r="VMZ2" s="113"/>
      <c r="VNA2" s="113"/>
      <c r="VNB2" s="113"/>
      <c r="VNC2" s="113"/>
      <c r="VND2" s="113"/>
      <c r="VNE2" s="113"/>
      <c r="VNF2" s="113"/>
      <c r="VNG2" s="113"/>
      <c r="VNH2" s="113"/>
      <c r="VNI2" s="113"/>
      <c r="VNJ2" s="113"/>
      <c r="VNK2" s="113"/>
      <c r="VNL2" s="113"/>
      <c r="VNM2" s="113"/>
      <c r="VNN2" s="113"/>
      <c r="VNO2" s="113"/>
      <c r="VNP2" s="113"/>
      <c r="VNQ2" s="113"/>
      <c r="VNR2" s="113"/>
      <c r="VNS2" s="113"/>
      <c r="VNT2" s="113"/>
      <c r="VNU2" s="113"/>
      <c r="VNV2" s="113"/>
      <c r="VNW2" s="113"/>
      <c r="VNX2" s="113"/>
      <c r="VNY2" s="113"/>
      <c r="VNZ2" s="113"/>
      <c r="VOA2" s="113"/>
      <c r="VOB2" s="113"/>
      <c r="VOC2" s="113"/>
      <c r="VOD2" s="113"/>
      <c r="VOE2" s="113"/>
      <c r="VOF2" s="113"/>
      <c r="VOG2" s="113"/>
      <c r="VOH2" s="113"/>
      <c r="VOI2" s="113"/>
      <c r="VOJ2" s="113"/>
      <c r="VOK2" s="113"/>
      <c r="VOL2" s="113"/>
      <c r="VOM2" s="113"/>
      <c r="VON2" s="113"/>
      <c r="VOO2" s="113"/>
      <c r="VOP2" s="113"/>
      <c r="VOQ2" s="113"/>
      <c r="VOR2" s="113"/>
      <c r="VOS2" s="113"/>
      <c r="VOT2" s="113"/>
      <c r="VOU2" s="113"/>
      <c r="VOV2" s="113"/>
      <c r="VOW2" s="113"/>
      <c r="VOX2" s="113"/>
      <c r="VOY2" s="113"/>
      <c r="VOZ2" s="113"/>
      <c r="VPA2" s="113"/>
      <c r="VPB2" s="113"/>
      <c r="VPC2" s="113"/>
      <c r="VPD2" s="113"/>
      <c r="VPE2" s="113"/>
      <c r="VPF2" s="113"/>
      <c r="VPG2" s="113"/>
      <c r="VPH2" s="113"/>
      <c r="VPI2" s="113"/>
      <c r="VPJ2" s="113"/>
      <c r="VPK2" s="113"/>
      <c r="VPL2" s="113"/>
      <c r="VPM2" s="113"/>
      <c r="VPN2" s="113"/>
      <c r="VPO2" s="113"/>
      <c r="VPP2" s="113"/>
      <c r="VPQ2" s="113"/>
      <c r="VPR2" s="113"/>
      <c r="VPS2" s="113"/>
      <c r="VPT2" s="113"/>
      <c r="VPU2" s="113"/>
      <c r="VPV2" s="113"/>
      <c r="VPW2" s="113"/>
      <c r="VPX2" s="113"/>
      <c r="VPY2" s="113"/>
      <c r="VPZ2" s="113"/>
      <c r="VQA2" s="113"/>
      <c r="VQB2" s="113"/>
      <c r="VQC2" s="113"/>
      <c r="VQD2" s="113"/>
      <c r="VQE2" s="113"/>
      <c r="VQF2" s="113"/>
      <c r="VQG2" s="113"/>
      <c r="VQH2" s="113"/>
      <c r="VQI2" s="113"/>
      <c r="VQJ2" s="113"/>
      <c r="VQK2" s="113"/>
      <c r="VQL2" s="113"/>
      <c r="VQM2" s="113"/>
      <c r="VQN2" s="113"/>
      <c r="VQO2" s="113"/>
      <c r="VQP2" s="113"/>
      <c r="VQQ2" s="113"/>
      <c r="VQR2" s="113"/>
      <c r="VQS2" s="113"/>
      <c r="VQT2" s="113"/>
      <c r="VQU2" s="113"/>
      <c r="VQV2" s="113"/>
      <c r="VQW2" s="113"/>
      <c r="VQX2" s="113"/>
      <c r="VQY2" s="113"/>
      <c r="VQZ2" s="113"/>
      <c r="VRA2" s="113"/>
      <c r="VRB2" s="113"/>
      <c r="VRC2" s="113"/>
      <c r="VRD2" s="113"/>
      <c r="VRE2" s="113"/>
      <c r="VRF2" s="113"/>
      <c r="VRG2" s="113"/>
      <c r="VRH2" s="113"/>
      <c r="VRI2" s="113"/>
      <c r="VRJ2" s="113"/>
      <c r="VRK2" s="113"/>
      <c r="VRL2" s="113"/>
      <c r="VRM2" s="113"/>
      <c r="VRN2" s="113"/>
      <c r="VRO2" s="113"/>
      <c r="VRP2" s="113"/>
      <c r="VRQ2" s="113"/>
      <c r="VRR2" s="113"/>
      <c r="VRS2" s="113"/>
      <c r="VRT2" s="113"/>
      <c r="VRU2" s="113"/>
      <c r="VRV2" s="113"/>
      <c r="VRW2" s="113"/>
      <c r="VRX2" s="113"/>
      <c r="VRY2" s="113"/>
      <c r="VRZ2" s="113"/>
      <c r="VSA2" s="113"/>
      <c r="VSB2" s="113"/>
      <c r="VSC2" s="113"/>
      <c r="VSD2" s="113"/>
      <c r="VSE2" s="113"/>
      <c r="VSF2" s="113"/>
      <c r="VSG2" s="113"/>
      <c r="VSH2" s="113"/>
      <c r="VSI2" s="113"/>
      <c r="VSJ2" s="113"/>
      <c r="VSK2" s="113"/>
      <c r="VSL2" s="113"/>
      <c r="VSM2" s="113"/>
      <c r="VSN2" s="113"/>
      <c r="VSO2" s="113"/>
      <c r="VSP2" s="113"/>
      <c r="VSQ2" s="113"/>
      <c r="VSR2" s="113"/>
      <c r="VSS2" s="113"/>
      <c r="VST2" s="113"/>
      <c r="VSU2" s="113"/>
      <c r="VSV2" s="113"/>
      <c r="VSW2" s="113"/>
      <c r="VSX2" s="113"/>
      <c r="VSY2" s="113"/>
      <c r="VSZ2" s="113"/>
      <c r="VTA2" s="113"/>
      <c r="VTB2" s="113"/>
      <c r="VTC2" s="113"/>
      <c r="VTD2" s="113"/>
      <c r="VTE2" s="113"/>
      <c r="VTF2" s="113"/>
      <c r="VTG2" s="113"/>
      <c r="VTH2" s="113"/>
      <c r="VTI2" s="113"/>
      <c r="VTJ2" s="113"/>
      <c r="VTK2" s="113"/>
      <c r="VTL2" s="113"/>
      <c r="VTM2" s="113"/>
      <c r="VTN2" s="113"/>
      <c r="VTO2" s="113"/>
      <c r="VTP2" s="113"/>
      <c r="VTQ2" s="113"/>
      <c r="VTR2" s="113"/>
      <c r="VTS2" s="113"/>
      <c r="VTT2" s="113"/>
      <c r="VTU2" s="113"/>
      <c r="VTV2" s="113"/>
      <c r="VTW2" s="113"/>
      <c r="VTX2" s="113"/>
      <c r="VTY2" s="113"/>
      <c r="VTZ2" s="113"/>
      <c r="VUA2" s="113"/>
      <c r="VUB2" s="113"/>
      <c r="VUC2" s="113"/>
      <c r="VUD2" s="113"/>
      <c r="VUE2" s="113"/>
      <c r="VUF2" s="113"/>
      <c r="VUG2" s="113"/>
      <c r="VUH2" s="113"/>
      <c r="VUI2" s="113"/>
      <c r="VUJ2" s="113"/>
      <c r="VUK2" s="113"/>
      <c r="VUL2" s="113"/>
      <c r="VUM2" s="113"/>
      <c r="VUN2" s="113"/>
      <c r="VUO2" s="113"/>
      <c r="VUP2" s="113"/>
      <c r="VUQ2" s="113"/>
      <c r="VUR2" s="113"/>
      <c r="VUS2" s="113"/>
      <c r="VUT2" s="113"/>
      <c r="VUU2" s="113"/>
      <c r="VUV2" s="113"/>
      <c r="VUW2" s="113"/>
      <c r="VUX2" s="113"/>
      <c r="VUY2" s="113"/>
      <c r="VUZ2" s="113"/>
      <c r="VVA2" s="113"/>
      <c r="VVB2" s="113"/>
      <c r="VVC2" s="113"/>
      <c r="VVD2" s="113"/>
      <c r="VVE2" s="113"/>
      <c r="VVF2" s="113"/>
      <c r="VVG2" s="113"/>
      <c r="VVH2" s="113"/>
      <c r="VVI2" s="113"/>
      <c r="VVJ2" s="113"/>
      <c r="VVK2" s="113"/>
      <c r="VVL2" s="113"/>
      <c r="VVM2" s="113"/>
      <c r="VVN2" s="113"/>
      <c r="VVO2" s="113"/>
      <c r="VVP2" s="113"/>
      <c r="VVQ2" s="113"/>
      <c r="VVR2" s="113"/>
      <c r="VVS2" s="113"/>
      <c r="VVT2" s="113"/>
      <c r="VVU2" s="113"/>
      <c r="VVV2" s="113"/>
      <c r="VVW2" s="113"/>
      <c r="VVX2" s="113"/>
      <c r="VVY2" s="113"/>
      <c r="VVZ2" s="113"/>
      <c r="VWA2" s="113"/>
      <c r="VWB2" s="113"/>
      <c r="VWC2" s="113"/>
      <c r="VWD2" s="113"/>
      <c r="VWE2" s="113"/>
      <c r="VWF2" s="113"/>
      <c r="VWG2" s="113"/>
      <c r="VWH2" s="113"/>
      <c r="VWI2" s="113"/>
      <c r="VWJ2" s="113"/>
      <c r="VWK2" s="113"/>
      <c r="VWL2" s="113"/>
      <c r="VWM2" s="113"/>
      <c r="VWN2" s="113"/>
      <c r="VWO2" s="113"/>
      <c r="VWP2" s="113"/>
      <c r="VWQ2" s="113"/>
      <c r="VWR2" s="113"/>
      <c r="VWS2" s="113"/>
      <c r="VWT2" s="113"/>
      <c r="VWU2" s="113"/>
      <c r="VWV2" s="113"/>
      <c r="VWW2" s="113"/>
      <c r="VWX2" s="113"/>
      <c r="VWY2" s="113"/>
      <c r="VWZ2" s="113"/>
      <c r="VXA2" s="113"/>
      <c r="VXB2" s="113"/>
      <c r="VXC2" s="113"/>
      <c r="VXD2" s="113"/>
      <c r="VXE2" s="113"/>
      <c r="VXF2" s="113"/>
      <c r="VXG2" s="113"/>
      <c r="VXH2" s="113"/>
      <c r="VXI2" s="113"/>
      <c r="VXJ2" s="113"/>
      <c r="VXK2" s="113"/>
      <c r="VXL2" s="113"/>
      <c r="VXM2" s="113"/>
      <c r="VXN2" s="113"/>
      <c r="VXO2" s="113"/>
      <c r="VXP2" s="113"/>
      <c r="VXQ2" s="113"/>
      <c r="VXR2" s="113"/>
      <c r="VXS2" s="113"/>
      <c r="VXT2" s="113"/>
      <c r="VXU2" s="113"/>
      <c r="VXV2" s="113"/>
      <c r="VXW2" s="113"/>
      <c r="VXX2" s="113"/>
      <c r="VXY2" s="113"/>
      <c r="VXZ2" s="113"/>
      <c r="VYA2" s="113"/>
      <c r="VYB2" s="113"/>
      <c r="VYC2" s="113"/>
      <c r="VYD2" s="113"/>
      <c r="VYE2" s="113"/>
      <c r="VYF2" s="113"/>
      <c r="VYG2" s="113"/>
      <c r="VYH2" s="113"/>
      <c r="VYI2" s="113"/>
      <c r="VYJ2" s="113"/>
      <c r="VYK2" s="113"/>
      <c r="VYL2" s="113"/>
      <c r="VYM2" s="113"/>
      <c r="VYN2" s="113"/>
      <c r="VYO2" s="113"/>
      <c r="VYP2" s="113"/>
      <c r="VYQ2" s="113"/>
      <c r="VYR2" s="113"/>
      <c r="VYS2" s="113"/>
      <c r="VYT2" s="113"/>
      <c r="VYU2" s="113"/>
      <c r="VYV2" s="113"/>
      <c r="VYW2" s="113"/>
      <c r="VYX2" s="113"/>
      <c r="VYY2" s="113"/>
      <c r="VYZ2" s="113"/>
      <c r="VZA2" s="113"/>
      <c r="VZB2" s="113"/>
      <c r="VZC2" s="113"/>
      <c r="VZD2" s="113"/>
      <c r="VZE2" s="113"/>
      <c r="VZF2" s="113"/>
      <c r="VZG2" s="113"/>
      <c r="VZH2" s="113"/>
      <c r="VZI2" s="113"/>
      <c r="VZJ2" s="113"/>
      <c r="VZK2" s="113"/>
      <c r="VZL2" s="113"/>
      <c r="VZM2" s="113"/>
      <c r="VZN2" s="113"/>
      <c r="VZO2" s="113"/>
      <c r="VZP2" s="113"/>
      <c r="VZQ2" s="113"/>
      <c r="VZR2" s="113"/>
      <c r="VZS2" s="113"/>
      <c r="VZT2" s="113"/>
      <c r="VZU2" s="113"/>
      <c r="VZV2" s="113"/>
      <c r="VZW2" s="113"/>
      <c r="VZX2" s="113"/>
      <c r="VZY2" s="113"/>
      <c r="VZZ2" s="113"/>
      <c r="WAA2" s="113"/>
      <c r="WAB2" s="113"/>
      <c r="WAC2" s="113"/>
      <c r="WAD2" s="113"/>
      <c r="WAE2" s="113"/>
      <c r="WAF2" s="113"/>
      <c r="WAG2" s="113"/>
      <c r="WAH2" s="113"/>
      <c r="WAI2" s="113"/>
      <c r="WAJ2" s="113"/>
      <c r="WAK2" s="113"/>
      <c r="WAL2" s="113"/>
      <c r="WAM2" s="113"/>
      <c r="WAN2" s="113"/>
      <c r="WAO2" s="113"/>
      <c r="WAP2" s="113"/>
      <c r="WAQ2" s="113"/>
      <c r="WAR2" s="113"/>
      <c r="WAS2" s="113"/>
      <c r="WAT2" s="113"/>
      <c r="WAU2" s="113"/>
      <c r="WAV2" s="113"/>
      <c r="WAW2" s="113"/>
      <c r="WAX2" s="113"/>
      <c r="WAY2" s="113"/>
      <c r="WAZ2" s="113"/>
      <c r="WBA2" s="113"/>
      <c r="WBB2" s="113"/>
      <c r="WBC2" s="113"/>
      <c r="WBD2" s="113"/>
      <c r="WBE2" s="113"/>
      <c r="WBF2" s="113"/>
      <c r="WBG2" s="113"/>
      <c r="WBH2" s="113"/>
      <c r="WBI2" s="113"/>
      <c r="WBJ2" s="113"/>
      <c r="WBK2" s="113"/>
      <c r="WBL2" s="113"/>
      <c r="WBM2" s="113"/>
      <c r="WBN2" s="113"/>
      <c r="WBO2" s="113"/>
      <c r="WBP2" s="113"/>
      <c r="WBQ2" s="113"/>
      <c r="WBR2" s="113"/>
      <c r="WBS2" s="113"/>
      <c r="WBT2" s="113"/>
      <c r="WBU2" s="113"/>
      <c r="WBV2" s="113"/>
      <c r="WBW2" s="113"/>
      <c r="WBX2" s="113"/>
      <c r="WBY2" s="113"/>
      <c r="WBZ2" s="113"/>
      <c r="WCA2" s="113"/>
      <c r="WCB2" s="113"/>
      <c r="WCC2" s="113"/>
      <c r="WCD2" s="113"/>
      <c r="WCE2" s="113"/>
      <c r="WCF2" s="113"/>
      <c r="WCG2" s="113"/>
      <c r="WCH2" s="113"/>
      <c r="WCI2" s="113"/>
      <c r="WCJ2" s="113"/>
      <c r="WCK2" s="113"/>
      <c r="WCL2" s="113"/>
      <c r="WCM2" s="113"/>
      <c r="WCN2" s="113"/>
      <c r="WCO2" s="113"/>
      <c r="WCP2" s="113"/>
      <c r="WCQ2" s="113"/>
      <c r="WCR2" s="113"/>
      <c r="WCS2" s="113"/>
      <c r="WCT2" s="113"/>
      <c r="WCU2" s="113"/>
      <c r="WCV2" s="113"/>
      <c r="WCW2" s="113"/>
      <c r="WCX2" s="113"/>
      <c r="WCY2" s="113"/>
      <c r="WCZ2" s="113"/>
      <c r="WDA2" s="113"/>
      <c r="WDB2" s="113"/>
      <c r="WDC2" s="113"/>
      <c r="WDD2" s="113"/>
      <c r="WDE2" s="113"/>
      <c r="WDF2" s="113"/>
      <c r="WDG2" s="113"/>
      <c r="WDH2" s="113"/>
      <c r="WDI2" s="113"/>
      <c r="WDJ2" s="113"/>
      <c r="WDK2" s="113"/>
      <c r="WDL2" s="113"/>
      <c r="WDM2" s="113"/>
      <c r="WDN2" s="113"/>
      <c r="WDO2" s="113"/>
      <c r="WDP2" s="113"/>
      <c r="WDQ2" s="113"/>
      <c r="WDR2" s="113"/>
      <c r="WDS2" s="113"/>
      <c r="WDT2" s="113"/>
      <c r="WDU2" s="113"/>
      <c r="WDV2" s="113"/>
      <c r="WDW2" s="113"/>
      <c r="WDX2" s="113"/>
      <c r="WDY2" s="113"/>
      <c r="WDZ2" s="113"/>
      <c r="WEA2" s="113"/>
      <c r="WEB2" s="113"/>
      <c r="WEC2" s="113"/>
      <c r="WED2" s="113"/>
      <c r="WEE2" s="113"/>
      <c r="WEF2" s="113"/>
      <c r="WEG2" s="113"/>
      <c r="WEH2" s="113"/>
      <c r="WEI2" s="113"/>
      <c r="WEJ2" s="113"/>
      <c r="WEK2" s="113"/>
      <c r="WEL2" s="113"/>
      <c r="WEM2" s="113"/>
      <c r="WEN2" s="113"/>
      <c r="WEO2" s="113"/>
      <c r="WEP2" s="113"/>
      <c r="WEQ2" s="113"/>
      <c r="WER2" s="113"/>
      <c r="WES2" s="113"/>
      <c r="WET2" s="113"/>
      <c r="WEU2" s="113"/>
      <c r="WEV2" s="113"/>
      <c r="WEW2" s="113"/>
      <c r="WEX2" s="113"/>
      <c r="WEY2" s="113"/>
      <c r="WEZ2" s="113"/>
      <c r="WFA2" s="113"/>
      <c r="WFB2" s="113"/>
      <c r="WFC2" s="113"/>
      <c r="WFD2" s="113"/>
      <c r="WFE2" s="113"/>
      <c r="WFF2" s="113"/>
      <c r="WFG2" s="113"/>
      <c r="WFH2" s="113"/>
      <c r="WFI2" s="113"/>
      <c r="WFJ2" s="113"/>
      <c r="WFK2" s="113"/>
      <c r="WFL2" s="113"/>
      <c r="WFM2" s="113"/>
      <c r="WFN2" s="113"/>
      <c r="WFO2" s="113"/>
      <c r="WFP2" s="113"/>
      <c r="WFQ2" s="113"/>
      <c r="WFR2" s="113"/>
      <c r="WFS2" s="113"/>
      <c r="WFT2" s="113"/>
      <c r="WFU2" s="113"/>
      <c r="WFV2" s="113"/>
      <c r="WFW2" s="113"/>
      <c r="WFX2" s="113"/>
      <c r="WFY2" s="113"/>
      <c r="WFZ2" s="113"/>
      <c r="WGA2" s="113"/>
      <c r="WGB2" s="113"/>
      <c r="WGC2" s="113"/>
      <c r="WGD2" s="113"/>
      <c r="WGE2" s="113"/>
      <c r="WGF2" s="113"/>
      <c r="WGG2" s="113"/>
      <c r="WGH2" s="113"/>
      <c r="WGI2" s="113"/>
      <c r="WGJ2" s="113"/>
      <c r="WGK2" s="113"/>
      <c r="WGL2" s="113"/>
      <c r="WGM2" s="113"/>
      <c r="WGN2" s="113"/>
      <c r="WGO2" s="113"/>
      <c r="WGP2" s="113"/>
      <c r="WGQ2" s="113"/>
      <c r="WGR2" s="113"/>
      <c r="WGS2" s="113"/>
      <c r="WGT2" s="113"/>
      <c r="WGU2" s="113"/>
      <c r="WGV2" s="113"/>
      <c r="WGW2" s="113"/>
      <c r="WGX2" s="113"/>
      <c r="WGY2" s="113"/>
      <c r="WGZ2" s="113"/>
      <c r="WHA2" s="113"/>
      <c r="WHB2" s="113"/>
      <c r="WHC2" s="113"/>
      <c r="WHD2" s="113"/>
      <c r="WHE2" s="113"/>
      <c r="WHF2" s="113"/>
      <c r="WHG2" s="113"/>
      <c r="WHH2" s="113"/>
      <c r="WHI2" s="113"/>
      <c r="WHJ2" s="113"/>
      <c r="WHK2" s="113"/>
      <c r="WHL2" s="113"/>
      <c r="WHM2" s="113"/>
      <c r="WHN2" s="113"/>
      <c r="WHO2" s="113"/>
      <c r="WHP2" s="113"/>
      <c r="WHQ2" s="113"/>
      <c r="WHR2" s="113"/>
      <c r="WHS2" s="113"/>
      <c r="WHT2" s="113"/>
      <c r="WHU2" s="113"/>
      <c r="WHV2" s="113"/>
      <c r="WHW2" s="113"/>
      <c r="WHX2" s="113"/>
      <c r="WHY2" s="113"/>
      <c r="WHZ2" s="113"/>
      <c r="WIA2" s="113"/>
      <c r="WIB2" s="113"/>
      <c r="WIC2" s="113"/>
      <c r="WID2" s="113"/>
      <c r="WIE2" s="113"/>
      <c r="WIF2" s="113"/>
      <c r="WIG2" s="113"/>
      <c r="WIH2" s="113"/>
      <c r="WII2" s="113"/>
      <c r="WIJ2" s="113"/>
      <c r="WIK2" s="113"/>
      <c r="WIL2" s="113"/>
      <c r="WIM2" s="113"/>
      <c r="WIN2" s="113"/>
      <c r="WIO2" s="113"/>
      <c r="WIP2" s="113"/>
      <c r="WIQ2" s="113"/>
      <c r="WIR2" s="113"/>
      <c r="WIS2" s="113"/>
      <c r="WIT2" s="113"/>
      <c r="WIU2" s="113"/>
      <c r="WIV2" s="113"/>
      <c r="WIW2" s="113"/>
      <c r="WIX2" s="113"/>
      <c r="WIY2" s="113"/>
      <c r="WIZ2" s="113"/>
      <c r="WJA2" s="113"/>
      <c r="WJB2" s="113"/>
      <c r="WJC2" s="113"/>
      <c r="WJD2" s="113"/>
      <c r="WJE2" s="113"/>
      <c r="WJF2" s="113"/>
      <c r="WJG2" s="113"/>
      <c r="WJH2" s="113"/>
      <c r="WJI2" s="113"/>
      <c r="WJJ2" s="113"/>
      <c r="WJK2" s="113"/>
      <c r="WJL2" s="113"/>
      <c r="WJM2" s="113"/>
      <c r="WJN2" s="113"/>
      <c r="WJO2" s="113"/>
      <c r="WJP2" s="113"/>
      <c r="WJQ2" s="113"/>
      <c r="WJR2" s="113"/>
      <c r="WJS2" s="113"/>
      <c r="WJT2" s="113"/>
      <c r="WJU2" s="113"/>
      <c r="WJV2" s="113"/>
      <c r="WJW2" s="113"/>
      <c r="WJX2" s="113"/>
      <c r="WJY2" s="113"/>
      <c r="WJZ2" s="113"/>
      <c r="WKA2" s="113"/>
      <c r="WKB2" s="113"/>
      <c r="WKC2" s="113"/>
      <c r="WKD2" s="113"/>
      <c r="WKE2" s="113"/>
      <c r="WKF2" s="113"/>
      <c r="WKG2" s="113"/>
      <c r="WKH2" s="113"/>
      <c r="WKI2" s="113"/>
      <c r="WKJ2" s="113"/>
      <c r="WKK2" s="113"/>
      <c r="WKL2" s="113"/>
      <c r="WKM2" s="113"/>
      <c r="WKN2" s="113"/>
      <c r="WKO2" s="113"/>
      <c r="WKP2" s="113"/>
      <c r="WKQ2" s="113"/>
      <c r="WKR2" s="113"/>
      <c r="WKS2" s="113"/>
      <c r="WKT2" s="113"/>
      <c r="WKU2" s="113"/>
      <c r="WKV2" s="113"/>
      <c r="WKW2" s="113"/>
      <c r="WKX2" s="113"/>
      <c r="WKY2" s="113"/>
      <c r="WKZ2" s="113"/>
      <c r="WLA2" s="113"/>
      <c r="WLB2" s="113"/>
      <c r="WLC2" s="113"/>
      <c r="WLD2" s="113"/>
      <c r="WLE2" s="113"/>
      <c r="WLF2" s="113"/>
      <c r="WLG2" s="113"/>
      <c r="WLH2" s="113"/>
      <c r="WLI2" s="113"/>
      <c r="WLJ2" s="113"/>
      <c r="WLK2" s="113"/>
      <c r="WLL2" s="113"/>
      <c r="WLM2" s="113"/>
      <c r="WLN2" s="113"/>
      <c r="WLO2" s="113"/>
      <c r="WLP2" s="113"/>
      <c r="WLQ2" s="113"/>
      <c r="WLR2" s="113"/>
      <c r="WLS2" s="113"/>
      <c r="WLT2" s="113"/>
      <c r="WLU2" s="113"/>
      <c r="WLV2" s="113"/>
      <c r="WLW2" s="113"/>
      <c r="WLX2" s="113"/>
      <c r="WLY2" s="113"/>
      <c r="WLZ2" s="113"/>
      <c r="WMA2" s="113"/>
      <c r="WMB2" s="113"/>
      <c r="WMC2" s="113"/>
      <c r="WMD2" s="113"/>
      <c r="WME2" s="113"/>
      <c r="WMF2" s="113"/>
      <c r="WMG2" s="113"/>
      <c r="WMH2" s="113"/>
      <c r="WMI2" s="113"/>
      <c r="WMJ2" s="113"/>
      <c r="WMK2" s="113"/>
      <c r="WML2" s="113"/>
      <c r="WMM2" s="113"/>
      <c r="WMN2" s="113"/>
      <c r="WMO2" s="113"/>
      <c r="WMP2" s="113"/>
      <c r="WMQ2" s="113"/>
      <c r="WMR2" s="113"/>
      <c r="WMS2" s="113"/>
      <c r="WMT2" s="113"/>
      <c r="WMU2" s="113"/>
      <c r="WMV2" s="113"/>
      <c r="WMW2" s="113"/>
      <c r="WMX2" s="113"/>
      <c r="WMY2" s="113"/>
      <c r="WMZ2" s="113"/>
      <c r="WNA2" s="113"/>
      <c r="WNB2" s="113"/>
      <c r="WNC2" s="113"/>
      <c r="WND2" s="113"/>
      <c r="WNE2" s="113"/>
      <c r="WNF2" s="113"/>
      <c r="WNG2" s="113"/>
      <c r="WNH2" s="113"/>
      <c r="WNI2" s="113"/>
      <c r="WNJ2" s="113"/>
      <c r="WNK2" s="113"/>
      <c r="WNL2" s="113"/>
      <c r="WNM2" s="113"/>
      <c r="WNN2" s="113"/>
      <c r="WNO2" s="113"/>
      <c r="WNP2" s="113"/>
      <c r="WNQ2" s="113"/>
      <c r="WNR2" s="113"/>
      <c r="WNS2" s="113"/>
      <c r="WNT2" s="113"/>
      <c r="WNU2" s="113"/>
      <c r="WNV2" s="113"/>
      <c r="WNW2" s="113"/>
      <c r="WNX2" s="113"/>
      <c r="WNY2" s="113"/>
      <c r="WNZ2" s="113"/>
      <c r="WOA2" s="113"/>
      <c r="WOB2" s="113"/>
      <c r="WOC2" s="113"/>
      <c r="WOD2" s="113"/>
      <c r="WOE2" s="113"/>
      <c r="WOF2" s="113"/>
      <c r="WOG2" s="113"/>
      <c r="WOH2" s="113"/>
      <c r="WOI2" s="113"/>
      <c r="WOJ2" s="113"/>
      <c r="WOK2" s="113"/>
      <c r="WOL2" s="113"/>
      <c r="WOM2" s="113"/>
      <c r="WON2" s="113"/>
      <c r="WOO2" s="113"/>
      <c r="WOP2" s="113"/>
      <c r="WOQ2" s="113"/>
      <c r="WOR2" s="113"/>
      <c r="WOS2" s="113"/>
      <c r="WOT2" s="113"/>
      <c r="WOU2" s="113"/>
      <c r="WOV2" s="113"/>
      <c r="WOW2" s="113"/>
      <c r="WOX2" s="113"/>
      <c r="WOY2" s="113"/>
      <c r="WOZ2" s="113"/>
      <c r="WPA2" s="113"/>
      <c r="WPB2" s="113"/>
      <c r="WPC2" s="113"/>
      <c r="WPD2" s="113"/>
      <c r="WPE2" s="113"/>
      <c r="WPF2" s="113"/>
      <c r="WPG2" s="113"/>
      <c r="WPH2" s="113"/>
      <c r="WPI2" s="113"/>
      <c r="WPJ2" s="113"/>
      <c r="WPK2" s="113"/>
      <c r="WPL2" s="113"/>
      <c r="WPM2" s="113"/>
      <c r="WPN2" s="113"/>
      <c r="WPO2" s="113"/>
      <c r="WPP2" s="113"/>
      <c r="WPQ2" s="113"/>
      <c r="WPR2" s="113"/>
      <c r="WPS2" s="113"/>
      <c r="WPT2" s="113"/>
      <c r="WPU2" s="113"/>
      <c r="WPV2" s="113"/>
      <c r="WPW2" s="113"/>
      <c r="WPX2" s="113"/>
      <c r="WPY2" s="113"/>
      <c r="WPZ2" s="113"/>
      <c r="WQA2" s="113"/>
      <c r="WQB2" s="113"/>
      <c r="WQC2" s="113"/>
      <c r="WQD2" s="113"/>
      <c r="WQE2" s="113"/>
      <c r="WQF2" s="113"/>
      <c r="WQG2" s="113"/>
      <c r="WQH2" s="113"/>
      <c r="WQI2" s="113"/>
      <c r="WQJ2" s="113"/>
      <c r="WQK2" s="113"/>
      <c r="WQL2" s="113"/>
      <c r="WQM2" s="113"/>
      <c r="WQN2" s="113"/>
      <c r="WQO2" s="113"/>
      <c r="WQP2" s="113"/>
      <c r="WQQ2" s="113"/>
      <c r="WQR2" s="113"/>
      <c r="WQS2" s="113"/>
      <c r="WQT2" s="113"/>
      <c r="WQU2" s="113"/>
      <c r="WQV2" s="113"/>
      <c r="WQW2" s="113"/>
      <c r="WQX2" s="113"/>
      <c r="WQY2" s="113"/>
      <c r="WQZ2" s="113"/>
      <c r="WRA2" s="113"/>
      <c r="WRB2" s="113"/>
      <c r="WRC2" s="113"/>
      <c r="WRD2" s="113"/>
      <c r="WRE2" s="113"/>
      <c r="WRF2" s="113"/>
      <c r="WRG2" s="113"/>
      <c r="WRH2" s="113"/>
      <c r="WRI2" s="113"/>
      <c r="WRJ2" s="113"/>
      <c r="WRK2" s="113"/>
      <c r="WRL2" s="113"/>
      <c r="WRM2" s="113"/>
      <c r="WRN2" s="113"/>
      <c r="WRO2" s="113"/>
      <c r="WRP2" s="113"/>
      <c r="WRQ2" s="113"/>
      <c r="WRR2" s="113"/>
      <c r="WRS2" s="113"/>
      <c r="WRT2" s="113"/>
      <c r="WRU2" s="113"/>
      <c r="WRV2" s="113"/>
      <c r="WRW2" s="113"/>
      <c r="WRX2" s="113"/>
      <c r="WRY2" s="113"/>
      <c r="WRZ2" s="113"/>
      <c r="WSA2" s="113"/>
      <c r="WSB2" s="113"/>
      <c r="WSC2" s="113"/>
      <c r="WSD2" s="113"/>
      <c r="WSE2" s="113"/>
      <c r="WSF2" s="113"/>
      <c r="WSG2" s="113"/>
      <c r="WSH2" s="113"/>
      <c r="WSI2" s="113"/>
      <c r="WSJ2" s="113"/>
      <c r="WSK2" s="113"/>
      <c r="WSL2" s="113"/>
      <c r="WSM2" s="113"/>
      <c r="WSN2" s="113"/>
      <c r="WSO2" s="113"/>
      <c r="WSP2" s="113"/>
      <c r="WSQ2" s="113"/>
      <c r="WSR2" s="113"/>
      <c r="WSS2" s="113"/>
      <c r="WST2" s="113"/>
      <c r="WSU2" s="113"/>
      <c r="WSV2" s="113"/>
      <c r="WSW2" s="113"/>
      <c r="WSX2" s="113"/>
      <c r="WSY2" s="113"/>
      <c r="WSZ2" s="113"/>
      <c r="WTA2" s="113"/>
      <c r="WTB2" s="113"/>
      <c r="WTC2" s="113"/>
      <c r="WTD2" s="113"/>
      <c r="WTE2" s="113"/>
      <c r="WTF2" s="113"/>
      <c r="WTG2" s="113"/>
      <c r="WTH2" s="113"/>
      <c r="WTI2" s="113"/>
      <c r="WTJ2" s="113"/>
      <c r="WTK2" s="113"/>
      <c r="WTL2" s="113"/>
      <c r="WTM2" s="113"/>
      <c r="WTN2" s="113"/>
      <c r="WTO2" s="113"/>
      <c r="WTP2" s="113"/>
      <c r="WTQ2" s="113"/>
      <c r="WTR2" s="113"/>
      <c r="WTS2" s="113"/>
      <c r="WTT2" s="113"/>
      <c r="WTU2" s="113"/>
      <c r="WTV2" s="113"/>
      <c r="WTW2" s="113"/>
      <c r="WTX2" s="113"/>
      <c r="WTY2" s="113"/>
      <c r="WTZ2" s="113"/>
      <c r="WUA2" s="113"/>
      <c r="WUB2" s="113"/>
      <c r="WUC2" s="113"/>
      <c r="WUD2" s="113"/>
      <c r="WUE2" s="113"/>
      <c r="WUF2" s="113"/>
      <c r="WUG2" s="113"/>
      <c r="WUH2" s="113"/>
      <c r="WUI2" s="113"/>
      <c r="WUJ2" s="113"/>
      <c r="WUK2" s="113"/>
      <c r="WUL2" s="113"/>
      <c r="WUM2" s="113"/>
      <c r="WUN2" s="113"/>
      <c r="WUO2" s="113"/>
      <c r="WUP2" s="113"/>
      <c r="WUQ2" s="113"/>
      <c r="WUR2" s="113"/>
      <c r="WUS2" s="113"/>
      <c r="WUT2" s="113"/>
      <c r="WUU2" s="113"/>
      <c r="WUV2" s="113"/>
      <c r="WUW2" s="113"/>
      <c r="WUX2" s="113"/>
      <c r="WUY2" s="113"/>
      <c r="WUZ2" s="113"/>
      <c r="WVA2" s="113"/>
      <c r="WVB2" s="113"/>
      <c r="WVC2" s="113"/>
      <c r="WVD2" s="113"/>
      <c r="WVE2" s="113"/>
      <c r="WVF2" s="113"/>
      <c r="WVG2" s="113"/>
      <c r="WVH2" s="113"/>
      <c r="WVI2" s="113"/>
      <c r="WVJ2" s="113"/>
      <c r="WVK2" s="113"/>
      <c r="WVL2" s="113"/>
      <c r="WVM2" s="113"/>
      <c r="WVN2" s="113"/>
      <c r="WVO2" s="113"/>
      <c r="WVP2" s="113"/>
      <c r="WVQ2" s="113"/>
      <c r="WVR2" s="113"/>
      <c r="WVS2" s="113"/>
      <c r="WVT2" s="113"/>
      <c r="WVU2" s="113"/>
      <c r="WVV2" s="113"/>
      <c r="WVW2" s="113"/>
      <c r="WVX2" s="113"/>
      <c r="WVY2" s="113"/>
      <c r="WVZ2" s="113"/>
      <c r="WWA2" s="113"/>
      <c r="WWB2" s="113"/>
      <c r="WWC2" s="113"/>
      <c r="WWD2" s="113"/>
      <c r="WWE2" s="113"/>
      <c r="WWF2" s="113"/>
      <c r="WWG2" s="113"/>
      <c r="WWH2" s="113"/>
      <c r="WWI2" s="113"/>
      <c r="WWJ2" s="113"/>
      <c r="WWK2" s="113"/>
      <c r="WWL2" s="113"/>
      <c r="WWM2" s="113"/>
      <c r="WWN2" s="113"/>
      <c r="WWO2" s="113"/>
      <c r="WWP2" s="113"/>
      <c r="WWQ2" s="113"/>
      <c r="WWR2" s="113"/>
      <c r="WWS2" s="113"/>
      <c r="WWT2" s="113"/>
      <c r="WWU2" s="113"/>
      <c r="WWV2" s="113"/>
      <c r="WWW2" s="113"/>
      <c r="WWX2" s="113"/>
      <c r="WWY2" s="113"/>
      <c r="WWZ2" s="113"/>
      <c r="WXA2" s="113"/>
      <c r="WXB2" s="113"/>
      <c r="WXC2" s="113"/>
      <c r="WXD2" s="113"/>
      <c r="WXE2" s="113"/>
      <c r="WXF2" s="113"/>
      <c r="WXG2" s="113"/>
      <c r="WXH2" s="113"/>
      <c r="WXI2" s="113"/>
      <c r="WXJ2" s="113"/>
      <c r="WXK2" s="113"/>
      <c r="WXL2" s="113"/>
      <c r="WXM2" s="113"/>
      <c r="WXN2" s="113"/>
      <c r="WXO2" s="113"/>
      <c r="WXP2" s="113"/>
      <c r="WXQ2" s="113"/>
      <c r="WXR2" s="113"/>
      <c r="WXS2" s="113"/>
      <c r="WXT2" s="113"/>
      <c r="WXU2" s="113"/>
      <c r="WXV2" s="113"/>
      <c r="WXW2" s="113"/>
      <c r="WXX2" s="113"/>
      <c r="WXY2" s="113"/>
      <c r="WXZ2" s="113"/>
      <c r="WYA2" s="113"/>
      <c r="WYB2" s="113"/>
      <c r="WYC2" s="113"/>
      <c r="WYD2" s="113"/>
      <c r="WYE2" s="113"/>
      <c r="WYF2" s="113"/>
      <c r="WYG2" s="113"/>
      <c r="WYH2" s="113"/>
      <c r="WYI2" s="113"/>
      <c r="WYJ2" s="113"/>
      <c r="WYK2" s="113"/>
      <c r="WYL2" s="113"/>
      <c r="WYM2" s="113"/>
      <c r="WYN2" s="113"/>
      <c r="WYO2" s="113"/>
      <c r="WYP2" s="113"/>
      <c r="WYQ2" s="113"/>
      <c r="WYR2" s="113"/>
      <c r="WYS2" s="113"/>
      <c r="WYT2" s="113"/>
      <c r="WYU2" s="113"/>
      <c r="WYV2" s="113"/>
      <c r="WYW2" s="113"/>
      <c r="WYX2" s="113"/>
      <c r="WYY2" s="113"/>
      <c r="WYZ2" s="113"/>
      <c r="WZA2" s="113"/>
      <c r="WZB2" s="113"/>
      <c r="WZC2" s="113"/>
      <c r="WZD2" s="113"/>
      <c r="WZE2" s="113"/>
      <c r="WZF2" s="113"/>
      <c r="WZG2" s="113"/>
      <c r="WZH2" s="113"/>
      <c r="WZI2" s="113"/>
      <c r="WZJ2" s="113"/>
      <c r="WZK2" s="113"/>
      <c r="WZL2" s="113"/>
      <c r="WZM2" s="113"/>
      <c r="WZN2" s="113"/>
      <c r="WZO2" s="113"/>
      <c r="WZP2" s="113"/>
      <c r="WZQ2" s="113"/>
      <c r="WZR2" s="113"/>
      <c r="WZS2" s="113"/>
      <c r="WZT2" s="113"/>
      <c r="WZU2" s="113"/>
      <c r="WZV2" s="113"/>
      <c r="WZW2" s="113"/>
      <c r="WZX2" s="113"/>
      <c r="WZY2" s="113"/>
      <c r="WZZ2" s="113"/>
      <c r="XAA2" s="113"/>
      <c r="XAB2" s="113"/>
      <c r="XAC2" s="113"/>
      <c r="XAD2" s="113"/>
      <c r="XAE2" s="113"/>
      <c r="XAF2" s="113"/>
      <c r="XAG2" s="113"/>
      <c r="XAH2" s="113"/>
      <c r="XAI2" s="113"/>
      <c r="XAJ2" s="113"/>
      <c r="XAK2" s="113"/>
      <c r="XAL2" s="113"/>
      <c r="XAM2" s="113"/>
      <c r="XAN2" s="113"/>
      <c r="XAO2" s="113"/>
      <c r="XAP2" s="113"/>
      <c r="XAQ2" s="113"/>
      <c r="XAR2" s="113"/>
      <c r="XAS2" s="113"/>
      <c r="XAT2" s="113"/>
      <c r="XAU2" s="113"/>
      <c r="XAV2" s="113"/>
      <c r="XAW2" s="113"/>
      <c r="XAX2" s="113"/>
      <c r="XAY2" s="113"/>
      <c r="XAZ2" s="113"/>
      <c r="XBA2" s="113"/>
      <c r="XBB2" s="113"/>
      <c r="XBC2" s="113"/>
      <c r="XBD2" s="113"/>
      <c r="XBE2" s="113"/>
      <c r="XBF2" s="113"/>
      <c r="XBG2" s="113"/>
      <c r="XBH2" s="113"/>
      <c r="XBI2" s="113"/>
      <c r="XBJ2" s="113"/>
      <c r="XBK2" s="113"/>
      <c r="XBL2" s="113"/>
      <c r="XBM2" s="113"/>
      <c r="XBN2" s="113"/>
      <c r="XBO2" s="113"/>
      <c r="XBP2" s="113"/>
      <c r="XBQ2" s="113"/>
      <c r="XBR2" s="113"/>
      <c r="XBS2" s="113"/>
      <c r="XBT2" s="113"/>
      <c r="XBU2" s="113"/>
      <c r="XBV2" s="113"/>
      <c r="XBW2" s="113"/>
      <c r="XBX2" s="113"/>
      <c r="XBY2" s="113"/>
      <c r="XBZ2" s="113"/>
      <c r="XCA2" s="113"/>
      <c r="XCB2" s="113"/>
      <c r="XCC2" s="113"/>
      <c r="XCD2" s="113"/>
      <c r="XCE2" s="113"/>
      <c r="XCF2" s="113"/>
      <c r="XCG2" s="113"/>
      <c r="XCH2" s="113"/>
      <c r="XCI2" s="113"/>
      <c r="XCJ2" s="113"/>
      <c r="XCK2" s="113"/>
      <c r="XCL2" s="113"/>
      <c r="XCM2" s="113"/>
      <c r="XCN2" s="113"/>
      <c r="XCO2" s="113"/>
      <c r="XCP2" s="113"/>
      <c r="XCQ2" s="113"/>
      <c r="XCR2" s="113"/>
      <c r="XCS2" s="113"/>
      <c r="XCT2" s="113"/>
      <c r="XCU2" s="113"/>
      <c r="XCV2" s="113"/>
      <c r="XCW2" s="113"/>
      <c r="XCX2" s="113"/>
      <c r="XCY2" s="113"/>
      <c r="XCZ2" s="113"/>
      <c r="XDA2" s="113"/>
      <c r="XDB2" s="113"/>
      <c r="XDC2" s="113"/>
      <c r="XDD2" s="113"/>
      <c r="XDE2" s="113"/>
      <c r="XDF2" s="113"/>
      <c r="XDG2" s="113"/>
      <c r="XDH2" s="113"/>
      <c r="XDI2" s="113"/>
      <c r="XDJ2" s="113"/>
      <c r="XDK2" s="113"/>
      <c r="XDL2" s="113"/>
      <c r="XDM2" s="113"/>
      <c r="XDN2" s="113"/>
      <c r="XDO2" s="113"/>
      <c r="XDP2" s="113"/>
      <c r="XDQ2" s="113"/>
      <c r="XDR2" s="113"/>
      <c r="XDS2" s="113"/>
      <c r="XDT2" s="113"/>
      <c r="XDU2" s="113"/>
      <c r="XDV2" s="113"/>
      <c r="XDW2" s="113"/>
      <c r="XDX2" s="113"/>
      <c r="XDY2" s="113"/>
      <c r="XDZ2" s="113"/>
      <c r="XEA2" s="113"/>
      <c r="XEB2" s="113"/>
      <c r="XEC2" s="113"/>
      <c r="XED2" s="113"/>
      <c r="XEE2" s="113"/>
      <c r="XEF2" s="113"/>
      <c r="XEG2" s="113"/>
      <c r="XEH2" s="113"/>
      <c r="XEI2" s="113"/>
      <c r="XEJ2" s="113"/>
      <c r="XEK2" s="113"/>
      <c r="XEL2" s="113"/>
      <c r="XEM2" s="113"/>
      <c r="XEN2" s="113"/>
      <c r="XEO2" s="113"/>
      <c r="XEP2" s="113"/>
      <c r="XEQ2" s="113"/>
      <c r="XER2" s="113"/>
      <c r="XES2" s="113"/>
      <c r="XET2" s="113"/>
      <c r="XEU2" s="113"/>
      <c r="XEV2" s="113"/>
      <c r="XEW2" s="113"/>
      <c r="XEX2" s="113"/>
      <c r="XEY2" s="113"/>
    </row>
    <row r="3" spans="1:16379" s="7" customFormat="1" ht="18">
      <c r="A3" s="48" t="s">
        <v>35</v>
      </c>
      <c r="B3" s="57"/>
      <c r="I3" s="213"/>
      <c r="M3" s="298"/>
      <c r="N3" s="316"/>
      <c r="O3" s="330"/>
      <c r="P3" s="300"/>
      <c r="Q3" s="300"/>
    </row>
    <row r="4" spans="1:16379" s="7" customFormat="1" ht="16.5" customHeight="1">
      <c r="A4" s="48" t="s">
        <v>36</v>
      </c>
      <c r="B4" s="57"/>
      <c r="I4" s="212"/>
      <c r="K4" s="298"/>
      <c r="L4" s="298"/>
      <c r="M4" s="20"/>
      <c r="N4" s="120"/>
      <c r="O4" s="120"/>
      <c r="P4" s="20"/>
      <c r="Q4" s="20"/>
    </row>
    <row r="5" spans="1:16379" s="7" customFormat="1" ht="15" customHeight="1">
      <c r="A5" s="48" t="s">
        <v>70</v>
      </c>
      <c r="B5" s="57"/>
      <c r="I5" s="213"/>
      <c r="K5" s="20"/>
      <c r="L5" s="20"/>
      <c r="M5" s="298"/>
      <c r="N5" s="316"/>
      <c r="O5" s="330"/>
      <c r="P5" s="300"/>
      <c r="Q5" s="300"/>
    </row>
    <row r="6" spans="1:16379" ht="8.25" customHeight="1">
      <c r="I6" s="212"/>
      <c r="K6" s="298"/>
      <c r="L6" s="298"/>
      <c r="M6" s="20"/>
      <c r="N6" s="120"/>
      <c r="O6" s="120"/>
      <c r="P6" s="20"/>
      <c r="Q6" s="20"/>
    </row>
    <row r="7" spans="1:16379" ht="21.75" customHeight="1">
      <c r="A7" s="1461" t="s">
        <v>18</v>
      </c>
      <c r="B7" s="1461" t="s">
        <v>7</v>
      </c>
      <c r="C7" s="1618">
        <v>2022</v>
      </c>
      <c r="D7" s="1618"/>
      <c r="E7" s="1618"/>
      <c r="F7" s="1462">
        <v>2023</v>
      </c>
      <c r="G7" s="1605"/>
      <c r="H7" s="1463"/>
      <c r="I7" s="1452">
        <v>2024</v>
      </c>
      <c r="J7" s="1452"/>
      <c r="K7" s="1478" t="s">
        <v>433</v>
      </c>
      <c r="L7" s="1478" t="s">
        <v>452</v>
      </c>
      <c r="M7" s="1639" t="s">
        <v>208</v>
      </c>
      <c r="N7" s="1446" t="s">
        <v>451</v>
      </c>
      <c r="O7" s="1446" t="s">
        <v>450</v>
      </c>
      <c r="P7" s="1447" t="s">
        <v>434</v>
      </c>
      <c r="Q7" s="106"/>
    </row>
    <row r="8" spans="1:16379" s="257" customFormat="1" ht="32.25" customHeight="1">
      <c r="A8" s="1459"/>
      <c r="B8" s="1459"/>
      <c r="C8" s="399" t="s">
        <v>180</v>
      </c>
      <c r="D8" s="406" t="s">
        <v>1</v>
      </c>
      <c r="E8" s="460" t="s">
        <v>139</v>
      </c>
      <c r="F8" s="408" t="s">
        <v>0</v>
      </c>
      <c r="G8" s="473" t="s">
        <v>1</v>
      </c>
      <c r="H8" s="473" t="s">
        <v>139</v>
      </c>
      <c r="I8" s="679" t="s">
        <v>0</v>
      </c>
      <c r="J8" s="1196" t="s">
        <v>1</v>
      </c>
      <c r="K8" s="1459"/>
      <c r="L8" s="1459"/>
      <c r="M8" s="1640"/>
      <c r="N8" s="1446"/>
      <c r="O8" s="1446"/>
      <c r="P8" s="1447"/>
      <c r="Q8" s="20"/>
    </row>
    <row r="9" spans="1:16379" s="7" customFormat="1" ht="18" customHeight="1">
      <c r="A9" s="528">
        <v>1001</v>
      </c>
      <c r="B9" s="105" t="s">
        <v>8</v>
      </c>
      <c r="C9" s="540">
        <v>11664480</v>
      </c>
      <c r="D9" s="540">
        <v>11664480</v>
      </c>
      <c r="E9" s="475">
        <f>D9/C9*100</f>
        <v>100</v>
      </c>
      <c r="F9" s="540">
        <v>16871820</v>
      </c>
      <c r="G9" s="540">
        <v>15902812.51</v>
      </c>
      <c r="H9" s="475">
        <f>G9/F9*100</f>
        <v>94.256651090398066</v>
      </c>
      <c r="I9" s="540">
        <v>15000000</v>
      </c>
      <c r="J9" s="540">
        <v>15000000</v>
      </c>
      <c r="K9" s="540">
        <v>5000000</v>
      </c>
      <c r="L9" s="1268">
        <v>16704800</v>
      </c>
      <c r="M9" s="1671" t="s">
        <v>199</v>
      </c>
      <c r="N9" s="1259"/>
      <c r="O9" s="1259"/>
      <c r="P9" s="1591" t="s">
        <v>199</v>
      </c>
      <c r="Q9" s="1300"/>
    </row>
    <row r="10" spans="1:16379" s="7" customFormat="1" ht="18" customHeight="1">
      <c r="A10" s="29">
        <v>1002</v>
      </c>
      <c r="B10" s="21" t="s">
        <v>9</v>
      </c>
      <c r="C10" s="476">
        <v>2000000</v>
      </c>
      <c r="D10" s="476">
        <v>1278783.51</v>
      </c>
      <c r="E10" s="476">
        <f t="shared" ref="E10:E37" si="0">D10/C10*100</f>
        <v>63.939175499999997</v>
      </c>
      <c r="F10" s="476">
        <v>2000000</v>
      </c>
      <c r="G10" s="476">
        <v>1955996.59</v>
      </c>
      <c r="H10" s="476">
        <f t="shared" ref="H10:H37" si="1">G10/F10*100</f>
        <v>97.799829500000001</v>
      </c>
      <c r="I10" s="476">
        <v>1600000</v>
      </c>
      <c r="J10" s="476">
        <v>2192300.1</v>
      </c>
      <c r="K10" s="476">
        <v>900000</v>
      </c>
      <c r="L10" s="1268">
        <v>2000000</v>
      </c>
      <c r="M10" s="1672"/>
      <c r="N10" s="1258"/>
      <c r="O10" s="1258"/>
      <c r="P10" s="1592"/>
      <c r="Q10" s="447"/>
    </row>
    <row r="11" spans="1:16379" s="7" customFormat="1" ht="18" customHeight="1">
      <c r="A11" s="61">
        <v>1003</v>
      </c>
      <c r="B11" s="36" t="s">
        <v>10</v>
      </c>
      <c r="C11" s="459">
        <v>17498085</v>
      </c>
      <c r="D11" s="259">
        <v>16545037.880000001</v>
      </c>
      <c r="E11" s="259">
        <f t="shared" si="0"/>
        <v>94.553420445723063</v>
      </c>
      <c r="F11" s="259">
        <v>8881500</v>
      </c>
      <c r="G11" s="259">
        <v>8653290.1600000001</v>
      </c>
      <c r="H11" s="259">
        <f t="shared" si="1"/>
        <v>97.430503405956202</v>
      </c>
      <c r="I11" s="259">
        <v>7500000</v>
      </c>
      <c r="J11" s="259">
        <v>27438353.789999999</v>
      </c>
      <c r="K11" s="259">
        <v>5000000</v>
      </c>
      <c r="L11" s="1268">
        <v>11840200</v>
      </c>
      <c r="M11" s="1672"/>
      <c r="N11" s="442"/>
      <c r="O11" s="1259"/>
      <c r="P11" s="1592"/>
      <c r="Q11" s="1310"/>
    </row>
    <row r="12" spans="1:16379" ht="25.5" customHeight="1" thickBot="1">
      <c r="A12" s="1675" t="s">
        <v>140</v>
      </c>
      <c r="B12" s="1676"/>
      <c r="C12" s="74">
        <f t="shared" ref="C12" si="2">SUM(C9:C11)</f>
        <v>31162565</v>
      </c>
      <c r="D12" s="74">
        <f t="shared" ref="D12" si="3">SUM(D9:D11)</f>
        <v>29488301.390000001</v>
      </c>
      <c r="E12" s="160">
        <f t="shared" si="0"/>
        <v>94.627324130731864</v>
      </c>
      <c r="F12" s="74">
        <f>SUM(F9:F11)</f>
        <v>27753320</v>
      </c>
      <c r="G12" s="74">
        <f>SUM(G9:G11)</f>
        <v>26512099.260000002</v>
      </c>
      <c r="H12" s="160">
        <f t="shared" si="1"/>
        <v>95.527667536712741</v>
      </c>
      <c r="I12" s="74">
        <f>SUM(I9:I11)</f>
        <v>24100000</v>
      </c>
      <c r="J12" s="74">
        <f t="shared" ref="J12" si="4">SUM(J9:J11)</f>
        <v>44630653.890000001</v>
      </c>
      <c r="K12" s="74">
        <f t="shared" ref="K12" si="5">SUM(K9:K11)</f>
        <v>10900000</v>
      </c>
      <c r="L12" s="74">
        <f t="shared" ref="L12" si="6">SUM(L9:L11)</f>
        <v>30545000</v>
      </c>
      <c r="M12" s="1672"/>
      <c r="N12" s="234"/>
      <c r="O12" s="956"/>
      <c r="P12" s="1592"/>
      <c r="Q12" s="20"/>
    </row>
    <row r="13" spans="1:16379" s="7" customFormat="1" ht="18" customHeight="1" thickTop="1">
      <c r="A13" s="79">
        <v>1101</v>
      </c>
      <c r="B13" s="37" t="s">
        <v>113</v>
      </c>
      <c r="C13" s="476">
        <v>1890000</v>
      </c>
      <c r="D13" s="476">
        <v>1522039.24</v>
      </c>
      <c r="E13" s="476">
        <f t="shared" si="0"/>
        <v>80.53117671957672</v>
      </c>
      <c r="F13" s="476">
        <v>2000000</v>
      </c>
      <c r="G13" s="476">
        <v>1802091</v>
      </c>
      <c r="H13" s="476">
        <f t="shared" si="1"/>
        <v>90.104550000000003</v>
      </c>
      <c r="I13" s="476">
        <v>1500000</v>
      </c>
      <c r="J13" s="476">
        <v>1358416.25</v>
      </c>
      <c r="K13" s="476">
        <v>666700</v>
      </c>
      <c r="L13" s="476">
        <v>1400000</v>
      </c>
      <c r="M13" s="1672"/>
      <c r="N13" s="442"/>
      <c r="O13" s="1259"/>
      <c r="P13" s="1592"/>
      <c r="Q13" s="1300"/>
    </row>
    <row r="14" spans="1:16379" s="7" customFormat="1" ht="14.25">
      <c r="A14" s="29">
        <v>1201</v>
      </c>
      <c r="B14" s="53" t="s">
        <v>12</v>
      </c>
      <c r="C14" s="459">
        <v>1400000</v>
      </c>
      <c r="D14" s="476">
        <v>1399671.35</v>
      </c>
      <c r="E14" s="476">
        <f t="shared" si="0"/>
        <v>99.976525000000009</v>
      </c>
      <c r="F14" s="476">
        <v>2500000</v>
      </c>
      <c r="G14" s="476">
        <v>1796053</v>
      </c>
      <c r="H14" s="476">
        <f t="shared" si="1"/>
        <v>71.842119999999994</v>
      </c>
      <c r="I14" s="476">
        <v>1500000</v>
      </c>
      <c r="J14" s="476">
        <v>1459514.1</v>
      </c>
      <c r="K14" s="476">
        <v>666700</v>
      </c>
      <c r="L14" s="476">
        <v>1500000</v>
      </c>
      <c r="M14" s="1672"/>
      <c r="N14" s="442"/>
      <c r="O14" s="1259"/>
      <c r="P14" s="1592"/>
      <c r="Q14" s="447"/>
    </row>
    <row r="15" spans="1:16379" s="7" customFormat="1" ht="18" customHeight="1">
      <c r="A15" s="29">
        <v>1202</v>
      </c>
      <c r="B15" s="26" t="s">
        <v>13</v>
      </c>
      <c r="C15" s="459">
        <v>2200000</v>
      </c>
      <c r="D15" s="476">
        <v>2199999.5</v>
      </c>
      <c r="E15" s="476">
        <f t="shared" si="0"/>
        <v>99.999977272727264</v>
      </c>
      <c r="F15" s="476">
        <v>4200000</v>
      </c>
      <c r="G15" s="476">
        <v>2768240</v>
      </c>
      <c r="H15" s="476">
        <f t="shared" si="1"/>
        <v>65.910476190476189</v>
      </c>
      <c r="I15" s="476"/>
      <c r="J15" s="476">
        <v>0</v>
      </c>
      <c r="K15" s="1072"/>
      <c r="L15" s="1072"/>
      <c r="M15" s="1672"/>
      <c r="N15" s="442"/>
      <c r="O15" s="1259"/>
      <c r="P15" s="1592"/>
      <c r="Q15" s="1300"/>
    </row>
    <row r="16" spans="1:16379" s="7" customFormat="1" ht="18" customHeight="1">
      <c r="A16" s="29" t="s">
        <v>394</v>
      </c>
      <c r="B16" s="26" t="s">
        <v>216</v>
      </c>
      <c r="C16" s="459"/>
      <c r="D16" s="476"/>
      <c r="E16" s="476"/>
      <c r="F16" s="476"/>
      <c r="G16" s="476"/>
      <c r="H16" s="476"/>
      <c r="I16" s="476">
        <v>816000</v>
      </c>
      <c r="J16" s="476">
        <v>661300</v>
      </c>
      <c r="K16" s="476">
        <v>233300</v>
      </c>
      <c r="L16" s="476">
        <v>700000</v>
      </c>
      <c r="M16" s="1672"/>
      <c r="N16" s="442"/>
      <c r="O16" s="1259"/>
      <c r="P16" s="1592"/>
      <c r="Q16" s="1300"/>
    </row>
    <row r="17" spans="1:17" s="7" customFormat="1" ht="18" customHeight="1">
      <c r="A17" s="29" t="s">
        <v>395</v>
      </c>
      <c r="B17" s="26" t="s">
        <v>202</v>
      </c>
      <c r="C17" s="459"/>
      <c r="D17" s="476"/>
      <c r="E17" s="476"/>
      <c r="F17" s="476"/>
      <c r="G17" s="476"/>
      <c r="H17" s="476"/>
      <c r="I17" s="476">
        <v>1684000</v>
      </c>
      <c r="J17" s="476">
        <v>1684000</v>
      </c>
      <c r="K17" s="476">
        <v>833300</v>
      </c>
      <c r="L17" s="476">
        <v>1700000</v>
      </c>
      <c r="M17" s="1672"/>
      <c r="N17" s="442"/>
      <c r="O17" s="1259"/>
      <c r="P17" s="1592"/>
      <c r="Q17" s="1300"/>
    </row>
    <row r="18" spans="1:17" s="7" customFormat="1" ht="18" customHeight="1">
      <c r="A18" s="29">
        <v>1205</v>
      </c>
      <c r="B18" s="26" t="s">
        <v>125</v>
      </c>
      <c r="C18" s="476">
        <v>200000</v>
      </c>
      <c r="D18" s="476">
        <v>142940</v>
      </c>
      <c r="E18" s="476">
        <f t="shared" si="0"/>
        <v>71.47</v>
      </c>
      <c r="F18" s="476">
        <v>200000</v>
      </c>
      <c r="G18" s="476">
        <v>199116</v>
      </c>
      <c r="H18" s="476">
        <f t="shared" si="1"/>
        <v>99.558000000000007</v>
      </c>
      <c r="I18" s="476">
        <v>100000</v>
      </c>
      <c r="J18" s="476">
        <v>99079</v>
      </c>
      <c r="K18" s="476">
        <v>383300</v>
      </c>
      <c r="L18" s="476">
        <v>900000</v>
      </c>
      <c r="M18" s="1672"/>
      <c r="N18" s="442"/>
      <c r="O18" s="1259"/>
      <c r="P18" s="1592"/>
      <c r="Q18" s="447"/>
    </row>
    <row r="19" spans="1:17" s="7" customFormat="1" ht="18" customHeight="1">
      <c r="A19" s="29">
        <v>1206</v>
      </c>
      <c r="B19" s="26" t="s">
        <v>123</v>
      </c>
      <c r="C19" s="542"/>
      <c r="D19" s="476"/>
      <c r="E19" s="476"/>
      <c r="F19" s="476"/>
      <c r="G19" s="476"/>
      <c r="H19" s="476"/>
      <c r="I19" s="476"/>
      <c r="J19" s="476">
        <v>0</v>
      </c>
      <c r="K19" s="476">
        <v>16700</v>
      </c>
      <c r="L19" s="476">
        <v>50000</v>
      </c>
      <c r="M19" s="1672"/>
      <c r="N19" s="1258"/>
      <c r="O19" s="1259"/>
      <c r="P19" s="1592"/>
      <c r="Q19" s="447"/>
    </row>
    <row r="20" spans="1:17" s="7" customFormat="1" ht="18" customHeight="1">
      <c r="A20" s="29">
        <v>1301</v>
      </c>
      <c r="B20" s="26" t="s">
        <v>14</v>
      </c>
      <c r="C20" s="459">
        <v>1900000</v>
      </c>
      <c r="D20" s="476">
        <v>1270991.57</v>
      </c>
      <c r="E20" s="476">
        <f t="shared" si="0"/>
        <v>66.894293157894737</v>
      </c>
      <c r="F20" s="476">
        <v>1500000</v>
      </c>
      <c r="G20" s="476">
        <v>1499998.66</v>
      </c>
      <c r="H20" s="476">
        <f t="shared" si="1"/>
        <v>99.999910666666665</v>
      </c>
      <c r="I20" s="476">
        <v>1500000</v>
      </c>
      <c r="J20" s="476">
        <v>2521296.2200000002</v>
      </c>
      <c r="K20" s="476">
        <v>666700</v>
      </c>
      <c r="L20" s="476">
        <v>2000000</v>
      </c>
      <c r="M20" s="1672"/>
      <c r="N20" s="1259"/>
      <c r="O20" s="1259"/>
      <c r="P20" s="1592"/>
      <c r="Q20" s="1300"/>
    </row>
    <row r="21" spans="1:17" s="7" customFormat="1" ht="18" customHeight="1">
      <c r="A21" s="29">
        <v>1302</v>
      </c>
      <c r="B21" s="26" t="s">
        <v>124</v>
      </c>
      <c r="C21" s="459">
        <v>500000</v>
      </c>
      <c r="D21" s="476">
        <v>496382.45</v>
      </c>
      <c r="E21" s="476">
        <f t="shared" si="0"/>
        <v>99.27649000000001</v>
      </c>
      <c r="F21" s="476">
        <v>1000000</v>
      </c>
      <c r="G21" s="476">
        <v>702023.32</v>
      </c>
      <c r="H21" s="476">
        <f t="shared" si="1"/>
        <v>70.202331999999984</v>
      </c>
      <c r="I21" s="476">
        <v>500000</v>
      </c>
      <c r="J21" s="476">
        <v>471740</v>
      </c>
      <c r="K21" s="476">
        <v>166700</v>
      </c>
      <c r="L21" s="476">
        <v>500000</v>
      </c>
      <c r="M21" s="1672"/>
      <c r="N21" s="1258"/>
      <c r="O21" s="1259"/>
      <c r="P21" s="1592"/>
      <c r="Q21" s="447"/>
    </row>
    <row r="22" spans="1:17" s="7" customFormat="1" ht="18" customHeight="1">
      <c r="A22" s="29">
        <v>1303</v>
      </c>
      <c r="B22" s="26" t="s">
        <v>110</v>
      </c>
      <c r="C22" s="459">
        <v>1000000</v>
      </c>
      <c r="D22" s="476">
        <v>307800</v>
      </c>
      <c r="E22" s="476">
        <f t="shared" si="0"/>
        <v>30.78</v>
      </c>
      <c r="F22" s="476">
        <v>1000000</v>
      </c>
      <c r="G22" s="476">
        <v>337369.47</v>
      </c>
      <c r="H22" s="476">
        <f t="shared" si="1"/>
        <v>33.736946999999994</v>
      </c>
      <c r="I22" s="476">
        <v>500000</v>
      </c>
      <c r="J22" s="476">
        <v>299241.15999999997</v>
      </c>
      <c r="K22" s="476">
        <v>100000</v>
      </c>
      <c r="L22" s="476">
        <v>300000</v>
      </c>
      <c r="M22" s="1672"/>
      <c r="N22" s="1259"/>
      <c r="O22" s="1259"/>
      <c r="P22" s="1592"/>
      <c r="Q22" s="1300"/>
    </row>
    <row r="23" spans="1:17" s="7" customFormat="1" ht="18" customHeight="1">
      <c r="A23" s="29">
        <v>1401</v>
      </c>
      <c r="B23" s="21" t="s">
        <v>128</v>
      </c>
      <c r="C23" s="476">
        <v>5000</v>
      </c>
      <c r="D23" s="476">
        <v>4750</v>
      </c>
      <c r="E23" s="476">
        <f t="shared" si="0"/>
        <v>95</v>
      </c>
      <c r="F23" s="476">
        <v>5000</v>
      </c>
      <c r="G23" s="476">
        <v>4850</v>
      </c>
      <c r="H23" s="476">
        <f t="shared" si="1"/>
        <v>97</v>
      </c>
      <c r="I23" s="476">
        <v>1000</v>
      </c>
      <c r="J23" s="476">
        <v>1000</v>
      </c>
      <c r="K23" s="476">
        <v>1700</v>
      </c>
      <c r="L23" s="476">
        <v>5000</v>
      </c>
      <c r="M23" s="1672"/>
      <c r="N23" s="1258"/>
      <c r="O23" s="1259"/>
      <c r="P23" s="1592"/>
      <c r="Q23" s="447"/>
    </row>
    <row r="24" spans="1:17" s="7" customFormat="1" ht="18" customHeight="1">
      <c r="A24" s="29">
        <v>1402</v>
      </c>
      <c r="B24" s="26" t="s">
        <v>118</v>
      </c>
      <c r="C24" s="459">
        <v>1000000</v>
      </c>
      <c r="D24" s="476">
        <v>698206.89</v>
      </c>
      <c r="E24" s="476">
        <f t="shared" si="0"/>
        <v>69.820689000000002</v>
      </c>
      <c r="F24" s="476">
        <v>1500000</v>
      </c>
      <c r="G24" s="476">
        <v>1081755.21</v>
      </c>
      <c r="H24" s="476">
        <f t="shared" si="1"/>
        <v>72.117013999999998</v>
      </c>
      <c r="I24" s="476">
        <v>1200000</v>
      </c>
      <c r="J24" s="476">
        <v>1012567.13</v>
      </c>
      <c r="K24" s="476">
        <v>333000</v>
      </c>
      <c r="L24" s="476">
        <v>1000000</v>
      </c>
      <c r="M24" s="1672"/>
      <c r="N24" s="1259"/>
      <c r="O24" s="1259"/>
      <c r="P24" s="1592"/>
      <c r="Q24" s="1300"/>
    </row>
    <row r="25" spans="1:17" s="7" customFormat="1" ht="18" customHeight="1">
      <c r="A25" s="29">
        <v>1403</v>
      </c>
      <c r="B25" s="26" t="s">
        <v>119</v>
      </c>
      <c r="C25" s="459">
        <v>700000</v>
      </c>
      <c r="D25" s="476">
        <v>548654.93000000005</v>
      </c>
      <c r="E25" s="476">
        <f t="shared" si="0"/>
        <v>78.379275714285725</v>
      </c>
      <c r="F25" s="476">
        <v>2000000</v>
      </c>
      <c r="G25" s="476">
        <v>1153550.55</v>
      </c>
      <c r="H25" s="476">
        <f t="shared" si="1"/>
        <v>57.677527500000004</v>
      </c>
      <c r="I25" s="476">
        <v>1200000</v>
      </c>
      <c r="J25" s="476">
        <v>1568726.16</v>
      </c>
      <c r="K25" s="476">
        <v>566700</v>
      </c>
      <c r="L25" s="476">
        <v>1500000</v>
      </c>
      <c r="M25" s="1672"/>
      <c r="N25" s="1258"/>
      <c r="O25" s="1259"/>
      <c r="P25" s="1592"/>
      <c r="Q25" s="447"/>
    </row>
    <row r="26" spans="1:17" s="7" customFormat="1" ht="28.5">
      <c r="A26" s="29">
        <v>1404</v>
      </c>
      <c r="B26" s="53" t="s">
        <v>120</v>
      </c>
      <c r="C26" s="476">
        <v>5000000</v>
      </c>
      <c r="D26" s="476">
        <v>4891719</v>
      </c>
      <c r="E26" s="476">
        <f t="shared" si="0"/>
        <v>97.834379999999996</v>
      </c>
      <c r="F26" s="476">
        <v>4800000</v>
      </c>
      <c r="G26" s="476">
        <v>4799951</v>
      </c>
      <c r="H26" s="476">
        <f t="shared" si="1"/>
        <v>99.998979166666672</v>
      </c>
      <c r="I26" s="476">
        <v>7500000</v>
      </c>
      <c r="J26" s="476">
        <v>6399416</v>
      </c>
      <c r="K26" s="476">
        <v>2500000</v>
      </c>
      <c r="L26" s="476">
        <v>7000000</v>
      </c>
      <c r="M26" s="1672"/>
      <c r="N26" s="1259"/>
      <c r="O26" s="1259"/>
      <c r="P26" s="1592"/>
      <c r="Q26" s="1300"/>
    </row>
    <row r="27" spans="1:17" s="7" customFormat="1" ht="18" customHeight="1">
      <c r="A27" s="29">
        <v>1405</v>
      </c>
      <c r="B27" s="53" t="s">
        <v>205</v>
      </c>
      <c r="C27" s="476"/>
      <c r="D27" s="476"/>
      <c r="E27" s="476"/>
      <c r="F27" s="476"/>
      <c r="G27" s="476"/>
      <c r="H27" s="476"/>
      <c r="I27" s="476">
        <v>1266000</v>
      </c>
      <c r="J27" s="476">
        <v>1249827.3600000001</v>
      </c>
      <c r="K27" s="476">
        <v>533300</v>
      </c>
      <c r="L27" s="476">
        <v>1600000</v>
      </c>
      <c r="M27" s="1672"/>
      <c r="N27" s="1258"/>
      <c r="O27" s="1259"/>
      <c r="P27" s="1592"/>
      <c r="Q27" s="1300"/>
    </row>
    <row r="28" spans="1:17" s="7" customFormat="1" ht="18" customHeight="1">
      <c r="A28" s="29">
        <v>1407</v>
      </c>
      <c r="B28" s="53" t="s">
        <v>215</v>
      </c>
      <c r="C28" s="476"/>
      <c r="D28" s="476"/>
      <c r="E28" s="476"/>
      <c r="F28" s="476"/>
      <c r="G28" s="476"/>
      <c r="H28" s="476"/>
      <c r="I28" s="476">
        <v>907000</v>
      </c>
      <c r="J28" s="476">
        <v>873700.92</v>
      </c>
      <c r="K28" s="476">
        <v>366700</v>
      </c>
      <c r="L28" s="476">
        <v>1100000</v>
      </c>
      <c r="M28" s="1672"/>
      <c r="N28" s="1259"/>
      <c r="O28" s="1259"/>
      <c r="P28" s="1592"/>
      <c r="Q28" s="1300"/>
    </row>
    <row r="29" spans="1:17" s="7" customFormat="1" ht="18" customHeight="1">
      <c r="A29" s="29">
        <v>1409</v>
      </c>
      <c r="B29" s="26" t="s">
        <v>17</v>
      </c>
      <c r="C29" s="476">
        <v>2000000</v>
      </c>
      <c r="D29" s="476">
        <v>1811649.5</v>
      </c>
      <c r="E29" s="476">
        <f t="shared" si="0"/>
        <v>90.582475000000002</v>
      </c>
      <c r="F29" s="476">
        <v>1800000</v>
      </c>
      <c r="G29" s="476">
        <v>1800000</v>
      </c>
      <c r="H29" s="476">
        <f t="shared" si="1"/>
        <v>100</v>
      </c>
      <c r="I29" s="476"/>
      <c r="J29" s="476"/>
      <c r="K29" s="1072"/>
      <c r="L29" s="1072"/>
      <c r="M29" s="1672"/>
      <c r="N29" s="1258"/>
      <c r="O29" s="1259"/>
      <c r="P29" s="1592"/>
      <c r="Q29" s="447"/>
    </row>
    <row r="30" spans="1:17" s="7" customFormat="1" ht="28.5">
      <c r="A30" s="29" t="s">
        <v>391</v>
      </c>
      <c r="B30" s="337" t="s">
        <v>211</v>
      </c>
      <c r="C30" s="478"/>
      <c r="D30" s="476"/>
      <c r="E30" s="476"/>
      <c r="F30" s="476"/>
      <c r="G30" s="476"/>
      <c r="H30" s="476"/>
      <c r="I30" s="476">
        <v>253000</v>
      </c>
      <c r="J30" s="476">
        <v>179849.41</v>
      </c>
      <c r="K30" s="476">
        <v>83300</v>
      </c>
      <c r="L30" s="476">
        <v>250000</v>
      </c>
      <c r="M30" s="1672"/>
      <c r="N30" s="1259"/>
      <c r="O30" s="1259"/>
      <c r="P30" s="1592"/>
      <c r="Q30" s="447"/>
    </row>
    <row r="31" spans="1:17" s="7" customFormat="1" ht="18" customHeight="1">
      <c r="A31" s="29" t="s">
        <v>392</v>
      </c>
      <c r="B31" s="197" t="s">
        <v>212</v>
      </c>
      <c r="C31" s="478"/>
      <c r="D31" s="476"/>
      <c r="E31" s="476"/>
      <c r="F31" s="476"/>
      <c r="G31" s="476"/>
      <c r="H31" s="476"/>
      <c r="I31" s="476">
        <v>75000</v>
      </c>
      <c r="J31" s="476">
        <v>71713.440000000002</v>
      </c>
      <c r="K31" s="476">
        <v>33300</v>
      </c>
      <c r="L31" s="476">
        <v>100000</v>
      </c>
      <c r="M31" s="1672"/>
      <c r="N31" s="1258"/>
      <c r="O31" s="1259"/>
      <c r="P31" s="1592"/>
      <c r="Q31" s="447"/>
    </row>
    <row r="32" spans="1:17" s="7" customFormat="1" ht="18" customHeight="1">
      <c r="A32" s="29" t="s">
        <v>393</v>
      </c>
      <c r="B32" s="337" t="s">
        <v>237</v>
      </c>
      <c r="C32" s="478"/>
      <c r="D32" s="476"/>
      <c r="E32" s="476"/>
      <c r="F32" s="476"/>
      <c r="G32" s="476"/>
      <c r="H32" s="476"/>
      <c r="I32" s="476"/>
      <c r="J32" s="476"/>
      <c r="K32" s="476">
        <v>33000</v>
      </c>
      <c r="L32" s="476">
        <v>100000</v>
      </c>
      <c r="M32" s="1672"/>
      <c r="N32" s="1258"/>
      <c r="O32" s="1259"/>
      <c r="P32" s="1592"/>
      <c r="Q32" s="447"/>
    </row>
    <row r="33" spans="1:16379" s="7" customFormat="1" ht="28.5">
      <c r="A33" s="29">
        <v>1506</v>
      </c>
      <c r="B33" s="54" t="s">
        <v>129</v>
      </c>
      <c r="C33" s="478">
        <v>2600000</v>
      </c>
      <c r="D33" s="476">
        <v>1952367.62</v>
      </c>
      <c r="E33" s="476">
        <f t="shared" si="0"/>
        <v>75.091062307692312</v>
      </c>
      <c r="F33" s="476">
        <v>2000000</v>
      </c>
      <c r="G33" s="476">
        <v>1531097.77</v>
      </c>
      <c r="H33" s="476">
        <f t="shared" si="1"/>
        <v>76.55488849999999</v>
      </c>
      <c r="I33" s="476">
        <v>700000</v>
      </c>
      <c r="J33" s="476">
        <v>421067.81</v>
      </c>
      <c r="K33" s="476">
        <v>153300</v>
      </c>
      <c r="L33" s="476">
        <v>450000</v>
      </c>
      <c r="M33" s="1672"/>
      <c r="N33" s="1259"/>
      <c r="O33" s="1259"/>
      <c r="P33" s="1592"/>
      <c r="Q33" s="1300"/>
    </row>
    <row r="34" spans="1:16379" s="7" customFormat="1" ht="18" customHeight="1">
      <c r="A34" s="29">
        <v>1701</v>
      </c>
      <c r="B34" s="26" t="s">
        <v>126</v>
      </c>
      <c r="C34" s="478">
        <v>5000</v>
      </c>
      <c r="D34" s="476">
        <v>5000</v>
      </c>
      <c r="E34" s="476"/>
      <c r="F34" s="476"/>
      <c r="G34" s="476"/>
      <c r="H34" s="476"/>
      <c r="I34" s="476"/>
      <c r="J34" s="476"/>
      <c r="K34" s="476">
        <v>1000</v>
      </c>
      <c r="L34" s="476">
        <v>1000</v>
      </c>
      <c r="M34" s="1672"/>
      <c r="N34" s="1258"/>
      <c r="O34" s="1259"/>
      <c r="P34" s="1592"/>
      <c r="Q34" s="447"/>
    </row>
    <row r="35" spans="1:16379" s="7" customFormat="1" ht="18" customHeight="1">
      <c r="A35" s="111">
        <v>1702</v>
      </c>
      <c r="B35" s="54" t="s">
        <v>135</v>
      </c>
      <c r="C35" s="478">
        <v>500000</v>
      </c>
      <c r="D35" s="478">
        <v>307805</v>
      </c>
      <c r="E35" s="478">
        <f t="shared" si="0"/>
        <v>61.561</v>
      </c>
      <c r="F35" s="478">
        <v>500000</v>
      </c>
      <c r="G35" s="478">
        <v>471276.69</v>
      </c>
      <c r="H35" s="478">
        <f t="shared" si="1"/>
        <v>94.255337999999995</v>
      </c>
      <c r="I35" s="478">
        <v>1600000</v>
      </c>
      <c r="J35" s="478">
        <v>399440.86</v>
      </c>
      <c r="K35" s="1072"/>
      <c r="L35" s="1072">
        <v>0</v>
      </c>
      <c r="M35" s="1672"/>
      <c r="N35" s="1259"/>
      <c r="O35" s="1259"/>
      <c r="P35" s="1592"/>
      <c r="Q35" s="1300"/>
    </row>
    <row r="36" spans="1:16379" ht="25.5" customHeight="1">
      <c r="A36" s="1677" t="s">
        <v>141</v>
      </c>
      <c r="B36" s="1678"/>
      <c r="C36" s="86">
        <f t="shared" ref="C36" si="7">SUM(C13:C35)</f>
        <v>20900000</v>
      </c>
      <c r="D36" s="86">
        <f t="shared" ref="D36" si="8">SUM(D13:D35)</f>
        <v>17559977.050000001</v>
      </c>
      <c r="E36" s="161">
        <f t="shared" si="0"/>
        <v>84.019028947368426</v>
      </c>
      <c r="F36" s="86">
        <f>SUM(F13:F35)</f>
        <v>25005000</v>
      </c>
      <c r="G36" s="86">
        <f>SUM(G13:G35)</f>
        <v>19947372.670000002</v>
      </c>
      <c r="H36" s="161">
        <f t="shared" si="1"/>
        <v>79.773535972805448</v>
      </c>
      <c r="I36" s="86">
        <f>SUM(I13:I35)</f>
        <v>22802000</v>
      </c>
      <c r="J36" s="86">
        <f t="shared" ref="J36" si="9">SUM(J13:J35)</f>
        <v>20731895.820000004</v>
      </c>
      <c r="K36" s="86">
        <f t="shared" ref="K36" si="10">SUM(K13:K35)</f>
        <v>8338700</v>
      </c>
      <c r="L36" s="86">
        <f t="shared" ref="L36" si="11">SUM(L13:L35)</f>
        <v>22156000</v>
      </c>
      <c r="M36" s="1672"/>
      <c r="N36" s="956"/>
      <c r="O36" s="956"/>
      <c r="P36" s="1592"/>
      <c r="Q36" s="20"/>
    </row>
    <row r="37" spans="1:16379" s="60" customFormat="1" ht="25.5" customHeight="1" thickBot="1">
      <c r="A37" s="1679" t="s">
        <v>2</v>
      </c>
      <c r="B37" s="1680"/>
      <c r="C37" s="44">
        <f t="shared" ref="C37" si="12">C36+C12</f>
        <v>52062565</v>
      </c>
      <c r="D37" s="44">
        <f>D36+D12</f>
        <v>47048278.439999998</v>
      </c>
      <c r="E37" s="99">
        <f t="shared" si="0"/>
        <v>90.368729316352344</v>
      </c>
      <c r="F37" s="44">
        <f>F36+F12</f>
        <v>52758320</v>
      </c>
      <c r="G37" s="44">
        <f>G36+G12</f>
        <v>46459471.930000007</v>
      </c>
      <c r="H37" s="99">
        <f t="shared" si="1"/>
        <v>88.060938881298739</v>
      </c>
      <c r="I37" s="44">
        <f>I36+I12</f>
        <v>46902000</v>
      </c>
      <c r="J37" s="44">
        <f t="shared" ref="J37" si="13">J36+J12</f>
        <v>65362549.710000008</v>
      </c>
      <c r="K37" s="44">
        <f t="shared" ref="K37" si="14">K36+K12</f>
        <v>19238700</v>
      </c>
      <c r="L37" s="44">
        <f t="shared" ref="L37" si="15">L36+L12</f>
        <v>52701000</v>
      </c>
      <c r="M37" s="1673"/>
      <c r="N37" s="1362"/>
      <c r="O37" s="1319"/>
      <c r="P37" s="1593"/>
      <c r="Q37" s="300"/>
    </row>
    <row r="38" spans="1:16379" s="60" customFormat="1" ht="30" customHeight="1" thickTop="1">
      <c r="A38" s="16"/>
      <c r="B38" s="16"/>
      <c r="D38" s="177"/>
      <c r="E38" s="177"/>
      <c r="F38" s="128"/>
      <c r="G38" s="128"/>
      <c r="H38" s="213"/>
      <c r="I38" s="154"/>
      <c r="J38" s="251"/>
      <c r="K38" s="298"/>
      <c r="L38" s="298"/>
      <c r="M38" s="20"/>
      <c r="N38" s="120"/>
      <c r="O38" s="154"/>
      <c r="P38" s="120"/>
      <c r="Q38" s="20"/>
    </row>
    <row r="39" spans="1:16379" s="166" customFormat="1" ht="27.75" customHeight="1">
      <c r="A39" s="16"/>
      <c r="B39" s="16" t="s">
        <v>190</v>
      </c>
      <c r="C39" s="136" t="s">
        <v>193</v>
      </c>
      <c r="D39" s="136"/>
      <c r="E39" s="136"/>
      <c r="F39" s="16"/>
      <c r="G39" s="16"/>
      <c r="H39" s="16"/>
      <c r="I39" s="147"/>
      <c r="J39" s="228"/>
      <c r="K39" s="20"/>
      <c r="L39" s="20"/>
      <c r="M39" s="298"/>
      <c r="N39" s="1149"/>
      <c r="O39" s="167"/>
      <c r="P39" s="22"/>
      <c r="Q39" s="300"/>
    </row>
    <row r="40" spans="1:16379" s="166" customFormat="1" ht="20.25" customHeight="1">
      <c r="B40" s="165" t="s">
        <v>191</v>
      </c>
      <c r="C40" s="181"/>
      <c r="D40" s="181" t="s">
        <v>192</v>
      </c>
      <c r="E40" s="181"/>
      <c r="F40" s="221"/>
      <c r="G40" s="221"/>
      <c r="H40" s="221"/>
      <c r="I40" s="215"/>
      <c r="J40" s="251"/>
      <c r="K40" s="298"/>
      <c r="L40" s="298"/>
      <c r="M40" s="20"/>
      <c r="N40" s="120"/>
      <c r="O40" s="167"/>
      <c r="P40" s="20"/>
      <c r="Q40" s="20"/>
    </row>
    <row r="41" spans="1:16379" s="166" customFormat="1" ht="21" customHeight="1">
      <c r="A41" s="165"/>
      <c r="B41" s="165"/>
      <c r="C41" s="147"/>
      <c r="D41" s="147"/>
      <c r="E41" s="147"/>
      <c r="F41" s="147"/>
      <c r="G41" s="147"/>
      <c r="H41" s="147"/>
      <c r="I41" s="215"/>
      <c r="J41" s="228"/>
      <c r="K41" s="20"/>
      <c r="L41" s="20"/>
      <c r="M41" s="298"/>
      <c r="N41" s="1149"/>
      <c r="O41" s="167"/>
      <c r="P41" s="22"/>
      <c r="Q41" s="300"/>
    </row>
    <row r="42" spans="1:16379" s="166" customFormat="1" ht="23.25" customHeight="1">
      <c r="A42" s="165"/>
      <c r="B42" s="165" t="s">
        <v>160</v>
      </c>
      <c r="C42" s="147"/>
      <c r="D42" s="147" t="s">
        <v>161</v>
      </c>
      <c r="E42" s="147"/>
      <c r="F42" s="147"/>
      <c r="G42" s="147"/>
      <c r="H42" s="168" t="s">
        <v>188</v>
      </c>
      <c r="I42" s="215"/>
      <c r="J42" s="251"/>
      <c r="K42" s="298"/>
      <c r="L42" s="298"/>
      <c r="M42" s="20"/>
      <c r="N42" s="120"/>
      <c r="O42" s="167"/>
      <c r="P42" s="20"/>
      <c r="Q42" s="20"/>
    </row>
    <row r="43" spans="1:16379" ht="18" customHeight="1">
      <c r="A43" s="7"/>
      <c r="I43" s="122"/>
      <c r="J43" s="251"/>
      <c r="K43" s="298"/>
      <c r="L43" s="298"/>
      <c r="M43" s="299"/>
    </row>
    <row r="44" spans="1:16379" s="7" customFormat="1" ht="18" customHeight="1">
      <c r="D44" s="56"/>
      <c r="E44" s="56"/>
      <c r="F44" s="56"/>
      <c r="G44" s="56"/>
      <c r="H44" s="50"/>
      <c r="I44" s="1674" t="s">
        <v>158</v>
      </c>
      <c r="J44" s="1674"/>
      <c r="K44" s="122"/>
      <c r="L44" s="122"/>
      <c r="N44" s="152"/>
      <c r="O44" s="152"/>
    </row>
    <row r="45" spans="1:16379" s="7" customFormat="1" ht="16.5" customHeight="1">
      <c r="A45" s="1464" t="s">
        <v>445</v>
      </c>
      <c r="B45" s="1464"/>
      <c r="C45" s="1464"/>
      <c r="D45" s="1464"/>
      <c r="E45" s="1464"/>
      <c r="F45" s="1464"/>
      <c r="G45" s="1464"/>
      <c r="H45" s="1464"/>
      <c r="I45" s="1464"/>
      <c r="J45" s="1464"/>
      <c r="K45" s="113"/>
      <c r="L45" s="113"/>
      <c r="M45" s="113"/>
      <c r="N45" s="1214"/>
      <c r="O45" s="1214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464"/>
      <c r="AC45" s="1464"/>
      <c r="AD45" s="1464"/>
      <c r="AE45" s="1464"/>
      <c r="AF45" s="1464"/>
      <c r="AG45" s="1464"/>
      <c r="AH45" s="1464"/>
      <c r="AI45" s="1464"/>
      <c r="AJ45" s="1464"/>
      <c r="AK45" s="1464"/>
      <c r="AL45" s="1464"/>
      <c r="AM45" s="1464"/>
      <c r="AN45" s="1464"/>
      <c r="AO45" s="1464"/>
      <c r="AP45" s="1464"/>
      <c r="AQ45" s="1464"/>
      <c r="AR45" s="1464" t="s">
        <v>187</v>
      </c>
      <c r="AS45" s="1464"/>
      <c r="AT45" s="1464"/>
      <c r="AU45" s="1464"/>
      <c r="AV45" s="1464"/>
      <c r="AW45" s="1464"/>
      <c r="AX45" s="1464"/>
      <c r="AY45" s="1464"/>
      <c r="AZ45" s="1464"/>
      <c r="BA45" s="1464"/>
      <c r="BB45" s="1464"/>
      <c r="BC45" s="1464"/>
      <c r="BD45" s="1464"/>
      <c r="BE45" s="1464"/>
      <c r="BF45" s="1464"/>
      <c r="BG45" s="1464"/>
      <c r="BH45" s="1464"/>
      <c r="BI45" s="1464"/>
      <c r="BJ45" s="1464"/>
      <c r="BK45" s="1464"/>
      <c r="BL45" s="1464"/>
      <c r="BM45" s="1464"/>
      <c r="BN45" s="1464"/>
      <c r="BO45" s="1464"/>
      <c r="BP45" s="1464"/>
      <c r="BQ45" s="1464"/>
      <c r="BR45" s="1464"/>
      <c r="BS45" s="1464"/>
      <c r="BT45" s="1464"/>
      <c r="BU45" s="1464"/>
      <c r="BV45" s="1464"/>
      <c r="BW45" s="1464"/>
      <c r="BX45" s="1464"/>
      <c r="BY45" s="1464"/>
      <c r="BZ45" s="1464"/>
      <c r="CA45" s="1464"/>
      <c r="CB45" s="1464"/>
      <c r="CC45" s="1464"/>
      <c r="CD45" s="1464"/>
      <c r="CE45" s="1464"/>
      <c r="CF45" s="1464"/>
      <c r="CG45" s="1464"/>
      <c r="CH45" s="1464"/>
      <c r="CI45" s="1464"/>
      <c r="CJ45" s="1464"/>
      <c r="CK45" s="1464"/>
      <c r="CL45" s="1464"/>
      <c r="CM45" s="1464"/>
      <c r="CN45" s="1464"/>
      <c r="CO45" s="1464"/>
      <c r="CP45" s="1464"/>
      <c r="CQ45" s="1464"/>
      <c r="CR45" s="1464"/>
      <c r="CS45" s="1464"/>
      <c r="CT45" s="1464"/>
      <c r="CU45" s="1464"/>
      <c r="CV45" s="1464"/>
      <c r="CW45" s="1464"/>
      <c r="CX45" s="1464"/>
      <c r="CY45" s="1464"/>
      <c r="CZ45" s="1464"/>
      <c r="DA45" s="1464"/>
      <c r="DB45" s="1464"/>
      <c r="DC45" s="1464"/>
      <c r="DD45" s="1464" t="s">
        <v>187</v>
      </c>
      <c r="DE45" s="1464"/>
      <c r="DF45" s="1464"/>
      <c r="DG45" s="1464"/>
      <c r="DH45" s="1464"/>
      <c r="DI45" s="1464"/>
      <c r="DJ45" s="1464"/>
      <c r="DK45" s="1464"/>
      <c r="DL45" s="1464"/>
      <c r="DM45" s="1464"/>
      <c r="DN45" s="1464"/>
      <c r="DO45" s="1464"/>
      <c r="DP45" s="1464"/>
      <c r="DQ45" s="1464"/>
      <c r="DR45" s="1464"/>
      <c r="DS45" s="1464"/>
      <c r="DT45" s="1464" t="s">
        <v>187</v>
      </c>
      <c r="DU45" s="1464"/>
      <c r="DV45" s="1464"/>
      <c r="DW45" s="1464"/>
      <c r="DX45" s="1464"/>
      <c r="DY45" s="1464"/>
      <c r="DZ45" s="1464"/>
      <c r="EA45" s="1464"/>
      <c r="EB45" s="1464"/>
      <c r="EC45" s="1464"/>
      <c r="ED45" s="1464"/>
      <c r="EE45" s="1464"/>
      <c r="EF45" s="1464"/>
      <c r="EG45" s="1464"/>
      <c r="EH45" s="1464"/>
      <c r="EI45" s="1464"/>
      <c r="EJ45" s="1464" t="s">
        <v>187</v>
      </c>
      <c r="EK45" s="1464"/>
      <c r="EL45" s="1464"/>
      <c r="EM45" s="1464"/>
      <c r="EN45" s="1464"/>
      <c r="EO45" s="1464"/>
      <c r="EP45" s="1464"/>
      <c r="EQ45" s="1464"/>
      <c r="ER45" s="1464"/>
      <c r="ES45" s="1464"/>
      <c r="ET45" s="1464"/>
      <c r="EU45" s="1464"/>
      <c r="EV45" s="1464"/>
      <c r="EW45" s="1464"/>
      <c r="EX45" s="1464"/>
      <c r="EY45" s="1464"/>
      <c r="EZ45" s="1464" t="s">
        <v>187</v>
      </c>
      <c r="FA45" s="1464"/>
      <c r="FB45" s="1464"/>
      <c r="FC45" s="1464"/>
      <c r="FD45" s="1464"/>
      <c r="FE45" s="1464"/>
      <c r="FF45" s="1464"/>
      <c r="FG45" s="1464"/>
      <c r="FH45" s="1464"/>
      <c r="FI45" s="1464"/>
      <c r="FJ45" s="1464"/>
      <c r="FK45" s="1464"/>
      <c r="FL45" s="1464"/>
      <c r="FM45" s="1464"/>
      <c r="FN45" s="1464"/>
      <c r="FO45" s="1464"/>
      <c r="FP45" s="1464" t="s">
        <v>187</v>
      </c>
      <c r="FQ45" s="1464"/>
      <c r="FR45" s="1464"/>
      <c r="FS45" s="1464"/>
      <c r="FT45" s="1464"/>
      <c r="FU45" s="1464"/>
      <c r="FV45" s="1464"/>
      <c r="FW45" s="1464"/>
      <c r="FX45" s="1464"/>
      <c r="FY45" s="1464"/>
      <c r="FZ45" s="1464"/>
      <c r="GA45" s="1464"/>
      <c r="GB45" s="1464"/>
      <c r="GC45" s="1464"/>
      <c r="GD45" s="1464"/>
      <c r="GE45" s="1464"/>
      <c r="GF45" s="1464" t="s">
        <v>187</v>
      </c>
      <c r="GG45" s="1464"/>
      <c r="GH45" s="1464"/>
      <c r="GI45" s="1464"/>
      <c r="GJ45" s="1464"/>
      <c r="GK45" s="1464"/>
      <c r="GL45" s="1464"/>
      <c r="GM45" s="1464"/>
      <c r="GN45" s="1464"/>
      <c r="GO45" s="1464"/>
      <c r="GP45" s="1464"/>
      <c r="GQ45" s="1464"/>
      <c r="GR45" s="1464"/>
      <c r="GS45" s="1464"/>
      <c r="GT45" s="1464"/>
      <c r="GU45" s="1464"/>
      <c r="GV45" s="1464" t="s">
        <v>187</v>
      </c>
      <c r="GW45" s="1464"/>
      <c r="GX45" s="1464"/>
      <c r="GY45" s="1464"/>
      <c r="GZ45" s="1464"/>
      <c r="HA45" s="1464"/>
      <c r="HB45" s="1464"/>
      <c r="HC45" s="1464"/>
      <c r="HD45" s="1464"/>
      <c r="HE45" s="1464"/>
      <c r="HF45" s="1464"/>
      <c r="HG45" s="1464"/>
      <c r="HH45" s="1464"/>
      <c r="HI45" s="1464"/>
      <c r="HJ45" s="1464"/>
      <c r="HK45" s="1464"/>
      <c r="HL45" s="1464" t="s">
        <v>187</v>
      </c>
      <c r="HM45" s="1464"/>
      <c r="HN45" s="1464"/>
      <c r="HO45" s="1464"/>
      <c r="HP45" s="1464"/>
      <c r="HQ45" s="1464"/>
      <c r="HR45" s="1464"/>
      <c r="HS45" s="1464"/>
      <c r="HT45" s="1464"/>
      <c r="HU45" s="1464"/>
      <c r="HV45" s="1464"/>
      <c r="HW45" s="1464"/>
      <c r="HX45" s="1464"/>
      <c r="HY45" s="1464"/>
      <c r="HZ45" s="1464"/>
      <c r="IA45" s="1464"/>
      <c r="IB45" s="1464" t="s">
        <v>187</v>
      </c>
      <c r="IC45" s="1464"/>
      <c r="ID45" s="1464"/>
      <c r="IE45" s="1464"/>
      <c r="IF45" s="1464"/>
      <c r="IG45" s="1464"/>
      <c r="IH45" s="1464"/>
      <c r="II45" s="1464"/>
      <c r="IJ45" s="1464"/>
      <c r="IK45" s="1464"/>
      <c r="IL45" s="1464"/>
      <c r="IM45" s="1464"/>
      <c r="IN45" s="1464"/>
      <c r="IO45" s="1464"/>
      <c r="IP45" s="1464"/>
      <c r="IQ45" s="1464"/>
      <c r="IR45" s="1464" t="s">
        <v>187</v>
      </c>
      <c r="IS45" s="1464"/>
      <c r="IT45" s="1464"/>
      <c r="IU45" s="1464"/>
      <c r="IV45" s="1464"/>
      <c r="IW45" s="1464"/>
      <c r="IX45" s="1464"/>
      <c r="IY45" s="1464"/>
      <c r="IZ45" s="1464"/>
      <c r="JA45" s="1464"/>
      <c r="JB45" s="1464"/>
      <c r="JC45" s="1464"/>
      <c r="JD45" s="1464"/>
      <c r="JE45" s="1464"/>
      <c r="JF45" s="1464"/>
      <c r="JG45" s="1464"/>
      <c r="JH45" s="1464" t="s">
        <v>187</v>
      </c>
      <c r="JI45" s="1464"/>
      <c r="JJ45" s="1464"/>
      <c r="JK45" s="1464"/>
      <c r="JL45" s="1464"/>
      <c r="JM45" s="1464"/>
      <c r="JN45" s="1464"/>
      <c r="JO45" s="1464"/>
      <c r="JP45" s="1464"/>
      <c r="JQ45" s="1464"/>
      <c r="JR45" s="1464"/>
      <c r="JS45" s="1464"/>
      <c r="JT45" s="1464"/>
      <c r="JU45" s="1464"/>
      <c r="JV45" s="1464"/>
      <c r="JW45" s="1464"/>
      <c r="JX45" s="1464" t="s">
        <v>187</v>
      </c>
      <c r="JY45" s="1464"/>
      <c r="JZ45" s="1464"/>
      <c r="KA45" s="1464"/>
      <c r="KB45" s="1464"/>
      <c r="KC45" s="1464"/>
      <c r="KD45" s="1464"/>
      <c r="KE45" s="1464"/>
      <c r="KF45" s="1464"/>
      <c r="KG45" s="1464"/>
      <c r="KH45" s="1464"/>
      <c r="KI45" s="1464"/>
      <c r="KJ45" s="1464"/>
      <c r="KK45" s="1464"/>
      <c r="KL45" s="1464"/>
      <c r="KM45" s="1464"/>
      <c r="KN45" s="1464" t="s">
        <v>187</v>
      </c>
      <c r="KO45" s="1464"/>
      <c r="KP45" s="1464"/>
      <c r="KQ45" s="1464"/>
      <c r="KR45" s="1464"/>
      <c r="KS45" s="1464"/>
      <c r="KT45" s="1464"/>
      <c r="KU45" s="1464"/>
      <c r="KV45" s="1464"/>
      <c r="KW45" s="1464"/>
      <c r="KX45" s="1464"/>
      <c r="KY45" s="1464"/>
      <c r="KZ45" s="1464"/>
      <c r="LA45" s="1464"/>
      <c r="LB45" s="1464"/>
      <c r="LC45" s="1464"/>
      <c r="LD45" s="1464" t="s">
        <v>187</v>
      </c>
      <c r="LE45" s="1464"/>
      <c r="LF45" s="1464"/>
      <c r="LG45" s="1464"/>
      <c r="LH45" s="1464"/>
      <c r="LI45" s="1464"/>
      <c r="LJ45" s="1464"/>
      <c r="LK45" s="1464"/>
      <c r="LL45" s="1464"/>
      <c r="LM45" s="1464"/>
      <c r="LN45" s="1464"/>
      <c r="LO45" s="1464"/>
      <c r="LP45" s="1464"/>
      <c r="LQ45" s="1464"/>
      <c r="LR45" s="1464"/>
      <c r="LS45" s="1464"/>
      <c r="LT45" s="1464" t="s">
        <v>187</v>
      </c>
      <c r="LU45" s="1464"/>
      <c r="LV45" s="1464"/>
      <c r="LW45" s="1464"/>
      <c r="LX45" s="1464"/>
      <c r="LY45" s="1464"/>
      <c r="LZ45" s="1464"/>
      <c r="MA45" s="1464"/>
      <c r="MB45" s="1464"/>
      <c r="MC45" s="1464"/>
      <c r="MD45" s="1464"/>
      <c r="ME45" s="1464"/>
      <c r="MF45" s="1464"/>
      <c r="MG45" s="1464"/>
      <c r="MH45" s="1464"/>
      <c r="MI45" s="1464"/>
      <c r="MJ45" s="1464" t="s">
        <v>187</v>
      </c>
      <c r="MK45" s="1464"/>
      <c r="ML45" s="1464"/>
      <c r="MM45" s="1464"/>
      <c r="MN45" s="1464"/>
      <c r="MO45" s="1464"/>
      <c r="MP45" s="1464"/>
      <c r="MQ45" s="1464"/>
      <c r="MR45" s="1464"/>
      <c r="MS45" s="1464"/>
      <c r="MT45" s="1464"/>
      <c r="MU45" s="1464"/>
      <c r="MV45" s="1464"/>
      <c r="MW45" s="1464"/>
      <c r="MX45" s="1464"/>
      <c r="MY45" s="1464"/>
      <c r="MZ45" s="1464" t="s">
        <v>187</v>
      </c>
      <c r="NA45" s="1464"/>
      <c r="NB45" s="1464"/>
      <c r="NC45" s="1464"/>
      <c r="ND45" s="1464"/>
      <c r="NE45" s="1464"/>
      <c r="NF45" s="1464"/>
      <c r="NG45" s="1464"/>
      <c r="NH45" s="1464"/>
      <c r="NI45" s="1464"/>
      <c r="NJ45" s="1464"/>
      <c r="NK45" s="1464"/>
      <c r="NL45" s="1464"/>
      <c r="NM45" s="1464"/>
      <c r="NN45" s="1464"/>
      <c r="NO45" s="1464"/>
      <c r="NP45" s="1464" t="s">
        <v>187</v>
      </c>
      <c r="NQ45" s="1464"/>
      <c r="NR45" s="1464"/>
      <c r="NS45" s="1464"/>
      <c r="NT45" s="1464"/>
      <c r="NU45" s="1464"/>
      <c r="NV45" s="1464"/>
      <c r="NW45" s="1464"/>
      <c r="NX45" s="1464"/>
      <c r="NY45" s="1464"/>
      <c r="NZ45" s="1464"/>
      <c r="OA45" s="1464"/>
      <c r="OB45" s="1464"/>
      <c r="OC45" s="1464"/>
      <c r="OD45" s="1464"/>
      <c r="OE45" s="1464"/>
      <c r="OF45" s="1464" t="s">
        <v>187</v>
      </c>
      <c r="OG45" s="1464"/>
      <c r="OH45" s="1464"/>
      <c r="OI45" s="1464"/>
      <c r="OJ45" s="1464"/>
      <c r="OK45" s="1464"/>
      <c r="OL45" s="1464"/>
      <c r="OM45" s="1464"/>
      <c r="ON45" s="1464"/>
      <c r="OO45" s="1464"/>
      <c r="OP45" s="1464"/>
      <c r="OQ45" s="1464"/>
      <c r="OR45" s="1464"/>
      <c r="OS45" s="1464"/>
      <c r="OT45" s="1464"/>
      <c r="OU45" s="1464"/>
      <c r="OV45" s="1464" t="s">
        <v>187</v>
      </c>
      <c r="OW45" s="1464"/>
      <c r="OX45" s="1464"/>
      <c r="OY45" s="1464"/>
      <c r="OZ45" s="1464"/>
      <c r="PA45" s="1464"/>
      <c r="PB45" s="1464"/>
      <c r="PC45" s="1464"/>
      <c r="PD45" s="1464"/>
      <c r="PE45" s="1464"/>
      <c r="PF45" s="1464"/>
      <c r="PG45" s="1464"/>
      <c r="PH45" s="1464"/>
      <c r="PI45" s="1464"/>
      <c r="PJ45" s="1464"/>
      <c r="PK45" s="1464"/>
      <c r="PL45" s="1464" t="s">
        <v>187</v>
      </c>
      <c r="PM45" s="1464"/>
      <c r="PN45" s="1464"/>
      <c r="PO45" s="1464"/>
      <c r="PP45" s="1464"/>
      <c r="PQ45" s="1464"/>
      <c r="PR45" s="1464"/>
      <c r="PS45" s="1464"/>
      <c r="PT45" s="1464"/>
      <c r="PU45" s="1464"/>
      <c r="PV45" s="1464"/>
      <c r="PW45" s="1464"/>
      <c r="PX45" s="1464"/>
      <c r="PY45" s="1464"/>
      <c r="PZ45" s="1464"/>
      <c r="QA45" s="1464"/>
      <c r="QB45" s="1464" t="s">
        <v>187</v>
      </c>
      <c r="QC45" s="1464"/>
      <c r="QD45" s="1464"/>
      <c r="QE45" s="1464"/>
      <c r="QF45" s="1464"/>
      <c r="QG45" s="1464"/>
      <c r="QH45" s="1464"/>
      <c r="QI45" s="1464"/>
      <c r="QJ45" s="1464"/>
      <c r="QK45" s="1464"/>
      <c r="QL45" s="1464"/>
      <c r="QM45" s="1464"/>
      <c r="QN45" s="1464"/>
      <c r="QO45" s="1464"/>
      <c r="QP45" s="1464"/>
      <c r="QQ45" s="1464"/>
      <c r="QR45" s="1464" t="s">
        <v>187</v>
      </c>
      <c r="QS45" s="1464"/>
      <c r="QT45" s="1464"/>
      <c r="QU45" s="1464"/>
      <c r="QV45" s="1464"/>
      <c r="QW45" s="1464"/>
      <c r="QX45" s="1464"/>
      <c r="QY45" s="1464"/>
      <c r="QZ45" s="1464"/>
      <c r="RA45" s="1464"/>
      <c r="RB45" s="1464"/>
      <c r="RC45" s="1464"/>
      <c r="RD45" s="1464"/>
      <c r="RE45" s="1464"/>
      <c r="RF45" s="1464"/>
      <c r="RG45" s="1464"/>
      <c r="RH45" s="1464" t="s">
        <v>187</v>
      </c>
      <c r="RI45" s="1464"/>
      <c r="RJ45" s="1464"/>
      <c r="RK45" s="1464"/>
      <c r="RL45" s="1464"/>
      <c r="RM45" s="1464"/>
      <c r="RN45" s="1464"/>
      <c r="RO45" s="1464"/>
      <c r="RP45" s="1464"/>
      <c r="RQ45" s="1464"/>
      <c r="RR45" s="1464"/>
      <c r="RS45" s="1464"/>
      <c r="RT45" s="1464"/>
      <c r="RU45" s="1464"/>
      <c r="RV45" s="1464"/>
      <c r="RW45" s="1464"/>
      <c r="RX45" s="1464" t="s">
        <v>187</v>
      </c>
      <c r="RY45" s="1464"/>
      <c r="RZ45" s="1464"/>
      <c r="SA45" s="1464"/>
      <c r="SB45" s="1464"/>
      <c r="SC45" s="1464"/>
      <c r="SD45" s="1464"/>
      <c r="SE45" s="1464"/>
      <c r="SF45" s="1464"/>
      <c r="SG45" s="1464"/>
      <c r="SH45" s="1464"/>
      <c r="SI45" s="1464"/>
      <c r="SJ45" s="1464"/>
      <c r="SK45" s="1464"/>
      <c r="SL45" s="1464"/>
      <c r="SM45" s="1464"/>
      <c r="SN45" s="1464" t="s">
        <v>187</v>
      </c>
      <c r="SO45" s="1464"/>
      <c r="SP45" s="1464"/>
      <c r="SQ45" s="1464"/>
      <c r="SR45" s="1464"/>
      <c r="SS45" s="1464"/>
      <c r="ST45" s="1464"/>
      <c r="SU45" s="1464"/>
      <c r="SV45" s="1464"/>
      <c r="SW45" s="1464"/>
      <c r="SX45" s="1464"/>
      <c r="SY45" s="1464"/>
      <c r="SZ45" s="1464"/>
      <c r="TA45" s="1464"/>
      <c r="TB45" s="1464"/>
      <c r="TC45" s="1464"/>
      <c r="TD45" s="1464" t="s">
        <v>187</v>
      </c>
      <c r="TE45" s="1464"/>
      <c r="TF45" s="1464"/>
      <c r="TG45" s="1464"/>
      <c r="TH45" s="1464"/>
      <c r="TI45" s="1464"/>
      <c r="TJ45" s="1464"/>
      <c r="TK45" s="1464"/>
      <c r="TL45" s="1464"/>
      <c r="TM45" s="1464"/>
      <c r="TN45" s="1464"/>
      <c r="TO45" s="1464"/>
      <c r="TP45" s="1464"/>
      <c r="TQ45" s="1464"/>
      <c r="TR45" s="1464"/>
      <c r="TS45" s="1464"/>
      <c r="TT45" s="1464" t="s">
        <v>187</v>
      </c>
      <c r="TU45" s="1464"/>
      <c r="TV45" s="1464"/>
      <c r="TW45" s="1464"/>
      <c r="TX45" s="1464"/>
      <c r="TY45" s="1464"/>
      <c r="TZ45" s="1464"/>
      <c r="UA45" s="1464"/>
      <c r="UB45" s="1464"/>
      <c r="UC45" s="1464"/>
      <c r="UD45" s="1464"/>
      <c r="UE45" s="1464"/>
      <c r="UF45" s="1464"/>
      <c r="UG45" s="1464"/>
      <c r="UH45" s="1464"/>
      <c r="UI45" s="1464"/>
      <c r="UJ45" s="1464" t="s">
        <v>187</v>
      </c>
      <c r="UK45" s="1464"/>
      <c r="UL45" s="1464"/>
      <c r="UM45" s="1464"/>
      <c r="UN45" s="1464"/>
      <c r="UO45" s="1464"/>
      <c r="UP45" s="1464"/>
      <c r="UQ45" s="1464"/>
      <c r="UR45" s="1464"/>
      <c r="US45" s="1464"/>
      <c r="UT45" s="1464"/>
      <c r="UU45" s="1464"/>
      <c r="UV45" s="1464"/>
      <c r="UW45" s="1464"/>
      <c r="UX45" s="1464"/>
      <c r="UY45" s="1464"/>
      <c r="UZ45" s="1464" t="s">
        <v>187</v>
      </c>
      <c r="VA45" s="1464"/>
      <c r="VB45" s="1464"/>
      <c r="VC45" s="1464"/>
      <c r="VD45" s="1464"/>
      <c r="VE45" s="1464"/>
      <c r="VF45" s="1464"/>
      <c r="VG45" s="1464"/>
      <c r="VH45" s="1464"/>
      <c r="VI45" s="1464"/>
      <c r="VJ45" s="1464"/>
      <c r="VK45" s="1464"/>
      <c r="VL45" s="1464"/>
      <c r="VM45" s="1464"/>
      <c r="VN45" s="1464"/>
      <c r="VO45" s="1464"/>
      <c r="VP45" s="1464" t="s">
        <v>187</v>
      </c>
      <c r="VQ45" s="1464"/>
      <c r="VR45" s="1464"/>
      <c r="VS45" s="1464"/>
      <c r="VT45" s="1464"/>
      <c r="VU45" s="1464"/>
      <c r="VV45" s="1464"/>
      <c r="VW45" s="1464"/>
      <c r="VX45" s="1464"/>
      <c r="VY45" s="1464"/>
      <c r="VZ45" s="1464"/>
      <c r="WA45" s="1464"/>
      <c r="WB45" s="1464"/>
      <c r="WC45" s="1464"/>
      <c r="WD45" s="1464"/>
      <c r="WE45" s="1464"/>
      <c r="WF45" s="1464" t="s">
        <v>187</v>
      </c>
      <c r="WG45" s="1464"/>
      <c r="WH45" s="1464"/>
      <c r="WI45" s="1464"/>
      <c r="WJ45" s="1464"/>
      <c r="WK45" s="1464"/>
      <c r="WL45" s="1464"/>
      <c r="WM45" s="1464"/>
      <c r="WN45" s="1464"/>
      <c r="WO45" s="1464"/>
      <c r="WP45" s="1464"/>
      <c r="WQ45" s="1464"/>
      <c r="WR45" s="1464"/>
      <c r="WS45" s="1464"/>
      <c r="WT45" s="1464"/>
      <c r="WU45" s="1464"/>
      <c r="WV45" s="1464" t="s">
        <v>187</v>
      </c>
      <c r="WW45" s="1464"/>
      <c r="WX45" s="1464"/>
      <c r="WY45" s="1464"/>
      <c r="WZ45" s="1464"/>
      <c r="XA45" s="1464"/>
      <c r="XB45" s="1464"/>
      <c r="XC45" s="1464"/>
      <c r="XD45" s="1464"/>
      <c r="XE45" s="1464"/>
      <c r="XF45" s="1464"/>
      <c r="XG45" s="1464"/>
      <c r="XH45" s="1464"/>
      <c r="XI45" s="1464"/>
      <c r="XJ45" s="1464"/>
      <c r="XK45" s="1464"/>
      <c r="XL45" s="1464" t="s">
        <v>187</v>
      </c>
      <c r="XM45" s="1464"/>
      <c r="XN45" s="1464"/>
      <c r="XO45" s="1464"/>
      <c r="XP45" s="1464"/>
      <c r="XQ45" s="1464"/>
      <c r="XR45" s="1464"/>
      <c r="XS45" s="1464"/>
      <c r="XT45" s="1464"/>
      <c r="XU45" s="1464"/>
      <c r="XV45" s="1464"/>
      <c r="XW45" s="1464"/>
      <c r="XX45" s="1464"/>
      <c r="XY45" s="1464"/>
      <c r="XZ45" s="1464"/>
      <c r="YA45" s="1464"/>
      <c r="YB45" s="1464" t="s">
        <v>187</v>
      </c>
      <c r="YC45" s="1464"/>
      <c r="YD45" s="1464"/>
      <c r="YE45" s="1464"/>
      <c r="YF45" s="1464"/>
      <c r="YG45" s="1464"/>
      <c r="YH45" s="1464"/>
      <c r="YI45" s="1464"/>
      <c r="YJ45" s="1464"/>
      <c r="YK45" s="1464"/>
      <c r="YL45" s="1464"/>
      <c r="YM45" s="1464"/>
      <c r="YN45" s="1464"/>
      <c r="YO45" s="1464"/>
      <c r="YP45" s="1464"/>
      <c r="YQ45" s="1464"/>
      <c r="YR45" s="1464" t="s">
        <v>187</v>
      </c>
      <c r="YS45" s="1464"/>
      <c r="YT45" s="1464"/>
      <c r="YU45" s="1464"/>
      <c r="YV45" s="1464"/>
      <c r="YW45" s="1464"/>
      <c r="YX45" s="1464"/>
      <c r="YY45" s="1464"/>
      <c r="YZ45" s="1464"/>
      <c r="ZA45" s="1464"/>
      <c r="ZB45" s="1464"/>
      <c r="ZC45" s="1464"/>
      <c r="ZD45" s="1464"/>
      <c r="ZE45" s="1464"/>
      <c r="ZF45" s="1464"/>
      <c r="ZG45" s="1464"/>
      <c r="ZH45" s="1464" t="s">
        <v>187</v>
      </c>
      <c r="ZI45" s="1464"/>
      <c r="ZJ45" s="1464"/>
      <c r="ZK45" s="1464"/>
      <c r="ZL45" s="1464"/>
      <c r="ZM45" s="1464"/>
      <c r="ZN45" s="1464"/>
      <c r="ZO45" s="1464"/>
      <c r="ZP45" s="1464"/>
      <c r="ZQ45" s="1464"/>
      <c r="ZR45" s="1464"/>
      <c r="ZS45" s="1464"/>
      <c r="ZT45" s="1464"/>
      <c r="ZU45" s="1464"/>
      <c r="ZV45" s="1464"/>
      <c r="ZW45" s="1464"/>
      <c r="ZX45" s="1464" t="s">
        <v>187</v>
      </c>
      <c r="ZY45" s="1464"/>
      <c r="ZZ45" s="1464"/>
      <c r="AAA45" s="1464"/>
      <c r="AAB45" s="1464"/>
      <c r="AAC45" s="1464"/>
      <c r="AAD45" s="1464"/>
      <c r="AAE45" s="1464"/>
      <c r="AAF45" s="1464"/>
      <c r="AAG45" s="1464"/>
      <c r="AAH45" s="1464"/>
      <c r="AAI45" s="1464"/>
      <c r="AAJ45" s="1464"/>
      <c r="AAK45" s="1464"/>
      <c r="AAL45" s="1464"/>
      <c r="AAM45" s="1464"/>
      <c r="AAN45" s="1464" t="s">
        <v>187</v>
      </c>
      <c r="AAO45" s="1464"/>
      <c r="AAP45" s="1464"/>
      <c r="AAQ45" s="1464"/>
      <c r="AAR45" s="1464"/>
      <c r="AAS45" s="1464"/>
      <c r="AAT45" s="1464"/>
      <c r="AAU45" s="1464"/>
      <c r="AAV45" s="1464"/>
      <c r="AAW45" s="1464"/>
      <c r="AAX45" s="1464"/>
      <c r="AAY45" s="1464"/>
      <c r="AAZ45" s="1464"/>
      <c r="ABA45" s="1464"/>
      <c r="ABB45" s="1464"/>
      <c r="ABC45" s="1464"/>
      <c r="ABD45" s="1464" t="s">
        <v>187</v>
      </c>
      <c r="ABE45" s="1464"/>
      <c r="ABF45" s="1464"/>
      <c r="ABG45" s="1464"/>
      <c r="ABH45" s="1464"/>
      <c r="ABI45" s="1464"/>
      <c r="ABJ45" s="1464"/>
      <c r="ABK45" s="1464"/>
      <c r="ABL45" s="1464"/>
      <c r="ABM45" s="1464"/>
      <c r="ABN45" s="1464"/>
      <c r="ABO45" s="1464"/>
      <c r="ABP45" s="1464"/>
      <c r="ABQ45" s="1464"/>
      <c r="ABR45" s="1464"/>
      <c r="ABS45" s="1464"/>
      <c r="ABT45" s="1464" t="s">
        <v>187</v>
      </c>
      <c r="ABU45" s="1464"/>
      <c r="ABV45" s="1464"/>
      <c r="ABW45" s="1464"/>
      <c r="ABX45" s="1464"/>
      <c r="ABY45" s="1464"/>
      <c r="ABZ45" s="1464"/>
      <c r="ACA45" s="1464"/>
      <c r="ACB45" s="1464"/>
      <c r="ACC45" s="1464"/>
      <c r="ACD45" s="1464"/>
      <c r="ACE45" s="1464"/>
      <c r="ACF45" s="1464"/>
      <c r="ACG45" s="1464"/>
      <c r="ACH45" s="1464"/>
      <c r="ACI45" s="1464"/>
      <c r="ACJ45" s="1464" t="s">
        <v>187</v>
      </c>
      <c r="ACK45" s="1464"/>
      <c r="ACL45" s="1464"/>
      <c r="ACM45" s="1464"/>
      <c r="ACN45" s="1464"/>
      <c r="ACO45" s="1464"/>
      <c r="ACP45" s="1464"/>
      <c r="ACQ45" s="1464"/>
      <c r="ACR45" s="1464"/>
      <c r="ACS45" s="1464"/>
      <c r="ACT45" s="1464"/>
      <c r="ACU45" s="1464"/>
      <c r="ACV45" s="1464"/>
      <c r="ACW45" s="1464"/>
      <c r="ACX45" s="1464"/>
      <c r="ACY45" s="1464"/>
      <c r="ACZ45" s="1464" t="s">
        <v>187</v>
      </c>
      <c r="ADA45" s="1464"/>
      <c r="ADB45" s="1464"/>
      <c r="ADC45" s="1464"/>
      <c r="ADD45" s="1464"/>
      <c r="ADE45" s="1464"/>
      <c r="ADF45" s="1464"/>
      <c r="ADG45" s="1464"/>
      <c r="ADH45" s="1464"/>
      <c r="ADI45" s="1464"/>
      <c r="ADJ45" s="1464"/>
      <c r="ADK45" s="1464"/>
      <c r="ADL45" s="1464"/>
      <c r="ADM45" s="1464"/>
      <c r="ADN45" s="1464"/>
      <c r="ADO45" s="1464"/>
      <c r="ADP45" s="1464" t="s">
        <v>187</v>
      </c>
      <c r="ADQ45" s="1464"/>
      <c r="ADR45" s="1464"/>
      <c r="ADS45" s="1464"/>
      <c r="ADT45" s="1464"/>
      <c r="ADU45" s="1464"/>
      <c r="ADV45" s="1464"/>
      <c r="ADW45" s="1464"/>
      <c r="ADX45" s="1464"/>
      <c r="ADY45" s="1464"/>
      <c r="ADZ45" s="1464"/>
      <c r="AEA45" s="1464"/>
      <c r="AEB45" s="1464"/>
      <c r="AEC45" s="1464"/>
      <c r="AED45" s="1464"/>
      <c r="AEE45" s="1464"/>
      <c r="AEF45" s="1464" t="s">
        <v>187</v>
      </c>
      <c r="AEG45" s="1464"/>
      <c r="AEH45" s="1464"/>
      <c r="AEI45" s="1464"/>
      <c r="AEJ45" s="1464"/>
      <c r="AEK45" s="1464"/>
      <c r="AEL45" s="1464"/>
      <c r="AEM45" s="1464"/>
      <c r="AEN45" s="1464"/>
      <c r="AEO45" s="1464"/>
      <c r="AEP45" s="1464"/>
      <c r="AEQ45" s="1464"/>
      <c r="AER45" s="1464"/>
      <c r="AES45" s="1464"/>
      <c r="AET45" s="1464"/>
      <c r="AEU45" s="1464"/>
      <c r="AEV45" s="1464" t="s">
        <v>187</v>
      </c>
      <c r="AEW45" s="1464"/>
      <c r="AEX45" s="1464"/>
      <c r="AEY45" s="1464"/>
      <c r="AEZ45" s="1464"/>
      <c r="AFA45" s="1464"/>
      <c r="AFB45" s="1464"/>
      <c r="AFC45" s="1464"/>
      <c r="AFD45" s="1464"/>
      <c r="AFE45" s="1464"/>
      <c r="AFF45" s="1464"/>
      <c r="AFG45" s="1464"/>
      <c r="AFH45" s="1464"/>
      <c r="AFI45" s="1464"/>
      <c r="AFJ45" s="1464"/>
      <c r="AFK45" s="1464"/>
      <c r="AFL45" s="1464" t="s">
        <v>187</v>
      </c>
      <c r="AFM45" s="1464"/>
      <c r="AFN45" s="1464"/>
      <c r="AFO45" s="1464"/>
      <c r="AFP45" s="1464"/>
      <c r="AFQ45" s="1464"/>
      <c r="AFR45" s="1464"/>
      <c r="AFS45" s="1464"/>
      <c r="AFT45" s="1464"/>
      <c r="AFU45" s="1464"/>
      <c r="AFV45" s="1464"/>
      <c r="AFW45" s="1464"/>
      <c r="AFX45" s="1464"/>
      <c r="AFY45" s="1464"/>
      <c r="AFZ45" s="1464"/>
      <c r="AGA45" s="1464"/>
      <c r="AGB45" s="1464" t="s">
        <v>187</v>
      </c>
      <c r="AGC45" s="1464"/>
      <c r="AGD45" s="1464"/>
      <c r="AGE45" s="1464"/>
      <c r="AGF45" s="1464"/>
      <c r="AGG45" s="1464"/>
      <c r="AGH45" s="1464"/>
      <c r="AGI45" s="1464"/>
      <c r="AGJ45" s="1464"/>
      <c r="AGK45" s="1464"/>
      <c r="AGL45" s="1464"/>
      <c r="AGM45" s="1464"/>
      <c r="AGN45" s="1464"/>
      <c r="AGO45" s="1464"/>
      <c r="AGP45" s="1464"/>
      <c r="AGQ45" s="1464"/>
      <c r="AGR45" s="1464" t="s">
        <v>187</v>
      </c>
      <c r="AGS45" s="1464"/>
      <c r="AGT45" s="1464"/>
      <c r="AGU45" s="1464"/>
      <c r="AGV45" s="1464"/>
      <c r="AGW45" s="1464"/>
      <c r="AGX45" s="1464"/>
      <c r="AGY45" s="1464"/>
      <c r="AGZ45" s="1464"/>
      <c r="AHA45" s="1464"/>
      <c r="AHB45" s="1464"/>
      <c r="AHC45" s="1464"/>
      <c r="AHD45" s="1464"/>
      <c r="AHE45" s="1464"/>
      <c r="AHF45" s="1464"/>
      <c r="AHG45" s="1464"/>
      <c r="AHH45" s="1464" t="s">
        <v>187</v>
      </c>
      <c r="AHI45" s="1464"/>
      <c r="AHJ45" s="1464"/>
      <c r="AHK45" s="1464"/>
      <c r="AHL45" s="1464"/>
      <c r="AHM45" s="1464"/>
      <c r="AHN45" s="1464"/>
      <c r="AHO45" s="1464"/>
      <c r="AHP45" s="1464"/>
      <c r="AHQ45" s="1464"/>
      <c r="AHR45" s="1464"/>
      <c r="AHS45" s="1464"/>
      <c r="AHT45" s="1464"/>
      <c r="AHU45" s="1464"/>
      <c r="AHV45" s="1464"/>
      <c r="AHW45" s="1464"/>
      <c r="AHX45" s="1464" t="s">
        <v>187</v>
      </c>
      <c r="AHY45" s="1464"/>
      <c r="AHZ45" s="1464"/>
      <c r="AIA45" s="1464"/>
      <c r="AIB45" s="1464"/>
      <c r="AIC45" s="1464"/>
      <c r="AID45" s="1464"/>
      <c r="AIE45" s="1464"/>
      <c r="AIF45" s="1464"/>
      <c r="AIG45" s="1464"/>
      <c r="AIH45" s="1464"/>
      <c r="AII45" s="1464"/>
      <c r="AIJ45" s="1464"/>
      <c r="AIK45" s="1464"/>
      <c r="AIL45" s="1464"/>
      <c r="AIM45" s="1464"/>
      <c r="AIN45" s="1464" t="s">
        <v>187</v>
      </c>
      <c r="AIO45" s="1464"/>
      <c r="AIP45" s="1464"/>
      <c r="AIQ45" s="1464"/>
      <c r="AIR45" s="1464"/>
      <c r="AIS45" s="1464"/>
      <c r="AIT45" s="1464"/>
      <c r="AIU45" s="1464"/>
      <c r="AIV45" s="1464"/>
      <c r="AIW45" s="1464"/>
      <c r="AIX45" s="1464"/>
      <c r="AIY45" s="1464"/>
      <c r="AIZ45" s="1464"/>
      <c r="AJA45" s="1464"/>
      <c r="AJB45" s="1464"/>
      <c r="AJC45" s="1464"/>
      <c r="AJD45" s="1464" t="s">
        <v>187</v>
      </c>
      <c r="AJE45" s="1464"/>
      <c r="AJF45" s="1464"/>
      <c r="AJG45" s="1464"/>
      <c r="AJH45" s="1464"/>
      <c r="AJI45" s="1464"/>
      <c r="AJJ45" s="1464"/>
      <c r="AJK45" s="1464"/>
      <c r="AJL45" s="1464"/>
      <c r="AJM45" s="1464"/>
      <c r="AJN45" s="1464"/>
      <c r="AJO45" s="1464"/>
      <c r="AJP45" s="1464"/>
      <c r="AJQ45" s="1464"/>
      <c r="AJR45" s="1464"/>
      <c r="AJS45" s="1464"/>
      <c r="AJT45" s="1464" t="s">
        <v>187</v>
      </c>
      <c r="AJU45" s="1464"/>
      <c r="AJV45" s="1464"/>
      <c r="AJW45" s="1464"/>
      <c r="AJX45" s="1464"/>
      <c r="AJY45" s="1464"/>
      <c r="AJZ45" s="1464"/>
      <c r="AKA45" s="1464"/>
      <c r="AKB45" s="1464"/>
      <c r="AKC45" s="1464"/>
      <c r="AKD45" s="1464"/>
      <c r="AKE45" s="1464"/>
      <c r="AKF45" s="1464"/>
      <c r="AKG45" s="1464"/>
      <c r="AKH45" s="1464"/>
      <c r="AKI45" s="1464"/>
      <c r="AKJ45" s="1464" t="s">
        <v>187</v>
      </c>
      <c r="AKK45" s="1464"/>
      <c r="AKL45" s="1464"/>
      <c r="AKM45" s="1464"/>
      <c r="AKN45" s="1464"/>
      <c r="AKO45" s="1464"/>
      <c r="AKP45" s="1464"/>
      <c r="AKQ45" s="1464"/>
      <c r="AKR45" s="1464"/>
      <c r="AKS45" s="1464"/>
      <c r="AKT45" s="1464"/>
      <c r="AKU45" s="1464"/>
      <c r="AKV45" s="1464"/>
      <c r="AKW45" s="1464"/>
      <c r="AKX45" s="1464"/>
      <c r="AKY45" s="1464"/>
      <c r="AKZ45" s="1464" t="s">
        <v>187</v>
      </c>
      <c r="ALA45" s="1464"/>
      <c r="ALB45" s="1464"/>
      <c r="ALC45" s="1464"/>
      <c r="ALD45" s="1464"/>
      <c r="ALE45" s="1464"/>
      <c r="ALF45" s="1464"/>
      <c r="ALG45" s="1464"/>
      <c r="ALH45" s="1464"/>
      <c r="ALI45" s="1464"/>
      <c r="ALJ45" s="1464"/>
      <c r="ALK45" s="1464"/>
      <c r="ALL45" s="1464"/>
      <c r="ALM45" s="1464"/>
      <c r="ALN45" s="1464"/>
      <c r="ALO45" s="1464"/>
      <c r="ALP45" s="1464" t="s">
        <v>187</v>
      </c>
      <c r="ALQ45" s="1464"/>
      <c r="ALR45" s="1464"/>
      <c r="ALS45" s="1464"/>
      <c r="ALT45" s="1464"/>
      <c r="ALU45" s="1464"/>
      <c r="ALV45" s="1464"/>
      <c r="ALW45" s="1464"/>
      <c r="ALX45" s="1464"/>
      <c r="ALY45" s="1464"/>
      <c r="ALZ45" s="1464"/>
      <c r="AMA45" s="1464"/>
      <c r="AMB45" s="1464"/>
      <c r="AMC45" s="1464"/>
      <c r="AMD45" s="1464"/>
      <c r="AME45" s="1464"/>
      <c r="AMF45" s="1464" t="s">
        <v>187</v>
      </c>
      <c r="AMG45" s="1464"/>
      <c r="AMH45" s="1464"/>
      <c r="AMI45" s="1464"/>
      <c r="AMJ45" s="1464"/>
      <c r="AMK45" s="1464"/>
      <c r="AML45" s="1464"/>
      <c r="AMM45" s="1464"/>
      <c r="AMN45" s="1464"/>
      <c r="AMO45" s="1464"/>
      <c r="AMP45" s="1464"/>
      <c r="AMQ45" s="1464"/>
      <c r="AMR45" s="1464"/>
      <c r="AMS45" s="1464"/>
      <c r="AMT45" s="1464"/>
      <c r="AMU45" s="1464"/>
      <c r="AMV45" s="1464" t="s">
        <v>187</v>
      </c>
      <c r="AMW45" s="1464"/>
      <c r="AMX45" s="1464"/>
      <c r="AMY45" s="1464"/>
      <c r="AMZ45" s="1464"/>
      <c r="ANA45" s="1464"/>
      <c r="ANB45" s="1464"/>
      <c r="ANC45" s="1464"/>
      <c r="AND45" s="1464"/>
      <c r="ANE45" s="1464"/>
      <c r="ANF45" s="1464"/>
      <c r="ANG45" s="1464"/>
      <c r="ANH45" s="1464"/>
      <c r="ANI45" s="1464"/>
      <c r="ANJ45" s="1464"/>
      <c r="ANK45" s="1464"/>
      <c r="ANL45" s="1464" t="s">
        <v>187</v>
      </c>
      <c r="ANM45" s="1464"/>
      <c r="ANN45" s="1464"/>
      <c r="ANO45" s="1464"/>
      <c r="ANP45" s="1464"/>
      <c r="ANQ45" s="1464"/>
      <c r="ANR45" s="1464"/>
      <c r="ANS45" s="1464"/>
      <c r="ANT45" s="1464"/>
      <c r="ANU45" s="1464"/>
      <c r="ANV45" s="1464"/>
      <c r="ANW45" s="1464"/>
      <c r="ANX45" s="1464"/>
      <c r="ANY45" s="1464"/>
      <c r="ANZ45" s="1464"/>
      <c r="AOA45" s="1464"/>
      <c r="AOB45" s="1464" t="s">
        <v>187</v>
      </c>
      <c r="AOC45" s="1464"/>
      <c r="AOD45" s="1464"/>
      <c r="AOE45" s="1464"/>
      <c r="AOF45" s="1464"/>
      <c r="AOG45" s="1464"/>
      <c r="AOH45" s="1464"/>
      <c r="AOI45" s="1464"/>
      <c r="AOJ45" s="1464"/>
      <c r="AOK45" s="1464"/>
      <c r="AOL45" s="1464"/>
      <c r="AOM45" s="1464"/>
      <c r="AON45" s="1464"/>
      <c r="AOO45" s="1464"/>
      <c r="AOP45" s="1464"/>
      <c r="AOQ45" s="1464"/>
      <c r="AOR45" s="1464" t="s">
        <v>187</v>
      </c>
      <c r="AOS45" s="1464"/>
      <c r="AOT45" s="1464"/>
      <c r="AOU45" s="1464"/>
      <c r="AOV45" s="1464"/>
      <c r="AOW45" s="1464"/>
      <c r="AOX45" s="1464"/>
      <c r="AOY45" s="1464"/>
      <c r="AOZ45" s="1464"/>
      <c r="APA45" s="1464"/>
      <c r="APB45" s="1464"/>
      <c r="APC45" s="1464"/>
      <c r="APD45" s="1464"/>
      <c r="APE45" s="1464"/>
      <c r="APF45" s="1464"/>
      <c r="APG45" s="1464"/>
      <c r="APH45" s="1464" t="s">
        <v>187</v>
      </c>
      <c r="API45" s="1464"/>
      <c r="APJ45" s="1464"/>
      <c r="APK45" s="1464"/>
      <c r="APL45" s="1464"/>
      <c r="APM45" s="1464"/>
      <c r="APN45" s="1464"/>
      <c r="APO45" s="1464"/>
      <c r="APP45" s="1464"/>
      <c r="APQ45" s="1464"/>
      <c r="APR45" s="1464"/>
      <c r="APS45" s="1464"/>
      <c r="APT45" s="1464"/>
      <c r="APU45" s="1464"/>
      <c r="APV45" s="1464"/>
      <c r="APW45" s="1464"/>
      <c r="APX45" s="1464" t="s">
        <v>187</v>
      </c>
      <c r="APY45" s="1464"/>
      <c r="APZ45" s="1464"/>
      <c r="AQA45" s="1464"/>
      <c r="AQB45" s="1464"/>
      <c r="AQC45" s="1464"/>
      <c r="AQD45" s="1464"/>
      <c r="AQE45" s="1464"/>
      <c r="AQF45" s="1464"/>
      <c r="AQG45" s="1464"/>
      <c r="AQH45" s="1464"/>
      <c r="AQI45" s="1464"/>
      <c r="AQJ45" s="1464"/>
      <c r="AQK45" s="1464"/>
      <c r="AQL45" s="1464"/>
      <c r="AQM45" s="1464"/>
      <c r="AQN45" s="1464" t="s">
        <v>187</v>
      </c>
      <c r="AQO45" s="1464"/>
      <c r="AQP45" s="1464"/>
      <c r="AQQ45" s="1464"/>
      <c r="AQR45" s="1464"/>
      <c r="AQS45" s="1464"/>
      <c r="AQT45" s="1464"/>
      <c r="AQU45" s="1464"/>
      <c r="AQV45" s="1464"/>
      <c r="AQW45" s="1464"/>
      <c r="AQX45" s="1464"/>
      <c r="AQY45" s="1464"/>
      <c r="AQZ45" s="1464"/>
      <c r="ARA45" s="1464"/>
      <c r="ARB45" s="1464"/>
      <c r="ARC45" s="1464"/>
      <c r="ARD45" s="1464" t="s">
        <v>187</v>
      </c>
      <c r="ARE45" s="1464"/>
      <c r="ARF45" s="1464"/>
      <c r="ARG45" s="1464"/>
      <c r="ARH45" s="1464"/>
      <c r="ARI45" s="1464"/>
      <c r="ARJ45" s="1464"/>
      <c r="ARK45" s="1464"/>
      <c r="ARL45" s="1464"/>
      <c r="ARM45" s="1464"/>
      <c r="ARN45" s="1464"/>
      <c r="ARO45" s="1464"/>
      <c r="ARP45" s="1464"/>
      <c r="ARQ45" s="1464"/>
      <c r="ARR45" s="1464"/>
      <c r="ARS45" s="1464"/>
      <c r="ART45" s="1464" t="s">
        <v>187</v>
      </c>
      <c r="ARU45" s="1464"/>
      <c r="ARV45" s="1464"/>
      <c r="ARW45" s="1464"/>
      <c r="ARX45" s="1464"/>
      <c r="ARY45" s="1464"/>
      <c r="ARZ45" s="1464"/>
      <c r="ASA45" s="1464"/>
      <c r="ASB45" s="1464"/>
      <c r="ASC45" s="1464"/>
      <c r="ASD45" s="1464"/>
      <c r="ASE45" s="1464"/>
      <c r="ASF45" s="1464"/>
      <c r="ASG45" s="1464"/>
      <c r="ASH45" s="1464"/>
      <c r="ASI45" s="1464"/>
      <c r="ASJ45" s="1464" t="s">
        <v>187</v>
      </c>
      <c r="ASK45" s="1464"/>
      <c r="ASL45" s="1464"/>
      <c r="ASM45" s="1464"/>
      <c r="ASN45" s="1464"/>
      <c r="ASO45" s="1464"/>
      <c r="ASP45" s="1464"/>
      <c r="ASQ45" s="1464"/>
      <c r="ASR45" s="1464"/>
      <c r="ASS45" s="1464"/>
      <c r="AST45" s="1464"/>
      <c r="ASU45" s="1464"/>
      <c r="ASV45" s="1464"/>
      <c r="ASW45" s="1464"/>
      <c r="ASX45" s="1464"/>
      <c r="ASY45" s="1464"/>
      <c r="ASZ45" s="1464" t="s">
        <v>187</v>
      </c>
      <c r="ATA45" s="1464"/>
      <c r="ATB45" s="1464"/>
      <c r="ATC45" s="1464"/>
      <c r="ATD45" s="1464"/>
      <c r="ATE45" s="1464"/>
      <c r="ATF45" s="1464"/>
      <c r="ATG45" s="1464"/>
      <c r="ATH45" s="1464"/>
      <c r="ATI45" s="1464"/>
      <c r="ATJ45" s="1464"/>
      <c r="ATK45" s="1464"/>
      <c r="ATL45" s="1464"/>
      <c r="ATM45" s="1464"/>
      <c r="ATN45" s="1464"/>
      <c r="ATO45" s="1464"/>
      <c r="ATP45" s="1464" t="s">
        <v>187</v>
      </c>
      <c r="ATQ45" s="1464"/>
      <c r="ATR45" s="1464"/>
      <c r="ATS45" s="1464"/>
      <c r="ATT45" s="1464"/>
      <c r="ATU45" s="1464"/>
      <c r="ATV45" s="1464"/>
      <c r="ATW45" s="1464"/>
      <c r="ATX45" s="1464"/>
      <c r="ATY45" s="1464"/>
      <c r="ATZ45" s="1464"/>
      <c r="AUA45" s="1464"/>
      <c r="AUB45" s="1464"/>
      <c r="AUC45" s="1464"/>
      <c r="AUD45" s="1464"/>
      <c r="AUE45" s="1464"/>
      <c r="AUF45" s="1464" t="s">
        <v>187</v>
      </c>
      <c r="AUG45" s="1464"/>
      <c r="AUH45" s="1464"/>
      <c r="AUI45" s="1464"/>
      <c r="AUJ45" s="1464"/>
      <c r="AUK45" s="1464"/>
      <c r="AUL45" s="1464"/>
      <c r="AUM45" s="1464"/>
      <c r="AUN45" s="1464"/>
      <c r="AUO45" s="1464"/>
      <c r="AUP45" s="1464"/>
      <c r="AUQ45" s="1464"/>
      <c r="AUR45" s="1464"/>
      <c r="AUS45" s="1464"/>
      <c r="AUT45" s="1464"/>
      <c r="AUU45" s="1464"/>
      <c r="AUV45" s="1464" t="s">
        <v>187</v>
      </c>
      <c r="AUW45" s="1464"/>
      <c r="AUX45" s="1464"/>
      <c r="AUY45" s="1464"/>
      <c r="AUZ45" s="1464"/>
      <c r="AVA45" s="1464"/>
      <c r="AVB45" s="1464"/>
      <c r="AVC45" s="1464"/>
      <c r="AVD45" s="1464"/>
      <c r="AVE45" s="1464"/>
      <c r="AVF45" s="1464"/>
      <c r="AVG45" s="1464"/>
      <c r="AVH45" s="1464"/>
      <c r="AVI45" s="1464"/>
      <c r="AVJ45" s="1464"/>
      <c r="AVK45" s="1464"/>
      <c r="AVL45" s="1464" t="s">
        <v>187</v>
      </c>
      <c r="AVM45" s="1464"/>
      <c r="AVN45" s="1464"/>
      <c r="AVO45" s="1464"/>
      <c r="AVP45" s="1464"/>
      <c r="AVQ45" s="1464"/>
      <c r="AVR45" s="1464"/>
      <c r="AVS45" s="1464"/>
      <c r="AVT45" s="1464"/>
      <c r="AVU45" s="1464"/>
      <c r="AVV45" s="1464"/>
      <c r="AVW45" s="1464"/>
      <c r="AVX45" s="1464"/>
      <c r="AVY45" s="1464"/>
      <c r="AVZ45" s="1464"/>
      <c r="AWA45" s="1464"/>
      <c r="AWB45" s="1464" t="s">
        <v>187</v>
      </c>
      <c r="AWC45" s="1464"/>
      <c r="AWD45" s="1464"/>
      <c r="AWE45" s="1464"/>
      <c r="AWF45" s="1464"/>
      <c r="AWG45" s="1464"/>
      <c r="AWH45" s="1464"/>
      <c r="AWI45" s="1464"/>
      <c r="AWJ45" s="1464"/>
      <c r="AWK45" s="1464"/>
      <c r="AWL45" s="1464"/>
      <c r="AWM45" s="1464"/>
      <c r="AWN45" s="1464"/>
      <c r="AWO45" s="1464"/>
      <c r="AWP45" s="1464"/>
      <c r="AWQ45" s="1464"/>
      <c r="AWR45" s="1464" t="s">
        <v>187</v>
      </c>
      <c r="AWS45" s="1464"/>
      <c r="AWT45" s="1464"/>
      <c r="AWU45" s="1464"/>
      <c r="AWV45" s="1464"/>
      <c r="AWW45" s="1464"/>
      <c r="AWX45" s="1464"/>
      <c r="AWY45" s="1464"/>
      <c r="AWZ45" s="1464"/>
      <c r="AXA45" s="1464"/>
      <c r="AXB45" s="1464"/>
      <c r="AXC45" s="1464"/>
      <c r="AXD45" s="1464"/>
      <c r="AXE45" s="1464"/>
      <c r="AXF45" s="1464"/>
      <c r="AXG45" s="1464"/>
      <c r="AXH45" s="1464" t="s">
        <v>187</v>
      </c>
      <c r="AXI45" s="1464"/>
      <c r="AXJ45" s="1464"/>
      <c r="AXK45" s="1464"/>
      <c r="AXL45" s="1464"/>
      <c r="AXM45" s="1464"/>
      <c r="AXN45" s="1464"/>
      <c r="AXO45" s="1464"/>
      <c r="AXP45" s="1464"/>
      <c r="AXQ45" s="1464"/>
      <c r="AXR45" s="1464"/>
      <c r="AXS45" s="1464"/>
      <c r="AXT45" s="1464"/>
      <c r="AXU45" s="1464"/>
      <c r="AXV45" s="1464"/>
      <c r="AXW45" s="1464"/>
      <c r="AXX45" s="1464" t="s">
        <v>187</v>
      </c>
      <c r="AXY45" s="1464"/>
      <c r="AXZ45" s="1464"/>
      <c r="AYA45" s="1464"/>
      <c r="AYB45" s="1464"/>
      <c r="AYC45" s="1464"/>
      <c r="AYD45" s="1464"/>
      <c r="AYE45" s="1464"/>
      <c r="AYF45" s="1464"/>
      <c r="AYG45" s="1464"/>
      <c r="AYH45" s="1464"/>
      <c r="AYI45" s="1464"/>
      <c r="AYJ45" s="1464"/>
      <c r="AYK45" s="1464"/>
      <c r="AYL45" s="1464"/>
      <c r="AYM45" s="1464"/>
      <c r="AYN45" s="1464" t="s">
        <v>187</v>
      </c>
      <c r="AYO45" s="1464"/>
      <c r="AYP45" s="1464"/>
      <c r="AYQ45" s="1464"/>
      <c r="AYR45" s="1464"/>
      <c r="AYS45" s="1464"/>
      <c r="AYT45" s="1464"/>
      <c r="AYU45" s="1464"/>
      <c r="AYV45" s="1464"/>
      <c r="AYW45" s="1464"/>
      <c r="AYX45" s="1464"/>
      <c r="AYY45" s="1464"/>
      <c r="AYZ45" s="1464"/>
      <c r="AZA45" s="1464"/>
      <c r="AZB45" s="1464"/>
      <c r="AZC45" s="1464"/>
      <c r="AZD45" s="1464" t="s">
        <v>187</v>
      </c>
      <c r="AZE45" s="1464"/>
      <c r="AZF45" s="1464"/>
      <c r="AZG45" s="1464"/>
      <c r="AZH45" s="1464"/>
      <c r="AZI45" s="1464"/>
      <c r="AZJ45" s="1464"/>
      <c r="AZK45" s="1464"/>
      <c r="AZL45" s="1464"/>
      <c r="AZM45" s="1464"/>
      <c r="AZN45" s="1464"/>
      <c r="AZO45" s="1464"/>
      <c r="AZP45" s="1464"/>
      <c r="AZQ45" s="1464"/>
      <c r="AZR45" s="1464"/>
      <c r="AZS45" s="1464"/>
      <c r="AZT45" s="1464" t="s">
        <v>187</v>
      </c>
      <c r="AZU45" s="1464"/>
      <c r="AZV45" s="1464"/>
      <c r="AZW45" s="1464"/>
      <c r="AZX45" s="1464"/>
      <c r="AZY45" s="1464"/>
      <c r="AZZ45" s="1464"/>
      <c r="BAA45" s="1464"/>
      <c r="BAB45" s="1464"/>
      <c r="BAC45" s="1464"/>
      <c r="BAD45" s="1464"/>
      <c r="BAE45" s="1464"/>
      <c r="BAF45" s="1464"/>
      <c r="BAG45" s="1464"/>
      <c r="BAH45" s="1464"/>
      <c r="BAI45" s="1464"/>
      <c r="BAJ45" s="1464" t="s">
        <v>187</v>
      </c>
      <c r="BAK45" s="1464"/>
      <c r="BAL45" s="1464"/>
      <c r="BAM45" s="1464"/>
      <c r="BAN45" s="1464"/>
      <c r="BAO45" s="1464"/>
      <c r="BAP45" s="1464"/>
      <c r="BAQ45" s="1464"/>
      <c r="BAR45" s="1464"/>
      <c r="BAS45" s="1464"/>
      <c r="BAT45" s="1464"/>
      <c r="BAU45" s="1464"/>
      <c r="BAV45" s="1464"/>
      <c r="BAW45" s="1464"/>
      <c r="BAX45" s="1464"/>
      <c r="BAY45" s="1464"/>
      <c r="BAZ45" s="1464" t="s">
        <v>187</v>
      </c>
      <c r="BBA45" s="1464"/>
      <c r="BBB45" s="1464"/>
      <c r="BBC45" s="1464"/>
      <c r="BBD45" s="1464"/>
      <c r="BBE45" s="1464"/>
      <c r="BBF45" s="1464"/>
      <c r="BBG45" s="1464"/>
      <c r="BBH45" s="1464"/>
      <c r="BBI45" s="1464"/>
      <c r="BBJ45" s="1464"/>
      <c r="BBK45" s="1464"/>
      <c r="BBL45" s="1464"/>
      <c r="BBM45" s="1464"/>
      <c r="BBN45" s="1464"/>
      <c r="BBO45" s="1464"/>
      <c r="BBP45" s="1464" t="s">
        <v>187</v>
      </c>
      <c r="BBQ45" s="1464"/>
      <c r="BBR45" s="1464"/>
      <c r="BBS45" s="1464"/>
      <c r="BBT45" s="1464"/>
      <c r="BBU45" s="1464"/>
      <c r="BBV45" s="1464"/>
      <c r="BBW45" s="1464"/>
      <c r="BBX45" s="1464"/>
      <c r="BBY45" s="1464"/>
      <c r="BBZ45" s="1464"/>
      <c r="BCA45" s="1464"/>
      <c r="BCB45" s="1464"/>
      <c r="BCC45" s="1464"/>
      <c r="BCD45" s="1464"/>
      <c r="BCE45" s="1464"/>
      <c r="BCF45" s="1464" t="s">
        <v>187</v>
      </c>
      <c r="BCG45" s="1464"/>
      <c r="BCH45" s="1464"/>
      <c r="BCI45" s="1464"/>
      <c r="BCJ45" s="1464"/>
      <c r="BCK45" s="1464"/>
      <c r="BCL45" s="1464"/>
      <c r="BCM45" s="1464"/>
      <c r="BCN45" s="1464"/>
      <c r="BCO45" s="1464"/>
      <c r="BCP45" s="1464"/>
      <c r="BCQ45" s="1464"/>
      <c r="BCR45" s="1464"/>
      <c r="BCS45" s="1464"/>
      <c r="BCT45" s="1464"/>
      <c r="BCU45" s="1464"/>
      <c r="BCV45" s="1464" t="s">
        <v>187</v>
      </c>
      <c r="BCW45" s="1464"/>
      <c r="BCX45" s="1464"/>
      <c r="BCY45" s="1464"/>
      <c r="BCZ45" s="1464"/>
      <c r="BDA45" s="1464"/>
      <c r="BDB45" s="1464"/>
      <c r="BDC45" s="1464"/>
      <c r="BDD45" s="1464"/>
      <c r="BDE45" s="1464"/>
      <c r="BDF45" s="1464"/>
      <c r="BDG45" s="1464"/>
      <c r="BDH45" s="1464"/>
      <c r="BDI45" s="1464"/>
      <c r="BDJ45" s="1464"/>
      <c r="BDK45" s="1464"/>
      <c r="BDL45" s="1464" t="s">
        <v>187</v>
      </c>
      <c r="BDM45" s="1464"/>
      <c r="BDN45" s="1464"/>
      <c r="BDO45" s="1464"/>
      <c r="BDP45" s="1464"/>
      <c r="BDQ45" s="1464"/>
      <c r="BDR45" s="1464"/>
      <c r="BDS45" s="1464"/>
      <c r="BDT45" s="1464"/>
      <c r="BDU45" s="1464"/>
      <c r="BDV45" s="1464"/>
      <c r="BDW45" s="1464"/>
      <c r="BDX45" s="1464"/>
      <c r="BDY45" s="1464"/>
      <c r="BDZ45" s="1464"/>
      <c r="BEA45" s="1464"/>
      <c r="BEB45" s="1464" t="s">
        <v>187</v>
      </c>
      <c r="BEC45" s="1464"/>
      <c r="BED45" s="1464"/>
      <c r="BEE45" s="1464"/>
      <c r="BEF45" s="1464"/>
      <c r="BEG45" s="1464"/>
      <c r="BEH45" s="1464"/>
      <c r="BEI45" s="1464"/>
      <c r="BEJ45" s="1464"/>
      <c r="BEK45" s="1464"/>
      <c r="BEL45" s="1464"/>
      <c r="BEM45" s="1464"/>
      <c r="BEN45" s="1464"/>
      <c r="BEO45" s="1464"/>
      <c r="BEP45" s="1464"/>
      <c r="BEQ45" s="1464"/>
      <c r="BER45" s="1464" t="s">
        <v>187</v>
      </c>
      <c r="BES45" s="1464"/>
      <c r="BET45" s="1464"/>
      <c r="BEU45" s="1464"/>
      <c r="BEV45" s="1464"/>
      <c r="BEW45" s="1464"/>
      <c r="BEX45" s="1464"/>
      <c r="BEY45" s="1464"/>
      <c r="BEZ45" s="1464"/>
      <c r="BFA45" s="1464"/>
      <c r="BFB45" s="1464"/>
      <c r="BFC45" s="1464"/>
      <c r="BFD45" s="1464"/>
      <c r="BFE45" s="1464"/>
      <c r="BFF45" s="1464"/>
      <c r="BFG45" s="1464"/>
      <c r="BFH45" s="1464" t="s">
        <v>187</v>
      </c>
      <c r="BFI45" s="1464"/>
      <c r="BFJ45" s="1464"/>
      <c r="BFK45" s="1464"/>
      <c r="BFL45" s="1464"/>
      <c r="BFM45" s="1464"/>
      <c r="BFN45" s="1464"/>
      <c r="BFO45" s="1464"/>
      <c r="BFP45" s="1464"/>
      <c r="BFQ45" s="1464"/>
      <c r="BFR45" s="1464"/>
      <c r="BFS45" s="1464"/>
      <c r="BFT45" s="1464"/>
      <c r="BFU45" s="1464"/>
      <c r="BFV45" s="1464"/>
      <c r="BFW45" s="1464"/>
      <c r="BFX45" s="1464" t="s">
        <v>187</v>
      </c>
      <c r="BFY45" s="1464"/>
      <c r="BFZ45" s="1464"/>
      <c r="BGA45" s="1464"/>
      <c r="BGB45" s="1464"/>
      <c r="BGC45" s="1464"/>
      <c r="BGD45" s="1464"/>
      <c r="BGE45" s="1464"/>
      <c r="BGF45" s="1464"/>
      <c r="BGG45" s="1464"/>
      <c r="BGH45" s="1464"/>
      <c r="BGI45" s="1464"/>
      <c r="BGJ45" s="1464"/>
      <c r="BGK45" s="1464"/>
      <c r="BGL45" s="1464"/>
      <c r="BGM45" s="1464"/>
      <c r="BGN45" s="1464" t="s">
        <v>187</v>
      </c>
      <c r="BGO45" s="1464"/>
      <c r="BGP45" s="1464"/>
      <c r="BGQ45" s="1464"/>
      <c r="BGR45" s="1464"/>
      <c r="BGS45" s="1464"/>
      <c r="BGT45" s="1464"/>
      <c r="BGU45" s="1464"/>
      <c r="BGV45" s="1464"/>
      <c r="BGW45" s="1464"/>
      <c r="BGX45" s="1464"/>
      <c r="BGY45" s="1464"/>
      <c r="BGZ45" s="1464"/>
      <c r="BHA45" s="1464"/>
      <c r="BHB45" s="1464"/>
      <c r="BHC45" s="1464"/>
      <c r="BHD45" s="1464" t="s">
        <v>187</v>
      </c>
      <c r="BHE45" s="1464"/>
      <c r="BHF45" s="1464"/>
      <c r="BHG45" s="1464"/>
      <c r="BHH45" s="1464"/>
      <c r="BHI45" s="1464"/>
      <c r="BHJ45" s="1464"/>
      <c r="BHK45" s="1464"/>
      <c r="BHL45" s="1464"/>
      <c r="BHM45" s="1464"/>
      <c r="BHN45" s="1464"/>
      <c r="BHO45" s="1464"/>
      <c r="BHP45" s="1464"/>
      <c r="BHQ45" s="1464"/>
      <c r="BHR45" s="1464"/>
      <c r="BHS45" s="1464"/>
      <c r="BHT45" s="1464" t="s">
        <v>187</v>
      </c>
      <c r="BHU45" s="1464"/>
      <c r="BHV45" s="1464"/>
      <c r="BHW45" s="1464"/>
      <c r="BHX45" s="1464"/>
      <c r="BHY45" s="1464"/>
      <c r="BHZ45" s="1464"/>
      <c r="BIA45" s="1464"/>
      <c r="BIB45" s="1464"/>
      <c r="BIC45" s="1464"/>
      <c r="BID45" s="1464"/>
      <c r="BIE45" s="1464"/>
      <c r="BIF45" s="1464"/>
      <c r="BIG45" s="1464"/>
      <c r="BIH45" s="1464"/>
      <c r="BII45" s="1464"/>
      <c r="BIJ45" s="1464" t="s">
        <v>187</v>
      </c>
      <c r="BIK45" s="1464"/>
      <c r="BIL45" s="1464"/>
      <c r="BIM45" s="1464"/>
      <c r="BIN45" s="1464"/>
      <c r="BIO45" s="1464"/>
      <c r="BIP45" s="1464"/>
      <c r="BIQ45" s="1464"/>
      <c r="BIR45" s="1464"/>
      <c r="BIS45" s="1464"/>
      <c r="BIT45" s="1464"/>
      <c r="BIU45" s="1464"/>
      <c r="BIV45" s="1464"/>
      <c r="BIW45" s="1464"/>
      <c r="BIX45" s="1464"/>
      <c r="BIY45" s="1464"/>
      <c r="BIZ45" s="1464" t="s">
        <v>187</v>
      </c>
      <c r="BJA45" s="1464"/>
      <c r="BJB45" s="1464"/>
      <c r="BJC45" s="1464"/>
      <c r="BJD45" s="1464"/>
      <c r="BJE45" s="1464"/>
      <c r="BJF45" s="1464"/>
      <c r="BJG45" s="1464"/>
      <c r="BJH45" s="1464"/>
      <c r="BJI45" s="1464"/>
      <c r="BJJ45" s="1464"/>
      <c r="BJK45" s="1464"/>
      <c r="BJL45" s="1464"/>
      <c r="BJM45" s="1464"/>
      <c r="BJN45" s="1464"/>
      <c r="BJO45" s="1464"/>
      <c r="BJP45" s="1464" t="s">
        <v>187</v>
      </c>
      <c r="BJQ45" s="1464"/>
      <c r="BJR45" s="1464"/>
      <c r="BJS45" s="1464"/>
      <c r="BJT45" s="1464"/>
      <c r="BJU45" s="1464"/>
      <c r="BJV45" s="1464"/>
      <c r="BJW45" s="1464"/>
      <c r="BJX45" s="1464"/>
      <c r="BJY45" s="1464"/>
      <c r="BJZ45" s="1464"/>
      <c r="BKA45" s="1464"/>
      <c r="BKB45" s="1464"/>
      <c r="BKC45" s="1464"/>
      <c r="BKD45" s="1464"/>
      <c r="BKE45" s="1464"/>
      <c r="BKF45" s="1464" t="s">
        <v>187</v>
      </c>
      <c r="BKG45" s="1464"/>
      <c r="BKH45" s="1464"/>
      <c r="BKI45" s="1464"/>
      <c r="BKJ45" s="1464"/>
      <c r="BKK45" s="1464"/>
      <c r="BKL45" s="1464"/>
      <c r="BKM45" s="1464"/>
      <c r="BKN45" s="1464"/>
      <c r="BKO45" s="1464"/>
      <c r="BKP45" s="1464"/>
      <c r="BKQ45" s="1464"/>
      <c r="BKR45" s="1464"/>
      <c r="BKS45" s="1464"/>
      <c r="BKT45" s="1464"/>
      <c r="BKU45" s="1464"/>
      <c r="BKV45" s="1464" t="s">
        <v>187</v>
      </c>
      <c r="BKW45" s="1464"/>
      <c r="BKX45" s="1464"/>
      <c r="BKY45" s="1464"/>
      <c r="BKZ45" s="1464"/>
      <c r="BLA45" s="1464"/>
      <c r="BLB45" s="1464"/>
      <c r="BLC45" s="1464"/>
      <c r="BLD45" s="1464"/>
      <c r="BLE45" s="1464"/>
      <c r="BLF45" s="1464"/>
      <c r="BLG45" s="1464"/>
      <c r="BLH45" s="1464"/>
      <c r="BLI45" s="1464"/>
      <c r="BLJ45" s="1464"/>
      <c r="BLK45" s="1464"/>
      <c r="BLL45" s="1464" t="s">
        <v>187</v>
      </c>
      <c r="BLM45" s="1464"/>
      <c r="BLN45" s="1464"/>
      <c r="BLO45" s="1464"/>
      <c r="BLP45" s="1464"/>
      <c r="BLQ45" s="1464"/>
      <c r="BLR45" s="1464"/>
      <c r="BLS45" s="1464"/>
      <c r="BLT45" s="1464"/>
      <c r="BLU45" s="1464"/>
      <c r="BLV45" s="1464"/>
      <c r="BLW45" s="1464"/>
      <c r="BLX45" s="1464"/>
      <c r="BLY45" s="1464"/>
      <c r="BLZ45" s="1464"/>
      <c r="BMA45" s="1464"/>
      <c r="BMB45" s="1464" t="s">
        <v>187</v>
      </c>
      <c r="BMC45" s="1464"/>
      <c r="BMD45" s="1464"/>
      <c r="BME45" s="1464"/>
      <c r="BMF45" s="1464"/>
      <c r="BMG45" s="1464"/>
      <c r="BMH45" s="1464"/>
      <c r="BMI45" s="1464"/>
      <c r="BMJ45" s="1464"/>
      <c r="BMK45" s="1464"/>
      <c r="BML45" s="1464"/>
      <c r="BMM45" s="1464"/>
      <c r="BMN45" s="1464"/>
      <c r="BMO45" s="1464"/>
      <c r="BMP45" s="1464"/>
      <c r="BMQ45" s="1464"/>
      <c r="BMR45" s="1464" t="s">
        <v>187</v>
      </c>
      <c r="BMS45" s="1464"/>
      <c r="BMT45" s="1464"/>
      <c r="BMU45" s="1464"/>
      <c r="BMV45" s="1464"/>
      <c r="BMW45" s="1464"/>
      <c r="BMX45" s="1464"/>
      <c r="BMY45" s="1464"/>
      <c r="BMZ45" s="1464"/>
      <c r="BNA45" s="1464"/>
      <c r="BNB45" s="1464"/>
      <c r="BNC45" s="1464"/>
      <c r="BND45" s="1464"/>
      <c r="BNE45" s="1464"/>
      <c r="BNF45" s="1464"/>
      <c r="BNG45" s="1464"/>
      <c r="BNH45" s="1464" t="s">
        <v>187</v>
      </c>
      <c r="BNI45" s="1464"/>
      <c r="BNJ45" s="1464"/>
      <c r="BNK45" s="1464"/>
      <c r="BNL45" s="1464"/>
      <c r="BNM45" s="1464"/>
      <c r="BNN45" s="1464"/>
      <c r="BNO45" s="1464"/>
      <c r="BNP45" s="1464"/>
      <c r="BNQ45" s="1464"/>
      <c r="BNR45" s="1464"/>
      <c r="BNS45" s="1464"/>
      <c r="BNT45" s="1464"/>
      <c r="BNU45" s="1464"/>
      <c r="BNV45" s="1464"/>
      <c r="BNW45" s="1464"/>
      <c r="BNX45" s="1464" t="s">
        <v>187</v>
      </c>
      <c r="BNY45" s="1464"/>
      <c r="BNZ45" s="1464"/>
      <c r="BOA45" s="1464"/>
      <c r="BOB45" s="1464"/>
      <c r="BOC45" s="1464"/>
      <c r="BOD45" s="1464"/>
      <c r="BOE45" s="1464"/>
      <c r="BOF45" s="1464"/>
      <c r="BOG45" s="1464"/>
      <c r="BOH45" s="1464"/>
      <c r="BOI45" s="1464"/>
      <c r="BOJ45" s="1464"/>
      <c r="BOK45" s="1464"/>
      <c r="BOL45" s="1464"/>
      <c r="BOM45" s="1464"/>
      <c r="BON45" s="1464" t="s">
        <v>187</v>
      </c>
      <c r="BOO45" s="1464"/>
      <c r="BOP45" s="1464"/>
      <c r="BOQ45" s="1464"/>
      <c r="BOR45" s="1464"/>
      <c r="BOS45" s="1464"/>
      <c r="BOT45" s="1464"/>
      <c r="BOU45" s="1464"/>
      <c r="BOV45" s="1464"/>
      <c r="BOW45" s="1464"/>
      <c r="BOX45" s="1464"/>
      <c r="BOY45" s="1464"/>
      <c r="BOZ45" s="1464"/>
      <c r="BPA45" s="1464"/>
      <c r="BPB45" s="1464"/>
      <c r="BPC45" s="1464"/>
      <c r="BPD45" s="1464" t="s">
        <v>187</v>
      </c>
      <c r="BPE45" s="1464"/>
      <c r="BPF45" s="1464"/>
      <c r="BPG45" s="1464"/>
      <c r="BPH45" s="1464"/>
      <c r="BPI45" s="1464"/>
      <c r="BPJ45" s="1464"/>
      <c r="BPK45" s="1464"/>
      <c r="BPL45" s="1464"/>
      <c r="BPM45" s="1464"/>
      <c r="BPN45" s="1464"/>
      <c r="BPO45" s="1464"/>
      <c r="BPP45" s="1464"/>
      <c r="BPQ45" s="1464"/>
      <c r="BPR45" s="1464"/>
      <c r="BPS45" s="1464"/>
      <c r="BPT45" s="1464" t="s">
        <v>187</v>
      </c>
      <c r="BPU45" s="1464"/>
      <c r="BPV45" s="1464"/>
      <c r="BPW45" s="1464"/>
      <c r="BPX45" s="1464"/>
      <c r="BPY45" s="1464"/>
      <c r="BPZ45" s="1464"/>
      <c r="BQA45" s="1464"/>
      <c r="BQB45" s="1464"/>
      <c r="BQC45" s="1464"/>
      <c r="BQD45" s="1464"/>
      <c r="BQE45" s="1464"/>
      <c r="BQF45" s="1464"/>
      <c r="BQG45" s="1464"/>
      <c r="BQH45" s="1464"/>
      <c r="BQI45" s="1464"/>
      <c r="BQJ45" s="1464" t="s">
        <v>187</v>
      </c>
      <c r="BQK45" s="1464"/>
      <c r="BQL45" s="1464"/>
      <c r="BQM45" s="1464"/>
      <c r="BQN45" s="1464"/>
      <c r="BQO45" s="1464"/>
      <c r="BQP45" s="1464"/>
      <c r="BQQ45" s="1464"/>
      <c r="BQR45" s="1464"/>
      <c r="BQS45" s="1464"/>
      <c r="BQT45" s="1464"/>
      <c r="BQU45" s="1464"/>
      <c r="BQV45" s="1464"/>
      <c r="BQW45" s="1464"/>
      <c r="BQX45" s="1464"/>
      <c r="BQY45" s="1464"/>
      <c r="BQZ45" s="1464" t="s">
        <v>187</v>
      </c>
      <c r="BRA45" s="1464"/>
      <c r="BRB45" s="1464"/>
      <c r="BRC45" s="1464"/>
      <c r="BRD45" s="1464"/>
      <c r="BRE45" s="1464"/>
      <c r="BRF45" s="1464"/>
      <c r="BRG45" s="1464"/>
      <c r="BRH45" s="1464"/>
      <c r="BRI45" s="1464"/>
      <c r="BRJ45" s="1464"/>
      <c r="BRK45" s="1464"/>
      <c r="BRL45" s="1464"/>
      <c r="BRM45" s="1464"/>
      <c r="BRN45" s="1464"/>
      <c r="BRO45" s="1464"/>
      <c r="BRP45" s="1464" t="s">
        <v>187</v>
      </c>
      <c r="BRQ45" s="1464"/>
      <c r="BRR45" s="1464"/>
      <c r="BRS45" s="1464"/>
      <c r="BRT45" s="1464"/>
      <c r="BRU45" s="1464"/>
      <c r="BRV45" s="1464"/>
      <c r="BRW45" s="1464"/>
      <c r="BRX45" s="1464"/>
      <c r="BRY45" s="1464"/>
      <c r="BRZ45" s="1464"/>
      <c r="BSA45" s="1464"/>
      <c r="BSB45" s="1464"/>
      <c r="BSC45" s="1464"/>
      <c r="BSD45" s="1464"/>
      <c r="BSE45" s="1464"/>
      <c r="BSF45" s="1464" t="s">
        <v>187</v>
      </c>
      <c r="BSG45" s="1464"/>
      <c r="BSH45" s="1464"/>
      <c r="BSI45" s="1464"/>
      <c r="BSJ45" s="1464"/>
      <c r="BSK45" s="1464"/>
      <c r="BSL45" s="1464"/>
      <c r="BSM45" s="1464"/>
      <c r="BSN45" s="1464"/>
      <c r="BSO45" s="1464"/>
      <c r="BSP45" s="1464"/>
      <c r="BSQ45" s="1464"/>
      <c r="BSR45" s="1464"/>
      <c r="BSS45" s="1464"/>
      <c r="BST45" s="1464"/>
      <c r="BSU45" s="1464"/>
      <c r="BSV45" s="1464" t="s">
        <v>187</v>
      </c>
      <c r="BSW45" s="1464"/>
      <c r="BSX45" s="1464"/>
      <c r="BSY45" s="1464"/>
      <c r="BSZ45" s="1464"/>
      <c r="BTA45" s="1464"/>
      <c r="BTB45" s="1464"/>
      <c r="BTC45" s="1464"/>
      <c r="BTD45" s="1464"/>
      <c r="BTE45" s="1464"/>
      <c r="BTF45" s="1464"/>
      <c r="BTG45" s="1464"/>
      <c r="BTH45" s="1464"/>
      <c r="BTI45" s="1464"/>
      <c r="BTJ45" s="1464"/>
      <c r="BTK45" s="1464"/>
      <c r="BTL45" s="1464" t="s">
        <v>187</v>
      </c>
      <c r="BTM45" s="1464"/>
      <c r="BTN45" s="1464"/>
      <c r="BTO45" s="1464"/>
      <c r="BTP45" s="1464"/>
      <c r="BTQ45" s="1464"/>
      <c r="BTR45" s="1464"/>
      <c r="BTS45" s="1464"/>
      <c r="BTT45" s="1464"/>
      <c r="BTU45" s="1464"/>
      <c r="BTV45" s="1464"/>
      <c r="BTW45" s="1464"/>
      <c r="BTX45" s="1464"/>
      <c r="BTY45" s="1464"/>
      <c r="BTZ45" s="1464"/>
      <c r="BUA45" s="1464"/>
      <c r="BUB45" s="1464" t="s">
        <v>187</v>
      </c>
      <c r="BUC45" s="1464"/>
      <c r="BUD45" s="1464"/>
      <c r="BUE45" s="1464"/>
      <c r="BUF45" s="1464"/>
      <c r="BUG45" s="1464"/>
      <c r="BUH45" s="1464"/>
      <c r="BUI45" s="1464"/>
      <c r="BUJ45" s="1464"/>
      <c r="BUK45" s="1464"/>
      <c r="BUL45" s="1464"/>
      <c r="BUM45" s="1464"/>
      <c r="BUN45" s="1464"/>
      <c r="BUO45" s="1464"/>
      <c r="BUP45" s="1464"/>
      <c r="BUQ45" s="1464"/>
      <c r="BUR45" s="1464" t="s">
        <v>187</v>
      </c>
      <c r="BUS45" s="1464"/>
      <c r="BUT45" s="1464"/>
      <c r="BUU45" s="1464"/>
      <c r="BUV45" s="1464"/>
      <c r="BUW45" s="1464"/>
      <c r="BUX45" s="1464"/>
      <c r="BUY45" s="1464"/>
      <c r="BUZ45" s="1464"/>
      <c r="BVA45" s="1464"/>
      <c r="BVB45" s="1464"/>
      <c r="BVC45" s="1464"/>
      <c r="BVD45" s="1464"/>
      <c r="BVE45" s="1464"/>
      <c r="BVF45" s="1464"/>
      <c r="BVG45" s="1464"/>
      <c r="BVH45" s="1464" t="s">
        <v>187</v>
      </c>
      <c r="BVI45" s="1464"/>
      <c r="BVJ45" s="1464"/>
      <c r="BVK45" s="1464"/>
      <c r="BVL45" s="1464"/>
      <c r="BVM45" s="1464"/>
      <c r="BVN45" s="1464"/>
      <c r="BVO45" s="1464"/>
      <c r="BVP45" s="1464"/>
      <c r="BVQ45" s="1464"/>
      <c r="BVR45" s="1464"/>
      <c r="BVS45" s="1464"/>
      <c r="BVT45" s="1464"/>
      <c r="BVU45" s="1464"/>
      <c r="BVV45" s="1464"/>
      <c r="BVW45" s="1464"/>
      <c r="BVX45" s="1464" t="s">
        <v>187</v>
      </c>
      <c r="BVY45" s="1464"/>
      <c r="BVZ45" s="1464"/>
      <c r="BWA45" s="1464"/>
      <c r="BWB45" s="1464"/>
      <c r="BWC45" s="1464"/>
      <c r="BWD45" s="1464"/>
      <c r="BWE45" s="1464"/>
      <c r="BWF45" s="1464"/>
      <c r="BWG45" s="1464"/>
      <c r="BWH45" s="1464"/>
      <c r="BWI45" s="1464"/>
      <c r="BWJ45" s="1464"/>
      <c r="BWK45" s="1464"/>
      <c r="BWL45" s="1464"/>
      <c r="BWM45" s="1464"/>
      <c r="BWN45" s="1464" t="s">
        <v>187</v>
      </c>
      <c r="BWO45" s="1464"/>
      <c r="BWP45" s="1464"/>
      <c r="BWQ45" s="1464"/>
      <c r="BWR45" s="1464"/>
      <c r="BWS45" s="1464"/>
      <c r="BWT45" s="1464"/>
      <c r="BWU45" s="1464"/>
      <c r="BWV45" s="1464"/>
      <c r="BWW45" s="1464"/>
      <c r="BWX45" s="1464"/>
      <c r="BWY45" s="1464"/>
      <c r="BWZ45" s="1464"/>
      <c r="BXA45" s="1464"/>
      <c r="BXB45" s="1464"/>
      <c r="BXC45" s="1464"/>
      <c r="BXD45" s="1464" t="s">
        <v>187</v>
      </c>
      <c r="BXE45" s="1464"/>
      <c r="BXF45" s="1464"/>
      <c r="BXG45" s="1464"/>
      <c r="BXH45" s="1464"/>
      <c r="BXI45" s="1464"/>
      <c r="BXJ45" s="1464"/>
      <c r="BXK45" s="1464"/>
      <c r="BXL45" s="1464"/>
      <c r="BXM45" s="1464"/>
      <c r="BXN45" s="1464"/>
      <c r="BXO45" s="1464"/>
      <c r="BXP45" s="1464"/>
      <c r="BXQ45" s="1464"/>
      <c r="BXR45" s="1464"/>
      <c r="BXS45" s="1464"/>
      <c r="BXT45" s="1464" t="s">
        <v>187</v>
      </c>
      <c r="BXU45" s="1464"/>
      <c r="BXV45" s="1464"/>
      <c r="BXW45" s="1464"/>
      <c r="BXX45" s="1464"/>
      <c r="BXY45" s="1464"/>
      <c r="BXZ45" s="1464"/>
      <c r="BYA45" s="1464"/>
      <c r="BYB45" s="1464"/>
      <c r="BYC45" s="1464"/>
      <c r="BYD45" s="1464"/>
      <c r="BYE45" s="1464"/>
      <c r="BYF45" s="1464"/>
      <c r="BYG45" s="1464"/>
      <c r="BYH45" s="1464"/>
      <c r="BYI45" s="1464"/>
      <c r="BYJ45" s="1464" t="s">
        <v>187</v>
      </c>
      <c r="BYK45" s="1464"/>
      <c r="BYL45" s="1464"/>
      <c r="BYM45" s="1464"/>
      <c r="BYN45" s="1464"/>
      <c r="BYO45" s="1464"/>
      <c r="BYP45" s="1464"/>
      <c r="BYQ45" s="1464"/>
      <c r="BYR45" s="1464"/>
      <c r="BYS45" s="1464"/>
      <c r="BYT45" s="1464"/>
      <c r="BYU45" s="1464"/>
      <c r="BYV45" s="1464"/>
      <c r="BYW45" s="1464"/>
      <c r="BYX45" s="1464"/>
      <c r="BYY45" s="1464"/>
      <c r="BYZ45" s="1464" t="s">
        <v>187</v>
      </c>
      <c r="BZA45" s="1464"/>
      <c r="BZB45" s="1464"/>
      <c r="BZC45" s="1464"/>
      <c r="BZD45" s="1464"/>
      <c r="BZE45" s="1464"/>
      <c r="BZF45" s="1464"/>
      <c r="BZG45" s="1464"/>
      <c r="BZH45" s="1464"/>
      <c r="BZI45" s="1464"/>
      <c r="BZJ45" s="1464"/>
      <c r="BZK45" s="1464"/>
      <c r="BZL45" s="1464"/>
      <c r="BZM45" s="1464"/>
      <c r="BZN45" s="1464"/>
      <c r="BZO45" s="1464"/>
      <c r="BZP45" s="1464" t="s">
        <v>187</v>
      </c>
      <c r="BZQ45" s="1464"/>
      <c r="BZR45" s="1464"/>
      <c r="BZS45" s="1464"/>
      <c r="BZT45" s="1464"/>
      <c r="BZU45" s="1464"/>
      <c r="BZV45" s="1464"/>
      <c r="BZW45" s="1464"/>
      <c r="BZX45" s="1464"/>
      <c r="BZY45" s="1464"/>
      <c r="BZZ45" s="1464"/>
      <c r="CAA45" s="1464"/>
      <c r="CAB45" s="1464"/>
      <c r="CAC45" s="1464"/>
      <c r="CAD45" s="1464"/>
      <c r="CAE45" s="1464"/>
      <c r="CAF45" s="1464" t="s">
        <v>187</v>
      </c>
      <c r="CAG45" s="1464"/>
      <c r="CAH45" s="1464"/>
      <c r="CAI45" s="1464"/>
      <c r="CAJ45" s="1464"/>
      <c r="CAK45" s="1464"/>
      <c r="CAL45" s="1464"/>
      <c r="CAM45" s="1464"/>
      <c r="CAN45" s="1464"/>
      <c r="CAO45" s="1464"/>
      <c r="CAP45" s="1464"/>
      <c r="CAQ45" s="1464"/>
      <c r="CAR45" s="1464"/>
      <c r="CAS45" s="1464"/>
      <c r="CAT45" s="1464"/>
      <c r="CAU45" s="1464"/>
      <c r="CAV45" s="1464" t="s">
        <v>187</v>
      </c>
      <c r="CAW45" s="1464"/>
      <c r="CAX45" s="1464"/>
      <c r="CAY45" s="1464"/>
      <c r="CAZ45" s="1464"/>
      <c r="CBA45" s="1464"/>
      <c r="CBB45" s="1464"/>
      <c r="CBC45" s="1464"/>
      <c r="CBD45" s="1464"/>
      <c r="CBE45" s="1464"/>
      <c r="CBF45" s="1464"/>
      <c r="CBG45" s="1464"/>
      <c r="CBH45" s="1464"/>
      <c r="CBI45" s="1464"/>
      <c r="CBJ45" s="1464"/>
      <c r="CBK45" s="1464"/>
      <c r="CBL45" s="1464" t="s">
        <v>187</v>
      </c>
      <c r="CBM45" s="1464"/>
      <c r="CBN45" s="1464"/>
      <c r="CBO45" s="1464"/>
      <c r="CBP45" s="1464"/>
      <c r="CBQ45" s="1464"/>
      <c r="CBR45" s="1464"/>
      <c r="CBS45" s="1464"/>
      <c r="CBT45" s="1464"/>
      <c r="CBU45" s="1464"/>
      <c r="CBV45" s="1464"/>
      <c r="CBW45" s="1464"/>
      <c r="CBX45" s="1464"/>
      <c r="CBY45" s="1464"/>
      <c r="CBZ45" s="1464"/>
      <c r="CCA45" s="1464"/>
      <c r="CCB45" s="1464" t="s">
        <v>187</v>
      </c>
      <c r="CCC45" s="1464"/>
      <c r="CCD45" s="1464"/>
      <c r="CCE45" s="1464"/>
      <c r="CCF45" s="1464"/>
      <c r="CCG45" s="1464"/>
      <c r="CCH45" s="1464"/>
      <c r="CCI45" s="1464"/>
      <c r="CCJ45" s="1464"/>
      <c r="CCK45" s="1464"/>
      <c r="CCL45" s="1464"/>
      <c r="CCM45" s="1464"/>
      <c r="CCN45" s="1464"/>
      <c r="CCO45" s="1464"/>
      <c r="CCP45" s="1464"/>
      <c r="CCQ45" s="1464"/>
      <c r="CCR45" s="1464" t="s">
        <v>187</v>
      </c>
      <c r="CCS45" s="1464"/>
      <c r="CCT45" s="1464"/>
      <c r="CCU45" s="1464"/>
      <c r="CCV45" s="1464"/>
      <c r="CCW45" s="1464"/>
      <c r="CCX45" s="1464"/>
      <c r="CCY45" s="1464"/>
      <c r="CCZ45" s="1464"/>
      <c r="CDA45" s="1464"/>
      <c r="CDB45" s="1464"/>
      <c r="CDC45" s="1464"/>
      <c r="CDD45" s="1464"/>
      <c r="CDE45" s="1464"/>
      <c r="CDF45" s="1464"/>
      <c r="CDG45" s="1464"/>
      <c r="CDH45" s="1464" t="s">
        <v>187</v>
      </c>
      <c r="CDI45" s="1464"/>
      <c r="CDJ45" s="1464"/>
      <c r="CDK45" s="1464"/>
      <c r="CDL45" s="1464"/>
      <c r="CDM45" s="1464"/>
      <c r="CDN45" s="1464"/>
      <c r="CDO45" s="1464"/>
      <c r="CDP45" s="1464"/>
      <c r="CDQ45" s="1464"/>
      <c r="CDR45" s="1464"/>
      <c r="CDS45" s="1464"/>
      <c r="CDT45" s="1464"/>
      <c r="CDU45" s="1464"/>
      <c r="CDV45" s="1464"/>
      <c r="CDW45" s="1464"/>
      <c r="CDX45" s="1464" t="s">
        <v>187</v>
      </c>
      <c r="CDY45" s="1464"/>
      <c r="CDZ45" s="1464"/>
      <c r="CEA45" s="1464"/>
      <c r="CEB45" s="1464"/>
      <c r="CEC45" s="1464"/>
      <c r="CED45" s="1464"/>
      <c r="CEE45" s="1464"/>
      <c r="CEF45" s="1464"/>
      <c r="CEG45" s="1464"/>
      <c r="CEH45" s="1464"/>
      <c r="CEI45" s="1464"/>
      <c r="CEJ45" s="1464"/>
      <c r="CEK45" s="1464"/>
      <c r="CEL45" s="1464"/>
      <c r="CEM45" s="1464"/>
      <c r="CEN45" s="1464" t="s">
        <v>187</v>
      </c>
      <c r="CEO45" s="1464"/>
      <c r="CEP45" s="1464"/>
      <c r="CEQ45" s="1464"/>
      <c r="CER45" s="1464"/>
      <c r="CES45" s="1464"/>
      <c r="CET45" s="1464"/>
      <c r="CEU45" s="1464"/>
      <c r="CEV45" s="1464"/>
      <c r="CEW45" s="1464"/>
      <c r="CEX45" s="1464"/>
      <c r="CEY45" s="1464"/>
      <c r="CEZ45" s="1464"/>
      <c r="CFA45" s="1464"/>
      <c r="CFB45" s="1464"/>
      <c r="CFC45" s="1464"/>
      <c r="CFD45" s="1464" t="s">
        <v>187</v>
      </c>
      <c r="CFE45" s="1464"/>
      <c r="CFF45" s="1464"/>
      <c r="CFG45" s="1464"/>
      <c r="CFH45" s="1464"/>
      <c r="CFI45" s="1464"/>
      <c r="CFJ45" s="1464"/>
      <c r="CFK45" s="1464"/>
      <c r="CFL45" s="1464"/>
      <c r="CFM45" s="1464"/>
      <c r="CFN45" s="1464"/>
      <c r="CFO45" s="1464"/>
      <c r="CFP45" s="1464"/>
      <c r="CFQ45" s="1464"/>
      <c r="CFR45" s="1464"/>
      <c r="CFS45" s="1464"/>
      <c r="CFT45" s="1464" t="s">
        <v>187</v>
      </c>
      <c r="CFU45" s="1464"/>
      <c r="CFV45" s="1464"/>
      <c r="CFW45" s="1464"/>
      <c r="CFX45" s="1464"/>
      <c r="CFY45" s="1464"/>
      <c r="CFZ45" s="1464"/>
      <c r="CGA45" s="1464"/>
      <c r="CGB45" s="1464"/>
      <c r="CGC45" s="1464"/>
      <c r="CGD45" s="1464"/>
      <c r="CGE45" s="1464"/>
      <c r="CGF45" s="1464"/>
      <c r="CGG45" s="1464"/>
      <c r="CGH45" s="1464"/>
      <c r="CGI45" s="1464"/>
      <c r="CGJ45" s="1464" t="s">
        <v>187</v>
      </c>
      <c r="CGK45" s="1464"/>
      <c r="CGL45" s="1464"/>
      <c r="CGM45" s="1464"/>
      <c r="CGN45" s="1464"/>
      <c r="CGO45" s="1464"/>
      <c r="CGP45" s="1464"/>
      <c r="CGQ45" s="1464"/>
      <c r="CGR45" s="1464"/>
      <c r="CGS45" s="1464"/>
      <c r="CGT45" s="1464"/>
      <c r="CGU45" s="1464"/>
      <c r="CGV45" s="1464"/>
      <c r="CGW45" s="1464"/>
      <c r="CGX45" s="1464"/>
      <c r="CGY45" s="1464"/>
      <c r="CGZ45" s="1464" t="s">
        <v>187</v>
      </c>
      <c r="CHA45" s="1464"/>
      <c r="CHB45" s="1464"/>
      <c r="CHC45" s="1464"/>
      <c r="CHD45" s="1464"/>
      <c r="CHE45" s="1464"/>
      <c r="CHF45" s="1464"/>
      <c r="CHG45" s="1464"/>
      <c r="CHH45" s="1464"/>
      <c r="CHI45" s="1464"/>
      <c r="CHJ45" s="1464"/>
      <c r="CHK45" s="1464"/>
      <c r="CHL45" s="1464"/>
      <c r="CHM45" s="1464"/>
      <c r="CHN45" s="1464"/>
      <c r="CHO45" s="1464"/>
      <c r="CHP45" s="1464" t="s">
        <v>187</v>
      </c>
      <c r="CHQ45" s="1464"/>
      <c r="CHR45" s="1464"/>
      <c r="CHS45" s="1464"/>
      <c r="CHT45" s="1464"/>
      <c r="CHU45" s="1464"/>
      <c r="CHV45" s="1464"/>
      <c r="CHW45" s="1464"/>
      <c r="CHX45" s="1464"/>
      <c r="CHY45" s="1464"/>
      <c r="CHZ45" s="1464"/>
      <c r="CIA45" s="1464"/>
      <c r="CIB45" s="1464"/>
      <c r="CIC45" s="1464"/>
      <c r="CID45" s="1464"/>
      <c r="CIE45" s="1464"/>
      <c r="CIF45" s="1464" t="s">
        <v>187</v>
      </c>
      <c r="CIG45" s="1464"/>
      <c r="CIH45" s="1464"/>
      <c r="CII45" s="1464"/>
      <c r="CIJ45" s="1464"/>
      <c r="CIK45" s="1464"/>
      <c r="CIL45" s="1464"/>
      <c r="CIM45" s="1464"/>
      <c r="CIN45" s="1464"/>
      <c r="CIO45" s="1464"/>
      <c r="CIP45" s="1464"/>
      <c r="CIQ45" s="1464"/>
      <c r="CIR45" s="1464"/>
      <c r="CIS45" s="1464"/>
      <c r="CIT45" s="1464"/>
      <c r="CIU45" s="1464"/>
      <c r="CIV45" s="1464" t="s">
        <v>187</v>
      </c>
      <c r="CIW45" s="1464"/>
      <c r="CIX45" s="1464"/>
      <c r="CIY45" s="1464"/>
      <c r="CIZ45" s="1464"/>
      <c r="CJA45" s="1464"/>
      <c r="CJB45" s="1464"/>
      <c r="CJC45" s="1464"/>
      <c r="CJD45" s="1464"/>
      <c r="CJE45" s="1464"/>
      <c r="CJF45" s="1464"/>
      <c r="CJG45" s="1464"/>
      <c r="CJH45" s="1464"/>
      <c r="CJI45" s="1464"/>
      <c r="CJJ45" s="1464"/>
      <c r="CJK45" s="1464"/>
      <c r="CJL45" s="1464" t="s">
        <v>187</v>
      </c>
      <c r="CJM45" s="1464"/>
      <c r="CJN45" s="1464"/>
      <c r="CJO45" s="1464"/>
      <c r="CJP45" s="1464"/>
      <c r="CJQ45" s="1464"/>
      <c r="CJR45" s="1464"/>
      <c r="CJS45" s="1464"/>
      <c r="CJT45" s="1464"/>
      <c r="CJU45" s="1464"/>
      <c r="CJV45" s="1464"/>
      <c r="CJW45" s="1464"/>
      <c r="CJX45" s="1464"/>
      <c r="CJY45" s="1464"/>
      <c r="CJZ45" s="1464"/>
      <c r="CKA45" s="1464"/>
      <c r="CKB45" s="1464" t="s">
        <v>187</v>
      </c>
      <c r="CKC45" s="1464"/>
      <c r="CKD45" s="1464"/>
      <c r="CKE45" s="1464"/>
      <c r="CKF45" s="1464"/>
      <c r="CKG45" s="1464"/>
      <c r="CKH45" s="1464"/>
      <c r="CKI45" s="1464"/>
      <c r="CKJ45" s="1464"/>
      <c r="CKK45" s="1464"/>
      <c r="CKL45" s="1464"/>
      <c r="CKM45" s="1464"/>
      <c r="CKN45" s="1464"/>
      <c r="CKO45" s="1464"/>
      <c r="CKP45" s="1464"/>
      <c r="CKQ45" s="1464"/>
      <c r="CKR45" s="1464" t="s">
        <v>187</v>
      </c>
      <c r="CKS45" s="1464"/>
      <c r="CKT45" s="1464"/>
      <c r="CKU45" s="1464"/>
      <c r="CKV45" s="1464"/>
      <c r="CKW45" s="1464"/>
      <c r="CKX45" s="1464"/>
      <c r="CKY45" s="1464"/>
      <c r="CKZ45" s="1464"/>
      <c r="CLA45" s="1464"/>
      <c r="CLB45" s="1464"/>
      <c r="CLC45" s="1464"/>
      <c r="CLD45" s="1464"/>
      <c r="CLE45" s="1464"/>
      <c r="CLF45" s="1464"/>
      <c r="CLG45" s="1464"/>
      <c r="CLH45" s="1464" t="s">
        <v>187</v>
      </c>
      <c r="CLI45" s="1464"/>
      <c r="CLJ45" s="1464"/>
      <c r="CLK45" s="1464"/>
      <c r="CLL45" s="1464"/>
      <c r="CLM45" s="1464"/>
      <c r="CLN45" s="1464"/>
      <c r="CLO45" s="1464"/>
      <c r="CLP45" s="1464"/>
      <c r="CLQ45" s="1464"/>
      <c r="CLR45" s="1464"/>
      <c r="CLS45" s="1464"/>
      <c r="CLT45" s="1464"/>
      <c r="CLU45" s="1464"/>
      <c r="CLV45" s="1464"/>
      <c r="CLW45" s="1464"/>
      <c r="CLX45" s="1464" t="s">
        <v>187</v>
      </c>
      <c r="CLY45" s="1464"/>
      <c r="CLZ45" s="1464"/>
      <c r="CMA45" s="1464"/>
      <c r="CMB45" s="1464"/>
      <c r="CMC45" s="1464"/>
      <c r="CMD45" s="1464"/>
      <c r="CME45" s="1464"/>
      <c r="CMF45" s="1464"/>
      <c r="CMG45" s="1464"/>
      <c r="CMH45" s="1464"/>
      <c r="CMI45" s="1464"/>
      <c r="CMJ45" s="1464"/>
      <c r="CMK45" s="1464"/>
      <c r="CML45" s="1464"/>
      <c r="CMM45" s="1464"/>
      <c r="CMN45" s="1464" t="s">
        <v>187</v>
      </c>
      <c r="CMO45" s="1464"/>
      <c r="CMP45" s="1464"/>
      <c r="CMQ45" s="1464"/>
      <c r="CMR45" s="1464"/>
      <c r="CMS45" s="1464"/>
      <c r="CMT45" s="1464"/>
      <c r="CMU45" s="1464"/>
      <c r="CMV45" s="1464"/>
      <c r="CMW45" s="1464"/>
      <c r="CMX45" s="1464"/>
      <c r="CMY45" s="1464"/>
      <c r="CMZ45" s="1464"/>
      <c r="CNA45" s="1464"/>
      <c r="CNB45" s="1464"/>
      <c r="CNC45" s="1464"/>
      <c r="CND45" s="1464" t="s">
        <v>187</v>
      </c>
      <c r="CNE45" s="1464"/>
      <c r="CNF45" s="1464"/>
      <c r="CNG45" s="1464"/>
      <c r="CNH45" s="1464"/>
      <c r="CNI45" s="1464"/>
      <c r="CNJ45" s="1464"/>
      <c r="CNK45" s="1464"/>
      <c r="CNL45" s="1464"/>
      <c r="CNM45" s="1464"/>
      <c r="CNN45" s="1464"/>
      <c r="CNO45" s="1464"/>
      <c r="CNP45" s="1464"/>
      <c r="CNQ45" s="1464"/>
      <c r="CNR45" s="1464"/>
      <c r="CNS45" s="1464"/>
      <c r="CNT45" s="1464" t="s">
        <v>187</v>
      </c>
      <c r="CNU45" s="1464"/>
      <c r="CNV45" s="1464"/>
      <c r="CNW45" s="1464"/>
      <c r="CNX45" s="1464"/>
      <c r="CNY45" s="1464"/>
      <c r="CNZ45" s="1464"/>
      <c r="COA45" s="1464"/>
      <c r="COB45" s="1464"/>
      <c r="COC45" s="1464"/>
      <c r="COD45" s="1464"/>
      <c r="COE45" s="1464"/>
      <c r="COF45" s="1464"/>
      <c r="COG45" s="1464"/>
      <c r="COH45" s="1464"/>
      <c r="COI45" s="1464"/>
      <c r="COJ45" s="1464" t="s">
        <v>187</v>
      </c>
      <c r="COK45" s="1464"/>
      <c r="COL45" s="1464"/>
      <c r="COM45" s="1464"/>
      <c r="CON45" s="1464"/>
      <c r="COO45" s="1464"/>
      <c r="COP45" s="1464"/>
      <c r="COQ45" s="1464"/>
      <c r="COR45" s="1464"/>
      <c r="COS45" s="1464"/>
      <c r="COT45" s="1464"/>
      <c r="COU45" s="1464"/>
      <c r="COV45" s="1464"/>
      <c r="COW45" s="1464"/>
      <c r="COX45" s="1464"/>
      <c r="COY45" s="1464"/>
      <c r="COZ45" s="1464" t="s">
        <v>187</v>
      </c>
      <c r="CPA45" s="1464"/>
      <c r="CPB45" s="1464"/>
      <c r="CPC45" s="1464"/>
      <c r="CPD45" s="1464"/>
      <c r="CPE45" s="1464"/>
      <c r="CPF45" s="1464"/>
      <c r="CPG45" s="1464"/>
      <c r="CPH45" s="1464"/>
      <c r="CPI45" s="1464"/>
      <c r="CPJ45" s="1464"/>
      <c r="CPK45" s="1464"/>
      <c r="CPL45" s="1464"/>
      <c r="CPM45" s="1464"/>
      <c r="CPN45" s="1464"/>
      <c r="CPO45" s="1464"/>
      <c r="CPP45" s="1464" t="s">
        <v>187</v>
      </c>
      <c r="CPQ45" s="1464"/>
      <c r="CPR45" s="1464"/>
      <c r="CPS45" s="1464"/>
      <c r="CPT45" s="1464"/>
      <c r="CPU45" s="1464"/>
      <c r="CPV45" s="1464"/>
      <c r="CPW45" s="1464"/>
      <c r="CPX45" s="1464"/>
      <c r="CPY45" s="1464"/>
      <c r="CPZ45" s="1464"/>
      <c r="CQA45" s="1464"/>
      <c r="CQB45" s="1464"/>
      <c r="CQC45" s="1464"/>
      <c r="CQD45" s="1464"/>
      <c r="CQE45" s="1464"/>
      <c r="CQF45" s="1464" t="s">
        <v>187</v>
      </c>
      <c r="CQG45" s="1464"/>
      <c r="CQH45" s="1464"/>
      <c r="CQI45" s="1464"/>
      <c r="CQJ45" s="1464"/>
      <c r="CQK45" s="1464"/>
      <c r="CQL45" s="1464"/>
      <c r="CQM45" s="1464"/>
      <c r="CQN45" s="1464"/>
      <c r="CQO45" s="1464"/>
      <c r="CQP45" s="1464"/>
      <c r="CQQ45" s="1464"/>
      <c r="CQR45" s="1464"/>
      <c r="CQS45" s="1464"/>
      <c r="CQT45" s="1464"/>
      <c r="CQU45" s="1464"/>
      <c r="CQV45" s="1464" t="s">
        <v>187</v>
      </c>
      <c r="CQW45" s="1464"/>
      <c r="CQX45" s="1464"/>
      <c r="CQY45" s="1464"/>
      <c r="CQZ45" s="1464"/>
      <c r="CRA45" s="1464"/>
      <c r="CRB45" s="1464"/>
      <c r="CRC45" s="1464"/>
      <c r="CRD45" s="1464"/>
      <c r="CRE45" s="1464"/>
      <c r="CRF45" s="1464"/>
      <c r="CRG45" s="1464"/>
      <c r="CRH45" s="1464"/>
      <c r="CRI45" s="1464"/>
      <c r="CRJ45" s="1464"/>
      <c r="CRK45" s="1464"/>
      <c r="CRL45" s="1464" t="s">
        <v>187</v>
      </c>
      <c r="CRM45" s="1464"/>
      <c r="CRN45" s="1464"/>
      <c r="CRO45" s="1464"/>
      <c r="CRP45" s="1464"/>
      <c r="CRQ45" s="1464"/>
      <c r="CRR45" s="1464"/>
      <c r="CRS45" s="1464"/>
      <c r="CRT45" s="1464"/>
      <c r="CRU45" s="1464"/>
      <c r="CRV45" s="1464"/>
      <c r="CRW45" s="1464"/>
      <c r="CRX45" s="1464"/>
      <c r="CRY45" s="1464"/>
      <c r="CRZ45" s="1464"/>
      <c r="CSA45" s="1464"/>
      <c r="CSB45" s="1464" t="s">
        <v>187</v>
      </c>
      <c r="CSC45" s="1464"/>
      <c r="CSD45" s="1464"/>
      <c r="CSE45" s="1464"/>
      <c r="CSF45" s="1464"/>
      <c r="CSG45" s="1464"/>
      <c r="CSH45" s="1464"/>
      <c r="CSI45" s="1464"/>
      <c r="CSJ45" s="1464"/>
      <c r="CSK45" s="1464"/>
      <c r="CSL45" s="1464"/>
      <c r="CSM45" s="1464"/>
      <c r="CSN45" s="1464"/>
      <c r="CSO45" s="1464"/>
      <c r="CSP45" s="1464"/>
      <c r="CSQ45" s="1464"/>
      <c r="CSR45" s="1464" t="s">
        <v>187</v>
      </c>
      <c r="CSS45" s="1464"/>
      <c r="CST45" s="1464"/>
      <c r="CSU45" s="1464"/>
      <c r="CSV45" s="1464"/>
      <c r="CSW45" s="1464"/>
      <c r="CSX45" s="1464"/>
      <c r="CSY45" s="1464"/>
      <c r="CSZ45" s="1464"/>
      <c r="CTA45" s="1464"/>
      <c r="CTB45" s="1464"/>
      <c r="CTC45" s="1464"/>
      <c r="CTD45" s="1464"/>
      <c r="CTE45" s="1464"/>
      <c r="CTF45" s="1464"/>
      <c r="CTG45" s="1464"/>
      <c r="CTH45" s="1464" t="s">
        <v>187</v>
      </c>
      <c r="CTI45" s="1464"/>
      <c r="CTJ45" s="1464"/>
      <c r="CTK45" s="1464"/>
      <c r="CTL45" s="1464"/>
      <c r="CTM45" s="1464"/>
      <c r="CTN45" s="1464"/>
      <c r="CTO45" s="1464"/>
      <c r="CTP45" s="1464"/>
      <c r="CTQ45" s="1464"/>
      <c r="CTR45" s="1464"/>
      <c r="CTS45" s="1464"/>
      <c r="CTT45" s="1464"/>
      <c r="CTU45" s="1464"/>
      <c r="CTV45" s="1464"/>
      <c r="CTW45" s="1464"/>
      <c r="CTX45" s="1464" t="s">
        <v>187</v>
      </c>
      <c r="CTY45" s="1464"/>
      <c r="CTZ45" s="1464"/>
      <c r="CUA45" s="1464"/>
      <c r="CUB45" s="1464"/>
      <c r="CUC45" s="1464"/>
      <c r="CUD45" s="1464"/>
      <c r="CUE45" s="1464"/>
      <c r="CUF45" s="1464"/>
      <c r="CUG45" s="1464"/>
      <c r="CUH45" s="1464"/>
      <c r="CUI45" s="1464"/>
      <c r="CUJ45" s="1464"/>
      <c r="CUK45" s="1464"/>
      <c r="CUL45" s="1464"/>
      <c r="CUM45" s="1464"/>
      <c r="CUN45" s="1464" t="s">
        <v>187</v>
      </c>
      <c r="CUO45" s="1464"/>
      <c r="CUP45" s="1464"/>
      <c r="CUQ45" s="1464"/>
      <c r="CUR45" s="1464"/>
      <c r="CUS45" s="1464"/>
      <c r="CUT45" s="1464"/>
      <c r="CUU45" s="1464"/>
      <c r="CUV45" s="1464"/>
      <c r="CUW45" s="1464"/>
      <c r="CUX45" s="1464"/>
      <c r="CUY45" s="1464"/>
      <c r="CUZ45" s="1464"/>
      <c r="CVA45" s="1464"/>
      <c r="CVB45" s="1464"/>
      <c r="CVC45" s="1464"/>
      <c r="CVD45" s="1464" t="s">
        <v>187</v>
      </c>
      <c r="CVE45" s="1464"/>
      <c r="CVF45" s="1464"/>
      <c r="CVG45" s="1464"/>
      <c r="CVH45" s="1464"/>
      <c r="CVI45" s="1464"/>
      <c r="CVJ45" s="1464"/>
      <c r="CVK45" s="1464"/>
      <c r="CVL45" s="1464"/>
      <c r="CVM45" s="1464"/>
      <c r="CVN45" s="1464"/>
      <c r="CVO45" s="1464"/>
      <c r="CVP45" s="1464"/>
      <c r="CVQ45" s="1464"/>
      <c r="CVR45" s="1464"/>
      <c r="CVS45" s="1464"/>
      <c r="CVT45" s="1464" t="s">
        <v>187</v>
      </c>
      <c r="CVU45" s="1464"/>
      <c r="CVV45" s="1464"/>
      <c r="CVW45" s="1464"/>
      <c r="CVX45" s="1464"/>
      <c r="CVY45" s="1464"/>
      <c r="CVZ45" s="1464"/>
      <c r="CWA45" s="1464"/>
      <c r="CWB45" s="1464"/>
      <c r="CWC45" s="1464"/>
      <c r="CWD45" s="1464"/>
      <c r="CWE45" s="1464"/>
      <c r="CWF45" s="1464"/>
      <c r="CWG45" s="1464"/>
      <c r="CWH45" s="1464"/>
      <c r="CWI45" s="1464"/>
      <c r="CWJ45" s="1464" t="s">
        <v>187</v>
      </c>
      <c r="CWK45" s="1464"/>
      <c r="CWL45" s="1464"/>
      <c r="CWM45" s="1464"/>
      <c r="CWN45" s="1464"/>
      <c r="CWO45" s="1464"/>
      <c r="CWP45" s="1464"/>
      <c r="CWQ45" s="1464"/>
      <c r="CWR45" s="1464"/>
      <c r="CWS45" s="1464"/>
      <c r="CWT45" s="1464"/>
      <c r="CWU45" s="1464"/>
      <c r="CWV45" s="1464"/>
      <c r="CWW45" s="1464"/>
      <c r="CWX45" s="1464"/>
      <c r="CWY45" s="1464"/>
      <c r="CWZ45" s="1464" t="s">
        <v>187</v>
      </c>
      <c r="CXA45" s="1464"/>
      <c r="CXB45" s="1464"/>
      <c r="CXC45" s="1464"/>
      <c r="CXD45" s="1464"/>
      <c r="CXE45" s="1464"/>
      <c r="CXF45" s="1464"/>
      <c r="CXG45" s="1464"/>
      <c r="CXH45" s="1464"/>
      <c r="CXI45" s="1464"/>
      <c r="CXJ45" s="1464"/>
      <c r="CXK45" s="1464"/>
      <c r="CXL45" s="1464"/>
      <c r="CXM45" s="1464"/>
      <c r="CXN45" s="1464"/>
      <c r="CXO45" s="1464"/>
      <c r="CXP45" s="1464" t="s">
        <v>187</v>
      </c>
      <c r="CXQ45" s="1464"/>
      <c r="CXR45" s="1464"/>
      <c r="CXS45" s="1464"/>
      <c r="CXT45" s="1464"/>
      <c r="CXU45" s="1464"/>
      <c r="CXV45" s="1464"/>
      <c r="CXW45" s="1464"/>
      <c r="CXX45" s="1464"/>
      <c r="CXY45" s="1464"/>
      <c r="CXZ45" s="1464"/>
      <c r="CYA45" s="1464"/>
      <c r="CYB45" s="1464"/>
      <c r="CYC45" s="1464"/>
      <c r="CYD45" s="1464"/>
      <c r="CYE45" s="1464"/>
      <c r="CYF45" s="1464" t="s">
        <v>187</v>
      </c>
      <c r="CYG45" s="1464"/>
      <c r="CYH45" s="1464"/>
      <c r="CYI45" s="1464"/>
      <c r="CYJ45" s="1464"/>
      <c r="CYK45" s="1464"/>
      <c r="CYL45" s="1464"/>
      <c r="CYM45" s="1464"/>
      <c r="CYN45" s="1464"/>
      <c r="CYO45" s="1464"/>
      <c r="CYP45" s="1464"/>
      <c r="CYQ45" s="1464"/>
      <c r="CYR45" s="1464"/>
      <c r="CYS45" s="1464"/>
      <c r="CYT45" s="1464"/>
      <c r="CYU45" s="1464"/>
      <c r="CYV45" s="1464" t="s">
        <v>187</v>
      </c>
      <c r="CYW45" s="1464"/>
      <c r="CYX45" s="1464"/>
      <c r="CYY45" s="1464"/>
      <c r="CYZ45" s="1464"/>
      <c r="CZA45" s="1464"/>
      <c r="CZB45" s="1464"/>
      <c r="CZC45" s="1464"/>
      <c r="CZD45" s="1464"/>
      <c r="CZE45" s="1464"/>
      <c r="CZF45" s="1464"/>
      <c r="CZG45" s="1464"/>
      <c r="CZH45" s="1464"/>
      <c r="CZI45" s="1464"/>
      <c r="CZJ45" s="1464"/>
      <c r="CZK45" s="1464"/>
      <c r="CZL45" s="1464" t="s">
        <v>187</v>
      </c>
      <c r="CZM45" s="1464"/>
      <c r="CZN45" s="1464"/>
      <c r="CZO45" s="1464"/>
      <c r="CZP45" s="1464"/>
      <c r="CZQ45" s="1464"/>
      <c r="CZR45" s="1464"/>
      <c r="CZS45" s="1464"/>
      <c r="CZT45" s="1464"/>
      <c r="CZU45" s="1464"/>
      <c r="CZV45" s="1464"/>
      <c r="CZW45" s="1464"/>
      <c r="CZX45" s="1464"/>
      <c r="CZY45" s="1464"/>
      <c r="CZZ45" s="1464"/>
      <c r="DAA45" s="1464"/>
      <c r="DAB45" s="1464" t="s">
        <v>187</v>
      </c>
      <c r="DAC45" s="1464"/>
      <c r="DAD45" s="1464"/>
      <c r="DAE45" s="1464"/>
      <c r="DAF45" s="1464"/>
      <c r="DAG45" s="1464"/>
      <c r="DAH45" s="1464"/>
      <c r="DAI45" s="1464"/>
      <c r="DAJ45" s="1464"/>
      <c r="DAK45" s="1464"/>
      <c r="DAL45" s="1464"/>
      <c r="DAM45" s="1464"/>
      <c r="DAN45" s="1464"/>
      <c r="DAO45" s="1464"/>
      <c r="DAP45" s="1464"/>
      <c r="DAQ45" s="1464"/>
      <c r="DAR45" s="1464" t="s">
        <v>187</v>
      </c>
      <c r="DAS45" s="1464"/>
      <c r="DAT45" s="1464"/>
      <c r="DAU45" s="1464"/>
      <c r="DAV45" s="1464"/>
      <c r="DAW45" s="1464"/>
      <c r="DAX45" s="1464"/>
      <c r="DAY45" s="1464"/>
      <c r="DAZ45" s="1464"/>
      <c r="DBA45" s="1464"/>
      <c r="DBB45" s="1464"/>
      <c r="DBC45" s="1464"/>
      <c r="DBD45" s="1464"/>
      <c r="DBE45" s="1464"/>
      <c r="DBF45" s="1464"/>
      <c r="DBG45" s="1464"/>
      <c r="DBH45" s="1464" t="s">
        <v>187</v>
      </c>
      <c r="DBI45" s="1464"/>
      <c r="DBJ45" s="1464"/>
      <c r="DBK45" s="1464"/>
      <c r="DBL45" s="1464"/>
      <c r="DBM45" s="1464"/>
      <c r="DBN45" s="1464"/>
      <c r="DBO45" s="1464"/>
      <c r="DBP45" s="1464"/>
      <c r="DBQ45" s="1464"/>
      <c r="DBR45" s="1464"/>
      <c r="DBS45" s="1464"/>
      <c r="DBT45" s="1464"/>
      <c r="DBU45" s="1464"/>
      <c r="DBV45" s="1464"/>
      <c r="DBW45" s="1464"/>
      <c r="DBX45" s="1464" t="s">
        <v>187</v>
      </c>
      <c r="DBY45" s="1464"/>
      <c r="DBZ45" s="1464"/>
      <c r="DCA45" s="1464"/>
      <c r="DCB45" s="1464"/>
      <c r="DCC45" s="1464"/>
      <c r="DCD45" s="1464"/>
      <c r="DCE45" s="1464"/>
      <c r="DCF45" s="1464"/>
      <c r="DCG45" s="1464"/>
      <c r="DCH45" s="1464"/>
      <c r="DCI45" s="1464"/>
      <c r="DCJ45" s="1464"/>
      <c r="DCK45" s="1464"/>
      <c r="DCL45" s="1464"/>
      <c r="DCM45" s="1464"/>
      <c r="DCN45" s="1464" t="s">
        <v>187</v>
      </c>
      <c r="DCO45" s="1464"/>
      <c r="DCP45" s="1464"/>
      <c r="DCQ45" s="1464"/>
      <c r="DCR45" s="1464"/>
      <c r="DCS45" s="1464"/>
      <c r="DCT45" s="1464"/>
      <c r="DCU45" s="1464"/>
      <c r="DCV45" s="1464"/>
      <c r="DCW45" s="1464"/>
      <c r="DCX45" s="1464"/>
      <c r="DCY45" s="1464"/>
      <c r="DCZ45" s="1464"/>
      <c r="DDA45" s="1464"/>
      <c r="DDB45" s="1464"/>
      <c r="DDC45" s="1464"/>
      <c r="DDD45" s="1464" t="s">
        <v>187</v>
      </c>
      <c r="DDE45" s="1464"/>
      <c r="DDF45" s="1464"/>
      <c r="DDG45" s="1464"/>
      <c r="DDH45" s="1464"/>
      <c r="DDI45" s="1464"/>
      <c r="DDJ45" s="1464"/>
      <c r="DDK45" s="1464"/>
      <c r="DDL45" s="1464"/>
      <c r="DDM45" s="1464"/>
      <c r="DDN45" s="1464"/>
      <c r="DDO45" s="1464"/>
      <c r="DDP45" s="1464"/>
      <c r="DDQ45" s="1464"/>
      <c r="DDR45" s="1464"/>
      <c r="DDS45" s="1464"/>
      <c r="DDT45" s="1464" t="s">
        <v>187</v>
      </c>
      <c r="DDU45" s="1464"/>
      <c r="DDV45" s="1464"/>
      <c r="DDW45" s="1464"/>
      <c r="DDX45" s="1464"/>
      <c r="DDY45" s="1464"/>
      <c r="DDZ45" s="1464"/>
      <c r="DEA45" s="1464"/>
      <c r="DEB45" s="1464"/>
      <c r="DEC45" s="1464"/>
      <c r="DED45" s="1464"/>
      <c r="DEE45" s="1464"/>
      <c r="DEF45" s="1464"/>
      <c r="DEG45" s="1464"/>
      <c r="DEH45" s="1464"/>
      <c r="DEI45" s="1464"/>
      <c r="DEJ45" s="1464" t="s">
        <v>187</v>
      </c>
      <c r="DEK45" s="1464"/>
      <c r="DEL45" s="1464"/>
      <c r="DEM45" s="1464"/>
      <c r="DEN45" s="1464"/>
      <c r="DEO45" s="1464"/>
      <c r="DEP45" s="1464"/>
      <c r="DEQ45" s="1464"/>
      <c r="DER45" s="1464"/>
      <c r="DES45" s="1464"/>
      <c r="DET45" s="1464"/>
      <c r="DEU45" s="1464"/>
      <c r="DEV45" s="1464"/>
      <c r="DEW45" s="1464"/>
      <c r="DEX45" s="1464"/>
      <c r="DEY45" s="1464"/>
      <c r="DEZ45" s="1464" t="s">
        <v>187</v>
      </c>
      <c r="DFA45" s="1464"/>
      <c r="DFB45" s="1464"/>
      <c r="DFC45" s="1464"/>
      <c r="DFD45" s="1464"/>
      <c r="DFE45" s="1464"/>
      <c r="DFF45" s="1464"/>
      <c r="DFG45" s="1464"/>
      <c r="DFH45" s="1464"/>
      <c r="DFI45" s="1464"/>
      <c r="DFJ45" s="1464"/>
      <c r="DFK45" s="1464"/>
      <c r="DFL45" s="1464"/>
      <c r="DFM45" s="1464"/>
      <c r="DFN45" s="1464"/>
      <c r="DFO45" s="1464"/>
      <c r="DFP45" s="1464" t="s">
        <v>187</v>
      </c>
      <c r="DFQ45" s="1464"/>
      <c r="DFR45" s="1464"/>
      <c r="DFS45" s="1464"/>
      <c r="DFT45" s="1464"/>
      <c r="DFU45" s="1464"/>
      <c r="DFV45" s="1464"/>
      <c r="DFW45" s="1464"/>
      <c r="DFX45" s="1464"/>
      <c r="DFY45" s="1464"/>
      <c r="DFZ45" s="1464"/>
      <c r="DGA45" s="1464"/>
      <c r="DGB45" s="1464"/>
      <c r="DGC45" s="1464"/>
      <c r="DGD45" s="1464"/>
      <c r="DGE45" s="1464"/>
      <c r="DGF45" s="1464" t="s">
        <v>187</v>
      </c>
      <c r="DGG45" s="1464"/>
      <c r="DGH45" s="1464"/>
      <c r="DGI45" s="1464"/>
      <c r="DGJ45" s="1464"/>
      <c r="DGK45" s="1464"/>
      <c r="DGL45" s="1464"/>
      <c r="DGM45" s="1464"/>
      <c r="DGN45" s="1464"/>
      <c r="DGO45" s="1464"/>
      <c r="DGP45" s="1464"/>
      <c r="DGQ45" s="1464"/>
      <c r="DGR45" s="1464"/>
      <c r="DGS45" s="1464"/>
      <c r="DGT45" s="1464"/>
      <c r="DGU45" s="1464"/>
      <c r="DGV45" s="1464" t="s">
        <v>187</v>
      </c>
      <c r="DGW45" s="1464"/>
      <c r="DGX45" s="1464"/>
      <c r="DGY45" s="1464"/>
      <c r="DGZ45" s="1464"/>
      <c r="DHA45" s="1464"/>
      <c r="DHB45" s="1464"/>
      <c r="DHC45" s="1464"/>
      <c r="DHD45" s="1464"/>
      <c r="DHE45" s="1464"/>
      <c r="DHF45" s="1464"/>
      <c r="DHG45" s="1464"/>
      <c r="DHH45" s="1464"/>
      <c r="DHI45" s="1464"/>
      <c r="DHJ45" s="1464"/>
      <c r="DHK45" s="1464"/>
      <c r="DHL45" s="1464" t="s">
        <v>187</v>
      </c>
      <c r="DHM45" s="1464"/>
      <c r="DHN45" s="1464"/>
      <c r="DHO45" s="1464"/>
      <c r="DHP45" s="1464"/>
      <c r="DHQ45" s="1464"/>
      <c r="DHR45" s="1464"/>
      <c r="DHS45" s="1464"/>
      <c r="DHT45" s="1464"/>
      <c r="DHU45" s="1464"/>
      <c r="DHV45" s="1464"/>
      <c r="DHW45" s="1464"/>
      <c r="DHX45" s="1464"/>
      <c r="DHY45" s="1464"/>
      <c r="DHZ45" s="1464"/>
      <c r="DIA45" s="1464"/>
      <c r="DIB45" s="1464" t="s">
        <v>187</v>
      </c>
      <c r="DIC45" s="1464"/>
      <c r="DID45" s="1464"/>
      <c r="DIE45" s="1464"/>
      <c r="DIF45" s="1464"/>
      <c r="DIG45" s="1464"/>
      <c r="DIH45" s="1464"/>
      <c r="DII45" s="1464"/>
      <c r="DIJ45" s="1464"/>
      <c r="DIK45" s="1464"/>
      <c r="DIL45" s="1464"/>
      <c r="DIM45" s="1464"/>
      <c r="DIN45" s="1464"/>
      <c r="DIO45" s="1464"/>
      <c r="DIP45" s="1464"/>
      <c r="DIQ45" s="1464"/>
      <c r="DIR45" s="1464" t="s">
        <v>187</v>
      </c>
      <c r="DIS45" s="1464"/>
      <c r="DIT45" s="1464"/>
      <c r="DIU45" s="1464"/>
      <c r="DIV45" s="1464"/>
      <c r="DIW45" s="1464"/>
      <c r="DIX45" s="1464"/>
      <c r="DIY45" s="1464"/>
      <c r="DIZ45" s="1464"/>
      <c r="DJA45" s="1464"/>
      <c r="DJB45" s="1464"/>
      <c r="DJC45" s="1464"/>
      <c r="DJD45" s="1464"/>
      <c r="DJE45" s="1464"/>
      <c r="DJF45" s="1464"/>
      <c r="DJG45" s="1464"/>
      <c r="DJH45" s="1464" t="s">
        <v>187</v>
      </c>
      <c r="DJI45" s="1464"/>
      <c r="DJJ45" s="1464"/>
      <c r="DJK45" s="1464"/>
      <c r="DJL45" s="1464"/>
      <c r="DJM45" s="1464"/>
      <c r="DJN45" s="1464"/>
      <c r="DJO45" s="1464"/>
      <c r="DJP45" s="1464"/>
      <c r="DJQ45" s="1464"/>
      <c r="DJR45" s="1464"/>
      <c r="DJS45" s="1464"/>
      <c r="DJT45" s="1464"/>
      <c r="DJU45" s="1464"/>
      <c r="DJV45" s="1464"/>
      <c r="DJW45" s="1464"/>
      <c r="DJX45" s="1464" t="s">
        <v>187</v>
      </c>
      <c r="DJY45" s="1464"/>
      <c r="DJZ45" s="1464"/>
      <c r="DKA45" s="1464"/>
      <c r="DKB45" s="1464"/>
      <c r="DKC45" s="1464"/>
      <c r="DKD45" s="1464"/>
      <c r="DKE45" s="1464"/>
      <c r="DKF45" s="1464"/>
      <c r="DKG45" s="1464"/>
      <c r="DKH45" s="1464"/>
      <c r="DKI45" s="1464"/>
      <c r="DKJ45" s="1464"/>
      <c r="DKK45" s="1464"/>
      <c r="DKL45" s="1464"/>
      <c r="DKM45" s="1464"/>
      <c r="DKN45" s="1464" t="s">
        <v>187</v>
      </c>
      <c r="DKO45" s="1464"/>
      <c r="DKP45" s="1464"/>
      <c r="DKQ45" s="1464"/>
      <c r="DKR45" s="1464"/>
      <c r="DKS45" s="1464"/>
      <c r="DKT45" s="1464"/>
      <c r="DKU45" s="1464"/>
      <c r="DKV45" s="1464"/>
      <c r="DKW45" s="1464"/>
      <c r="DKX45" s="1464"/>
      <c r="DKY45" s="1464"/>
      <c r="DKZ45" s="1464"/>
      <c r="DLA45" s="1464"/>
      <c r="DLB45" s="1464"/>
      <c r="DLC45" s="1464"/>
      <c r="DLD45" s="1464" t="s">
        <v>187</v>
      </c>
      <c r="DLE45" s="1464"/>
      <c r="DLF45" s="1464"/>
      <c r="DLG45" s="1464"/>
      <c r="DLH45" s="1464"/>
      <c r="DLI45" s="1464"/>
      <c r="DLJ45" s="1464"/>
      <c r="DLK45" s="1464"/>
      <c r="DLL45" s="1464"/>
      <c r="DLM45" s="1464"/>
      <c r="DLN45" s="1464"/>
      <c r="DLO45" s="1464"/>
      <c r="DLP45" s="1464"/>
      <c r="DLQ45" s="1464"/>
      <c r="DLR45" s="1464"/>
      <c r="DLS45" s="1464"/>
      <c r="DLT45" s="1464" t="s">
        <v>187</v>
      </c>
      <c r="DLU45" s="1464"/>
      <c r="DLV45" s="1464"/>
      <c r="DLW45" s="1464"/>
      <c r="DLX45" s="1464"/>
      <c r="DLY45" s="1464"/>
      <c r="DLZ45" s="1464"/>
      <c r="DMA45" s="1464"/>
      <c r="DMB45" s="1464"/>
      <c r="DMC45" s="1464"/>
      <c r="DMD45" s="1464"/>
      <c r="DME45" s="1464"/>
      <c r="DMF45" s="1464"/>
      <c r="DMG45" s="1464"/>
      <c r="DMH45" s="1464"/>
      <c r="DMI45" s="1464"/>
      <c r="DMJ45" s="1464" t="s">
        <v>187</v>
      </c>
      <c r="DMK45" s="1464"/>
      <c r="DML45" s="1464"/>
      <c r="DMM45" s="1464"/>
      <c r="DMN45" s="1464"/>
      <c r="DMO45" s="1464"/>
      <c r="DMP45" s="1464"/>
      <c r="DMQ45" s="1464"/>
      <c r="DMR45" s="1464"/>
      <c r="DMS45" s="1464"/>
      <c r="DMT45" s="1464"/>
      <c r="DMU45" s="1464"/>
      <c r="DMV45" s="1464"/>
      <c r="DMW45" s="1464"/>
      <c r="DMX45" s="1464"/>
      <c r="DMY45" s="1464"/>
      <c r="DMZ45" s="1464" t="s">
        <v>187</v>
      </c>
      <c r="DNA45" s="1464"/>
      <c r="DNB45" s="1464"/>
      <c r="DNC45" s="1464"/>
      <c r="DND45" s="1464"/>
      <c r="DNE45" s="1464"/>
      <c r="DNF45" s="1464"/>
      <c r="DNG45" s="1464"/>
      <c r="DNH45" s="1464"/>
      <c r="DNI45" s="1464"/>
      <c r="DNJ45" s="1464"/>
      <c r="DNK45" s="1464"/>
      <c r="DNL45" s="1464"/>
      <c r="DNM45" s="1464"/>
      <c r="DNN45" s="1464"/>
      <c r="DNO45" s="1464"/>
      <c r="DNP45" s="1464" t="s">
        <v>187</v>
      </c>
      <c r="DNQ45" s="1464"/>
      <c r="DNR45" s="1464"/>
      <c r="DNS45" s="1464"/>
      <c r="DNT45" s="1464"/>
      <c r="DNU45" s="1464"/>
      <c r="DNV45" s="1464"/>
      <c r="DNW45" s="1464"/>
      <c r="DNX45" s="1464"/>
      <c r="DNY45" s="1464"/>
      <c r="DNZ45" s="1464"/>
      <c r="DOA45" s="1464"/>
      <c r="DOB45" s="1464"/>
      <c r="DOC45" s="1464"/>
      <c r="DOD45" s="1464"/>
      <c r="DOE45" s="1464"/>
      <c r="DOF45" s="1464" t="s">
        <v>187</v>
      </c>
      <c r="DOG45" s="1464"/>
      <c r="DOH45" s="1464"/>
      <c r="DOI45" s="1464"/>
      <c r="DOJ45" s="1464"/>
      <c r="DOK45" s="1464"/>
      <c r="DOL45" s="1464"/>
      <c r="DOM45" s="1464"/>
      <c r="DON45" s="1464"/>
      <c r="DOO45" s="1464"/>
      <c r="DOP45" s="1464"/>
      <c r="DOQ45" s="1464"/>
      <c r="DOR45" s="1464"/>
      <c r="DOS45" s="1464"/>
      <c r="DOT45" s="1464"/>
      <c r="DOU45" s="1464"/>
      <c r="DOV45" s="1464" t="s">
        <v>187</v>
      </c>
      <c r="DOW45" s="1464"/>
      <c r="DOX45" s="1464"/>
      <c r="DOY45" s="1464"/>
      <c r="DOZ45" s="1464"/>
      <c r="DPA45" s="1464"/>
      <c r="DPB45" s="1464"/>
      <c r="DPC45" s="1464"/>
      <c r="DPD45" s="1464"/>
      <c r="DPE45" s="1464"/>
      <c r="DPF45" s="1464"/>
      <c r="DPG45" s="1464"/>
      <c r="DPH45" s="1464"/>
      <c r="DPI45" s="1464"/>
      <c r="DPJ45" s="1464"/>
      <c r="DPK45" s="1464"/>
      <c r="DPL45" s="1464" t="s">
        <v>187</v>
      </c>
      <c r="DPM45" s="1464"/>
      <c r="DPN45" s="1464"/>
      <c r="DPO45" s="1464"/>
      <c r="DPP45" s="1464"/>
      <c r="DPQ45" s="1464"/>
      <c r="DPR45" s="1464"/>
      <c r="DPS45" s="1464"/>
      <c r="DPT45" s="1464"/>
      <c r="DPU45" s="1464"/>
      <c r="DPV45" s="1464"/>
      <c r="DPW45" s="1464"/>
      <c r="DPX45" s="1464"/>
      <c r="DPY45" s="1464"/>
      <c r="DPZ45" s="1464"/>
      <c r="DQA45" s="1464"/>
      <c r="DQB45" s="1464" t="s">
        <v>187</v>
      </c>
      <c r="DQC45" s="1464"/>
      <c r="DQD45" s="1464"/>
      <c r="DQE45" s="1464"/>
      <c r="DQF45" s="1464"/>
      <c r="DQG45" s="1464"/>
      <c r="DQH45" s="1464"/>
      <c r="DQI45" s="1464"/>
      <c r="DQJ45" s="1464"/>
      <c r="DQK45" s="1464"/>
      <c r="DQL45" s="1464"/>
      <c r="DQM45" s="1464"/>
      <c r="DQN45" s="1464"/>
      <c r="DQO45" s="1464"/>
      <c r="DQP45" s="1464"/>
      <c r="DQQ45" s="1464"/>
      <c r="DQR45" s="1464" t="s">
        <v>187</v>
      </c>
      <c r="DQS45" s="1464"/>
      <c r="DQT45" s="1464"/>
      <c r="DQU45" s="1464"/>
      <c r="DQV45" s="1464"/>
      <c r="DQW45" s="1464"/>
      <c r="DQX45" s="1464"/>
      <c r="DQY45" s="1464"/>
      <c r="DQZ45" s="1464"/>
      <c r="DRA45" s="1464"/>
      <c r="DRB45" s="1464"/>
      <c r="DRC45" s="1464"/>
      <c r="DRD45" s="1464"/>
      <c r="DRE45" s="1464"/>
      <c r="DRF45" s="1464"/>
      <c r="DRG45" s="1464"/>
      <c r="DRH45" s="1464" t="s">
        <v>187</v>
      </c>
      <c r="DRI45" s="1464"/>
      <c r="DRJ45" s="1464"/>
      <c r="DRK45" s="1464"/>
      <c r="DRL45" s="1464"/>
      <c r="DRM45" s="1464"/>
      <c r="DRN45" s="1464"/>
      <c r="DRO45" s="1464"/>
      <c r="DRP45" s="1464"/>
      <c r="DRQ45" s="1464"/>
      <c r="DRR45" s="1464"/>
      <c r="DRS45" s="1464"/>
      <c r="DRT45" s="1464"/>
      <c r="DRU45" s="1464"/>
      <c r="DRV45" s="1464"/>
      <c r="DRW45" s="1464"/>
      <c r="DRX45" s="1464" t="s">
        <v>187</v>
      </c>
      <c r="DRY45" s="1464"/>
      <c r="DRZ45" s="1464"/>
      <c r="DSA45" s="1464"/>
      <c r="DSB45" s="1464"/>
      <c r="DSC45" s="1464"/>
      <c r="DSD45" s="1464"/>
      <c r="DSE45" s="1464"/>
      <c r="DSF45" s="1464"/>
      <c r="DSG45" s="1464"/>
      <c r="DSH45" s="1464"/>
      <c r="DSI45" s="1464"/>
      <c r="DSJ45" s="1464"/>
      <c r="DSK45" s="1464"/>
      <c r="DSL45" s="1464"/>
      <c r="DSM45" s="1464"/>
      <c r="DSN45" s="1464" t="s">
        <v>187</v>
      </c>
      <c r="DSO45" s="1464"/>
      <c r="DSP45" s="1464"/>
      <c r="DSQ45" s="1464"/>
      <c r="DSR45" s="1464"/>
      <c r="DSS45" s="1464"/>
      <c r="DST45" s="1464"/>
      <c r="DSU45" s="1464"/>
      <c r="DSV45" s="1464"/>
      <c r="DSW45" s="1464"/>
      <c r="DSX45" s="1464"/>
      <c r="DSY45" s="1464"/>
      <c r="DSZ45" s="1464"/>
      <c r="DTA45" s="1464"/>
      <c r="DTB45" s="1464"/>
      <c r="DTC45" s="1464"/>
      <c r="DTD45" s="1464" t="s">
        <v>187</v>
      </c>
      <c r="DTE45" s="1464"/>
      <c r="DTF45" s="1464"/>
      <c r="DTG45" s="1464"/>
      <c r="DTH45" s="1464"/>
      <c r="DTI45" s="1464"/>
      <c r="DTJ45" s="1464"/>
      <c r="DTK45" s="1464"/>
      <c r="DTL45" s="1464"/>
      <c r="DTM45" s="1464"/>
      <c r="DTN45" s="1464"/>
      <c r="DTO45" s="1464"/>
      <c r="DTP45" s="1464"/>
      <c r="DTQ45" s="1464"/>
      <c r="DTR45" s="1464"/>
      <c r="DTS45" s="1464"/>
      <c r="DTT45" s="1464" t="s">
        <v>187</v>
      </c>
      <c r="DTU45" s="1464"/>
      <c r="DTV45" s="1464"/>
      <c r="DTW45" s="1464"/>
      <c r="DTX45" s="1464"/>
      <c r="DTY45" s="1464"/>
      <c r="DTZ45" s="1464"/>
      <c r="DUA45" s="1464"/>
      <c r="DUB45" s="1464"/>
      <c r="DUC45" s="1464"/>
      <c r="DUD45" s="1464"/>
      <c r="DUE45" s="1464"/>
      <c r="DUF45" s="1464"/>
      <c r="DUG45" s="1464"/>
      <c r="DUH45" s="1464"/>
      <c r="DUI45" s="1464"/>
      <c r="DUJ45" s="1464" t="s">
        <v>187</v>
      </c>
      <c r="DUK45" s="1464"/>
      <c r="DUL45" s="1464"/>
      <c r="DUM45" s="1464"/>
      <c r="DUN45" s="1464"/>
      <c r="DUO45" s="1464"/>
      <c r="DUP45" s="1464"/>
      <c r="DUQ45" s="1464"/>
      <c r="DUR45" s="1464"/>
      <c r="DUS45" s="1464"/>
      <c r="DUT45" s="1464"/>
      <c r="DUU45" s="1464"/>
      <c r="DUV45" s="1464"/>
      <c r="DUW45" s="1464"/>
      <c r="DUX45" s="1464"/>
      <c r="DUY45" s="1464"/>
      <c r="DUZ45" s="1464" t="s">
        <v>187</v>
      </c>
      <c r="DVA45" s="1464"/>
      <c r="DVB45" s="1464"/>
      <c r="DVC45" s="1464"/>
      <c r="DVD45" s="1464"/>
      <c r="DVE45" s="1464"/>
      <c r="DVF45" s="1464"/>
      <c r="DVG45" s="1464"/>
      <c r="DVH45" s="1464"/>
      <c r="DVI45" s="1464"/>
      <c r="DVJ45" s="1464"/>
      <c r="DVK45" s="1464"/>
      <c r="DVL45" s="1464"/>
      <c r="DVM45" s="1464"/>
      <c r="DVN45" s="1464"/>
      <c r="DVO45" s="1464"/>
      <c r="DVP45" s="1464" t="s">
        <v>187</v>
      </c>
      <c r="DVQ45" s="1464"/>
      <c r="DVR45" s="1464"/>
      <c r="DVS45" s="1464"/>
      <c r="DVT45" s="1464"/>
      <c r="DVU45" s="1464"/>
      <c r="DVV45" s="1464"/>
      <c r="DVW45" s="1464"/>
      <c r="DVX45" s="1464"/>
      <c r="DVY45" s="1464"/>
      <c r="DVZ45" s="1464"/>
      <c r="DWA45" s="1464"/>
      <c r="DWB45" s="1464"/>
      <c r="DWC45" s="1464"/>
      <c r="DWD45" s="1464"/>
      <c r="DWE45" s="1464"/>
      <c r="DWF45" s="1464" t="s">
        <v>187</v>
      </c>
      <c r="DWG45" s="1464"/>
      <c r="DWH45" s="1464"/>
      <c r="DWI45" s="1464"/>
      <c r="DWJ45" s="1464"/>
      <c r="DWK45" s="1464"/>
      <c r="DWL45" s="1464"/>
      <c r="DWM45" s="1464"/>
      <c r="DWN45" s="1464"/>
      <c r="DWO45" s="1464"/>
      <c r="DWP45" s="1464"/>
      <c r="DWQ45" s="1464"/>
      <c r="DWR45" s="1464"/>
      <c r="DWS45" s="1464"/>
      <c r="DWT45" s="1464"/>
      <c r="DWU45" s="1464"/>
      <c r="DWV45" s="1464" t="s">
        <v>187</v>
      </c>
      <c r="DWW45" s="1464"/>
      <c r="DWX45" s="1464"/>
      <c r="DWY45" s="1464"/>
      <c r="DWZ45" s="1464"/>
      <c r="DXA45" s="1464"/>
      <c r="DXB45" s="1464"/>
      <c r="DXC45" s="1464"/>
      <c r="DXD45" s="1464"/>
      <c r="DXE45" s="1464"/>
      <c r="DXF45" s="1464"/>
      <c r="DXG45" s="1464"/>
      <c r="DXH45" s="1464"/>
      <c r="DXI45" s="1464"/>
      <c r="DXJ45" s="1464"/>
      <c r="DXK45" s="1464"/>
      <c r="DXL45" s="1464" t="s">
        <v>187</v>
      </c>
      <c r="DXM45" s="1464"/>
      <c r="DXN45" s="1464"/>
      <c r="DXO45" s="1464"/>
      <c r="DXP45" s="1464"/>
      <c r="DXQ45" s="1464"/>
      <c r="DXR45" s="1464"/>
      <c r="DXS45" s="1464"/>
      <c r="DXT45" s="1464"/>
      <c r="DXU45" s="1464"/>
      <c r="DXV45" s="1464"/>
      <c r="DXW45" s="1464"/>
      <c r="DXX45" s="1464"/>
      <c r="DXY45" s="1464"/>
      <c r="DXZ45" s="1464"/>
      <c r="DYA45" s="1464"/>
      <c r="DYB45" s="1464" t="s">
        <v>187</v>
      </c>
      <c r="DYC45" s="1464"/>
      <c r="DYD45" s="1464"/>
      <c r="DYE45" s="1464"/>
      <c r="DYF45" s="1464"/>
      <c r="DYG45" s="1464"/>
      <c r="DYH45" s="1464"/>
      <c r="DYI45" s="1464"/>
      <c r="DYJ45" s="1464"/>
      <c r="DYK45" s="1464"/>
      <c r="DYL45" s="1464"/>
      <c r="DYM45" s="1464"/>
      <c r="DYN45" s="1464"/>
      <c r="DYO45" s="1464"/>
      <c r="DYP45" s="1464"/>
      <c r="DYQ45" s="1464"/>
      <c r="DYR45" s="1464" t="s">
        <v>187</v>
      </c>
      <c r="DYS45" s="1464"/>
      <c r="DYT45" s="1464"/>
      <c r="DYU45" s="1464"/>
      <c r="DYV45" s="1464"/>
      <c r="DYW45" s="1464"/>
      <c r="DYX45" s="1464"/>
      <c r="DYY45" s="1464"/>
      <c r="DYZ45" s="1464"/>
      <c r="DZA45" s="1464"/>
      <c r="DZB45" s="1464"/>
      <c r="DZC45" s="1464"/>
      <c r="DZD45" s="1464"/>
      <c r="DZE45" s="1464"/>
      <c r="DZF45" s="1464"/>
      <c r="DZG45" s="1464"/>
      <c r="DZH45" s="1464" t="s">
        <v>187</v>
      </c>
      <c r="DZI45" s="1464"/>
      <c r="DZJ45" s="1464"/>
      <c r="DZK45" s="1464"/>
      <c r="DZL45" s="1464"/>
      <c r="DZM45" s="1464"/>
      <c r="DZN45" s="1464"/>
      <c r="DZO45" s="1464"/>
      <c r="DZP45" s="1464"/>
      <c r="DZQ45" s="1464"/>
      <c r="DZR45" s="1464"/>
      <c r="DZS45" s="1464"/>
      <c r="DZT45" s="1464"/>
      <c r="DZU45" s="1464"/>
      <c r="DZV45" s="1464"/>
      <c r="DZW45" s="1464"/>
      <c r="DZX45" s="1464" t="s">
        <v>187</v>
      </c>
      <c r="DZY45" s="1464"/>
      <c r="DZZ45" s="1464"/>
      <c r="EAA45" s="1464"/>
      <c r="EAB45" s="1464"/>
      <c r="EAC45" s="1464"/>
      <c r="EAD45" s="1464"/>
      <c r="EAE45" s="1464"/>
      <c r="EAF45" s="1464"/>
      <c r="EAG45" s="1464"/>
      <c r="EAH45" s="1464"/>
      <c r="EAI45" s="1464"/>
      <c r="EAJ45" s="1464"/>
      <c r="EAK45" s="1464"/>
      <c r="EAL45" s="1464"/>
      <c r="EAM45" s="1464"/>
      <c r="EAN45" s="1464" t="s">
        <v>187</v>
      </c>
      <c r="EAO45" s="1464"/>
      <c r="EAP45" s="1464"/>
      <c r="EAQ45" s="1464"/>
      <c r="EAR45" s="1464"/>
      <c r="EAS45" s="1464"/>
      <c r="EAT45" s="1464"/>
      <c r="EAU45" s="1464"/>
      <c r="EAV45" s="1464"/>
      <c r="EAW45" s="1464"/>
      <c r="EAX45" s="1464"/>
      <c r="EAY45" s="1464"/>
      <c r="EAZ45" s="1464"/>
      <c r="EBA45" s="1464"/>
      <c r="EBB45" s="1464"/>
      <c r="EBC45" s="1464"/>
      <c r="EBD45" s="1464" t="s">
        <v>187</v>
      </c>
      <c r="EBE45" s="1464"/>
      <c r="EBF45" s="1464"/>
      <c r="EBG45" s="1464"/>
      <c r="EBH45" s="1464"/>
      <c r="EBI45" s="1464"/>
      <c r="EBJ45" s="1464"/>
      <c r="EBK45" s="1464"/>
      <c r="EBL45" s="1464"/>
      <c r="EBM45" s="1464"/>
      <c r="EBN45" s="1464"/>
      <c r="EBO45" s="1464"/>
      <c r="EBP45" s="1464"/>
      <c r="EBQ45" s="1464"/>
      <c r="EBR45" s="1464"/>
      <c r="EBS45" s="1464"/>
      <c r="EBT45" s="1464" t="s">
        <v>187</v>
      </c>
      <c r="EBU45" s="1464"/>
      <c r="EBV45" s="1464"/>
      <c r="EBW45" s="1464"/>
      <c r="EBX45" s="1464"/>
      <c r="EBY45" s="1464"/>
      <c r="EBZ45" s="1464"/>
      <c r="ECA45" s="1464"/>
      <c r="ECB45" s="1464"/>
      <c r="ECC45" s="1464"/>
      <c r="ECD45" s="1464"/>
      <c r="ECE45" s="1464"/>
      <c r="ECF45" s="1464"/>
      <c r="ECG45" s="1464"/>
      <c r="ECH45" s="1464"/>
      <c r="ECI45" s="1464"/>
      <c r="ECJ45" s="1464" t="s">
        <v>187</v>
      </c>
      <c r="ECK45" s="1464"/>
      <c r="ECL45" s="1464"/>
      <c r="ECM45" s="1464"/>
      <c r="ECN45" s="1464"/>
      <c r="ECO45" s="1464"/>
      <c r="ECP45" s="1464"/>
      <c r="ECQ45" s="1464"/>
      <c r="ECR45" s="1464"/>
      <c r="ECS45" s="1464"/>
      <c r="ECT45" s="1464"/>
      <c r="ECU45" s="1464"/>
      <c r="ECV45" s="1464"/>
      <c r="ECW45" s="1464"/>
      <c r="ECX45" s="1464"/>
      <c r="ECY45" s="1464"/>
      <c r="ECZ45" s="1464" t="s">
        <v>187</v>
      </c>
      <c r="EDA45" s="1464"/>
      <c r="EDB45" s="1464"/>
      <c r="EDC45" s="1464"/>
      <c r="EDD45" s="1464"/>
      <c r="EDE45" s="1464"/>
      <c r="EDF45" s="1464"/>
      <c r="EDG45" s="1464"/>
      <c r="EDH45" s="1464"/>
      <c r="EDI45" s="1464"/>
      <c r="EDJ45" s="1464"/>
      <c r="EDK45" s="1464"/>
      <c r="EDL45" s="1464"/>
      <c r="EDM45" s="1464"/>
      <c r="EDN45" s="1464"/>
      <c r="EDO45" s="1464"/>
      <c r="EDP45" s="1464" t="s">
        <v>187</v>
      </c>
      <c r="EDQ45" s="1464"/>
      <c r="EDR45" s="1464"/>
      <c r="EDS45" s="1464"/>
      <c r="EDT45" s="1464"/>
      <c r="EDU45" s="1464"/>
      <c r="EDV45" s="1464"/>
      <c r="EDW45" s="1464"/>
      <c r="EDX45" s="1464"/>
      <c r="EDY45" s="1464"/>
      <c r="EDZ45" s="1464"/>
      <c r="EEA45" s="1464"/>
      <c r="EEB45" s="1464"/>
      <c r="EEC45" s="1464"/>
      <c r="EED45" s="1464"/>
      <c r="EEE45" s="1464"/>
      <c r="EEF45" s="1464" t="s">
        <v>187</v>
      </c>
      <c r="EEG45" s="1464"/>
      <c r="EEH45" s="1464"/>
      <c r="EEI45" s="1464"/>
      <c r="EEJ45" s="1464"/>
      <c r="EEK45" s="1464"/>
      <c r="EEL45" s="1464"/>
      <c r="EEM45" s="1464"/>
      <c r="EEN45" s="1464"/>
      <c r="EEO45" s="1464"/>
      <c r="EEP45" s="1464"/>
      <c r="EEQ45" s="1464"/>
      <c r="EER45" s="1464"/>
      <c r="EES45" s="1464"/>
      <c r="EET45" s="1464"/>
      <c r="EEU45" s="1464"/>
      <c r="EEV45" s="1464" t="s">
        <v>187</v>
      </c>
      <c r="EEW45" s="1464"/>
      <c r="EEX45" s="1464"/>
      <c r="EEY45" s="1464"/>
      <c r="EEZ45" s="1464"/>
      <c r="EFA45" s="1464"/>
      <c r="EFB45" s="1464"/>
      <c r="EFC45" s="1464"/>
      <c r="EFD45" s="1464"/>
      <c r="EFE45" s="1464"/>
      <c r="EFF45" s="1464"/>
      <c r="EFG45" s="1464"/>
      <c r="EFH45" s="1464"/>
      <c r="EFI45" s="1464"/>
      <c r="EFJ45" s="1464"/>
      <c r="EFK45" s="1464"/>
      <c r="EFL45" s="1464" t="s">
        <v>187</v>
      </c>
      <c r="EFM45" s="1464"/>
      <c r="EFN45" s="1464"/>
      <c r="EFO45" s="1464"/>
      <c r="EFP45" s="1464"/>
      <c r="EFQ45" s="1464"/>
      <c r="EFR45" s="1464"/>
      <c r="EFS45" s="1464"/>
      <c r="EFT45" s="1464"/>
      <c r="EFU45" s="1464"/>
      <c r="EFV45" s="1464"/>
      <c r="EFW45" s="1464"/>
      <c r="EFX45" s="1464"/>
      <c r="EFY45" s="1464"/>
      <c r="EFZ45" s="1464"/>
      <c r="EGA45" s="1464"/>
      <c r="EGB45" s="1464" t="s">
        <v>187</v>
      </c>
      <c r="EGC45" s="1464"/>
      <c r="EGD45" s="1464"/>
      <c r="EGE45" s="1464"/>
      <c r="EGF45" s="1464"/>
      <c r="EGG45" s="1464"/>
      <c r="EGH45" s="1464"/>
      <c r="EGI45" s="1464"/>
      <c r="EGJ45" s="1464"/>
      <c r="EGK45" s="1464"/>
      <c r="EGL45" s="1464"/>
      <c r="EGM45" s="1464"/>
      <c r="EGN45" s="1464"/>
      <c r="EGO45" s="1464"/>
      <c r="EGP45" s="1464"/>
      <c r="EGQ45" s="1464"/>
      <c r="EGR45" s="1464" t="s">
        <v>187</v>
      </c>
      <c r="EGS45" s="1464"/>
      <c r="EGT45" s="1464"/>
      <c r="EGU45" s="1464"/>
      <c r="EGV45" s="1464"/>
      <c r="EGW45" s="1464"/>
      <c r="EGX45" s="1464"/>
      <c r="EGY45" s="1464"/>
      <c r="EGZ45" s="1464"/>
      <c r="EHA45" s="1464"/>
      <c r="EHB45" s="1464"/>
      <c r="EHC45" s="1464"/>
      <c r="EHD45" s="1464"/>
      <c r="EHE45" s="1464"/>
      <c r="EHF45" s="1464"/>
      <c r="EHG45" s="1464"/>
      <c r="EHH45" s="1464" t="s">
        <v>187</v>
      </c>
      <c r="EHI45" s="1464"/>
      <c r="EHJ45" s="1464"/>
      <c r="EHK45" s="1464"/>
      <c r="EHL45" s="1464"/>
      <c r="EHM45" s="1464"/>
      <c r="EHN45" s="1464"/>
      <c r="EHO45" s="1464"/>
      <c r="EHP45" s="1464"/>
      <c r="EHQ45" s="1464"/>
      <c r="EHR45" s="1464"/>
      <c r="EHS45" s="1464"/>
      <c r="EHT45" s="1464"/>
      <c r="EHU45" s="1464"/>
      <c r="EHV45" s="1464"/>
      <c r="EHW45" s="1464"/>
      <c r="EHX45" s="1464" t="s">
        <v>187</v>
      </c>
      <c r="EHY45" s="1464"/>
      <c r="EHZ45" s="1464"/>
      <c r="EIA45" s="1464"/>
      <c r="EIB45" s="1464"/>
      <c r="EIC45" s="1464"/>
      <c r="EID45" s="1464"/>
      <c r="EIE45" s="1464"/>
      <c r="EIF45" s="1464"/>
      <c r="EIG45" s="1464"/>
      <c r="EIH45" s="1464"/>
      <c r="EII45" s="1464"/>
      <c r="EIJ45" s="1464"/>
      <c r="EIK45" s="1464"/>
      <c r="EIL45" s="1464"/>
      <c r="EIM45" s="1464"/>
      <c r="EIN45" s="1464" t="s">
        <v>187</v>
      </c>
      <c r="EIO45" s="1464"/>
      <c r="EIP45" s="1464"/>
      <c r="EIQ45" s="1464"/>
      <c r="EIR45" s="1464"/>
      <c r="EIS45" s="1464"/>
      <c r="EIT45" s="1464"/>
      <c r="EIU45" s="1464"/>
      <c r="EIV45" s="1464"/>
      <c r="EIW45" s="1464"/>
      <c r="EIX45" s="1464"/>
      <c r="EIY45" s="1464"/>
      <c r="EIZ45" s="1464"/>
      <c r="EJA45" s="1464"/>
      <c r="EJB45" s="1464"/>
      <c r="EJC45" s="1464"/>
      <c r="EJD45" s="1464" t="s">
        <v>187</v>
      </c>
      <c r="EJE45" s="1464"/>
      <c r="EJF45" s="1464"/>
      <c r="EJG45" s="1464"/>
      <c r="EJH45" s="1464"/>
      <c r="EJI45" s="1464"/>
      <c r="EJJ45" s="1464"/>
      <c r="EJK45" s="1464"/>
      <c r="EJL45" s="1464"/>
      <c r="EJM45" s="1464"/>
      <c r="EJN45" s="1464"/>
      <c r="EJO45" s="1464"/>
      <c r="EJP45" s="1464"/>
      <c r="EJQ45" s="1464"/>
      <c r="EJR45" s="1464"/>
      <c r="EJS45" s="1464"/>
      <c r="EJT45" s="1464" t="s">
        <v>187</v>
      </c>
      <c r="EJU45" s="1464"/>
      <c r="EJV45" s="1464"/>
      <c r="EJW45" s="1464"/>
      <c r="EJX45" s="1464"/>
      <c r="EJY45" s="1464"/>
      <c r="EJZ45" s="1464"/>
      <c r="EKA45" s="1464"/>
      <c r="EKB45" s="1464"/>
      <c r="EKC45" s="1464"/>
      <c r="EKD45" s="1464"/>
      <c r="EKE45" s="1464"/>
      <c r="EKF45" s="1464"/>
      <c r="EKG45" s="1464"/>
      <c r="EKH45" s="1464"/>
      <c r="EKI45" s="1464"/>
      <c r="EKJ45" s="1464" t="s">
        <v>187</v>
      </c>
      <c r="EKK45" s="1464"/>
      <c r="EKL45" s="1464"/>
      <c r="EKM45" s="1464"/>
      <c r="EKN45" s="1464"/>
      <c r="EKO45" s="1464"/>
      <c r="EKP45" s="1464"/>
      <c r="EKQ45" s="1464"/>
      <c r="EKR45" s="1464"/>
      <c r="EKS45" s="1464"/>
      <c r="EKT45" s="1464"/>
      <c r="EKU45" s="1464"/>
      <c r="EKV45" s="1464"/>
      <c r="EKW45" s="1464"/>
      <c r="EKX45" s="1464"/>
      <c r="EKY45" s="1464"/>
      <c r="EKZ45" s="1464" t="s">
        <v>187</v>
      </c>
      <c r="ELA45" s="1464"/>
      <c r="ELB45" s="1464"/>
      <c r="ELC45" s="1464"/>
      <c r="ELD45" s="1464"/>
      <c r="ELE45" s="1464"/>
      <c r="ELF45" s="1464"/>
      <c r="ELG45" s="1464"/>
      <c r="ELH45" s="1464"/>
      <c r="ELI45" s="1464"/>
      <c r="ELJ45" s="1464"/>
      <c r="ELK45" s="1464"/>
      <c r="ELL45" s="1464"/>
      <c r="ELM45" s="1464"/>
      <c r="ELN45" s="1464"/>
      <c r="ELO45" s="1464"/>
      <c r="ELP45" s="1464" t="s">
        <v>187</v>
      </c>
      <c r="ELQ45" s="1464"/>
      <c r="ELR45" s="1464"/>
      <c r="ELS45" s="1464"/>
      <c r="ELT45" s="1464"/>
      <c r="ELU45" s="1464"/>
      <c r="ELV45" s="1464"/>
      <c r="ELW45" s="1464"/>
      <c r="ELX45" s="1464"/>
      <c r="ELY45" s="1464"/>
      <c r="ELZ45" s="1464"/>
      <c r="EMA45" s="1464"/>
      <c r="EMB45" s="1464"/>
      <c r="EMC45" s="1464"/>
      <c r="EMD45" s="1464"/>
      <c r="EME45" s="1464"/>
      <c r="EMF45" s="1464" t="s">
        <v>187</v>
      </c>
      <c r="EMG45" s="1464"/>
      <c r="EMH45" s="1464"/>
      <c r="EMI45" s="1464"/>
      <c r="EMJ45" s="1464"/>
      <c r="EMK45" s="1464"/>
      <c r="EML45" s="1464"/>
      <c r="EMM45" s="1464"/>
      <c r="EMN45" s="1464"/>
      <c r="EMO45" s="1464"/>
      <c r="EMP45" s="1464"/>
      <c r="EMQ45" s="1464"/>
      <c r="EMR45" s="1464"/>
      <c r="EMS45" s="1464"/>
      <c r="EMT45" s="1464"/>
      <c r="EMU45" s="1464"/>
      <c r="EMV45" s="1464" t="s">
        <v>187</v>
      </c>
      <c r="EMW45" s="1464"/>
      <c r="EMX45" s="1464"/>
      <c r="EMY45" s="1464"/>
      <c r="EMZ45" s="1464"/>
      <c r="ENA45" s="1464"/>
      <c r="ENB45" s="1464"/>
      <c r="ENC45" s="1464"/>
      <c r="END45" s="1464"/>
      <c r="ENE45" s="1464"/>
      <c r="ENF45" s="1464"/>
      <c r="ENG45" s="1464"/>
      <c r="ENH45" s="1464"/>
      <c r="ENI45" s="1464"/>
      <c r="ENJ45" s="1464"/>
      <c r="ENK45" s="1464"/>
      <c r="ENL45" s="1464" t="s">
        <v>187</v>
      </c>
      <c r="ENM45" s="1464"/>
      <c r="ENN45" s="1464"/>
      <c r="ENO45" s="1464"/>
      <c r="ENP45" s="1464"/>
      <c r="ENQ45" s="1464"/>
      <c r="ENR45" s="1464"/>
      <c r="ENS45" s="1464"/>
      <c r="ENT45" s="1464"/>
      <c r="ENU45" s="1464"/>
      <c r="ENV45" s="1464"/>
      <c r="ENW45" s="1464"/>
      <c r="ENX45" s="1464"/>
      <c r="ENY45" s="1464"/>
      <c r="ENZ45" s="1464"/>
      <c r="EOA45" s="1464"/>
      <c r="EOB45" s="1464" t="s">
        <v>187</v>
      </c>
      <c r="EOC45" s="1464"/>
      <c r="EOD45" s="1464"/>
      <c r="EOE45" s="1464"/>
      <c r="EOF45" s="1464"/>
      <c r="EOG45" s="1464"/>
      <c r="EOH45" s="1464"/>
      <c r="EOI45" s="1464"/>
      <c r="EOJ45" s="1464"/>
      <c r="EOK45" s="1464"/>
      <c r="EOL45" s="1464"/>
      <c r="EOM45" s="1464"/>
      <c r="EON45" s="1464"/>
      <c r="EOO45" s="1464"/>
      <c r="EOP45" s="1464"/>
      <c r="EOQ45" s="1464"/>
      <c r="EOR45" s="1464" t="s">
        <v>187</v>
      </c>
      <c r="EOS45" s="1464"/>
      <c r="EOT45" s="1464"/>
      <c r="EOU45" s="1464"/>
      <c r="EOV45" s="1464"/>
      <c r="EOW45" s="1464"/>
      <c r="EOX45" s="1464"/>
      <c r="EOY45" s="1464"/>
      <c r="EOZ45" s="1464"/>
      <c r="EPA45" s="1464"/>
      <c r="EPB45" s="1464"/>
      <c r="EPC45" s="1464"/>
      <c r="EPD45" s="1464"/>
      <c r="EPE45" s="1464"/>
      <c r="EPF45" s="1464"/>
      <c r="EPG45" s="1464"/>
      <c r="EPH45" s="1464" t="s">
        <v>187</v>
      </c>
      <c r="EPI45" s="1464"/>
      <c r="EPJ45" s="1464"/>
      <c r="EPK45" s="1464"/>
      <c r="EPL45" s="1464"/>
      <c r="EPM45" s="1464"/>
      <c r="EPN45" s="1464"/>
      <c r="EPO45" s="1464"/>
      <c r="EPP45" s="1464"/>
      <c r="EPQ45" s="1464"/>
      <c r="EPR45" s="1464"/>
      <c r="EPS45" s="1464"/>
      <c r="EPT45" s="1464"/>
      <c r="EPU45" s="1464"/>
      <c r="EPV45" s="1464"/>
      <c r="EPW45" s="1464"/>
      <c r="EPX45" s="1464" t="s">
        <v>187</v>
      </c>
      <c r="EPY45" s="1464"/>
      <c r="EPZ45" s="1464"/>
      <c r="EQA45" s="1464"/>
      <c r="EQB45" s="1464"/>
      <c r="EQC45" s="1464"/>
      <c r="EQD45" s="1464"/>
      <c r="EQE45" s="1464"/>
      <c r="EQF45" s="1464"/>
      <c r="EQG45" s="1464"/>
      <c r="EQH45" s="1464"/>
      <c r="EQI45" s="1464"/>
      <c r="EQJ45" s="1464"/>
      <c r="EQK45" s="1464"/>
      <c r="EQL45" s="1464"/>
      <c r="EQM45" s="1464"/>
      <c r="EQN45" s="1464" t="s">
        <v>187</v>
      </c>
      <c r="EQO45" s="1464"/>
      <c r="EQP45" s="1464"/>
      <c r="EQQ45" s="1464"/>
      <c r="EQR45" s="1464"/>
      <c r="EQS45" s="1464"/>
      <c r="EQT45" s="1464"/>
      <c r="EQU45" s="1464"/>
      <c r="EQV45" s="1464"/>
      <c r="EQW45" s="1464"/>
      <c r="EQX45" s="1464"/>
      <c r="EQY45" s="1464"/>
      <c r="EQZ45" s="1464"/>
      <c r="ERA45" s="1464"/>
      <c r="ERB45" s="1464"/>
      <c r="ERC45" s="1464"/>
      <c r="ERD45" s="1464" t="s">
        <v>187</v>
      </c>
      <c r="ERE45" s="1464"/>
      <c r="ERF45" s="1464"/>
      <c r="ERG45" s="1464"/>
      <c r="ERH45" s="1464"/>
      <c r="ERI45" s="1464"/>
      <c r="ERJ45" s="1464"/>
      <c r="ERK45" s="1464"/>
      <c r="ERL45" s="1464"/>
      <c r="ERM45" s="1464"/>
      <c r="ERN45" s="1464"/>
      <c r="ERO45" s="1464"/>
      <c r="ERP45" s="1464"/>
      <c r="ERQ45" s="1464"/>
      <c r="ERR45" s="1464"/>
      <c r="ERS45" s="1464"/>
      <c r="ERT45" s="1464" t="s">
        <v>187</v>
      </c>
      <c r="ERU45" s="1464"/>
      <c r="ERV45" s="1464"/>
      <c r="ERW45" s="1464"/>
      <c r="ERX45" s="1464"/>
      <c r="ERY45" s="1464"/>
      <c r="ERZ45" s="1464"/>
      <c r="ESA45" s="1464"/>
      <c r="ESB45" s="1464"/>
      <c r="ESC45" s="1464"/>
      <c r="ESD45" s="1464"/>
      <c r="ESE45" s="1464"/>
      <c r="ESF45" s="1464"/>
      <c r="ESG45" s="1464"/>
      <c r="ESH45" s="1464"/>
      <c r="ESI45" s="1464"/>
      <c r="ESJ45" s="1464" t="s">
        <v>187</v>
      </c>
      <c r="ESK45" s="1464"/>
      <c r="ESL45" s="1464"/>
      <c r="ESM45" s="1464"/>
      <c r="ESN45" s="1464"/>
      <c r="ESO45" s="1464"/>
      <c r="ESP45" s="1464"/>
      <c r="ESQ45" s="1464"/>
      <c r="ESR45" s="1464"/>
      <c r="ESS45" s="1464"/>
      <c r="EST45" s="1464"/>
      <c r="ESU45" s="1464"/>
      <c r="ESV45" s="1464"/>
      <c r="ESW45" s="1464"/>
      <c r="ESX45" s="1464"/>
      <c r="ESY45" s="1464"/>
      <c r="ESZ45" s="1464" t="s">
        <v>187</v>
      </c>
      <c r="ETA45" s="1464"/>
      <c r="ETB45" s="1464"/>
      <c r="ETC45" s="1464"/>
      <c r="ETD45" s="1464"/>
      <c r="ETE45" s="1464"/>
      <c r="ETF45" s="1464"/>
      <c r="ETG45" s="1464"/>
      <c r="ETH45" s="1464"/>
      <c r="ETI45" s="1464"/>
      <c r="ETJ45" s="1464"/>
      <c r="ETK45" s="1464"/>
      <c r="ETL45" s="1464"/>
      <c r="ETM45" s="1464"/>
      <c r="ETN45" s="1464"/>
      <c r="ETO45" s="1464"/>
      <c r="ETP45" s="1464" t="s">
        <v>187</v>
      </c>
      <c r="ETQ45" s="1464"/>
      <c r="ETR45" s="1464"/>
      <c r="ETS45" s="1464"/>
      <c r="ETT45" s="1464"/>
      <c r="ETU45" s="1464"/>
      <c r="ETV45" s="1464"/>
      <c r="ETW45" s="1464"/>
      <c r="ETX45" s="1464"/>
      <c r="ETY45" s="1464"/>
      <c r="ETZ45" s="1464"/>
      <c r="EUA45" s="1464"/>
      <c r="EUB45" s="1464"/>
      <c r="EUC45" s="1464"/>
      <c r="EUD45" s="1464"/>
      <c r="EUE45" s="1464"/>
      <c r="EUF45" s="1464" t="s">
        <v>187</v>
      </c>
      <c r="EUG45" s="1464"/>
      <c r="EUH45" s="1464"/>
      <c r="EUI45" s="1464"/>
      <c r="EUJ45" s="1464"/>
      <c r="EUK45" s="1464"/>
      <c r="EUL45" s="1464"/>
      <c r="EUM45" s="1464"/>
      <c r="EUN45" s="1464"/>
      <c r="EUO45" s="1464"/>
      <c r="EUP45" s="1464"/>
      <c r="EUQ45" s="1464"/>
      <c r="EUR45" s="1464"/>
      <c r="EUS45" s="1464"/>
      <c r="EUT45" s="1464"/>
      <c r="EUU45" s="1464"/>
      <c r="EUV45" s="1464" t="s">
        <v>187</v>
      </c>
      <c r="EUW45" s="1464"/>
      <c r="EUX45" s="1464"/>
      <c r="EUY45" s="1464"/>
      <c r="EUZ45" s="1464"/>
      <c r="EVA45" s="1464"/>
      <c r="EVB45" s="1464"/>
      <c r="EVC45" s="1464"/>
      <c r="EVD45" s="1464"/>
      <c r="EVE45" s="1464"/>
      <c r="EVF45" s="1464"/>
      <c r="EVG45" s="1464"/>
      <c r="EVH45" s="1464"/>
      <c r="EVI45" s="1464"/>
      <c r="EVJ45" s="1464"/>
      <c r="EVK45" s="1464"/>
      <c r="EVL45" s="1464" t="s">
        <v>187</v>
      </c>
      <c r="EVM45" s="1464"/>
      <c r="EVN45" s="1464"/>
      <c r="EVO45" s="1464"/>
      <c r="EVP45" s="1464"/>
      <c r="EVQ45" s="1464"/>
      <c r="EVR45" s="1464"/>
      <c r="EVS45" s="1464"/>
      <c r="EVT45" s="1464"/>
      <c r="EVU45" s="1464"/>
      <c r="EVV45" s="1464"/>
      <c r="EVW45" s="1464"/>
      <c r="EVX45" s="1464"/>
      <c r="EVY45" s="1464"/>
      <c r="EVZ45" s="1464"/>
      <c r="EWA45" s="1464"/>
      <c r="EWB45" s="1464" t="s">
        <v>187</v>
      </c>
      <c r="EWC45" s="1464"/>
      <c r="EWD45" s="1464"/>
      <c r="EWE45" s="1464"/>
      <c r="EWF45" s="1464"/>
      <c r="EWG45" s="1464"/>
      <c r="EWH45" s="1464"/>
      <c r="EWI45" s="1464"/>
      <c r="EWJ45" s="1464"/>
      <c r="EWK45" s="1464"/>
      <c r="EWL45" s="1464"/>
      <c r="EWM45" s="1464"/>
      <c r="EWN45" s="1464"/>
      <c r="EWO45" s="1464"/>
      <c r="EWP45" s="1464"/>
      <c r="EWQ45" s="1464"/>
      <c r="EWR45" s="1464" t="s">
        <v>187</v>
      </c>
      <c r="EWS45" s="1464"/>
      <c r="EWT45" s="1464"/>
      <c r="EWU45" s="1464"/>
      <c r="EWV45" s="1464"/>
      <c r="EWW45" s="1464"/>
      <c r="EWX45" s="1464"/>
      <c r="EWY45" s="1464"/>
      <c r="EWZ45" s="1464"/>
      <c r="EXA45" s="1464"/>
      <c r="EXB45" s="1464"/>
      <c r="EXC45" s="1464"/>
      <c r="EXD45" s="1464"/>
      <c r="EXE45" s="1464"/>
      <c r="EXF45" s="1464"/>
      <c r="EXG45" s="1464"/>
      <c r="EXH45" s="1464" t="s">
        <v>187</v>
      </c>
      <c r="EXI45" s="1464"/>
      <c r="EXJ45" s="1464"/>
      <c r="EXK45" s="1464"/>
      <c r="EXL45" s="1464"/>
      <c r="EXM45" s="1464"/>
      <c r="EXN45" s="1464"/>
      <c r="EXO45" s="1464"/>
      <c r="EXP45" s="1464"/>
      <c r="EXQ45" s="1464"/>
      <c r="EXR45" s="1464"/>
      <c r="EXS45" s="1464"/>
      <c r="EXT45" s="1464"/>
      <c r="EXU45" s="1464"/>
      <c r="EXV45" s="1464"/>
      <c r="EXW45" s="1464"/>
      <c r="EXX45" s="1464" t="s">
        <v>187</v>
      </c>
      <c r="EXY45" s="1464"/>
      <c r="EXZ45" s="1464"/>
      <c r="EYA45" s="1464"/>
      <c r="EYB45" s="1464"/>
      <c r="EYC45" s="1464"/>
      <c r="EYD45" s="1464"/>
      <c r="EYE45" s="1464"/>
      <c r="EYF45" s="1464"/>
      <c r="EYG45" s="1464"/>
      <c r="EYH45" s="1464"/>
      <c r="EYI45" s="1464"/>
      <c r="EYJ45" s="1464"/>
      <c r="EYK45" s="1464"/>
      <c r="EYL45" s="1464"/>
      <c r="EYM45" s="1464"/>
      <c r="EYN45" s="1464" t="s">
        <v>187</v>
      </c>
      <c r="EYO45" s="1464"/>
      <c r="EYP45" s="1464"/>
      <c r="EYQ45" s="1464"/>
      <c r="EYR45" s="1464"/>
      <c r="EYS45" s="1464"/>
      <c r="EYT45" s="1464"/>
      <c r="EYU45" s="1464"/>
      <c r="EYV45" s="1464"/>
      <c r="EYW45" s="1464"/>
      <c r="EYX45" s="1464"/>
      <c r="EYY45" s="1464"/>
      <c r="EYZ45" s="1464"/>
      <c r="EZA45" s="1464"/>
      <c r="EZB45" s="1464"/>
      <c r="EZC45" s="1464"/>
      <c r="EZD45" s="1464" t="s">
        <v>187</v>
      </c>
      <c r="EZE45" s="1464"/>
      <c r="EZF45" s="1464"/>
      <c r="EZG45" s="1464"/>
      <c r="EZH45" s="1464"/>
      <c r="EZI45" s="1464"/>
      <c r="EZJ45" s="1464"/>
      <c r="EZK45" s="1464"/>
      <c r="EZL45" s="1464"/>
      <c r="EZM45" s="1464"/>
      <c r="EZN45" s="1464"/>
      <c r="EZO45" s="1464"/>
      <c r="EZP45" s="1464"/>
      <c r="EZQ45" s="1464"/>
      <c r="EZR45" s="1464"/>
      <c r="EZS45" s="1464"/>
      <c r="EZT45" s="1464" t="s">
        <v>187</v>
      </c>
      <c r="EZU45" s="1464"/>
      <c r="EZV45" s="1464"/>
      <c r="EZW45" s="1464"/>
      <c r="EZX45" s="1464"/>
      <c r="EZY45" s="1464"/>
      <c r="EZZ45" s="1464"/>
      <c r="FAA45" s="1464"/>
      <c r="FAB45" s="1464"/>
      <c r="FAC45" s="1464"/>
      <c r="FAD45" s="1464"/>
      <c r="FAE45" s="1464"/>
      <c r="FAF45" s="1464"/>
      <c r="FAG45" s="1464"/>
      <c r="FAH45" s="1464"/>
      <c r="FAI45" s="1464"/>
      <c r="FAJ45" s="1464" t="s">
        <v>187</v>
      </c>
      <c r="FAK45" s="1464"/>
      <c r="FAL45" s="1464"/>
      <c r="FAM45" s="1464"/>
      <c r="FAN45" s="1464"/>
      <c r="FAO45" s="1464"/>
      <c r="FAP45" s="1464"/>
      <c r="FAQ45" s="1464"/>
      <c r="FAR45" s="1464"/>
      <c r="FAS45" s="1464"/>
      <c r="FAT45" s="1464"/>
      <c r="FAU45" s="1464"/>
      <c r="FAV45" s="1464"/>
      <c r="FAW45" s="1464"/>
      <c r="FAX45" s="1464"/>
      <c r="FAY45" s="1464"/>
      <c r="FAZ45" s="1464" t="s">
        <v>187</v>
      </c>
      <c r="FBA45" s="1464"/>
      <c r="FBB45" s="1464"/>
      <c r="FBC45" s="1464"/>
      <c r="FBD45" s="1464"/>
      <c r="FBE45" s="1464"/>
      <c r="FBF45" s="1464"/>
      <c r="FBG45" s="1464"/>
      <c r="FBH45" s="1464"/>
      <c r="FBI45" s="1464"/>
      <c r="FBJ45" s="1464"/>
      <c r="FBK45" s="1464"/>
      <c r="FBL45" s="1464"/>
      <c r="FBM45" s="1464"/>
      <c r="FBN45" s="1464"/>
      <c r="FBO45" s="1464"/>
      <c r="FBP45" s="1464" t="s">
        <v>187</v>
      </c>
      <c r="FBQ45" s="1464"/>
      <c r="FBR45" s="1464"/>
      <c r="FBS45" s="1464"/>
      <c r="FBT45" s="1464"/>
      <c r="FBU45" s="1464"/>
      <c r="FBV45" s="1464"/>
      <c r="FBW45" s="1464"/>
      <c r="FBX45" s="1464"/>
      <c r="FBY45" s="1464"/>
      <c r="FBZ45" s="1464"/>
      <c r="FCA45" s="1464"/>
      <c r="FCB45" s="1464"/>
      <c r="FCC45" s="1464"/>
      <c r="FCD45" s="1464"/>
      <c r="FCE45" s="1464"/>
      <c r="FCF45" s="1464" t="s">
        <v>187</v>
      </c>
      <c r="FCG45" s="1464"/>
      <c r="FCH45" s="1464"/>
      <c r="FCI45" s="1464"/>
      <c r="FCJ45" s="1464"/>
      <c r="FCK45" s="1464"/>
      <c r="FCL45" s="1464"/>
      <c r="FCM45" s="1464"/>
      <c r="FCN45" s="1464"/>
      <c r="FCO45" s="1464"/>
      <c r="FCP45" s="1464"/>
      <c r="FCQ45" s="1464"/>
      <c r="FCR45" s="1464"/>
      <c r="FCS45" s="1464"/>
      <c r="FCT45" s="1464"/>
      <c r="FCU45" s="1464"/>
      <c r="FCV45" s="1464" t="s">
        <v>187</v>
      </c>
      <c r="FCW45" s="1464"/>
      <c r="FCX45" s="1464"/>
      <c r="FCY45" s="1464"/>
      <c r="FCZ45" s="1464"/>
      <c r="FDA45" s="1464"/>
      <c r="FDB45" s="1464"/>
      <c r="FDC45" s="1464"/>
      <c r="FDD45" s="1464"/>
      <c r="FDE45" s="1464"/>
      <c r="FDF45" s="1464"/>
      <c r="FDG45" s="1464"/>
      <c r="FDH45" s="1464"/>
      <c r="FDI45" s="1464"/>
      <c r="FDJ45" s="1464"/>
      <c r="FDK45" s="1464"/>
      <c r="FDL45" s="1464" t="s">
        <v>187</v>
      </c>
      <c r="FDM45" s="1464"/>
      <c r="FDN45" s="1464"/>
      <c r="FDO45" s="1464"/>
      <c r="FDP45" s="1464"/>
      <c r="FDQ45" s="1464"/>
      <c r="FDR45" s="1464"/>
      <c r="FDS45" s="1464"/>
      <c r="FDT45" s="1464"/>
      <c r="FDU45" s="1464"/>
      <c r="FDV45" s="1464"/>
      <c r="FDW45" s="1464"/>
      <c r="FDX45" s="1464"/>
      <c r="FDY45" s="1464"/>
      <c r="FDZ45" s="1464"/>
      <c r="FEA45" s="1464"/>
      <c r="FEB45" s="1464" t="s">
        <v>187</v>
      </c>
      <c r="FEC45" s="1464"/>
      <c r="FED45" s="1464"/>
      <c r="FEE45" s="1464"/>
      <c r="FEF45" s="1464"/>
      <c r="FEG45" s="1464"/>
      <c r="FEH45" s="1464"/>
      <c r="FEI45" s="1464"/>
      <c r="FEJ45" s="1464"/>
      <c r="FEK45" s="1464"/>
      <c r="FEL45" s="1464"/>
      <c r="FEM45" s="1464"/>
      <c r="FEN45" s="1464"/>
      <c r="FEO45" s="1464"/>
      <c r="FEP45" s="1464"/>
      <c r="FEQ45" s="1464"/>
      <c r="FER45" s="1464" t="s">
        <v>187</v>
      </c>
      <c r="FES45" s="1464"/>
      <c r="FET45" s="1464"/>
      <c r="FEU45" s="1464"/>
      <c r="FEV45" s="1464"/>
      <c r="FEW45" s="1464"/>
      <c r="FEX45" s="1464"/>
      <c r="FEY45" s="1464"/>
      <c r="FEZ45" s="1464"/>
      <c r="FFA45" s="1464"/>
      <c r="FFB45" s="1464"/>
      <c r="FFC45" s="1464"/>
      <c r="FFD45" s="1464"/>
      <c r="FFE45" s="1464"/>
      <c r="FFF45" s="1464"/>
      <c r="FFG45" s="1464"/>
      <c r="FFH45" s="1464" t="s">
        <v>187</v>
      </c>
      <c r="FFI45" s="1464"/>
      <c r="FFJ45" s="1464"/>
      <c r="FFK45" s="1464"/>
      <c r="FFL45" s="1464"/>
      <c r="FFM45" s="1464"/>
      <c r="FFN45" s="1464"/>
      <c r="FFO45" s="1464"/>
      <c r="FFP45" s="1464"/>
      <c r="FFQ45" s="1464"/>
      <c r="FFR45" s="1464"/>
      <c r="FFS45" s="1464"/>
      <c r="FFT45" s="1464"/>
      <c r="FFU45" s="1464"/>
      <c r="FFV45" s="1464"/>
      <c r="FFW45" s="1464"/>
      <c r="FFX45" s="1464" t="s">
        <v>187</v>
      </c>
      <c r="FFY45" s="1464"/>
      <c r="FFZ45" s="1464"/>
      <c r="FGA45" s="1464"/>
      <c r="FGB45" s="1464"/>
      <c r="FGC45" s="1464"/>
      <c r="FGD45" s="1464"/>
      <c r="FGE45" s="1464"/>
      <c r="FGF45" s="1464"/>
      <c r="FGG45" s="1464"/>
      <c r="FGH45" s="1464"/>
      <c r="FGI45" s="1464"/>
      <c r="FGJ45" s="1464"/>
      <c r="FGK45" s="1464"/>
      <c r="FGL45" s="1464"/>
      <c r="FGM45" s="1464"/>
      <c r="FGN45" s="1464" t="s">
        <v>187</v>
      </c>
      <c r="FGO45" s="1464"/>
      <c r="FGP45" s="1464"/>
      <c r="FGQ45" s="1464"/>
      <c r="FGR45" s="1464"/>
      <c r="FGS45" s="1464"/>
      <c r="FGT45" s="1464"/>
      <c r="FGU45" s="1464"/>
      <c r="FGV45" s="1464"/>
      <c r="FGW45" s="1464"/>
      <c r="FGX45" s="1464"/>
      <c r="FGY45" s="1464"/>
      <c r="FGZ45" s="1464"/>
      <c r="FHA45" s="1464"/>
      <c r="FHB45" s="1464"/>
      <c r="FHC45" s="1464"/>
      <c r="FHD45" s="1464" t="s">
        <v>187</v>
      </c>
      <c r="FHE45" s="1464"/>
      <c r="FHF45" s="1464"/>
      <c r="FHG45" s="1464"/>
      <c r="FHH45" s="1464"/>
      <c r="FHI45" s="1464"/>
      <c r="FHJ45" s="1464"/>
      <c r="FHK45" s="1464"/>
      <c r="FHL45" s="1464"/>
      <c r="FHM45" s="1464"/>
      <c r="FHN45" s="1464"/>
      <c r="FHO45" s="1464"/>
      <c r="FHP45" s="1464"/>
      <c r="FHQ45" s="1464"/>
      <c r="FHR45" s="1464"/>
      <c r="FHS45" s="1464"/>
      <c r="FHT45" s="1464" t="s">
        <v>187</v>
      </c>
      <c r="FHU45" s="1464"/>
      <c r="FHV45" s="1464"/>
      <c r="FHW45" s="1464"/>
      <c r="FHX45" s="1464"/>
      <c r="FHY45" s="1464"/>
      <c r="FHZ45" s="1464"/>
      <c r="FIA45" s="1464"/>
      <c r="FIB45" s="1464"/>
      <c r="FIC45" s="1464"/>
      <c r="FID45" s="1464"/>
      <c r="FIE45" s="1464"/>
      <c r="FIF45" s="1464"/>
      <c r="FIG45" s="1464"/>
      <c r="FIH45" s="1464"/>
      <c r="FII45" s="1464"/>
      <c r="FIJ45" s="1464" t="s">
        <v>187</v>
      </c>
      <c r="FIK45" s="1464"/>
      <c r="FIL45" s="1464"/>
      <c r="FIM45" s="1464"/>
      <c r="FIN45" s="1464"/>
      <c r="FIO45" s="1464"/>
      <c r="FIP45" s="1464"/>
      <c r="FIQ45" s="1464"/>
      <c r="FIR45" s="1464"/>
      <c r="FIS45" s="1464"/>
      <c r="FIT45" s="1464"/>
      <c r="FIU45" s="1464"/>
      <c r="FIV45" s="1464"/>
      <c r="FIW45" s="1464"/>
      <c r="FIX45" s="1464"/>
      <c r="FIY45" s="1464"/>
      <c r="FIZ45" s="1464" t="s">
        <v>187</v>
      </c>
      <c r="FJA45" s="1464"/>
      <c r="FJB45" s="1464"/>
      <c r="FJC45" s="1464"/>
      <c r="FJD45" s="1464"/>
      <c r="FJE45" s="1464"/>
      <c r="FJF45" s="1464"/>
      <c r="FJG45" s="1464"/>
      <c r="FJH45" s="1464"/>
      <c r="FJI45" s="1464"/>
      <c r="FJJ45" s="1464"/>
      <c r="FJK45" s="1464"/>
      <c r="FJL45" s="1464"/>
      <c r="FJM45" s="1464"/>
      <c r="FJN45" s="1464"/>
      <c r="FJO45" s="1464"/>
      <c r="FJP45" s="1464" t="s">
        <v>187</v>
      </c>
      <c r="FJQ45" s="1464"/>
      <c r="FJR45" s="1464"/>
      <c r="FJS45" s="1464"/>
      <c r="FJT45" s="1464"/>
      <c r="FJU45" s="1464"/>
      <c r="FJV45" s="1464"/>
      <c r="FJW45" s="1464"/>
      <c r="FJX45" s="1464"/>
      <c r="FJY45" s="1464"/>
      <c r="FJZ45" s="1464"/>
      <c r="FKA45" s="1464"/>
      <c r="FKB45" s="1464"/>
      <c r="FKC45" s="1464"/>
      <c r="FKD45" s="1464"/>
      <c r="FKE45" s="1464"/>
      <c r="FKF45" s="1464" t="s">
        <v>187</v>
      </c>
      <c r="FKG45" s="1464"/>
      <c r="FKH45" s="1464"/>
      <c r="FKI45" s="1464"/>
      <c r="FKJ45" s="1464"/>
      <c r="FKK45" s="1464"/>
      <c r="FKL45" s="1464"/>
      <c r="FKM45" s="1464"/>
      <c r="FKN45" s="1464"/>
      <c r="FKO45" s="1464"/>
      <c r="FKP45" s="1464"/>
      <c r="FKQ45" s="1464"/>
      <c r="FKR45" s="1464"/>
      <c r="FKS45" s="1464"/>
      <c r="FKT45" s="1464"/>
      <c r="FKU45" s="1464"/>
      <c r="FKV45" s="1464" t="s">
        <v>187</v>
      </c>
      <c r="FKW45" s="1464"/>
      <c r="FKX45" s="1464"/>
      <c r="FKY45" s="1464"/>
      <c r="FKZ45" s="1464"/>
      <c r="FLA45" s="1464"/>
      <c r="FLB45" s="1464"/>
      <c r="FLC45" s="1464"/>
      <c r="FLD45" s="1464"/>
      <c r="FLE45" s="1464"/>
      <c r="FLF45" s="1464"/>
      <c r="FLG45" s="1464"/>
      <c r="FLH45" s="1464"/>
      <c r="FLI45" s="1464"/>
      <c r="FLJ45" s="1464"/>
      <c r="FLK45" s="1464"/>
      <c r="FLL45" s="1464" t="s">
        <v>187</v>
      </c>
      <c r="FLM45" s="1464"/>
      <c r="FLN45" s="1464"/>
      <c r="FLO45" s="1464"/>
      <c r="FLP45" s="1464"/>
      <c r="FLQ45" s="1464"/>
      <c r="FLR45" s="1464"/>
      <c r="FLS45" s="1464"/>
      <c r="FLT45" s="1464"/>
      <c r="FLU45" s="1464"/>
      <c r="FLV45" s="1464"/>
      <c r="FLW45" s="1464"/>
      <c r="FLX45" s="1464"/>
      <c r="FLY45" s="1464"/>
      <c r="FLZ45" s="1464"/>
      <c r="FMA45" s="1464"/>
      <c r="FMB45" s="1464" t="s">
        <v>187</v>
      </c>
      <c r="FMC45" s="1464"/>
      <c r="FMD45" s="1464"/>
      <c r="FME45" s="1464"/>
      <c r="FMF45" s="1464"/>
      <c r="FMG45" s="1464"/>
      <c r="FMH45" s="1464"/>
      <c r="FMI45" s="1464"/>
      <c r="FMJ45" s="1464"/>
      <c r="FMK45" s="1464"/>
      <c r="FML45" s="1464"/>
      <c r="FMM45" s="1464"/>
      <c r="FMN45" s="1464"/>
      <c r="FMO45" s="1464"/>
      <c r="FMP45" s="1464"/>
      <c r="FMQ45" s="1464"/>
      <c r="FMR45" s="1464" t="s">
        <v>187</v>
      </c>
      <c r="FMS45" s="1464"/>
      <c r="FMT45" s="1464"/>
      <c r="FMU45" s="1464"/>
      <c r="FMV45" s="1464"/>
      <c r="FMW45" s="1464"/>
      <c r="FMX45" s="1464"/>
      <c r="FMY45" s="1464"/>
      <c r="FMZ45" s="1464"/>
      <c r="FNA45" s="1464"/>
      <c r="FNB45" s="1464"/>
      <c r="FNC45" s="1464"/>
      <c r="FND45" s="1464"/>
      <c r="FNE45" s="1464"/>
      <c r="FNF45" s="1464"/>
      <c r="FNG45" s="1464"/>
      <c r="FNH45" s="1464" t="s">
        <v>187</v>
      </c>
      <c r="FNI45" s="1464"/>
      <c r="FNJ45" s="1464"/>
      <c r="FNK45" s="1464"/>
      <c r="FNL45" s="1464"/>
      <c r="FNM45" s="1464"/>
      <c r="FNN45" s="1464"/>
      <c r="FNO45" s="1464"/>
      <c r="FNP45" s="1464"/>
      <c r="FNQ45" s="1464"/>
      <c r="FNR45" s="1464"/>
      <c r="FNS45" s="1464"/>
      <c r="FNT45" s="1464"/>
      <c r="FNU45" s="1464"/>
      <c r="FNV45" s="1464"/>
      <c r="FNW45" s="1464"/>
      <c r="FNX45" s="1464" t="s">
        <v>187</v>
      </c>
      <c r="FNY45" s="1464"/>
      <c r="FNZ45" s="1464"/>
      <c r="FOA45" s="1464"/>
      <c r="FOB45" s="1464"/>
      <c r="FOC45" s="1464"/>
      <c r="FOD45" s="1464"/>
      <c r="FOE45" s="1464"/>
      <c r="FOF45" s="1464"/>
      <c r="FOG45" s="1464"/>
      <c r="FOH45" s="1464"/>
      <c r="FOI45" s="1464"/>
      <c r="FOJ45" s="1464"/>
      <c r="FOK45" s="1464"/>
      <c r="FOL45" s="1464"/>
      <c r="FOM45" s="1464"/>
      <c r="FON45" s="1464" t="s">
        <v>187</v>
      </c>
      <c r="FOO45" s="1464"/>
      <c r="FOP45" s="1464"/>
      <c r="FOQ45" s="1464"/>
      <c r="FOR45" s="1464"/>
      <c r="FOS45" s="1464"/>
      <c r="FOT45" s="1464"/>
      <c r="FOU45" s="1464"/>
      <c r="FOV45" s="1464"/>
      <c r="FOW45" s="1464"/>
      <c r="FOX45" s="1464"/>
      <c r="FOY45" s="1464"/>
      <c r="FOZ45" s="1464"/>
      <c r="FPA45" s="1464"/>
      <c r="FPB45" s="1464"/>
      <c r="FPC45" s="1464"/>
      <c r="FPD45" s="1464" t="s">
        <v>187</v>
      </c>
      <c r="FPE45" s="1464"/>
      <c r="FPF45" s="1464"/>
      <c r="FPG45" s="1464"/>
      <c r="FPH45" s="1464"/>
      <c r="FPI45" s="1464"/>
      <c r="FPJ45" s="1464"/>
      <c r="FPK45" s="1464"/>
      <c r="FPL45" s="1464"/>
      <c r="FPM45" s="1464"/>
      <c r="FPN45" s="1464"/>
      <c r="FPO45" s="1464"/>
      <c r="FPP45" s="1464"/>
      <c r="FPQ45" s="1464"/>
      <c r="FPR45" s="1464"/>
      <c r="FPS45" s="1464"/>
      <c r="FPT45" s="1464" t="s">
        <v>187</v>
      </c>
      <c r="FPU45" s="1464"/>
      <c r="FPV45" s="1464"/>
      <c r="FPW45" s="1464"/>
      <c r="FPX45" s="1464"/>
      <c r="FPY45" s="1464"/>
      <c r="FPZ45" s="1464"/>
      <c r="FQA45" s="1464"/>
      <c r="FQB45" s="1464"/>
      <c r="FQC45" s="1464"/>
      <c r="FQD45" s="1464"/>
      <c r="FQE45" s="1464"/>
      <c r="FQF45" s="1464"/>
      <c r="FQG45" s="1464"/>
      <c r="FQH45" s="1464"/>
      <c r="FQI45" s="1464"/>
      <c r="FQJ45" s="1464" t="s">
        <v>187</v>
      </c>
      <c r="FQK45" s="1464"/>
      <c r="FQL45" s="1464"/>
      <c r="FQM45" s="1464"/>
      <c r="FQN45" s="1464"/>
      <c r="FQO45" s="1464"/>
      <c r="FQP45" s="1464"/>
      <c r="FQQ45" s="1464"/>
      <c r="FQR45" s="1464"/>
      <c r="FQS45" s="1464"/>
      <c r="FQT45" s="1464"/>
      <c r="FQU45" s="1464"/>
      <c r="FQV45" s="1464"/>
      <c r="FQW45" s="1464"/>
      <c r="FQX45" s="1464"/>
      <c r="FQY45" s="1464"/>
      <c r="FQZ45" s="1464" t="s">
        <v>187</v>
      </c>
      <c r="FRA45" s="1464"/>
      <c r="FRB45" s="1464"/>
      <c r="FRC45" s="1464"/>
      <c r="FRD45" s="1464"/>
      <c r="FRE45" s="1464"/>
      <c r="FRF45" s="1464"/>
      <c r="FRG45" s="1464"/>
      <c r="FRH45" s="1464"/>
      <c r="FRI45" s="1464"/>
      <c r="FRJ45" s="1464"/>
      <c r="FRK45" s="1464"/>
      <c r="FRL45" s="1464"/>
      <c r="FRM45" s="1464"/>
      <c r="FRN45" s="1464"/>
      <c r="FRO45" s="1464"/>
      <c r="FRP45" s="1464" t="s">
        <v>187</v>
      </c>
      <c r="FRQ45" s="1464"/>
      <c r="FRR45" s="1464"/>
      <c r="FRS45" s="1464"/>
      <c r="FRT45" s="1464"/>
      <c r="FRU45" s="1464"/>
      <c r="FRV45" s="1464"/>
      <c r="FRW45" s="1464"/>
      <c r="FRX45" s="1464"/>
      <c r="FRY45" s="1464"/>
      <c r="FRZ45" s="1464"/>
      <c r="FSA45" s="1464"/>
      <c r="FSB45" s="1464"/>
      <c r="FSC45" s="1464"/>
      <c r="FSD45" s="1464"/>
      <c r="FSE45" s="1464"/>
      <c r="FSF45" s="1464" t="s">
        <v>187</v>
      </c>
      <c r="FSG45" s="1464"/>
      <c r="FSH45" s="1464"/>
      <c r="FSI45" s="1464"/>
      <c r="FSJ45" s="1464"/>
      <c r="FSK45" s="1464"/>
      <c r="FSL45" s="1464"/>
      <c r="FSM45" s="1464"/>
      <c r="FSN45" s="1464"/>
      <c r="FSO45" s="1464"/>
      <c r="FSP45" s="1464"/>
      <c r="FSQ45" s="1464"/>
      <c r="FSR45" s="1464"/>
      <c r="FSS45" s="1464"/>
      <c r="FST45" s="1464"/>
      <c r="FSU45" s="1464"/>
      <c r="FSV45" s="1464" t="s">
        <v>187</v>
      </c>
      <c r="FSW45" s="1464"/>
      <c r="FSX45" s="1464"/>
      <c r="FSY45" s="1464"/>
      <c r="FSZ45" s="1464"/>
      <c r="FTA45" s="1464"/>
      <c r="FTB45" s="1464"/>
      <c r="FTC45" s="1464"/>
      <c r="FTD45" s="1464"/>
      <c r="FTE45" s="1464"/>
      <c r="FTF45" s="1464"/>
      <c r="FTG45" s="1464"/>
      <c r="FTH45" s="1464"/>
      <c r="FTI45" s="1464"/>
      <c r="FTJ45" s="1464"/>
      <c r="FTK45" s="1464"/>
      <c r="FTL45" s="1464" t="s">
        <v>187</v>
      </c>
      <c r="FTM45" s="1464"/>
      <c r="FTN45" s="1464"/>
      <c r="FTO45" s="1464"/>
      <c r="FTP45" s="1464"/>
      <c r="FTQ45" s="1464"/>
      <c r="FTR45" s="1464"/>
      <c r="FTS45" s="1464"/>
      <c r="FTT45" s="1464"/>
      <c r="FTU45" s="1464"/>
      <c r="FTV45" s="1464"/>
      <c r="FTW45" s="1464"/>
      <c r="FTX45" s="1464"/>
      <c r="FTY45" s="1464"/>
      <c r="FTZ45" s="1464"/>
      <c r="FUA45" s="1464"/>
      <c r="FUB45" s="1464" t="s">
        <v>187</v>
      </c>
      <c r="FUC45" s="1464"/>
      <c r="FUD45" s="1464"/>
      <c r="FUE45" s="1464"/>
      <c r="FUF45" s="1464"/>
      <c r="FUG45" s="1464"/>
      <c r="FUH45" s="1464"/>
      <c r="FUI45" s="1464"/>
      <c r="FUJ45" s="1464"/>
      <c r="FUK45" s="1464"/>
      <c r="FUL45" s="1464"/>
      <c r="FUM45" s="1464"/>
      <c r="FUN45" s="1464"/>
      <c r="FUO45" s="1464"/>
      <c r="FUP45" s="1464"/>
      <c r="FUQ45" s="1464"/>
      <c r="FUR45" s="1464" t="s">
        <v>187</v>
      </c>
      <c r="FUS45" s="1464"/>
      <c r="FUT45" s="1464"/>
      <c r="FUU45" s="1464"/>
      <c r="FUV45" s="1464"/>
      <c r="FUW45" s="1464"/>
      <c r="FUX45" s="1464"/>
      <c r="FUY45" s="1464"/>
      <c r="FUZ45" s="1464"/>
      <c r="FVA45" s="1464"/>
      <c r="FVB45" s="1464"/>
      <c r="FVC45" s="1464"/>
      <c r="FVD45" s="1464"/>
      <c r="FVE45" s="1464"/>
      <c r="FVF45" s="1464"/>
      <c r="FVG45" s="1464"/>
      <c r="FVH45" s="1464" t="s">
        <v>187</v>
      </c>
      <c r="FVI45" s="1464"/>
      <c r="FVJ45" s="1464"/>
      <c r="FVK45" s="1464"/>
      <c r="FVL45" s="1464"/>
      <c r="FVM45" s="1464"/>
      <c r="FVN45" s="1464"/>
      <c r="FVO45" s="1464"/>
      <c r="FVP45" s="1464"/>
      <c r="FVQ45" s="1464"/>
      <c r="FVR45" s="1464"/>
      <c r="FVS45" s="1464"/>
      <c r="FVT45" s="1464"/>
      <c r="FVU45" s="1464"/>
      <c r="FVV45" s="1464"/>
      <c r="FVW45" s="1464"/>
      <c r="FVX45" s="1464" t="s">
        <v>187</v>
      </c>
      <c r="FVY45" s="1464"/>
      <c r="FVZ45" s="1464"/>
      <c r="FWA45" s="1464"/>
      <c r="FWB45" s="1464"/>
      <c r="FWC45" s="1464"/>
      <c r="FWD45" s="1464"/>
      <c r="FWE45" s="1464"/>
      <c r="FWF45" s="1464"/>
      <c r="FWG45" s="1464"/>
      <c r="FWH45" s="1464"/>
      <c r="FWI45" s="1464"/>
      <c r="FWJ45" s="1464"/>
      <c r="FWK45" s="1464"/>
      <c r="FWL45" s="1464"/>
      <c r="FWM45" s="1464"/>
      <c r="FWN45" s="1464" t="s">
        <v>187</v>
      </c>
      <c r="FWO45" s="1464"/>
      <c r="FWP45" s="1464"/>
      <c r="FWQ45" s="1464"/>
      <c r="FWR45" s="1464"/>
      <c r="FWS45" s="1464"/>
      <c r="FWT45" s="1464"/>
      <c r="FWU45" s="1464"/>
      <c r="FWV45" s="1464"/>
      <c r="FWW45" s="1464"/>
      <c r="FWX45" s="1464"/>
      <c r="FWY45" s="1464"/>
      <c r="FWZ45" s="1464"/>
      <c r="FXA45" s="1464"/>
      <c r="FXB45" s="1464"/>
      <c r="FXC45" s="1464"/>
      <c r="FXD45" s="1464" t="s">
        <v>187</v>
      </c>
      <c r="FXE45" s="1464"/>
      <c r="FXF45" s="1464"/>
      <c r="FXG45" s="1464"/>
      <c r="FXH45" s="1464"/>
      <c r="FXI45" s="1464"/>
      <c r="FXJ45" s="1464"/>
      <c r="FXK45" s="1464"/>
      <c r="FXL45" s="1464"/>
      <c r="FXM45" s="1464"/>
      <c r="FXN45" s="1464"/>
      <c r="FXO45" s="1464"/>
      <c r="FXP45" s="1464"/>
      <c r="FXQ45" s="1464"/>
      <c r="FXR45" s="1464"/>
      <c r="FXS45" s="1464"/>
      <c r="FXT45" s="1464" t="s">
        <v>187</v>
      </c>
      <c r="FXU45" s="1464"/>
      <c r="FXV45" s="1464"/>
      <c r="FXW45" s="1464"/>
      <c r="FXX45" s="1464"/>
      <c r="FXY45" s="1464"/>
      <c r="FXZ45" s="1464"/>
      <c r="FYA45" s="1464"/>
      <c r="FYB45" s="1464"/>
      <c r="FYC45" s="1464"/>
      <c r="FYD45" s="1464"/>
      <c r="FYE45" s="1464"/>
      <c r="FYF45" s="1464"/>
      <c r="FYG45" s="1464"/>
      <c r="FYH45" s="1464"/>
      <c r="FYI45" s="1464"/>
      <c r="FYJ45" s="1464" t="s">
        <v>187</v>
      </c>
      <c r="FYK45" s="1464"/>
      <c r="FYL45" s="1464"/>
      <c r="FYM45" s="1464"/>
      <c r="FYN45" s="1464"/>
      <c r="FYO45" s="1464"/>
      <c r="FYP45" s="1464"/>
      <c r="FYQ45" s="1464"/>
      <c r="FYR45" s="1464"/>
      <c r="FYS45" s="1464"/>
      <c r="FYT45" s="1464"/>
      <c r="FYU45" s="1464"/>
      <c r="FYV45" s="1464"/>
      <c r="FYW45" s="1464"/>
      <c r="FYX45" s="1464"/>
      <c r="FYY45" s="1464"/>
      <c r="FYZ45" s="1464" t="s">
        <v>187</v>
      </c>
      <c r="FZA45" s="1464"/>
      <c r="FZB45" s="1464"/>
      <c r="FZC45" s="1464"/>
      <c r="FZD45" s="1464"/>
      <c r="FZE45" s="1464"/>
      <c r="FZF45" s="1464"/>
      <c r="FZG45" s="1464"/>
      <c r="FZH45" s="1464"/>
      <c r="FZI45" s="1464"/>
      <c r="FZJ45" s="1464"/>
      <c r="FZK45" s="1464"/>
      <c r="FZL45" s="1464"/>
      <c r="FZM45" s="1464"/>
      <c r="FZN45" s="1464"/>
      <c r="FZO45" s="1464"/>
      <c r="FZP45" s="1464" t="s">
        <v>187</v>
      </c>
      <c r="FZQ45" s="1464"/>
      <c r="FZR45" s="1464"/>
      <c r="FZS45" s="1464"/>
      <c r="FZT45" s="1464"/>
      <c r="FZU45" s="1464"/>
      <c r="FZV45" s="1464"/>
      <c r="FZW45" s="1464"/>
      <c r="FZX45" s="1464"/>
      <c r="FZY45" s="1464"/>
      <c r="FZZ45" s="1464"/>
      <c r="GAA45" s="1464"/>
      <c r="GAB45" s="1464"/>
      <c r="GAC45" s="1464"/>
      <c r="GAD45" s="1464"/>
      <c r="GAE45" s="1464"/>
      <c r="GAF45" s="1464" t="s">
        <v>187</v>
      </c>
      <c r="GAG45" s="1464"/>
      <c r="GAH45" s="1464"/>
      <c r="GAI45" s="1464"/>
      <c r="GAJ45" s="1464"/>
      <c r="GAK45" s="1464"/>
      <c r="GAL45" s="1464"/>
      <c r="GAM45" s="1464"/>
      <c r="GAN45" s="1464"/>
      <c r="GAO45" s="1464"/>
      <c r="GAP45" s="1464"/>
      <c r="GAQ45" s="1464"/>
      <c r="GAR45" s="1464"/>
      <c r="GAS45" s="1464"/>
      <c r="GAT45" s="1464"/>
      <c r="GAU45" s="1464"/>
      <c r="GAV45" s="1464" t="s">
        <v>187</v>
      </c>
      <c r="GAW45" s="1464"/>
      <c r="GAX45" s="1464"/>
      <c r="GAY45" s="1464"/>
      <c r="GAZ45" s="1464"/>
      <c r="GBA45" s="1464"/>
      <c r="GBB45" s="1464"/>
      <c r="GBC45" s="1464"/>
      <c r="GBD45" s="1464"/>
      <c r="GBE45" s="1464"/>
      <c r="GBF45" s="1464"/>
      <c r="GBG45" s="1464"/>
      <c r="GBH45" s="1464"/>
      <c r="GBI45" s="1464"/>
      <c r="GBJ45" s="1464"/>
      <c r="GBK45" s="1464"/>
      <c r="GBL45" s="1464" t="s">
        <v>187</v>
      </c>
      <c r="GBM45" s="1464"/>
      <c r="GBN45" s="1464"/>
      <c r="GBO45" s="1464"/>
      <c r="GBP45" s="1464"/>
      <c r="GBQ45" s="1464"/>
      <c r="GBR45" s="1464"/>
      <c r="GBS45" s="1464"/>
      <c r="GBT45" s="1464"/>
      <c r="GBU45" s="1464"/>
      <c r="GBV45" s="1464"/>
      <c r="GBW45" s="1464"/>
      <c r="GBX45" s="1464"/>
      <c r="GBY45" s="1464"/>
      <c r="GBZ45" s="1464"/>
      <c r="GCA45" s="1464"/>
      <c r="GCB45" s="1464" t="s">
        <v>187</v>
      </c>
      <c r="GCC45" s="1464"/>
      <c r="GCD45" s="1464"/>
      <c r="GCE45" s="1464"/>
      <c r="GCF45" s="1464"/>
      <c r="GCG45" s="1464"/>
      <c r="GCH45" s="1464"/>
      <c r="GCI45" s="1464"/>
      <c r="GCJ45" s="1464"/>
      <c r="GCK45" s="1464"/>
      <c r="GCL45" s="1464"/>
      <c r="GCM45" s="1464"/>
      <c r="GCN45" s="1464"/>
      <c r="GCO45" s="1464"/>
      <c r="GCP45" s="1464"/>
      <c r="GCQ45" s="1464"/>
      <c r="GCR45" s="1464" t="s">
        <v>187</v>
      </c>
      <c r="GCS45" s="1464"/>
      <c r="GCT45" s="1464"/>
      <c r="GCU45" s="1464"/>
      <c r="GCV45" s="1464"/>
      <c r="GCW45" s="1464"/>
      <c r="GCX45" s="1464"/>
      <c r="GCY45" s="1464"/>
      <c r="GCZ45" s="1464"/>
      <c r="GDA45" s="1464"/>
      <c r="GDB45" s="1464"/>
      <c r="GDC45" s="1464"/>
      <c r="GDD45" s="1464"/>
      <c r="GDE45" s="1464"/>
      <c r="GDF45" s="1464"/>
      <c r="GDG45" s="1464"/>
      <c r="GDH45" s="1464" t="s">
        <v>187</v>
      </c>
      <c r="GDI45" s="1464"/>
      <c r="GDJ45" s="1464"/>
      <c r="GDK45" s="1464"/>
      <c r="GDL45" s="1464"/>
      <c r="GDM45" s="1464"/>
      <c r="GDN45" s="1464"/>
      <c r="GDO45" s="1464"/>
      <c r="GDP45" s="1464"/>
      <c r="GDQ45" s="1464"/>
      <c r="GDR45" s="1464"/>
      <c r="GDS45" s="1464"/>
      <c r="GDT45" s="1464"/>
      <c r="GDU45" s="1464"/>
      <c r="GDV45" s="1464"/>
      <c r="GDW45" s="1464"/>
      <c r="GDX45" s="1464" t="s">
        <v>187</v>
      </c>
      <c r="GDY45" s="1464"/>
      <c r="GDZ45" s="1464"/>
      <c r="GEA45" s="1464"/>
      <c r="GEB45" s="1464"/>
      <c r="GEC45" s="1464"/>
      <c r="GED45" s="1464"/>
      <c r="GEE45" s="1464"/>
      <c r="GEF45" s="1464"/>
      <c r="GEG45" s="1464"/>
      <c r="GEH45" s="1464"/>
      <c r="GEI45" s="1464"/>
      <c r="GEJ45" s="1464"/>
      <c r="GEK45" s="1464"/>
      <c r="GEL45" s="1464"/>
      <c r="GEM45" s="1464"/>
      <c r="GEN45" s="1464" t="s">
        <v>187</v>
      </c>
      <c r="GEO45" s="1464"/>
      <c r="GEP45" s="1464"/>
      <c r="GEQ45" s="1464"/>
      <c r="GER45" s="1464"/>
      <c r="GES45" s="1464"/>
      <c r="GET45" s="1464"/>
      <c r="GEU45" s="1464"/>
      <c r="GEV45" s="1464"/>
      <c r="GEW45" s="1464"/>
      <c r="GEX45" s="1464"/>
      <c r="GEY45" s="1464"/>
      <c r="GEZ45" s="1464"/>
      <c r="GFA45" s="1464"/>
      <c r="GFB45" s="1464"/>
      <c r="GFC45" s="1464"/>
      <c r="GFD45" s="1464" t="s">
        <v>187</v>
      </c>
      <c r="GFE45" s="1464"/>
      <c r="GFF45" s="1464"/>
      <c r="GFG45" s="1464"/>
      <c r="GFH45" s="1464"/>
      <c r="GFI45" s="1464"/>
      <c r="GFJ45" s="1464"/>
      <c r="GFK45" s="1464"/>
      <c r="GFL45" s="1464"/>
      <c r="GFM45" s="1464"/>
      <c r="GFN45" s="1464"/>
      <c r="GFO45" s="1464"/>
      <c r="GFP45" s="1464"/>
      <c r="GFQ45" s="1464"/>
      <c r="GFR45" s="1464"/>
      <c r="GFS45" s="1464"/>
      <c r="GFT45" s="1464" t="s">
        <v>187</v>
      </c>
      <c r="GFU45" s="1464"/>
      <c r="GFV45" s="1464"/>
      <c r="GFW45" s="1464"/>
      <c r="GFX45" s="1464"/>
      <c r="GFY45" s="1464"/>
      <c r="GFZ45" s="1464"/>
      <c r="GGA45" s="1464"/>
      <c r="GGB45" s="1464"/>
      <c r="GGC45" s="1464"/>
      <c r="GGD45" s="1464"/>
      <c r="GGE45" s="1464"/>
      <c r="GGF45" s="1464"/>
      <c r="GGG45" s="1464"/>
      <c r="GGH45" s="1464"/>
      <c r="GGI45" s="1464"/>
      <c r="GGJ45" s="1464" t="s">
        <v>187</v>
      </c>
      <c r="GGK45" s="1464"/>
      <c r="GGL45" s="1464"/>
      <c r="GGM45" s="1464"/>
      <c r="GGN45" s="1464"/>
      <c r="GGO45" s="1464"/>
      <c r="GGP45" s="1464"/>
      <c r="GGQ45" s="1464"/>
      <c r="GGR45" s="1464"/>
      <c r="GGS45" s="1464"/>
      <c r="GGT45" s="1464"/>
      <c r="GGU45" s="1464"/>
      <c r="GGV45" s="1464"/>
      <c r="GGW45" s="1464"/>
      <c r="GGX45" s="1464"/>
      <c r="GGY45" s="1464"/>
      <c r="GGZ45" s="1464" t="s">
        <v>187</v>
      </c>
      <c r="GHA45" s="1464"/>
      <c r="GHB45" s="1464"/>
      <c r="GHC45" s="1464"/>
      <c r="GHD45" s="1464"/>
      <c r="GHE45" s="1464"/>
      <c r="GHF45" s="1464"/>
      <c r="GHG45" s="1464"/>
      <c r="GHH45" s="1464"/>
      <c r="GHI45" s="1464"/>
      <c r="GHJ45" s="1464"/>
      <c r="GHK45" s="1464"/>
      <c r="GHL45" s="1464"/>
      <c r="GHM45" s="1464"/>
      <c r="GHN45" s="1464"/>
      <c r="GHO45" s="1464"/>
      <c r="GHP45" s="1464" t="s">
        <v>187</v>
      </c>
      <c r="GHQ45" s="1464"/>
      <c r="GHR45" s="1464"/>
      <c r="GHS45" s="1464"/>
      <c r="GHT45" s="1464"/>
      <c r="GHU45" s="1464"/>
      <c r="GHV45" s="1464"/>
      <c r="GHW45" s="1464"/>
      <c r="GHX45" s="1464"/>
      <c r="GHY45" s="1464"/>
      <c r="GHZ45" s="1464"/>
      <c r="GIA45" s="1464"/>
      <c r="GIB45" s="1464"/>
      <c r="GIC45" s="1464"/>
      <c r="GID45" s="1464"/>
      <c r="GIE45" s="1464"/>
      <c r="GIF45" s="1464" t="s">
        <v>187</v>
      </c>
      <c r="GIG45" s="1464"/>
      <c r="GIH45" s="1464"/>
      <c r="GII45" s="1464"/>
      <c r="GIJ45" s="1464"/>
      <c r="GIK45" s="1464"/>
      <c r="GIL45" s="1464"/>
      <c r="GIM45" s="1464"/>
      <c r="GIN45" s="1464"/>
      <c r="GIO45" s="1464"/>
      <c r="GIP45" s="1464"/>
      <c r="GIQ45" s="1464"/>
      <c r="GIR45" s="1464"/>
      <c r="GIS45" s="1464"/>
      <c r="GIT45" s="1464"/>
      <c r="GIU45" s="1464"/>
      <c r="GIV45" s="1464" t="s">
        <v>187</v>
      </c>
      <c r="GIW45" s="1464"/>
      <c r="GIX45" s="1464"/>
      <c r="GIY45" s="1464"/>
      <c r="GIZ45" s="1464"/>
      <c r="GJA45" s="1464"/>
      <c r="GJB45" s="1464"/>
      <c r="GJC45" s="1464"/>
      <c r="GJD45" s="1464"/>
      <c r="GJE45" s="1464"/>
      <c r="GJF45" s="1464"/>
      <c r="GJG45" s="1464"/>
      <c r="GJH45" s="1464"/>
      <c r="GJI45" s="1464"/>
      <c r="GJJ45" s="1464"/>
      <c r="GJK45" s="1464"/>
      <c r="GJL45" s="1464" t="s">
        <v>187</v>
      </c>
      <c r="GJM45" s="1464"/>
      <c r="GJN45" s="1464"/>
      <c r="GJO45" s="1464"/>
      <c r="GJP45" s="1464"/>
      <c r="GJQ45" s="1464"/>
      <c r="GJR45" s="1464"/>
      <c r="GJS45" s="1464"/>
      <c r="GJT45" s="1464"/>
      <c r="GJU45" s="1464"/>
      <c r="GJV45" s="1464"/>
      <c r="GJW45" s="1464"/>
      <c r="GJX45" s="1464"/>
      <c r="GJY45" s="1464"/>
      <c r="GJZ45" s="1464"/>
      <c r="GKA45" s="1464"/>
      <c r="GKB45" s="1464" t="s">
        <v>187</v>
      </c>
      <c r="GKC45" s="1464"/>
      <c r="GKD45" s="1464"/>
      <c r="GKE45" s="1464"/>
      <c r="GKF45" s="1464"/>
      <c r="GKG45" s="1464"/>
      <c r="GKH45" s="1464"/>
      <c r="GKI45" s="1464"/>
      <c r="GKJ45" s="1464"/>
      <c r="GKK45" s="1464"/>
      <c r="GKL45" s="1464"/>
      <c r="GKM45" s="1464"/>
      <c r="GKN45" s="1464"/>
      <c r="GKO45" s="1464"/>
      <c r="GKP45" s="1464"/>
      <c r="GKQ45" s="1464"/>
      <c r="GKR45" s="1464" t="s">
        <v>187</v>
      </c>
      <c r="GKS45" s="1464"/>
      <c r="GKT45" s="1464"/>
      <c r="GKU45" s="1464"/>
      <c r="GKV45" s="1464"/>
      <c r="GKW45" s="1464"/>
      <c r="GKX45" s="1464"/>
      <c r="GKY45" s="1464"/>
      <c r="GKZ45" s="1464"/>
      <c r="GLA45" s="1464"/>
      <c r="GLB45" s="1464"/>
      <c r="GLC45" s="1464"/>
      <c r="GLD45" s="1464"/>
      <c r="GLE45" s="1464"/>
      <c r="GLF45" s="1464"/>
      <c r="GLG45" s="1464"/>
      <c r="GLH45" s="1464" t="s">
        <v>187</v>
      </c>
      <c r="GLI45" s="1464"/>
      <c r="GLJ45" s="1464"/>
      <c r="GLK45" s="1464"/>
      <c r="GLL45" s="1464"/>
      <c r="GLM45" s="1464"/>
      <c r="GLN45" s="1464"/>
      <c r="GLO45" s="1464"/>
      <c r="GLP45" s="1464"/>
      <c r="GLQ45" s="1464"/>
      <c r="GLR45" s="1464"/>
      <c r="GLS45" s="1464"/>
      <c r="GLT45" s="1464"/>
      <c r="GLU45" s="1464"/>
      <c r="GLV45" s="1464"/>
      <c r="GLW45" s="1464"/>
      <c r="GLX45" s="1464" t="s">
        <v>187</v>
      </c>
      <c r="GLY45" s="1464"/>
      <c r="GLZ45" s="1464"/>
      <c r="GMA45" s="1464"/>
      <c r="GMB45" s="1464"/>
      <c r="GMC45" s="1464"/>
      <c r="GMD45" s="1464"/>
      <c r="GME45" s="1464"/>
      <c r="GMF45" s="1464"/>
      <c r="GMG45" s="1464"/>
      <c r="GMH45" s="1464"/>
      <c r="GMI45" s="1464"/>
      <c r="GMJ45" s="1464"/>
      <c r="GMK45" s="1464"/>
      <c r="GML45" s="1464"/>
      <c r="GMM45" s="1464"/>
      <c r="GMN45" s="1464" t="s">
        <v>187</v>
      </c>
      <c r="GMO45" s="1464"/>
      <c r="GMP45" s="1464"/>
      <c r="GMQ45" s="1464"/>
      <c r="GMR45" s="1464"/>
      <c r="GMS45" s="1464"/>
      <c r="GMT45" s="1464"/>
      <c r="GMU45" s="1464"/>
      <c r="GMV45" s="1464"/>
      <c r="GMW45" s="1464"/>
      <c r="GMX45" s="1464"/>
      <c r="GMY45" s="1464"/>
      <c r="GMZ45" s="1464"/>
      <c r="GNA45" s="1464"/>
      <c r="GNB45" s="1464"/>
      <c r="GNC45" s="1464"/>
      <c r="GND45" s="1464" t="s">
        <v>187</v>
      </c>
      <c r="GNE45" s="1464"/>
      <c r="GNF45" s="1464"/>
      <c r="GNG45" s="1464"/>
      <c r="GNH45" s="1464"/>
      <c r="GNI45" s="1464"/>
      <c r="GNJ45" s="1464"/>
      <c r="GNK45" s="1464"/>
      <c r="GNL45" s="1464"/>
      <c r="GNM45" s="1464"/>
      <c r="GNN45" s="1464"/>
      <c r="GNO45" s="1464"/>
      <c r="GNP45" s="1464"/>
      <c r="GNQ45" s="1464"/>
      <c r="GNR45" s="1464"/>
      <c r="GNS45" s="1464"/>
      <c r="GNT45" s="1464" t="s">
        <v>187</v>
      </c>
      <c r="GNU45" s="1464"/>
      <c r="GNV45" s="1464"/>
      <c r="GNW45" s="1464"/>
      <c r="GNX45" s="1464"/>
      <c r="GNY45" s="1464"/>
      <c r="GNZ45" s="1464"/>
      <c r="GOA45" s="1464"/>
      <c r="GOB45" s="1464"/>
      <c r="GOC45" s="1464"/>
      <c r="GOD45" s="1464"/>
      <c r="GOE45" s="1464"/>
      <c r="GOF45" s="1464"/>
      <c r="GOG45" s="1464"/>
      <c r="GOH45" s="1464"/>
      <c r="GOI45" s="1464"/>
      <c r="GOJ45" s="1464" t="s">
        <v>187</v>
      </c>
      <c r="GOK45" s="1464"/>
      <c r="GOL45" s="1464"/>
      <c r="GOM45" s="1464"/>
      <c r="GON45" s="1464"/>
      <c r="GOO45" s="1464"/>
      <c r="GOP45" s="1464"/>
      <c r="GOQ45" s="1464"/>
      <c r="GOR45" s="1464"/>
      <c r="GOS45" s="1464"/>
      <c r="GOT45" s="1464"/>
      <c r="GOU45" s="1464"/>
      <c r="GOV45" s="1464"/>
      <c r="GOW45" s="1464"/>
      <c r="GOX45" s="1464"/>
      <c r="GOY45" s="1464"/>
      <c r="GOZ45" s="1464" t="s">
        <v>187</v>
      </c>
      <c r="GPA45" s="1464"/>
      <c r="GPB45" s="1464"/>
      <c r="GPC45" s="1464"/>
      <c r="GPD45" s="1464"/>
      <c r="GPE45" s="1464"/>
      <c r="GPF45" s="1464"/>
      <c r="GPG45" s="1464"/>
      <c r="GPH45" s="1464"/>
      <c r="GPI45" s="1464"/>
      <c r="GPJ45" s="1464"/>
      <c r="GPK45" s="1464"/>
      <c r="GPL45" s="1464"/>
      <c r="GPM45" s="1464"/>
      <c r="GPN45" s="1464"/>
      <c r="GPO45" s="1464"/>
      <c r="GPP45" s="1464" t="s">
        <v>187</v>
      </c>
      <c r="GPQ45" s="1464"/>
      <c r="GPR45" s="1464"/>
      <c r="GPS45" s="1464"/>
      <c r="GPT45" s="1464"/>
      <c r="GPU45" s="1464"/>
      <c r="GPV45" s="1464"/>
      <c r="GPW45" s="1464"/>
      <c r="GPX45" s="1464"/>
      <c r="GPY45" s="1464"/>
      <c r="GPZ45" s="1464"/>
      <c r="GQA45" s="1464"/>
      <c r="GQB45" s="1464"/>
      <c r="GQC45" s="1464"/>
      <c r="GQD45" s="1464"/>
      <c r="GQE45" s="1464"/>
      <c r="GQF45" s="1464" t="s">
        <v>187</v>
      </c>
      <c r="GQG45" s="1464"/>
      <c r="GQH45" s="1464"/>
      <c r="GQI45" s="1464"/>
      <c r="GQJ45" s="1464"/>
      <c r="GQK45" s="1464"/>
      <c r="GQL45" s="1464"/>
      <c r="GQM45" s="1464"/>
      <c r="GQN45" s="1464"/>
      <c r="GQO45" s="1464"/>
      <c r="GQP45" s="1464"/>
      <c r="GQQ45" s="1464"/>
      <c r="GQR45" s="1464"/>
      <c r="GQS45" s="1464"/>
      <c r="GQT45" s="1464"/>
      <c r="GQU45" s="1464"/>
      <c r="GQV45" s="1464" t="s">
        <v>187</v>
      </c>
      <c r="GQW45" s="1464"/>
      <c r="GQX45" s="1464"/>
      <c r="GQY45" s="1464"/>
      <c r="GQZ45" s="1464"/>
      <c r="GRA45" s="1464"/>
      <c r="GRB45" s="1464"/>
      <c r="GRC45" s="1464"/>
      <c r="GRD45" s="1464"/>
      <c r="GRE45" s="1464"/>
      <c r="GRF45" s="1464"/>
      <c r="GRG45" s="1464"/>
      <c r="GRH45" s="1464"/>
      <c r="GRI45" s="1464"/>
      <c r="GRJ45" s="1464"/>
      <c r="GRK45" s="1464"/>
      <c r="GRL45" s="1464" t="s">
        <v>187</v>
      </c>
      <c r="GRM45" s="1464"/>
      <c r="GRN45" s="1464"/>
      <c r="GRO45" s="1464"/>
      <c r="GRP45" s="1464"/>
      <c r="GRQ45" s="1464"/>
      <c r="GRR45" s="1464"/>
      <c r="GRS45" s="1464"/>
      <c r="GRT45" s="1464"/>
      <c r="GRU45" s="1464"/>
      <c r="GRV45" s="1464"/>
      <c r="GRW45" s="1464"/>
      <c r="GRX45" s="1464"/>
      <c r="GRY45" s="1464"/>
      <c r="GRZ45" s="1464"/>
      <c r="GSA45" s="1464"/>
      <c r="GSB45" s="1464" t="s">
        <v>187</v>
      </c>
      <c r="GSC45" s="1464"/>
      <c r="GSD45" s="1464"/>
      <c r="GSE45" s="1464"/>
      <c r="GSF45" s="1464"/>
      <c r="GSG45" s="1464"/>
      <c r="GSH45" s="1464"/>
      <c r="GSI45" s="1464"/>
      <c r="GSJ45" s="1464"/>
      <c r="GSK45" s="1464"/>
      <c r="GSL45" s="1464"/>
      <c r="GSM45" s="1464"/>
      <c r="GSN45" s="1464"/>
      <c r="GSO45" s="1464"/>
      <c r="GSP45" s="1464"/>
      <c r="GSQ45" s="1464"/>
      <c r="GSR45" s="1464" t="s">
        <v>187</v>
      </c>
      <c r="GSS45" s="1464"/>
      <c r="GST45" s="1464"/>
      <c r="GSU45" s="1464"/>
      <c r="GSV45" s="1464"/>
      <c r="GSW45" s="1464"/>
      <c r="GSX45" s="1464"/>
      <c r="GSY45" s="1464"/>
      <c r="GSZ45" s="1464"/>
      <c r="GTA45" s="1464"/>
      <c r="GTB45" s="1464"/>
      <c r="GTC45" s="1464"/>
      <c r="GTD45" s="1464"/>
      <c r="GTE45" s="1464"/>
      <c r="GTF45" s="1464"/>
      <c r="GTG45" s="1464"/>
      <c r="GTH45" s="1464" t="s">
        <v>187</v>
      </c>
      <c r="GTI45" s="1464"/>
      <c r="GTJ45" s="1464"/>
      <c r="GTK45" s="1464"/>
      <c r="GTL45" s="1464"/>
      <c r="GTM45" s="1464"/>
      <c r="GTN45" s="1464"/>
      <c r="GTO45" s="1464"/>
      <c r="GTP45" s="1464"/>
      <c r="GTQ45" s="1464"/>
      <c r="GTR45" s="1464"/>
      <c r="GTS45" s="1464"/>
      <c r="GTT45" s="1464"/>
      <c r="GTU45" s="1464"/>
      <c r="GTV45" s="1464"/>
      <c r="GTW45" s="1464"/>
      <c r="GTX45" s="1464" t="s">
        <v>187</v>
      </c>
      <c r="GTY45" s="1464"/>
      <c r="GTZ45" s="1464"/>
      <c r="GUA45" s="1464"/>
      <c r="GUB45" s="1464"/>
      <c r="GUC45" s="1464"/>
      <c r="GUD45" s="1464"/>
      <c r="GUE45" s="1464"/>
      <c r="GUF45" s="1464"/>
      <c r="GUG45" s="1464"/>
      <c r="GUH45" s="1464"/>
      <c r="GUI45" s="1464"/>
      <c r="GUJ45" s="1464"/>
      <c r="GUK45" s="1464"/>
      <c r="GUL45" s="1464"/>
      <c r="GUM45" s="1464"/>
      <c r="GUN45" s="1464" t="s">
        <v>187</v>
      </c>
      <c r="GUO45" s="1464"/>
      <c r="GUP45" s="1464"/>
      <c r="GUQ45" s="1464"/>
      <c r="GUR45" s="1464"/>
      <c r="GUS45" s="1464"/>
      <c r="GUT45" s="1464"/>
      <c r="GUU45" s="1464"/>
      <c r="GUV45" s="1464"/>
      <c r="GUW45" s="1464"/>
      <c r="GUX45" s="1464"/>
      <c r="GUY45" s="1464"/>
      <c r="GUZ45" s="1464"/>
      <c r="GVA45" s="1464"/>
      <c r="GVB45" s="1464"/>
      <c r="GVC45" s="1464"/>
      <c r="GVD45" s="1464" t="s">
        <v>187</v>
      </c>
      <c r="GVE45" s="1464"/>
      <c r="GVF45" s="1464"/>
      <c r="GVG45" s="1464"/>
      <c r="GVH45" s="1464"/>
      <c r="GVI45" s="1464"/>
      <c r="GVJ45" s="1464"/>
      <c r="GVK45" s="1464"/>
      <c r="GVL45" s="1464"/>
      <c r="GVM45" s="1464"/>
      <c r="GVN45" s="1464"/>
      <c r="GVO45" s="1464"/>
      <c r="GVP45" s="1464"/>
      <c r="GVQ45" s="1464"/>
      <c r="GVR45" s="1464"/>
      <c r="GVS45" s="1464"/>
      <c r="GVT45" s="1464" t="s">
        <v>187</v>
      </c>
      <c r="GVU45" s="1464"/>
      <c r="GVV45" s="1464"/>
      <c r="GVW45" s="1464"/>
      <c r="GVX45" s="1464"/>
      <c r="GVY45" s="1464"/>
      <c r="GVZ45" s="1464"/>
      <c r="GWA45" s="1464"/>
      <c r="GWB45" s="1464"/>
      <c r="GWC45" s="1464"/>
      <c r="GWD45" s="1464"/>
      <c r="GWE45" s="1464"/>
      <c r="GWF45" s="1464"/>
      <c r="GWG45" s="1464"/>
      <c r="GWH45" s="1464"/>
      <c r="GWI45" s="1464"/>
      <c r="GWJ45" s="1464" t="s">
        <v>187</v>
      </c>
      <c r="GWK45" s="1464"/>
      <c r="GWL45" s="1464"/>
      <c r="GWM45" s="1464"/>
      <c r="GWN45" s="1464"/>
      <c r="GWO45" s="1464"/>
      <c r="GWP45" s="1464"/>
      <c r="GWQ45" s="1464"/>
      <c r="GWR45" s="1464"/>
      <c r="GWS45" s="1464"/>
      <c r="GWT45" s="1464"/>
      <c r="GWU45" s="1464"/>
      <c r="GWV45" s="1464"/>
      <c r="GWW45" s="1464"/>
      <c r="GWX45" s="1464"/>
      <c r="GWY45" s="1464"/>
      <c r="GWZ45" s="1464" t="s">
        <v>187</v>
      </c>
      <c r="GXA45" s="1464"/>
      <c r="GXB45" s="1464"/>
      <c r="GXC45" s="1464"/>
      <c r="GXD45" s="1464"/>
      <c r="GXE45" s="1464"/>
      <c r="GXF45" s="1464"/>
      <c r="GXG45" s="1464"/>
      <c r="GXH45" s="1464"/>
      <c r="GXI45" s="1464"/>
      <c r="GXJ45" s="1464"/>
      <c r="GXK45" s="1464"/>
      <c r="GXL45" s="1464"/>
      <c r="GXM45" s="1464"/>
      <c r="GXN45" s="1464"/>
      <c r="GXO45" s="1464"/>
      <c r="GXP45" s="1464" t="s">
        <v>187</v>
      </c>
      <c r="GXQ45" s="1464"/>
      <c r="GXR45" s="1464"/>
      <c r="GXS45" s="1464"/>
      <c r="GXT45" s="1464"/>
      <c r="GXU45" s="1464"/>
      <c r="GXV45" s="1464"/>
      <c r="GXW45" s="1464"/>
      <c r="GXX45" s="1464"/>
      <c r="GXY45" s="1464"/>
      <c r="GXZ45" s="1464"/>
      <c r="GYA45" s="1464"/>
      <c r="GYB45" s="1464"/>
      <c r="GYC45" s="1464"/>
      <c r="GYD45" s="1464"/>
      <c r="GYE45" s="1464"/>
      <c r="GYF45" s="1464" t="s">
        <v>187</v>
      </c>
      <c r="GYG45" s="1464"/>
      <c r="GYH45" s="1464"/>
      <c r="GYI45" s="1464"/>
      <c r="GYJ45" s="1464"/>
      <c r="GYK45" s="1464"/>
      <c r="GYL45" s="1464"/>
      <c r="GYM45" s="1464"/>
      <c r="GYN45" s="1464"/>
      <c r="GYO45" s="1464"/>
      <c r="GYP45" s="1464"/>
      <c r="GYQ45" s="1464"/>
      <c r="GYR45" s="1464"/>
      <c r="GYS45" s="1464"/>
      <c r="GYT45" s="1464"/>
      <c r="GYU45" s="1464"/>
      <c r="GYV45" s="1464" t="s">
        <v>187</v>
      </c>
      <c r="GYW45" s="1464"/>
      <c r="GYX45" s="1464"/>
      <c r="GYY45" s="1464"/>
      <c r="GYZ45" s="1464"/>
      <c r="GZA45" s="1464"/>
      <c r="GZB45" s="1464"/>
      <c r="GZC45" s="1464"/>
      <c r="GZD45" s="1464"/>
      <c r="GZE45" s="1464"/>
      <c r="GZF45" s="1464"/>
      <c r="GZG45" s="1464"/>
      <c r="GZH45" s="1464"/>
      <c r="GZI45" s="1464"/>
      <c r="GZJ45" s="1464"/>
      <c r="GZK45" s="1464"/>
      <c r="GZL45" s="1464" t="s">
        <v>187</v>
      </c>
      <c r="GZM45" s="1464"/>
      <c r="GZN45" s="1464"/>
      <c r="GZO45" s="1464"/>
      <c r="GZP45" s="1464"/>
      <c r="GZQ45" s="1464"/>
      <c r="GZR45" s="1464"/>
      <c r="GZS45" s="1464"/>
      <c r="GZT45" s="1464"/>
      <c r="GZU45" s="1464"/>
      <c r="GZV45" s="1464"/>
      <c r="GZW45" s="1464"/>
      <c r="GZX45" s="1464"/>
      <c r="GZY45" s="1464"/>
      <c r="GZZ45" s="1464"/>
      <c r="HAA45" s="1464"/>
      <c r="HAB45" s="1464" t="s">
        <v>187</v>
      </c>
      <c r="HAC45" s="1464"/>
      <c r="HAD45" s="1464"/>
      <c r="HAE45" s="1464"/>
      <c r="HAF45" s="1464"/>
      <c r="HAG45" s="1464"/>
      <c r="HAH45" s="1464"/>
      <c r="HAI45" s="1464"/>
      <c r="HAJ45" s="1464"/>
      <c r="HAK45" s="1464"/>
      <c r="HAL45" s="1464"/>
      <c r="HAM45" s="1464"/>
      <c r="HAN45" s="1464"/>
      <c r="HAO45" s="1464"/>
      <c r="HAP45" s="1464"/>
      <c r="HAQ45" s="1464"/>
      <c r="HAR45" s="1464" t="s">
        <v>187</v>
      </c>
      <c r="HAS45" s="1464"/>
      <c r="HAT45" s="1464"/>
      <c r="HAU45" s="1464"/>
      <c r="HAV45" s="1464"/>
      <c r="HAW45" s="1464"/>
      <c r="HAX45" s="1464"/>
      <c r="HAY45" s="1464"/>
      <c r="HAZ45" s="1464"/>
      <c r="HBA45" s="1464"/>
      <c r="HBB45" s="1464"/>
      <c r="HBC45" s="1464"/>
      <c r="HBD45" s="1464"/>
      <c r="HBE45" s="1464"/>
      <c r="HBF45" s="1464"/>
      <c r="HBG45" s="1464"/>
      <c r="HBH45" s="1464" t="s">
        <v>187</v>
      </c>
      <c r="HBI45" s="1464"/>
      <c r="HBJ45" s="1464"/>
      <c r="HBK45" s="1464"/>
      <c r="HBL45" s="1464"/>
      <c r="HBM45" s="1464"/>
      <c r="HBN45" s="1464"/>
      <c r="HBO45" s="1464"/>
      <c r="HBP45" s="1464"/>
      <c r="HBQ45" s="1464"/>
      <c r="HBR45" s="1464"/>
      <c r="HBS45" s="1464"/>
      <c r="HBT45" s="1464"/>
      <c r="HBU45" s="1464"/>
      <c r="HBV45" s="1464"/>
      <c r="HBW45" s="1464"/>
      <c r="HBX45" s="1464" t="s">
        <v>187</v>
      </c>
      <c r="HBY45" s="1464"/>
      <c r="HBZ45" s="1464"/>
      <c r="HCA45" s="1464"/>
      <c r="HCB45" s="1464"/>
      <c r="HCC45" s="1464"/>
      <c r="HCD45" s="1464"/>
      <c r="HCE45" s="1464"/>
      <c r="HCF45" s="1464"/>
      <c r="HCG45" s="1464"/>
      <c r="HCH45" s="1464"/>
      <c r="HCI45" s="1464"/>
      <c r="HCJ45" s="1464"/>
      <c r="HCK45" s="1464"/>
      <c r="HCL45" s="1464"/>
      <c r="HCM45" s="1464"/>
      <c r="HCN45" s="1464" t="s">
        <v>187</v>
      </c>
      <c r="HCO45" s="1464"/>
      <c r="HCP45" s="1464"/>
      <c r="HCQ45" s="1464"/>
      <c r="HCR45" s="1464"/>
      <c r="HCS45" s="1464"/>
      <c r="HCT45" s="1464"/>
      <c r="HCU45" s="1464"/>
      <c r="HCV45" s="1464"/>
      <c r="HCW45" s="1464"/>
      <c r="HCX45" s="1464"/>
      <c r="HCY45" s="1464"/>
      <c r="HCZ45" s="1464"/>
      <c r="HDA45" s="1464"/>
      <c r="HDB45" s="1464"/>
      <c r="HDC45" s="1464"/>
      <c r="HDD45" s="1464" t="s">
        <v>187</v>
      </c>
      <c r="HDE45" s="1464"/>
      <c r="HDF45" s="1464"/>
      <c r="HDG45" s="1464"/>
      <c r="HDH45" s="1464"/>
      <c r="HDI45" s="1464"/>
      <c r="HDJ45" s="1464"/>
      <c r="HDK45" s="1464"/>
      <c r="HDL45" s="1464"/>
      <c r="HDM45" s="1464"/>
      <c r="HDN45" s="1464"/>
      <c r="HDO45" s="1464"/>
      <c r="HDP45" s="1464"/>
      <c r="HDQ45" s="1464"/>
      <c r="HDR45" s="1464"/>
      <c r="HDS45" s="1464"/>
      <c r="HDT45" s="1464" t="s">
        <v>187</v>
      </c>
      <c r="HDU45" s="1464"/>
      <c r="HDV45" s="1464"/>
      <c r="HDW45" s="1464"/>
      <c r="HDX45" s="1464"/>
      <c r="HDY45" s="1464"/>
      <c r="HDZ45" s="1464"/>
      <c r="HEA45" s="1464"/>
      <c r="HEB45" s="1464"/>
      <c r="HEC45" s="1464"/>
      <c r="HED45" s="1464"/>
      <c r="HEE45" s="1464"/>
      <c r="HEF45" s="1464"/>
      <c r="HEG45" s="1464"/>
      <c r="HEH45" s="1464"/>
      <c r="HEI45" s="1464"/>
      <c r="HEJ45" s="1464" t="s">
        <v>187</v>
      </c>
      <c r="HEK45" s="1464"/>
      <c r="HEL45" s="1464"/>
      <c r="HEM45" s="1464"/>
      <c r="HEN45" s="1464"/>
      <c r="HEO45" s="1464"/>
      <c r="HEP45" s="1464"/>
      <c r="HEQ45" s="1464"/>
      <c r="HER45" s="1464"/>
      <c r="HES45" s="1464"/>
      <c r="HET45" s="1464"/>
      <c r="HEU45" s="1464"/>
      <c r="HEV45" s="1464"/>
      <c r="HEW45" s="1464"/>
      <c r="HEX45" s="1464"/>
      <c r="HEY45" s="1464"/>
      <c r="HEZ45" s="1464" t="s">
        <v>187</v>
      </c>
      <c r="HFA45" s="1464"/>
      <c r="HFB45" s="1464"/>
      <c r="HFC45" s="1464"/>
      <c r="HFD45" s="1464"/>
      <c r="HFE45" s="1464"/>
      <c r="HFF45" s="1464"/>
      <c r="HFG45" s="1464"/>
      <c r="HFH45" s="1464"/>
      <c r="HFI45" s="1464"/>
      <c r="HFJ45" s="1464"/>
      <c r="HFK45" s="1464"/>
      <c r="HFL45" s="1464"/>
      <c r="HFM45" s="1464"/>
      <c r="HFN45" s="1464"/>
      <c r="HFO45" s="1464"/>
      <c r="HFP45" s="1464" t="s">
        <v>187</v>
      </c>
      <c r="HFQ45" s="1464"/>
      <c r="HFR45" s="1464"/>
      <c r="HFS45" s="1464"/>
      <c r="HFT45" s="1464"/>
      <c r="HFU45" s="1464"/>
      <c r="HFV45" s="1464"/>
      <c r="HFW45" s="1464"/>
      <c r="HFX45" s="1464"/>
      <c r="HFY45" s="1464"/>
      <c r="HFZ45" s="1464"/>
      <c r="HGA45" s="1464"/>
      <c r="HGB45" s="1464"/>
      <c r="HGC45" s="1464"/>
      <c r="HGD45" s="1464"/>
      <c r="HGE45" s="1464"/>
      <c r="HGF45" s="1464" t="s">
        <v>187</v>
      </c>
      <c r="HGG45" s="1464"/>
      <c r="HGH45" s="1464"/>
      <c r="HGI45" s="1464"/>
      <c r="HGJ45" s="1464"/>
      <c r="HGK45" s="1464"/>
      <c r="HGL45" s="1464"/>
      <c r="HGM45" s="1464"/>
      <c r="HGN45" s="1464"/>
      <c r="HGO45" s="1464"/>
      <c r="HGP45" s="1464"/>
      <c r="HGQ45" s="1464"/>
      <c r="HGR45" s="1464"/>
      <c r="HGS45" s="1464"/>
      <c r="HGT45" s="1464"/>
      <c r="HGU45" s="1464"/>
      <c r="HGV45" s="1464" t="s">
        <v>187</v>
      </c>
      <c r="HGW45" s="1464"/>
      <c r="HGX45" s="1464"/>
      <c r="HGY45" s="1464"/>
      <c r="HGZ45" s="1464"/>
      <c r="HHA45" s="1464"/>
      <c r="HHB45" s="1464"/>
      <c r="HHC45" s="1464"/>
      <c r="HHD45" s="1464"/>
      <c r="HHE45" s="1464"/>
      <c r="HHF45" s="1464"/>
      <c r="HHG45" s="1464"/>
      <c r="HHH45" s="1464"/>
      <c r="HHI45" s="1464"/>
      <c r="HHJ45" s="1464"/>
      <c r="HHK45" s="1464"/>
      <c r="HHL45" s="1464" t="s">
        <v>187</v>
      </c>
      <c r="HHM45" s="1464"/>
      <c r="HHN45" s="1464"/>
      <c r="HHO45" s="1464"/>
      <c r="HHP45" s="1464"/>
      <c r="HHQ45" s="1464"/>
      <c r="HHR45" s="1464"/>
      <c r="HHS45" s="1464"/>
      <c r="HHT45" s="1464"/>
      <c r="HHU45" s="1464"/>
      <c r="HHV45" s="1464"/>
      <c r="HHW45" s="1464"/>
      <c r="HHX45" s="1464"/>
      <c r="HHY45" s="1464"/>
      <c r="HHZ45" s="1464"/>
      <c r="HIA45" s="1464"/>
      <c r="HIB45" s="1464" t="s">
        <v>187</v>
      </c>
      <c r="HIC45" s="1464"/>
      <c r="HID45" s="1464"/>
      <c r="HIE45" s="1464"/>
      <c r="HIF45" s="1464"/>
      <c r="HIG45" s="1464"/>
      <c r="HIH45" s="1464"/>
      <c r="HII45" s="1464"/>
      <c r="HIJ45" s="1464"/>
      <c r="HIK45" s="1464"/>
      <c r="HIL45" s="1464"/>
      <c r="HIM45" s="1464"/>
      <c r="HIN45" s="1464"/>
      <c r="HIO45" s="1464"/>
      <c r="HIP45" s="1464"/>
      <c r="HIQ45" s="1464"/>
      <c r="HIR45" s="1464" t="s">
        <v>187</v>
      </c>
      <c r="HIS45" s="1464"/>
      <c r="HIT45" s="1464"/>
      <c r="HIU45" s="1464"/>
      <c r="HIV45" s="1464"/>
      <c r="HIW45" s="1464"/>
      <c r="HIX45" s="1464"/>
      <c r="HIY45" s="1464"/>
      <c r="HIZ45" s="1464"/>
      <c r="HJA45" s="1464"/>
      <c r="HJB45" s="1464"/>
      <c r="HJC45" s="1464"/>
      <c r="HJD45" s="1464"/>
      <c r="HJE45" s="1464"/>
      <c r="HJF45" s="1464"/>
      <c r="HJG45" s="1464"/>
      <c r="HJH45" s="1464" t="s">
        <v>187</v>
      </c>
      <c r="HJI45" s="1464"/>
      <c r="HJJ45" s="1464"/>
      <c r="HJK45" s="1464"/>
      <c r="HJL45" s="1464"/>
      <c r="HJM45" s="1464"/>
      <c r="HJN45" s="1464"/>
      <c r="HJO45" s="1464"/>
      <c r="HJP45" s="1464"/>
      <c r="HJQ45" s="1464"/>
      <c r="HJR45" s="1464"/>
      <c r="HJS45" s="1464"/>
      <c r="HJT45" s="1464"/>
      <c r="HJU45" s="1464"/>
      <c r="HJV45" s="1464"/>
      <c r="HJW45" s="1464"/>
      <c r="HJX45" s="1464" t="s">
        <v>187</v>
      </c>
      <c r="HJY45" s="1464"/>
      <c r="HJZ45" s="1464"/>
      <c r="HKA45" s="1464"/>
      <c r="HKB45" s="1464"/>
      <c r="HKC45" s="1464"/>
      <c r="HKD45" s="1464"/>
      <c r="HKE45" s="1464"/>
      <c r="HKF45" s="1464"/>
      <c r="HKG45" s="1464"/>
      <c r="HKH45" s="1464"/>
      <c r="HKI45" s="1464"/>
      <c r="HKJ45" s="1464"/>
      <c r="HKK45" s="1464"/>
      <c r="HKL45" s="1464"/>
      <c r="HKM45" s="1464"/>
      <c r="HKN45" s="1464" t="s">
        <v>187</v>
      </c>
      <c r="HKO45" s="1464"/>
      <c r="HKP45" s="1464"/>
      <c r="HKQ45" s="1464"/>
      <c r="HKR45" s="1464"/>
      <c r="HKS45" s="1464"/>
      <c r="HKT45" s="1464"/>
      <c r="HKU45" s="1464"/>
      <c r="HKV45" s="1464"/>
      <c r="HKW45" s="1464"/>
      <c r="HKX45" s="1464"/>
      <c r="HKY45" s="1464"/>
      <c r="HKZ45" s="1464"/>
      <c r="HLA45" s="1464"/>
      <c r="HLB45" s="1464"/>
      <c r="HLC45" s="1464"/>
      <c r="HLD45" s="1464" t="s">
        <v>187</v>
      </c>
      <c r="HLE45" s="1464"/>
      <c r="HLF45" s="1464"/>
      <c r="HLG45" s="1464"/>
      <c r="HLH45" s="1464"/>
      <c r="HLI45" s="1464"/>
      <c r="HLJ45" s="1464"/>
      <c r="HLK45" s="1464"/>
      <c r="HLL45" s="1464"/>
      <c r="HLM45" s="1464"/>
      <c r="HLN45" s="1464"/>
      <c r="HLO45" s="1464"/>
      <c r="HLP45" s="1464"/>
      <c r="HLQ45" s="1464"/>
      <c r="HLR45" s="1464"/>
      <c r="HLS45" s="1464"/>
      <c r="HLT45" s="1464" t="s">
        <v>187</v>
      </c>
      <c r="HLU45" s="1464"/>
      <c r="HLV45" s="1464"/>
      <c r="HLW45" s="1464"/>
      <c r="HLX45" s="1464"/>
      <c r="HLY45" s="1464"/>
      <c r="HLZ45" s="1464"/>
      <c r="HMA45" s="1464"/>
      <c r="HMB45" s="1464"/>
      <c r="HMC45" s="1464"/>
      <c r="HMD45" s="1464"/>
      <c r="HME45" s="1464"/>
      <c r="HMF45" s="1464"/>
      <c r="HMG45" s="1464"/>
      <c r="HMH45" s="1464"/>
      <c r="HMI45" s="1464"/>
      <c r="HMJ45" s="1464" t="s">
        <v>187</v>
      </c>
      <c r="HMK45" s="1464"/>
      <c r="HML45" s="1464"/>
      <c r="HMM45" s="1464"/>
      <c r="HMN45" s="1464"/>
      <c r="HMO45" s="1464"/>
      <c r="HMP45" s="1464"/>
      <c r="HMQ45" s="1464"/>
      <c r="HMR45" s="1464"/>
      <c r="HMS45" s="1464"/>
      <c r="HMT45" s="1464"/>
      <c r="HMU45" s="1464"/>
      <c r="HMV45" s="1464"/>
      <c r="HMW45" s="1464"/>
      <c r="HMX45" s="1464"/>
      <c r="HMY45" s="1464"/>
      <c r="HMZ45" s="1464" t="s">
        <v>187</v>
      </c>
      <c r="HNA45" s="1464"/>
      <c r="HNB45" s="1464"/>
      <c r="HNC45" s="1464"/>
      <c r="HND45" s="1464"/>
      <c r="HNE45" s="1464"/>
      <c r="HNF45" s="1464"/>
      <c r="HNG45" s="1464"/>
      <c r="HNH45" s="1464"/>
      <c r="HNI45" s="1464"/>
      <c r="HNJ45" s="1464"/>
      <c r="HNK45" s="1464"/>
      <c r="HNL45" s="1464"/>
      <c r="HNM45" s="1464"/>
      <c r="HNN45" s="1464"/>
      <c r="HNO45" s="1464"/>
      <c r="HNP45" s="1464" t="s">
        <v>187</v>
      </c>
      <c r="HNQ45" s="1464"/>
      <c r="HNR45" s="1464"/>
      <c r="HNS45" s="1464"/>
      <c r="HNT45" s="1464"/>
      <c r="HNU45" s="1464"/>
      <c r="HNV45" s="1464"/>
      <c r="HNW45" s="1464"/>
      <c r="HNX45" s="1464"/>
      <c r="HNY45" s="1464"/>
      <c r="HNZ45" s="1464"/>
      <c r="HOA45" s="1464"/>
      <c r="HOB45" s="1464"/>
      <c r="HOC45" s="1464"/>
      <c r="HOD45" s="1464"/>
      <c r="HOE45" s="1464"/>
      <c r="HOF45" s="1464" t="s">
        <v>187</v>
      </c>
      <c r="HOG45" s="1464"/>
      <c r="HOH45" s="1464"/>
      <c r="HOI45" s="1464"/>
      <c r="HOJ45" s="1464"/>
      <c r="HOK45" s="1464"/>
      <c r="HOL45" s="1464"/>
      <c r="HOM45" s="1464"/>
      <c r="HON45" s="1464"/>
      <c r="HOO45" s="1464"/>
      <c r="HOP45" s="1464"/>
      <c r="HOQ45" s="1464"/>
      <c r="HOR45" s="1464"/>
      <c r="HOS45" s="1464"/>
      <c r="HOT45" s="1464"/>
      <c r="HOU45" s="1464"/>
      <c r="HOV45" s="1464" t="s">
        <v>187</v>
      </c>
      <c r="HOW45" s="1464"/>
      <c r="HOX45" s="1464"/>
      <c r="HOY45" s="1464"/>
      <c r="HOZ45" s="1464"/>
      <c r="HPA45" s="1464"/>
      <c r="HPB45" s="1464"/>
      <c r="HPC45" s="1464"/>
      <c r="HPD45" s="1464"/>
      <c r="HPE45" s="1464"/>
      <c r="HPF45" s="1464"/>
      <c r="HPG45" s="1464"/>
      <c r="HPH45" s="1464"/>
      <c r="HPI45" s="1464"/>
      <c r="HPJ45" s="1464"/>
      <c r="HPK45" s="1464"/>
      <c r="HPL45" s="1464" t="s">
        <v>187</v>
      </c>
      <c r="HPM45" s="1464"/>
      <c r="HPN45" s="1464"/>
      <c r="HPO45" s="1464"/>
      <c r="HPP45" s="1464"/>
      <c r="HPQ45" s="1464"/>
      <c r="HPR45" s="1464"/>
      <c r="HPS45" s="1464"/>
      <c r="HPT45" s="1464"/>
      <c r="HPU45" s="1464"/>
      <c r="HPV45" s="1464"/>
      <c r="HPW45" s="1464"/>
      <c r="HPX45" s="1464"/>
      <c r="HPY45" s="1464"/>
      <c r="HPZ45" s="1464"/>
      <c r="HQA45" s="1464"/>
      <c r="HQB45" s="1464" t="s">
        <v>187</v>
      </c>
      <c r="HQC45" s="1464"/>
      <c r="HQD45" s="1464"/>
      <c r="HQE45" s="1464"/>
      <c r="HQF45" s="1464"/>
      <c r="HQG45" s="1464"/>
      <c r="HQH45" s="1464"/>
      <c r="HQI45" s="1464"/>
      <c r="HQJ45" s="1464"/>
      <c r="HQK45" s="1464"/>
      <c r="HQL45" s="1464"/>
      <c r="HQM45" s="1464"/>
      <c r="HQN45" s="1464"/>
      <c r="HQO45" s="1464"/>
      <c r="HQP45" s="1464"/>
      <c r="HQQ45" s="1464"/>
      <c r="HQR45" s="1464" t="s">
        <v>187</v>
      </c>
      <c r="HQS45" s="1464"/>
      <c r="HQT45" s="1464"/>
      <c r="HQU45" s="1464"/>
      <c r="HQV45" s="1464"/>
      <c r="HQW45" s="1464"/>
      <c r="HQX45" s="1464"/>
      <c r="HQY45" s="1464"/>
      <c r="HQZ45" s="1464"/>
      <c r="HRA45" s="1464"/>
      <c r="HRB45" s="1464"/>
      <c r="HRC45" s="1464"/>
      <c r="HRD45" s="1464"/>
      <c r="HRE45" s="1464"/>
      <c r="HRF45" s="1464"/>
      <c r="HRG45" s="1464"/>
      <c r="HRH45" s="1464" t="s">
        <v>187</v>
      </c>
      <c r="HRI45" s="1464"/>
      <c r="HRJ45" s="1464"/>
      <c r="HRK45" s="1464"/>
      <c r="HRL45" s="1464"/>
      <c r="HRM45" s="1464"/>
      <c r="HRN45" s="1464"/>
      <c r="HRO45" s="1464"/>
      <c r="HRP45" s="1464"/>
      <c r="HRQ45" s="1464"/>
      <c r="HRR45" s="1464"/>
      <c r="HRS45" s="1464"/>
      <c r="HRT45" s="1464"/>
      <c r="HRU45" s="1464"/>
      <c r="HRV45" s="1464"/>
      <c r="HRW45" s="1464"/>
      <c r="HRX45" s="1464" t="s">
        <v>187</v>
      </c>
      <c r="HRY45" s="1464"/>
      <c r="HRZ45" s="1464"/>
      <c r="HSA45" s="1464"/>
      <c r="HSB45" s="1464"/>
      <c r="HSC45" s="1464"/>
      <c r="HSD45" s="1464"/>
      <c r="HSE45" s="1464"/>
      <c r="HSF45" s="1464"/>
      <c r="HSG45" s="1464"/>
      <c r="HSH45" s="1464"/>
      <c r="HSI45" s="1464"/>
      <c r="HSJ45" s="1464"/>
      <c r="HSK45" s="1464"/>
      <c r="HSL45" s="1464"/>
      <c r="HSM45" s="1464"/>
      <c r="HSN45" s="1464" t="s">
        <v>187</v>
      </c>
      <c r="HSO45" s="1464"/>
      <c r="HSP45" s="1464"/>
      <c r="HSQ45" s="1464"/>
      <c r="HSR45" s="1464"/>
      <c r="HSS45" s="1464"/>
      <c r="HST45" s="1464"/>
      <c r="HSU45" s="1464"/>
      <c r="HSV45" s="1464"/>
      <c r="HSW45" s="1464"/>
      <c r="HSX45" s="1464"/>
      <c r="HSY45" s="1464"/>
      <c r="HSZ45" s="1464"/>
      <c r="HTA45" s="1464"/>
      <c r="HTB45" s="1464"/>
      <c r="HTC45" s="1464"/>
      <c r="HTD45" s="1464" t="s">
        <v>187</v>
      </c>
      <c r="HTE45" s="1464"/>
      <c r="HTF45" s="1464"/>
      <c r="HTG45" s="1464"/>
      <c r="HTH45" s="1464"/>
      <c r="HTI45" s="1464"/>
      <c r="HTJ45" s="1464"/>
      <c r="HTK45" s="1464"/>
      <c r="HTL45" s="1464"/>
      <c r="HTM45" s="1464"/>
      <c r="HTN45" s="1464"/>
      <c r="HTO45" s="1464"/>
      <c r="HTP45" s="1464"/>
      <c r="HTQ45" s="1464"/>
      <c r="HTR45" s="1464"/>
      <c r="HTS45" s="1464"/>
      <c r="HTT45" s="1464" t="s">
        <v>187</v>
      </c>
      <c r="HTU45" s="1464"/>
      <c r="HTV45" s="1464"/>
      <c r="HTW45" s="1464"/>
      <c r="HTX45" s="1464"/>
      <c r="HTY45" s="1464"/>
      <c r="HTZ45" s="1464"/>
      <c r="HUA45" s="1464"/>
      <c r="HUB45" s="1464"/>
      <c r="HUC45" s="1464"/>
      <c r="HUD45" s="1464"/>
      <c r="HUE45" s="1464"/>
      <c r="HUF45" s="1464"/>
      <c r="HUG45" s="1464"/>
      <c r="HUH45" s="1464"/>
      <c r="HUI45" s="1464"/>
      <c r="HUJ45" s="1464" t="s">
        <v>187</v>
      </c>
      <c r="HUK45" s="1464"/>
      <c r="HUL45" s="1464"/>
      <c r="HUM45" s="1464"/>
      <c r="HUN45" s="1464"/>
      <c r="HUO45" s="1464"/>
      <c r="HUP45" s="1464"/>
      <c r="HUQ45" s="1464"/>
      <c r="HUR45" s="1464"/>
      <c r="HUS45" s="1464"/>
      <c r="HUT45" s="1464"/>
      <c r="HUU45" s="1464"/>
      <c r="HUV45" s="1464"/>
      <c r="HUW45" s="1464"/>
      <c r="HUX45" s="1464"/>
      <c r="HUY45" s="1464"/>
      <c r="HUZ45" s="1464" t="s">
        <v>187</v>
      </c>
      <c r="HVA45" s="1464"/>
      <c r="HVB45" s="1464"/>
      <c r="HVC45" s="1464"/>
      <c r="HVD45" s="1464"/>
      <c r="HVE45" s="1464"/>
      <c r="HVF45" s="1464"/>
      <c r="HVG45" s="1464"/>
      <c r="HVH45" s="1464"/>
      <c r="HVI45" s="1464"/>
      <c r="HVJ45" s="1464"/>
      <c r="HVK45" s="1464"/>
      <c r="HVL45" s="1464"/>
      <c r="HVM45" s="1464"/>
      <c r="HVN45" s="1464"/>
      <c r="HVO45" s="1464"/>
      <c r="HVP45" s="1464" t="s">
        <v>187</v>
      </c>
      <c r="HVQ45" s="1464"/>
      <c r="HVR45" s="1464"/>
      <c r="HVS45" s="1464"/>
      <c r="HVT45" s="1464"/>
      <c r="HVU45" s="1464"/>
      <c r="HVV45" s="1464"/>
      <c r="HVW45" s="1464"/>
      <c r="HVX45" s="1464"/>
      <c r="HVY45" s="1464"/>
      <c r="HVZ45" s="1464"/>
      <c r="HWA45" s="1464"/>
      <c r="HWB45" s="1464"/>
      <c r="HWC45" s="1464"/>
      <c r="HWD45" s="1464"/>
      <c r="HWE45" s="1464"/>
      <c r="HWF45" s="1464" t="s">
        <v>187</v>
      </c>
      <c r="HWG45" s="1464"/>
      <c r="HWH45" s="1464"/>
      <c r="HWI45" s="1464"/>
      <c r="HWJ45" s="1464"/>
      <c r="HWK45" s="1464"/>
      <c r="HWL45" s="1464"/>
      <c r="HWM45" s="1464"/>
      <c r="HWN45" s="1464"/>
      <c r="HWO45" s="1464"/>
      <c r="HWP45" s="1464"/>
      <c r="HWQ45" s="1464"/>
      <c r="HWR45" s="1464"/>
      <c r="HWS45" s="1464"/>
      <c r="HWT45" s="1464"/>
      <c r="HWU45" s="1464"/>
      <c r="HWV45" s="1464" t="s">
        <v>187</v>
      </c>
      <c r="HWW45" s="1464"/>
      <c r="HWX45" s="1464"/>
      <c r="HWY45" s="1464"/>
      <c r="HWZ45" s="1464"/>
      <c r="HXA45" s="1464"/>
      <c r="HXB45" s="1464"/>
      <c r="HXC45" s="1464"/>
      <c r="HXD45" s="1464"/>
      <c r="HXE45" s="1464"/>
      <c r="HXF45" s="1464"/>
      <c r="HXG45" s="1464"/>
      <c r="HXH45" s="1464"/>
      <c r="HXI45" s="1464"/>
      <c r="HXJ45" s="1464"/>
      <c r="HXK45" s="1464"/>
      <c r="HXL45" s="1464" t="s">
        <v>187</v>
      </c>
      <c r="HXM45" s="1464"/>
      <c r="HXN45" s="1464"/>
      <c r="HXO45" s="1464"/>
      <c r="HXP45" s="1464"/>
      <c r="HXQ45" s="1464"/>
      <c r="HXR45" s="1464"/>
      <c r="HXS45" s="1464"/>
      <c r="HXT45" s="1464"/>
      <c r="HXU45" s="1464"/>
      <c r="HXV45" s="1464"/>
      <c r="HXW45" s="1464"/>
      <c r="HXX45" s="1464"/>
      <c r="HXY45" s="1464"/>
      <c r="HXZ45" s="1464"/>
      <c r="HYA45" s="1464"/>
      <c r="HYB45" s="1464" t="s">
        <v>187</v>
      </c>
      <c r="HYC45" s="1464"/>
      <c r="HYD45" s="1464"/>
      <c r="HYE45" s="1464"/>
      <c r="HYF45" s="1464"/>
      <c r="HYG45" s="1464"/>
      <c r="HYH45" s="1464"/>
      <c r="HYI45" s="1464"/>
      <c r="HYJ45" s="1464"/>
      <c r="HYK45" s="1464"/>
      <c r="HYL45" s="1464"/>
      <c r="HYM45" s="1464"/>
      <c r="HYN45" s="1464"/>
      <c r="HYO45" s="1464"/>
      <c r="HYP45" s="1464"/>
      <c r="HYQ45" s="1464"/>
      <c r="HYR45" s="1464" t="s">
        <v>187</v>
      </c>
      <c r="HYS45" s="1464"/>
      <c r="HYT45" s="1464"/>
      <c r="HYU45" s="1464"/>
      <c r="HYV45" s="1464"/>
      <c r="HYW45" s="1464"/>
      <c r="HYX45" s="1464"/>
      <c r="HYY45" s="1464"/>
      <c r="HYZ45" s="1464"/>
      <c r="HZA45" s="1464"/>
      <c r="HZB45" s="1464"/>
      <c r="HZC45" s="1464"/>
      <c r="HZD45" s="1464"/>
      <c r="HZE45" s="1464"/>
      <c r="HZF45" s="1464"/>
      <c r="HZG45" s="1464"/>
      <c r="HZH45" s="1464" t="s">
        <v>187</v>
      </c>
      <c r="HZI45" s="1464"/>
      <c r="HZJ45" s="1464"/>
      <c r="HZK45" s="1464"/>
      <c r="HZL45" s="1464"/>
      <c r="HZM45" s="1464"/>
      <c r="HZN45" s="1464"/>
      <c r="HZO45" s="1464"/>
      <c r="HZP45" s="1464"/>
      <c r="HZQ45" s="1464"/>
      <c r="HZR45" s="1464"/>
      <c r="HZS45" s="1464"/>
      <c r="HZT45" s="1464"/>
      <c r="HZU45" s="1464"/>
      <c r="HZV45" s="1464"/>
      <c r="HZW45" s="1464"/>
      <c r="HZX45" s="1464" t="s">
        <v>187</v>
      </c>
      <c r="HZY45" s="1464"/>
      <c r="HZZ45" s="1464"/>
      <c r="IAA45" s="1464"/>
      <c r="IAB45" s="1464"/>
      <c r="IAC45" s="1464"/>
      <c r="IAD45" s="1464"/>
      <c r="IAE45" s="1464"/>
      <c r="IAF45" s="1464"/>
      <c r="IAG45" s="1464"/>
      <c r="IAH45" s="1464"/>
      <c r="IAI45" s="1464"/>
      <c r="IAJ45" s="1464"/>
      <c r="IAK45" s="1464"/>
      <c r="IAL45" s="1464"/>
      <c r="IAM45" s="1464"/>
      <c r="IAN45" s="1464" t="s">
        <v>187</v>
      </c>
      <c r="IAO45" s="1464"/>
      <c r="IAP45" s="1464"/>
      <c r="IAQ45" s="1464"/>
      <c r="IAR45" s="1464"/>
      <c r="IAS45" s="1464"/>
      <c r="IAT45" s="1464"/>
      <c r="IAU45" s="1464"/>
      <c r="IAV45" s="1464"/>
      <c r="IAW45" s="1464"/>
      <c r="IAX45" s="1464"/>
      <c r="IAY45" s="1464"/>
      <c r="IAZ45" s="1464"/>
      <c r="IBA45" s="1464"/>
      <c r="IBB45" s="1464"/>
      <c r="IBC45" s="1464"/>
      <c r="IBD45" s="1464" t="s">
        <v>187</v>
      </c>
      <c r="IBE45" s="1464"/>
      <c r="IBF45" s="1464"/>
      <c r="IBG45" s="1464"/>
      <c r="IBH45" s="1464"/>
      <c r="IBI45" s="1464"/>
      <c r="IBJ45" s="1464"/>
      <c r="IBK45" s="1464"/>
      <c r="IBL45" s="1464"/>
      <c r="IBM45" s="1464"/>
      <c r="IBN45" s="1464"/>
      <c r="IBO45" s="1464"/>
      <c r="IBP45" s="1464"/>
      <c r="IBQ45" s="1464"/>
      <c r="IBR45" s="1464"/>
      <c r="IBS45" s="1464"/>
      <c r="IBT45" s="1464" t="s">
        <v>187</v>
      </c>
      <c r="IBU45" s="1464"/>
      <c r="IBV45" s="1464"/>
      <c r="IBW45" s="1464"/>
      <c r="IBX45" s="1464"/>
      <c r="IBY45" s="1464"/>
      <c r="IBZ45" s="1464"/>
      <c r="ICA45" s="1464"/>
      <c r="ICB45" s="1464"/>
      <c r="ICC45" s="1464"/>
      <c r="ICD45" s="1464"/>
      <c r="ICE45" s="1464"/>
      <c r="ICF45" s="1464"/>
      <c r="ICG45" s="1464"/>
      <c r="ICH45" s="1464"/>
      <c r="ICI45" s="1464"/>
      <c r="ICJ45" s="1464" t="s">
        <v>187</v>
      </c>
      <c r="ICK45" s="1464"/>
      <c r="ICL45" s="1464"/>
      <c r="ICM45" s="1464"/>
      <c r="ICN45" s="1464"/>
      <c r="ICO45" s="1464"/>
      <c r="ICP45" s="1464"/>
      <c r="ICQ45" s="1464"/>
      <c r="ICR45" s="1464"/>
      <c r="ICS45" s="1464"/>
      <c r="ICT45" s="1464"/>
      <c r="ICU45" s="1464"/>
      <c r="ICV45" s="1464"/>
      <c r="ICW45" s="1464"/>
      <c r="ICX45" s="1464"/>
      <c r="ICY45" s="1464"/>
      <c r="ICZ45" s="1464" t="s">
        <v>187</v>
      </c>
      <c r="IDA45" s="1464"/>
      <c r="IDB45" s="1464"/>
      <c r="IDC45" s="1464"/>
      <c r="IDD45" s="1464"/>
      <c r="IDE45" s="1464"/>
      <c r="IDF45" s="1464"/>
      <c r="IDG45" s="1464"/>
      <c r="IDH45" s="1464"/>
      <c r="IDI45" s="1464"/>
      <c r="IDJ45" s="1464"/>
      <c r="IDK45" s="1464"/>
      <c r="IDL45" s="1464"/>
      <c r="IDM45" s="1464"/>
      <c r="IDN45" s="1464"/>
      <c r="IDO45" s="1464"/>
      <c r="IDP45" s="1464" t="s">
        <v>187</v>
      </c>
      <c r="IDQ45" s="1464"/>
      <c r="IDR45" s="1464"/>
      <c r="IDS45" s="1464"/>
      <c r="IDT45" s="1464"/>
      <c r="IDU45" s="1464"/>
      <c r="IDV45" s="1464"/>
      <c r="IDW45" s="1464"/>
      <c r="IDX45" s="1464"/>
      <c r="IDY45" s="1464"/>
      <c r="IDZ45" s="1464"/>
      <c r="IEA45" s="1464"/>
      <c r="IEB45" s="1464"/>
      <c r="IEC45" s="1464"/>
      <c r="IED45" s="1464"/>
      <c r="IEE45" s="1464"/>
      <c r="IEF45" s="1464" t="s">
        <v>187</v>
      </c>
      <c r="IEG45" s="1464"/>
      <c r="IEH45" s="1464"/>
      <c r="IEI45" s="1464"/>
      <c r="IEJ45" s="1464"/>
      <c r="IEK45" s="1464"/>
      <c r="IEL45" s="1464"/>
      <c r="IEM45" s="1464"/>
      <c r="IEN45" s="1464"/>
      <c r="IEO45" s="1464"/>
      <c r="IEP45" s="1464"/>
      <c r="IEQ45" s="1464"/>
      <c r="IER45" s="1464"/>
      <c r="IES45" s="1464"/>
      <c r="IET45" s="1464"/>
      <c r="IEU45" s="1464"/>
      <c r="IEV45" s="1464" t="s">
        <v>187</v>
      </c>
      <c r="IEW45" s="1464"/>
      <c r="IEX45" s="1464"/>
      <c r="IEY45" s="1464"/>
      <c r="IEZ45" s="1464"/>
      <c r="IFA45" s="1464"/>
      <c r="IFB45" s="1464"/>
      <c r="IFC45" s="1464"/>
      <c r="IFD45" s="1464"/>
      <c r="IFE45" s="1464"/>
      <c r="IFF45" s="1464"/>
      <c r="IFG45" s="1464"/>
      <c r="IFH45" s="1464"/>
      <c r="IFI45" s="1464"/>
      <c r="IFJ45" s="1464"/>
      <c r="IFK45" s="1464"/>
      <c r="IFL45" s="1464" t="s">
        <v>187</v>
      </c>
      <c r="IFM45" s="1464"/>
      <c r="IFN45" s="1464"/>
      <c r="IFO45" s="1464"/>
      <c r="IFP45" s="1464"/>
      <c r="IFQ45" s="1464"/>
      <c r="IFR45" s="1464"/>
      <c r="IFS45" s="1464"/>
      <c r="IFT45" s="1464"/>
      <c r="IFU45" s="1464"/>
      <c r="IFV45" s="1464"/>
      <c r="IFW45" s="1464"/>
      <c r="IFX45" s="1464"/>
      <c r="IFY45" s="1464"/>
      <c r="IFZ45" s="1464"/>
      <c r="IGA45" s="1464"/>
      <c r="IGB45" s="1464" t="s">
        <v>187</v>
      </c>
      <c r="IGC45" s="1464"/>
      <c r="IGD45" s="1464"/>
      <c r="IGE45" s="1464"/>
      <c r="IGF45" s="1464"/>
      <c r="IGG45" s="1464"/>
      <c r="IGH45" s="1464"/>
      <c r="IGI45" s="1464"/>
      <c r="IGJ45" s="1464"/>
      <c r="IGK45" s="1464"/>
      <c r="IGL45" s="1464"/>
      <c r="IGM45" s="1464"/>
      <c r="IGN45" s="1464"/>
      <c r="IGO45" s="1464"/>
      <c r="IGP45" s="1464"/>
      <c r="IGQ45" s="1464"/>
      <c r="IGR45" s="1464" t="s">
        <v>187</v>
      </c>
      <c r="IGS45" s="1464"/>
      <c r="IGT45" s="1464"/>
      <c r="IGU45" s="1464"/>
      <c r="IGV45" s="1464"/>
      <c r="IGW45" s="1464"/>
      <c r="IGX45" s="1464"/>
      <c r="IGY45" s="1464"/>
      <c r="IGZ45" s="1464"/>
      <c r="IHA45" s="1464"/>
      <c r="IHB45" s="1464"/>
      <c r="IHC45" s="1464"/>
      <c r="IHD45" s="1464"/>
      <c r="IHE45" s="1464"/>
      <c r="IHF45" s="1464"/>
      <c r="IHG45" s="1464"/>
      <c r="IHH45" s="1464" t="s">
        <v>187</v>
      </c>
      <c r="IHI45" s="1464"/>
      <c r="IHJ45" s="1464"/>
      <c r="IHK45" s="1464"/>
      <c r="IHL45" s="1464"/>
      <c r="IHM45" s="1464"/>
      <c r="IHN45" s="1464"/>
      <c r="IHO45" s="1464"/>
      <c r="IHP45" s="1464"/>
      <c r="IHQ45" s="1464"/>
      <c r="IHR45" s="1464"/>
      <c r="IHS45" s="1464"/>
      <c r="IHT45" s="1464"/>
      <c r="IHU45" s="1464"/>
      <c r="IHV45" s="1464"/>
      <c r="IHW45" s="1464"/>
      <c r="IHX45" s="1464" t="s">
        <v>187</v>
      </c>
      <c r="IHY45" s="1464"/>
      <c r="IHZ45" s="1464"/>
      <c r="IIA45" s="1464"/>
      <c r="IIB45" s="1464"/>
      <c r="IIC45" s="1464"/>
      <c r="IID45" s="1464"/>
      <c r="IIE45" s="1464"/>
      <c r="IIF45" s="1464"/>
      <c r="IIG45" s="1464"/>
      <c r="IIH45" s="1464"/>
      <c r="III45" s="1464"/>
      <c r="IIJ45" s="1464"/>
      <c r="IIK45" s="1464"/>
      <c r="IIL45" s="1464"/>
      <c r="IIM45" s="1464"/>
      <c r="IIN45" s="1464" t="s">
        <v>187</v>
      </c>
      <c r="IIO45" s="1464"/>
      <c r="IIP45" s="1464"/>
      <c r="IIQ45" s="1464"/>
      <c r="IIR45" s="1464"/>
      <c r="IIS45" s="1464"/>
      <c r="IIT45" s="1464"/>
      <c r="IIU45" s="1464"/>
      <c r="IIV45" s="1464"/>
      <c r="IIW45" s="1464"/>
      <c r="IIX45" s="1464"/>
      <c r="IIY45" s="1464"/>
      <c r="IIZ45" s="1464"/>
      <c r="IJA45" s="1464"/>
      <c r="IJB45" s="1464"/>
      <c r="IJC45" s="1464"/>
      <c r="IJD45" s="1464" t="s">
        <v>187</v>
      </c>
      <c r="IJE45" s="1464"/>
      <c r="IJF45" s="1464"/>
      <c r="IJG45" s="1464"/>
      <c r="IJH45" s="1464"/>
      <c r="IJI45" s="1464"/>
      <c r="IJJ45" s="1464"/>
      <c r="IJK45" s="1464"/>
      <c r="IJL45" s="1464"/>
      <c r="IJM45" s="1464"/>
      <c r="IJN45" s="1464"/>
      <c r="IJO45" s="1464"/>
      <c r="IJP45" s="1464"/>
      <c r="IJQ45" s="1464"/>
      <c r="IJR45" s="1464"/>
      <c r="IJS45" s="1464"/>
      <c r="IJT45" s="1464" t="s">
        <v>187</v>
      </c>
      <c r="IJU45" s="1464"/>
      <c r="IJV45" s="1464"/>
      <c r="IJW45" s="1464"/>
      <c r="IJX45" s="1464"/>
      <c r="IJY45" s="1464"/>
      <c r="IJZ45" s="1464"/>
      <c r="IKA45" s="1464"/>
      <c r="IKB45" s="1464"/>
      <c r="IKC45" s="1464"/>
      <c r="IKD45" s="1464"/>
      <c r="IKE45" s="1464"/>
      <c r="IKF45" s="1464"/>
      <c r="IKG45" s="1464"/>
      <c r="IKH45" s="1464"/>
      <c r="IKI45" s="1464"/>
      <c r="IKJ45" s="1464" t="s">
        <v>187</v>
      </c>
      <c r="IKK45" s="1464"/>
      <c r="IKL45" s="1464"/>
      <c r="IKM45" s="1464"/>
      <c r="IKN45" s="1464"/>
      <c r="IKO45" s="1464"/>
      <c r="IKP45" s="1464"/>
      <c r="IKQ45" s="1464"/>
      <c r="IKR45" s="1464"/>
      <c r="IKS45" s="1464"/>
      <c r="IKT45" s="1464"/>
      <c r="IKU45" s="1464"/>
      <c r="IKV45" s="1464"/>
      <c r="IKW45" s="1464"/>
      <c r="IKX45" s="1464"/>
      <c r="IKY45" s="1464"/>
      <c r="IKZ45" s="1464" t="s">
        <v>187</v>
      </c>
      <c r="ILA45" s="1464"/>
      <c r="ILB45" s="1464"/>
      <c r="ILC45" s="1464"/>
      <c r="ILD45" s="1464"/>
      <c r="ILE45" s="1464"/>
      <c r="ILF45" s="1464"/>
      <c r="ILG45" s="1464"/>
      <c r="ILH45" s="1464"/>
      <c r="ILI45" s="1464"/>
      <c r="ILJ45" s="1464"/>
      <c r="ILK45" s="1464"/>
      <c r="ILL45" s="1464"/>
      <c r="ILM45" s="1464"/>
      <c r="ILN45" s="1464"/>
      <c r="ILO45" s="1464"/>
      <c r="ILP45" s="1464" t="s">
        <v>187</v>
      </c>
      <c r="ILQ45" s="1464"/>
      <c r="ILR45" s="1464"/>
      <c r="ILS45" s="1464"/>
      <c r="ILT45" s="1464"/>
      <c r="ILU45" s="1464"/>
      <c r="ILV45" s="1464"/>
      <c r="ILW45" s="1464"/>
      <c r="ILX45" s="1464"/>
      <c r="ILY45" s="1464"/>
      <c r="ILZ45" s="1464"/>
      <c r="IMA45" s="1464"/>
      <c r="IMB45" s="1464"/>
      <c r="IMC45" s="1464"/>
      <c r="IMD45" s="1464"/>
      <c r="IME45" s="1464"/>
      <c r="IMF45" s="1464" t="s">
        <v>187</v>
      </c>
      <c r="IMG45" s="1464"/>
      <c r="IMH45" s="1464"/>
      <c r="IMI45" s="1464"/>
      <c r="IMJ45" s="1464"/>
      <c r="IMK45" s="1464"/>
      <c r="IML45" s="1464"/>
      <c r="IMM45" s="1464"/>
      <c r="IMN45" s="1464"/>
      <c r="IMO45" s="1464"/>
      <c r="IMP45" s="1464"/>
      <c r="IMQ45" s="1464"/>
      <c r="IMR45" s="1464"/>
      <c r="IMS45" s="1464"/>
      <c r="IMT45" s="1464"/>
      <c r="IMU45" s="1464"/>
      <c r="IMV45" s="1464" t="s">
        <v>187</v>
      </c>
      <c r="IMW45" s="1464"/>
      <c r="IMX45" s="1464"/>
      <c r="IMY45" s="1464"/>
      <c r="IMZ45" s="1464"/>
      <c r="INA45" s="1464"/>
      <c r="INB45" s="1464"/>
      <c r="INC45" s="1464"/>
      <c r="IND45" s="1464"/>
      <c r="INE45" s="1464"/>
      <c r="INF45" s="1464"/>
      <c r="ING45" s="1464"/>
      <c r="INH45" s="1464"/>
      <c r="INI45" s="1464"/>
      <c r="INJ45" s="1464"/>
      <c r="INK45" s="1464"/>
      <c r="INL45" s="1464" t="s">
        <v>187</v>
      </c>
      <c r="INM45" s="1464"/>
      <c r="INN45" s="1464"/>
      <c r="INO45" s="1464"/>
      <c r="INP45" s="1464"/>
      <c r="INQ45" s="1464"/>
      <c r="INR45" s="1464"/>
      <c r="INS45" s="1464"/>
      <c r="INT45" s="1464"/>
      <c r="INU45" s="1464"/>
      <c r="INV45" s="1464"/>
      <c r="INW45" s="1464"/>
      <c r="INX45" s="1464"/>
      <c r="INY45" s="1464"/>
      <c r="INZ45" s="1464"/>
      <c r="IOA45" s="1464"/>
      <c r="IOB45" s="1464" t="s">
        <v>187</v>
      </c>
      <c r="IOC45" s="1464"/>
      <c r="IOD45" s="1464"/>
      <c r="IOE45" s="1464"/>
      <c r="IOF45" s="1464"/>
      <c r="IOG45" s="1464"/>
      <c r="IOH45" s="1464"/>
      <c r="IOI45" s="1464"/>
      <c r="IOJ45" s="1464"/>
      <c r="IOK45" s="1464"/>
      <c r="IOL45" s="1464"/>
      <c r="IOM45" s="1464"/>
      <c r="ION45" s="1464"/>
      <c r="IOO45" s="1464"/>
      <c r="IOP45" s="1464"/>
      <c r="IOQ45" s="1464"/>
      <c r="IOR45" s="1464" t="s">
        <v>187</v>
      </c>
      <c r="IOS45" s="1464"/>
      <c r="IOT45" s="1464"/>
      <c r="IOU45" s="1464"/>
      <c r="IOV45" s="1464"/>
      <c r="IOW45" s="1464"/>
      <c r="IOX45" s="1464"/>
      <c r="IOY45" s="1464"/>
      <c r="IOZ45" s="1464"/>
      <c r="IPA45" s="1464"/>
      <c r="IPB45" s="1464"/>
      <c r="IPC45" s="1464"/>
      <c r="IPD45" s="1464"/>
      <c r="IPE45" s="1464"/>
      <c r="IPF45" s="1464"/>
      <c r="IPG45" s="1464"/>
      <c r="IPH45" s="1464" t="s">
        <v>187</v>
      </c>
      <c r="IPI45" s="1464"/>
      <c r="IPJ45" s="1464"/>
      <c r="IPK45" s="1464"/>
      <c r="IPL45" s="1464"/>
      <c r="IPM45" s="1464"/>
      <c r="IPN45" s="1464"/>
      <c r="IPO45" s="1464"/>
      <c r="IPP45" s="1464"/>
      <c r="IPQ45" s="1464"/>
      <c r="IPR45" s="1464"/>
      <c r="IPS45" s="1464"/>
      <c r="IPT45" s="1464"/>
      <c r="IPU45" s="1464"/>
      <c r="IPV45" s="1464"/>
      <c r="IPW45" s="1464"/>
      <c r="IPX45" s="1464" t="s">
        <v>187</v>
      </c>
      <c r="IPY45" s="1464"/>
      <c r="IPZ45" s="1464"/>
      <c r="IQA45" s="1464"/>
      <c r="IQB45" s="1464"/>
      <c r="IQC45" s="1464"/>
      <c r="IQD45" s="1464"/>
      <c r="IQE45" s="1464"/>
      <c r="IQF45" s="1464"/>
      <c r="IQG45" s="1464"/>
      <c r="IQH45" s="1464"/>
      <c r="IQI45" s="1464"/>
      <c r="IQJ45" s="1464"/>
      <c r="IQK45" s="1464"/>
      <c r="IQL45" s="1464"/>
      <c r="IQM45" s="1464"/>
      <c r="IQN45" s="1464" t="s">
        <v>187</v>
      </c>
      <c r="IQO45" s="1464"/>
      <c r="IQP45" s="1464"/>
      <c r="IQQ45" s="1464"/>
      <c r="IQR45" s="1464"/>
      <c r="IQS45" s="1464"/>
      <c r="IQT45" s="1464"/>
      <c r="IQU45" s="1464"/>
      <c r="IQV45" s="1464"/>
      <c r="IQW45" s="1464"/>
      <c r="IQX45" s="1464"/>
      <c r="IQY45" s="1464"/>
      <c r="IQZ45" s="1464"/>
      <c r="IRA45" s="1464"/>
      <c r="IRB45" s="1464"/>
      <c r="IRC45" s="1464"/>
      <c r="IRD45" s="1464" t="s">
        <v>187</v>
      </c>
      <c r="IRE45" s="1464"/>
      <c r="IRF45" s="1464"/>
      <c r="IRG45" s="1464"/>
      <c r="IRH45" s="1464"/>
      <c r="IRI45" s="1464"/>
      <c r="IRJ45" s="1464"/>
      <c r="IRK45" s="1464"/>
      <c r="IRL45" s="1464"/>
      <c r="IRM45" s="1464"/>
      <c r="IRN45" s="1464"/>
      <c r="IRO45" s="1464"/>
      <c r="IRP45" s="1464"/>
      <c r="IRQ45" s="1464"/>
      <c r="IRR45" s="1464"/>
      <c r="IRS45" s="1464"/>
      <c r="IRT45" s="1464" t="s">
        <v>187</v>
      </c>
      <c r="IRU45" s="1464"/>
      <c r="IRV45" s="1464"/>
      <c r="IRW45" s="1464"/>
      <c r="IRX45" s="1464"/>
      <c r="IRY45" s="1464"/>
      <c r="IRZ45" s="1464"/>
      <c r="ISA45" s="1464"/>
      <c r="ISB45" s="1464"/>
      <c r="ISC45" s="1464"/>
      <c r="ISD45" s="1464"/>
      <c r="ISE45" s="1464"/>
      <c r="ISF45" s="1464"/>
      <c r="ISG45" s="1464"/>
      <c r="ISH45" s="1464"/>
      <c r="ISI45" s="1464"/>
      <c r="ISJ45" s="1464" t="s">
        <v>187</v>
      </c>
      <c r="ISK45" s="1464"/>
      <c r="ISL45" s="1464"/>
      <c r="ISM45" s="1464"/>
      <c r="ISN45" s="1464"/>
      <c r="ISO45" s="1464"/>
      <c r="ISP45" s="1464"/>
      <c r="ISQ45" s="1464"/>
      <c r="ISR45" s="1464"/>
      <c r="ISS45" s="1464"/>
      <c r="IST45" s="1464"/>
      <c r="ISU45" s="1464"/>
      <c r="ISV45" s="1464"/>
      <c r="ISW45" s="1464"/>
      <c r="ISX45" s="1464"/>
      <c r="ISY45" s="1464"/>
      <c r="ISZ45" s="1464" t="s">
        <v>187</v>
      </c>
      <c r="ITA45" s="1464"/>
      <c r="ITB45" s="1464"/>
      <c r="ITC45" s="1464"/>
      <c r="ITD45" s="1464"/>
      <c r="ITE45" s="1464"/>
      <c r="ITF45" s="1464"/>
      <c r="ITG45" s="1464"/>
      <c r="ITH45" s="1464"/>
      <c r="ITI45" s="1464"/>
      <c r="ITJ45" s="1464"/>
      <c r="ITK45" s="1464"/>
      <c r="ITL45" s="1464"/>
      <c r="ITM45" s="1464"/>
      <c r="ITN45" s="1464"/>
      <c r="ITO45" s="1464"/>
      <c r="ITP45" s="1464" t="s">
        <v>187</v>
      </c>
      <c r="ITQ45" s="1464"/>
      <c r="ITR45" s="1464"/>
      <c r="ITS45" s="1464"/>
      <c r="ITT45" s="1464"/>
      <c r="ITU45" s="1464"/>
      <c r="ITV45" s="1464"/>
      <c r="ITW45" s="1464"/>
      <c r="ITX45" s="1464"/>
      <c r="ITY45" s="1464"/>
      <c r="ITZ45" s="1464"/>
      <c r="IUA45" s="1464"/>
      <c r="IUB45" s="1464"/>
      <c r="IUC45" s="1464"/>
      <c r="IUD45" s="1464"/>
      <c r="IUE45" s="1464"/>
      <c r="IUF45" s="1464" t="s">
        <v>187</v>
      </c>
      <c r="IUG45" s="1464"/>
      <c r="IUH45" s="1464"/>
      <c r="IUI45" s="1464"/>
      <c r="IUJ45" s="1464"/>
      <c r="IUK45" s="1464"/>
      <c r="IUL45" s="1464"/>
      <c r="IUM45" s="1464"/>
      <c r="IUN45" s="1464"/>
      <c r="IUO45" s="1464"/>
      <c r="IUP45" s="1464"/>
      <c r="IUQ45" s="1464"/>
      <c r="IUR45" s="1464"/>
      <c r="IUS45" s="1464"/>
      <c r="IUT45" s="1464"/>
      <c r="IUU45" s="1464"/>
      <c r="IUV45" s="1464" t="s">
        <v>187</v>
      </c>
      <c r="IUW45" s="1464"/>
      <c r="IUX45" s="1464"/>
      <c r="IUY45" s="1464"/>
      <c r="IUZ45" s="1464"/>
      <c r="IVA45" s="1464"/>
      <c r="IVB45" s="1464"/>
      <c r="IVC45" s="1464"/>
      <c r="IVD45" s="1464"/>
      <c r="IVE45" s="1464"/>
      <c r="IVF45" s="1464"/>
      <c r="IVG45" s="1464"/>
      <c r="IVH45" s="1464"/>
      <c r="IVI45" s="1464"/>
      <c r="IVJ45" s="1464"/>
      <c r="IVK45" s="1464"/>
      <c r="IVL45" s="1464" t="s">
        <v>187</v>
      </c>
      <c r="IVM45" s="1464"/>
      <c r="IVN45" s="1464"/>
      <c r="IVO45" s="1464"/>
      <c r="IVP45" s="1464"/>
      <c r="IVQ45" s="1464"/>
      <c r="IVR45" s="1464"/>
      <c r="IVS45" s="1464"/>
      <c r="IVT45" s="1464"/>
      <c r="IVU45" s="1464"/>
      <c r="IVV45" s="1464"/>
      <c r="IVW45" s="1464"/>
      <c r="IVX45" s="1464"/>
      <c r="IVY45" s="1464"/>
      <c r="IVZ45" s="1464"/>
      <c r="IWA45" s="1464"/>
      <c r="IWB45" s="1464" t="s">
        <v>187</v>
      </c>
      <c r="IWC45" s="1464"/>
      <c r="IWD45" s="1464"/>
      <c r="IWE45" s="1464"/>
      <c r="IWF45" s="1464"/>
      <c r="IWG45" s="1464"/>
      <c r="IWH45" s="1464"/>
      <c r="IWI45" s="1464"/>
      <c r="IWJ45" s="1464"/>
      <c r="IWK45" s="1464"/>
      <c r="IWL45" s="1464"/>
      <c r="IWM45" s="1464"/>
      <c r="IWN45" s="1464"/>
      <c r="IWO45" s="1464"/>
      <c r="IWP45" s="1464"/>
      <c r="IWQ45" s="1464"/>
      <c r="IWR45" s="1464" t="s">
        <v>187</v>
      </c>
      <c r="IWS45" s="1464"/>
      <c r="IWT45" s="1464"/>
      <c r="IWU45" s="1464"/>
      <c r="IWV45" s="1464"/>
      <c r="IWW45" s="1464"/>
      <c r="IWX45" s="1464"/>
      <c r="IWY45" s="1464"/>
      <c r="IWZ45" s="1464"/>
      <c r="IXA45" s="1464"/>
      <c r="IXB45" s="1464"/>
      <c r="IXC45" s="1464"/>
      <c r="IXD45" s="1464"/>
      <c r="IXE45" s="1464"/>
      <c r="IXF45" s="1464"/>
      <c r="IXG45" s="1464"/>
      <c r="IXH45" s="1464" t="s">
        <v>187</v>
      </c>
      <c r="IXI45" s="1464"/>
      <c r="IXJ45" s="1464"/>
      <c r="IXK45" s="1464"/>
      <c r="IXL45" s="1464"/>
      <c r="IXM45" s="1464"/>
      <c r="IXN45" s="1464"/>
      <c r="IXO45" s="1464"/>
      <c r="IXP45" s="1464"/>
      <c r="IXQ45" s="1464"/>
      <c r="IXR45" s="1464"/>
      <c r="IXS45" s="1464"/>
      <c r="IXT45" s="1464"/>
      <c r="IXU45" s="1464"/>
      <c r="IXV45" s="1464"/>
      <c r="IXW45" s="1464"/>
      <c r="IXX45" s="1464" t="s">
        <v>187</v>
      </c>
      <c r="IXY45" s="1464"/>
      <c r="IXZ45" s="1464"/>
      <c r="IYA45" s="1464"/>
      <c r="IYB45" s="1464"/>
      <c r="IYC45" s="1464"/>
      <c r="IYD45" s="1464"/>
      <c r="IYE45" s="1464"/>
      <c r="IYF45" s="1464"/>
      <c r="IYG45" s="1464"/>
      <c r="IYH45" s="1464"/>
      <c r="IYI45" s="1464"/>
      <c r="IYJ45" s="1464"/>
      <c r="IYK45" s="1464"/>
      <c r="IYL45" s="1464"/>
      <c r="IYM45" s="1464"/>
      <c r="IYN45" s="1464" t="s">
        <v>187</v>
      </c>
      <c r="IYO45" s="1464"/>
      <c r="IYP45" s="1464"/>
      <c r="IYQ45" s="1464"/>
      <c r="IYR45" s="1464"/>
      <c r="IYS45" s="1464"/>
      <c r="IYT45" s="1464"/>
      <c r="IYU45" s="1464"/>
      <c r="IYV45" s="1464"/>
      <c r="IYW45" s="1464"/>
      <c r="IYX45" s="1464"/>
      <c r="IYY45" s="1464"/>
      <c r="IYZ45" s="1464"/>
      <c r="IZA45" s="1464"/>
      <c r="IZB45" s="1464"/>
      <c r="IZC45" s="1464"/>
      <c r="IZD45" s="1464" t="s">
        <v>187</v>
      </c>
      <c r="IZE45" s="1464"/>
      <c r="IZF45" s="1464"/>
      <c r="IZG45" s="1464"/>
      <c r="IZH45" s="1464"/>
      <c r="IZI45" s="1464"/>
      <c r="IZJ45" s="1464"/>
      <c r="IZK45" s="1464"/>
      <c r="IZL45" s="1464"/>
      <c r="IZM45" s="1464"/>
      <c r="IZN45" s="1464"/>
      <c r="IZO45" s="1464"/>
      <c r="IZP45" s="1464"/>
      <c r="IZQ45" s="1464"/>
      <c r="IZR45" s="1464"/>
      <c r="IZS45" s="1464"/>
      <c r="IZT45" s="1464" t="s">
        <v>187</v>
      </c>
      <c r="IZU45" s="1464"/>
      <c r="IZV45" s="1464"/>
      <c r="IZW45" s="1464"/>
      <c r="IZX45" s="1464"/>
      <c r="IZY45" s="1464"/>
      <c r="IZZ45" s="1464"/>
      <c r="JAA45" s="1464"/>
      <c r="JAB45" s="1464"/>
      <c r="JAC45" s="1464"/>
      <c r="JAD45" s="1464"/>
      <c r="JAE45" s="1464"/>
      <c r="JAF45" s="1464"/>
      <c r="JAG45" s="1464"/>
      <c r="JAH45" s="1464"/>
      <c r="JAI45" s="1464"/>
      <c r="JAJ45" s="1464" t="s">
        <v>187</v>
      </c>
      <c r="JAK45" s="1464"/>
      <c r="JAL45" s="1464"/>
      <c r="JAM45" s="1464"/>
      <c r="JAN45" s="1464"/>
      <c r="JAO45" s="1464"/>
      <c r="JAP45" s="1464"/>
      <c r="JAQ45" s="1464"/>
      <c r="JAR45" s="1464"/>
      <c r="JAS45" s="1464"/>
      <c r="JAT45" s="1464"/>
      <c r="JAU45" s="1464"/>
      <c r="JAV45" s="1464"/>
      <c r="JAW45" s="1464"/>
      <c r="JAX45" s="1464"/>
      <c r="JAY45" s="1464"/>
      <c r="JAZ45" s="1464" t="s">
        <v>187</v>
      </c>
      <c r="JBA45" s="1464"/>
      <c r="JBB45" s="1464"/>
      <c r="JBC45" s="1464"/>
      <c r="JBD45" s="1464"/>
      <c r="JBE45" s="1464"/>
      <c r="JBF45" s="1464"/>
      <c r="JBG45" s="1464"/>
      <c r="JBH45" s="1464"/>
      <c r="JBI45" s="1464"/>
      <c r="JBJ45" s="1464"/>
      <c r="JBK45" s="1464"/>
      <c r="JBL45" s="1464"/>
      <c r="JBM45" s="1464"/>
      <c r="JBN45" s="1464"/>
      <c r="JBO45" s="1464"/>
      <c r="JBP45" s="1464" t="s">
        <v>187</v>
      </c>
      <c r="JBQ45" s="1464"/>
      <c r="JBR45" s="1464"/>
      <c r="JBS45" s="1464"/>
      <c r="JBT45" s="1464"/>
      <c r="JBU45" s="1464"/>
      <c r="JBV45" s="1464"/>
      <c r="JBW45" s="1464"/>
      <c r="JBX45" s="1464"/>
      <c r="JBY45" s="1464"/>
      <c r="JBZ45" s="1464"/>
      <c r="JCA45" s="1464"/>
      <c r="JCB45" s="1464"/>
      <c r="JCC45" s="1464"/>
      <c r="JCD45" s="1464"/>
      <c r="JCE45" s="1464"/>
      <c r="JCF45" s="1464" t="s">
        <v>187</v>
      </c>
      <c r="JCG45" s="1464"/>
      <c r="JCH45" s="1464"/>
      <c r="JCI45" s="1464"/>
      <c r="JCJ45" s="1464"/>
      <c r="JCK45" s="1464"/>
      <c r="JCL45" s="1464"/>
      <c r="JCM45" s="1464"/>
      <c r="JCN45" s="1464"/>
      <c r="JCO45" s="1464"/>
      <c r="JCP45" s="1464"/>
      <c r="JCQ45" s="1464"/>
      <c r="JCR45" s="1464"/>
      <c r="JCS45" s="1464"/>
      <c r="JCT45" s="1464"/>
      <c r="JCU45" s="1464"/>
      <c r="JCV45" s="1464" t="s">
        <v>187</v>
      </c>
      <c r="JCW45" s="1464"/>
      <c r="JCX45" s="1464"/>
      <c r="JCY45" s="1464"/>
      <c r="JCZ45" s="1464"/>
      <c r="JDA45" s="1464"/>
      <c r="JDB45" s="1464"/>
      <c r="JDC45" s="1464"/>
      <c r="JDD45" s="1464"/>
      <c r="JDE45" s="1464"/>
      <c r="JDF45" s="1464"/>
      <c r="JDG45" s="1464"/>
      <c r="JDH45" s="1464"/>
      <c r="JDI45" s="1464"/>
      <c r="JDJ45" s="1464"/>
      <c r="JDK45" s="1464"/>
      <c r="JDL45" s="1464" t="s">
        <v>187</v>
      </c>
      <c r="JDM45" s="1464"/>
      <c r="JDN45" s="1464"/>
      <c r="JDO45" s="1464"/>
      <c r="JDP45" s="1464"/>
      <c r="JDQ45" s="1464"/>
      <c r="JDR45" s="1464"/>
      <c r="JDS45" s="1464"/>
      <c r="JDT45" s="1464"/>
      <c r="JDU45" s="1464"/>
      <c r="JDV45" s="1464"/>
      <c r="JDW45" s="1464"/>
      <c r="JDX45" s="1464"/>
      <c r="JDY45" s="1464"/>
      <c r="JDZ45" s="1464"/>
      <c r="JEA45" s="1464"/>
      <c r="JEB45" s="1464" t="s">
        <v>187</v>
      </c>
      <c r="JEC45" s="1464"/>
      <c r="JED45" s="1464"/>
      <c r="JEE45" s="1464"/>
      <c r="JEF45" s="1464"/>
      <c r="JEG45" s="1464"/>
      <c r="JEH45" s="1464"/>
      <c r="JEI45" s="1464"/>
      <c r="JEJ45" s="1464"/>
      <c r="JEK45" s="1464"/>
      <c r="JEL45" s="1464"/>
      <c r="JEM45" s="1464"/>
      <c r="JEN45" s="1464"/>
      <c r="JEO45" s="1464"/>
      <c r="JEP45" s="1464"/>
      <c r="JEQ45" s="1464"/>
      <c r="JER45" s="1464" t="s">
        <v>187</v>
      </c>
      <c r="JES45" s="1464"/>
      <c r="JET45" s="1464"/>
      <c r="JEU45" s="1464"/>
      <c r="JEV45" s="1464"/>
      <c r="JEW45" s="1464"/>
      <c r="JEX45" s="1464"/>
      <c r="JEY45" s="1464"/>
      <c r="JEZ45" s="1464"/>
      <c r="JFA45" s="1464"/>
      <c r="JFB45" s="1464"/>
      <c r="JFC45" s="1464"/>
      <c r="JFD45" s="1464"/>
      <c r="JFE45" s="1464"/>
      <c r="JFF45" s="1464"/>
      <c r="JFG45" s="1464"/>
      <c r="JFH45" s="1464" t="s">
        <v>187</v>
      </c>
      <c r="JFI45" s="1464"/>
      <c r="JFJ45" s="1464"/>
      <c r="JFK45" s="1464"/>
      <c r="JFL45" s="1464"/>
      <c r="JFM45" s="1464"/>
      <c r="JFN45" s="1464"/>
      <c r="JFO45" s="1464"/>
      <c r="JFP45" s="1464"/>
      <c r="JFQ45" s="1464"/>
      <c r="JFR45" s="1464"/>
      <c r="JFS45" s="1464"/>
      <c r="JFT45" s="1464"/>
      <c r="JFU45" s="1464"/>
      <c r="JFV45" s="1464"/>
      <c r="JFW45" s="1464"/>
      <c r="JFX45" s="1464" t="s">
        <v>187</v>
      </c>
      <c r="JFY45" s="1464"/>
      <c r="JFZ45" s="1464"/>
      <c r="JGA45" s="1464"/>
      <c r="JGB45" s="1464"/>
      <c r="JGC45" s="1464"/>
      <c r="JGD45" s="1464"/>
      <c r="JGE45" s="1464"/>
      <c r="JGF45" s="1464"/>
      <c r="JGG45" s="1464"/>
      <c r="JGH45" s="1464"/>
      <c r="JGI45" s="1464"/>
      <c r="JGJ45" s="1464"/>
      <c r="JGK45" s="1464"/>
      <c r="JGL45" s="1464"/>
      <c r="JGM45" s="1464"/>
      <c r="JGN45" s="1464" t="s">
        <v>187</v>
      </c>
      <c r="JGO45" s="1464"/>
      <c r="JGP45" s="1464"/>
      <c r="JGQ45" s="1464"/>
      <c r="JGR45" s="1464"/>
      <c r="JGS45" s="1464"/>
      <c r="JGT45" s="1464"/>
      <c r="JGU45" s="1464"/>
      <c r="JGV45" s="1464"/>
      <c r="JGW45" s="1464"/>
      <c r="JGX45" s="1464"/>
      <c r="JGY45" s="1464"/>
      <c r="JGZ45" s="1464"/>
      <c r="JHA45" s="1464"/>
      <c r="JHB45" s="1464"/>
      <c r="JHC45" s="1464"/>
      <c r="JHD45" s="1464" t="s">
        <v>187</v>
      </c>
      <c r="JHE45" s="1464"/>
      <c r="JHF45" s="1464"/>
      <c r="JHG45" s="1464"/>
      <c r="JHH45" s="1464"/>
      <c r="JHI45" s="1464"/>
      <c r="JHJ45" s="1464"/>
      <c r="JHK45" s="1464"/>
      <c r="JHL45" s="1464"/>
      <c r="JHM45" s="1464"/>
      <c r="JHN45" s="1464"/>
      <c r="JHO45" s="1464"/>
      <c r="JHP45" s="1464"/>
      <c r="JHQ45" s="1464"/>
      <c r="JHR45" s="1464"/>
      <c r="JHS45" s="1464"/>
      <c r="JHT45" s="1464" t="s">
        <v>187</v>
      </c>
      <c r="JHU45" s="1464"/>
      <c r="JHV45" s="1464"/>
      <c r="JHW45" s="1464"/>
      <c r="JHX45" s="1464"/>
      <c r="JHY45" s="1464"/>
      <c r="JHZ45" s="1464"/>
      <c r="JIA45" s="1464"/>
      <c r="JIB45" s="1464"/>
      <c r="JIC45" s="1464"/>
      <c r="JID45" s="1464"/>
      <c r="JIE45" s="1464"/>
      <c r="JIF45" s="1464"/>
      <c r="JIG45" s="1464"/>
      <c r="JIH45" s="1464"/>
      <c r="JII45" s="1464"/>
      <c r="JIJ45" s="1464" t="s">
        <v>187</v>
      </c>
      <c r="JIK45" s="1464"/>
      <c r="JIL45" s="1464"/>
      <c r="JIM45" s="1464"/>
      <c r="JIN45" s="1464"/>
      <c r="JIO45" s="1464"/>
      <c r="JIP45" s="1464"/>
      <c r="JIQ45" s="1464"/>
      <c r="JIR45" s="1464"/>
      <c r="JIS45" s="1464"/>
      <c r="JIT45" s="1464"/>
      <c r="JIU45" s="1464"/>
      <c r="JIV45" s="1464"/>
      <c r="JIW45" s="1464"/>
      <c r="JIX45" s="1464"/>
      <c r="JIY45" s="1464"/>
      <c r="JIZ45" s="1464" t="s">
        <v>187</v>
      </c>
      <c r="JJA45" s="1464"/>
      <c r="JJB45" s="1464"/>
      <c r="JJC45" s="1464"/>
      <c r="JJD45" s="1464"/>
      <c r="JJE45" s="1464"/>
      <c r="JJF45" s="1464"/>
      <c r="JJG45" s="1464"/>
      <c r="JJH45" s="1464"/>
      <c r="JJI45" s="1464"/>
      <c r="JJJ45" s="1464"/>
      <c r="JJK45" s="1464"/>
      <c r="JJL45" s="1464"/>
      <c r="JJM45" s="1464"/>
      <c r="JJN45" s="1464"/>
      <c r="JJO45" s="1464"/>
      <c r="JJP45" s="1464" t="s">
        <v>187</v>
      </c>
      <c r="JJQ45" s="1464"/>
      <c r="JJR45" s="1464"/>
      <c r="JJS45" s="1464"/>
      <c r="JJT45" s="1464"/>
      <c r="JJU45" s="1464"/>
      <c r="JJV45" s="1464"/>
      <c r="JJW45" s="1464"/>
      <c r="JJX45" s="1464"/>
      <c r="JJY45" s="1464"/>
      <c r="JJZ45" s="1464"/>
      <c r="JKA45" s="1464"/>
      <c r="JKB45" s="1464"/>
      <c r="JKC45" s="1464"/>
      <c r="JKD45" s="1464"/>
      <c r="JKE45" s="1464"/>
      <c r="JKF45" s="1464" t="s">
        <v>187</v>
      </c>
      <c r="JKG45" s="1464"/>
      <c r="JKH45" s="1464"/>
      <c r="JKI45" s="1464"/>
      <c r="JKJ45" s="1464"/>
      <c r="JKK45" s="1464"/>
      <c r="JKL45" s="1464"/>
      <c r="JKM45" s="1464"/>
      <c r="JKN45" s="1464"/>
      <c r="JKO45" s="1464"/>
      <c r="JKP45" s="1464"/>
      <c r="JKQ45" s="1464"/>
      <c r="JKR45" s="1464"/>
      <c r="JKS45" s="1464"/>
      <c r="JKT45" s="1464"/>
      <c r="JKU45" s="1464"/>
      <c r="JKV45" s="1464" t="s">
        <v>187</v>
      </c>
      <c r="JKW45" s="1464"/>
      <c r="JKX45" s="1464"/>
      <c r="JKY45" s="1464"/>
      <c r="JKZ45" s="1464"/>
      <c r="JLA45" s="1464"/>
      <c r="JLB45" s="1464"/>
      <c r="JLC45" s="1464"/>
      <c r="JLD45" s="1464"/>
      <c r="JLE45" s="1464"/>
      <c r="JLF45" s="1464"/>
      <c r="JLG45" s="1464"/>
      <c r="JLH45" s="1464"/>
      <c r="JLI45" s="1464"/>
      <c r="JLJ45" s="1464"/>
      <c r="JLK45" s="1464"/>
      <c r="JLL45" s="1464" t="s">
        <v>187</v>
      </c>
      <c r="JLM45" s="1464"/>
      <c r="JLN45" s="1464"/>
      <c r="JLO45" s="1464"/>
      <c r="JLP45" s="1464"/>
      <c r="JLQ45" s="1464"/>
      <c r="JLR45" s="1464"/>
      <c r="JLS45" s="1464"/>
      <c r="JLT45" s="1464"/>
      <c r="JLU45" s="1464"/>
      <c r="JLV45" s="1464"/>
      <c r="JLW45" s="1464"/>
      <c r="JLX45" s="1464"/>
      <c r="JLY45" s="1464"/>
      <c r="JLZ45" s="1464"/>
      <c r="JMA45" s="1464"/>
      <c r="JMB45" s="1464" t="s">
        <v>187</v>
      </c>
      <c r="JMC45" s="1464"/>
      <c r="JMD45" s="1464"/>
      <c r="JME45" s="1464"/>
      <c r="JMF45" s="1464"/>
      <c r="JMG45" s="1464"/>
      <c r="JMH45" s="1464"/>
      <c r="JMI45" s="1464"/>
      <c r="JMJ45" s="1464"/>
      <c r="JMK45" s="1464"/>
      <c r="JML45" s="1464"/>
      <c r="JMM45" s="1464"/>
      <c r="JMN45" s="1464"/>
      <c r="JMO45" s="1464"/>
      <c r="JMP45" s="1464"/>
      <c r="JMQ45" s="1464"/>
      <c r="JMR45" s="1464" t="s">
        <v>187</v>
      </c>
      <c r="JMS45" s="1464"/>
      <c r="JMT45" s="1464"/>
      <c r="JMU45" s="1464"/>
      <c r="JMV45" s="1464"/>
      <c r="JMW45" s="1464"/>
      <c r="JMX45" s="1464"/>
      <c r="JMY45" s="1464"/>
      <c r="JMZ45" s="1464"/>
      <c r="JNA45" s="1464"/>
      <c r="JNB45" s="1464"/>
      <c r="JNC45" s="1464"/>
      <c r="JND45" s="1464"/>
      <c r="JNE45" s="1464"/>
      <c r="JNF45" s="1464"/>
      <c r="JNG45" s="1464"/>
      <c r="JNH45" s="1464" t="s">
        <v>187</v>
      </c>
      <c r="JNI45" s="1464"/>
      <c r="JNJ45" s="1464"/>
      <c r="JNK45" s="1464"/>
      <c r="JNL45" s="1464"/>
      <c r="JNM45" s="1464"/>
      <c r="JNN45" s="1464"/>
      <c r="JNO45" s="1464"/>
      <c r="JNP45" s="1464"/>
      <c r="JNQ45" s="1464"/>
      <c r="JNR45" s="1464"/>
      <c r="JNS45" s="1464"/>
      <c r="JNT45" s="1464"/>
      <c r="JNU45" s="1464"/>
      <c r="JNV45" s="1464"/>
      <c r="JNW45" s="1464"/>
      <c r="JNX45" s="1464" t="s">
        <v>187</v>
      </c>
      <c r="JNY45" s="1464"/>
      <c r="JNZ45" s="1464"/>
      <c r="JOA45" s="1464"/>
      <c r="JOB45" s="1464"/>
      <c r="JOC45" s="1464"/>
      <c r="JOD45" s="1464"/>
      <c r="JOE45" s="1464"/>
      <c r="JOF45" s="1464"/>
      <c r="JOG45" s="1464"/>
      <c r="JOH45" s="1464"/>
      <c r="JOI45" s="1464"/>
      <c r="JOJ45" s="1464"/>
      <c r="JOK45" s="1464"/>
      <c r="JOL45" s="1464"/>
      <c r="JOM45" s="1464"/>
      <c r="JON45" s="1464" t="s">
        <v>187</v>
      </c>
      <c r="JOO45" s="1464"/>
      <c r="JOP45" s="1464"/>
      <c r="JOQ45" s="1464"/>
      <c r="JOR45" s="1464"/>
      <c r="JOS45" s="1464"/>
      <c r="JOT45" s="1464"/>
      <c r="JOU45" s="1464"/>
      <c r="JOV45" s="1464"/>
      <c r="JOW45" s="1464"/>
      <c r="JOX45" s="1464"/>
      <c r="JOY45" s="1464"/>
      <c r="JOZ45" s="1464"/>
      <c r="JPA45" s="1464"/>
      <c r="JPB45" s="1464"/>
      <c r="JPC45" s="1464"/>
      <c r="JPD45" s="1464" t="s">
        <v>187</v>
      </c>
      <c r="JPE45" s="1464"/>
      <c r="JPF45" s="1464"/>
      <c r="JPG45" s="1464"/>
      <c r="JPH45" s="1464"/>
      <c r="JPI45" s="1464"/>
      <c r="JPJ45" s="1464"/>
      <c r="JPK45" s="1464"/>
      <c r="JPL45" s="1464"/>
      <c r="JPM45" s="1464"/>
      <c r="JPN45" s="1464"/>
      <c r="JPO45" s="1464"/>
      <c r="JPP45" s="1464"/>
      <c r="JPQ45" s="1464"/>
      <c r="JPR45" s="1464"/>
      <c r="JPS45" s="1464"/>
      <c r="JPT45" s="1464" t="s">
        <v>187</v>
      </c>
      <c r="JPU45" s="1464"/>
      <c r="JPV45" s="1464"/>
      <c r="JPW45" s="1464"/>
      <c r="JPX45" s="1464"/>
      <c r="JPY45" s="1464"/>
      <c r="JPZ45" s="1464"/>
      <c r="JQA45" s="1464"/>
      <c r="JQB45" s="1464"/>
      <c r="JQC45" s="1464"/>
      <c r="JQD45" s="1464"/>
      <c r="JQE45" s="1464"/>
      <c r="JQF45" s="1464"/>
      <c r="JQG45" s="1464"/>
      <c r="JQH45" s="1464"/>
      <c r="JQI45" s="1464"/>
      <c r="JQJ45" s="1464" t="s">
        <v>187</v>
      </c>
      <c r="JQK45" s="1464"/>
      <c r="JQL45" s="1464"/>
      <c r="JQM45" s="1464"/>
      <c r="JQN45" s="1464"/>
      <c r="JQO45" s="1464"/>
      <c r="JQP45" s="1464"/>
      <c r="JQQ45" s="1464"/>
      <c r="JQR45" s="1464"/>
      <c r="JQS45" s="1464"/>
      <c r="JQT45" s="1464"/>
      <c r="JQU45" s="1464"/>
      <c r="JQV45" s="1464"/>
      <c r="JQW45" s="1464"/>
      <c r="JQX45" s="1464"/>
      <c r="JQY45" s="1464"/>
      <c r="JQZ45" s="1464" t="s">
        <v>187</v>
      </c>
      <c r="JRA45" s="1464"/>
      <c r="JRB45" s="1464"/>
      <c r="JRC45" s="1464"/>
      <c r="JRD45" s="1464"/>
      <c r="JRE45" s="1464"/>
      <c r="JRF45" s="1464"/>
      <c r="JRG45" s="1464"/>
      <c r="JRH45" s="1464"/>
      <c r="JRI45" s="1464"/>
      <c r="JRJ45" s="1464"/>
      <c r="JRK45" s="1464"/>
      <c r="JRL45" s="1464"/>
      <c r="JRM45" s="1464"/>
      <c r="JRN45" s="1464"/>
      <c r="JRO45" s="1464"/>
      <c r="JRP45" s="1464" t="s">
        <v>187</v>
      </c>
      <c r="JRQ45" s="1464"/>
      <c r="JRR45" s="1464"/>
      <c r="JRS45" s="1464"/>
      <c r="JRT45" s="1464"/>
      <c r="JRU45" s="1464"/>
      <c r="JRV45" s="1464"/>
      <c r="JRW45" s="1464"/>
      <c r="JRX45" s="1464"/>
      <c r="JRY45" s="1464"/>
      <c r="JRZ45" s="1464"/>
      <c r="JSA45" s="1464"/>
      <c r="JSB45" s="1464"/>
      <c r="JSC45" s="1464"/>
      <c r="JSD45" s="1464"/>
      <c r="JSE45" s="1464"/>
      <c r="JSF45" s="1464" t="s">
        <v>187</v>
      </c>
      <c r="JSG45" s="1464"/>
      <c r="JSH45" s="1464"/>
      <c r="JSI45" s="1464"/>
      <c r="JSJ45" s="1464"/>
      <c r="JSK45" s="1464"/>
      <c r="JSL45" s="1464"/>
      <c r="JSM45" s="1464"/>
      <c r="JSN45" s="1464"/>
      <c r="JSO45" s="1464"/>
      <c r="JSP45" s="1464"/>
      <c r="JSQ45" s="1464"/>
      <c r="JSR45" s="1464"/>
      <c r="JSS45" s="1464"/>
      <c r="JST45" s="1464"/>
      <c r="JSU45" s="1464"/>
      <c r="JSV45" s="1464" t="s">
        <v>187</v>
      </c>
      <c r="JSW45" s="1464"/>
      <c r="JSX45" s="1464"/>
      <c r="JSY45" s="1464"/>
      <c r="JSZ45" s="1464"/>
      <c r="JTA45" s="1464"/>
      <c r="JTB45" s="1464"/>
      <c r="JTC45" s="1464"/>
      <c r="JTD45" s="1464"/>
      <c r="JTE45" s="1464"/>
      <c r="JTF45" s="1464"/>
      <c r="JTG45" s="1464"/>
      <c r="JTH45" s="1464"/>
      <c r="JTI45" s="1464"/>
      <c r="JTJ45" s="1464"/>
      <c r="JTK45" s="1464"/>
      <c r="JTL45" s="1464" t="s">
        <v>187</v>
      </c>
      <c r="JTM45" s="1464"/>
      <c r="JTN45" s="1464"/>
      <c r="JTO45" s="1464"/>
      <c r="JTP45" s="1464"/>
      <c r="JTQ45" s="1464"/>
      <c r="JTR45" s="1464"/>
      <c r="JTS45" s="1464"/>
      <c r="JTT45" s="1464"/>
      <c r="JTU45" s="1464"/>
      <c r="JTV45" s="1464"/>
      <c r="JTW45" s="1464"/>
      <c r="JTX45" s="1464"/>
      <c r="JTY45" s="1464"/>
      <c r="JTZ45" s="1464"/>
      <c r="JUA45" s="1464"/>
      <c r="JUB45" s="1464" t="s">
        <v>187</v>
      </c>
      <c r="JUC45" s="1464"/>
      <c r="JUD45" s="1464"/>
      <c r="JUE45" s="1464"/>
      <c r="JUF45" s="1464"/>
      <c r="JUG45" s="1464"/>
      <c r="JUH45" s="1464"/>
      <c r="JUI45" s="1464"/>
      <c r="JUJ45" s="1464"/>
      <c r="JUK45" s="1464"/>
      <c r="JUL45" s="1464"/>
      <c r="JUM45" s="1464"/>
      <c r="JUN45" s="1464"/>
      <c r="JUO45" s="1464"/>
      <c r="JUP45" s="1464"/>
      <c r="JUQ45" s="1464"/>
      <c r="JUR45" s="1464" t="s">
        <v>187</v>
      </c>
      <c r="JUS45" s="1464"/>
      <c r="JUT45" s="1464"/>
      <c r="JUU45" s="1464"/>
      <c r="JUV45" s="1464"/>
      <c r="JUW45" s="1464"/>
      <c r="JUX45" s="1464"/>
      <c r="JUY45" s="1464"/>
      <c r="JUZ45" s="1464"/>
      <c r="JVA45" s="1464"/>
      <c r="JVB45" s="1464"/>
      <c r="JVC45" s="1464"/>
      <c r="JVD45" s="1464"/>
      <c r="JVE45" s="1464"/>
      <c r="JVF45" s="1464"/>
      <c r="JVG45" s="1464"/>
      <c r="JVH45" s="1464" t="s">
        <v>187</v>
      </c>
      <c r="JVI45" s="1464"/>
      <c r="JVJ45" s="1464"/>
      <c r="JVK45" s="1464"/>
      <c r="JVL45" s="1464"/>
      <c r="JVM45" s="1464"/>
      <c r="JVN45" s="1464"/>
      <c r="JVO45" s="1464"/>
      <c r="JVP45" s="1464"/>
      <c r="JVQ45" s="1464"/>
      <c r="JVR45" s="1464"/>
      <c r="JVS45" s="1464"/>
      <c r="JVT45" s="1464"/>
      <c r="JVU45" s="1464"/>
      <c r="JVV45" s="1464"/>
      <c r="JVW45" s="1464"/>
      <c r="JVX45" s="1464" t="s">
        <v>187</v>
      </c>
      <c r="JVY45" s="1464"/>
      <c r="JVZ45" s="1464"/>
      <c r="JWA45" s="1464"/>
      <c r="JWB45" s="1464"/>
      <c r="JWC45" s="1464"/>
      <c r="JWD45" s="1464"/>
      <c r="JWE45" s="1464"/>
      <c r="JWF45" s="1464"/>
      <c r="JWG45" s="1464"/>
      <c r="JWH45" s="1464"/>
      <c r="JWI45" s="1464"/>
      <c r="JWJ45" s="1464"/>
      <c r="JWK45" s="1464"/>
      <c r="JWL45" s="1464"/>
      <c r="JWM45" s="1464"/>
      <c r="JWN45" s="1464" t="s">
        <v>187</v>
      </c>
      <c r="JWO45" s="1464"/>
      <c r="JWP45" s="1464"/>
      <c r="JWQ45" s="1464"/>
      <c r="JWR45" s="1464"/>
      <c r="JWS45" s="1464"/>
      <c r="JWT45" s="1464"/>
      <c r="JWU45" s="1464"/>
      <c r="JWV45" s="1464"/>
      <c r="JWW45" s="1464"/>
      <c r="JWX45" s="1464"/>
      <c r="JWY45" s="1464"/>
      <c r="JWZ45" s="1464"/>
      <c r="JXA45" s="1464"/>
      <c r="JXB45" s="1464"/>
      <c r="JXC45" s="1464"/>
      <c r="JXD45" s="1464" t="s">
        <v>187</v>
      </c>
      <c r="JXE45" s="1464"/>
      <c r="JXF45" s="1464"/>
      <c r="JXG45" s="1464"/>
      <c r="JXH45" s="1464"/>
      <c r="JXI45" s="1464"/>
      <c r="JXJ45" s="1464"/>
      <c r="JXK45" s="1464"/>
      <c r="JXL45" s="1464"/>
      <c r="JXM45" s="1464"/>
      <c r="JXN45" s="1464"/>
      <c r="JXO45" s="1464"/>
      <c r="JXP45" s="1464"/>
      <c r="JXQ45" s="1464"/>
      <c r="JXR45" s="1464"/>
      <c r="JXS45" s="1464"/>
      <c r="JXT45" s="1464" t="s">
        <v>187</v>
      </c>
      <c r="JXU45" s="1464"/>
      <c r="JXV45" s="1464"/>
      <c r="JXW45" s="1464"/>
      <c r="JXX45" s="1464"/>
      <c r="JXY45" s="1464"/>
      <c r="JXZ45" s="1464"/>
      <c r="JYA45" s="1464"/>
      <c r="JYB45" s="1464"/>
      <c r="JYC45" s="1464"/>
      <c r="JYD45" s="1464"/>
      <c r="JYE45" s="1464"/>
      <c r="JYF45" s="1464"/>
      <c r="JYG45" s="1464"/>
      <c r="JYH45" s="1464"/>
      <c r="JYI45" s="1464"/>
      <c r="JYJ45" s="1464" t="s">
        <v>187</v>
      </c>
      <c r="JYK45" s="1464"/>
      <c r="JYL45" s="1464"/>
      <c r="JYM45" s="1464"/>
      <c r="JYN45" s="1464"/>
      <c r="JYO45" s="1464"/>
      <c r="JYP45" s="1464"/>
      <c r="JYQ45" s="1464"/>
      <c r="JYR45" s="1464"/>
      <c r="JYS45" s="1464"/>
      <c r="JYT45" s="1464"/>
      <c r="JYU45" s="1464"/>
      <c r="JYV45" s="1464"/>
      <c r="JYW45" s="1464"/>
      <c r="JYX45" s="1464"/>
      <c r="JYY45" s="1464"/>
      <c r="JYZ45" s="1464" t="s">
        <v>187</v>
      </c>
      <c r="JZA45" s="1464"/>
      <c r="JZB45" s="1464"/>
      <c r="JZC45" s="1464"/>
      <c r="JZD45" s="1464"/>
      <c r="JZE45" s="1464"/>
      <c r="JZF45" s="1464"/>
      <c r="JZG45" s="1464"/>
      <c r="JZH45" s="1464"/>
      <c r="JZI45" s="1464"/>
      <c r="JZJ45" s="1464"/>
      <c r="JZK45" s="1464"/>
      <c r="JZL45" s="1464"/>
      <c r="JZM45" s="1464"/>
      <c r="JZN45" s="1464"/>
      <c r="JZO45" s="1464"/>
      <c r="JZP45" s="1464" t="s">
        <v>187</v>
      </c>
      <c r="JZQ45" s="1464"/>
      <c r="JZR45" s="1464"/>
      <c r="JZS45" s="1464"/>
      <c r="JZT45" s="1464"/>
      <c r="JZU45" s="1464"/>
      <c r="JZV45" s="1464"/>
      <c r="JZW45" s="1464"/>
      <c r="JZX45" s="1464"/>
      <c r="JZY45" s="1464"/>
      <c r="JZZ45" s="1464"/>
      <c r="KAA45" s="1464"/>
      <c r="KAB45" s="1464"/>
      <c r="KAC45" s="1464"/>
      <c r="KAD45" s="1464"/>
      <c r="KAE45" s="1464"/>
      <c r="KAF45" s="1464" t="s">
        <v>187</v>
      </c>
      <c r="KAG45" s="1464"/>
      <c r="KAH45" s="1464"/>
      <c r="KAI45" s="1464"/>
      <c r="KAJ45" s="1464"/>
      <c r="KAK45" s="1464"/>
      <c r="KAL45" s="1464"/>
      <c r="KAM45" s="1464"/>
      <c r="KAN45" s="1464"/>
      <c r="KAO45" s="1464"/>
      <c r="KAP45" s="1464"/>
      <c r="KAQ45" s="1464"/>
      <c r="KAR45" s="1464"/>
      <c r="KAS45" s="1464"/>
      <c r="KAT45" s="1464"/>
      <c r="KAU45" s="1464"/>
      <c r="KAV45" s="1464" t="s">
        <v>187</v>
      </c>
      <c r="KAW45" s="1464"/>
      <c r="KAX45" s="1464"/>
      <c r="KAY45" s="1464"/>
      <c r="KAZ45" s="1464"/>
      <c r="KBA45" s="1464"/>
      <c r="KBB45" s="1464"/>
      <c r="KBC45" s="1464"/>
      <c r="KBD45" s="1464"/>
      <c r="KBE45" s="1464"/>
      <c r="KBF45" s="1464"/>
      <c r="KBG45" s="1464"/>
      <c r="KBH45" s="1464"/>
      <c r="KBI45" s="1464"/>
      <c r="KBJ45" s="1464"/>
      <c r="KBK45" s="1464"/>
      <c r="KBL45" s="1464" t="s">
        <v>187</v>
      </c>
      <c r="KBM45" s="1464"/>
      <c r="KBN45" s="1464"/>
      <c r="KBO45" s="1464"/>
      <c r="KBP45" s="1464"/>
      <c r="KBQ45" s="1464"/>
      <c r="KBR45" s="1464"/>
      <c r="KBS45" s="1464"/>
      <c r="KBT45" s="1464"/>
      <c r="KBU45" s="1464"/>
      <c r="KBV45" s="1464"/>
      <c r="KBW45" s="1464"/>
      <c r="KBX45" s="1464"/>
      <c r="KBY45" s="1464"/>
      <c r="KBZ45" s="1464"/>
      <c r="KCA45" s="1464"/>
      <c r="KCB45" s="1464" t="s">
        <v>187</v>
      </c>
      <c r="KCC45" s="1464"/>
      <c r="KCD45" s="1464"/>
      <c r="KCE45" s="1464"/>
      <c r="KCF45" s="1464"/>
      <c r="KCG45" s="1464"/>
      <c r="KCH45" s="1464"/>
      <c r="KCI45" s="1464"/>
      <c r="KCJ45" s="1464"/>
      <c r="KCK45" s="1464"/>
      <c r="KCL45" s="1464"/>
      <c r="KCM45" s="1464"/>
      <c r="KCN45" s="1464"/>
      <c r="KCO45" s="1464"/>
      <c r="KCP45" s="1464"/>
      <c r="KCQ45" s="1464"/>
      <c r="KCR45" s="1464" t="s">
        <v>187</v>
      </c>
      <c r="KCS45" s="1464"/>
      <c r="KCT45" s="1464"/>
      <c r="KCU45" s="1464"/>
      <c r="KCV45" s="1464"/>
      <c r="KCW45" s="1464"/>
      <c r="KCX45" s="1464"/>
      <c r="KCY45" s="1464"/>
      <c r="KCZ45" s="1464"/>
      <c r="KDA45" s="1464"/>
      <c r="KDB45" s="1464"/>
      <c r="KDC45" s="1464"/>
      <c r="KDD45" s="1464"/>
      <c r="KDE45" s="1464"/>
      <c r="KDF45" s="1464"/>
      <c r="KDG45" s="1464"/>
      <c r="KDH45" s="1464" t="s">
        <v>187</v>
      </c>
      <c r="KDI45" s="1464"/>
      <c r="KDJ45" s="1464"/>
      <c r="KDK45" s="1464"/>
      <c r="KDL45" s="1464"/>
      <c r="KDM45" s="1464"/>
      <c r="KDN45" s="1464"/>
      <c r="KDO45" s="1464"/>
      <c r="KDP45" s="1464"/>
      <c r="KDQ45" s="1464"/>
      <c r="KDR45" s="1464"/>
      <c r="KDS45" s="1464"/>
      <c r="KDT45" s="1464"/>
      <c r="KDU45" s="1464"/>
      <c r="KDV45" s="1464"/>
      <c r="KDW45" s="1464"/>
      <c r="KDX45" s="1464" t="s">
        <v>187</v>
      </c>
      <c r="KDY45" s="1464"/>
      <c r="KDZ45" s="1464"/>
      <c r="KEA45" s="1464"/>
      <c r="KEB45" s="1464"/>
      <c r="KEC45" s="1464"/>
      <c r="KED45" s="1464"/>
      <c r="KEE45" s="1464"/>
      <c r="KEF45" s="1464"/>
      <c r="KEG45" s="1464"/>
      <c r="KEH45" s="1464"/>
      <c r="KEI45" s="1464"/>
      <c r="KEJ45" s="1464"/>
      <c r="KEK45" s="1464"/>
      <c r="KEL45" s="1464"/>
      <c r="KEM45" s="1464"/>
      <c r="KEN45" s="1464" t="s">
        <v>187</v>
      </c>
      <c r="KEO45" s="1464"/>
      <c r="KEP45" s="1464"/>
      <c r="KEQ45" s="1464"/>
      <c r="KER45" s="1464"/>
      <c r="KES45" s="1464"/>
      <c r="KET45" s="1464"/>
      <c r="KEU45" s="1464"/>
      <c r="KEV45" s="1464"/>
      <c r="KEW45" s="1464"/>
      <c r="KEX45" s="1464"/>
      <c r="KEY45" s="1464"/>
      <c r="KEZ45" s="1464"/>
      <c r="KFA45" s="1464"/>
      <c r="KFB45" s="1464"/>
      <c r="KFC45" s="1464"/>
      <c r="KFD45" s="1464" t="s">
        <v>187</v>
      </c>
      <c r="KFE45" s="1464"/>
      <c r="KFF45" s="1464"/>
      <c r="KFG45" s="1464"/>
      <c r="KFH45" s="1464"/>
      <c r="KFI45" s="1464"/>
      <c r="KFJ45" s="1464"/>
      <c r="KFK45" s="1464"/>
      <c r="KFL45" s="1464"/>
      <c r="KFM45" s="1464"/>
      <c r="KFN45" s="1464"/>
      <c r="KFO45" s="1464"/>
      <c r="KFP45" s="1464"/>
      <c r="KFQ45" s="1464"/>
      <c r="KFR45" s="1464"/>
      <c r="KFS45" s="1464"/>
      <c r="KFT45" s="1464" t="s">
        <v>187</v>
      </c>
      <c r="KFU45" s="1464"/>
      <c r="KFV45" s="1464"/>
      <c r="KFW45" s="1464"/>
      <c r="KFX45" s="1464"/>
      <c r="KFY45" s="1464"/>
      <c r="KFZ45" s="1464"/>
      <c r="KGA45" s="1464"/>
      <c r="KGB45" s="1464"/>
      <c r="KGC45" s="1464"/>
      <c r="KGD45" s="1464"/>
      <c r="KGE45" s="1464"/>
      <c r="KGF45" s="1464"/>
      <c r="KGG45" s="1464"/>
      <c r="KGH45" s="1464"/>
      <c r="KGI45" s="1464"/>
      <c r="KGJ45" s="1464" t="s">
        <v>187</v>
      </c>
      <c r="KGK45" s="1464"/>
      <c r="KGL45" s="1464"/>
      <c r="KGM45" s="1464"/>
      <c r="KGN45" s="1464"/>
      <c r="KGO45" s="1464"/>
      <c r="KGP45" s="1464"/>
      <c r="KGQ45" s="1464"/>
      <c r="KGR45" s="1464"/>
      <c r="KGS45" s="1464"/>
      <c r="KGT45" s="1464"/>
      <c r="KGU45" s="1464"/>
      <c r="KGV45" s="1464"/>
      <c r="KGW45" s="1464"/>
      <c r="KGX45" s="1464"/>
      <c r="KGY45" s="1464"/>
      <c r="KGZ45" s="1464" t="s">
        <v>187</v>
      </c>
      <c r="KHA45" s="1464"/>
      <c r="KHB45" s="1464"/>
      <c r="KHC45" s="1464"/>
      <c r="KHD45" s="1464"/>
      <c r="KHE45" s="1464"/>
      <c r="KHF45" s="1464"/>
      <c r="KHG45" s="1464"/>
      <c r="KHH45" s="1464"/>
      <c r="KHI45" s="1464"/>
      <c r="KHJ45" s="1464"/>
      <c r="KHK45" s="1464"/>
      <c r="KHL45" s="1464"/>
      <c r="KHM45" s="1464"/>
      <c r="KHN45" s="1464"/>
      <c r="KHO45" s="1464"/>
      <c r="KHP45" s="1464" t="s">
        <v>187</v>
      </c>
      <c r="KHQ45" s="1464"/>
      <c r="KHR45" s="1464"/>
      <c r="KHS45" s="1464"/>
      <c r="KHT45" s="1464"/>
      <c r="KHU45" s="1464"/>
      <c r="KHV45" s="1464"/>
      <c r="KHW45" s="1464"/>
      <c r="KHX45" s="1464"/>
      <c r="KHY45" s="1464"/>
      <c r="KHZ45" s="1464"/>
      <c r="KIA45" s="1464"/>
      <c r="KIB45" s="1464"/>
      <c r="KIC45" s="1464"/>
      <c r="KID45" s="1464"/>
      <c r="KIE45" s="1464"/>
      <c r="KIF45" s="1464" t="s">
        <v>187</v>
      </c>
      <c r="KIG45" s="1464"/>
      <c r="KIH45" s="1464"/>
      <c r="KII45" s="1464"/>
      <c r="KIJ45" s="1464"/>
      <c r="KIK45" s="1464"/>
      <c r="KIL45" s="1464"/>
      <c r="KIM45" s="1464"/>
      <c r="KIN45" s="1464"/>
      <c r="KIO45" s="1464"/>
      <c r="KIP45" s="1464"/>
      <c r="KIQ45" s="1464"/>
      <c r="KIR45" s="1464"/>
      <c r="KIS45" s="1464"/>
      <c r="KIT45" s="1464"/>
      <c r="KIU45" s="1464"/>
      <c r="KIV45" s="1464" t="s">
        <v>187</v>
      </c>
      <c r="KIW45" s="1464"/>
      <c r="KIX45" s="1464"/>
      <c r="KIY45" s="1464"/>
      <c r="KIZ45" s="1464"/>
      <c r="KJA45" s="1464"/>
      <c r="KJB45" s="1464"/>
      <c r="KJC45" s="1464"/>
      <c r="KJD45" s="1464"/>
      <c r="KJE45" s="1464"/>
      <c r="KJF45" s="1464"/>
      <c r="KJG45" s="1464"/>
      <c r="KJH45" s="1464"/>
      <c r="KJI45" s="1464"/>
      <c r="KJJ45" s="1464"/>
      <c r="KJK45" s="1464"/>
      <c r="KJL45" s="1464" t="s">
        <v>187</v>
      </c>
      <c r="KJM45" s="1464"/>
      <c r="KJN45" s="1464"/>
      <c r="KJO45" s="1464"/>
      <c r="KJP45" s="1464"/>
      <c r="KJQ45" s="1464"/>
      <c r="KJR45" s="1464"/>
      <c r="KJS45" s="1464"/>
      <c r="KJT45" s="1464"/>
      <c r="KJU45" s="1464"/>
      <c r="KJV45" s="1464"/>
      <c r="KJW45" s="1464"/>
      <c r="KJX45" s="1464"/>
      <c r="KJY45" s="1464"/>
      <c r="KJZ45" s="1464"/>
      <c r="KKA45" s="1464"/>
      <c r="KKB45" s="1464" t="s">
        <v>187</v>
      </c>
      <c r="KKC45" s="1464"/>
      <c r="KKD45" s="1464"/>
      <c r="KKE45" s="1464"/>
      <c r="KKF45" s="1464"/>
      <c r="KKG45" s="1464"/>
      <c r="KKH45" s="1464"/>
      <c r="KKI45" s="1464"/>
      <c r="KKJ45" s="1464"/>
      <c r="KKK45" s="1464"/>
      <c r="KKL45" s="1464"/>
      <c r="KKM45" s="1464"/>
      <c r="KKN45" s="1464"/>
      <c r="KKO45" s="1464"/>
      <c r="KKP45" s="1464"/>
      <c r="KKQ45" s="1464"/>
      <c r="KKR45" s="1464" t="s">
        <v>187</v>
      </c>
      <c r="KKS45" s="1464"/>
      <c r="KKT45" s="1464"/>
      <c r="KKU45" s="1464"/>
      <c r="KKV45" s="1464"/>
      <c r="KKW45" s="1464"/>
      <c r="KKX45" s="1464"/>
      <c r="KKY45" s="1464"/>
      <c r="KKZ45" s="1464"/>
      <c r="KLA45" s="1464"/>
      <c r="KLB45" s="1464"/>
      <c r="KLC45" s="1464"/>
      <c r="KLD45" s="1464"/>
      <c r="KLE45" s="1464"/>
      <c r="KLF45" s="1464"/>
      <c r="KLG45" s="1464"/>
      <c r="KLH45" s="1464" t="s">
        <v>187</v>
      </c>
      <c r="KLI45" s="1464"/>
      <c r="KLJ45" s="1464"/>
      <c r="KLK45" s="1464"/>
      <c r="KLL45" s="1464"/>
      <c r="KLM45" s="1464"/>
      <c r="KLN45" s="1464"/>
      <c r="KLO45" s="1464"/>
      <c r="KLP45" s="1464"/>
      <c r="KLQ45" s="1464"/>
      <c r="KLR45" s="1464"/>
      <c r="KLS45" s="1464"/>
      <c r="KLT45" s="1464"/>
      <c r="KLU45" s="1464"/>
      <c r="KLV45" s="1464"/>
      <c r="KLW45" s="1464"/>
      <c r="KLX45" s="1464" t="s">
        <v>187</v>
      </c>
      <c r="KLY45" s="1464"/>
      <c r="KLZ45" s="1464"/>
      <c r="KMA45" s="1464"/>
      <c r="KMB45" s="1464"/>
      <c r="KMC45" s="1464"/>
      <c r="KMD45" s="1464"/>
      <c r="KME45" s="1464"/>
      <c r="KMF45" s="1464"/>
      <c r="KMG45" s="1464"/>
      <c r="KMH45" s="1464"/>
      <c r="KMI45" s="1464"/>
      <c r="KMJ45" s="1464"/>
      <c r="KMK45" s="1464"/>
      <c r="KML45" s="1464"/>
      <c r="KMM45" s="1464"/>
      <c r="KMN45" s="1464" t="s">
        <v>187</v>
      </c>
      <c r="KMO45" s="1464"/>
      <c r="KMP45" s="1464"/>
      <c r="KMQ45" s="1464"/>
      <c r="KMR45" s="1464"/>
      <c r="KMS45" s="1464"/>
      <c r="KMT45" s="1464"/>
      <c r="KMU45" s="1464"/>
      <c r="KMV45" s="1464"/>
      <c r="KMW45" s="1464"/>
      <c r="KMX45" s="1464"/>
      <c r="KMY45" s="1464"/>
      <c r="KMZ45" s="1464"/>
      <c r="KNA45" s="1464"/>
      <c r="KNB45" s="1464"/>
      <c r="KNC45" s="1464"/>
      <c r="KND45" s="1464" t="s">
        <v>187</v>
      </c>
      <c r="KNE45" s="1464"/>
      <c r="KNF45" s="1464"/>
      <c r="KNG45" s="1464"/>
      <c r="KNH45" s="1464"/>
      <c r="KNI45" s="1464"/>
      <c r="KNJ45" s="1464"/>
      <c r="KNK45" s="1464"/>
      <c r="KNL45" s="1464"/>
      <c r="KNM45" s="1464"/>
      <c r="KNN45" s="1464"/>
      <c r="KNO45" s="1464"/>
      <c r="KNP45" s="1464"/>
      <c r="KNQ45" s="1464"/>
      <c r="KNR45" s="1464"/>
      <c r="KNS45" s="1464"/>
      <c r="KNT45" s="1464" t="s">
        <v>187</v>
      </c>
      <c r="KNU45" s="1464"/>
      <c r="KNV45" s="1464"/>
      <c r="KNW45" s="1464"/>
      <c r="KNX45" s="1464"/>
      <c r="KNY45" s="1464"/>
      <c r="KNZ45" s="1464"/>
      <c r="KOA45" s="1464"/>
      <c r="KOB45" s="1464"/>
      <c r="KOC45" s="1464"/>
      <c r="KOD45" s="1464"/>
      <c r="KOE45" s="1464"/>
      <c r="KOF45" s="1464"/>
      <c r="KOG45" s="1464"/>
      <c r="KOH45" s="1464"/>
      <c r="KOI45" s="1464"/>
      <c r="KOJ45" s="1464" t="s">
        <v>187</v>
      </c>
      <c r="KOK45" s="1464"/>
      <c r="KOL45" s="1464"/>
      <c r="KOM45" s="1464"/>
      <c r="KON45" s="1464"/>
      <c r="KOO45" s="1464"/>
      <c r="KOP45" s="1464"/>
      <c r="KOQ45" s="1464"/>
      <c r="KOR45" s="1464"/>
      <c r="KOS45" s="1464"/>
      <c r="KOT45" s="1464"/>
      <c r="KOU45" s="1464"/>
      <c r="KOV45" s="1464"/>
      <c r="KOW45" s="1464"/>
      <c r="KOX45" s="1464"/>
      <c r="KOY45" s="1464"/>
      <c r="KOZ45" s="1464" t="s">
        <v>187</v>
      </c>
      <c r="KPA45" s="1464"/>
      <c r="KPB45" s="1464"/>
      <c r="KPC45" s="1464"/>
      <c r="KPD45" s="1464"/>
      <c r="KPE45" s="1464"/>
      <c r="KPF45" s="1464"/>
      <c r="KPG45" s="1464"/>
      <c r="KPH45" s="1464"/>
      <c r="KPI45" s="1464"/>
      <c r="KPJ45" s="1464"/>
      <c r="KPK45" s="1464"/>
      <c r="KPL45" s="1464"/>
      <c r="KPM45" s="1464"/>
      <c r="KPN45" s="1464"/>
      <c r="KPO45" s="1464"/>
      <c r="KPP45" s="1464" t="s">
        <v>187</v>
      </c>
      <c r="KPQ45" s="1464"/>
      <c r="KPR45" s="1464"/>
      <c r="KPS45" s="1464"/>
      <c r="KPT45" s="1464"/>
      <c r="KPU45" s="1464"/>
      <c r="KPV45" s="1464"/>
      <c r="KPW45" s="1464"/>
      <c r="KPX45" s="1464"/>
      <c r="KPY45" s="1464"/>
      <c r="KPZ45" s="1464"/>
      <c r="KQA45" s="1464"/>
      <c r="KQB45" s="1464"/>
      <c r="KQC45" s="1464"/>
      <c r="KQD45" s="1464"/>
      <c r="KQE45" s="1464"/>
      <c r="KQF45" s="1464" t="s">
        <v>187</v>
      </c>
      <c r="KQG45" s="1464"/>
      <c r="KQH45" s="1464"/>
      <c r="KQI45" s="1464"/>
      <c r="KQJ45" s="1464"/>
      <c r="KQK45" s="1464"/>
      <c r="KQL45" s="1464"/>
      <c r="KQM45" s="1464"/>
      <c r="KQN45" s="1464"/>
      <c r="KQO45" s="1464"/>
      <c r="KQP45" s="1464"/>
      <c r="KQQ45" s="1464"/>
      <c r="KQR45" s="1464"/>
      <c r="KQS45" s="1464"/>
      <c r="KQT45" s="1464"/>
      <c r="KQU45" s="1464"/>
      <c r="KQV45" s="1464" t="s">
        <v>187</v>
      </c>
      <c r="KQW45" s="1464"/>
      <c r="KQX45" s="1464"/>
      <c r="KQY45" s="1464"/>
      <c r="KQZ45" s="1464"/>
      <c r="KRA45" s="1464"/>
      <c r="KRB45" s="1464"/>
      <c r="KRC45" s="1464"/>
      <c r="KRD45" s="1464"/>
      <c r="KRE45" s="1464"/>
      <c r="KRF45" s="1464"/>
      <c r="KRG45" s="1464"/>
      <c r="KRH45" s="1464"/>
      <c r="KRI45" s="1464"/>
      <c r="KRJ45" s="1464"/>
      <c r="KRK45" s="1464"/>
      <c r="KRL45" s="1464" t="s">
        <v>187</v>
      </c>
      <c r="KRM45" s="1464"/>
      <c r="KRN45" s="1464"/>
      <c r="KRO45" s="1464"/>
      <c r="KRP45" s="1464"/>
      <c r="KRQ45" s="1464"/>
      <c r="KRR45" s="1464"/>
      <c r="KRS45" s="1464"/>
      <c r="KRT45" s="1464"/>
      <c r="KRU45" s="1464"/>
      <c r="KRV45" s="1464"/>
      <c r="KRW45" s="1464"/>
      <c r="KRX45" s="1464"/>
      <c r="KRY45" s="1464"/>
      <c r="KRZ45" s="1464"/>
      <c r="KSA45" s="1464"/>
      <c r="KSB45" s="1464" t="s">
        <v>187</v>
      </c>
      <c r="KSC45" s="1464"/>
      <c r="KSD45" s="1464"/>
      <c r="KSE45" s="1464"/>
      <c r="KSF45" s="1464"/>
      <c r="KSG45" s="1464"/>
      <c r="KSH45" s="1464"/>
      <c r="KSI45" s="1464"/>
      <c r="KSJ45" s="1464"/>
      <c r="KSK45" s="1464"/>
      <c r="KSL45" s="1464"/>
      <c r="KSM45" s="1464"/>
      <c r="KSN45" s="1464"/>
      <c r="KSO45" s="1464"/>
      <c r="KSP45" s="1464"/>
      <c r="KSQ45" s="1464"/>
      <c r="KSR45" s="1464" t="s">
        <v>187</v>
      </c>
      <c r="KSS45" s="1464"/>
      <c r="KST45" s="1464"/>
      <c r="KSU45" s="1464"/>
      <c r="KSV45" s="1464"/>
      <c r="KSW45" s="1464"/>
      <c r="KSX45" s="1464"/>
      <c r="KSY45" s="1464"/>
      <c r="KSZ45" s="1464"/>
      <c r="KTA45" s="1464"/>
      <c r="KTB45" s="1464"/>
      <c r="KTC45" s="1464"/>
      <c r="KTD45" s="1464"/>
      <c r="KTE45" s="1464"/>
      <c r="KTF45" s="1464"/>
      <c r="KTG45" s="1464"/>
      <c r="KTH45" s="1464" t="s">
        <v>187</v>
      </c>
      <c r="KTI45" s="1464"/>
      <c r="KTJ45" s="1464"/>
      <c r="KTK45" s="1464"/>
      <c r="KTL45" s="1464"/>
      <c r="KTM45" s="1464"/>
      <c r="KTN45" s="1464"/>
      <c r="KTO45" s="1464"/>
      <c r="KTP45" s="1464"/>
      <c r="KTQ45" s="1464"/>
      <c r="KTR45" s="1464"/>
      <c r="KTS45" s="1464"/>
      <c r="KTT45" s="1464"/>
      <c r="KTU45" s="1464"/>
      <c r="KTV45" s="1464"/>
      <c r="KTW45" s="1464"/>
      <c r="KTX45" s="1464" t="s">
        <v>187</v>
      </c>
      <c r="KTY45" s="1464"/>
      <c r="KTZ45" s="1464"/>
      <c r="KUA45" s="1464"/>
      <c r="KUB45" s="1464"/>
      <c r="KUC45" s="1464"/>
      <c r="KUD45" s="1464"/>
      <c r="KUE45" s="1464"/>
      <c r="KUF45" s="1464"/>
      <c r="KUG45" s="1464"/>
      <c r="KUH45" s="1464"/>
      <c r="KUI45" s="1464"/>
      <c r="KUJ45" s="1464"/>
      <c r="KUK45" s="1464"/>
      <c r="KUL45" s="1464"/>
      <c r="KUM45" s="1464"/>
      <c r="KUN45" s="1464" t="s">
        <v>187</v>
      </c>
      <c r="KUO45" s="1464"/>
      <c r="KUP45" s="1464"/>
      <c r="KUQ45" s="1464"/>
      <c r="KUR45" s="1464"/>
      <c r="KUS45" s="1464"/>
      <c r="KUT45" s="1464"/>
      <c r="KUU45" s="1464"/>
      <c r="KUV45" s="1464"/>
      <c r="KUW45" s="1464"/>
      <c r="KUX45" s="1464"/>
      <c r="KUY45" s="1464"/>
      <c r="KUZ45" s="1464"/>
      <c r="KVA45" s="1464"/>
      <c r="KVB45" s="1464"/>
      <c r="KVC45" s="1464"/>
      <c r="KVD45" s="1464" t="s">
        <v>187</v>
      </c>
      <c r="KVE45" s="1464"/>
      <c r="KVF45" s="1464"/>
      <c r="KVG45" s="1464"/>
      <c r="KVH45" s="1464"/>
      <c r="KVI45" s="1464"/>
      <c r="KVJ45" s="1464"/>
      <c r="KVK45" s="1464"/>
      <c r="KVL45" s="1464"/>
      <c r="KVM45" s="1464"/>
      <c r="KVN45" s="1464"/>
      <c r="KVO45" s="1464"/>
      <c r="KVP45" s="1464"/>
      <c r="KVQ45" s="1464"/>
      <c r="KVR45" s="1464"/>
      <c r="KVS45" s="1464"/>
      <c r="KVT45" s="1464" t="s">
        <v>187</v>
      </c>
      <c r="KVU45" s="1464"/>
      <c r="KVV45" s="1464"/>
      <c r="KVW45" s="1464"/>
      <c r="KVX45" s="1464"/>
      <c r="KVY45" s="1464"/>
      <c r="KVZ45" s="1464"/>
      <c r="KWA45" s="1464"/>
      <c r="KWB45" s="1464"/>
      <c r="KWC45" s="1464"/>
      <c r="KWD45" s="1464"/>
      <c r="KWE45" s="1464"/>
      <c r="KWF45" s="1464"/>
      <c r="KWG45" s="1464"/>
      <c r="KWH45" s="1464"/>
      <c r="KWI45" s="1464"/>
      <c r="KWJ45" s="1464" t="s">
        <v>187</v>
      </c>
      <c r="KWK45" s="1464"/>
      <c r="KWL45" s="1464"/>
      <c r="KWM45" s="1464"/>
      <c r="KWN45" s="1464"/>
      <c r="KWO45" s="1464"/>
      <c r="KWP45" s="1464"/>
      <c r="KWQ45" s="1464"/>
      <c r="KWR45" s="1464"/>
      <c r="KWS45" s="1464"/>
      <c r="KWT45" s="1464"/>
      <c r="KWU45" s="1464"/>
      <c r="KWV45" s="1464"/>
      <c r="KWW45" s="1464"/>
      <c r="KWX45" s="1464"/>
      <c r="KWY45" s="1464"/>
      <c r="KWZ45" s="1464" t="s">
        <v>187</v>
      </c>
      <c r="KXA45" s="1464"/>
      <c r="KXB45" s="1464"/>
      <c r="KXC45" s="1464"/>
      <c r="KXD45" s="1464"/>
      <c r="KXE45" s="1464"/>
      <c r="KXF45" s="1464"/>
      <c r="KXG45" s="1464"/>
      <c r="KXH45" s="1464"/>
      <c r="KXI45" s="1464"/>
      <c r="KXJ45" s="1464"/>
      <c r="KXK45" s="1464"/>
      <c r="KXL45" s="1464"/>
      <c r="KXM45" s="1464"/>
      <c r="KXN45" s="1464"/>
      <c r="KXO45" s="1464"/>
      <c r="KXP45" s="1464" t="s">
        <v>187</v>
      </c>
      <c r="KXQ45" s="1464"/>
      <c r="KXR45" s="1464"/>
      <c r="KXS45" s="1464"/>
      <c r="KXT45" s="1464"/>
      <c r="KXU45" s="1464"/>
      <c r="KXV45" s="1464"/>
      <c r="KXW45" s="1464"/>
      <c r="KXX45" s="1464"/>
      <c r="KXY45" s="1464"/>
      <c r="KXZ45" s="1464"/>
      <c r="KYA45" s="1464"/>
      <c r="KYB45" s="1464"/>
      <c r="KYC45" s="1464"/>
      <c r="KYD45" s="1464"/>
      <c r="KYE45" s="1464"/>
      <c r="KYF45" s="1464" t="s">
        <v>187</v>
      </c>
      <c r="KYG45" s="1464"/>
      <c r="KYH45" s="1464"/>
      <c r="KYI45" s="1464"/>
      <c r="KYJ45" s="1464"/>
      <c r="KYK45" s="1464"/>
      <c r="KYL45" s="1464"/>
      <c r="KYM45" s="1464"/>
      <c r="KYN45" s="1464"/>
      <c r="KYO45" s="1464"/>
      <c r="KYP45" s="1464"/>
      <c r="KYQ45" s="1464"/>
      <c r="KYR45" s="1464"/>
      <c r="KYS45" s="1464"/>
      <c r="KYT45" s="1464"/>
      <c r="KYU45" s="1464"/>
      <c r="KYV45" s="1464" t="s">
        <v>187</v>
      </c>
      <c r="KYW45" s="1464"/>
      <c r="KYX45" s="1464"/>
      <c r="KYY45" s="1464"/>
      <c r="KYZ45" s="1464"/>
      <c r="KZA45" s="1464"/>
      <c r="KZB45" s="1464"/>
      <c r="KZC45" s="1464"/>
      <c r="KZD45" s="1464"/>
      <c r="KZE45" s="1464"/>
      <c r="KZF45" s="1464"/>
      <c r="KZG45" s="1464"/>
      <c r="KZH45" s="1464"/>
      <c r="KZI45" s="1464"/>
      <c r="KZJ45" s="1464"/>
      <c r="KZK45" s="1464"/>
      <c r="KZL45" s="1464" t="s">
        <v>187</v>
      </c>
      <c r="KZM45" s="1464"/>
      <c r="KZN45" s="1464"/>
      <c r="KZO45" s="1464"/>
      <c r="KZP45" s="1464"/>
      <c r="KZQ45" s="1464"/>
      <c r="KZR45" s="1464"/>
      <c r="KZS45" s="1464"/>
      <c r="KZT45" s="1464"/>
      <c r="KZU45" s="1464"/>
      <c r="KZV45" s="1464"/>
      <c r="KZW45" s="1464"/>
      <c r="KZX45" s="1464"/>
      <c r="KZY45" s="1464"/>
      <c r="KZZ45" s="1464"/>
      <c r="LAA45" s="1464"/>
      <c r="LAB45" s="1464" t="s">
        <v>187</v>
      </c>
      <c r="LAC45" s="1464"/>
      <c r="LAD45" s="1464"/>
      <c r="LAE45" s="1464"/>
      <c r="LAF45" s="1464"/>
      <c r="LAG45" s="1464"/>
      <c r="LAH45" s="1464"/>
      <c r="LAI45" s="1464"/>
      <c r="LAJ45" s="1464"/>
      <c r="LAK45" s="1464"/>
      <c r="LAL45" s="1464"/>
      <c r="LAM45" s="1464"/>
      <c r="LAN45" s="1464"/>
      <c r="LAO45" s="1464"/>
      <c r="LAP45" s="1464"/>
      <c r="LAQ45" s="1464"/>
      <c r="LAR45" s="1464" t="s">
        <v>187</v>
      </c>
      <c r="LAS45" s="1464"/>
      <c r="LAT45" s="1464"/>
      <c r="LAU45" s="1464"/>
      <c r="LAV45" s="1464"/>
      <c r="LAW45" s="1464"/>
      <c r="LAX45" s="1464"/>
      <c r="LAY45" s="1464"/>
      <c r="LAZ45" s="1464"/>
      <c r="LBA45" s="1464"/>
      <c r="LBB45" s="1464"/>
      <c r="LBC45" s="1464"/>
      <c r="LBD45" s="1464"/>
      <c r="LBE45" s="1464"/>
      <c r="LBF45" s="1464"/>
      <c r="LBG45" s="1464"/>
      <c r="LBH45" s="1464" t="s">
        <v>187</v>
      </c>
      <c r="LBI45" s="1464"/>
      <c r="LBJ45" s="1464"/>
      <c r="LBK45" s="1464"/>
      <c r="LBL45" s="1464"/>
      <c r="LBM45" s="1464"/>
      <c r="LBN45" s="1464"/>
      <c r="LBO45" s="1464"/>
      <c r="LBP45" s="1464"/>
      <c r="LBQ45" s="1464"/>
      <c r="LBR45" s="1464"/>
      <c r="LBS45" s="1464"/>
      <c r="LBT45" s="1464"/>
      <c r="LBU45" s="1464"/>
      <c r="LBV45" s="1464"/>
      <c r="LBW45" s="1464"/>
      <c r="LBX45" s="1464" t="s">
        <v>187</v>
      </c>
      <c r="LBY45" s="1464"/>
      <c r="LBZ45" s="1464"/>
      <c r="LCA45" s="1464"/>
      <c r="LCB45" s="1464"/>
      <c r="LCC45" s="1464"/>
      <c r="LCD45" s="1464"/>
      <c r="LCE45" s="1464"/>
      <c r="LCF45" s="1464"/>
      <c r="LCG45" s="1464"/>
      <c r="LCH45" s="1464"/>
      <c r="LCI45" s="1464"/>
      <c r="LCJ45" s="1464"/>
      <c r="LCK45" s="1464"/>
      <c r="LCL45" s="1464"/>
      <c r="LCM45" s="1464"/>
      <c r="LCN45" s="1464" t="s">
        <v>187</v>
      </c>
      <c r="LCO45" s="1464"/>
      <c r="LCP45" s="1464"/>
      <c r="LCQ45" s="1464"/>
      <c r="LCR45" s="1464"/>
      <c r="LCS45" s="1464"/>
      <c r="LCT45" s="1464"/>
      <c r="LCU45" s="1464"/>
      <c r="LCV45" s="1464"/>
      <c r="LCW45" s="1464"/>
      <c r="LCX45" s="1464"/>
      <c r="LCY45" s="1464"/>
      <c r="LCZ45" s="1464"/>
      <c r="LDA45" s="1464"/>
      <c r="LDB45" s="1464"/>
      <c r="LDC45" s="1464"/>
      <c r="LDD45" s="1464" t="s">
        <v>187</v>
      </c>
      <c r="LDE45" s="1464"/>
      <c r="LDF45" s="1464"/>
      <c r="LDG45" s="1464"/>
      <c r="LDH45" s="1464"/>
      <c r="LDI45" s="1464"/>
      <c r="LDJ45" s="1464"/>
      <c r="LDK45" s="1464"/>
      <c r="LDL45" s="1464"/>
      <c r="LDM45" s="1464"/>
      <c r="LDN45" s="1464"/>
      <c r="LDO45" s="1464"/>
      <c r="LDP45" s="1464"/>
      <c r="LDQ45" s="1464"/>
      <c r="LDR45" s="1464"/>
      <c r="LDS45" s="1464"/>
      <c r="LDT45" s="1464" t="s">
        <v>187</v>
      </c>
      <c r="LDU45" s="1464"/>
      <c r="LDV45" s="1464"/>
      <c r="LDW45" s="1464"/>
      <c r="LDX45" s="1464"/>
      <c r="LDY45" s="1464"/>
      <c r="LDZ45" s="1464"/>
      <c r="LEA45" s="1464"/>
      <c r="LEB45" s="1464"/>
      <c r="LEC45" s="1464"/>
      <c r="LED45" s="1464"/>
      <c r="LEE45" s="1464"/>
      <c r="LEF45" s="1464"/>
      <c r="LEG45" s="1464"/>
      <c r="LEH45" s="1464"/>
      <c r="LEI45" s="1464"/>
      <c r="LEJ45" s="1464" t="s">
        <v>187</v>
      </c>
      <c r="LEK45" s="1464"/>
      <c r="LEL45" s="1464"/>
      <c r="LEM45" s="1464"/>
      <c r="LEN45" s="1464"/>
      <c r="LEO45" s="1464"/>
      <c r="LEP45" s="1464"/>
      <c r="LEQ45" s="1464"/>
      <c r="LER45" s="1464"/>
      <c r="LES45" s="1464"/>
      <c r="LET45" s="1464"/>
      <c r="LEU45" s="1464"/>
      <c r="LEV45" s="1464"/>
      <c r="LEW45" s="1464"/>
      <c r="LEX45" s="1464"/>
      <c r="LEY45" s="1464"/>
      <c r="LEZ45" s="1464" t="s">
        <v>187</v>
      </c>
      <c r="LFA45" s="1464"/>
      <c r="LFB45" s="1464"/>
      <c r="LFC45" s="1464"/>
      <c r="LFD45" s="1464"/>
      <c r="LFE45" s="1464"/>
      <c r="LFF45" s="1464"/>
      <c r="LFG45" s="1464"/>
      <c r="LFH45" s="1464"/>
      <c r="LFI45" s="1464"/>
      <c r="LFJ45" s="1464"/>
      <c r="LFK45" s="1464"/>
      <c r="LFL45" s="1464"/>
      <c r="LFM45" s="1464"/>
      <c r="LFN45" s="1464"/>
      <c r="LFO45" s="1464"/>
      <c r="LFP45" s="1464" t="s">
        <v>187</v>
      </c>
      <c r="LFQ45" s="1464"/>
      <c r="LFR45" s="1464"/>
      <c r="LFS45" s="1464"/>
      <c r="LFT45" s="1464"/>
      <c r="LFU45" s="1464"/>
      <c r="LFV45" s="1464"/>
      <c r="LFW45" s="1464"/>
      <c r="LFX45" s="1464"/>
      <c r="LFY45" s="1464"/>
      <c r="LFZ45" s="1464"/>
      <c r="LGA45" s="1464"/>
      <c r="LGB45" s="1464"/>
      <c r="LGC45" s="1464"/>
      <c r="LGD45" s="1464"/>
      <c r="LGE45" s="1464"/>
      <c r="LGF45" s="1464" t="s">
        <v>187</v>
      </c>
      <c r="LGG45" s="1464"/>
      <c r="LGH45" s="1464"/>
      <c r="LGI45" s="1464"/>
      <c r="LGJ45" s="1464"/>
      <c r="LGK45" s="1464"/>
      <c r="LGL45" s="1464"/>
      <c r="LGM45" s="1464"/>
      <c r="LGN45" s="1464"/>
      <c r="LGO45" s="1464"/>
      <c r="LGP45" s="1464"/>
      <c r="LGQ45" s="1464"/>
      <c r="LGR45" s="1464"/>
      <c r="LGS45" s="1464"/>
      <c r="LGT45" s="1464"/>
      <c r="LGU45" s="1464"/>
      <c r="LGV45" s="1464" t="s">
        <v>187</v>
      </c>
      <c r="LGW45" s="1464"/>
      <c r="LGX45" s="1464"/>
      <c r="LGY45" s="1464"/>
      <c r="LGZ45" s="1464"/>
      <c r="LHA45" s="1464"/>
      <c r="LHB45" s="1464"/>
      <c r="LHC45" s="1464"/>
      <c r="LHD45" s="1464"/>
      <c r="LHE45" s="1464"/>
      <c r="LHF45" s="1464"/>
      <c r="LHG45" s="1464"/>
      <c r="LHH45" s="1464"/>
      <c r="LHI45" s="1464"/>
      <c r="LHJ45" s="1464"/>
      <c r="LHK45" s="1464"/>
      <c r="LHL45" s="1464" t="s">
        <v>187</v>
      </c>
      <c r="LHM45" s="1464"/>
      <c r="LHN45" s="1464"/>
      <c r="LHO45" s="1464"/>
      <c r="LHP45" s="1464"/>
      <c r="LHQ45" s="1464"/>
      <c r="LHR45" s="1464"/>
      <c r="LHS45" s="1464"/>
      <c r="LHT45" s="1464"/>
      <c r="LHU45" s="1464"/>
      <c r="LHV45" s="1464"/>
      <c r="LHW45" s="1464"/>
      <c r="LHX45" s="1464"/>
      <c r="LHY45" s="1464"/>
      <c r="LHZ45" s="1464"/>
      <c r="LIA45" s="1464"/>
      <c r="LIB45" s="1464" t="s">
        <v>187</v>
      </c>
      <c r="LIC45" s="1464"/>
      <c r="LID45" s="1464"/>
      <c r="LIE45" s="1464"/>
      <c r="LIF45" s="1464"/>
      <c r="LIG45" s="1464"/>
      <c r="LIH45" s="1464"/>
      <c r="LII45" s="1464"/>
      <c r="LIJ45" s="1464"/>
      <c r="LIK45" s="1464"/>
      <c r="LIL45" s="1464"/>
      <c r="LIM45" s="1464"/>
      <c r="LIN45" s="1464"/>
      <c r="LIO45" s="1464"/>
      <c r="LIP45" s="1464"/>
      <c r="LIQ45" s="1464"/>
      <c r="LIR45" s="1464" t="s">
        <v>187</v>
      </c>
      <c r="LIS45" s="1464"/>
      <c r="LIT45" s="1464"/>
      <c r="LIU45" s="1464"/>
      <c r="LIV45" s="1464"/>
      <c r="LIW45" s="1464"/>
      <c r="LIX45" s="1464"/>
      <c r="LIY45" s="1464"/>
      <c r="LIZ45" s="1464"/>
      <c r="LJA45" s="1464"/>
      <c r="LJB45" s="1464"/>
      <c r="LJC45" s="1464"/>
      <c r="LJD45" s="1464"/>
      <c r="LJE45" s="1464"/>
      <c r="LJF45" s="1464"/>
      <c r="LJG45" s="1464"/>
      <c r="LJH45" s="1464" t="s">
        <v>187</v>
      </c>
      <c r="LJI45" s="1464"/>
      <c r="LJJ45" s="1464"/>
      <c r="LJK45" s="1464"/>
      <c r="LJL45" s="1464"/>
      <c r="LJM45" s="1464"/>
      <c r="LJN45" s="1464"/>
      <c r="LJO45" s="1464"/>
      <c r="LJP45" s="1464"/>
      <c r="LJQ45" s="1464"/>
      <c r="LJR45" s="1464"/>
      <c r="LJS45" s="1464"/>
      <c r="LJT45" s="1464"/>
      <c r="LJU45" s="1464"/>
      <c r="LJV45" s="1464"/>
      <c r="LJW45" s="1464"/>
      <c r="LJX45" s="1464" t="s">
        <v>187</v>
      </c>
      <c r="LJY45" s="1464"/>
      <c r="LJZ45" s="1464"/>
      <c r="LKA45" s="1464"/>
      <c r="LKB45" s="1464"/>
      <c r="LKC45" s="1464"/>
      <c r="LKD45" s="1464"/>
      <c r="LKE45" s="1464"/>
      <c r="LKF45" s="1464"/>
      <c r="LKG45" s="1464"/>
      <c r="LKH45" s="1464"/>
      <c r="LKI45" s="1464"/>
      <c r="LKJ45" s="1464"/>
      <c r="LKK45" s="1464"/>
      <c r="LKL45" s="1464"/>
      <c r="LKM45" s="1464"/>
      <c r="LKN45" s="1464" t="s">
        <v>187</v>
      </c>
      <c r="LKO45" s="1464"/>
      <c r="LKP45" s="1464"/>
      <c r="LKQ45" s="1464"/>
      <c r="LKR45" s="1464"/>
      <c r="LKS45" s="1464"/>
      <c r="LKT45" s="1464"/>
      <c r="LKU45" s="1464"/>
      <c r="LKV45" s="1464"/>
      <c r="LKW45" s="1464"/>
      <c r="LKX45" s="1464"/>
      <c r="LKY45" s="1464"/>
      <c r="LKZ45" s="1464"/>
      <c r="LLA45" s="1464"/>
      <c r="LLB45" s="1464"/>
      <c r="LLC45" s="1464"/>
      <c r="LLD45" s="1464" t="s">
        <v>187</v>
      </c>
      <c r="LLE45" s="1464"/>
      <c r="LLF45" s="1464"/>
      <c r="LLG45" s="1464"/>
      <c r="LLH45" s="1464"/>
      <c r="LLI45" s="1464"/>
      <c r="LLJ45" s="1464"/>
      <c r="LLK45" s="1464"/>
      <c r="LLL45" s="1464"/>
      <c r="LLM45" s="1464"/>
      <c r="LLN45" s="1464"/>
      <c r="LLO45" s="1464"/>
      <c r="LLP45" s="1464"/>
      <c r="LLQ45" s="1464"/>
      <c r="LLR45" s="1464"/>
      <c r="LLS45" s="1464"/>
      <c r="LLT45" s="1464" t="s">
        <v>187</v>
      </c>
      <c r="LLU45" s="1464"/>
      <c r="LLV45" s="1464"/>
      <c r="LLW45" s="1464"/>
      <c r="LLX45" s="1464"/>
      <c r="LLY45" s="1464"/>
      <c r="LLZ45" s="1464"/>
      <c r="LMA45" s="1464"/>
      <c r="LMB45" s="1464"/>
      <c r="LMC45" s="1464"/>
      <c r="LMD45" s="1464"/>
      <c r="LME45" s="1464"/>
      <c r="LMF45" s="1464"/>
      <c r="LMG45" s="1464"/>
      <c r="LMH45" s="1464"/>
      <c r="LMI45" s="1464"/>
      <c r="LMJ45" s="1464" t="s">
        <v>187</v>
      </c>
      <c r="LMK45" s="1464"/>
      <c r="LML45" s="1464"/>
      <c r="LMM45" s="1464"/>
      <c r="LMN45" s="1464"/>
      <c r="LMO45" s="1464"/>
      <c r="LMP45" s="1464"/>
      <c r="LMQ45" s="1464"/>
      <c r="LMR45" s="1464"/>
      <c r="LMS45" s="1464"/>
      <c r="LMT45" s="1464"/>
      <c r="LMU45" s="1464"/>
      <c r="LMV45" s="1464"/>
      <c r="LMW45" s="1464"/>
      <c r="LMX45" s="1464"/>
      <c r="LMY45" s="1464"/>
      <c r="LMZ45" s="1464" t="s">
        <v>187</v>
      </c>
      <c r="LNA45" s="1464"/>
      <c r="LNB45" s="1464"/>
      <c r="LNC45" s="1464"/>
      <c r="LND45" s="1464"/>
      <c r="LNE45" s="1464"/>
      <c r="LNF45" s="1464"/>
      <c r="LNG45" s="1464"/>
      <c r="LNH45" s="1464"/>
      <c r="LNI45" s="1464"/>
      <c r="LNJ45" s="1464"/>
      <c r="LNK45" s="1464"/>
      <c r="LNL45" s="1464"/>
      <c r="LNM45" s="1464"/>
      <c r="LNN45" s="1464"/>
      <c r="LNO45" s="1464"/>
      <c r="LNP45" s="1464" t="s">
        <v>187</v>
      </c>
      <c r="LNQ45" s="1464"/>
      <c r="LNR45" s="1464"/>
      <c r="LNS45" s="1464"/>
      <c r="LNT45" s="1464"/>
      <c r="LNU45" s="1464"/>
      <c r="LNV45" s="1464"/>
      <c r="LNW45" s="1464"/>
      <c r="LNX45" s="1464"/>
      <c r="LNY45" s="1464"/>
      <c r="LNZ45" s="1464"/>
      <c r="LOA45" s="1464"/>
      <c r="LOB45" s="1464"/>
      <c r="LOC45" s="1464"/>
      <c r="LOD45" s="1464"/>
      <c r="LOE45" s="1464"/>
      <c r="LOF45" s="1464" t="s">
        <v>187</v>
      </c>
      <c r="LOG45" s="1464"/>
      <c r="LOH45" s="1464"/>
      <c r="LOI45" s="1464"/>
      <c r="LOJ45" s="1464"/>
      <c r="LOK45" s="1464"/>
      <c r="LOL45" s="1464"/>
      <c r="LOM45" s="1464"/>
      <c r="LON45" s="1464"/>
      <c r="LOO45" s="1464"/>
      <c r="LOP45" s="1464"/>
      <c r="LOQ45" s="1464"/>
      <c r="LOR45" s="1464"/>
      <c r="LOS45" s="1464"/>
      <c r="LOT45" s="1464"/>
      <c r="LOU45" s="1464"/>
      <c r="LOV45" s="1464" t="s">
        <v>187</v>
      </c>
      <c r="LOW45" s="1464"/>
      <c r="LOX45" s="1464"/>
      <c r="LOY45" s="1464"/>
      <c r="LOZ45" s="1464"/>
      <c r="LPA45" s="1464"/>
      <c r="LPB45" s="1464"/>
      <c r="LPC45" s="1464"/>
      <c r="LPD45" s="1464"/>
      <c r="LPE45" s="1464"/>
      <c r="LPF45" s="1464"/>
      <c r="LPG45" s="1464"/>
      <c r="LPH45" s="1464"/>
      <c r="LPI45" s="1464"/>
      <c r="LPJ45" s="1464"/>
      <c r="LPK45" s="1464"/>
      <c r="LPL45" s="1464" t="s">
        <v>187</v>
      </c>
      <c r="LPM45" s="1464"/>
      <c r="LPN45" s="1464"/>
      <c r="LPO45" s="1464"/>
      <c r="LPP45" s="1464"/>
      <c r="LPQ45" s="1464"/>
      <c r="LPR45" s="1464"/>
      <c r="LPS45" s="1464"/>
      <c r="LPT45" s="1464"/>
      <c r="LPU45" s="1464"/>
      <c r="LPV45" s="1464"/>
      <c r="LPW45" s="1464"/>
      <c r="LPX45" s="1464"/>
      <c r="LPY45" s="1464"/>
      <c r="LPZ45" s="1464"/>
      <c r="LQA45" s="1464"/>
      <c r="LQB45" s="1464" t="s">
        <v>187</v>
      </c>
      <c r="LQC45" s="1464"/>
      <c r="LQD45" s="1464"/>
      <c r="LQE45" s="1464"/>
      <c r="LQF45" s="1464"/>
      <c r="LQG45" s="1464"/>
      <c r="LQH45" s="1464"/>
      <c r="LQI45" s="1464"/>
      <c r="LQJ45" s="1464"/>
      <c r="LQK45" s="1464"/>
      <c r="LQL45" s="1464"/>
      <c r="LQM45" s="1464"/>
      <c r="LQN45" s="1464"/>
      <c r="LQO45" s="1464"/>
      <c r="LQP45" s="1464"/>
      <c r="LQQ45" s="1464"/>
      <c r="LQR45" s="1464" t="s">
        <v>187</v>
      </c>
      <c r="LQS45" s="1464"/>
      <c r="LQT45" s="1464"/>
      <c r="LQU45" s="1464"/>
      <c r="LQV45" s="1464"/>
      <c r="LQW45" s="1464"/>
      <c r="LQX45" s="1464"/>
      <c r="LQY45" s="1464"/>
      <c r="LQZ45" s="1464"/>
      <c r="LRA45" s="1464"/>
      <c r="LRB45" s="1464"/>
      <c r="LRC45" s="1464"/>
      <c r="LRD45" s="1464"/>
      <c r="LRE45" s="1464"/>
      <c r="LRF45" s="1464"/>
      <c r="LRG45" s="1464"/>
      <c r="LRH45" s="1464" t="s">
        <v>187</v>
      </c>
      <c r="LRI45" s="1464"/>
      <c r="LRJ45" s="1464"/>
      <c r="LRK45" s="1464"/>
      <c r="LRL45" s="1464"/>
      <c r="LRM45" s="1464"/>
      <c r="LRN45" s="1464"/>
      <c r="LRO45" s="1464"/>
      <c r="LRP45" s="1464"/>
      <c r="LRQ45" s="1464"/>
      <c r="LRR45" s="1464"/>
      <c r="LRS45" s="1464"/>
      <c r="LRT45" s="1464"/>
      <c r="LRU45" s="1464"/>
      <c r="LRV45" s="1464"/>
      <c r="LRW45" s="1464"/>
      <c r="LRX45" s="1464" t="s">
        <v>187</v>
      </c>
      <c r="LRY45" s="1464"/>
      <c r="LRZ45" s="1464"/>
      <c r="LSA45" s="1464"/>
      <c r="LSB45" s="1464"/>
      <c r="LSC45" s="1464"/>
      <c r="LSD45" s="1464"/>
      <c r="LSE45" s="1464"/>
      <c r="LSF45" s="1464"/>
      <c r="LSG45" s="1464"/>
      <c r="LSH45" s="1464"/>
      <c r="LSI45" s="1464"/>
      <c r="LSJ45" s="1464"/>
      <c r="LSK45" s="1464"/>
      <c r="LSL45" s="1464"/>
      <c r="LSM45" s="1464"/>
      <c r="LSN45" s="1464" t="s">
        <v>187</v>
      </c>
      <c r="LSO45" s="1464"/>
      <c r="LSP45" s="1464"/>
      <c r="LSQ45" s="1464"/>
      <c r="LSR45" s="1464"/>
      <c r="LSS45" s="1464"/>
      <c r="LST45" s="1464"/>
      <c r="LSU45" s="1464"/>
      <c r="LSV45" s="1464"/>
      <c r="LSW45" s="1464"/>
      <c r="LSX45" s="1464"/>
      <c r="LSY45" s="1464"/>
      <c r="LSZ45" s="1464"/>
      <c r="LTA45" s="1464"/>
      <c r="LTB45" s="1464"/>
      <c r="LTC45" s="1464"/>
      <c r="LTD45" s="1464" t="s">
        <v>187</v>
      </c>
      <c r="LTE45" s="1464"/>
      <c r="LTF45" s="1464"/>
      <c r="LTG45" s="1464"/>
      <c r="LTH45" s="1464"/>
      <c r="LTI45" s="1464"/>
      <c r="LTJ45" s="1464"/>
      <c r="LTK45" s="1464"/>
      <c r="LTL45" s="1464"/>
      <c r="LTM45" s="1464"/>
      <c r="LTN45" s="1464"/>
      <c r="LTO45" s="1464"/>
      <c r="LTP45" s="1464"/>
      <c r="LTQ45" s="1464"/>
      <c r="LTR45" s="1464"/>
      <c r="LTS45" s="1464"/>
      <c r="LTT45" s="1464" t="s">
        <v>187</v>
      </c>
      <c r="LTU45" s="1464"/>
      <c r="LTV45" s="1464"/>
      <c r="LTW45" s="1464"/>
      <c r="LTX45" s="1464"/>
      <c r="LTY45" s="1464"/>
      <c r="LTZ45" s="1464"/>
      <c r="LUA45" s="1464"/>
      <c r="LUB45" s="1464"/>
      <c r="LUC45" s="1464"/>
      <c r="LUD45" s="1464"/>
      <c r="LUE45" s="1464"/>
      <c r="LUF45" s="1464"/>
      <c r="LUG45" s="1464"/>
      <c r="LUH45" s="1464"/>
      <c r="LUI45" s="1464"/>
      <c r="LUJ45" s="1464" t="s">
        <v>187</v>
      </c>
      <c r="LUK45" s="1464"/>
      <c r="LUL45" s="1464"/>
      <c r="LUM45" s="1464"/>
      <c r="LUN45" s="1464"/>
      <c r="LUO45" s="1464"/>
      <c r="LUP45" s="1464"/>
      <c r="LUQ45" s="1464"/>
      <c r="LUR45" s="1464"/>
      <c r="LUS45" s="1464"/>
      <c r="LUT45" s="1464"/>
      <c r="LUU45" s="1464"/>
      <c r="LUV45" s="1464"/>
      <c r="LUW45" s="1464"/>
      <c r="LUX45" s="1464"/>
      <c r="LUY45" s="1464"/>
      <c r="LUZ45" s="1464" t="s">
        <v>187</v>
      </c>
      <c r="LVA45" s="1464"/>
      <c r="LVB45" s="1464"/>
      <c r="LVC45" s="1464"/>
      <c r="LVD45" s="1464"/>
      <c r="LVE45" s="1464"/>
      <c r="LVF45" s="1464"/>
      <c r="LVG45" s="1464"/>
      <c r="LVH45" s="1464"/>
      <c r="LVI45" s="1464"/>
      <c r="LVJ45" s="1464"/>
      <c r="LVK45" s="1464"/>
      <c r="LVL45" s="1464"/>
      <c r="LVM45" s="1464"/>
      <c r="LVN45" s="1464"/>
      <c r="LVO45" s="1464"/>
      <c r="LVP45" s="1464" t="s">
        <v>187</v>
      </c>
      <c r="LVQ45" s="1464"/>
      <c r="LVR45" s="1464"/>
      <c r="LVS45" s="1464"/>
      <c r="LVT45" s="1464"/>
      <c r="LVU45" s="1464"/>
      <c r="LVV45" s="1464"/>
      <c r="LVW45" s="1464"/>
      <c r="LVX45" s="1464"/>
      <c r="LVY45" s="1464"/>
      <c r="LVZ45" s="1464"/>
      <c r="LWA45" s="1464"/>
      <c r="LWB45" s="1464"/>
      <c r="LWC45" s="1464"/>
      <c r="LWD45" s="1464"/>
      <c r="LWE45" s="1464"/>
      <c r="LWF45" s="1464" t="s">
        <v>187</v>
      </c>
      <c r="LWG45" s="1464"/>
      <c r="LWH45" s="1464"/>
      <c r="LWI45" s="1464"/>
      <c r="LWJ45" s="1464"/>
      <c r="LWK45" s="1464"/>
      <c r="LWL45" s="1464"/>
      <c r="LWM45" s="1464"/>
      <c r="LWN45" s="1464"/>
      <c r="LWO45" s="1464"/>
      <c r="LWP45" s="1464"/>
      <c r="LWQ45" s="1464"/>
      <c r="LWR45" s="1464"/>
      <c r="LWS45" s="1464"/>
      <c r="LWT45" s="1464"/>
      <c r="LWU45" s="1464"/>
      <c r="LWV45" s="1464" t="s">
        <v>187</v>
      </c>
      <c r="LWW45" s="1464"/>
      <c r="LWX45" s="1464"/>
      <c r="LWY45" s="1464"/>
      <c r="LWZ45" s="1464"/>
      <c r="LXA45" s="1464"/>
      <c r="LXB45" s="1464"/>
      <c r="LXC45" s="1464"/>
      <c r="LXD45" s="1464"/>
      <c r="LXE45" s="1464"/>
      <c r="LXF45" s="1464"/>
      <c r="LXG45" s="1464"/>
      <c r="LXH45" s="1464"/>
      <c r="LXI45" s="1464"/>
      <c r="LXJ45" s="1464"/>
      <c r="LXK45" s="1464"/>
      <c r="LXL45" s="1464" t="s">
        <v>187</v>
      </c>
      <c r="LXM45" s="1464"/>
      <c r="LXN45" s="1464"/>
      <c r="LXO45" s="1464"/>
      <c r="LXP45" s="1464"/>
      <c r="LXQ45" s="1464"/>
      <c r="LXR45" s="1464"/>
      <c r="LXS45" s="1464"/>
      <c r="LXT45" s="1464"/>
      <c r="LXU45" s="1464"/>
      <c r="LXV45" s="1464"/>
      <c r="LXW45" s="1464"/>
      <c r="LXX45" s="1464"/>
      <c r="LXY45" s="1464"/>
      <c r="LXZ45" s="1464"/>
      <c r="LYA45" s="1464"/>
      <c r="LYB45" s="1464" t="s">
        <v>187</v>
      </c>
      <c r="LYC45" s="1464"/>
      <c r="LYD45" s="1464"/>
      <c r="LYE45" s="1464"/>
      <c r="LYF45" s="1464"/>
      <c r="LYG45" s="1464"/>
      <c r="LYH45" s="1464"/>
      <c r="LYI45" s="1464"/>
      <c r="LYJ45" s="1464"/>
      <c r="LYK45" s="1464"/>
      <c r="LYL45" s="1464"/>
      <c r="LYM45" s="1464"/>
      <c r="LYN45" s="1464"/>
      <c r="LYO45" s="1464"/>
      <c r="LYP45" s="1464"/>
      <c r="LYQ45" s="1464"/>
      <c r="LYR45" s="1464" t="s">
        <v>187</v>
      </c>
      <c r="LYS45" s="1464"/>
      <c r="LYT45" s="1464"/>
      <c r="LYU45" s="1464"/>
      <c r="LYV45" s="1464"/>
      <c r="LYW45" s="1464"/>
      <c r="LYX45" s="1464"/>
      <c r="LYY45" s="1464"/>
      <c r="LYZ45" s="1464"/>
      <c r="LZA45" s="1464"/>
      <c r="LZB45" s="1464"/>
      <c r="LZC45" s="1464"/>
      <c r="LZD45" s="1464"/>
      <c r="LZE45" s="1464"/>
      <c r="LZF45" s="1464"/>
      <c r="LZG45" s="1464"/>
      <c r="LZH45" s="1464" t="s">
        <v>187</v>
      </c>
      <c r="LZI45" s="1464"/>
      <c r="LZJ45" s="1464"/>
      <c r="LZK45" s="1464"/>
      <c r="LZL45" s="1464"/>
      <c r="LZM45" s="1464"/>
      <c r="LZN45" s="1464"/>
      <c r="LZO45" s="1464"/>
      <c r="LZP45" s="1464"/>
      <c r="LZQ45" s="1464"/>
      <c r="LZR45" s="1464"/>
      <c r="LZS45" s="1464"/>
      <c r="LZT45" s="1464"/>
      <c r="LZU45" s="1464"/>
      <c r="LZV45" s="1464"/>
      <c r="LZW45" s="1464"/>
      <c r="LZX45" s="1464" t="s">
        <v>187</v>
      </c>
      <c r="LZY45" s="1464"/>
      <c r="LZZ45" s="1464"/>
      <c r="MAA45" s="1464"/>
      <c r="MAB45" s="1464"/>
      <c r="MAC45" s="1464"/>
      <c r="MAD45" s="1464"/>
      <c r="MAE45" s="1464"/>
      <c r="MAF45" s="1464"/>
      <c r="MAG45" s="1464"/>
      <c r="MAH45" s="1464"/>
      <c r="MAI45" s="1464"/>
      <c r="MAJ45" s="1464"/>
      <c r="MAK45" s="1464"/>
      <c r="MAL45" s="1464"/>
      <c r="MAM45" s="1464"/>
      <c r="MAN45" s="1464" t="s">
        <v>187</v>
      </c>
      <c r="MAO45" s="1464"/>
      <c r="MAP45" s="1464"/>
      <c r="MAQ45" s="1464"/>
      <c r="MAR45" s="1464"/>
      <c r="MAS45" s="1464"/>
      <c r="MAT45" s="1464"/>
      <c r="MAU45" s="1464"/>
      <c r="MAV45" s="1464"/>
      <c r="MAW45" s="1464"/>
      <c r="MAX45" s="1464"/>
      <c r="MAY45" s="1464"/>
      <c r="MAZ45" s="1464"/>
      <c r="MBA45" s="1464"/>
      <c r="MBB45" s="1464"/>
      <c r="MBC45" s="1464"/>
      <c r="MBD45" s="1464" t="s">
        <v>187</v>
      </c>
      <c r="MBE45" s="1464"/>
      <c r="MBF45" s="1464"/>
      <c r="MBG45" s="1464"/>
      <c r="MBH45" s="1464"/>
      <c r="MBI45" s="1464"/>
      <c r="MBJ45" s="1464"/>
      <c r="MBK45" s="1464"/>
      <c r="MBL45" s="1464"/>
      <c r="MBM45" s="1464"/>
      <c r="MBN45" s="1464"/>
      <c r="MBO45" s="1464"/>
      <c r="MBP45" s="1464"/>
      <c r="MBQ45" s="1464"/>
      <c r="MBR45" s="1464"/>
      <c r="MBS45" s="1464"/>
      <c r="MBT45" s="1464" t="s">
        <v>187</v>
      </c>
      <c r="MBU45" s="1464"/>
      <c r="MBV45" s="1464"/>
      <c r="MBW45" s="1464"/>
      <c r="MBX45" s="1464"/>
      <c r="MBY45" s="1464"/>
      <c r="MBZ45" s="1464"/>
      <c r="MCA45" s="1464"/>
      <c r="MCB45" s="1464"/>
      <c r="MCC45" s="1464"/>
      <c r="MCD45" s="1464"/>
      <c r="MCE45" s="1464"/>
      <c r="MCF45" s="1464"/>
      <c r="MCG45" s="1464"/>
      <c r="MCH45" s="1464"/>
      <c r="MCI45" s="1464"/>
      <c r="MCJ45" s="1464" t="s">
        <v>187</v>
      </c>
      <c r="MCK45" s="1464"/>
      <c r="MCL45" s="1464"/>
      <c r="MCM45" s="1464"/>
      <c r="MCN45" s="1464"/>
      <c r="MCO45" s="1464"/>
      <c r="MCP45" s="1464"/>
      <c r="MCQ45" s="1464"/>
      <c r="MCR45" s="1464"/>
      <c r="MCS45" s="1464"/>
      <c r="MCT45" s="1464"/>
      <c r="MCU45" s="1464"/>
      <c r="MCV45" s="1464"/>
      <c r="MCW45" s="1464"/>
      <c r="MCX45" s="1464"/>
      <c r="MCY45" s="1464"/>
      <c r="MCZ45" s="1464" t="s">
        <v>187</v>
      </c>
      <c r="MDA45" s="1464"/>
      <c r="MDB45" s="1464"/>
      <c r="MDC45" s="1464"/>
      <c r="MDD45" s="1464"/>
      <c r="MDE45" s="1464"/>
      <c r="MDF45" s="1464"/>
      <c r="MDG45" s="1464"/>
      <c r="MDH45" s="1464"/>
      <c r="MDI45" s="1464"/>
      <c r="MDJ45" s="1464"/>
      <c r="MDK45" s="1464"/>
      <c r="MDL45" s="1464"/>
      <c r="MDM45" s="1464"/>
      <c r="MDN45" s="1464"/>
      <c r="MDO45" s="1464"/>
      <c r="MDP45" s="1464" t="s">
        <v>187</v>
      </c>
      <c r="MDQ45" s="1464"/>
      <c r="MDR45" s="1464"/>
      <c r="MDS45" s="1464"/>
      <c r="MDT45" s="1464"/>
      <c r="MDU45" s="1464"/>
      <c r="MDV45" s="1464"/>
      <c r="MDW45" s="1464"/>
      <c r="MDX45" s="1464"/>
      <c r="MDY45" s="1464"/>
      <c r="MDZ45" s="1464"/>
      <c r="MEA45" s="1464"/>
      <c r="MEB45" s="1464"/>
      <c r="MEC45" s="1464"/>
      <c r="MED45" s="1464"/>
      <c r="MEE45" s="1464"/>
      <c r="MEF45" s="1464" t="s">
        <v>187</v>
      </c>
      <c r="MEG45" s="1464"/>
      <c r="MEH45" s="1464"/>
      <c r="MEI45" s="1464"/>
      <c r="MEJ45" s="1464"/>
      <c r="MEK45" s="1464"/>
      <c r="MEL45" s="1464"/>
      <c r="MEM45" s="1464"/>
      <c r="MEN45" s="1464"/>
      <c r="MEO45" s="1464"/>
      <c r="MEP45" s="1464"/>
      <c r="MEQ45" s="1464"/>
      <c r="MER45" s="1464"/>
      <c r="MES45" s="1464"/>
      <c r="MET45" s="1464"/>
      <c r="MEU45" s="1464"/>
      <c r="MEV45" s="1464" t="s">
        <v>187</v>
      </c>
      <c r="MEW45" s="1464"/>
      <c r="MEX45" s="1464"/>
      <c r="MEY45" s="1464"/>
      <c r="MEZ45" s="1464"/>
      <c r="MFA45" s="1464"/>
      <c r="MFB45" s="1464"/>
      <c r="MFC45" s="1464"/>
      <c r="MFD45" s="1464"/>
      <c r="MFE45" s="1464"/>
      <c r="MFF45" s="1464"/>
      <c r="MFG45" s="1464"/>
      <c r="MFH45" s="1464"/>
      <c r="MFI45" s="1464"/>
      <c r="MFJ45" s="1464"/>
      <c r="MFK45" s="1464"/>
      <c r="MFL45" s="1464" t="s">
        <v>187</v>
      </c>
      <c r="MFM45" s="1464"/>
      <c r="MFN45" s="1464"/>
      <c r="MFO45" s="1464"/>
      <c r="MFP45" s="1464"/>
      <c r="MFQ45" s="1464"/>
      <c r="MFR45" s="1464"/>
      <c r="MFS45" s="1464"/>
      <c r="MFT45" s="1464"/>
      <c r="MFU45" s="1464"/>
      <c r="MFV45" s="1464"/>
      <c r="MFW45" s="1464"/>
      <c r="MFX45" s="1464"/>
      <c r="MFY45" s="1464"/>
      <c r="MFZ45" s="1464"/>
      <c r="MGA45" s="1464"/>
      <c r="MGB45" s="1464" t="s">
        <v>187</v>
      </c>
      <c r="MGC45" s="1464"/>
      <c r="MGD45" s="1464"/>
      <c r="MGE45" s="1464"/>
      <c r="MGF45" s="1464"/>
      <c r="MGG45" s="1464"/>
      <c r="MGH45" s="1464"/>
      <c r="MGI45" s="1464"/>
      <c r="MGJ45" s="1464"/>
      <c r="MGK45" s="1464"/>
      <c r="MGL45" s="1464"/>
      <c r="MGM45" s="1464"/>
      <c r="MGN45" s="1464"/>
      <c r="MGO45" s="1464"/>
      <c r="MGP45" s="1464"/>
      <c r="MGQ45" s="1464"/>
      <c r="MGR45" s="1464" t="s">
        <v>187</v>
      </c>
      <c r="MGS45" s="1464"/>
      <c r="MGT45" s="1464"/>
      <c r="MGU45" s="1464"/>
      <c r="MGV45" s="1464"/>
      <c r="MGW45" s="1464"/>
      <c r="MGX45" s="1464"/>
      <c r="MGY45" s="1464"/>
      <c r="MGZ45" s="1464"/>
      <c r="MHA45" s="1464"/>
      <c r="MHB45" s="1464"/>
      <c r="MHC45" s="1464"/>
      <c r="MHD45" s="1464"/>
      <c r="MHE45" s="1464"/>
      <c r="MHF45" s="1464"/>
      <c r="MHG45" s="1464"/>
      <c r="MHH45" s="1464" t="s">
        <v>187</v>
      </c>
      <c r="MHI45" s="1464"/>
      <c r="MHJ45" s="1464"/>
      <c r="MHK45" s="1464"/>
      <c r="MHL45" s="1464"/>
      <c r="MHM45" s="1464"/>
      <c r="MHN45" s="1464"/>
      <c r="MHO45" s="1464"/>
      <c r="MHP45" s="1464"/>
      <c r="MHQ45" s="1464"/>
      <c r="MHR45" s="1464"/>
      <c r="MHS45" s="1464"/>
      <c r="MHT45" s="1464"/>
      <c r="MHU45" s="1464"/>
      <c r="MHV45" s="1464"/>
      <c r="MHW45" s="1464"/>
      <c r="MHX45" s="1464" t="s">
        <v>187</v>
      </c>
      <c r="MHY45" s="1464"/>
      <c r="MHZ45" s="1464"/>
      <c r="MIA45" s="1464"/>
      <c r="MIB45" s="1464"/>
      <c r="MIC45" s="1464"/>
      <c r="MID45" s="1464"/>
      <c r="MIE45" s="1464"/>
      <c r="MIF45" s="1464"/>
      <c r="MIG45" s="1464"/>
      <c r="MIH45" s="1464"/>
      <c r="MII45" s="1464"/>
      <c r="MIJ45" s="1464"/>
      <c r="MIK45" s="1464"/>
      <c r="MIL45" s="1464"/>
      <c r="MIM45" s="1464"/>
      <c r="MIN45" s="1464" t="s">
        <v>187</v>
      </c>
      <c r="MIO45" s="1464"/>
      <c r="MIP45" s="1464"/>
      <c r="MIQ45" s="1464"/>
      <c r="MIR45" s="1464"/>
      <c r="MIS45" s="1464"/>
      <c r="MIT45" s="1464"/>
      <c r="MIU45" s="1464"/>
      <c r="MIV45" s="1464"/>
      <c r="MIW45" s="1464"/>
      <c r="MIX45" s="1464"/>
      <c r="MIY45" s="1464"/>
      <c r="MIZ45" s="1464"/>
      <c r="MJA45" s="1464"/>
      <c r="MJB45" s="1464"/>
      <c r="MJC45" s="1464"/>
      <c r="MJD45" s="1464" t="s">
        <v>187</v>
      </c>
      <c r="MJE45" s="1464"/>
      <c r="MJF45" s="1464"/>
      <c r="MJG45" s="1464"/>
      <c r="MJH45" s="1464"/>
      <c r="MJI45" s="1464"/>
      <c r="MJJ45" s="1464"/>
      <c r="MJK45" s="1464"/>
      <c r="MJL45" s="1464"/>
      <c r="MJM45" s="1464"/>
      <c r="MJN45" s="1464"/>
      <c r="MJO45" s="1464"/>
      <c r="MJP45" s="1464"/>
      <c r="MJQ45" s="1464"/>
      <c r="MJR45" s="1464"/>
      <c r="MJS45" s="1464"/>
      <c r="MJT45" s="1464" t="s">
        <v>187</v>
      </c>
      <c r="MJU45" s="1464"/>
      <c r="MJV45" s="1464"/>
      <c r="MJW45" s="1464"/>
      <c r="MJX45" s="1464"/>
      <c r="MJY45" s="1464"/>
      <c r="MJZ45" s="1464"/>
      <c r="MKA45" s="1464"/>
      <c r="MKB45" s="1464"/>
      <c r="MKC45" s="1464"/>
      <c r="MKD45" s="1464"/>
      <c r="MKE45" s="1464"/>
      <c r="MKF45" s="1464"/>
      <c r="MKG45" s="1464"/>
      <c r="MKH45" s="1464"/>
      <c r="MKI45" s="1464"/>
      <c r="MKJ45" s="1464" t="s">
        <v>187</v>
      </c>
      <c r="MKK45" s="1464"/>
      <c r="MKL45" s="1464"/>
      <c r="MKM45" s="1464"/>
      <c r="MKN45" s="1464"/>
      <c r="MKO45" s="1464"/>
      <c r="MKP45" s="1464"/>
      <c r="MKQ45" s="1464"/>
      <c r="MKR45" s="1464"/>
      <c r="MKS45" s="1464"/>
      <c r="MKT45" s="1464"/>
      <c r="MKU45" s="1464"/>
      <c r="MKV45" s="1464"/>
      <c r="MKW45" s="1464"/>
      <c r="MKX45" s="1464"/>
      <c r="MKY45" s="1464"/>
      <c r="MKZ45" s="1464" t="s">
        <v>187</v>
      </c>
      <c r="MLA45" s="1464"/>
      <c r="MLB45" s="1464"/>
      <c r="MLC45" s="1464"/>
      <c r="MLD45" s="1464"/>
      <c r="MLE45" s="1464"/>
      <c r="MLF45" s="1464"/>
      <c r="MLG45" s="1464"/>
      <c r="MLH45" s="1464"/>
      <c r="MLI45" s="1464"/>
      <c r="MLJ45" s="1464"/>
      <c r="MLK45" s="1464"/>
      <c r="MLL45" s="1464"/>
      <c r="MLM45" s="1464"/>
      <c r="MLN45" s="1464"/>
      <c r="MLO45" s="1464"/>
      <c r="MLP45" s="1464" t="s">
        <v>187</v>
      </c>
      <c r="MLQ45" s="1464"/>
      <c r="MLR45" s="1464"/>
      <c r="MLS45" s="1464"/>
      <c r="MLT45" s="1464"/>
      <c r="MLU45" s="1464"/>
      <c r="MLV45" s="1464"/>
      <c r="MLW45" s="1464"/>
      <c r="MLX45" s="1464"/>
      <c r="MLY45" s="1464"/>
      <c r="MLZ45" s="1464"/>
      <c r="MMA45" s="1464"/>
      <c r="MMB45" s="1464"/>
      <c r="MMC45" s="1464"/>
      <c r="MMD45" s="1464"/>
      <c r="MME45" s="1464"/>
      <c r="MMF45" s="1464" t="s">
        <v>187</v>
      </c>
      <c r="MMG45" s="1464"/>
      <c r="MMH45" s="1464"/>
      <c r="MMI45" s="1464"/>
      <c r="MMJ45" s="1464"/>
      <c r="MMK45" s="1464"/>
      <c r="MML45" s="1464"/>
      <c r="MMM45" s="1464"/>
      <c r="MMN45" s="1464"/>
      <c r="MMO45" s="1464"/>
      <c r="MMP45" s="1464"/>
      <c r="MMQ45" s="1464"/>
      <c r="MMR45" s="1464"/>
      <c r="MMS45" s="1464"/>
      <c r="MMT45" s="1464"/>
      <c r="MMU45" s="1464"/>
      <c r="MMV45" s="1464" t="s">
        <v>187</v>
      </c>
      <c r="MMW45" s="1464"/>
      <c r="MMX45" s="1464"/>
      <c r="MMY45" s="1464"/>
      <c r="MMZ45" s="1464"/>
      <c r="MNA45" s="1464"/>
      <c r="MNB45" s="1464"/>
      <c r="MNC45" s="1464"/>
      <c r="MND45" s="1464"/>
      <c r="MNE45" s="1464"/>
      <c r="MNF45" s="1464"/>
      <c r="MNG45" s="1464"/>
      <c r="MNH45" s="1464"/>
      <c r="MNI45" s="1464"/>
      <c r="MNJ45" s="1464"/>
      <c r="MNK45" s="1464"/>
      <c r="MNL45" s="1464" t="s">
        <v>187</v>
      </c>
      <c r="MNM45" s="1464"/>
      <c r="MNN45" s="1464"/>
      <c r="MNO45" s="1464"/>
      <c r="MNP45" s="1464"/>
      <c r="MNQ45" s="1464"/>
      <c r="MNR45" s="1464"/>
      <c r="MNS45" s="1464"/>
      <c r="MNT45" s="1464"/>
      <c r="MNU45" s="1464"/>
      <c r="MNV45" s="1464"/>
      <c r="MNW45" s="1464"/>
      <c r="MNX45" s="1464"/>
      <c r="MNY45" s="1464"/>
      <c r="MNZ45" s="1464"/>
      <c r="MOA45" s="1464"/>
      <c r="MOB45" s="1464" t="s">
        <v>187</v>
      </c>
      <c r="MOC45" s="1464"/>
      <c r="MOD45" s="1464"/>
      <c r="MOE45" s="1464"/>
      <c r="MOF45" s="1464"/>
      <c r="MOG45" s="1464"/>
      <c r="MOH45" s="1464"/>
      <c r="MOI45" s="1464"/>
      <c r="MOJ45" s="1464"/>
      <c r="MOK45" s="1464"/>
      <c r="MOL45" s="1464"/>
      <c r="MOM45" s="1464"/>
      <c r="MON45" s="1464"/>
      <c r="MOO45" s="1464"/>
      <c r="MOP45" s="1464"/>
      <c r="MOQ45" s="1464"/>
      <c r="MOR45" s="1464" t="s">
        <v>187</v>
      </c>
      <c r="MOS45" s="1464"/>
      <c r="MOT45" s="1464"/>
      <c r="MOU45" s="1464"/>
      <c r="MOV45" s="1464"/>
      <c r="MOW45" s="1464"/>
      <c r="MOX45" s="1464"/>
      <c r="MOY45" s="1464"/>
      <c r="MOZ45" s="1464"/>
      <c r="MPA45" s="1464"/>
      <c r="MPB45" s="1464"/>
      <c r="MPC45" s="1464"/>
      <c r="MPD45" s="1464"/>
      <c r="MPE45" s="1464"/>
      <c r="MPF45" s="1464"/>
      <c r="MPG45" s="1464"/>
      <c r="MPH45" s="1464" t="s">
        <v>187</v>
      </c>
      <c r="MPI45" s="1464"/>
      <c r="MPJ45" s="1464"/>
      <c r="MPK45" s="1464"/>
      <c r="MPL45" s="1464"/>
      <c r="MPM45" s="1464"/>
      <c r="MPN45" s="1464"/>
      <c r="MPO45" s="1464"/>
      <c r="MPP45" s="1464"/>
      <c r="MPQ45" s="1464"/>
      <c r="MPR45" s="1464"/>
      <c r="MPS45" s="1464"/>
      <c r="MPT45" s="1464"/>
      <c r="MPU45" s="1464"/>
      <c r="MPV45" s="1464"/>
      <c r="MPW45" s="1464"/>
      <c r="MPX45" s="1464" t="s">
        <v>187</v>
      </c>
      <c r="MPY45" s="1464"/>
      <c r="MPZ45" s="1464"/>
      <c r="MQA45" s="1464"/>
      <c r="MQB45" s="1464"/>
      <c r="MQC45" s="1464"/>
      <c r="MQD45" s="1464"/>
      <c r="MQE45" s="1464"/>
      <c r="MQF45" s="1464"/>
      <c r="MQG45" s="1464"/>
      <c r="MQH45" s="1464"/>
      <c r="MQI45" s="1464"/>
      <c r="MQJ45" s="1464"/>
      <c r="MQK45" s="1464"/>
      <c r="MQL45" s="1464"/>
      <c r="MQM45" s="1464"/>
      <c r="MQN45" s="1464" t="s">
        <v>187</v>
      </c>
      <c r="MQO45" s="1464"/>
      <c r="MQP45" s="1464"/>
      <c r="MQQ45" s="1464"/>
      <c r="MQR45" s="1464"/>
      <c r="MQS45" s="1464"/>
      <c r="MQT45" s="1464"/>
      <c r="MQU45" s="1464"/>
      <c r="MQV45" s="1464"/>
      <c r="MQW45" s="1464"/>
      <c r="MQX45" s="1464"/>
      <c r="MQY45" s="1464"/>
      <c r="MQZ45" s="1464"/>
      <c r="MRA45" s="1464"/>
      <c r="MRB45" s="1464"/>
      <c r="MRC45" s="1464"/>
      <c r="MRD45" s="1464" t="s">
        <v>187</v>
      </c>
      <c r="MRE45" s="1464"/>
      <c r="MRF45" s="1464"/>
      <c r="MRG45" s="1464"/>
      <c r="MRH45" s="1464"/>
      <c r="MRI45" s="1464"/>
      <c r="MRJ45" s="1464"/>
      <c r="MRK45" s="1464"/>
      <c r="MRL45" s="1464"/>
      <c r="MRM45" s="1464"/>
      <c r="MRN45" s="1464"/>
      <c r="MRO45" s="1464"/>
      <c r="MRP45" s="1464"/>
      <c r="MRQ45" s="1464"/>
      <c r="MRR45" s="1464"/>
      <c r="MRS45" s="1464"/>
      <c r="MRT45" s="1464" t="s">
        <v>187</v>
      </c>
      <c r="MRU45" s="1464"/>
      <c r="MRV45" s="1464"/>
      <c r="MRW45" s="1464"/>
      <c r="MRX45" s="1464"/>
      <c r="MRY45" s="1464"/>
      <c r="MRZ45" s="1464"/>
      <c r="MSA45" s="1464"/>
      <c r="MSB45" s="1464"/>
      <c r="MSC45" s="1464"/>
      <c r="MSD45" s="1464"/>
      <c r="MSE45" s="1464"/>
      <c r="MSF45" s="1464"/>
      <c r="MSG45" s="1464"/>
      <c r="MSH45" s="1464"/>
      <c r="MSI45" s="1464"/>
      <c r="MSJ45" s="1464" t="s">
        <v>187</v>
      </c>
      <c r="MSK45" s="1464"/>
      <c r="MSL45" s="1464"/>
      <c r="MSM45" s="1464"/>
      <c r="MSN45" s="1464"/>
      <c r="MSO45" s="1464"/>
      <c r="MSP45" s="1464"/>
      <c r="MSQ45" s="1464"/>
      <c r="MSR45" s="1464"/>
      <c r="MSS45" s="1464"/>
      <c r="MST45" s="1464"/>
      <c r="MSU45" s="1464"/>
      <c r="MSV45" s="1464"/>
      <c r="MSW45" s="1464"/>
      <c r="MSX45" s="1464"/>
      <c r="MSY45" s="1464"/>
      <c r="MSZ45" s="1464" t="s">
        <v>187</v>
      </c>
      <c r="MTA45" s="1464"/>
      <c r="MTB45" s="1464"/>
      <c r="MTC45" s="1464"/>
      <c r="MTD45" s="1464"/>
      <c r="MTE45" s="1464"/>
      <c r="MTF45" s="1464"/>
      <c r="MTG45" s="1464"/>
      <c r="MTH45" s="1464"/>
      <c r="MTI45" s="1464"/>
      <c r="MTJ45" s="1464"/>
      <c r="MTK45" s="1464"/>
      <c r="MTL45" s="1464"/>
      <c r="MTM45" s="1464"/>
      <c r="MTN45" s="1464"/>
      <c r="MTO45" s="1464"/>
      <c r="MTP45" s="1464" t="s">
        <v>187</v>
      </c>
      <c r="MTQ45" s="1464"/>
      <c r="MTR45" s="1464"/>
      <c r="MTS45" s="1464"/>
      <c r="MTT45" s="1464"/>
      <c r="MTU45" s="1464"/>
      <c r="MTV45" s="1464"/>
      <c r="MTW45" s="1464"/>
      <c r="MTX45" s="1464"/>
      <c r="MTY45" s="1464"/>
      <c r="MTZ45" s="1464"/>
      <c r="MUA45" s="1464"/>
      <c r="MUB45" s="1464"/>
      <c r="MUC45" s="1464"/>
      <c r="MUD45" s="1464"/>
      <c r="MUE45" s="1464"/>
      <c r="MUF45" s="1464" t="s">
        <v>187</v>
      </c>
      <c r="MUG45" s="1464"/>
      <c r="MUH45" s="1464"/>
      <c r="MUI45" s="1464"/>
      <c r="MUJ45" s="1464"/>
      <c r="MUK45" s="1464"/>
      <c r="MUL45" s="1464"/>
      <c r="MUM45" s="1464"/>
      <c r="MUN45" s="1464"/>
      <c r="MUO45" s="1464"/>
      <c r="MUP45" s="1464"/>
      <c r="MUQ45" s="1464"/>
      <c r="MUR45" s="1464"/>
      <c r="MUS45" s="1464"/>
      <c r="MUT45" s="1464"/>
      <c r="MUU45" s="1464"/>
      <c r="MUV45" s="1464" t="s">
        <v>187</v>
      </c>
      <c r="MUW45" s="1464"/>
      <c r="MUX45" s="1464"/>
      <c r="MUY45" s="1464"/>
      <c r="MUZ45" s="1464"/>
      <c r="MVA45" s="1464"/>
      <c r="MVB45" s="1464"/>
      <c r="MVC45" s="1464"/>
      <c r="MVD45" s="1464"/>
      <c r="MVE45" s="1464"/>
      <c r="MVF45" s="1464"/>
      <c r="MVG45" s="1464"/>
      <c r="MVH45" s="1464"/>
      <c r="MVI45" s="1464"/>
      <c r="MVJ45" s="1464"/>
      <c r="MVK45" s="1464"/>
      <c r="MVL45" s="1464" t="s">
        <v>187</v>
      </c>
      <c r="MVM45" s="1464"/>
      <c r="MVN45" s="1464"/>
      <c r="MVO45" s="1464"/>
      <c r="MVP45" s="1464"/>
      <c r="MVQ45" s="1464"/>
      <c r="MVR45" s="1464"/>
      <c r="MVS45" s="1464"/>
      <c r="MVT45" s="1464"/>
      <c r="MVU45" s="1464"/>
      <c r="MVV45" s="1464"/>
      <c r="MVW45" s="1464"/>
      <c r="MVX45" s="1464"/>
      <c r="MVY45" s="1464"/>
      <c r="MVZ45" s="1464"/>
      <c r="MWA45" s="1464"/>
      <c r="MWB45" s="1464" t="s">
        <v>187</v>
      </c>
      <c r="MWC45" s="1464"/>
      <c r="MWD45" s="1464"/>
      <c r="MWE45" s="1464"/>
      <c r="MWF45" s="1464"/>
      <c r="MWG45" s="1464"/>
      <c r="MWH45" s="1464"/>
      <c r="MWI45" s="1464"/>
      <c r="MWJ45" s="1464"/>
      <c r="MWK45" s="1464"/>
      <c r="MWL45" s="1464"/>
      <c r="MWM45" s="1464"/>
      <c r="MWN45" s="1464"/>
      <c r="MWO45" s="1464"/>
      <c r="MWP45" s="1464"/>
      <c r="MWQ45" s="1464"/>
      <c r="MWR45" s="1464" t="s">
        <v>187</v>
      </c>
      <c r="MWS45" s="1464"/>
      <c r="MWT45" s="1464"/>
      <c r="MWU45" s="1464"/>
      <c r="MWV45" s="1464"/>
      <c r="MWW45" s="1464"/>
      <c r="MWX45" s="1464"/>
      <c r="MWY45" s="1464"/>
      <c r="MWZ45" s="1464"/>
      <c r="MXA45" s="1464"/>
      <c r="MXB45" s="1464"/>
      <c r="MXC45" s="1464"/>
      <c r="MXD45" s="1464"/>
      <c r="MXE45" s="1464"/>
      <c r="MXF45" s="1464"/>
      <c r="MXG45" s="1464"/>
      <c r="MXH45" s="1464" t="s">
        <v>187</v>
      </c>
      <c r="MXI45" s="1464"/>
      <c r="MXJ45" s="1464"/>
      <c r="MXK45" s="1464"/>
      <c r="MXL45" s="1464"/>
      <c r="MXM45" s="1464"/>
      <c r="MXN45" s="1464"/>
      <c r="MXO45" s="1464"/>
      <c r="MXP45" s="1464"/>
      <c r="MXQ45" s="1464"/>
      <c r="MXR45" s="1464"/>
      <c r="MXS45" s="1464"/>
      <c r="MXT45" s="1464"/>
      <c r="MXU45" s="1464"/>
      <c r="MXV45" s="1464"/>
      <c r="MXW45" s="1464"/>
      <c r="MXX45" s="1464" t="s">
        <v>187</v>
      </c>
      <c r="MXY45" s="1464"/>
      <c r="MXZ45" s="1464"/>
      <c r="MYA45" s="1464"/>
      <c r="MYB45" s="1464"/>
      <c r="MYC45" s="1464"/>
      <c r="MYD45" s="1464"/>
      <c r="MYE45" s="1464"/>
      <c r="MYF45" s="1464"/>
      <c r="MYG45" s="1464"/>
      <c r="MYH45" s="1464"/>
      <c r="MYI45" s="1464"/>
      <c r="MYJ45" s="1464"/>
      <c r="MYK45" s="1464"/>
      <c r="MYL45" s="1464"/>
      <c r="MYM45" s="1464"/>
      <c r="MYN45" s="1464" t="s">
        <v>187</v>
      </c>
      <c r="MYO45" s="1464"/>
      <c r="MYP45" s="1464"/>
      <c r="MYQ45" s="1464"/>
      <c r="MYR45" s="1464"/>
      <c r="MYS45" s="1464"/>
      <c r="MYT45" s="1464"/>
      <c r="MYU45" s="1464"/>
      <c r="MYV45" s="1464"/>
      <c r="MYW45" s="1464"/>
      <c r="MYX45" s="1464"/>
      <c r="MYY45" s="1464"/>
      <c r="MYZ45" s="1464"/>
      <c r="MZA45" s="1464"/>
      <c r="MZB45" s="1464"/>
      <c r="MZC45" s="1464"/>
      <c r="MZD45" s="1464" t="s">
        <v>187</v>
      </c>
      <c r="MZE45" s="1464"/>
      <c r="MZF45" s="1464"/>
      <c r="MZG45" s="1464"/>
      <c r="MZH45" s="1464"/>
      <c r="MZI45" s="1464"/>
      <c r="MZJ45" s="1464"/>
      <c r="MZK45" s="1464"/>
      <c r="MZL45" s="1464"/>
      <c r="MZM45" s="1464"/>
      <c r="MZN45" s="1464"/>
      <c r="MZO45" s="1464"/>
      <c r="MZP45" s="1464"/>
      <c r="MZQ45" s="1464"/>
      <c r="MZR45" s="1464"/>
      <c r="MZS45" s="1464"/>
      <c r="MZT45" s="1464" t="s">
        <v>187</v>
      </c>
      <c r="MZU45" s="1464"/>
      <c r="MZV45" s="1464"/>
      <c r="MZW45" s="1464"/>
      <c r="MZX45" s="1464"/>
      <c r="MZY45" s="1464"/>
      <c r="MZZ45" s="1464"/>
      <c r="NAA45" s="1464"/>
      <c r="NAB45" s="1464"/>
      <c r="NAC45" s="1464"/>
      <c r="NAD45" s="1464"/>
      <c r="NAE45" s="1464"/>
      <c r="NAF45" s="1464"/>
      <c r="NAG45" s="1464"/>
      <c r="NAH45" s="1464"/>
      <c r="NAI45" s="1464"/>
      <c r="NAJ45" s="1464" t="s">
        <v>187</v>
      </c>
      <c r="NAK45" s="1464"/>
      <c r="NAL45" s="1464"/>
      <c r="NAM45" s="1464"/>
      <c r="NAN45" s="1464"/>
      <c r="NAO45" s="1464"/>
      <c r="NAP45" s="1464"/>
      <c r="NAQ45" s="1464"/>
      <c r="NAR45" s="1464"/>
      <c r="NAS45" s="1464"/>
      <c r="NAT45" s="1464"/>
      <c r="NAU45" s="1464"/>
      <c r="NAV45" s="1464"/>
      <c r="NAW45" s="1464"/>
      <c r="NAX45" s="1464"/>
      <c r="NAY45" s="1464"/>
      <c r="NAZ45" s="1464" t="s">
        <v>187</v>
      </c>
      <c r="NBA45" s="1464"/>
      <c r="NBB45" s="1464"/>
      <c r="NBC45" s="1464"/>
      <c r="NBD45" s="1464"/>
      <c r="NBE45" s="1464"/>
      <c r="NBF45" s="1464"/>
      <c r="NBG45" s="1464"/>
      <c r="NBH45" s="1464"/>
      <c r="NBI45" s="1464"/>
      <c r="NBJ45" s="1464"/>
      <c r="NBK45" s="1464"/>
      <c r="NBL45" s="1464"/>
      <c r="NBM45" s="1464"/>
      <c r="NBN45" s="1464"/>
      <c r="NBO45" s="1464"/>
      <c r="NBP45" s="1464" t="s">
        <v>187</v>
      </c>
      <c r="NBQ45" s="1464"/>
      <c r="NBR45" s="1464"/>
      <c r="NBS45" s="1464"/>
      <c r="NBT45" s="1464"/>
      <c r="NBU45" s="1464"/>
      <c r="NBV45" s="1464"/>
      <c r="NBW45" s="1464"/>
      <c r="NBX45" s="1464"/>
      <c r="NBY45" s="1464"/>
      <c r="NBZ45" s="1464"/>
      <c r="NCA45" s="1464"/>
      <c r="NCB45" s="1464"/>
      <c r="NCC45" s="1464"/>
      <c r="NCD45" s="1464"/>
      <c r="NCE45" s="1464"/>
      <c r="NCF45" s="1464" t="s">
        <v>187</v>
      </c>
      <c r="NCG45" s="1464"/>
      <c r="NCH45" s="1464"/>
      <c r="NCI45" s="1464"/>
      <c r="NCJ45" s="1464"/>
      <c r="NCK45" s="1464"/>
      <c r="NCL45" s="1464"/>
      <c r="NCM45" s="1464"/>
      <c r="NCN45" s="1464"/>
      <c r="NCO45" s="1464"/>
      <c r="NCP45" s="1464"/>
      <c r="NCQ45" s="1464"/>
      <c r="NCR45" s="1464"/>
      <c r="NCS45" s="1464"/>
      <c r="NCT45" s="1464"/>
      <c r="NCU45" s="1464"/>
      <c r="NCV45" s="1464" t="s">
        <v>187</v>
      </c>
      <c r="NCW45" s="1464"/>
      <c r="NCX45" s="1464"/>
      <c r="NCY45" s="1464"/>
      <c r="NCZ45" s="1464"/>
      <c r="NDA45" s="1464"/>
      <c r="NDB45" s="1464"/>
      <c r="NDC45" s="1464"/>
      <c r="NDD45" s="1464"/>
      <c r="NDE45" s="1464"/>
      <c r="NDF45" s="1464"/>
      <c r="NDG45" s="1464"/>
      <c r="NDH45" s="1464"/>
      <c r="NDI45" s="1464"/>
      <c r="NDJ45" s="1464"/>
      <c r="NDK45" s="1464"/>
      <c r="NDL45" s="1464" t="s">
        <v>187</v>
      </c>
      <c r="NDM45" s="1464"/>
      <c r="NDN45" s="1464"/>
      <c r="NDO45" s="1464"/>
      <c r="NDP45" s="1464"/>
      <c r="NDQ45" s="1464"/>
      <c r="NDR45" s="1464"/>
      <c r="NDS45" s="1464"/>
      <c r="NDT45" s="1464"/>
      <c r="NDU45" s="1464"/>
      <c r="NDV45" s="1464"/>
      <c r="NDW45" s="1464"/>
      <c r="NDX45" s="1464"/>
      <c r="NDY45" s="1464"/>
      <c r="NDZ45" s="1464"/>
      <c r="NEA45" s="1464"/>
      <c r="NEB45" s="1464" t="s">
        <v>187</v>
      </c>
      <c r="NEC45" s="1464"/>
      <c r="NED45" s="1464"/>
      <c r="NEE45" s="1464"/>
      <c r="NEF45" s="1464"/>
      <c r="NEG45" s="1464"/>
      <c r="NEH45" s="1464"/>
      <c r="NEI45" s="1464"/>
      <c r="NEJ45" s="1464"/>
      <c r="NEK45" s="1464"/>
      <c r="NEL45" s="1464"/>
      <c r="NEM45" s="1464"/>
      <c r="NEN45" s="1464"/>
      <c r="NEO45" s="1464"/>
      <c r="NEP45" s="1464"/>
      <c r="NEQ45" s="1464"/>
      <c r="NER45" s="1464" t="s">
        <v>187</v>
      </c>
      <c r="NES45" s="1464"/>
      <c r="NET45" s="1464"/>
      <c r="NEU45" s="1464"/>
      <c r="NEV45" s="1464"/>
      <c r="NEW45" s="1464"/>
      <c r="NEX45" s="1464"/>
      <c r="NEY45" s="1464"/>
      <c r="NEZ45" s="1464"/>
      <c r="NFA45" s="1464"/>
      <c r="NFB45" s="1464"/>
      <c r="NFC45" s="1464"/>
      <c r="NFD45" s="1464"/>
      <c r="NFE45" s="1464"/>
      <c r="NFF45" s="1464"/>
      <c r="NFG45" s="1464"/>
      <c r="NFH45" s="1464" t="s">
        <v>187</v>
      </c>
      <c r="NFI45" s="1464"/>
      <c r="NFJ45" s="1464"/>
      <c r="NFK45" s="1464"/>
      <c r="NFL45" s="1464"/>
      <c r="NFM45" s="1464"/>
      <c r="NFN45" s="1464"/>
      <c r="NFO45" s="1464"/>
      <c r="NFP45" s="1464"/>
      <c r="NFQ45" s="1464"/>
      <c r="NFR45" s="1464"/>
      <c r="NFS45" s="1464"/>
      <c r="NFT45" s="1464"/>
      <c r="NFU45" s="1464"/>
      <c r="NFV45" s="1464"/>
      <c r="NFW45" s="1464"/>
      <c r="NFX45" s="1464" t="s">
        <v>187</v>
      </c>
      <c r="NFY45" s="1464"/>
      <c r="NFZ45" s="1464"/>
      <c r="NGA45" s="1464"/>
      <c r="NGB45" s="1464"/>
      <c r="NGC45" s="1464"/>
      <c r="NGD45" s="1464"/>
      <c r="NGE45" s="1464"/>
      <c r="NGF45" s="1464"/>
      <c r="NGG45" s="1464"/>
      <c r="NGH45" s="1464"/>
      <c r="NGI45" s="1464"/>
      <c r="NGJ45" s="1464"/>
      <c r="NGK45" s="1464"/>
      <c r="NGL45" s="1464"/>
      <c r="NGM45" s="1464"/>
      <c r="NGN45" s="1464" t="s">
        <v>187</v>
      </c>
      <c r="NGO45" s="1464"/>
      <c r="NGP45" s="1464"/>
      <c r="NGQ45" s="1464"/>
      <c r="NGR45" s="1464"/>
      <c r="NGS45" s="1464"/>
      <c r="NGT45" s="1464"/>
      <c r="NGU45" s="1464"/>
      <c r="NGV45" s="1464"/>
      <c r="NGW45" s="1464"/>
      <c r="NGX45" s="1464"/>
      <c r="NGY45" s="1464"/>
      <c r="NGZ45" s="1464"/>
      <c r="NHA45" s="1464"/>
      <c r="NHB45" s="1464"/>
      <c r="NHC45" s="1464"/>
      <c r="NHD45" s="1464" t="s">
        <v>187</v>
      </c>
      <c r="NHE45" s="1464"/>
      <c r="NHF45" s="1464"/>
      <c r="NHG45" s="1464"/>
      <c r="NHH45" s="1464"/>
      <c r="NHI45" s="1464"/>
      <c r="NHJ45" s="1464"/>
      <c r="NHK45" s="1464"/>
      <c r="NHL45" s="1464"/>
      <c r="NHM45" s="1464"/>
      <c r="NHN45" s="1464"/>
      <c r="NHO45" s="1464"/>
      <c r="NHP45" s="1464"/>
      <c r="NHQ45" s="1464"/>
      <c r="NHR45" s="1464"/>
      <c r="NHS45" s="1464"/>
      <c r="NHT45" s="1464" t="s">
        <v>187</v>
      </c>
      <c r="NHU45" s="1464"/>
      <c r="NHV45" s="1464"/>
      <c r="NHW45" s="1464"/>
      <c r="NHX45" s="1464"/>
      <c r="NHY45" s="1464"/>
      <c r="NHZ45" s="1464"/>
      <c r="NIA45" s="1464"/>
      <c r="NIB45" s="1464"/>
      <c r="NIC45" s="1464"/>
      <c r="NID45" s="1464"/>
      <c r="NIE45" s="1464"/>
      <c r="NIF45" s="1464"/>
      <c r="NIG45" s="1464"/>
      <c r="NIH45" s="1464"/>
      <c r="NII45" s="1464"/>
      <c r="NIJ45" s="1464" t="s">
        <v>187</v>
      </c>
      <c r="NIK45" s="1464"/>
      <c r="NIL45" s="1464"/>
      <c r="NIM45" s="1464"/>
      <c r="NIN45" s="1464"/>
      <c r="NIO45" s="1464"/>
      <c r="NIP45" s="1464"/>
      <c r="NIQ45" s="1464"/>
      <c r="NIR45" s="1464"/>
      <c r="NIS45" s="1464"/>
      <c r="NIT45" s="1464"/>
      <c r="NIU45" s="1464"/>
      <c r="NIV45" s="1464"/>
      <c r="NIW45" s="1464"/>
      <c r="NIX45" s="1464"/>
      <c r="NIY45" s="1464"/>
      <c r="NIZ45" s="1464" t="s">
        <v>187</v>
      </c>
      <c r="NJA45" s="1464"/>
      <c r="NJB45" s="1464"/>
      <c r="NJC45" s="1464"/>
      <c r="NJD45" s="1464"/>
      <c r="NJE45" s="1464"/>
      <c r="NJF45" s="1464"/>
      <c r="NJG45" s="1464"/>
      <c r="NJH45" s="1464"/>
      <c r="NJI45" s="1464"/>
      <c r="NJJ45" s="1464"/>
      <c r="NJK45" s="1464"/>
      <c r="NJL45" s="1464"/>
      <c r="NJM45" s="1464"/>
      <c r="NJN45" s="1464"/>
      <c r="NJO45" s="1464"/>
      <c r="NJP45" s="1464" t="s">
        <v>187</v>
      </c>
      <c r="NJQ45" s="1464"/>
      <c r="NJR45" s="1464"/>
      <c r="NJS45" s="1464"/>
      <c r="NJT45" s="1464"/>
      <c r="NJU45" s="1464"/>
      <c r="NJV45" s="1464"/>
      <c r="NJW45" s="1464"/>
      <c r="NJX45" s="1464"/>
      <c r="NJY45" s="1464"/>
      <c r="NJZ45" s="1464"/>
      <c r="NKA45" s="1464"/>
      <c r="NKB45" s="1464"/>
      <c r="NKC45" s="1464"/>
      <c r="NKD45" s="1464"/>
      <c r="NKE45" s="1464"/>
      <c r="NKF45" s="1464" t="s">
        <v>187</v>
      </c>
      <c r="NKG45" s="1464"/>
      <c r="NKH45" s="1464"/>
      <c r="NKI45" s="1464"/>
      <c r="NKJ45" s="1464"/>
      <c r="NKK45" s="1464"/>
      <c r="NKL45" s="1464"/>
      <c r="NKM45" s="1464"/>
      <c r="NKN45" s="1464"/>
      <c r="NKO45" s="1464"/>
      <c r="NKP45" s="1464"/>
      <c r="NKQ45" s="1464"/>
      <c r="NKR45" s="1464"/>
      <c r="NKS45" s="1464"/>
      <c r="NKT45" s="1464"/>
      <c r="NKU45" s="1464"/>
      <c r="NKV45" s="1464" t="s">
        <v>187</v>
      </c>
      <c r="NKW45" s="1464"/>
      <c r="NKX45" s="1464"/>
      <c r="NKY45" s="1464"/>
      <c r="NKZ45" s="1464"/>
      <c r="NLA45" s="1464"/>
      <c r="NLB45" s="1464"/>
      <c r="NLC45" s="1464"/>
      <c r="NLD45" s="1464"/>
      <c r="NLE45" s="1464"/>
      <c r="NLF45" s="1464"/>
      <c r="NLG45" s="1464"/>
      <c r="NLH45" s="1464"/>
      <c r="NLI45" s="1464"/>
      <c r="NLJ45" s="1464"/>
      <c r="NLK45" s="1464"/>
      <c r="NLL45" s="1464" t="s">
        <v>187</v>
      </c>
      <c r="NLM45" s="1464"/>
      <c r="NLN45" s="1464"/>
      <c r="NLO45" s="1464"/>
      <c r="NLP45" s="1464"/>
      <c r="NLQ45" s="1464"/>
      <c r="NLR45" s="1464"/>
      <c r="NLS45" s="1464"/>
      <c r="NLT45" s="1464"/>
      <c r="NLU45" s="1464"/>
      <c r="NLV45" s="1464"/>
      <c r="NLW45" s="1464"/>
      <c r="NLX45" s="1464"/>
      <c r="NLY45" s="1464"/>
      <c r="NLZ45" s="1464"/>
      <c r="NMA45" s="1464"/>
      <c r="NMB45" s="1464" t="s">
        <v>187</v>
      </c>
      <c r="NMC45" s="1464"/>
      <c r="NMD45" s="1464"/>
      <c r="NME45" s="1464"/>
      <c r="NMF45" s="1464"/>
      <c r="NMG45" s="1464"/>
      <c r="NMH45" s="1464"/>
      <c r="NMI45" s="1464"/>
      <c r="NMJ45" s="1464"/>
      <c r="NMK45" s="1464"/>
      <c r="NML45" s="1464"/>
      <c r="NMM45" s="1464"/>
      <c r="NMN45" s="1464"/>
      <c r="NMO45" s="1464"/>
      <c r="NMP45" s="1464"/>
      <c r="NMQ45" s="1464"/>
      <c r="NMR45" s="1464" t="s">
        <v>187</v>
      </c>
      <c r="NMS45" s="1464"/>
      <c r="NMT45" s="1464"/>
      <c r="NMU45" s="1464"/>
      <c r="NMV45" s="1464"/>
      <c r="NMW45" s="1464"/>
      <c r="NMX45" s="1464"/>
      <c r="NMY45" s="1464"/>
      <c r="NMZ45" s="1464"/>
      <c r="NNA45" s="1464"/>
      <c r="NNB45" s="1464"/>
      <c r="NNC45" s="1464"/>
      <c r="NND45" s="1464"/>
      <c r="NNE45" s="1464"/>
      <c r="NNF45" s="1464"/>
      <c r="NNG45" s="1464"/>
      <c r="NNH45" s="1464" t="s">
        <v>187</v>
      </c>
      <c r="NNI45" s="1464"/>
      <c r="NNJ45" s="1464"/>
      <c r="NNK45" s="1464"/>
      <c r="NNL45" s="1464"/>
      <c r="NNM45" s="1464"/>
      <c r="NNN45" s="1464"/>
      <c r="NNO45" s="1464"/>
      <c r="NNP45" s="1464"/>
      <c r="NNQ45" s="1464"/>
      <c r="NNR45" s="1464"/>
      <c r="NNS45" s="1464"/>
      <c r="NNT45" s="1464"/>
      <c r="NNU45" s="1464"/>
      <c r="NNV45" s="1464"/>
      <c r="NNW45" s="1464"/>
      <c r="NNX45" s="1464" t="s">
        <v>187</v>
      </c>
      <c r="NNY45" s="1464"/>
      <c r="NNZ45" s="1464"/>
      <c r="NOA45" s="1464"/>
      <c r="NOB45" s="1464"/>
      <c r="NOC45" s="1464"/>
      <c r="NOD45" s="1464"/>
      <c r="NOE45" s="1464"/>
      <c r="NOF45" s="1464"/>
      <c r="NOG45" s="1464"/>
      <c r="NOH45" s="1464"/>
      <c r="NOI45" s="1464"/>
      <c r="NOJ45" s="1464"/>
      <c r="NOK45" s="1464"/>
      <c r="NOL45" s="1464"/>
      <c r="NOM45" s="1464"/>
      <c r="NON45" s="1464" t="s">
        <v>187</v>
      </c>
      <c r="NOO45" s="1464"/>
      <c r="NOP45" s="1464"/>
      <c r="NOQ45" s="1464"/>
      <c r="NOR45" s="1464"/>
      <c r="NOS45" s="1464"/>
      <c r="NOT45" s="1464"/>
      <c r="NOU45" s="1464"/>
      <c r="NOV45" s="1464"/>
      <c r="NOW45" s="1464"/>
      <c r="NOX45" s="1464"/>
      <c r="NOY45" s="1464"/>
      <c r="NOZ45" s="1464"/>
      <c r="NPA45" s="1464"/>
      <c r="NPB45" s="1464"/>
      <c r="NPC45" s="1464"/>
      <c r="NPD45" s="1464" t="s">
        <v>187</v>
      </c>
      <c r="NPE45" s="1464"/>
      <c r="NPF45" s="1464"/>
      <c r="NPG45" s="1464"/>
      <c r="NPH45" s="1464"/>
      <c r="NPI45" s="1464"/>
      <c r="NPJ45" s="1464"/>
      <c r="NPK45" s="1464"/>
      <c r="NPL45" s="1464"/>
      <c r="NPM45" s="1464"/>
      <c r="NPN45" s="1464"/>
      <c r="NPO45" s="1464"/>
      <c r="NPP45" s="1464"/>
      <c r="NPQ45" s="1464"/>
      <c r="NPR45" s="1464"/>
      <c r="NPS45" s="1464"/>
      <c r="NPT45" s="1464" t="s">
        <v>187</v>
      </c>
      <c r="NPU45" s="1464"/>
      <c r="NPV45" s="1464"/>
      <c r="NPW45" s="1464"/>
      <c r="NPX45" s="1464"/>
      <c r="NPY45" s="1464"/>
      <c r="NPZ45" s="1464"/>
      <c r="NQA45" s="1464"/>
      <c r="NQB45" s="1464"/>
      <c r="NQC45" s="1464"/>
      <c r="NQD45" s="1464"/>
      <c r="NQE45" s="1464"/>
      <c r="NQF45" s="1464"/>
      <c r="NQG45" s="1464"/>
      <c r="NQH45" s="1464"/>
      <c r="NQI45" s="1464"/>
      <c r="NQJ45" s="1464" t="s">
        <v>187</v>
      </c>
      <c r="NQK45" s="1464"/>
      <c r="NQL45" s="1464"/>
      <c r="NQM45" s="1464"/>
      <c r="NQN45" s="1464"/>
      <c r="NQO45" s="1464"/>
      <c r="NQP45" s="1464"/>
      <c r="NQQ45" s="1464"/>
      <c r="NQR45" s="1464"/>
      <c r="NQS45" s="1464"/>
      <c r="NQT45" s="1464"/>
      <c r="NQU45" s="1464"/>
      <c r="NQV45" s="1464"/>
      <c r="NQW45" s="1464"/>
      <c r="NQX45" s="1464"/>
      <c r="NQY45" s="1464"/>
      <c r="NQZ45" s="1464" t="s">
        <v>187</v>
      </c>
      <c r="NRA45" s="1464"/>
      <c r="NRB45" s="1464"/>
      <c r="NRC45" s="1464"/>
      <c r="NRD45" s="1464"/>
      <c r="NRE45" s="1464"/>
      <c r="NRF45" s="1464"/>
      <c r="NRG45" s="1464"/>
      <c r="NRH45" s="1464"/>
      <c r="NRI45" s="1464"/>
      <c r="NRJ45" s="1464"/>
      <c r="NRK45" s="1464"/>
      <c r="NRL45" s="1464"/>
      <c r="NRM45" s="1464"/>
      <c r="NRN45" s="1464"/>
      <c r="NRO45" s="1464"/>
      <c r="NRP45" s="1464" t="s">
        <v>187</v>
      </c>
      <c r="NRQ45" s="1464"/>
      <c r="NRR45" s="1464"/>
      <c r="NRS45" s="1464"/>
      <c r="NRT45" s="1464"/>
      <c r="NRU45" s="1464"/>
      <c r="NRV45" s="1464"/>
      <c r="NRW45" s="1464"/>
      <c r="NRX45" s="1464"/>
      <c r="NRY45" s="1464"/>
      <c r="NRZ45" s="1464"/>
      <c r="NSA45" s="1464"/>
      <c r="NSB45" s="1464"/>
      <c r="NSC45" s="1464"/>
      <c r="NSD45" s="1464"/>
      <c r="NSE45" s="1464"/>
      <c r="NSF45" s="1464" t="s">
        <v>187</v>
      </c>
      <c r="NSG45" s="1464"/>
      <c r="NSH45" s="1464"/>
      <c r="NSI45" s="1464"/>
      <c r="NSJ45" s="1464"/>
      <c r="NSK45" s="1464"/>
      <c r="NSL45" s="1464"/>
      <c r="NSM45" s="1464"/>
      <c r="NSN45" s="1464"/>
      <c r="NSO45" s="1464"/>
      <c r="NSP45" s="1464"/>
      <c r="NSQ45" s="1464"/>
      <c r="NSR45" s="1464"/>
      <c r="NSS45" s="1464"/>
      <c r="NST45" s="1464"/>
      <c r="NSU45" s="1464"/>
      <c r="NSV45" s="1464" t="s">
        <v>187</v>
      </c>
      <c r="NSW45" s="1464"/>
      <c r="NSX45" s="1464"/>
      <c r="NSY45" s="1464"/>
      <c r="NSZ45" s="1464"/>
      <c r="NTA45" s="1464"/>
      <c r="NTB45" s="1464"/>
      <c r="NTC45" s="1464"/>
      <c r="NTD45" s="1464"/>
      <c r="NTE45" s="1464"/>
      <c r="NTF45" s="1464"/>
      <c r="NTG45" s="1464"/>
      <c r="NTH45" s="1464"/>
      <c r="NTI45" s="1464"/>
      <c r="NTJ45" s="1464"/>
      <c r="NTK45" s="1464"/>
      <c r="NTL45" s="1464" t="s">
        <v>187</v>
      </c>
      <c r="NTM45" s="1464"/>
      <c r="NTN45" s="1464"/>
      <c r="NTO45" s="1464"/>
      <c r="NTP45" s="1464"/>
      <c r="NTQ45" s="1464"/>
      <c r="NTR45" s="1464"/>
      <c r="NTS45" s="1464"/>
      <c r="NTT45" s="1464"/>
      <c r="NTU45" s="1464"/>
      <c r="NTV45" s="1464"/>
      <c r="NTW45" s="1464"/>
      <c r="NTX45" s="1464"/>
      <c r="NTY45" s="1464"/>
      <c r="NTZ45" s="1464"/>
      <c r="NUA45" s="1464"/>
      <c r="NUB45" s="1464" t="s">
        <v>187</v>
      </c>
      <c r="NUC45" s="1464"/>
      <c r="NUD45" s="1464"/>
      <c r="NUE45" s="1464"/>
      <c r="NUF45" s="1464"/>
      <c r="NUG45" s="1464"/>
      <c r="NUH45" s="1464"/>
      <c r="NUI45" s="1464"/>
      <c r="NUJ45" s="1464"/>
      <c r="NUK45" s="1464"/>
      <c r="NUL45" s="1464"/>
      <c r="NUM45" s="1464"/>
      <c r="NUN45" s="1464"/>
      <c r="NUO45" s="1464"/>
      <c r="NUP45" s="1464"/>
      <c r="NUQ45" s="1464"/>
      <c r="NUR45" s="1464" t="s">
        <v>187</v>
      </c>
      <c r="NUS45" s="1464"/>
      <c r="NUT45" s="1464"/>
      <c r="NUU45" s="1464"/>
      <c r="NUV45" s="1464"/>
      <c r="NUW45" s="1464"/>
      <c r="NUX45" s="1464"/>
      <c r="NUY45" s="1464"/>
      <c r="NUZ45" s="1464"/>
      <c r="NVA45" s="1464"/>
      <c r="NVB45" s="1464"/>
      <c r="NVC45" s="1464"/>
      <c r="NVD45" s="1464"/>
      <c r="NVE45" s="1464"/>
      <c r="NVF45" s="1464"/>
      <c r="NVG45" s="1464"/>
      <c r="NVH45" s="1464" t="s">
        <v>187</v>
      </c>
      <c r="NVI45" s="1464"/>
      <c r="NVJ45" s="1464"/>
      <c r="NVK45" s="1464"/>
      <c r="NVL45" s="1464"/>
      <c r="NVM45" s="1464"/>
      <c r="NVN45" s="1464"/>
      <c r="NVO45" s="1464"/>
      <c r="NVP45" s="1464"/>
      <c r="NVQ45" s="1464"/>
      <c r="NVR45" s="1464"/>
      <c r="NVS45" s="1464"/>
      <c r="NVT45" s="1464"/>
      <c r="NVU45" s="1464"/>
      <c r="NVV45" s="1464"/>
      <c r="NVW45" s="1464"/>
      <c r="NVX45" s="1464" t="s">
        <v>187</v>
      </c>
      <c r="NVY45" s="1464"/>
      <c r="NVZ45" s="1464"/>
      <c r="NWA45" s="1464"/>
      <c r="NWB45" s="1464"/>
      <c r="NWC45" s="1464"/>
      <c r="NWD45" s="1464"/>
      <c r="NWE45" s="1464"/>
      <c r="NWF45" s="1464"/>
      <c r="NWG45" s="1464"/>
      <c r="NWH45" s="1464"/>
      <c r="NWI45" s="1464"/>
      <c r="NWJ45" s="1464"/>
      <c r="NWK45" s="1464"/>
      <c r="NWL45" s="1464"/>
      <c r="NWM45" s="1464"/>
      <c r="NWN45" s="1464" t="s">
        <v>187</v>
      </c>
      <c r="NWO45" s="1464"/>
      <c r="NWP45" s="1464"/>
      <c r="NWQ45" s="1464"/>
      <c r="NWR45" s="1464"/>
      <c r="NWS45" s="1464"/>
      <c r="NWT45" s="1464"/>
      <c r="NWU45" s="1464"/>
      <c r="NWV45" s="1464"/>
      <c r="NWW45" s="1464"/>
      <c r="NWX45" s="1464"/>
      <c r="NWY45" s="1464"/>
      <c r="NWZ45" s="1464"/>
      <c r="NXA45" s="1464"/>
      <c r="NXB45" s="1464"/>
      <c r="NXC45" s="1464"/>
      <c r="NXD45" s="1464" t="s">
        <v>187</v>
      </c>
      <c r="NXE45" s="1464"/>
      <c r="NXF45" s="1464"/>
      <c r="NXG45" s="1464"/>
      <c r="NXH45" s="1464"/>
      <c r="NXI45" s="1464"/>
      <c r="NXJ45" s="1464"/>
      <c r="NXK45" s="1464"/>
      <c r="NXL45" s="1464"/>
      <c r="NXM45" s="1464"/>
      <c r="NXN45" s="1464"/>
      <c r="NXO45" s="1464"/>
      <c r="NXP45" s="1464"/>
      <c r="NXQ45" s="1464"/>
      <c r="NXR45" s="1464"/>
      <c r="NXS45" s="1464"/>
      <c r="NXT45" s="1464" t="s">
        <v>187</v>
      </c>
      <c r="NXU45" s="1464"/>
      <c r="NXV45" s="1464"/>
      <c r="NXW45" s="1464"/>
      <c r="NXX45" s="1464"/>
      <c r="NXY45" s="1464"/>
      <c r="NXZ45" s="1464"/>
      <c r="NYA45" s="1464"/>
      <c r="NYB45" s="1464"/>
      <c r="NYC45" s="1464"/>
      <c r="NYD45" s="1464"/>
      <c r="NYE45" s="1464"/>
      <c r="NYF45" s="1464"/>
      <c r="NYG45" s="1464"/>
      <c r="NYH45" s="1464"/>
      <c r="NYI45" s="1464"/>
      <c r="NYJ45" s="1464" t="s">
        <v>187</v>
      </c>
      <c r="NYK45" s="1464"/>
      <c r="NYL45" s="1464"/>
      <c r="NYM45" s="1464"/>
      <c r="NYN45" s="1464"/>
      <c r="NYO45" s="1464"/>
      <c r="NYP45" s="1464"/>
      <c r="NYQ45" s="1464"/>
      <c r="NYR45" s="1464"/>
      <c r="NYS45" s="1464"/>
      <c r="NYT45" s="1464"/>
      <c r="NYU45" s="1464"/>
      <c r="NYV45" s="1464"/>
      <c r="NYW45" s="1464"/>
      <c r="NYX45" s="1464"/>
      <c r="NYY45" s="1464"/>
      <c r="NYZ45" s="1464" t="s">
        <v>187</v>
      </c>
      <c r="NZA45" s="1464"/>
      <c r="NZB45" s="1464"/>
      <c r="NZC45" s="1464"/>
      <c r="NZD45" s="1464"/>
      <c r="NZE45" s="1464"/>
      <c r="NZF45" s="1464"/>
      <c r="NZG45" s="1464"/>
      <c r="NZH45" s="1464"/>
      <c r="NZI45" s="1464"/>
      <c r="NZJ45" s="1464"/>
      <c r="NZK45" s="1464"/>
      <c r="NZL45" s="1464"/>
      <c r="NZM45" s="1464"/>
      <c r="NZN45" s="1464"/>
      <c r="NZO45" s="1464"/>
      <c r="NZP45" s="1464" t="s">
        <v>187</v>
      </c>
      <c r="NZQ45" s="1464"/>
      <c r="NZR45" s="1464"/>
      <c r="NZS45" s="1464"/>
      <c r="NZT45" s="1464"/>
      <c r="NZU45" s="1464"/>
      <c r="NZV45" s="1464"/>
      <c r="NZW45" s="1464"/>
      <c r="NZX45" s="1464"/>
      <c r="NZY45" s="1464"/>
      <c r="NZZ45" s="1464"/>
      <c r="OAA45" s="1464"/>
      <c r="OAB45" s="1464"/>
      <c r="OAC45" s="1464"/>
      <c r="OAD45" s="1464"/>
      <c r="OAE45" s="1464"/>
      <c r="OAF45" s="1464" t="s">
        <v>187</v>
      </c>
      <c r="OAG45" s="1464"/>
      <c r="OAH45" s="1464"/>
      <c r="OAI45" s="1464"/>
      <c r="OAJ45" s="1464"/>
      <c r="OAK45" s="1464"/>
      <c r="OAL45" s="1464"/>
      <c r="OAM45" s="1464"/>
      <c r="OAN45" s="1464"/>
      <c r="OAO45" s="1464"/>
      <c r="OAP45" s="1464"/>
      <c r="OAQ45" s="1464"/>
      <c r="OAR45" s="1464"/>
      <c r="OAS45" s="1464"/>
      <c r="OAT45" s="1464"/>
      <c r="OAU45" s="1464"/>
      <c r="OAV45" s="1464" t="s">
        <v>187</v>
      </c>
      <c r="OAW45" s="1464"/>
      <c r="OAX45" s="1464"/>
      <c r="OAY45" s="1464"/>
      <c r="OAZ45" s="1464"/>
      <c r="OBA45" s="1464"/>
      <c r="OBB45" s="1464"/>
      <c r="OBC45" s="1464"/>
      <c r="OBD45" s="1464"/>
      <c r="OBE45" s="1464"/>
      <c r="OBF45" s="1464"/>
      <c r="OBG45" s="1464"/>
      <c r="OBH45" s="1464"/>
      <c r="OBI45" s="1464"/>
      <c r="OBJ45" s="1464"/>
      <c r="OBK45" s="1464"/>
      <c r="OBL45" s="1464" t="s">
        <v>187</v>
      </c>
      <c r="OBM45" s="1464"/>
      <c r="OBN45" s="1464"/>
      <c r="OBO45" s="1464"/>
      <c r="OBP45" s="1464"/>
      <c r="OBQ45" s="1464"/>
      <c r="OBR45" s="1464"/>
      <c r="OBS45" s="1464"/>
      <c r="OBT45" s="1464"/>
      <c r="OBU45" s="1464"/>
      <c r="OBV45" s="1464"/>
      <c r="OBW45" s="1464"/>
      <c r="OBX45" s="1464"/>
      <c r="OBY45" s="1464"/>
      <c r="OBZ45" s="1464"/>
      <c r="OCA45" s="1464"/>
      <c r="OCB45" s="1464" t="s">
        <v>187</v>
      </c>
      <c r="OCC45" s="1464"/>
      <c r="OCD45" s="1464"/>
      <c r="OCE45" s="1464"/>
      <c r="OCF45" s="1464"/>
      <c r="OCG45" s="1464"/>
      <c r="OCH45" s="1464"/>
      <c r="OCI45" s="1464"/>
      <c r="OCJ45" s="1464"/>
      <c r="OCK45" s="1464"/>
      <c r="OCL45" s="1464"/>
      <c r="OCM45" s="1464"/>
      <c r="OCN45" s="1464"/>
      <c r="OCO45" s="1464"/>
      <c r="OCP45" s="1464"/>
      <c r="OCQ45" s="1464"/>
      <c r="OCR45" s="1464" t="s">
        <v>187</v>
      </c>
      <c r="OCS45" s="1464"/>
      <c r="OCT45" s="1464"/>
      <c r="OCU45" s="1464"/>
      <c r="OCV45" s="1464"/>
      <c r="OCW45" s="1464"/>
      <c r="OCX45" s="1464"/>
      <c r="OCY45" s="1464"/>
      <c r="OCZ45" s="1464"/>
      <c r="ODA45" s="1464"/>
      <c r="ODB45" s="1464"/>
      <c r="ODC45" s="1464"/>
      <c r="ODD45" s="1464"/>
      <c r="ODE45" s="1464"/>
      <c r="ODF45" s="1464"/>
      <c r="ODG45" s="1464"/>
      <c r="ODH45" s="1464" t="s">
        <v>187</v>
      </c>
      <c r="ODI45" s="1464"/>
      <c r="ODJ45" s="1464"/>
      <c r="ODK45" s="1464"/>
      <c r="ODL45" s="1464"/>
      <c r="ODM45" s="1464"/>
      <c r="ODN45" s="1464"/>
      <c r="ODO45" s="1464"/>
      <c r="ODP45" s="1464"/>
      <c r="ODQ45" s="1464"/>
      <c r="ODR45" s="1464"/>
      <c r="ODS45" s="1464"/>
      <c r="ODT45" s="1464"/>
      <c r="ODU45" s="1464"/>
      <c r="ODV45" s="1464"/>
      <c r="ODW45" s="1464"/>
      <c r="ODX45" s="1464" t="s">
        <v>187</v>
      </c>
      <c r="ODY45" s="1464"/>
      <c r="ODZ45" s="1464"/>
      <c r="OEA45" s="1464"/>
      <c r="OEB45" s="1464"/>
      <c r="OEC45" s="1464"/>
      <c r="OED45" s="1464"/>
      <c r="OEE45" s="1464"/>
      <c r="OEF45" s="1464"/>
      <c r="OEG45" s="1464"/>
      <c r="OEH45" s="1464"/>
      <c r="OEI45" s="1464"/>
      <c r="OEJ45" s="1464"/>
      <c r="OEK45" s="1464"/>
      <c r="OEL45" s="1464"/>
      <c r="OEM45" s="1464"/>
      <c r="OEN45" s="1464" t="s">
        <v>187</v>
      </c>
      <c r="OEO45" s="1464"/>
      <c r="OEP45" s="1464"/>
      <c r="OEQ45" s="1464"/>
      <c r="OER45" s="1464"/>
      <c r="OES45" s="1464"/>
      <c r="OET45" s="1464"/>
      <c r="OEU45" s="1464"/>
      <c r="OEV45" s="1464"/>
      <c r="OEW45" s="1464"/>
      <c r="OEX45" s="1464"/>
      <c r="OEY45" s="1464"/>
      <c r="OEZ45" s="1464"/>
      <c r="OFA45" s="1464"/>
      <c r="OFB45" s="1464"/>
      <c r="OFC45" s="1464"/>
      <c r="OFD45" s="1464" t="s">
        <v>187</v>
      </c>
      <c r="OFE45" s="1464"/>
      <c r="OFF45" s="1464"/>
      <c r="OFG45" s="1464"/>
      <c r="OFH45" s="1464"/>
      <c r="OFI45" s="1464"/>
      <c r="OFJ45" s="1464"/>
      <c r="OFK45" s="1464"/>
      <c r="OFL45" s="1464"/>
      <c r="OFM45" s="1464"/>
      <c r="OFN45" s="1464"/>
      <c r="OFO45" s="1464"/>
      <c r="OFP45" s="1464"/>
      <c r="OFQ45" s="1464"/>
      <c r="OFR45" s="1464"/>
      <c r="OFS45" s="1464"/>
      <c r="OFT45" s="1464" t="s">
        <v>187</v>
      </c>
      <c r="OFU45" s="1464"/>
      <c r="OFV45" s="1464"/>
      <c r="OFW45" s="1464"/>
      <c r="OFX45" s="1464"/>
      <c r="OFY45" s="1464"/>
      <c r="OFZ45" s="1464"/>
      <c r="OGA45" s="1464"/>
      <c r="OGB45" s="1464"/>
      <c r="OGC45" s="1464"/>
      <c r="OGD45" s="1464"/>
      <c r="OGE45" s="1464"/>
      <c r="OGF45" s="1464"/>
      <c r="OGG45" s="1464"/>
      <c r="OGH45" s="1464"/>
      <c r="OGI45" s="1464"/>
      <c r="OGJ45" s="1464" t="s">
        <v>187</v>
      </c>
      <c r="OGK45" s="1464"/>
      <c r="OGL45" s="1464"/>
      <c r="OGM45" s="1464"/>
      <c r="OGN45" s="1464"/>
      <c r="OGO45" s="1464"/>
      <c r="OGP45" s="1464"/>
      <c r="OGQ45" s="1464"/>
      <c r="OGR45" s="1464"/>
      <c r="OGS45" s="1464"/>
      <c r="OGT45" s="1464"/>
      <c r="OGU45" s="1464"/>
      <c r="OGV45" s="1464"/>
      <c r="OGW45" s="1464"/>
      <c r="OGX45" s="1464"/>
      <c r="OGY45" s="1464"/>
      <c r="OGZ45" s="1464" t="s">
        <v>187</v>
      </c>
      <c r="OHA45" s="1464"/>
      <c r="OHB45" s="1464"/>
      <c r="OHC45" s="1464"/>
      <c r="OHD45" s="1464"/>
      <c r="OHE45" s="1464"/>
      <c r="OHF45" s="1464"/>
      <c r="OHG45" s="1464"/>
      <c r="OHH45" s="1464"/>
      <c r="OHI45" s="1464"/>
      <c r="OHJ45" s="1464"/>
      <c r="OHK45" s="1464"/>
      <c r="OHL45" s="1464"/>
      <c r="OHM45" s="1464"/>
      <c r="OHN45" s="1464"/>
      <c r="OHO45" s="1464"/>
      <c r="OHP45" s="1464" t="s">
        <v>187</v>
      </c>
      <c r="OHQ45" s="1464"/>
      <c r="OHR45" s="1464"/>
      <c r="OHS45" s="1464"/>
      <c r="OHT45" s="1464"/>
      <c r="OHU45" s="1464"/>
      <c r="OHV45" s="1464"/>
      <c r="OHW45" s="1464"/>
      <c r="OHX45" s="1464"/>
      <c r="OHY45" s="1464"/>
      <c r="OHZ45" s="1464"/>
      <c r="OIA45" s="1464"/>
      <c r="OIB45" s="1464"/>
      <c r="OIC45" s="1464"/>
      <c r="OID45" s="1464"/>
      <c r="OIE45" s="1464"/>
      <c r="OIF45" s="1464" t="s">
        <v>187</v>
      </c>
      <c r="OIG45" s="1464"/>
      <c r="OIH45" s="1464"/>
      <c r="OII45" s="1464"/>
      <c r="OIJ45" s="1464"/>
      <c r="OIK45" s="1464"/>
      <c r="OIL45" s="1464"/>
      <c r="OIM45" s="1464"/>
      <c r="OIN45" s="1464"/>
      <c r="OIO45" s="1464"/>
      <c r="OIP45" s="1464"/>
      <c r="OIQ45" s="1464"/>
      <c r="OIR45" s="1464"/>
      <c r="OIS45" s="1464"/>
      <c r="OIT45" s="1464"/>
      <c r="OIU45" s="1464"/>
      <c r="OIV45" s="1464" t="s">
        <v>187</v>
      </c>
      <c r="OIW45" s="1464"/>
      <c r="OIX45" s="1464"/>
      <c r="OIY45" s="1464"/>
      <c r="OIZ45" s="1464"/>
      <c r="OJA45" s="1464"/>
      <c r="OJB45" s="1464"/>
      <c r="OJC45" s="1464"/>
      <c r="OJD45" s="1464"/>
      <c r="OJE45" s="1464"/>
      <c r="OJF45" s="1464"/>
      <c r="OJG45" s="1464"/>
      <c r="OJH45" s="1464"/>
      <c r="OJI45" s="1464"/>
      <c r="OJJ45" s="1464"/>
      <c r="OJK45" s="1464"/>
      <c r="OJL45" s="1464" t="s">
        <v>187</v>
      </c>
      <c r="OJM45" s="1464"/>
      <c r="OJN45" s="1464"/>
      <c r="OJO45" s="1464"/>
      <c r="OJP45" s="1464"/>
      <c r="OJQ45" s="1464"/>
      <c r="OJR45" s="1464"/>
      <c r="OJS45" s="1464"/>
      <c r="OJT45" s="1464"/>
      <c r="OJU45" s="1464"/>
      <c r="OJV45" s="1464"/>
      <c r="OJW45" s="1464"/>
      <c r="OJX45" s="1464"/>
      <c r="OJY45" s="1464"/>
      <c r="OJZ45" s="1464"/>
      <c r="OKA45" s="1464"/>
      <c r="OKB45" s="1464" t="s">
        <v>187</v>
      </c>
      <c r="OKC45" s="1464"/>
      <c r="OKD45" s="1464"/>
      <c r="OKE45" s="1464"/>
      <c r="OKF45" s="1464"/>
      <c r="OKG45" s="1464"/>
      <c r="OKH45" s="1464"/>
      <c r="OKI45" s="1464"/>
      <c r="OKJ45" s="1464"/>
      <c r="OKK45" s="1464"/>
      <c r="OKL45" s="1464"/>
      <c r="OKM45" s="1464"/>
      <c r="OKN45" s="1464"/>
      <c r="OKO45" s="1464"/>
      <c r="OKP45" s="1464"/>
      <c r="OKQ45" s="1464"/>
      <c r="OKR45" s="1464" t="s">
        <v>187</v>
      </c>
      <c r="OKS45" s="1464"/>
      <c r="OKT45" s="1464"/>
      <c r="OKU45" s="1464"/>
      <c r="OKV45" s="1464"/>
      <c r="OKW45" s="1464"/>
      <c r="OKX45" s="1464"/>
      <c r="OKY45" s="1464"/>
      <c r="OKZ45" s="1464"/>
      <c r="OLA45" s="1464"/>
      <c r="OLB45" s="1464"/>
      <c r="OLC45" s="1464"/>
      <c r="OLD45" s="1464"/>
      <c r="OLE45" s="1464"/>
      <c r="OLF45" s="1464"/>
      <c r="OLG45" s="1464"/>
      <c r="OLH45" s="1464" t="s">
        <v>187</v>
      </c>
      <c r="OLI45" s="1464"/>
      <c r="OLJ45" s="1464"/>
      <c r="OLK45" s="1464"/>
      <c r="OLL45" s="1464"/>
      <c r="OLM45" s="1464"/>
      <c r="OLN45" s="1464"/>
      <c r="OLO45" s="1464"/>
      <c r="OLP45" s="1464"/>
      <c r="OLQ45" s="1464"/>
      <c r="OLR45" s="1464"/>
      <c r="OLS45" s="1464"/>
      <c r="OLT45" s="1464"/>
      <c r="OLU45" s="1464"/>
      <c r="OLV45" s="1464"/>
      <c r="OLW45" s="1464"/>
      <c r="OLX45" s="1464" t="s">
        <v>187</v>
      </c>
      <c r="OLY45" s="1464"/>
      <c r="OLZ45" s="1464"/>
      <c r="OMA45" s="1464"/>
      <c r="OMB45" s="1464"/>
      <c r="OMC45" s="1464"/>
      <c r="OMD45" s="1464"/>
      <c r="OME45" s="1464"/>
      <c r="OMF45" s="1464"/>
      <c r="OMG45" s="1464"/>
      <c r="OMH45" s="1464"/>
      <c r="OMI45" s="1464"/>
      <c r="OMJ45" s="1464"/>
      <c r="OMK45" s="1464"/>
      <c r="OML45" s="1464"/>
      <c r="OMM45" s="1464"/>
      <c r="OMN45" s="1464" t="s">
        <v>187</v>
      </c>
      <c r="OMO45" s="1464"/>
      <c r="OMP45" s="1464"/>
      <c r="OMQ45" s="1464"/>
      <c r="OMR45" s="1464"/>
      <c r="OMS45" s="1464"/>
      <c r="OMT45" s="1464"/>
      <c r="OMU45" s="1464"/>
      <c r="OMV45" s="1464"/>
      <c r="OMW45" s="1464"/>
      <c r="OMX45" s="1464"/>
      <c r="OMY45" s="1464"/>
      <c r="OMZ45" s="1464"/>
      <c r="ONA45" s="1464"/>
      <c r="ONB45" s="1464"/>
      <c r="ONC45" s="1464"/>
      <c r="OND45" s="1464" t="s">
        <v>187</v>
      </c>
      <c r="ONE45" s="1464"/>
      <c r="ONF45" s="1464"/>
      <c r="ONG45" s="1464"/>
      <c r="ONH45" s="1464"/>
      <c r="ONI45" s="1464"/>
      <c r="ONJ45" s="1464"/>
      <c r="ONK45" s="1464"/>
      <c r="ONL45" s="1464"/>
      <c r="ONM45" s="1464"/>
      <c r="ONN45" s="1464"/>
      <c r="ONO45" s="1464"/>
      <c r="ONP45" s="1464"/>
      <c r="ONQ45" s="1464"/>
      <c r="ONR45" s="1464"/>
      <c r="ONS45" s="1464"/>
      <c r="ONT45" s="1464" t="s">
        <v>187</v>
      </c>
      <c r="ONU45" s="1464"/>
      <c r="ONV45" s="1464"/>
      <c r="ONW45" s="1464"/>
      <c r="ONX45" s="1464"/>
      <c r="ONY45" s="1464"/>
      <c r="ONZ45" s="1464"/>
      <c r="OOA45" s="1464"/>
      <c r="OOB45" s="1464"/>
      <c r="OOC45" s="1464"/>
      <c r="OOD45" s="1464"/>
      <c r="OOE45" s="1464"/>
      <c r="OOF45" s="1464"/>
      <c r="OOG45" s="1464"/>
      <c r="OOH45" s="1464"/>
      <c r="OOI45" s="1464"/>
      <c r="OOJ45" s="1464" t="s">
        <v>187</v>
      </c>
      <c r="OOK45" s="1464"/>
      <c r="OOL45" s="1464"/>
      <c r="OOM45" s="1464"/>
      <c r="OON45" s="1464"/>
      <c r="OOO45" s="1464"/>
      <c r="OOP45" s="1464"/>
      <c r="OOQ45" s="1464"/>
      <c r="OOR45" s="1464"/>
      <c r="OOS45" s="1464"/>
      <c r="OOT45" s="1464"/>
      <c r="OOU45" s="1464"/>
      <c r="OOV45" s="1464"/>
      <c r="OOW45" s="1464"/>
      <c r="OOX45" s="1464"/>
      <c r="OOY45" s="1464"/>
      <c r="OOZ45" s="1464" t="s">
        <v>187</v>
      </c>
      <c r="OPA45" s="1464"/>
      <c r="OPB45" s="1464"/>
      <c r="OPC45" s="1464"/>
      <c r="OPD45" s="1464"/>
      <c r="OPE45" s="1464"/>
      <c r="OPF45" s="1464"/>
      <c r="OPG45" s="1464"/>
      <c r="OPH45" s="1464"/>
      <c r="OPI45" s="1464"/>
      <c r="OPJ45" s="1464"/>
      <c r="OPK45" s="1464"/>
      <c r="OPL45" s="1464"/>
      <c r="OPM45" s="1464"/>
      <c r="OPN45" s="1464"/>
      <c r="OPO45" s="1464"/>
      <c r="OPP45" s="1464" t="s">
        <v>187</v>
      </c>
      <c r="OPQ45" s="1464"/>
      <c r="OPR45" s="1464"/>
      <c r="OPS45" s="1464"/>
      <c r="OPT45" s="1464"/>
      <c r="OPU45" s="1464"/>
      <c r="OPV45" s="1464"/>
      <c r="OPW45" s="1464"/>
      <c r="OPX45" s="1464"/>
      <c r="OPY45" s="1464"/>
      <c r="OPZ45" s="1464"/>
      <c r="OQA45" s="1464"/>
      <c r="OQB45" s="1464"/>
      <c r="OQC45" s="1464"/>
      <c r="OQD45" s="1464"/>
      <c r="OQE45" s="1464"/>
      <c r="OQF45" s="1464" t="s">
        <v>187</v>
      </c>
      <c r="OQG45" s="1464"/>
      <c r="OQH45" s="1464"/>
      <c r="OQI45" s="1464"/>
      <c r="OQJ45" s="1464"/>
      <c r="OQK45" s="1464"/>
      <c r="OQL45" s="1464"/>
      <c r="OQM45" s="1464"/>
      <c r="OQN45" s="1464"/>
      <c r="OQO45" s="1464"/>
      <c r="OQP45" s="1464"/>
      <c r="OQQ45" s="1464"/>
      <c r="OQR45" s="1464"/>
      <c r="OQS45" s="1464"/>
      <c r="OQT45" s="1464"/>
      <c r="OQU45" s="1464"/>
      <c r="OQV45" s="1464" t="s">
        <v>187</v>
      </c>
      <c r="OQW45" s="1464"/>
      <c r="OQX45" s="1464"/>
      <c r="OQY45" s="1464"/>
      <c r="OQZ45" s="1464"/>
      <c r="ORA45" s="1464"/>
      <c r="ORB45" s="1464"/>
      <c r="ORC45" s="1464"/>
      <c r="ORD45" s="1464"/>
      <c r="ORE45" s="1464"/>
      <c r="ORF45" s="1464"/>
      <c r="ORG45" s="1464"/>
      <c r="ORH45" s="1464"/>
      <c r="ORI45" s="1464"/>
      <c r="ORJ45" s="1464"/>
      <c r="ORK45" s="1464"/>
      <c r="ORL45" s="1464" t="s">
        <v>187</v>
      </c>
      <c r="ORM45" s="1464"/>
      <c r="ORN45" s="1464"/>
      <c r="ORO45" s="1464"/>
      <c r="ORP45" s="1464"/>
      <c r="ORQ45" s="1464"/>
      <c r="ORR45" s="1464"/>
      <c r="ORS45" s="1464"/>
      <c r="ORT45" s="1464"/>
      <c r="ORU45" s="1464"/>
      <c r="ORV45" s="1464"/>
      <c r="ORW45" s="1464"/>
      <c r="ORX45" s="1464"/>
      <c r="ORY45" s="1464"/>
      <c r="ORZ45" s="1464"/>
      <c r="OSA45" s="1464"/>
      <c r="OSB45" s="1464" t="s">
        <v>187</v>
      </c>
      <c r="OSC45" s="1464"/>
      <c r="OSD45" s="1464"/>
      <c r="OSE45" s="1464"/>
      <c r="OSF45" s="1464"/>
      <c r="OSG45" s="1464"/>
      <c r="OSH45" s="1464"/>
      <c r="OSI45" s="1464"/>
      <c r="OSJ45" s="1464"/>
      <c r="OSK45" s="1464"/>
      <c r="OSL45" s="1464"/>
      <c r="OSM45" s="1464"/>
      <c r="OSN45" s="1464"/>
      <c r="OSO45" s="1464"/>
      <c r="OSP45" s="1464"/>
      <c r="OSQ45" s="1464"/>
      <c r="OSR45" s="1464" t="s">
        <v>187</v>
      </c>
      <c r="OSS45" s="1464"/>
      <c r="OST45" s="1464"/>
      <c r="OSU45" s="1464"/>
      <c r="OSV45" s="1464"/>
      <c r="OSW45" s="1464"/>
      <c r="OSX45" s="1464"/>
      <c r="OSY45" s="1464"/>
      <c r="OSZ45" s="1464"/>
      <c r="OTA45" s="1464"/>
      <c r="OTB45" s="1464"/>
      <c r="OTC45" s="1464"/>
      <c r="OTD45" s="1464"/>
      <c r="OTE45" s="1464"/>
      <c r="OTF45" s="1464"/>
      <c r="OTG45" s="1464"/>
      <c r="OTH45" s="1464" t="s">
        <v>187</v>
      </c>
      <c r="OTI45" s="1464"/>
      <c r="OTJ45" s="1464"/>
      <c r="OTK45" s="1464"/>
      <c r="OTL45" s="1464"/>
      <c r="OTM45" s="1464"/>
      <c r="OTN45" s="1464"/>
      <c r="OTO45" s="1464"/>
      <c r="OTP45" s="1464"/>
      <c r="OTQ45" s="1464"/>
      <c r="OTR45" s="1464"/>
      <c r="OTS45" s="1464"/>
      <c r="OTT45" s="1464"/>
      <c r="OTU45" s="1464"/>
      <c r="OTV45" s="1464"/>
      <c r="OTW45" s="1464"/>
      <c r="OTX45" s="1464" t="s">
        <v>187</v>
      </c>
      <c r="OTY45" s="1464"/>
      <c r="OTZ45" s="1464"/>
      <c r="OUA45" s="1464"/>
      <c r="OUB45" s="1464"/>
      <c r="OUC45" s="1464"/>
      <c r="OUD45" s="1464"/>
      <c r="OUE45" s="1464"/>
      <c r="OUF45" s="1464"/>
      <c r="OUG45" s="1464"/>
      <c r="OUH45" s="1464"/>
      <c r="OUI45" s="1464"/>
      <c r="OUJ45" s="1464"/>
      <c r="OUK45" s="1464"/>
      <c r="OUL45" s="1464"/>
      <c r="OUM45" s="1464"/>
      <c r="OUN45" s="1464" t="s">
        <v>187</v>
      </c>
      <c r="OUO45" s="1464"/>
      <c r="OUP45" s="1464"/>
      <c r="OUQ45" s="1464"/>
      <c r="OUR45" s="1464"/>
      <c r="OUS45" s="1464"/>
      <c r="OUT45" s="1464"/>
      <c r="OUU45" s="1464"/>
      <c r="OUV45" s="1464"/>
      <c r="OUW45" s="1464"/>
      <c r="OUX45" s="1464"/>
      <c r="OUY45" s="1464"/>
      <c r="OUZ45" s="1464"/>
      <c r="OVA45" s="1464"/>
      <c r="OVB45" s="1464"/>
      <c r="OVC45" s="1464"/>
      <c r="OVD45" s="1464" t="s">
        <v>187</v>
      </c>
      <c r="OVE45" s="1464"/>
      <c r="OVF45" s="1464"/>
      <c r="OVG45" s="1464"/>
      <c r="OVH45" s="1464"/>
      <c r="OVI45" s="1464"/>
      <c r="OVJ45" s="1464"/>
      <c r="OVK45" s="1464"/>
      <c r="OVL45" s="1464"/>
      <c r="OVM45" s="1464"/>
      <c r="OVN45" s="1464"/>
      <c r="OVO45" s="1464"/>
      <c r="OVP45" s="1464"/>
      <c r="OVQ45" s="1464"/>
      <c r="OVR45" s="1464"/>
      <c r="OVS45" s="1464"/>
      <c r="OVT45" s="1464" t="s">
        <v>187</v>
      </c>
      <c r="OVU45" s="1464"/>
      <c r="OVV45" s="1464"/>
      <c r="OVW45" s="1464"/>
      <c r="OVX45" s="1464"/>
      <c r="OVY45" s="1464"/>
      <c r="OVZ45" s="1464"/>
      <c r="OWA45" s="1464"/>
      <c r="OWB45" s="1464"/>
      <c r="OWC45" s="1464"/>
      <c r="OWD45" s="1464"/>
      <c r="OWE45" s="1464"/>
      <c r="OWF45" s="1464"/>
      <c r="OWG45" s="1464"/>
      <c r="OWH45" s="1464"/>
      <c r="OWI45" s="1464"/>
      <c r="OWJ45" s="1464" t="s">
        <v>187</v>
      </c>
      <c r="OWK45" s="1464"/>
      <c r="OWL45" s="1464"/>
      <c r="OWM45" s="1464"/>
      <c r="OWN45" s="1464"/>
      <c r="OWO45" s="1464"/>
      <c r="OWP45" s="1464"/>
      <c r="OWQ45" s="1464"/>
      <c r="OWR45" s="1464"/>
      <c r="OWS45" s="1464"/>
      <c r="OWT45" s="1464"/>
      <c r="OWU45" s="1464"/>
      <c r="OWV45" s="1464"/>
      <c r="OWW45" s="1464"/>
      <c r="OWX45" s="1464"/>
      <c r="OWY45" s="1464"/>
      <c r="OWZ45" s="1464" t="s">
        <v>187</v>
      </c>
      <c r="OXA45" s="1464"/>
      <c r="OXB45" s="1464"/>
      <c r="OXC45" s="1464"/>
      <c r="OXD45" s="1464"/>
      <c r="OXE45" s="1464"/>
      <c r="OXF45" s="1464"/>
      <c r="OXG45" s="1464"/>
      <c r="OXH45" s="1464"/>
      <c r="OXI45" s="1464"/>
      <c r="OXJ45" s="1464"/>
      <c r="OXK45" s="1464"/>
      <c r="OXL45" s="1464"/>
      <c r="OXM45" s="1464"/>
      <c r="OXN45" s="1464"/>
      <c r="OXO45" s="1464"/>
      <c r="OXP45" s="1464" t="s">
        <v>187</v>
      </c>
      <c r="OXQ45" s="1464"/>
      <c r="OXR45" s="1464"/>
      <c r="OXS45" s="1464"/>
      <c r="OXT45" s="1464"/>
      <c r="OXU45" s="1464"/>
      <c r="OXV45" s="1464"/>
      <c r="OXW45" s="1464"/>
      <c r="OXX45" s="1464"/>
      <c r="OXY45" s="1464"/>
      <c r="OXZ45" s="1464"/>
      <c r="OYA45" s="1464"/>
      <c r="OYB45" s="1464"/>
      <c r="OYC45" s="1464"/>
      <c r="OYD45" s="1464"/>
      <c r="OYE45" s="1464"/>
      <c r="OYF45" s="1464" t="s">
        <v>187</v>
      </c>
      <c r="OYG45" s="1464"/>
      <c r="OYH45" s="1464"/>
      <c r="OYI45" s="1464"/>
      <c r="OYJ45" s="1464"/>
      <c r="OYK45" s="1464"/>
      <c r="OYL45" s="1464"/>
      <c r="OYM45" s="1464"/>
      <c r="OYN45" s="1464"/>
      <c r="OYO45" s="1464"/>
      <c r="OYP45" s="1464"/>
      <c r="OYQ45" s="1464"/>
      <c r="OYR45" s="1464"/>
      <c r="OYS45" s="1464"/>
      <c r="OYT45" s="1464"/>
      <c r="OYU45" s="1464"/>
      <c r="OYV45" s="1464" t="s">
        <v>187</v>
      </c>
      <c r="OYW45" s="1464"/>
      <c r="OYX45" s="1464"/>
      <c r="OYY45" s="1464"/>
      <c r="OYZ45" s="1464"/>
      <c r="OZA45" s="1464"/>
      <c r="OZB45" s="1464"/>
      <c r="OZC45" s="1464"/>
      <c r="OZD45" s="1464"/>
      <c r="OZE45" s="1464"/>
      <c r="OZF45" s="1464"/>
      <c r="OZG45" s="1464"/>
      <c r="OZH45" s="1464"/>
      <c r="OZI45" s="1464"/>
      <c r="OZJ45" s="1464"/>
      <c r="OZK45" s="1464"/>
      <c r="OZL45" s="1464" t="s">
        <v>187</v>
      </c>
      <c r="OZM45" s="1464"/>
      <c r="OZN45" s="1464"/>
      <c r="OZO45" s="1464"/>
      <c r="OZP45" s="1464"/>
      <c r="OZQ45" s="1464"/>
      <c r="OZR45" s="1464"/>
      <c r="OZS45" s="1464"/>
      <c r="OZT45" s="1464"/>
      <c r="OZU45" s="1464"/>
      <c r="OZV45" s="1464"/>
      <c r="OZW45" s="1464"/>
      <c r="OZX45" s="1464"/>
      <c r="OZY45" s="1464"/>
      <c r="OZZ45" s="1464"/>
      <c r="PAA45" s="1464"/>
      <c r="PAB45" s="1464" t="s">
        <v>187</v>
      </c>
      <c r="PAC45" s="1464"/>
      <c r="PAD45" s="1464"/>
      <c r="PAE45" s="1464"/>
      <c r="PAF45" s="1464"/>
      <c r="PAG45" s="1464"/>
      <c r="PAH45" s="1464"/>
      <c r="PAI45" s="1464"/>
      <c r="PAJ45" s="1464"/>
      <c r="PAK45" s="1464"/>
      <c r="PAL45" s="1464"/>
      <c r="PAM45" s="1464"/>
      <c r="PAN45" s="1464"/>
      <c r="PAO45" s="1464"/>
      <c r="PAP45" s="1464"/>
      <c r="PAQ45" s="1464"/>
      <c r="PAR45" s="1464" t="s">
        <v>187</v>
      </c>
      <c r="PAS45" s="1464"/>
      <c r="PAT45" s="1464"/>
      <c r="PAU45" s="1464"/>
      <c r="PAV45" s="1464"/>
      <c r="PAW45" s="1464"/>
      <c r="PAX45" s="1464"/>
      <c r="PAY45" s="1464"/>
      <c r="PAZ45" s="1464"/>
      <c r="PBA45" s="1464"/>
      <c r="PBB45" s="1464"/>
      <c r="PBC45" s="1464"/>
      <c r="PBD45" s="1464"/>
      <c r="PBE45" s="1464"/>
      <c r="PBF45" s="1464"/>
      <c r="PBG45" s="1464"/>
      <c r="PBH45" s="1464" t="s">
        <v>187</v>
      </c>
      <c r="PBI45" s="1464"/>
      <c r="PBJ45" s="1464"/>
      <c r="PBK45" s="1464"/>
      <c r="PBL45" s="1464"/>
      <c r="PBM45" s="1464"/>
      <c r="PBN45" s="1464"/>
      <c r="PBO45" s="1464"/>
      <c r="PBP45" s="1464"/>
      <c r="PBQ45" s="1464"/>
      <c r="PBR45" s="1464"/>
      <c r="PBS45" s="1464"/>
      <c r="PBT45" s="1464"/>
      <c r="PBU45" s="1464"/>
      <c r="PBV45" s="1464"/>
      <c r="PBW45" s="1464"/>
      <c r="PBX45" s="1464" t="s">
        <v>187</v>
      </c>
      <c r="PBY45" s="1464"/>
      <c r="PBZ45" s="1464"/>
      <c r="PCA45" s="1464"/>
      <c r="PCB45" s="1464"/>
      <c r="PCC45" s="1464"/>
      <c r="PCD45" s="1464"/>
      <c r="PCE45" s="1464"/>
      <c r="PCF45" s="1464"/>
      <c r="PCG45" s="1464"/>
      <c r="PCH45" s="1464"/>
      <c r="PCI45" s="1464"/>
      <c r="PCJ45" s="1464"/>
      <c r="PCK45" s="1464"/>
      <c r="PCL45" s="1464"/>
      <c r="PCM45" s="1464"/>
      <c r="PCN45" s="1464" t="s">
        <v>187</v>
      </c>
      <c r="PCO45" s="1464"/>
      <c r="PCP45" s="1464"/>
      <c r="PCQ45" s="1464"/>
      <c r="PCR45" s="1464"/>
      <c r="PCS45" s="1464"/>
      <c r="PCT45" s="1464"/>
      <c r="PCU45" s="1464"/>
      <c r="PCV45" s="1464"/>
      <c r="PCW45" s="1464"/>
      <c r="PCX45" s="1464"/>
      <c r="PCY45" s="1464"/>
      <c r="PCZ45" s="1464"/>
      <c r="PDA45" s="1464"/>
      <c r="PDB45" s="1464"/>
      <c r="PDC45" s="1464"/>
      <c r="PDD45" s="1464" t="s">
        <v>187</v>
      </c>
      <c r="PDE45" s="1464"/>
      <c r="PDF45" s="1464"/>
      <c r="PDG45" s="1464"/>
      <c r="PDH45" s="1464"/>
      <c r="PDI45" s="1464"/>
      <c r="PDJ45" s="1464"/>
      <c r="PDK45" s="1464"/>
      <c r="PDL45" s="1464"/>
      <c r="PDM45" s="1464"/>
      <c r="PDN45" s="1464"/>
      <c r="PDO45" s="1464"/>
      <c r="PDP45" s="1464"/>
      <c r="PDQ45" s="1464"/>
      <c r="PDR45" s="1464"/>
      <c r="PDS45" s="1464"/>
      <c r="PDT45" s="1464" t="s">
        <v>187</v>
      </c>
      <c r="PDU45" s="1464"/>
      <c r="PDV45" s="1464"/>
      <c r="PDW45" s="1464"/>
      <c r="PDX45" s="1464"/>
      <c r="PDY45" s="1464"/>
      <c r="PDZ45" s="1464"/>
      <c r="PEA45" s="1464"/>
      <c r="PEB45" s="1464"/>
      <c r="PEC45" s="1464"/>
      <c r="PED45" s="1464"/>
      <c r="PEE45" s="1464"/>
      <c r="PEF45" s="1464"/>
      <c r="PEG45" s="1464"/>
      <c r="PEH45" s="1464"/>
      <c r="PEI45" s="1464"/>
      <c r="PEJ45" s="1464" t="s">
        <v>187</v>
      </c>
      <c r="PEK45" s="1464"/>
      <c r="PEL45" s="1464"/>
      <c r="PEM45" s="1464"/>
      <c r="PEN45" s="1464"/>
      <c r="PEO45" s="1464"/>
      <c r="PEP45" s="1464"/>
      <c r="PEQ45" s="1464"/>
      <c r="PER45" s="1464"/>
      <c r="PES45" s="1464"/>
      <c r="PET45" s="1464"/>
      <c r="PEU45" s="1464"/>
      <c r="PEV45" s="1464"/>
      <c r="PEW45" s="1464"/>
      <c r="PEX45" s="1464"/>
      <c r="PEY45" s="1464"/>
      <c r="PEZ45" s="1464" t="s">
        <v>187</v>
      </c>
      <c r="PFA45" s="1464"/>
      <c r="PFB45" s="1464"/>
      <c r="PFC45" s="1464"/>
      <c r="PFD45" s="1464"/>
      <c r="PFE45" s="1464"/>
      <c r="PFF45" s="1464"/>
      <c r="PFG45" s="1464"/>
      <c r="PFH45" s="1464"/>
      <c r="PFI45" s="1464"/>
      <c r="PFJ45" s="1464"/>
      <c r="PFK45" s="1464"/>
      <c r="PFL45" s="1464"/>
      <c r="PFM45" s="1464"/>
      <c r="PFN45" s="1464"/>
      <c r="PFO45" s="1464"/>
      <c r="PFP45" s="1464" t="s">
        <v>187</v>
      </c>
      <c r="PFQ45" s="1464"/>
      <c r="PFR45" s="1464"/>
      <c r="PFS45" s="1464"/>
      <c r="PFT45" s="1464"/>
      <c r="PFU45" s="1464"/>
      <c r="PFV45" s="1464"/>
      <c r="PFW45" s="1464"/>
      <c r="PFX45" s="1464"/>
      <c r="PFY45" s="1464"/>
      <c r="PFZ45" s="1464"/>
      <c r="PGA45" s="1464"/>
      <c r="PGB45" s="1464"/>
      <c r="PGC45" s="1464"/>
      <c r="PGD45" s="1464"/>
      <c r="PGE45" s="1464"/>
      <c r="PGF45" s="1464" t="s">
        <v>187</v>
      </c>
      <c r="PGG45" s="1464"/>
      <c r="PGH45" s="1464"/>
      <c r="PGI45" s="1464"/>
      <c r="PGJ45" s="1464"/>
      <c r="PGK45" s="1464"/>
      <c r="PGL45" s="1464"/>
      <c r="PGM45" s="1464"/>
      <c r="PGN45" s="1464"/>
      <c r="PGO45" s="1464"/>
      <c r="PGP45" s="1464"/>
      <c r="PGQ45" s="1464"/>
      <c r="PGR45" s="1464"/>
      <c r="PGS45" s="1464"/>
      <c r="PGT45" s="1464"/>
      <c r="PGU45" s="1464"/>
      <c r="PGV45" s="1464" t="s">
        <v>187</v>
      </c>
      <c r="PGW45" s="1464"/>
      <c r="PGX45" s="1464"/>
      <c r="PGY45" s="1464"/>
      <c r="PGZ45" s="1464"/>
      <c r="PHA45" s="1464"/>
      <c r="PHB45" s="1464"/>
      <c r="PHC45" s="1464"/>
      <c r="PHD45" s="1464"/>
      <c r="PHE45" s="1464"/>
      <c r="PHF45" s="1464"/>
      <c r="PHG45" s="1464"/>
      <c r="PHH45" s="1464"/>
      <c r="PHI45" s="1464"/>
      <c r="PHJ45" s="1464"/>
      <c r="PHK45" s="1464"/>
      <c r="PHL45" s="1464" t="s">
        <v>187</v>
      </c>
      <c r="PHM45" s="1464"/>
      <c r="PHN45" s="1464"/>
      <c r="PHO45" s="1464"/>
      <c r="PHP45" s="1464"/>
      <c r="PHQ45" s="1464"/>
      <c r="PHR45" s="1464"/>
      <c r="PHS45" s="1464"/>
      <c r="PHT45" s="1464"/>
      <c r="PHU45" s="1464"/>
      <c r="PHV45" s="1464"/>
      <c r="PHW45" s="1464"/>
      <c r="PHX45" s="1464"/>
      <c r="PHY45" s="1464"/>
      <c r="PHZ45" s="1464"/>
      <c r="PIA45" s="1464"/>
      <c r="PIB45" s="1464" t="s">
        <v>187</v>
      </c>
      <c r="PIC45" s="1464"/>
      <c r="PID45" s="1464"/>
      <c r="PIE45" s="1464"/>
      <c r="PIF45" s="1464"/>
      <c r="PIG45" s="1464"/>
      <c r="PIH45" s="1464"/>
      <c r="PII45" s="1464"/>
      <c r="PIJ45" s="1464"/>
      <c r="PIK45" s="1464"/>
      <c r="PIL45" s="1464"/>
      <c r="PIM45" s="1464"/>
      <c r="PIN45" s="1464"/>
      <c r="PIO45" s="1464"/>
      <c r="PIP45" s="1464"/>
      <c r="PIQ45" s="1464"/>
      <c r="PIR45" s="1464" t="s">
        <v>187</v>
      </c>
      <c r="PIS45" s="1464"/>
      <c r="PIT45" s="1464"/>
      <c r="PIU45" s="1464"/>
      <c r="PIV45" s="1464"/>
      <c r="PIW45" s="1464"/>
      <c r="PIX45" s="1464"/>
      <c r="PIY45" s="1464"/>
      <c r="PIZ45" s="1464"/>
      <c r="PJA45" s="1464"/>
      <c r="PJB45" s="1464"/>
      <c r="PJC45" s="1464"/>
      <c r="PJD45" s="1464"/>
      <c r="PJE45" s="1464"/>
      <c r="PJF45" s="1464"/>
      <c r="PJG45" s="1464"/>
      <c r="PJH45" s="1464" t="s">
        <v>187</v>
      </c>
      <c r="PJI45" s="1464"/>
      <c r="PJJ45" s="1464"/>
      <c r="PJK45" s="1464"/>
      <c r="PJL45" s="1464"/>
      <c r="PJM45" s="1464"/>
      <c r="PJN45" s="1464"/>
      <c r="PJO45" s="1464"/>
      <c r="PJP45" s="1464"/>
      <c r="PJQ45" s="1464"/>
      <c r="PJR45" s="1464"/>
      <c r="PJS45" s="1464"/>
      <c r="PJT45" s="1464"/>
      <c r="PJU45" s="1464"/>
      <c r="PJV45" s="1464"/>
      <c r="PJW45" s="1464"/>
      <c r="PJX45" s="1464" t="s">
        <v>187</v>
      </c>
      <c r="PJY45" s="1464"/>
      <c r="PJZ45" s="1464"/>
      <c r="PKA45" s="1464"/>
      <c r="PKB45" s="1464"/>
      <c r="PKC45" s="1464"/>
      <c r="PKD45" s="1464"/>
      <c r="PKE45" s="1464"/>
      <c r="PKF45" s="1464"/>
      <c r="PKG45" s="1464"/>
      <c r="PKH45" s="1464"/>
      <c r="PKI45" s="1464"/>
      <c r="PKJ45" s="1464"/>
      <c r="PKK45" s="1464"/>
      <c r="PKL45" s="1464"/>
      <c r="PKM45" s="1464"/>
      <c r="PKN45" s="1464" t="s">
        <v>187</v>
      </c>
      <c r="PKO45" s="1464"/>
      <c r="PKP45" s="1464"/>
      <c r="PKQ45" s="1464"/>
      <c r="PKR45" s="1464"/>
      <c r="PKS45" s="1464"/>
      <c r="PKT45" s="1464"/>
      <c r="PKU45" s="1464"/>
      <c r="PKV45" s="1464"/>
      <c r="PKW45" s="1464"/>
      <c r="PKX45" s="1464"/>
      <c r="PKY45" s="1464"/>
      <c r="PKZ45" s="1464"/>
      <c r="PLA45" s="1464"/>
      <c r="PLB45" s="1464"/>
      <c r="PLC45" s="1464"/>
      <c r="PLD45" s="1464" t="s">
        <v>187</v>
      </c>
      <c r="PLE45" s="1464"/>
      <c r="PLF45" s="1464"/>
      <c r="PLG45" s="1464"/>
      <c r="PLH45" s="1464"/>
      <c r="PLI45" s="1464"/>
      <c r="PLJ45" s="1464"/>
      <c r="PLK45" s="1464"/>
      <c r="PLL45" s="1464"/>
      <c r="PLM45" s="1464"/>
      <c r="PLN45" s="1464"/>
      <c r="PLO45" s="1464"/>
      <c r="PLP45" s="1464"/>
      <c r="PLQ45" s="1464"/>
      <c r="PLR45" s="1464"/>
      <c r="PLS45" s="1464"/>
      <c r="PLT45" s="1464" t="s">
        <v>187</v>
      </c>
      <c r="PLU45" s="1464"/>
      <c r="PLV45" s="1464"/>
      <c r="PLW45" s="1464"/>
      <c r="PLX45" s="1464"/>
      <c r="PLY45" s="1464"/>
      <c r="PLZ45" s="1464"/>
      <c r="PMA45" s="1464"/>
      <c r="PMB45" s="1464"/>
      <c r="PMC45" s="1464"/>
      <c r="PMD45" s="1464"/>
      <c r="PME45" s="1464"/>
      <c r="PMF45" s="1464"/>
      <c r="PMG45" s="1464"/>
      <c r="PMH45" s="1464"/>
      <c r="PMI45" s="1464"/>
      <c r="PMJ45" s="1464" t="s">
        <v>187</v>
      </c>
      <c r="PMK45" s="1464"/>
      <c r="PML45" s="1464"/>
      <c r="PMM45" s="1464"/>
      <c r="PMN45" s="1464"/>
      <c r="PMO45" s="1464"/>
      <c r="PMP45" s="1464"/>
      <c r="PMQ45" s="1464"/>
      <c r="PMR45" s="1464"/>
      <c r="PMS45" s="1464"/>
      <c r="PMT45" s="1464"/>
      <c r="PMU45" s="1464"/>
      <c r="PMV45" s="1464"/>
      <c r="PMW45" s="1464"/>
      <c r="PMX45" s="1464"/>
      <c r="PMY45" s="1464"/>
      <c r="PMZ45" s="1464" t="s">
        <v>187</v>
      </c>
      <c r="PNA45" s="1464"/>
      <c r="PNB45" s="1464"/>
      <c r="PNC45" s="1464"/>
      <c r="PND45" s="1464"/>
      <c r="PNE45" s="1464"/>
      <c r="PNF45" s="1464"/>
      <c r="PNG45" s="1464"/>
      <c r="PNH45" s="1464"/>
      <c r="PNI45" s="1464"/>
      <c r="PNJ45" s="1464"/>
      <c r="PNK45" s="1464"/>
      <c r="PNL45" s="1464"/>
      <c r="PNM45" s="1464"/>
      <c r="PNN45" s="1464"/>
      <c r="PNO45" s="1464"/>
      <c r="PNP45" s="1464" t="s">
        <v>187</v>
      </c>
      <c r="PNQ45" s="1464"/>
      <c r="PNR45" s="1464"/>
      <c r="PNS45" s="1464"/>
      <c r="PNT45" s="1464"/>
      <c r="PNU45" s="1464"/>
      <c r="PNV45" s="1464"/>
      <c r="PNW45" s="1464"/>
      <c r="PNX45" s="1464"/>
      <c r="PNY45" s="1464"/>
      <c r="PNZ45" s="1464"/>
      <c r="POA45" s="1464"/>
      <c r="POB45" s="1464"/>
      <c r="POC45" s="1464"/>
      <c r="POD45" s="1464"/>
      <c r="POE45" s="1464"/>
      <c r="POF45" s="1464" t="s">
        <v>187</v>
      </c>
      <c r="POG45" s="1464"/>
      <c r="POH45" s="1464"/>
      <c r="POI45" s="1464"/>
      <c r="POJ45" s="1464"/>
      <c r="POK45" s="1464"/>
      <c r="POL45" s="1464"/>
      <c r="POM45" s="1464"/>
      <c r="PON45" s="1464"/>
      <c r="POO45" s="1464"/>
      <c r="POP45" s="1464"/>
      <c r="POQ45" s="1464"/>
      <c r="POR45" s="1464"/>
      <c r="POS45" s="1464"/>
      <c r="POT45" s="1464"/>
      <c r="POU45" s="1464"/>
      <c r="POV45" s="1464" t="s">
        <v>187</v>
      </c>
      <c r="POW45" s="1464"/>
      <c r="POX45" s="1464"/>
      <c r="POY45" s="1464"/>
      <c r="POZ45" s="1464"/>
      <c r="PPA45" s="1464"/>
      <c r="PPB45" s="1464"/>
      <c r="PPC45" s="1464"/>
      <c r="PPD45" s="1464"/>
      <c r="PPE45" s="1464"/>
      <c r="PPF45" s="1464"/>
      <c r="PPG45" s="1464"/>
      <c r="PPH45" s="1464"/>
      <c r="PPI45" s="1464"/>
      <c r="PPJ45" s="1464"/>
      <c r="PPK45" s="1464"/>
      <c r="PPL45" s="1464" t="s">
        <v>187</v>
      </c>
      <c r="PPM45" s="1464"/>
      <c r="PPN45" s="1464"/>
      <c r="PPO45" s="1464"/>
      <c r="PPP45" s="1464"/>
      <c r="PPQ45" s="1464"/>
      <c r="PPR45" s="1464"/>
      <c r="PPS45" s="1464"/>
      <c r="PPT45" s="1464"/>
      <c r="PPU45" s="1464"/>
      <c r="PPV45" s="1464"/>
      <c r="PPW45" s="1464"/>
      <c r="PPX45" s="1464"/>
      <c r="PPY45" s="1464"/>
      <c r="PPZ45" s="1464"/>
      <c r="PQA45" s="1464"/>
      <c r="PQB45" s="1464" t="s">
        <v>187</v>
      </c>
      <c r="PQC45" s="1464"/>
      <c r="PQD45" s="1464"/>
      <c r="PQE45" s="1464"/>
      <c r="PQF45" s="1464"/>
      <c r="PQG45" s="1464"/>
      <c r="PQH45" s="1464"/>
      <c r="PQI45" s="1464"/>
      <c r="PQJ45" s="1464"/>
      <c r="PQK45" s="1464"/>
      <c r="PQL45" s="1464"/>
      <c r="PQM45" s="1464"/>
      <c r="PQN45" s="1464"/>
      <c r="PQO45" s="1464"/>
      <c r="PQP45" s="1464"/>
      <c r="PQQ45" s="1464"/>
      <c r="PQR45" s="1464" t="s">
        <v>187</v>
      </c>
      <c r="PQS45" s="1464"/>
      <c r="PQT45" s="1464"/>
      <c r="PQU45" s="1464"/>
      <c r="PQV45" s="1464"/>
      <c r="PQW45" s="1464"/>
      <c r="PQX45" s="1464"/>
      <c r="PQY45" s="1464"/>
      <c r="PQZ45" s="1464"/>
      <c r="PRA45" s="1464"/>
      <c r="PRB45" s="1464"/>
      <c r="PRC45" s="1464"/>
      <c r="PRD45" s="1464"/>
      <c r="PRE45" s="1464"/>
      <c r="PRF45" s="1464"/>
      <c r="PRG45" s="1464"/>
      <c r="PRH45" s="1464" t="s">
        <v>187</v>
      </c>
      <c r="PRI45" s="1464"/>
      <c r="PRJ45" s="1464"/>
      <c r="PRK45" s="1464"/>
      <c r="PRL45" s="1464"/>
      <c r="PRM45" s="1464"/>
      <c r="PRN45" s="1464"/>
      <c r="PRO45" s="1464"/>
      <c r="PRP45" s="1464"/>
      <c r="PRQ45" s="1464"/>
      <c r="PRR45" s="1464"/>
      <c r="PRS45" s="1464"/>
      <c r="PRT45" s="1464"/>
      <c r="PRU45" s="1464"/>
      <c r="PRV45" s="1464"/>
      <c r="PRW45" s="1464"/>
      <c r="PRX45" s="1464" t="s">
        <v>187</v>
      </c>
      <c r="PRY45" s="1464"/>
      <c r="PRZ45" s="1464"/>
      <c r="PSA45" s="1464"/>
      <c r="PSB45" s="1464"/>
      <c r="PSC45" s="1464"/>
      <c r="PSD45" s="1464"/>
      <c r="PSE45" s="1464"/>
      <c r="PSF45" s="1464"/>
      <c r="PSG45" s="1464"/>
      <c r="PSH45" s="1464"/>
      <c r="PSI45" s="1464"/>
      <c r="PSJ45" s="1464"/>
      <c r="PSK45" s="1464"/>
      <c r="PSL45" s="1464"/>
      <c r="PSM45" s="1464"/>
      <c r="PSN45" s="1464" t="s">
        <v>187</v>
      </c>
      <c r="PSO45" s="1464"/>
      <c r="PSP45" s="1464"/>
      <c r="PSQ45" s="1464"/>
      <c r="PSR45" s="1464"/>
      <c r="PSS45" s="1464"/>
      <c r="PST45" s="1464"/>
      <c r="PSU45" s="1464"/>
      <c r="PSV45" s="1464"/>
      <c r="PSW45" s="1464"/>
      <c r="PSX45" s="1464"/>
      <c r="PSY45" s="1464"/>
      <c r="PSZ45" s="1464"/>
      <c r="PTA45" s="1464"/>
      <c r="PTB45" s="1464"/>
      <c r="PTC45" s="1464"/>
      <c r="PTD45" s="1464" t="s">
        <v>187</v>
      </c>
      <c r="PTE45" s="1464"/>
      <c r="PTF45" s="1464"/>
      <c r="PTG45" s="1464"/>
      <c r="PTH45" s="1464"/>
      <c r="PTI45" s="1464"/>
      <c r="PTJ45" s="1464"/>
      <c r="PTK45" s="1464"/>
      <c r="PTL45" s="1464"/>
      <c r="PTM45" s="1464"/>
      <c r="PTN45" s="1464"/>
      <c r="PTO45" s="1464"/>
      <c r="PTP45" s="1464"/>
      <c r="PTQ45" s="1464"/>
      <c r="PTR45" s="1464"/>
      <c r="PTS45" s="1464"/>
      <c r="PTT45" s="1464" t="s">
        <v>187</v>
      </c>
      <c r="PTU45" s="1464"/>
      <c r="PTV45" s="1464"/>
      <c r="PTW45" s="1464"/>
      <c r="PTX45" s="1464"/>
      <c r="PTY45" s="1464"/>
      <c r="PTZ45" s="1464"/>
      <c r="PUA45" s="1464"/>
      <c r="PUB45" s="1464"/>
      <c r="PUC45" s="1464"/>
      <c r="PUD45" s="1464"/>
      <c r="PUE45" s="1464"/>
      <c r="PUF45" s="1464"/>
      <c r="PUG45" s="1464"/>
      <c r="PUH45" s="1464"/>
      <c r="PUI45" s="1464"/>
      <c r="PUJ45" s="1464" t="s">
        <v>187</v>
      </c>
      <c r="PUK45" s="1464"/>
      <c r="PUL45" s="1464"/>
      <c r="PUM45" s="1464"/>
      <c r="PUN45" s="1464"/>
      <c r="PUO45" s="1464"/>
      <c r="PUP45" s="1464"/>
      <c r="PUQ45" s="1464"/>
      <c r="PUR45" s="1464"/>
      <c r="PUS45" s="1464"/>
      <c r="PUT45" s="1464"/>
      <c r="PUU45" s="1464"/>
      <c r="PUV45" s="1464"/>
      <c r="PUW45" s="1464"/>
      <c r="PUX45" s="1464"/>
      <c r="PUY45" s="1464"/>
      <c r="PUZ45" s="1464" t="s">
        <v>187</v>
      </c>
      <c r="PVA45" s="1464"/>
      <c r="PVB45" s="1464"/>
      <c r="PVC45" s="1464"/>
      <c r="PVD45" s="1464"/>
      <c r="PVE45" s="1464"/>
      <c r="PVF45" s="1464"/>
      <c r="PVG45" s="1464"/>
      <c r="PVH45" s="1464"/>
      <c r="PVI45" s="1464"/>
      <c r="PVJ45" s="1464"/>
      <c r="PVK45" s="1464"/>
      <c r="PVL45" s="1464"/>
      <c r="PVM45" s="1464"/>
      <c r="PVN45" s="1464"/>
      <c r="PVO45" s="1464"/>
      <c r="PVP45" s="1464" t="s">
        <v>187</v>
      </c>
      <c r="PVQ45" s="1464"/>
      <c r="PVR45" s="1464"/>
      <c r="PVS45" s="1464"/>
      <c r="PVT45" s="1464"/>
      <c r="PVU45" s="1464"/>
      <c r="PVV45" s="1464"/>
      <c r="PVW45" s="1464"/>
      <c r="PVX45" s="1464"/>
      <c r="PVY45" s="1464"/>
      <c r="PVZ45" s="1464"/>
      <c r="PWA45" s="1464"/>
      <c r="PWB45" s="1464"/>
      <c r="PWC45" s="1464"/>
      <c r="PWD45" s="1464"/>
      <c r="PWE45" s="1464"/>
      <c r="PWF45" s="1464" t="s">
        <v>187</v>
      </c>
      <c r="PWG45" s="1464"/>
      <c r="PWH45" s="1464"/>
      <c r="PWI45" s="1464"/>
      <c r="PWJ45" s="1464"/>
      <c r="PWK45" s="1464"/>
      <c r="PWL45" s="1464"/>
      <c r="PWM45" s="1464"/>
      <c r="PWN45" s="1464"/>
      <c r="PWO45" s="1464"/>
      <c r="PWP45" s="1464"/>
      <c r="PWQ45" s="1464"/>
      <c r="PWR45" s="1464"/>
      <c r="PWS45" s="1464"/>
      <c r="PWT45" s="1464"/>
      <c r="PWU45" s="1464"/>
      <c r="PWV45" s="1464" t="s">
        <v>187</v>
      </c>
      <c r="PWW45" s="1464"/>
      <c r="PWX45" s="1464"/>
      <c r="PWY45" s="1464"/>
      <c r="PWZ45" s="1464"/>
      <c r="PXA45" s="1464"/>
      <c r="PXB45" s="1464"/>
      <c r="PXC45" s="1464"/>
      <c r="PXD45" s="1464"/>
      <c r="PXE45" s="1464"/>
      <c r="PXF45" s="1464"/>
      <c r="PXG45" s="1464"/>
      <c r="PXH45" s="1464"/>
      <c r="PXI45" s="1464"/>
      <c r="PXJ45" s="1464"/>
      <c r="PXK45" s="1464"/>
      <c r="PXL45" s="1464" t="s">
        <v>187</v>
      </c>
      <c r="PXM45" s="1464"/>
      <c r="PXN45" s="1464"/>
      <c r="PXO45" s="1464"/>
      <c r="PXP45" s="1464"/>
      <c r="PXQ45" s="1464"/>
      <c r="PXR45" s="1464"/>
      <c r="PXS45" s="1464"/>
      <c r="PXT45" s="1464"/>
      <c r="PXU45" s="1464"/>
      <c r="PXV45" s="1464"/>
      <c r="PXW45" s="1464"/>
      <c r="PXX45" s="1464"/>
      <c r="PXY45" s="1464"/>
      <c r="PXZ45" s="1464"/>
      <c r="PYA45" s="1464"/>
      <c r="PYB45" s="1464" t="s">
        <v>187</v>
      </c>
      <c r="PYC45" s="1464"/>
      <c r="PYD45" s="1464"/>
      <c r="PYE45" s="1464"/>
      <c r="PYF45" s="1464"/>
      <c r="PYG45" s="1464"/>
      <c r="PYH45" s="1464"/>
      <c r="PYI45" s="1464"/>
      <c r="PYJ45" s="1464"/>
      <c r="PYK45" s="1464"/>
      <c r="PYL45" s="1464"/>
      <c r="PYM45" s="1464"/>
      <c r="PYN45" s="1464"/>
      <c r="PYO45" s="1464"/>
      <c r="PYP45" s="1464"/>
      <c r="PYQ45" s="1464"/>
      <c r="PYR45" s="1464" t="s">
        <v>187</v>
      </c>
      <c r="PYS45" s="1464"/>
      <c r="PYT45" s="1464"/>
      <c r="PYU45" s="1464"/>
      <c r="PYV45" s="1464"/>
      <c r="PYW45" s="1464"/>
      <c r="PYX45" s="1464"/>
      <c r="PYY45" s="1464"/>
      <c r="PYZ45" s="1464"/>
      <c r="PZA45" s="1464"/>
      <c r="PZB45" s="1464"/>
      <c r="PZC45" s="1464"/>
      <c r="PZD45" s="1464"/>
      <c r="PZE45" s="1464"/>
      <c r="PZF45" s="1464"/>
      <c r="PZG45" s="1464"/>
      <c r="PZH45" s="1464" t="s">
        <v>187</v>
      </c>
      <c r="PZI45" s="1464"/>
      <c r="PZJ45" s="1464"/>
      <c r="PZK45" s="1464"/>
      <c r="PZL45" s="1464"/>
      <c r="PZM45" s="1464"/>
      <c r="PZN45" s="1464"/>
      <c r="PZO45" s="1464"/>
      <c r="PZP45" s="1464"/>
      <c r="PZQ45" s="1464"/>
      <c r="PZR45" s="1464"/>
      <c r="PZS45" s="1464"/>
      <c r="PZT45" s="1464"/>
      <c r="PZU45" s="1464"/>
      <c r="PZV45" s="1464"/>
      <c r="PZW45" s="1464"/>
      <c r="PZX45" s="1464" t="s">
        <v>187</v>
      </c>
      <c r="PZY45" s="1464"/>
      <c r="PZZ45" s="1464"/>
      <c r="QAA45" s="1464"/>
      <c r="QAB45" s="1464"/>
      <c r="QAC45" s="1464"/>
      <c r="QAD45" s="1464"/>
      <c r="QAE45" s="1464"/>
      <c r="QAF45" s="1464"/>
      <c r="QAG45" s="1464"/>
      <c r="QAH45" s="1464"/>
      <c r="QAI45" s="1464"/>
      <c r="QAJ45" s="1464"/>
      <c r="QAK45" s="1464"/>
      <c r="QAL45" s="1464"/>
      <c r="QAM45" s="1464"/>
      <c r="QAN45" s="1464" t="s">
        <v>187</v>
      </c>
      <c r="QAO45" s="1464"/>
      <c r="QAP45" s="1464"/>
      <c r="QAQ45" s="1464"/>
      <c r="QAR45" s="1464"/>
      <c r="QAS45" s="1464"/>
      <c r="QAT45" s="1464"/>
      <c r="QAU45" s="1464"/>
      <c r="QAV45" s="1464"/>
      <c r="QAW45" s="1464"/>
      <c r="QAX45" s="1464"/>
      <c r="QAY45" s="1464"/>
      <c r="QAZ45" s="1464"/>
      <c r="QBA45" s="1464"/>
      <c r="QBB45" s="1464"/>
      <c r="QBC45" s="1464"/>
      <c r="QBD45" s="1464" t="s">
        <v>187</v>
      </c>
      <c r="QBE45" s="1464"/>
      <c r="QBF45" s="1464"/>
      <c r="QBG45" s="1464"/>
      <c r="QBH45" s="1464"/>
      <c r="QBI45" s="1464"/>
      <c r="QBJ45" s="1464"/>
      <c r="QBK45" s="1464"/>
      <c r="QBL45" s="1464"/>
      <c r="QBM45" s="1464"/>
      <c r="QBN45" s="1464"/>
      <c r="QBO45" s="1464"/>
      <c r="QBP45" s="1464"/>
      <c r="QBQ45" s="1464"/>
      <c r="QBR45" s="1464"/>
      <c r="QBS45" s="1464"/>
      <c r="QBT45" s="1464" t="s">
        <v>187</v>
      </c>
      <c r="QBU45" s="1464"/>
      <c r="QBV45" s="1464"/>
      <c r="QBW45" s="1464"/>
      <c r="QBX45" s="1464"/>
      <c r="QBY45" s="1464"/>
      <c r="QBZ45" s="1464"/>
      <c r="QCA45" s="1464"/>
      <c r="QCB45" s="1464"/>
      <c r="QCC45" s="1464"/>
      <c r="QCD45" s="1464"/>
      <c r="QCE45" s="1464"/>
      <c r="QCF45" s="1464"/>
      <c r="QCG45" s="1464"/>
      <c r="QCH45" s="1464"/>
      <c r="QCI45" s="1464"/>
      <c r="QCJ45" s="1464" t="s">
        <v>187</v>
      </c>
      <c r="QCK45" s="1464"/>
      <c r="QCL45" s="1464"/>
      <c r="QCM45" s="1464"/>
      <c r="QCN45" s="1464"/>
      <c r="QCO45" s="1464"/>
      <c r="QCP45" s="1464"/>
      <c r="QCQ45" s="1464"/>
      <c r="QCR45" s="1464"/>
      <c r="QCS45" s="1464"/>
      <c r="QCT45" s="1464"/>
      <c r="QCU45" s="1464"/>
      <c r="QCV45" s="1464"/>
      <c r="QCW45" s="1464"/>
      <c r="QCX45" s="1464"/>
      <c r="QCY45" s="1464"/>
      <c r="QCZ45" s="1464" t="s">
        <v>187</v>
      </c>
      <c r="QDA45" s="1464"/>
      <c r="QDB45" s="1464"/>
      <c r="QDC45" s="1464"/>
      <c r="QDD45" s="1464"/>
      <c r="QDE45" s="1464"/>
      <c r="QDF45" s="1464"/>
      <c r="QDG45" s="1464"/>
      <c r="QDH45" s="1464"/>
      <c r="QDI45" s="1464"/>
      <c r="QDJ45" s="1464"/>
      <c r="QDK45" s="1464"/>
      <c r="QDL45" s="1464"/>
      <c r="QDM45" s="1464"/>
      <c r="QDN45" s="1464"/>
      <c r="QDO45" s="1464"/>
      <c r="QDP45" s="1464" t="s">
        <v>187</v>
      </c>
      <c r="QDQ45" s="1464"/>
      <c r="QDR45" s="1464"/>
      <c r="QDS45" s="1464"/>
      <c r="QDT45" s="1464"/>
      <c r="QDU45" s="1464"/>
      <c r="QDV45" s="1464"/>
      <c r="QDW45" s="1464"/>
      <c r="QDX45" s="1464"/>
      <c r="QDY45" s="1464"/>
      <c r="QDZ45" s="1464"/>
      <c r="QEA45" s="1464"/>
      <c r="QEB45" s="1464"/>
      <c r="QEC45" s="1464"/>
      <c r="QED45" s="1464"/>
      <c r="QEE45" s="1464"/>
      <c r="QEF45" s="1464" t="s">
        <v>187</v>
      </c>
      <c r="QEG45" s="1464"/>
      <c r="QEH45" s="1464"/>
      <c r="QEI45" s="1464"/>
      <c r="QEJ45" s="1464"/>
      <c r="QEK45" s="1464"/>
      <c r="QEL45" s="1464"/>
      <c r="QEM45" s="1464"/>
      <c r="QEN45" s="1464"/>
      <c r="QEO45" s="1464"/>
      <c r="QEP45" s="1464"/>
      <c r="QEQ45" s="1464"/>
      <c r="QER45" s="1464"/>
      <c r="QES45" s="1464"/>
      <c r="QET45" s="1464"/>
      <c r="QEU45" s="1464"/>
      <c r="QEV45" s="1464" t="s">
        <v>187</v>
      </c>
      <c r="QEW45" s="1464"/>
      <c r="QEX45" s="1464"/>
      <c r="QEY45" s="1464"/>
      <c r="QEZ45" s="1464"/>
      <c r="QFA45" s="1464"/>
      <c r="QFB45" s="1464"/>
      <c r="QFC45" s="1464"/>
      <c r="QFD45" s="1464"/>
      <c r="QFE45" s="1464"/>
      <c r="QFF45" s="1464"/>
      <c r="QFG45" s="1464"/>
      <c r="QFH45" s="1464"/>
      <c r="QFI45" s="1464"/>
      <c r="QFJ45" s="1464"/>
      <c r="QFK45" s="1464"/>
      <c r="QFL45" s="1464" t="s">
        <v>187</v>
      </c>
      <c r="QFM45" s="1464"/>
      <c r="QFN45" s="1464"/>
      <c r="QFO45" s="1464"/>
      <c r="QFP45" s="1464"/>
      <c r="QFQ45" s="1464"/>
      <c r="QFR45" s="1464"/>
      <c r="QFS45" s="1464"/>
      <c r="QFT45" s="1464"/>
      <c r="QFU45" s="1464"/>
      <c r="QFV45" s="1464"/>
      <c r="QFW45" s="1464"/>
      <c r="QFX45" s="1464"/>
      <c r="QFY45" s="1464"/>
      <c r="QFZ45" s="1464"/>
      <c r="QGA45" s="1464"/>
      <c r="QGB45" s="1464" t="s">
        <v>187</v>
      </c>
      <c r="QGC45" s="1464"/>
      <c r="QGD45" s="1464"/>
      <c r="QGE45" s="1464"/>
      <c r="QGF45" s="1464"/>
      <c r="QGG45" s="1464"/>
      <c r="QGH45" s="1464"/>
      <c r="QGI45" s="1464"/>
      <c r="QGJ45" s="1464"/>
      <c r="QGK45" s="1464"/>
      <c r="QGL45" s="1464"/>
      <c r="QGM45" s="1464"/>
      <c r="QGN45" s="1464"/>
      <c r="QGO45" s="1464"/>
      <c r="QGP45" s="1464"/>
      <c r="QGQ45" s="1464"/>
      <c r="QGR45" s="1464" t="s">
        <v>187</v>
      </c>
      <c r="QGS45" s="1464"/>
      <c r="QGT45" s="1464"/>
      <c r="QGU45" s="1464"/>
      <c r="QGV45" s="1464"/>
      <c r="QGW45" s="1464"/>
      <c r="QGX45" s="1464"/>
      <c r="QGY45" s="1464"/>
      <c r="QGZ45" s="1464"/>
      <c r="QHA45" s="1464"/>
      <c r="QHB45" s="1464"/>
      <c r="QHC45" s="1464"/>
      <c r="QHD45" s="1464"/>
      <c r="QHE45" s="1464"/>
      <c r="QHF45" s="1464"/>
      <c r="QHG45" s="1464"/>
      <c r="QHH45" s="1464" t="s">
        <v>187</v>
      </c>
      <c r="QHI45" s="1464"/>
      <c r="QHJ45" s="1464"/>
      <c r="QHK45" s="1464"/>
      <c r="QHL45" s="1464"/>
      <c r="QHM45" s="1464"/>
      <c r="QHN45" s="1464"/>
      <c r="QHO45" s="1464"/>
      <c r="QHP45" s="1464"/>
      <c r="QHQ45" s="1464"/>
      <c r="QHR45" s="1464"/>
      <c r="QHS45" s="1464"/>
      <c r="QHT45" s="1464"/>
      <c r="QHU45" s="1464"/>
      <c r="QHV45" s="1464"/>
      <c r="QHW45" s="1464"/>
      <c r="QHX45" s="1464" t="s">
        <v>187</v>
      </c>
      <c r="QHY45" s="1464"/>
      <c r="QHZ45" s="1464"/>
      <c r="QIA45" s="1464"/>
      <c r="QIB45" s="1464"/>
      <c r="QIC45" s="1464"/>
      <c r="QID45" s="1464"/>
      <c r="QIE45" s="1464"/>
      <c r="QIF45" s="1464"/>
      <c r="QIG45" s="1464"/>
      <c r="QIH45" s="1464"/>
      <c r="QII45" s="1464"/>
      <c r="QIJ45" s="1464"/>
      <c r="QIK45" s="1464"/>
      <c r="QIL45" s="1464"/>
      <c r="QIM45" s="1464"/>
      <c r="QIN45" s="1464" t="s">
        <v>187</v>
      </c>
      <c r="QIO45" s="1464"/>
      <c r="QIP45" s="1464"/>
      <c r="QIQ45" s="1464"/>
      <c r="QIR45" s="1464"/>
      <c r="QIS45" s="1464"/>
      <c r="QIT45" s="1464"/>
      <c r="QIU45" s="1464"/>
      <c r="QIV45" s="1464"/>
      <c r="QIW45" s="1464"/>
      <c r="QIX45" s="1464"/>
      <c r="QIY45" s="1464"/>
      <c r="QIZ45" s="1464"/>
      <c r="QJA45" s="1464"/>
      <c r="QJB45" s="1464"/>
      <c r="QJC45" s="1464"/>
      <c r="QJD45" s="1464" t="s">
        <v>187</v>
      </c>
      <c r="QJE45" s="1464"/>
      <c r="QJF45" s="1464"/>
      <c r="QJG45" s="1464"/>
      <c r="QJH45" s="1464"/>
      <c r="QJI45" s="1464"/>
      <c r="QJJ45" s="1464"/>
      <c r="QJK45" s="1464"/>
      <c r="QJL45" s="1464"/>
      <c r="QJM45" s="1464"/>
      <c r="QJN45" s="1464"/>
      <c r="QJO45" s="1464"/>
      <c r="QJP45" s="1464"/>
      <c r="QJQ45" s="1464"/>
      <c r="QJR45" s="1464"/>
      <c r="QJS45" s="1464"/>
      <c r="QJT45" s="1464" t="s">
        <v>187</v>
      </c>
      <c r="QJU45" s="1464"/>
      <c r="QJV45" s="1464"/>
      <c r="QJW45" s="1464"/>
      <c r="QJX45" s="1464"/>
      <c r="QJY45" s="1464"/>
      <c r="QJZ45" s="1464"/>
      <c r="QKA45" s="1464"/>
      <c r="QKB45" s="1464"/>
      <c r="QKC45" s="1464"/>
      <c r="QKD45" s="1464"/>
      <c r="QKE45" s="1464"/>
      <c r="QKF45" s="1464"/>
      <c r="QKG45" s="1464"/>
      <c r="QKH45" s="1464"/>
      <c r="QKI45" s="1464"/>
      <c r="QKJ45" s="1464" t="s">
        <v>187</v>
      </c>
      <c r="QKK45" s="1464"/>
      <c r="QKL45" s="1464"/>
      <c r="QKM45" s="1464"/>
      <c r="QKN45" s="1464"/>
      <c r="QKO45" s="1464"/>
      <c r="QKP45" s="1464"/>
      <c r="QKQ45" s="1464"/>
      <c r="QKR45" s="1464"/>
      <c r="QKS45" s="1464"/>
      <c r="QKT45" s="1464"/>
      <c r="QKU45" s="1464"/>
      <c r="QKV45" s="1464"/>
      <c r="QKW45" s="1464"/>
      <c r="QKX45" s="1464"/>
      <c r="QKY45" s="1464"/>
      <c r="QKZ45" s="1464" t="s">
        <v>187</v>
      </c>
      <c r="QLA45" s="1464"/>
      <c r="QLB45" s="1464"/>
      <c r="QLC45" s="1464"/>
      <c r="QLD45" s="1464"/>
      <c r="QLE45" s="1464"/>
      <c r="QLF45" s="1464"/>
      <c r="QLG45" s="1464"/>
      <c r="QLH45" s="1464"/>
      <c r="QLI45" s="1464"/>
      <c r="QLJ45" s="1464"/>
      <c r="QLK45" s="1464"/>
      <c r="QLL45" s="1464"/>
      <c r="QLM45" s="1464"/>
      <c r="QLN45" s="1464"/>
      <c r="QLO45" s="1464"/>
      <c r="QLP45" s="1464" t="s">
        <v>187</v>
      </c>
      <c r="QLQ45" s="1464"/>
      <c r="QLR45" s="1464"/>
      <c r="QLS45" s="1464"/>
      <c r="QLT45" s="1464"/>
      <c r="QLU45" s="1464"/>
      <c r="QLV45" s="1464"/>
      <c r="QLW45" s="1464"/>
      <c r="QLX45" s="1464"/>
      <c r="QLY45" s="1464"/>
      <c r="QLZ45" s="1464"/>
      <c r="QMA45" s="1464"/>
      <c r="QMB45" s="1464"/>
      <c r="QMC45" s="1464"/>
      <c r="QMD45" s="1464"/>
      <c r="QME45" s="1464"/>
      <c r="QMF45" s="1464" t="s">
        <v>187</v>
      </c>
      <c r="QMG45" s="1464"/>
      <c r="QMH45" s="1464"/>
      <c r="QMI45" s="1464"/>
      <c r="QMJ45" s="1464"/>
      <c r="QMK45" s="1464"/>
      <c r="QML45" s="1464"/>
      <c r="QMM45" s="1464"/>
      <c r="QMN45" s="1464"/>
      <c r="QMO45" s="1464"/>
      <c r="QMP45" s="1464"/>
      <c r="QMQ45" s="1464"/>
      <c r="QMR45" s="1464"/>
      <c r="QMS45" s="1464"/>
      <c r="QMT45" s="1464"/>
      <c r="QMU45" s="1464"/>
      <c r="QMV45" s="1464" t="s">
        <v>187</v>
      </c>
      <c r="QMW45" s="1464"/>
      <c r="QMX45" s="1464"/>
      <c r="QMY45" s="1464"/>
      <c r="QMZ45" s="1464"/>
      <c r="QNA45" s="1464"/>
      <c r="QNB45" s="1464"/>
      <c r="QNC45" s="1464"/>
      <c r="QND45" s="1464"/>
      <c r="QNE45" s="1464"/>
      <c r="QNF45" s="1464"/>
      <c r="QNG45" s="1464"/>
      <c r="QNH45" s="1464"/>
      <c r="QNI45" s="1464"/>
      <c r="QNJ45" s="1464"/>
      <c r="QNK45" s="1464"/>
      <c r="QNL45" s="1464" t="s">
        <v>187</v>
      </c>
      <c r="QNM45" s="1464"/>
      <c r="QNN45" s="1464"/>
      <c r="QNO45" s="1464"/>
      <c r="QNP45" s="1464"/>
      <c r="QNQ45" s="1464"/>
      <c r="QNR45" s="1464"/>
      <c r="QNS45" s="1464"/>
      <c r="QNT45" s="1464"/>
      <c r="QNU45" s="1464"/>
      <c r="QNV45" s="1464"/>
      <c r="QNW45" s="1464"/>
      <c r="QNX45" s="1464"/>
      <c r="QNY45" s="1464"/>
      <c r="QNZ45" s="1464"/>
      <c r="QOA45" s="1464"/>
      <c r="QOB45" s="1464" t="s">
        <v>187</v>
      </c>
      <c r="QOC45" s="1464"/>
      <c r="QOD45" s="1464"/>
      <c r="QOE45" s="1464"/>
      <c r="QOF45" s="1464"/>
      <c r="QOG45" s="1464"/>
      <c r="QOH45" s="1464"/>
      <c r="QOI45" s="1464"/>
      <c r="QOJ45" s="1464"/>
      <c r="QOK45" s="1464"/>
      <c r="QOL45" s="1464"/>
      <c r="QOM45" s="1464"/>
      <c r="QON45" s="1464"/>
      <c r="QOO45" s="1464"/>
      <c r="QOP45" s="1464"/>
      <c r="QOQ45" s="1464"/>
      <c r="QOR45" s="1464" t="s">
        <v>187</v>
      </c>
      <c r="QOS45" s="1464"/>
      <c r="QOT45" s="1464"/>
      <c r="QOU45" s="1464"/>
      <c r="QOV45" s="1464"/>
      <c r="QOW45" s="1464"/>
      <c r="QOX45" s="1464"/>
      <c r="QOY45" s="1464"/>
      <c r="QOZ45" s="1464"/>
      <c r="QPA45" s="1464"/>
      <c r="QPB45" s="1464"/>
      <c r="QPC45" s="1464"/>
      <c r="QPD45" s="1464"/>
      <c r="QPE45" s="1464"/>
      <c r="QPF45" s="1464"/>
      <c r="QPG45" s="1464"/>
      <c r="QPH45" s="1464" t="s">
        <v>187</v>
      </c>
      <c r="QPI45" s="1464"/>
      <c r="QPJ45" s="1464"/>
      <c r="QPK45" s="1464"/>
      <c r="QPL45" s="1464"/>
      <c r="QPM45" s="1464"/>
      <c r="QPN45" s="1464"/>
      <c r="QPO45" s="1464"/>
      <c r="QPP45" s="1464"/>
      <c r="QPQ45" s="1464"/>
      <c r="QPR45" s="1464"/>
      <c r="QPS45" s="1464"/>
      <c r="QPT45" s="1464"/>
      <c r="QPU45" s="1464"/>
      <c r="QPV45" s="1464"/>
      <c r="QPW45" s="1464"/>
      <c r="QPX45" s="1464" t="s">
        <v>187</v>
      </c>
      <c r="QPY45" s="1464"/>
      <c r="QPZ45" s="1464"/>
      <c r="QQA45" s="1464"/>
      <c r="QQB45" s="1464"/>
      <c r="QQC45" s="1464"/>
      <c r="QQD45" s="1464"/>
      <c r="QQE45" s="1464"/>
      <c r="QQF45" s="1464"/>
      <c r="QQG45" s="1464"/>
      <c r="QQH45" s="1464"/>
      <c r="QQI45" s="1464"/>
      <c r="QQJ45" s="1464"/>
      <c r="QQK45" s="1464"/>
      <c r="QQL45" s="1464"/>
      <c r="QQM45" s="1464"/>
      <c r="QQN45" s="1464" t="s">
        <v>187</v>
      </c>
      <c r="QQO45" s="1464"/>
      <c r="QQP45" s="1464"/>
      <c r="QQQ45" s="1464"/>
      <c r="QQR45" s="1464"/>
      <c r="QQS45" s="1464"/>
      <c r="QQT45" s="1464"/>
      <c r="QQU45" s="1464"/>
      <c r="QQV45" s="1464"/>
      <c r="QQW45" s="1464"/>
      <c r="QQX45" s="1464"/>
      <c r="QQY45" s="1464"/>
      <c r="QQZ45" s="1464"/>
      <c r="QRA45" s="1464"/>
      <c r="QRB45" s="1464"/>
      <c r="QRC45" s="1464"/>
      <c r="QRD45" s="1464" t="s">
        <v>187</v>
      </c>
      <c r="QRE45" s="1464"/>
      <c r="QRF45" s="1464"/>
      <c r="QRG45" s="1464"/>
      <c r="QRH45" s="1464"/>
      <c r="QRI45" s="1464"/>
      <c r="QRJ45" s="1464"/>
      <c r="QRK45" s="1464"/>
      <c r="QRL45" s="1464"/>
      <c r="QRM45" s="1464"/>
      <c r="QRN45" s="1464"/>
      <c r="QRO45" s="1464"/>
      <c r="QRP45" s="1464"/>
      <c r="QRQ45" s="1464"/>
      <c r="QRR45" s="1464"/>
      <c r="QRS45" s="1464"/>
      <c r="QRT45" s="1464" t="s">
        <v>187</v>
      </c>
      <c r="QRU45" s="1464"/>
      <c r="QRV45" s="1464"/>
      <c r="QRW45" s="1464"/>
      <c r="QRX45" s="1464"/>
      <c r="QRY45" s="1464"/>
      <c r="QRZ45" s="1464"/>
      <c r="QSA45" s="1464"/>
      <c r="QSB45" s="1464"/>
      <c r="QSC45" s="1464"/>
      <c r="QSD45" s="1464"/>
      <c r="QSE45" s="1464"/>
      <c r="QSF45" s="1464"/>
      <c r="QSG45" s="1464"/>
      <c r="QSH45" s="1464"/>
      <c r="QSI45" s="1464"/>
      <c r="QSJ45" s="1464" t="s">
        <v>187</v>
      </c>
      <c r="QSK45" s="1464"/>
      <c r="QSL45" s="1464"/>
      <c r="QSM45" s="1464"/>
      <c r="QSN45" s="1464"/>
      <c r="QSO45" s="1464"/>
      <c r="QSP45" s="1464"/>
      <c r="QSQ45" s="1464"/>
      <c r="QSR45" s="1464"/>
      <c r="QSS45" s="1464"/>
      <c r="QST45" s="1464"/>
      <c r="QSU45" s="1464"/>
      <c r="QSV45" s="1464"/>
      <c r="QSW45" s="1464"/>
      <c r="QSX45" s="1464"/>
      <c r="QSY45" s="1464"/>
      <c r="QSZ45" s="1464" t="s">
        <v>187</v>
      </c>
      <c r="QTA45" s="1464"/>
      <c r="QTB45" s="1464"/>
      <c r="QTC45" s="1464"/>
      <c r="QTD45" s="1464"/>
      <c r="QTE45" s="1464"/>
      <c r="QTF45" s="1464"/>
      <c r="QTG45" s="1464"/>
      <c r="QTH45" s="1464"/>
      <c r="QTI45" s="1464"/>
      <c r="QTJ45" s="1464"/>
      <c r="QTK45" s="1464"/>
      <c r="QTL45" s="1464"/>
      <c r="QTM45" s="1464"/>
      <c r="QTN45" s="1464"/>
      <c r="QTO45" s="1464"/>
      <c r="QTP45" s="1464" t="s">
        <v>187</v>
      </c>
      <c r="QTQ45" s="1464"/>
      <c r="QTR45" s="1464"/>
      <c r="QTS45" s="1464"/>
      <c r="QTT45" s="1464"/>
      <c r="QTU45" s="1464"/>
      <c r="QTV45" s="1464"/>
      <c r="QTW45" s="1464"/>
      <c r="QTX45" s="1464"/>
      <c r="QTY45" s="1464"/>
      <c r="QTZ45" s="1464"/>
      <c r="QUA45" s="1464"/>
      <c r="QUB45" s="1464"/>
      <c r="QUC45" s="1464"/>
      <c r="QUD45" s="1464"/>
      <c r="QUE45" s="1464"/>
      <c r="QUF45" s="1464" t="s">
        <v>187</v>
      </c>
      <c r="QUG45" s="1464"/>
      <c r="QUH45" s="1464"/>
      <c r="QUI45" s="1464"/>
      <c r="QUJ45" s="1464"/>
      <c r="QUK45" s="1464"/>
      <c r="QUL45" s="1464"/>
      <c r="QUM45" s="1464"/>
      <c r="QUN45" s="1464"/>
      <c r="QUO45" s="1464"/>
      <c r="QUP45" s="1464"/>
      <c r="QUQ45" s="1464"/>
      <c r="QUR45" s="1464"/>
      <c r="QUS45" s="1464"/>
      <c r="QUT45" s="1464"/>
      <c r="QUU45" s="1464"/>
      <c r="QUV45" s="1464" t="s">
        <v>187</v>
      </c>
      <c r="QUW45" s="1464"/>
      <c r="QUX45" s="1464"/>
      <c r="QUY45" s="1464"/>
      <c r="QUZ45" s="1464"/>
      <c r="QVA45" s="1464"/>
      <c r="QVB45" s="1464"/>
      <c r="QVC45" s="1464"/>
      <c r="QVD45" s="1464"/>
      <c r="QVE45" s="1464"/>
      <c r="QVF45" s="1464"/>
      <c r="QVG45" s="1464"/>
      <c r="QVH45" s="1464"/>
      <c r="QVI45" s="1464"/>
      <c r="QVJ45" s="1464"/>
      <c r="QVK45" s="1464"/>
      <c r="QVL45" s="1464" t="s">
        <v>187</v>
      </c>
      <c r="QVM45" s="1464"/>
      <c r="QVN45" s="1464"/>
      <c r="QVO45" s="1464"/>
      <c r="QVP45" s="1464"/>
      <c r="QVQ45" s="1464"/>
      <c r="QVR45" s="1464"/>
      <c r="QVS45" s="1464"/>
      <c r="QVT45" s="1464"/>
      <c r="QVU45" s="1464"/>
      <c r="QVV45" s="1464"/>
      <c r="QVW45" s="1464"/>
      <c r="QVX45" s="1464"/>
      <c r="QVY45" s="1464"/>
      <c r="QVZ45" s="1464"/>
      <c r="QWA45" s="1464"/>
      <c r="QWB45" s="1464" t="s">
        <v>187</v>
      </c>
      <c r="QWC45" s="1464"/>
      <c r="QWD45" s="1464"/>
      <c r="QWE45" s="1464"/>
      <c r="QWF45" s="1464"/>
      <c r="QWG45" s="1464"/>
      <c r="QWH45" s="1464"/>
      <c r="QWI45" s="1464"/>
      <c r="QWJ45" s="1464"/>
      <c r="QWK45" s="1464"/>
      <c r="QWL45" s="1464"/>
      <c r="QWM45" s="1464"/>
      <c r="QWN45" s="1464"/>
      <c r="QWO45" s="1464"/>
      <c r="QWP45" s="1464"/>
      <c r="QWQ45" s="1464"/>
      <c r="QWR45" s="1464" t="s">
        <v>187</v>
      </c>
      <c r="QWS45" s="1464"/>
      <c r="QWT45" s="1464"/>
      <c r="QWU45" s="1464"/>
      <c r="QWV45" s="1464"/>
      <c r="QWW45" s="1464"/>
      <c r="QWX45" s="1464"/>
      <c r="QWY45" s="1464"/>
      <c r="QWZ45" s="1464"/>
      <c r="QXA45" s="1464"/>
      <c r="QXB45" s="1464"/>
      <c r="QXC45" s="1464"/>
      <c r="QXD45" s="1464"/>
      <c r="QXE45" s="1464"/>
      <c r="QXF45" s="1464"/>
      <c r="QXG45" s="1464"/>
      <c r="QXH45" s="1464" t="s">
        <v>187</v>
      </c>
      <c r="QXI45" s="1464"/>
      <c r="QXJ45" s="1464"/>
      <c r="QXK45" s="1464"/>
      <c r="QXL45" s="1464"/>
      <c r="QXM45" s="1464"/>
      <c r="QXN45" s="1464"/>
      <c r="QXO45" s="1464"/>
      <c r="QXP45" s="1464"/>
      <c r="QXQ45" s="1464"/>
      <c r="QXR45" s="1464"/>
      <c r="QXS45" s="1464"/>
      <c r="QXT45" s="1464"/>
      <c r="QXU45" s="1464"/>
      <c r="QXV45" s="1464"/>
      <c r="QXW45" s="1464"/>
      <c r="QXX45" s="1464" t="s">
        <v>187</v>
      </c>
      <c r="QXY45" s="1464"/>
      <c r="QXZ45" s="1464"/>
      <c r="QYA45" s="1464"/>
      <c r="QYB45" s="1464"/>
      <c r="QYC45" s="1464"/>
      <c r="QYD45" s="1464"/>
      <c r="QYE45" s="1464"/>
      <c r="QYF45" s="1464"/>
      <c r="QYG45" s="1464"/>
      <c r="QYH45" s="1464"/>
      <c r="QYI45" s="1464"/>
      <c r="QYJ45" s="1464"/>
      <c r="QYK45" s="1464"/>
      <c r="QYL45" s="1464"/>
      <c r="QYM45" s="1464"/>
      <c r="QYN45" s="1464" t="s">
        <v>187</v>
      </c>
      <c r="QYO45" s="1464"/>
      <c r="QYP45" s="1464"/>
      <c r="QYQ45" s="1464"/>
      <c r="QYR45" s="1464"/>
      <c r="QYS45" s="1464"/>
      <c r="QYT45" s="1464"/>
      <c r="QYU45" s="1464"/>
      <c r="QYV45" s="1464"/>
      <c r="QYW45" s="1464"/>
      <c r="QYX45" s="1464"/>
      <c r="QYY45" s="1464"/>
      <c r="QYZ45" s="1464"/>
      <c r="QZA45" s="1464"/>
      <c r="QZB45" s="1464"/>
      <c r="QZC45" s="1464"/>
      <c r="QZD45" s="1464" t="s">
        <v>187</v>
      </c>
      <c r="QZE45" s="1464"/>
      <c r="QZF45" s="1464"/>
      <c r="QZG45" s="1464"/>
      <c r="QZH45" s="1464"/>
      <c r="QZI45" s="1464"/>
      <c r="QZJ45" s="1464"/>
      <c r="QZK45" s="1464"/>
      <c r="QZL45" s="1464"/>
      <c r="QZM45" s="1464"/>
      <c r="QZN45" s="1464"/>
      <c r="QZO45" s="1464"/>
      <c r="QZP45" s="1464"/>
      <c r="QZQ45" s="1464"/>
      <c r="QZR45" s="1464"/>
      <c r="QZS45" s="1464"/>
      <c r="QZT45" s="1464" t="s">
        <v>187</v>
      </c>
      <c r="QZU45" s="1464"/>
      <c r="QZV45" s="1464"/>
      <c r="QZW45" s="1464"/>
      <c r="QZX45" s="1464"/>
      <c r="QZY45" s="1464"/>
      <c r="QZZ45" s="1464"/>
      <c r="RAA45" s="1464"/>
      <c r="RAB45" s="1464"/>
      <c r="RAC45" s="1464"/>
      <c r="RAD45" s="1464"/>
      <c r="RAE45" s="1464"/>
      <c r="RAF45" s="1464"/>
      <c r="RAG45" s="1464"/>
      <c r="RAH45" s="1464"/>
      <c r="RAI45" s="1464"/>
      <c r="RAJ45" s="1464" t="s">
        <v>187</v>
      </c>
      <c r="RAK45" s="1464"/>
      <c r="RAL45" s="1464"/>
      <c r="RAM45" s="1464"/>
      <c r="RAN45" s="1464"/>
      <c r="RAO45" s="1464"/>
      <c r="RAP45" s="1464"/>
      <c r="RAQ45" s="1464"/>
      <c r="RAR45" s="1464"/>
      <c r="RAS45" s="1464"/>
      <c r="RAT45" s="1464"/>
      <c r="RAU45" s="1464"/>
      <c r="RAV45" s="1464"/>
      <c r="RAW45" s="1464"/>
      <c r="RAX45" s="1464"/>
      <c r="RAY45" s="1464"/>
      <c r="RAZ45" s="1464" t="s">
        <v>187</v>
      </c>
      <c r="RBA45" s="1464"/>
      <c r="RBB45" s="1464"/>
      <c r="RBC45" s="1464"/>
      <c r="RBD45" s="1464"/>
      <c r="RBE45" s="1464"/>
      <c r="RBF45" s="1464"/>
      <c r="RBG45" s="1464"/>
      <c r="RBH45" s="1464"/>
      <c r="RBI45" s="1464"/>
      <c r="RBJ45" s="1464"/>
      <c r="RBK45" s="1464"/>
      <c r="RBL45" s="1464"/>
      <c r="RBM45" s="1464"/>
      <c r="RBN45" s="1464"/>
      <c r="RBO45" s="1464"/>
      <c r="RBP45" s="1464" t="s">
        <v>187</v>
      </c>
      <c r="RBQ45" s="1464"/>
      <c r="RBR45" s="1464"/>
      <c r="RBS45" s="1464"/>
      <c r="RBT45" s="1464"/>
      <c r="RBU45" s="1464"/>
      <c r="RBV45" s="1464"/>
      <c r="RBW45" s="1464"/>
      <c r="RBX45" s="1464"/>
      <c r="RBY45" s="1464"/>
      <c r="RBZ45" s="1464"/>
      <c r="RCA45" s="1464"/>
      <c r="RCB45" s="1464"/>
      <c r="RCC45" s="1464"/>
      <c r="RCD45" s="1464"/>
      <c r="RCE45" s="1464"/>
      <c r="RCF45" s="1464" t="s">
        <v>187</v>
      </c>
      <c r="RCG45" s="1464"/>
      <c r="RCH45" s="1464"/>
      <c r="RCI45" s="1464"/>
      <c r="RCJ45" s="1464"/>
      <c r="RCK45" s="1464"/>
      <c r="RCL45" s="1464"/>
      <c r="RCM45" s="1464"/>
      <c r="RCN45" s="1464"/>
      <c r="RCO45" s="1464"/>
      <c r="RCP45" s="1464"/>
      <c r="RCQ45" s="1464"/>
      <c r="RCR45" s="1464"/>
      <c r="RCS45" s="1464"/>
      <c r="RCT45" s="1464"/>
      <c r="RCU45" s="1464"/>
      <c r="RCV45" s="1464" t="s">
        <v>187</v>
      </c>
      <c r="RCW45" s="1464"/>
      <c r="RCX45" s="1464"/>
      <c r="RCY45" s="1464"/>
      <c r="RCZ45" s="1464"/>
      <c r="RDA45" s="1464"/>
      <c r="RDB45" s="1464"/>
      <c r="RDC45" s="1464"/>
      <c r="RDD45" s="1464"/>
      <c r="RDE45" s="1464"/>
      <c r="RDF45" s="1464"/>
      <c r="RDG45" s="1464"/>
      <c r="RDH45" s="1464"/>
      <c r="RDI45" s="1464"/>
      <c r="RDJ45" s="1464"/>
      <c r="RDK45" s="1464"/>
      <c r="RDL45" s="1464" t="s">
        <v>187</v>
      </c>
      <c r="RDM45" s="1464"/>
      <c r="RDN45" s="1464"/>
      <c r="RDO45" s="1464"/>
      <c r="RDP45" s="1464"/>
      <c r="RDQ45" s="1464"/>
      <c r="RDR45" s="1464"/>
      <c r="RDS45" s="1464"/>
      <c r="RDT45" s="1464"/>
      <c r="RDU45" s="1464"/>
      <c r="RDV45" s="1464"/>
      <c r="RDW45" s="1464"/>
      <c r="RDX45" s="1464"/>
      <c r="RDY45" s="1464"/>
      <c r="RDZ45" s="1464"/>
      <c r="REA45" s="1464"/>
      <c r="REB45" s="1464" t="s">
        <v>187</v>
      </c>
      <c r="REC45" s="1464"/>
      <c r="RED45" s="1464"/>
      <c r="REE45" s="1464"/>
      <c r="REF45" s="1464"/>
      <c r="REG45" s="1464"/>
      <c r="REH45" s="1464"/>
      <c r="REI45" s="1464"/>
      <c r="REJ45" s="1464"/>
      <c r="REK45" s="1464"/>
      <c r="REL45" s="1464"/>
      <c r="REM45" s="1464"/>
      <c r="REN45" s="1464"/>
      <c r="REO45" s="1464"/>
      <c r="REP45" s="1464"/>
      <c r="REQ45" s="1464"/>
      <c r="RER45" s="1464" t="s">
        <v>187</v>
      </c>
      <c r="RES45" s="1464"/>
      <c r="RET45" s="1464"/>
      <c r="REU45" s="1464"/>
      <c r="REV45" s="1464"/>
      <c r="REW45" s="1464"/>
      <c r="REX45" s="1464"/>
      <c r="REY45" s="1464"/>
      <c r="REZ45" s="1464"/>
      <c r="RFA45" s="1464"/>
      <c r="RFB45" s="1464"/>
      <c r="RFC45" s="1464"/>
      <c r="RFD45" s="1464"/>
      <c r="RFE45" s="1464"/>
      <c r="RFF45" s="1464"/>
      <c r="RFG45" s="1464"/>
      <c r="RFH45" s="1464" t="s">
        <v>187</v>
      </c>
      <c r="RFI45" s="1464"/>
      <c r="RFJ45" s="1464"/>
      <c r="RFK45" s="1464"/>
      <c r="RFL45" s="1464"/>
      <c r="RFM45" s="1464"/>
      <c r="RFN45" s="1464"/>
      <c r="RFO45" s="1464"/>
      <c r="RFP45" s="1464"/>
      <c r="RFQ45" s="1464"/>
      <c r="RFR45" s="1464"/>
      <c r="RFS45" s="1464"/>
      <c r="RFT45" s="1464"/>
      <c r="RFU45" s="1464"/>
      <c r="RFV45" s="1464"/>
      <c r="RFW45" s="1464"/>
      <c r="RFX45" s="1464" t="s">
        <v>187</v>
      </c>
      <c r="RFY45" s="1464"/>
      <c r="RFZ45" s="1464"/>
      <c r="RGA45" s="1464"/>
      <c r="RGB45" s="1464"/>
      <c r="RGC45" s="1464"/>
      <c r="RGD45" s="1464"/>
      <c r="RGE45" s="1464"/>
      <c r="RGF45" s="1464"/>
      <c r="RGG45" s="1464"/>
      <c r="RGH45" s="1464"/>
      <c r="RGI45" s="1464"/>
      <c r="RGJ45" s="1464"/>
      <c r="RGK45" s="1464"/>
      <c r="RGL45" s="1464"/>
      <c r="RGM45" s="1464"/>
      <c r="RGN45" s="1464" t="s">
        <v>187</v>
      </c>
      <c r="RGO45" s="1464"/>
      <c r="RGP45" s="1464"/>
      <c r="RGQ45" s="1464"/>
      <c r="RGR45" s="1464"/>
      <c r="RGS45" s="1464"/>
      <c r="RGT45" s="1464"/>
      <c r="RGU45" s="1464"/>
      <c r="RGV45" s="1464"/>
      <c r="RGW45" s="1464"/>
      <c r="RGX45" s="1464"/>
      <c r="RGY45" s="1464"/>
      <c r="RGZ45" s="1464"/>
      <c r="RHA45" s="1464"/>
      <c r="RHB45" s="1464"/>
      <c r="RHC45" s="1464"/>
      <c r="RHD45" s="1464" t="s">
        <v>187</v>
      </c>
      <c r="RHE45" s="1464"/>
      <c r="RHF45" s="1464"/>
      <c r="RHG45" s="1464"/>
      <c r="RHH45" s="1464"/>
      <c r="RHI45" s="1464"/>
      <c r="RHJ45" s="1464"/>
      <c r="RHK45" s="1464"/>
      <c r="RHL45" s="1464"/>
      <c r="RHM45" s="1464"/>
      <c r="RHN45" s="1464"/>
      <c r="RHO45" s="1464"/>
      <c r="RHP45" s="1464"/>
      <c r="RHQ45" s="1464"/>
      <c r="RHR45" s="1464"/>
      <c r="RHS45" s="1464"/>
      <c r="RHT45" s="1464" t="s">
        <v>187</v>
      </c>
      <c r="RHU45" s="1464"/>
      <c r="RHV45" s="1464"/>
      <c r="RHW45" s="1464"/>
      <c r="RHX45" s="1464"/>
      <c r="RHY45" s="1464"/>
      <c r="RHZ45" s="1464"/>
      <c r="RIA45" s="1464"/>
      <c r="RIB45" s="1464"/>
      <c r="RIC45" s="1464"/>
      <c r="RID45" s="1464"/>
      <c r="RIE45" s="1464"/>
      <c r="RIF45" s="1464"/>
      <c r="RIG45" s="1464"/>
      <c r="RIH45" s="1464"/>
      <c r="RII45" s="1464"/>
      <c r="RIJ45" s="1464" t="s">
        <v>187</v>
      </c>
      <c r="RIK45" s="1464"/>
      <c r="RIL45" s="1464"/>
      <c r="RIM45" s="1464"/>
      <c r="RIN45" s="1464"/>
      <c r="RIO45" s="1464"/>
      <c r="RIP45" s="1464"/>
      <c r="RIQ45" s="1464"/>
      <c r="RIR45" s="1464"/>
      <c r="RIS45" s="1464"/>
      <c r="RIT45" s="1464"/>
      <c r="RIU45" s="1464"/>
      <c r="RIV45" s="1464"/>
      <c r="RIW45" s="1464"/>
      <c r="RIX45" s="1464"/>
      <c r="RIY45" s="1464"/>
      <c r="RIZ45" s="1464" t="s">
        <v>187</v>
      </c>
      <c r="RJA45" s="1464"/>
      <c r="RJB45" s="1464"/>
      <c r="RJC45" s="1464"/>
      <c r="RJD45" s="1464"/>
      <c r="RJE45" s="1464"/>
      <c r="RJF45" s="1464"/>
      <c r="RJG45" s="1464"/>
      <c r="RJH45" s="1464"/>
      <c r="RJI45" s="1464"/>
      <c r="RJJ45" s="1464"/>
      <c r="RJK45" s="1464"/>
      <c r="RJL45" s="1464"/>
      <c r="RJM45" s="1464"/>
      <c r="RJN45" s="1464"/>
      <c r="RJO45" s="1464"/>
      <c r="RJP45" s="1464" t="s">
        <v>187</v>
      </c>
      <c r="RJQ45" s="1464"/>
      <c r="RJR45" s="1464"/>
      <c r="RJS45" s="1464"/>
      <c r="RJT45" s="1464"/>
      <c r="RJU45" s="1464"/>
      <c r="RJV45" s="1464"/>
      <c r="RJW45" s="1464"/>
      <c r="RJX45" s="1464"/>
      <c r="RJY45" s="1464"/>
      <c r="RJZ45" s="1464"/>
      <c r="RKA45" s="1464"/>
      <c r="RKB45" s="1464"/>
      <c r="RKC45" s="1464"/>
      <c r="RKD45" s="1464"/>
      <c r="RKE45" s="1464"/>
      <c r="RKF45" s="1464" t="s">
        <v>187</v>
      </c>
      <c r="RKG45" s="1464"/>
      <c r="RKH45" s="1464"/>
      <c r="RKI45" s="1464"/>
      <c r="RKJ45" s="1464"/>
      <c r="RKK45" s="1464"/>
      <c r="RKL45" s="1464"/>
      <c r="RKM45" s="1464"/>
      <c r="RKN45" s="1464"/>
      <c r="RKO45" s="1464"/>
      <c r="RKP45" s="1464"/>
      <c r="RKQ45" s="1464"/>
      <c r="RKR45" s="1464"/>
      <c r="RKS45" s="1464"/>
      <c r="RKT45" s="1464"/>
      <c r="RKU45" s="1464"/>
      <c r="RKV45" s="1464" t="s">
        <v>187</v>
      </c>
      <c r="RKW45" s="1464"/>
      <c r="RKX45" s="1464"/>
      <c r="RKY45" s="1464"/>
      <c r="RKZ45" s="1464"/>
      <c r="RLA45" s="1464"/>
      <c r="RLB45" s="1464"/>
      <c r="RLC45" s="1464"/>
      <c r="RLD45" s="1464"/>
      <c r="RLE45" s="1464"/>
      <c r="RLF45" s="1464"/>
      <c r="RLG45" s="1464"/>
      <c r="RLH45" s="1464"/>
      <c r="RLI45" s="1464"/>
      <c r="RLJ45" s="1464"/>
      <c r="RLK45" s="1464"/>
      <c r="RLL45" s="1464" t="s">
        <v>187</v>
      </c>
      <c r="RLM45" s="1464"/>
      <c r="RLN45" s="1464"/>
      <c r="RLO45" s="1464"/>
      <c r="RLP45" s="1464"/>
      <c r="RLQ45" s="1464"/>
      <c r="RLR45" s="1464"/>
      <c r="RLS45" s="1464"/>
      <c r="RLT45" s="1464"/>
      <c r="RLU45" s="1464"/>
      <c r="RLV45" s="1464"/>
      <c r="RLW45" s="1464"/>
      <c r="RLX45" s="1464"/>
      <c r="RLY45" s="1464"/>
      <c r="RLZ45" s="1464"/>
      <c r="RMA45" s="1464"/>
      <c r="RMB45" s="1464" t="s">
        <v>187</v>
      </c>
      <c r="RMC45" s="1464"/>
      <c r="RMD45" s="1464"/>
      <c r="RME45" s="1464"/>
      <c r="RMF45" s="1464"/>
      <c r="RMG45" s="1464"/>
      <c r="RMH45" s="1464"/>
      <c r="RMI45" s="1464"/>
      <c r="RMJ45" s="1464"/>
      <c r="RMK45" s="1464"/>
      <c r="RML45" s="1464"/>
      <c r="RMM45" s="1464"/>
      <c r="RMN45" s="1464"/>
      <c r="RMO45" s="1464"/>
      <c r="RMP45" s="1464"/>
      <c r="RMQ45" s="1464"/>
      <c r="RMR45" s="1464" t="s">
        <v>187</v>
      </c>
      <c r="RMS45" s="1464"/>
      <c r="RMT45" s="1464"/>
      <c r="RMU45" s="1464"/>
      <c r="RMV45" s="1464"/>
      <c r="RMW45" s="1464"/>
      <c r="RMX45" s="1464"/>
      <c r="RMY45" s="1464"/>
      <c r="RMZ45" s="1464"/>
      <c r="RNA45" s="1464"/>
      <c r="RNB45" s="1464"/>
      <c r="RNC45" s="1464"/>
      <c r="RND45" s="1464"/>
      <c r="RNE45" s="1464"/>
      <c r="RNF45" s="1464"/>
      <c r="RNG45" s="1464"/>
      <c r="RNH45" s="1464" t="s">
        <v>187</v>
      </c>
      <c r="RNI45" s="1464"/>
      <c r="RNJ45" s="1464"/>
      <c r="RNK45" s="1464"/>
      <c r="RNL45" s="1464"/>
      <c r="RNM45" s="1464"/>
      <c r="RNN45" s="1464"/>
      <c r="RNO45" s="1464"/>
      <c r="RNP45" s="1464"/>
      <c r="RNQ45" s="1464"/>
      <c r="RNR45" s="1464"/>
      <c r="RNS45" s="1464"/>
      <c r="RNT45" s="1464"/>
      <c r="RNU45" s="1464"/>
      <c r="RNV45" s="1464"/>
      <c r="RNW45" s="1464"/>
      <c r="RNX45" s="1464" t="s">
        <v>187</v>
      </c>
      <c r="RNY45" s="1464"/>
      <c r="RNZ45" s="1464"/>
      <c r="ROA45" s="1464"/>
      <c r="ROB45" s="1464"/>
      <c r="ROC45" s="1464"/>
      <c r="ROD45" s="1464"/>
      <c r="ROE45" s="1464"/>
      <c r="ROF45" s="1464"/>
      <c r="ROG45" s="1464"/>
      <c r="ROH45" s="1464"/>
      <c r="ROI45" s="1464"/>
      <c r="ROJ45" s="1464"/>
      <c r="ROK45" s="1464"/>
      <c r="ROL45" s="1464"/>
      <c r="ROM45" s="1464"/>
      <c r="RON45" s="1464" t="s">
        <v>187</v>
      </c>
      <c r="ROO45" s="1464"/>
      <c r="ROP45" s="1464"/>
      <c r="ROQ45" s="1464"/>
      <c r="ROR45" s="1464"/>
      <c r="ROS45" s="1464"/>
      <c r="ROT45" s="1464"/>
      <c r="ROU45" s="1464"/>
      <c r="ROV45" s="1464"/>
      <c r="ROW45" s="1464"/>
      <c r="ROX45" s="1464"/>
      <c r="ROY45" s="1464"/>
      <c r="ROZ45" s="1464"/>
      <c r="RPA45" s="1464"/>
      <c r="RPB45" s="1464"/>
      <c r="RPC45" s="1464"/>
      <c r="RPD45" s="1464" t="s">
        <v>187</v>
      </c>
      <c r="RPE45" s="1464"/>
      <c r="RPF45" s="1464"/>
      <c r="RPG45" s="1464"/>
      <c r="RPH45" s="1464"/>
      <c r="RPI45" s="1464"/>
      <c r="RPJ45" s="1464"/>
      <c r="RPK45" s="1464"/>
      <c r="RPL45" s="1464"/>
      <c r="RPM45" s="1464"/>
      <c r="RPN45" s="1464"/>
      <c r="RPO45" s="1464"/>
      <c r="RPP45" s="1464"/>
      <c r="RPQ45" s="1464"/>
      <c r="RPR45" s="1464"/>
      <c r="RPS45" s="1464"/>
      <c r="RPT45" s="1464" t="s">
        <v>187</v>
      </c>
      <c r="RPU45" s="1464"/>
      <c r="RPV45" s="1464"/>
      <c r="RPW45" s="1464"/>
      <c r="RPX45" s="1464"/>
      <c r="RPY45" s="1464"/>
      <c r="RPZ45" s="1464"/>
      <c r="RQA45" s="1464"/>
      <c r="RQB45" s="1464"/>
      <c r="RQC45" s="1464"/>
      <c r="RQD45" s="1464"/>
      <c r="RQE45" s="1464"/>
      <c r="RQF45" s="1464"/>
      <c r="RQG45" s="1464"/>
      <c r="RQH45" s="1464"/>
      <c r="RQI45" s="1464"/>
      <c r="RQJ45" s="1464" t="s">
        <v>187</v>
      </c>
      <c r="RQK45" s="1464"/>
      <c r="RQL45" s="1464"/>
      <c r="RQM45" s="1464"/>
      <c r="RQN45" s="1464"/>
      <c r="RQO45" s="1464"/>
      <c r="RQP45" s="1464"/>
      <c r="RQQ45" s="1464"/>
      <c r="RQR45" s="1464"/>
      <c r="RQS45" s="1464"/>
      <c r="RQT45" s="1464"/>
      <c r="RQU45" s="1464"/>
      <c r="RQV45" s="1464"/>
      <c r="RQW45" s="1464"/>
      <c r="RQX45" s="1464"/>
      <c r="RQY45" s="1464"/>
      <c r="RQZ45" s="1464" t="s">
        <v>187</v>
      </c>
      <c r="RRA45" s="1464"/>
      <c r="RRB45" s="1464"/>
      <c r="RRC45" s="1464"/>
      <c r="RRD45" s="1464"/>
      <c r="RRE45" s="1464"/>
      <c r="RRF45" s="1464"/>
      <c r="RRG45" s="1464"/>
      <c r="RRH45" s="1464"/>
      <c r="RRI45" s="1464"/>
      <c r="RRJ45" s="1464"/>
      <c r="RRK45" s="1464"/>
      <c r="RRL45" s="1464"/>
      <c r="RRM45" s="1464"/>
      <c r="RRN45" s="1464"/>
      <c r="RRO45" s="1464"/>
      <c r="RRP45" s="1464" t="s">
        <v>187</v>
      </c>
      <c r="RRQ45" s="1464"/>
      <c r="RRR45" s="1464"/>
      <c r="RRS45" s="1464"/>
      <c r="RRT45" s="1464"/>
      <c r="RRU45" s="1464"/>
      <c r="RRV45" s="1464"/>
      <c r="RRW45" s="1464"/>
      <c r="RRX45" s="1464"/>
      <c r="RRY45" s="1464"/>
      <c r="RRZ45" s="1464"/>
      <c r="RSA45" s="1464"/>
      <c r="RSB45" s="1464"/>
      <c r="RSC45" s="1464"/>
      <c r="RSD45" s="1464"/>
      <c r="RSE45" s="1464"/>
      <c r="RSF45" s="1464" t="s">
        <v>187</v>
      </c>
      <c r="RSG45" s="1464"/>
      <c r="RSH45" s="1464"/>
      <c r="RSI45" s="1464"/>
      <c r="RSJ45" s="1464"/>
      <c r="RSK45" s="1464"/>
      <c r="RSL45" s="1464"/>
      <c r="RSM45" s="1464"/>
      <c r="RSN45" s="1464"/>
      <c r="RSO45" s="1464"/>
      <c r="RSP45" s="1464"/>
      <c r="RSQ45" s="1464"/>
      <c r="RSR45" s="1464"/>
      <c r="RSS45" s="1464"/>
      <c r="RST45" s="1464"/>
      <c r="RSU45" s="1464"/>
      <c r="RSV45" s="1464" t="s">
        <v>187</v>
      </c>
      <c r="RSW45" s="1464"/>
      <c r="RSX45" s="1464"/>
      <c r="RSY45" s="1464"/>
      <c r="RSZ45" s="1464"/>
      <c r="RTA45" s="1464"/>
      <c r="RTB45" s="1464"/>
      <c r="RTC45" s="1464"/>
      <c r="RTD45" s="1464"/>
      <c r="RTE45" s="1464"/>
      <c r="RTF45" s="1464"/>
      <c r="RTG45" s="1464"/>
      <c r="RTH45" s="1464"/>
      <c r="RTI45" s="1464"/>
      <c r="RTJ45" s="1464"/>
      <c r="RTK45" s="1464"/>
      <c r="RTL45" s="1464" t="s">
        <v>187</v>
      </c>
      <c r="RTM45" s="1464"/>
      <c r="RTN45" s="1464"/>
      <c r="RTO45" s="1464"/>
      <c r="RTP45" s="1464"/>
      <c r="RTQ45" s="1464"/>
      <c r="RTR45" s="1464"/>
      <c r="RTS45" s="1464"/>
      <c r="RTT45" s="1464"/>
      <c r="RTU45" s="1464"/>
      <c r="RTV45" s="1464"/>
      <c r="RTW45" s="1464"/>
      <c r="RTX45" s="1464"/>
      <c r="RTY45" s="1464"/>
      <c r="RTZ45" s="1464"/>
      <c r="RUA45" s="1464"/>
      <c r="RUB45" s="1464" t="s">
        <v>187</v>
      </c>
      <c r="RUC45" s="1464"/>
      <c r="RUD45" s="1464"/>
      <c r="RUE45" s="1464"/>
      <c r="RUF45" s="1464"/>
      <c r="RUG45" s="1464"/>
      <c r="RUH45" s="1464"/>
      <c r="RUI45" s="1464"/>
      <c r="RUJ45" s="1464"/>
      <c r="RUK45" s="1464"/>
      <c r="RUL45" s="1464"/>
      <c r="RUM45" s="1464"/>
      <c r="RUN45" s="1464"/>
      <c r="RUO45" s="1464"/>
      <c r="RUP45" s="1464"/>
      <c r="RUQ45" s="1464"/>
      <c r="RUR45" s="1464" t="s">
        <v>187</v>
      </c>
      <c r="RUS45" s="1464"/>
      <c r="RUT45" s="1464"/>
      <c r="RUU45" s="1464"/>
      <c r="RUV45" s="1464"/>
      <c r="RUW45" s="1464"/>
      <c r="RUX45" s="1464"/>
      <c r="RUY45" s="1464"/>
      <c r="RUZ45" s="1464"/>
      <c r="RVA45" s="1464"/>
      <c r="RVB45" s="1464"/>
      <c r="RVC45" s="1464"/>
      <c r="RVD45" s="1464"/>
      <c r="RVE45" s="1464"/>
      <c r="RVF45" s="1464"/>
      <c r="RVG45" s="1464"/>
      <c r="RVH45" s="1464" t="s">
        <v>187</v>
      </c>
      <c r="RVI45" s="1464"/>
      <c r="RVJ45" s="1464"/>
      <c r="RVK45" s="1464"/>
      <c r="RVL45" s="1464"/>
      <c r="RVM45" s="1464"/>
      <c r="RVN45" s="1464"/>
      <c r="RVO45" s="1464"/>
      <c r="RVP45" s="1464"/>
      <c r="RVQ45" s="1464"/>
      <c r="RVR45" s="1464"/>
      <c r="RVS45" s="1464"/>
      <c r="RVT45" s="1464"/>
      <c r="RVU45" s="1464"/>
      <c r="RVV45" s="1464"/>
      <c r="RVW45" s="1464"/>
      <c r="RVX45" s="1464" t="s">
        <v>187</v>
      </c>
      <c r="RVY45" s="1464"/>
      <c r="RVZ45" s="1464"/>
      <c r="RWA45" s="1464"/>
      <c r="RWB45" s="1464"/>
      <c r="RWC45" s="1464"/>
      <c r="RWD45" s="1464"/>
      <c r="RWE45" s="1464"/>
      <c r="RWF45" s="1464"/>
      <c r="RWG45" s="1464"/>
      <c r="RWH45" s="1464"/>
      <c r="RWI45" s="1464"/>
      <c r="RWJ45" s="1464"/>
      <c r="RWK45" s="1464"/>
      <c r="RWL45" s="1464"/>
      <c r="RWM45" s="1464"/>
      <c r="RWN45" s="1464" t="s">
        <v>187</v>
      </c>
      <c r="RWO45" s="1464"/>
      <c r="RWP45" s="1464"/>
      <c r="RWQ45" s="1464"/>
      <c r="RWR45" s="1464"/>
      <c r="RWS45" s="1464"/>
      <c r="RWT45" s="1464"/>
      <c r="RWU45" s="1464"/>
      <c r="RWV45" s="1464"/>
      <c r="RWW45" s="1464"/>
      <c r="RWX45" s="1464"/>
      <c r="RWY45" s="1464"/>
      <c r="RWZ45" s="1464"/>
      <c r="RXA45" s="1464"/>
      <c r="RXB45" s="1464"/>
      <c r="RXC45" s="1464"/>
      <c r="RXD45" s="1464" t="s">
        <v>187</v>
      </c>
      <c r="RXE45" s="1464"/>
      <c r="RXF45" s="1464"/>
      <c r="RXG45" s="1464"/>
      <c r="RXH45" s="1464"/>
      <c r="RXI45" s="1464"/>
      <c r="RXJ45" s="1464"/>
      <c r="RXK45" s="1464"/>
      <c r="RXL45" s="1464"/>
      <c r="RXM45" s="1464"/>
      <c r="RXN45" s="1464"/>
      <c r="RXO45" s="1464"/>
      <c r="RXP45" s="1464"/>
      <c r="RXQ45" s="1464"/>
      <c r="RXR45" s="1464"/>
      <c r="RXS45" s="1464"/>
      <c r="RXT45" s="1464" t="s">
        <v>187</v>
      </c>
      <c r="RXU45" s="1464"/>
      <c r="RXV45" s="1464"/>
      <c r="RXW45" s="1464"/>
      <c r="RXX45" s="1464"/>
      <c r="RXY45" s="1464"/>
      <c r="RXZ45" s="1464"/>
      <c r="RYA45" s="1464"/>
      <c r="RYB45" s="1464"/>
      <c r="RYC45" s="1464"/>
      <c r="RYD45" s="1464"/>
      <c r="RYE45" s="1464"/>
      <c r="RYF45" s="1464"/>
      <c r="RYG45" s="1464"/>
      <c r="RYH45" s="1464"/>
      <c r="RYI45" s="1464"/>
      <c r="RYJ45" s="1464" t="s">
        <v>187</v>
      </c>
      <c r="RYK45" s="1464"/>
      <c r="RYL45" s="1464"/>
      <c r="RYM45" s="1464"/>
      <c r="RYN45" s="1464"/>
      <c r="RYO45" s="1464"/>
      <c r="RYP45" s="1464"/>
      <c r="RYQ45" s="1464"/>
      <c r="RYR45" s="1464"/>
      <c r="RYS45" s="1464"/>
      <c r="RYT45" s="1464"/>
      <c r="RYU45" s="1464"/>
      <c r="RYV45" s="1464"/>
      <c r="RYW45" s="1464"/>
      <c r="RYX45" s="1464"/>
      <c r="RYY45" s="1464"/>
      <c r="RYZ45" s="1464" t="s">
        <v>187</v>
      </c>
      <c r="RZA45" s="1464"/>
      <c r="RZB45" s="1464"/>
      <c r="RZC45" s="1464"/>
      <c r="RZD45" s="1464"/>
      <c r="RZE45" s="1464"/>
      <c r="RZF45" s="1464"/>
      <c r="RZG45" s="1464"/>
      <c r="RZH45" s="1464"/>
      <c r="RZI45" s="1464"/>
      <c r="RZJ45" s="1464"/>
      <c r="RZK45" s="1464"/>
      <c r="RZL45" s="1464"/>
      <c r="RZM45" s="1464"/>
      <c r="RZN45" s="1464"/>
      <c r="RZO45" s="1464"/>
      <c r="RZP45" s="1464" t="s">
        <v>187</v>
      </c>
      <c r="RZQ45" s="1464"/>
      <c r="RZR45" s="1464"/>
      <c r="RZS45" s="1464"/>
      <c r="RZT45" s="1464"/>
      <c r="RZU45" s="1464"/>
      <c r="RZV45" s="1464"/>
      <c r="RZW45" s="1464"/>
      <c r="RZX45" s="1464"/>
      <c r="RZY45" s="1464"/>
      <c r="RZZ45" s="1464"/>
      <c r="SAA45" s="1464"/>
      <c r="SAB45" s="1464"/>
      <c r="SAC45" s="1464"/>
      <c r="SAD45" s="1464"/>
      <c r="SAE45" s="1464"/>
      <c r="SAF45" s="1464" t="s">
        <v>187</v>
      </c>
      <c r="SAG45" s="1464"/>
      <c r="SAH45" s="1464"/>
      <c r="SAI45" s="1464"/>
      <c r="SAJ45" s="1464"/>
      <c r="SAK45" s="1464"/>
      <c r="SAL45" s="1464"/>
      <c r="SAM45" s="1464"/>
      <c r="SAN45" s="1464"/>
      <c r="SAO45" s="1464"/>
      <c r="SAP45" s="1464"/>
      <c r="SAQ45" s="1464"/>
      <c r="SAR45" s="1464"/>
      <c r="SAS45" s="1464"/>
      <c r="SAT45" s="1464"/>
      <c r="SAU45" s="1464"/>
      <c r="SAV45" s="1464" t="s">
        <v>187</v>
      </c>
      <c r="SAW45" s="1464"/>
      <c r="SAX45" s="1464"/>
      <c r="SAY45" s="1464"/>
      <c r="SAZ45" s="1464"/>
      <c r="SBA45" s="1464"/>
      <c r="SBB45" s="1464"/>
      <c r="SBC45" s="1464"/>
      <c r="SBD45" s="1464"/>
      <c r="SBE45" s="1464"/>
      <c r="SBF45" s="1464"/>
      <c r="SBG45" s="1464"/>
      <c r="SBH45" s="1464"/>
      <c r="SBI45" s="1464"/>
      <c r="SBJ45" s="1464"/>
      <c r="SBK45" s="1464"/>
      <c r="SBL45" s="1464" t="s">
        <v>187</v>
      </c>
      <c r="SBM45" s="1464"/>
      <c r="SBN45" s="1464"/>
      <c r="SBO45" s="1464"/>
      <c r="SBP45" s="1464"/>
      <c r="SBQ45" s="1464"/>
      <c r="SBR45" s="1464"/>
      <c r="SBS45" s="1464"/>
      <c r="SBT45" s="1464"/>
      <c r="SBU45" s="1464"/>
      <c r="SBV45" s="1464"/>
      <c r="SBW45" s="1464"/>
      <c r="SBX45" s="1464"/>
      <c r="SBY45" s="1464"/>
      <c r="SBZ45" s="1464"/>
      <c r="SCA45" s="1464"/>
      <c r="SCB45" s="1464" t="s">
        <v>187</v>
      </c>
      <c r="SCC45" s="1464"/>
      <c r="SCD45" s="1464"/>
      <c r="SCE45" s="1464"/>
      <c r="SCF45" s="1464"/>
      <c r="SCG45" s="1464"/>
      <c r="SCH45" s="1464"/>
      <c r="SCI45" s="1464"/>
      <c r="SCJ45" s="1464"/>
      <c r="SCK45" s="1464"/>
      <c r="SCL45" s="1464"/>
      <c r="SCM45" s="1464"/>
      <c r="SCN45" s="1464"/>
      <c r="SCO45" s="1464"/>
      <c r="SCP45" s="1464"/>
      <c r="SCQ45" s="1464"/>
      <c r="SCR45" s="1464" t="s">
        <v>187</v>
      </c>
      <c r="SCS45" s="1464"/>
      <c r="SCT45" s="1464"/>
      <c r="SCU45" s="1464"/>
      <c r="SCV45" s="1464"/>
      <c r="SCW45" s="1464"/>
      <c r="SCX45" s="1464"/>
      <c r="SCY45" s="1464"/>
      <c r="SCZ45" s="1464"/>
      <c r="SDA45" s="1464"/>
      <c r="SDB45" s="1464"/>
      <c r="SDC45" s="1464"/>
      <c r="SDD45" s="1464"/>
      <c r="SDE45" s="1464"/>
      <c r="SDF45" s="1464"/>
      <c r="SDG45" s="1464"/>
      <c r="SDH45" s="1464" t="s">
        <v>187</v>
      </c>
      <c r="SDI45" s="1464"/>
      <c r="SDJ45" s="1464"/>
      <c r="SDK45" s="1464"/>
      <c r="SDL45" s="1464"/>
      <c r="SDM45" s="1464"/>
      <c r="SDN45" s="1464"/>
      <c r="SDO45" s="1464"/>
      <c r="SDP45" s="1464"/>
      <c r="SDQ45" s="1464"/>
      <c r="SDR45" s="1464"/>
      <c r="SDS45" s="1464"/>
      <c r="SDT45" s="1464"/>
      <c r="SDU45" s="1464"/>
      <c r="SDV45" s="1464"/>
      <c r="SDW45" s="1464"/>
      <c r="SDX45" s="1464" t="s">
        <v>187</v>
      </c>
      <c r="SDY45" s="1464"/>
      <c r="SDZ45" s="1464"/>
      <c r="SEA45" s="1464"/>
      <c r="SEB45" s="1464"/>
      <c r="SEC45" s="1464"/>
      <c r="SED45" s="1464"/>
      <c r="SEE45" s="1464"/>
      <c r="SEF45" s="1464"/>
      <c r="SEG45" s="1464"/>
      <c r="SEH45" s="1464"/>
      <c r="SEI45" s="1464"/>
      <c r="SEJ45" s="1464"/>
      <c r="SEK45" s="1464"/>
      <c r="SEL45" s="1464"/>
      <c r="SEM45" s="1464"/>
      <c r="SEN45" s="1464" t="s">
        <v>187</v>
      </c>
      <c r="SEO45" s="1464"/>
      <c r="SEP45" s="1464"/>
      <c r="SEQ45" s="1464"/>
      <c r="SER45" s="1464"/>
      <c r="SES45" s="1464"/>
      <c r="SET45" s="1464"/>
      <c r="SEU45" s="1464"/>
      <c r="SEV45" s="1464"/>
      <c r="SEW45" s="1464"/>
      <c r="SEX45" s="1464"/>
      <c r="SEY45" s="1464"/>
      <c r="SEZ45" s="1464"/>
      <c r="SFA45" s="1464"/>
      <c r="SFB45" s="1464"/>
      <c r="SFC45" s="1464"/>
      <c r="SFD45" s="1464" t="s">
        <v>187</v>
      </c>
      <c r="SFE45" s="1464"/>
      <c r="SFF45" s="1464"/>
      <c r="SFG45" s="1464"/>
      <c r="SFH45" s="1464"/>
      <c r="SFI45" s="1464"/>
      <c r="SFJ45" s="1464"/>
      <c r="SFK45" s="1464"/>
      <c r="SFL45" s="1464"/>
      <c r="SFM45" s="1464"/>
      <c r="SFN45" s="1464"/>
      <c r="SFO45" s="1464"/>
      <c r="SFP45" s="1464"/>
      <c r="SFQ45" s="1464"/>
      <c r="SFR45" s="1464"/>
      <c r="SFS45" s="1464"/>
      <c r="SFT45" s="1464" t="s">
        <v>187</v>
      </c>
      <c r="SFU45" s="1464"/>
      <c r="SFV45" s="1464"/>
      <c r="SFW45" s="1464"/>
      <c r="SFX45" s="1464"/>
      <c r="SFY45" s="1464"/>
      <c r="SFZ45" s="1464"/>
      <c r="SGA45" s="1464"/>
      <c r="SGB45" s="1464"/>
      <c r="SGC45" s="1464"/>
      <c r="SGD45" s="1464"/>
      <c r="SGE45" s="1464"/>
      <c r="SGF45" s="1464"/>
      <c r="SGG45" s="1464"/>
      <c r="SGH45" s="1464"/>
      <c r="SGI45" s="1464"/>
      <c r="SGJ45" s="1464" t="s">
        <v>187</v>
      </c>
      <c r="SGK45" s="1464"/>
      <c r="SGL45" s="1464"/>
      <c r="SGM45" s="1464"/>
      <c r="SGN45" s="1464"/>
      <c r="SGO45" s="1464"/>
      <c r="SGP45" s="1464"/>
      <c r="SGQ45" s="1464"/>
      <c r="SGR45" s="1464"/>
      <c r="SGS45" s="1464"/>
      <c r="SGT45" s="1464"/>
      <c r="SGU45" s="1464"/>
      <c r="SGV45" s="1464"/>
      <c r="SGW45" s="1464"/>
      <c r="SGX45" s="1464"/>
      <c r="SGY45" s="1464"/>
      <c r="SGZ45" s="1464" t="s">
        <v>187</v>
      </c>
      <c r="SHA45" s="1464"/>
      <c r="SHB45" s="1464"/>
      <c r="SHC45" s="1464"/>
      <c r="SHD45" s="1464"/>
      <c r="SHE45" s="1464"/>
      <c r="SHF45" s="1464"/>
      <c r="SHG45" s="1464"/>
      <c r="SHH45" s="1464"/>
      <c r="SHI45" s="1464"/>
      <c r="SHJ45" s="1464"/>
      <c r="SHK45" s="1464"/>
      <c r="SHL45" s="1464"/>
      <c r="SHM45" s="1464"/>
      <c r="SHN45" s="1464"/>
      <c r="SHO45" s="1464"/>
      <c r="SHP45" s="1464" t="s">
        <v>187</v>
      </c>
      <c r="SHQ45" s="1464"/>
      <c r="SHR45" s="1464"/>
      <c r="SHS45" s="1464"/>
      <c r="SHT45" s="1464"/>
      <c r="SHU45" s="1464"/>
      <c r="SHV45" s="1464"/>
      <c r="SHW45" s="1464"/>
      <c r="SHX45" s="1464"/>
      <c r="SHY45" s="1464"/>
      <c r="SHZ45" s="1464"/>
      <c r="SIA45" s="1464"/>
      <c r="SIB45" s="1464"/>
      <c r="SIC45" s="1464"/>
      <c r="SID45" s="1464"/>
      <c r="SIE45" s="1464"/>
      <c r="SIF45" s="1464" t="s">
        <v>187</v>
      </c>
      <c r="SIG45" s="1464"/>
      <c r="SIH45" s="1464"/>
      <c r="SII45" s="1464"/>
      <c r="SIJ45" s="1464"/>
      <c r="SIK45" s="1464"/>
      <c r="SIL45" s="1464"/>
      <c r="SIM45" s="1464"/>
      <c r="SIN45" s="1464"/>
      <c r="SIO45" s="1464"/>
      <c r="SIP45" s="1464"/>
      <c r="SIQ45" s="1464"/>
      <c r="SIR45" s="1464"/>
      <c r="SIS45" s="1464"/>
      <c r="SIT45" s="1464"/>
      <c r="SIU45" s="1464"/>
      <c r="SIV45" s="1464" t="s">
        <v>187</v>
      </c>
      <c r="SIW45" s="1464"/>
      <c r="SIX45" s="1464"/>
      <c r="SIY45" s="1464"/>
      <c r="SIZ45" s="1464"/>
      <c r="SJA45" s="1464"/>
      <c r="SJB45" s="1464"/>
      <c r="SJC45" s="1464"/>
      <c r="SJD45" s="1464"/>
      <c r="SJE45" s="1464"/>
      <c r="SJF45" s="1464"/>
      <c r="SJG45" s="1464"/>
      <c r="SJH45" s="1464"/>
      <c r="SJI45" s="1464"/>
      <c r="SJJ45" s="1464"/>
      <c r="SJK45" s="1464"/>
      <c r="SJL45" s="1464" t="s">
        <v>187</v>
      </c>
      <c r="SJM45" s="1464"/>
      <c r="SJN45" s="1464"/>
      <c r="SJO45" s="1464"/>
      <c r="SJP45" s="1464"/>
      <c r="SJQ45" s="1464"/>
      <c r="SJR45" s="1464"/>
      <c r="SJS45" s="1464"/>
      <c r="SJT45" s="1464"/>
      <c r="SJU45" s="1464"/>
      <c r="SJV45" s="1464"/>
      <c r="SJW45" s="1464"/>
      <c r="SJX45" s="1464"/>
      <c r="SJY45" s="1464"/>
      <c r="SJZ45" s="1464"/>
      <c r="SKA45" s="1464"/>
      <c r="SKB45" s="1464" t="s">
        <v>187</v>
      </c>
      <c r="SKC45" s="1464"/>
      <c r="SKD45" s="1464"/>
      <c r="SKE45" s="1464"/>
      <c r="SKF45" s="1464"/>
      <c r="SKG45" s="1464"/>
      <c r="SKH45" s="1464"/>
      <c r="SKI45" s="1464"/>
      <c r="SKJ45" s="1464"/>
      <c r="SKK45" s="1464"/>
      <c r="SKL45" s="1464"/>
      <c r="SKM45" s="1464"/>
      <c r="SKN45" s="1464"/>
      <c r="SKO45" s="1464"/>
      <c r="SKP45" s="1464"/>
      <c r="SKQ45" s="1464"/>
      <c r="SKR45" s="1464" t="s">
        <v>187</v>
      </c>
      <c r="SKS45" s="1464"/>
      <c r="SKT45" s="1464"/>
      <c r="SKU45" s="1464"/>
      <c r="SKV45" s="1464"/>
      <c r="SKW45" s="1464"/>
      <c r="SKX45" s="1464"/>
      <c r="SKY45" s="1464"/>
      <c r="SKZ45" s="1464"/>
      <c r="SLA45" s="1464"/>
      <c r="SLB45" s="1464"/>
      <c r="SLC45" s="1464"/>
      <c r="SLD45" s="1464"/>
      <c r="SLE45" s="1464"/>
      <c r="SLF45" s="1464"/>
      <c r="SLG45" s="1464"/>
      <c r="SLH45" s="1464" t="s">
        <v>187</v>
      </c>
      <c r="SLI45" s="1464"/>
      <c r="SLJ45" s="1464"/>
      <c r="SLK45" s="1464"/>
      <c r="SLL45" s="1464"/>
      <c r="SLM45" s="1464"/>
      <c r="SLN45" s="1464"/>
      <c r="SLO45" s="1464"/>
      <c r="SLP45" s="1464"/>
      <c r="SLQ45" s="1464"/>
      <c r="SLR45" s="1464"/>
      <c r="SLS45" s="1464"/>
      <c r="SLT45" s="1464"/>
      <c r="SLU45" s="1464"/>
      <c r="SLV45" s="1464"/>
      <c r="SLW45" s="1464"/>
      <c r="SLX45" s="1464" t="s">
        <v>187</v>
      </c>
      <c r="SLY45" s="1464"/>
      <c r="SLZ45" s="1464"/>
      <c r="SMA45" s="1464"/>
      <c r="SMB45" s="1464"/>
      <c r="SMC45" s="1464"/>
      <c r="SMD45" s="1464"/>
      <c r="SME45" s="1464"/>
      <c r="SMF45" s="1464"/>
      <c r="SMG45" s="1464"/>
      <c r="SMH45" s="1464"/>
      <c r="SMI45" s="1464"/>
      <c r="SMJ45" s="1464"/>
      <c r="SMK45" s="1464"/>
      <c r="SML45" s="1464"/>
      <c r="SMM45" s="1464"/>
      <c r="SMN45" s="1464" t="s">
        <v>187</v>
      </c>
      <c r="SMO45" s="1464"/>
      <c r="SMP45" s="1464"/>
      <c r="SMQ45" s="1464"/>
      <c r="SMR45" s="1464"/>
      <c r="SMS45" s="1464"/>
      <c r="SMT45" s="1464"/>
      <c r="SMU45" s="1464"/>
      <c r="SMV45" s="1464"/>
      <c r="SMW45" s="1464"/>
      <c r="SMX45" s="1464"/>
      <c r="SMY45" s="1464"/>
      <c r="SMZ45" s="1464"/>
      <c r="SNA45" s="1464"/>
      <c r="SNB45" s="1464"/>
      <c r="SNC45" s="1464"/>
      <c r="SND45" s="1464" t="s">
        <v>187</v>
      </c>
      <c r="SNE45" s="1464"/>
      <c r="SNF45" s="1464"/>
      <c r="SNG45" s="1464"/>
      <c r="SNH45" s="1464"/>
      <c r="SNI45" s="1464"/>
      <c r="SNJ45" s="1464"/>
      <c r="SNK45" s="1464"/>
      <c r="SNL45" s="1464"/>
      <c r="SNM45" s="1464"/>
      <c r="SNN45" s="1464"/>
      <c r="SNO45" s="1464"/>
      <c r="SNP45" s="1464"/>
      <c r="SNQ45" s="1464"/>
      <c r="SNR45" s="1464"/>
      <c r="SNS45" s="1464"/>
      <c r="SNT45" s="1464" t="s">
        <v>187</v>
      </c>
      <c r="SNU45" s="1464"/>
      <c r="SNV45" s="1464"/>
      <c r="SNW45" s="1464"/>
      <c r="SNX45" s="1464"/>
      <c r="SNY45" s="1464"/>
      <c r="SNZ45" s="1464"/>
      <c r="SOA45" s="1464"/>
      <c r="SOB45" s="1464"/>
      <c r="SOC45" s="1464"/>
      <c r="SOD45" s="1464"/>
      <c r="SOE45" s="1464"/>
      <c r="SOF45" s="1464"/>
      <c r="SOG45" s="1464"/>
      <c r="SOH45" s="1464"/>
      <c r="SOI45" s="1464"/>
      <c r="SOJ45" s="1464" t="s">
        <v>187</v>
      </c>
      <c r="SOK45" s="1464"/>
      <c r="SOL45" s="1464"/>
      <c r="SOM45" s="1464"/>
      <c r="SON45" s="1464"/>
      <c r="SOO45" s="1464"/>
      <c r="SOP45" s="1464"/>
      <c r="SOQ45" s="1464"/>
      <c r="SOR45" s="1464"/>
      <c r="SOS45" s="1464"/>
      <c r="SOT45" s="1464"/>
      <c r="SOU45" s="1464"/>
      <c r="SOV45" s="1464"/>
      <c r="SOW45" s="1464"/>
      <c r="SOX45" s="1464"/>
      <c r="SOY45" s="1464"/>
      <c r="SOZ45" s="1464" t="s">
        <v>187</v>
      </c>
      <c r="SPA45" s="1464"/>
      <c r="SPB45" s="1464"/>
      <c r="SPC45" s="1464"/>
      <c r="SPD45" s="1464"/>
      <c r="SPE45" s="1464"/>
      <c r="SPF45" s="1464"/>
      <c r="SPG45" s="1464"/>
      <c r="SPH45" s="1464"/>
      <c r="SPI45" s="1464"/>
      <c r="SPJ45" s="1464"/>
      <c r="SPK45" s="1464"/>
      <c r="SPL45" s="1464"/>
      <c r="SPM45" s="1464"/>
      <c r="SPN45" s="1464"/>
      <c r="SPO45" s="1464"/>
      <c r="SPP45" s="1464" t="s">
        <v>187</v>
      </c>
      <c r="SPQ45" s="1464"/>
      <c r="SPR45" s="1464"/>
      <c r="SPS45" s="1464"/>
      <c r="SPT45" s="1464"/>
      <c r="SPU45" s="1464"/>
      <c r="SPV45" s="1464"/>
      <c r="SPW45" s="1464"/>
      <c r="SPX45" s="1464"/>
      <c r="SPY45" s="1464"/>
      <c r="SPZ45" s="1464"/>
      <c r="SQA45" s="1464"/>
      <c r="SQB45" s="1464"/>
      <c r="SQC45" s="1464"/>
      <c r="SQD45" s="1464"/>
      <c r="SQE45" s="1464"/>
      <c r="SQF45" s="1464" t="s">
        <v>187</v>
      </c>
      <c r="SQG45" s="1464"/>
      <c r="SQH45" s="1464"/>
      <c r="SQI45" s="1464"/>
      <c r="SQJ45" s="1464"/>
      <c r="SQK45" s="1464"/>
      <c r="SQL45" s="1464"/>
      <c r="SQM45" s="1464"/>
      <c r="SQN45" s="1464"/>
      <c r="SQO45" s="1464"/>
      <c r="SQP45" s="1464"/>
      <c r="SQQ45" s="1464"/>
      <c r="SQR45" s="1464"/>
      <c r="SQS45" s="1464"/>
      <c r="SQT45" s="1464"/>
      <c r="SQU45" s="1464"/>
      <c r="SQV45" s="1464" t="s">
        <v>187</v>
      </c>
      <c r="SQW45" s="1464"/>
      <c r="SQX45" s="1464"/>
      <c r="SQY45" s="1464"/>
      <c r="SQZ45" s="1464"/>
      <c r="SRA45" s="1464"/>
      <c r="SRB45" s="1464"/>
      <c r="SRC45" s="1464"/>
      <c r="SRD45" s="1464"/>
      <c r="SRE45" s="1464"/>
      <c r="SRF45" s="1464"/>
      <c r="SRG45" s="1464"/>
      <c r="SRH45" s="1464"/>
      <c r="SRI45" s="1464"/>
      <c r="SRJ45" s="1464"/>
      <c r="SRK45" s="1464"/>
      <c r="SRL45" s="1464" t="s">
        <v>187</v>
      </c>
      <c r="SRM45" s="1464"/>
      <c r="SRN45" s="1464"/>
      <c r="SRO45" s="1464"/>
      <c r="SRP45" s="1464"/>
      <c r="SRQ45" s="1464"/>
      <c r="SRR45" s="1464"/>
      <c r="SRS45" s="1464"/>
      <c r="SRT45" s="1464"/>
      <c r="SRU45" s="1464"/>
      <c r="SRV45" s="1464"/>
      <c r="SRW45" s="1464"/>
      <c r="SRX45" s="1464"/>
      <c r="SRY45" s="1464"/>
      <c r="SRZ45" s="1464"/>
      <c r="SSA45" s="1464"/>
      <c r="SSB45" s="1464" t="s">
        <v>187</v>
      </c>
      <c r="SSC45" s="1464"/>
      <c r="SSD45" s="1464"/>
      <c r="SSE45" s="1464"/>
      <c r="SSF45" s="1464"/>
      <c r="SSG45" s="1464"/>
      <c r="SSH45" s="1464"/>
      <c r="SSI45" s="1464"/>
      <c r="SSJ45" s="1464"/>
      <c r="SSK45" s="1464"/>
      <c r="SSL45" s="1464"/>
      <c r="SSM45" s="1464"/>
      <c r="SSN45" s="1464"/>
      <c r="SSO45" s="1464"/>
      <c r="SSP45" s="1464"/>
      <c r="SSQ45" s="1464"/>
      <c r="SSR45" s="1464" t="s">
        <v>187</v>
      </c>
      <c r="SSS45" s="1464"/>
      <c r="SST45" s="1464"/>
      <c r="SSU45" s="1464"/>
      <c r="SSV45" s="1464"/>
      <c r="SSW45" s="1464"/>
      <c r="SSX45" s="1464"/>
      <c r="SSY45" s="1464"/>
      <c r="SSZ45" s="1464"/>
      <c r="STA45" s="1464"/>
      <c r="STB45" s="1464"/>
      <c r="STC45" s="1464"/>
      <c r="STD45" s="1464"/>
      <c r="STE45" s="1464"/>
      <c r="STF45" s="1464"/>
      <c r="STG45" s="1464"/>
      <c r="STH45" s="1464" t="s">
        <v>187</v>
      </c>
      <c r="STI45" s="1464"/>
      <c r="STJ45" s="1464"/>
      <c r="STK45" s="1464"/>
      <c r="STL45" s="1464"/>
      <c r="STM45" s="1464"/>
      <c r="STN45" s="1464"/>
      <c r="STO45" s="1464"/>
      <c r="STP45" s="1464"/>
      <c r="STQ45" s="1464"/>
      <c r="STR45" s="1464"/>
      <c r="STS45" s="1464"/>
      <c r="STT45" s="1464"/>
      <c r="STU45" s="1464"/>
      <c r="STV45" s="1464"/>
      <c r="STW45" s="1464"/>
      <c r="STX45" s="1464" t="s">
        <v>187</v>
      </c>
      <c r="STY45" s="1464"/>
      <c r="STZ45" s="1464"/>
      <c r="SUA45" s="1464"/>
      <c r="SUB45" s="1464"/>
      <c r="SUC45" s="1464"/>
      <c r="SUD45" s="1464"/>
      <c r="SUE45" s="1464"/>
      <c r="SUF45" s="1464"/>
      <c r="SUG45" s="1464"/>
      <c r="SUH45" s="1464"/>
      <c r="SUI45" s="1464"/>
      <c r="SUJ45" s="1464"/>
      <c r="SUK45" s="1464"/>
      <c r="SUL45" s="1464"/>
      <c r="SUM45" s="1464"/>
      <c r="SUN45" s="1464" t="s">
        <v>187</v>
      </c>
      <c r="SUO45" s="1464"/>
      <c r="SUP45" s="1464"/>
      <c r="SUQ45" s="1464"/>
      <c r="SUR45" s="1464"/>
      <c r="SUS45" s="1464"/>
      <c r="SUT45" s="1464"/>
      <c r="SUU45" s="1464"/>
      <c r="SUV45" s="1464"/>
      <c r="SUW45" s="1464"/>
      <c r="SUX45" s="1464"/>
      <c r="SUY45" s="1464"/>
      <c r="SUZ45" s="1464"/>
      <c r="SVA45" s="1464"/>
      <c r="SVB45" s="1464"/>
      <c r="SVC45" s="1464"/>
      <c r="SVD45" s="1464" t="s">
        <v>187</v>
      </c>
      <c r="SVE45" s="1464"/>
      <c r="SVF45" s="1464"/>
      <c r="SVG45" s="1464"/>
      <c r="SVH45" s="1464"/>
      <c r="SVI45" s="1464"/>
      <c r="SVJ45" s="1464"/>
      <c r="SVK45" s="1464"/>
      <c r="SVL45" s="1464"/>
      <c r="SVM45" s="1464"/>
      <c r="SVN45" s="1464"/>
      <c r="SVO45" s="1464"/>
      <c r="SVP45" s="1464"/>
      <c r="SVQ45" s="1464"/>
      <c r="SVR45" s="1464"/>
      <c r="SVS45" s="1464"/>
      <c r="SVT45" s="1464" t="s">
        <v>187</v>
      </c>
      <c r="SVU45" s="1464"/>
      <c r="SVV45" s="1464"/>
      <c r="SVW45" s="1464"/>
      <c r="SVX45" s="1464"/>
      <c r="SVY45" s="1464"/>
      <c r="SVZ45" s="1464"/>
      <c r="SWA45" s="1464"/>
      <c r="SWB45" s="1464"/>
      <c r="SWC45" s="1464"/>
      <c r="SWD45" s="1464"/>
      <c r="SWE45" s="1464"/>
      <c r="SWF45" s="1464"/>
      <c r="SWG45" s="1464"/>
      <c r="SWH45" s="1464"/>
      <c r="SWI45" s="1464"/>
      <c r="SWJ45" s="1464" t="s">
        <v>187</v>
      </c>
      <c r="SWK45" s="1464"/>
      <c r="SWL45" s="1464"/>
      <c r="SWM45" s="1464"/>
      <c r="SWN45" s="1464"/>
      <c r="SWO45" s="1464"/>
      <c r="SWP45" s="1464"/>
      <c r="SWQ45" s="1464"/>
      <c r="SWR45" s="1464"/>
      <c r="SWS45" s="1464"/>
      <c r="SWT45" s="1464"/>
      <c r="SWU45" s="1464"/>
      <c r="SWV45" s="1464"/>
      <c r="SWW45" s="1464"/>
      <c r="SWX45" s="1464"/>
      <c r="SWY45" s="1464"/>
      <c r="SWZ45" s="1464" t="s">
        <v>187</v>
      </c>
      <c r="SXA45" s="1464"/>
      <c r="SXB45" s="1464"/>
      <c r="SXC45" s="1464"/>
      <c r="SXD45" s="1464"/>
      <c r="SXE45" s="1464"/>
      <c r="SXF45" s="1464"/>
      <c r="SXG45" s="1464"/>
      <c r="SXH45" s="1464"/>
      <c r="SXI45" s="1464"/>
      <c r="SXJ45" s="1464"/>
      <c r="SXK45" s="1464"/>
      <c r="SXL45" s="1464"/>
      <c r="SXM45" s="1464"/>
      <c r="SXN45" s="1464"/>
      <c r="SXO45" s="1464"/>
      <c r="SXP45" s="1464" t="s">
        <v>187</v>
      </c>
      <c r="SXQ45" s="1464"/>
      <c r="SXR45" s="1464"/>
      <c r="SXS45" s="1464"/>
      <c r="SXT45" s="1464"/>
      <c r="SXU45" s="1464"/>
      <c r="SXV45" s="1464"/>
      <c r="SXW45" s="1464"/>
      <c r="SXX45" s="1464"/>
      <c r="SXY45" s="1464"/>
      <c r="SXZ45" s="1464"/>
      <c r="SYA45" s="1464"/>
      <c r="SYB45" s="1464"/>
      <c r="SYC45" s="1464"/>
      <c r="SYD45" s="1464"/>
      <c r="SYE45" s="1464"/>
      <c r="SYF45" s="1464" t="s">
        <v>187</v>
      </c>
      <c r="SYG45" s="1464"/>
      <c r="SYH45" s="1464"/>
      <c r="SYI45" s="1464"/>
      <c r="SYJ45" s="1464"/>
      <c r="SYK45" s="1464"/>
      <c r="SYL45" s="1464"/>
      <c r="SYM45" s="1464"/>
      <c r="SYN45" s="1464"/>
      <c r="SYO45" s="1464"/>
      <c r="SYP45" s="1464"/>
      <c r="SYQ45" s="1464"/>
      <c r="SYR45" s="1464"/>
      <c r="SYS45" s="1464"/>
      <c r="SYT45" s="1464"/>
      <c r="SYU45" s="1464"/>
      <c r="SYV45" s="1464" t="s">
        <v>187</v>
      </c>
      <c r="SYW45" s="1464"/>
      <c r="SYX45" s="1464"/>
      <c r="SYY45" s="1464"/>
      <c r="SYZ45" s="1464"/>
      <c r="SZA45" s="1464"/>
      <c r="SZB45" s="1464"/>
      <c r="SZC45" s="1464"/>
      <c r="SZD45" s="1464"/>
      <c r="SZE45" s="1464"/>
      <c r="SZF45" s="1464"/>
      <c r="SZG45" s="1464"/>
      <c r="SZH45" s="1464"/>
      <c r="SZI45" s="1464"/>
      <c r="SZJ45" s="1464"/>
      <c r="SZK45" s="1464"/>
      <c r="SZL45" s="1464" t="s">
        <v>187</v>
      </c>
      <c r="SZM45" s="1464"/>
      <c r="SZN45" s="1464"/>
      <c r="SZO45" s="1464"/>
      <c r="SZP45" s="1464"/>
      <c r="SZQ45" s="1464"/>
      <c r="SZR45" s="1464"/>
      <c r="SZS45" s="1464"/>
      <c r="SZT45" s="1464"/>
      <c r="SZU45" s="1464"/>
      <c r="SZV45" s="1464"/>
      <c r="SZW45" s="1464"/>
      <c r="SZX45" s="1464"/>
      <c r="SZY45" s="1464"/>
      <c r="SZZ45" s="1464"/>
      <c r="TAA45" s="1464"/>
      <c r="TAB45" s="1464" t="s">
        <v>187</v>
      </c>
      <c r="TAC45" s="1464"/>
      <c r="TAD45" s="1464"/>
      <c r="TAE45" s="1464"/>
      <c r="TAF45" s="1464"/>
      <c r="TAG45" s="1464"/>
      <c r="TAH45" s="1464"/>
      <c r="TAI45" s="1464"/>
      <c r="TAJ45" s="1464"/>
      <c r="TAK45" s="1464"/>
      <c r="TAL45" s="1464"/>
      <c r="TAM45" s="1464"/>
      <c r="TAN45" s="1464"/>
      <c r="TAO45" s="1464"/>
      <c r="TAP45" s="1464"/>
      <c r="TAQ45" s="1464"/>
      <c r="TAR45" s="1464" t="s">
        <v>187</v>
      </c>
      <c r="TAS45" s="1464"/>
      <c r="TAT45" s="1464"/>
      <c r="TAU45" s="1464"/>
      <c r="TAV45" s="1464"/>
      <c r="TAW45" s="1464"/>
      <c r="TAX45" s="1464"/>
      <c r="TAY45" s="1464"/>
      <c r="TAZ45" s="1464"/>
      <c r="TBA45" s="1464"/>
      <c r="TBB45" s="1464"/>
      <c r="TBC45" s="1464"/>
      <c r="TBD45" s="1464"/>
      <c r="TBE45" s="1464"/>
      <c r="TBF45" s="1464"/>
      <c r="TBG45" s="1464"/>
      <c r="TBH45" s="1464" t="s">
        <v>187</v>
      </c>
      <c r="TBI45" s="1464"/>
      <c r="TBJ45" s="1464"/>
      <c r="TBK45" s="1464"/>
      <c r="TBL45" s="1464"/>
      <c r="TBM45" s="1464"/>
      <c r="TBN45" s="1464"/>
      <c r="TBO45" s="1464"/>
      <c r="TBP45" s="1464"/>
      <c r="TBQ45" s="1464"/>
      <c r="TBR45" s="1464"/>
      <c r="TBS45" s="1464"/>
      <c r="TBT45" s="1464"/>
      <c r="TBU45" s="1464"/>
      <c r="TBV45" s="1464"/>
      <c r="TBW45" s="1464"/>
      <c r="TBX45" s="1464" t="s">
        <v>187</v>
      </c>
      <c r="TBY45" s="1464"/>
      <c r="TBZ45" s="1464"/>
      <c r="TCA45" s="1464"/>
      <c r="TCB45" s="1464"/>
      <c r="TCC45" s="1464"/>
      <c r="TCD45" s="1464"/>
      <c r="TCE45" s="1464"/>
      <c r="TCF45" s="1464"/>
      <c r="TCG45" s="1464"/>
      <c r="TCH45" s="1464"/>
      <c r="TCI45" s="1464"/>
      <c r="TCJ45" s="1464"/>
      <c r="TCK45" s="1464"/>
      <c r="TCL45" s="1464"/>
      <c r="TCM45" s="1464"/>
      <c r="TCN45" s="1464" t="s">
        <v>187</v>
      </c>
      <c r="TCO45" s="1464"/>
      <c r="TCP45" s="1464"/>
      <c r="TCQ45" s="1464"/>
      <c r="TCR45" s="1464"/>
      <c r="TCS45" s="1464"/>
      <c r="TCT45" s="1464"/>
      <c r="TCU45" s="1464"/>
      <c r="TCV45" s="1464"/>
      <c r="TCW45" s="1464"/>
      <c r="TCX45" s="1464"/>
      <c r="TCY45" s="1464"/>
      <c r="TCZ45" s="1464"/>
      <c r="TDA45" s="1464"/>
      <c r="TDB45" s="1464"/>
      <c r="TDC45" s="1464"/>
      <c r="TDD45" s="1464" t="s">
        <v>187</v>
      </c>
      <c r="TDE45" s="1464"/>
      <c r="TDF45" s="1464"/>
      <c r="TDG45" s="1464"/>
      <c r="TDH45" s="1464"/>
      <c r="TDI45" s="1464"/>
      <c r="TDJ45" s="1464"/>
      <c r="TDK45" s="1464"/>
      <c r="TDL45" s="1464"/>
      <c r="TDM45" s="1464"/>
      <c r="TDN45" s="1464"/>
      <c r="TDO45" s="1464"/>
      <c r="TDP45" s="1464"/>
      <c r="TDQ45" s="1464"/>
      <c r="TDR45" s="1464"/>
      <c r="TDS45" s="1464"/>
      <c r="TDT45" s="1464" t="s">
        <v>187</v>
      </c>
      <c r="TDU45" s="1464"/>
      <c r="TDV45" s="1464"/>
      <c r="TDW45" s="1464"/>
      <c r="TDX45" s="1464"/>
      <c r="TDY45" s="1464"/>
      <c r="TDZ45" s="1464"/>
      <c r="TEA45" s="1464"/>
      <c r="TEB45" s="1464"/>
      <c r="TEC45" s="1464"/>
      <c r="TED45" s="1464"/>
      <c r="TEE45" s="1464"/>
      <c r="TEF45" s="1464"/>
      <c r="TEG45" s="1464"/>
      <c r="TEH45" s="1464"/>
      <c r="TEI45" s="1464"/>
      <c r="TEJ45" s="1464" t="s">
        <v>187</v>
      </c>
      <c r="TEK45" s="1464"/>
      <c r="TEL45" s="1464"/>
      <c r="TEM45" s="1464"/>
      <c r="TEN45" s="1464"/>
      <c r="TEO45" s="1464"/>
      <c r="TEP45" s="1464"/>
      <c r="TEQ45" s="1464"/>
      <c r="TER45" s="1464"/>
      <c r="TES45" s="1464"/>
      <c r="TET45" s="1464"/>
      <c r="TEU45" s="1464"/>
      <c r="TEV45" s="1464"/>
      <c r="TEW45" s="1464"/>
      <c r="TEX45" s="1464"/>
      <c r="TEY45" s="1464"/>
      <c r="TEZ45" s="1464" t="s">
        <v>187</v>
      </c>
      <c r="TFA45" s="1464"/>
      <c r="TFB45" s="1464"/>
      <c r="TFC45" s="1464"/>
      <c r="TFD45" s="1464"/>
      <c r="TFE45" s="1464"/>
      <c r="TFF45" s="1464"/>
      <c r="TFG45" s="1464"/>
      <c r="TFH45" s="1464"/>
      <c r="TFI45" s="1464"/>
      <c r="TFJ45" s="1464"/>
      <c r="TFK45" s="1464"/>
      <c r="TFL45" s="1464"/>
      <c r="TFM45" s="1464"/>
      <c r="TFN45" s="1464"/>
      <c r="TFO45" s="1464"/>
      <c r="TFP45" s="1464" t="s">
        <v>187</v>
      </c>
      <c r="TFQ45" s="1464"/>
      <c r="TFR45" s="1464"/>
      <c r="TFS45" s="1464"/>
      <c r="TFT45" s="1464"/>
      <c r="TFU45" s="1464"/>
      <c r="TFV45" s="1464"/>
      <c r="TFW45" s="1464"/>
      <c r="TFX45" s="1464"/>
      <c r="TFY45" s="1464"/>
      <c r="TFZ45" s="1464"/>
      <c r="TGA45" s="1464"/>
      <c r="TGB45" s="1464"/>
      <c r="TGC45" s="1464"/>
      <c r="TGD45" s="1464"/>
      <c r="TGE45" s="1464"/>
      <c r="TGF45" s="1464" t="s">
        <v>187</v>
      </c>
      <c r="TGG45" s="1464"/>
      <c r="TGH45" s="1464"/>
      <c r="TGI45" s="1464"/>
      <c r="TGJ45" s="1464"/>
      <c r="TGK45" s="1464"/>
      <c r="TGL45" s="1464"/>
      <c r="TGM45" s="1464"/>
      <c r="TGN45" s="1464"/>
      <c r="TGO45" s="1464"/>
      <c r="TGP45" s="1464"/>
      <c r="TGQ45" s="1464"/>
      <c r="TGR45" s="1464"/>
      <c r="TGS45" s="1464"/>
      <c r="TGT45" s="1464"/>
      <c r="TGU45" s="1464"/>
      <c r="TGV45" s="1464" t="s">
        <v>187</v>
      </c>
      <c r="TGW45" s="1464"/>
      <c r="TGX45" s="1464"/>
      <c r="TGY45" s="1464"/>
      <c r="TGZ45" s="1464"/>
      <c r="THA45" s="1464"/>
      <c r="THB45" s="1464"/>
      <c r="THC45" s="1464"/>
      <c r="THD45" s="1464"/>
      <c r="THE45" s="1464"/>
      <c r="THF45" s="1464"/>
      <c r="THG45" s="1464"/>
      <c r="THH45" s="1464"/>
      <c r="THI45" s="1464"/>
      <c r="THJ45" s="1464"/>
      <c r="THK45" s="1464"/>
      <c r="THL45" s="1464" t="s">
        <v>187</v>
      </c>
      <c r="THM45" s="1464"/>
      <c r="THN45" s="1464"/>
      <c r="THO45" s="1464"/>
      <c r="THP45" s="1464"/>
      <c r="THQ45" s="1464"/>
      <c r="THR45" s="1464"/>
      <c r="THS45" s="1464"/>
      <c r="THT45" s="1464"/>
      <c r="THU45" s="1464"/>
      <c r="THV45" s="1464"/>
      <c r="THW45" s="1464"/>
      <c r="THX45" s="1464"/>
      <c r="THY45" s="1464"/>
      <c r="THZ45" s="1464"/>
      <c r="TIA45" s="1464"/>
      <c r="TIB45" s="1464" t="s">
        <v>187</v>
      </c>
      <c r="TIC45" s="1464"/>
      <c r="TID45" s="1464"/>
      <c r="TIE45" s="1464"/>
      <c r="TIF45" s="1464"/>
      <c r="TIG45" s="1464"/>
      <c r="TIH45" s="1464"/>
      <c r="TII45" s="1464"/>
      <c r="TIJ45" s="1464"/>
      <c r="TIK45" s="1464"/>
      <c r="TIL45" s="1464"/>
      <c r="TIM45" s="1464"/>
      <c r="TIN45" s="1464"/>
      <c r="TIO45" s="1464"/>
      <c r="TIP45" s="1464"/>
      <c r="TIQ45" s="1464"/>
      <c r="TIR45" s="1464" t="s">
        <v>187</v>
      </c>
      <c r="TIS45" s="1464"/>
      <c r="TIT45" s="1464"/>
      <c r="TIU45" s="1464"/>
      <c r="TIV45" s="1464"/>
      <c r="TIW45" s="1464"/>
      <c r="TIX45" s="1464"/>
      <c r="TIY45" s="1464"/>
      <c r="TIZ45" s="1464"/>
      <c r="TJA45" s="1464"/>
      <c r="TJB45" s="1464"/>
      <c r="TJC45" s="1464"/>
      <c r="TJD45" s="1464"/>
      <c r="TJE45" s="1464"/>
      <c r="TJF45" s="1464"/>
      <c r="TJG45" s="1464"/>
      <c r="TJH45" s="1464" t="s">
        <v>187</v>
      </c>
      <c r="TJI45" s="1464"/>
      <c r="TJJ45" s="1464"/>
      <c r="TJK45" s="1464"/>
      <c r="TJL45" s="1464"/>
      <c r="TJM45" s="1464"/>
      <c r="TJN45" s="1464"/>
      <c r="TJO45" s="1464"/>
      <c r="TJP45" s="1464"/>
      <c r="TJQ45" s="1464"/>
      <c r="TJR45" s="1464"/>
      <c r="TJS45" s="1464"/>
      <c r="TJT45" s="1464"/>
      <c r="TJU45" s="1464"/>
      <c r="TJV45" s="1464"/>
      <c r="TJW45" s="1464"/>
      <c r="TJX45" s="1464" t="s">
        <v>187</v>
      </c>
      <c r="TJY45" s="1464"/>
      <c r="TJZ45" s="1464"/>
      <c r="TKA45" s="1464"/>
      <c r="TKB45" s="1464"/>
      <c r="TKC45" s="1464"/>
      <c r="TKD45" s="1464"/>
      <c r="TKE45" s="1464"/>
      <c r="TKF45" s="1464"/>
      <c r="TKG45" s="1464"/>
      <c r="TKH45" s="1464"/>
      <c r="TKI45" s="1464"/>
      <c r="TKJ45" s="1464"/>
      <c r="TKK45" s="1464"/>
      <c r="TKL45" s="1464"/>
      <c r="TKM45" s="1464"/>
      <c r="TKN45" s="1464" t="s">
        <v>187</v>
      </c>
      <c r="TKO45" s="1464"/>
      <c r="TKP45" s="1464"/>
      <c r="TKQ45" s="1464"/>
      <c r="TKR45" s="1464"/>
      <c r="TKS45" s="1464"/>
      <c r="TKT45" s="1464"/>
      <c r="TKU45" s="1464"/>
      <c r="TKV45" s="1464"/>
      <c r="TKW45" s="1464"/>
      <c r="TKX45" s="1464"/>
      <c r="TKY45" s="1464"/>
      <c r="TKZ45" s="1464"/>
      <c r="TLA45" s="1464"/>
      <c r="TLB45" s="1464"/>
      <c r="TLC45" s="1464"/>
      <c r="TLD45" s="1464" t="s">
        <v>187</v>
      </c>
      <c r="TLE45" s="1464"/>
      <c r="TLF45" s="1464"/>
      <c r="TLG45" s="1464"/>
      <c r="TLH45" s="1464"/>
      <c r="TLI45" s="1464"/>
      <c r="TLJ45" s="1464"/>
      <c r="TLK45" s="1464"/>
      <c r="TLL45" s="1464"/>
      <c r="TLM45" s="1464"/>
      <c r="TLN45" s="1464"/>
      <c r="TLO45" s="1464"/>
      <c r="TLP45" s="1464"/>
      <c r="TLQ45" s="1464"/>
      <c r="TLR45" s="1464"/>
      <c r="TLS45" s="1464"/>
      <c r="TLT45" s="1464" t="s">
        <v>187</v>
      </c>
      <c r="TLU45" s="1464"/>
      <c r="TLV45" s="1464"/>
      <c r="TLW45" s="1464"/>
      <c r="TLX45" s="1464"/>
      <c r="TLY45" s="1464"/>
      <c r="TLZ45" s="1464"/>
      <c r="TMA45" s="1464"/>
      <c r="TMB45" s="1464"/>
      <c r="TMC45" s="1464"/>
      <c r="TMD45" s="1464"/>
      <c r="TME45" s="1464"/>
      <c r="TMF45" s="1464"/>
      <c r="TMG45" s="1464"/>
      <c r="TMH45" s="1464"/>
      <c r="TMI45" s="1464"/>
      <c r="TMJ45" s="1464" t="s">
        <v>187</v>
      </c>
      <c r="TMK45" s="1464"/>
      <c r="TML45" s="1464"/>
      <c r="TMM45" s="1464"/>
      <c r="TMN45" s="1464"/>
      <c r="TMO45" s="1464"/>
      <c r="TMP45" s="1464"/>
      <c r="TMQ45" s="1464"/>
      <c r="TMR45" s="1464"/>
      <c r="TMS45" s="1464"/>
      <c r="TMT45" s="1464"/>
      <c r="TMU45" s="1464"/>
      <c r="TMV45" s="1464"/>
      <c r="TMW45" s="1464"/>
      <c r="TMX45" s="1464"/>
      <c r="TMY45" s="1464"/>
      <c r="TMZ45" s="1464" t="s">
        <v>187</v>
      </c>
      <c r="TNA45" s="1464"/>
      <c r="TNB45" s="1464"/>
      <c r="TNC45" s="1464"/>
      <c r="TND45" s="1464"/>
      <c r="TNE45" s="1464"/>
      <c r="TNF45" s="1464"/>
      <c r="TNG45" s="1464"/>
      <c r="TNH45" s="1464"/>
      <c r="TNI45" s="1464"/>
      <c r="TNJ45" s="1464"/>
      <c r="TNK45" s="1464"/>
      <c r="TNL45" s="1464"/>
      <c r="TNM45" s="1464"/>
      <c r="TNN45" s="1464"/>
      <c r="TNO45" s="1464"/>
      <c r="TNP45" s="1464" t="s">
        <v>187</v>
      </c>
      <c r="TNQ45" s="1464"/>
      <c r="TNR45" s="1464"/>
      <c r="TNS45" s="1464"/>
      <c r="TNT45" s="1464"/>
      <c r="TNU45" s="1464"/>
      <c r="TNV45" s="1464"/>
      <c r="TNW45" s="1464"/>
      <c r="TNX45" s="1464"/>
      <c r="TNY45" s="1464"/>
      <c r="TNZ45" s="1464"/>
      <c r="TOA45" s="1464"/>
      <c r="TOB45" s="1464"/>
      <c r="TOC45" s="1464"/>
      <c r="TOD45" s="1464"/>
      <c r="TOE45" s="1464"/>
      <c r="TOF45" s="1464" t="s">
        <v>187</v>
      </c>
      <c r="TOG45" s="1464"/>
      <c r="TOH45" s="1464"/>
      <c r="TOI45" s="1464"/>
      <c r="TOJ45" s="1464"/>
      <c r="TOK45" s="1464"/>
      <c r="TOL45" s="1464"/>
      <c r="TOM45" s="1464"/>
      <c r="TON45" s="1464"/>
      <c r="TOO45" s="1464"/>
      <c r="TOP45" s="1464"/>
      <c r="TOQ45" s="1464"/>
      <c r="TOR45" s="1464"/>
      <c r="TOS45" s="1464"/>
      <c r="TOT45" s="1464"/>
      <c r="TOU45" s="1464"/>
      <c r="TOV45" s="1464" t="s">
        <v>187</v>
      </c>
      <c r="TOW45" s="1464"/>
      <c r="TOX45" s="1464"/>
      <c r="TOY45" s="1464"/>
      <c r="TOZ45" s="1464"/>
      <c r="TPA45" s="1464"/>
      <c r="TPB45" s="1464"/>
      <c r="TPC45" s="1464"/>
      <c r="TPD45" s="1464"/>
      <c r="TPE45" s="1464"/>
      <c r="TPF45" s="1464"/>
      <c r="TPG45" s="1464"/>
      <c r="TPH45" s="1464"/>
      <c r="TPI45" s="1464"/>
      <c r="TPJ45" s="1464"/>
      <c r="TPK45" s="1464"/>
      <c r="TPL45" s="1464" t="s">
        <v>187</v>
      </c>
      <c r="TPM45" s="1464"/>
      <c r="TPN45" s="1464"/>
      <c r="TPO45" s="1464"/>
      <c r="TPP45" s="1464"/>
      <c r="TPQ45" s="1464"/>
      <c r="TPR45" s="1464"/>
      <c r="TPS45" s="1464"/>
      <c r="TPT45" s="1464"/>
      <c r="TPU45" s="1464"/>
      <c r="TPV45" s="1464"/>
      <c r="TPW45" s="1464"/>
      <c r="TPX45" s="1464"/>
      <c r="TPY45" s="1464"/>
      <c r="TPZ45" s="1464"/>
      <c r="TQA45" s="1464"/>
      <c r="TQB45" s="1464" t="s">
        <v>187</v>
      </c>
      <c r="TQC45" s="1464"/>
      <c r="TQD45" s="1464"/>
      <c r="TQE45" s="1464"/>
      <c r="TQF45" s="1464"/>
      <c r="TQG45" s="1464"/>
      <c r="TQH45" s="1464"/>
      <c r="TQI45" s="1464"/>
      <c r="TQJ45" s="1464"/>
      <c r="TQK45" s="1464"/>
      <c r="TQL45" s="1464"/>
      <c r="TQM45" s="1464"/>
      <c r="TQN45" s="1464"/>
      <c r="TQO45" s="1464"/>
      <c r="TQP45" s="1464"/>
      <c r="TQQ45" s="1464"/>
      <c r="TQR45" s="1464" t="s">
        <v>187</v>
      </c>
      <c r="TQS45" s="1464"/>
      <c r="TQT45" s="1464"/>
      <c r="TQU45" s="1464"/>
      <c r="TQV45" s="1464"/>
      <c r="TQW45" s="1464"/>
      <c r="TQX45" s="1464"/>
      <c r="TQY45" s="1464"/>
      <c r="TQZ45" s="1464"/>
      <c r="TRA45" s="1464"/>
      <c r="TRB45" s="1464"/>
      <c r="TRC45" s="1464"/>
      <c r="TRD45" s="1464"/>
      <c r="TRE45" s="1464"/>
      <c r="TRF45" s="1464"/>
      <c r="TRG45" s="1464"/>
      <c r="TRH45" s="1464" t="s">
        <v>187</v>
      </c>
      <c r="TRI45" s="1464"/>
      <c r="TRJ45" s="1464"/>
      <c r="TRK45" s="1464"/>
      <c r="TRL45" s="1464"/>
      <c r="TRM45" s="1464"/>
      <c r="TRN45" s="1464"/>
      <c r="TRO45" s="1464"/>
      <c r="TRP45" s="1464"/>
      <c r="TRQ45" s="1464"/>
      <c r="TRR45" s="1464"/>
      <c r="TRS45" s="1464"/>
      <c r="TRT45" s="1464"/>
      <c r="TRU45" s="1464"/>
      <c r="TRV45" s="1464"/>
      <c r="TRW45" s="1464"/>
      <c r="TRX45" s="1464" t="s">
        <v>187</v>
      </c>
      <c r="TRY45" s="1464"/>
      <c r="TRZ45" s="1464"/>
      <c r="TSA45" s="1464"/>
      <c r="TSB45" s="1464"/>
      <c r="TSC45" s="1464"/>
      <c r="TSD45" s="1464"/>
      <c r="TSE45" s="1464"/>
      <c r="TSF45" s="1464"/>
      <c r="TSG45" s="1464"/>
      <c r="TSH45" s="1464"/>
      <c r="TSI45" s="1464"/>
      <c r="TSJ45" s="1464"/>
      <c r="TSK45" s="1464"/>
      <c r="TSL45" s="1464"/>
      <c r="TSM45" s="1464"/>
      <c r="TSN45" s="1464" t="s">
        <v>187</v>
      </c>
      <c r="TSO45" s="1464"/>
      <c r="TSP45" s="1464"/>
      <c r="TSQ45" s="1464"/>
      <c r="TSR45" s="1464"/>
      <c r="TSS45" s="1464"/>
      <c r="TST45" s="1464"/>
      <c r="TSU45" s="1464"/>
      <c r="TSV45" s="1464"/>
      <c r="TSW45" s="1464"/>
      <c r="TSX45" s="1464"/>
      <c r="TSY45" s="1464"/>
      <c r="TSZ45" s="1464"/>
      <c r="TTA45" s="1464"/>
      <c r="TTB45" s="1464"/>
      <c r="TTC45" s="1464"/>
      <c r="TTD45" s="1464" t="s">
        <v>187</v>
      </c>
      <c r="TTE45" s="1464"/>
      <c r="TTF45" s="1464"/>
      <c r="TTG45" s="1464"/>
      <c r="TTH45" s="1464"/>
      <c r="TTI45" s="1464"/>
      <c r="TTJ45" s="1464"/>
      <c r="TTK45" s="1464"/>
      <c r="TTL45" s="1464"/>
      <c r="TTM45" s="1464"/>
      <c r="TTN45" s="1464"/>
      <c r="TTO45" s="1464"/>
      <c r="TTP45" s="1464"/>
      <c r="TTQ45" s="1464"/>
      <c r="TTR45" s="1464"/>
      <c r="TTS45" s="1464"/>
      <c r="TTT45" s="1464" t="s">
        <v>187</v>
      </c>
      <c r="TTU45" s="1464"/>
      <c r="TTV45" s="1464"/>
      <c r="TTW45" s="1464"/>
      <c r="TTX45" s="1464"/>
      <c r="TTY45" s="1464"/>
      <c r="TTZ45" s="1464"/>
      <c r="TUA45" s="1464"/>
      <c r="TUB45" s="1464"/>
      <c r="TUC45" s="1464"/>
      <c r="TUD45" s="1464"/>
      <c r="TUE45" s="1464"/>
      <c r="TUF45" s="1464"/>
      <c r="TUG45" s="1464"/>
      <c r="TUH45" s="1464"/>
      <c r="TUI45" s="1464"/>
      <c r="TUJ45" s="1464" t="s">
        <v>187</v>
      </c>
      <c r="TUK45" s="1464"/>
      <c r="TUL45" s="1464"/>
      <c r="TUM45" s="1464"/>
      <c r="TUN45" s="1464"/>
      <c r="TUO45" s="1464"/>
      <c r="TUP45" s="1464"/>
      <c r="TUQ45" s="1464"/>
      <c r="TUR45" s="1464"/>
      <c r="TUS45" s="1464"/>
      <c r="TUT45" s="1464"/>
      <c r="TUU45" s="1464"/>
      <c r="TUV45" s="1464"/>
      <c r="TUW45" s="1464"/>
      <c r="TUX45" s="1464"/>
      <c r="TUY45" s="1464"/>
      <c r="TUZ45" s="1464" t="s">
        <v>187</v>
      </c>
      <c r="TVA45" s="1464"/>
      <c r="TVB45" s="1464"/>
      <c r="TVC45" s="1464"/>
      <c r="TVD45" s="1464"/>
      <c r="TVE45" s="1464"/>
      <c r="TVF45" s="1464"/>
      <c r="TVG45" s="1464"/>
      <c r="TVH45" s="1464"/>
      <c r="TVI45" s="1464"/>
      <c r="TVJ45" s="1464"/>
      <c r="TVK45" s="1464"/>
      <c r="TVL45" s="1464"/>
      <c r="TVM45" s="1464"/>
      <c r="TVN45" s="1464"/>
      <c r="TVO45" s="1464"/>
      <c r="TVP45" s="1464" t="s">
        <v>187</v>
      </c>
      <c r="TVQ45" s="1464"/>
      <c r="TVR45" s="1464"/>
      <c r="TVS45" s="1464"/>
      <c r="TVT45" s="1464"/>
      <c r="TVU45" s="1464"/>
      <c r="TVV45" s="1464"/>
      <c r="TVW45" s="1464"/>
      <c r="TVX45" s="1464"/>
      <c r="TVY45" s="1464"/>
      <c r="TVZ45" s="1464"/>
      <c r="TWA45" s="1464"/>
      <c r="TWB45" s="1464"/>
      <c r="TWC45" s="1464"/>
      <c r="TWD45" s="1464"/>
      <c r="TWE45" s="1464"/>
      <c r="TWF45" s="1464" t="s">
        <v>187</v>
      </c>
      <c r="TWG45" s="1464"/>
      <c r="TWH45" s="1464"/>
      <c r="TWI45" s="1464"/>
      <c r="TWJ45" s="1464"/>
      <c r="TWK45" s="1464"/>
      <c r="TWL45" s="1464"/>
      <c r="TWM45" s="1464"/>
      <c r="TWN45" s="1464"/>
      <c r="TWO45" s="1464"/>
      <c r="TWP45" s="1464"/>
      <c r="TWQ45" s="1464"/>
      <c r="TWR45" s="1464"/>
      <c r="TWS45" s="1464"/>
      <c r="TWT45" s="1464"/>
      <c r="TWU45" s="1464"/>
      <c r="TWV45" s="1464" t="s">
        <v>187</v>
      </c>
      <c r="TWW45" s="1464"/>
      <c r="TWX45" s="1464"/>
      <c r="TWY45" s="1464"/>
      <c r="TWZ45" s="1464"/>
      <c r="TXA45" s="1464"/>
      <c r="TXB45" s="1464"/>
      <c r="TXC45" s="1464"/>
      <c r="TXD45" s="1464"/>
      <c r="TXE45" s="1464"/>
      <c r="TXF45" s="1464"/>
      <c r="TXG45" s="1464"/>
      <c r="TXH45" s="1464"/>
      <c r="TXI45" s="1464"/>
      <c r="TXJ45" s="1464"/>
      <c r="TXK45" s="1464"/>
      <c r="TXL45" s="1464" t="s">
        <v>187</v>
      </c>
      <c r="TXM45" s="1464"/>
      <c r="TXN45" s="1464"/>
      <c r="TXO45" s="1464"/>
      <c r="TXP45" s="1464"/>
      <c r="TXQ45" s="1464"/>
      <c r="TXR45" s="1464"/>
      <c r="TXS45" s="1464"/>
      <c r="TXT45" s="1464"/>
      <c r="TXU45" s="1464"/>
      <c r="TXV45" s="1464"/>
      <c r="TXW45" s="1464"/>
      <c r="TXX45" s="1464"/>
      <c r="TXY45" s="1464"/>
      <c r="TXZ45" s="1464"/>
      <c r="TYA45" s="1464"/>
      <c r="TYB45" s="1464" t="s">
        <v>187</v>
      </c>
      <c r="TYC45" s="1464"/>
      <c r="TYD45" s="1464"/>
      <c r="TYE45" s="1464"/>
      <c r="TYF45" s="1464"/>
      <c r="TYG45" s="1464"/>
      <c r="TYH45" s="1464"/>
      <c r="TYI45" s="1464"/>
      <c r="TYJ45" s="1464"/>
      <c r="TYK45" s="1464"/>
      <c r="TYL45" s="1464"/>
      <c r="TYM45" s="1464"/>
      <c r="TYN45" s="1464"/>
      <c r="TYO45" s="1464"/>
      <c r="TYP45" s="1464"/>
      <c r="TYQ45" s="1464"/>
      <c r="TYR45" s="1464" t="s">
        <v>187</v>
      </c>
      <c r="TYS45" s="1464"/>
      <c r="TYT45" s="1464"/>
      <c r="TYU45" s="1464"/>
      <c r="TYV45" s="1464"/>
      <c r="TYW45" s="1464"/>
      <c r="TYX45" s="1464"/>
      <c r="TYY45" s="1464"/>
      <c r="TYZ45" s="1464"/>
      <c r="TZA45" s="1464"/>
      <c r="TZB45" s="1464"/>
      <c r="TZC45" s="1464"/>
      <c r="TZD45" s="1464"/>
      <c r="TZE45" s="1464"/>
      <c r="TZF45" s="1464"/>
      <c r="TZG45" s="1464"/>
      <c r="TZH45" s="1464" t="s">
        <v>187</v>
      </c>
      <c r="TZI45" s="1464"/>
      <c r="TZJ45" s="1464"/>
      <c r="TZK45" s="1464"/>
      <c r="TZL45" s="1464"/>
      <c r="TZM45" s="1464"/>
      <c r="TZN45" s="1464"/>
      <c r="TZO45" s="1464"/>
      <c r="TZP45" s="1464"/>
      <c r="TZQ45" s="1464"/>
      <c r="TZR45" s="1464"/>
      <c r="TZS45" s="1464"/>
      <c r="TZT45" s="1464"/>
      <c r="TZU45" s="1464"/>
      <c r="TZV45" s="1464"/>
      <c r="TZW45" s="1464"/>
      <c r="TZX45" s="1464" t="s">
        <v>187</v>
      </c>
      <c r="TZY45" s="1464"/>
      <c r="TZZ45" s="1464"/>
      <c r="UAA45" s="1464"/>
      <c r="UAB45" s="1464"/>
      <c r="UAC45" s="1464"/>
      <c r="UAD45" s="1464"/>
      <c r="UAE45" s="1464"/>
      <c r="UAF45" s="1464"/>
      <c r="UAG45" s="1464"/>
      <c r="UAH45" s="1464"/>
      <c r="UAI45" s="1464"/>
      <c r="UAJ45" s="1464"/>
      <c r="UAK45" s="1464"/>
      <c r="UAL45" s="1464"/>
      <c r="UAM45" s="1464"/>
      <c r="UAN45" s="1464" t="s">
        <v>187</v>
      </c>
      <c r="UAO45" s="1464"/>
      <c r="UAP45" s="1464"/>
      <c r="UAQ45" s="1464"/>
      <c r="UAR45" s="1464"/>
      <c r="UAS45" s="1464"/>
      <c r="UAT45" s="1464"/>
      <c r="UAU45" s="1464"/>
      <c r="UAV45" s="1464"/>
      <c r="UAW45" s="1464"/>
      <c r="UAX45" s="1464"/>
      <c r="UAY45" s="1464"/>
      <c r="UAZ45" s="1464"/>
      <c r="UBA45" s="1464"/>
      <c r="UBB45" s="1464"/>
      <c r="UBC45" s="1464"/>
      <c r="UBD45" s="1464" t="s">
        <v>187</v>
      </c>
      <c r="UBE45" s="1464"/>
      <c r="UBF45" s="1464"/>
      <c r="UBG45" s="1464"/>
      <c r="UBH45" s="1464"/>
      <c r="UBI45" s="1464"/>
      <c r="UBJ45" s="1464"/>
      <c r="UBK45" s="1464"/>
      <c r="UBL45" s="1464"/>
      <c r="UBM45" s="1464"/>
      <c r="UBN45" s="1464"/>
      <c r="UBO45" s="1464"/>
      <c r="UBP45" s="1464"/>
      <c r="UBQ45" s="1464"/>
      <c r="UBR45" s="1464"/>
      <c r="UBS45" s="1464"/>
      <c r="UBT45" s="1464" t="s">
        <v>187</v>
      </c>
      <c r="UBU45" s="1464"/>
      <c r="UBV45" s="1464"/>
      <c r="UBW45" s="1464"/>
      <c r="UBX45" s="1464"/>
      <c r="UBY45" s="1464"/>
      <c r="UBZ45" s="1464"/>
      <c r="UCA45" s="1464"/>
      <c r="UCB45" s="1464"/>
      <c r="UCC45" s="1464"/>
      <c r="UCD45" s="1464"/>
      <c r="UCE45" s="1464"/>
      <c r="UCF45" s="1464"/>
      <c r="UCG45" s="1464"/>
      <c r="UCH45" s="1464"/>
      <c r="UCI45" s="1464"/>
      <c r="UCJ45" s="1464" t="s">
        <v>187</v>
      </c>
      <c r="UCK45" s="1464"/>
      <c r="UCL45" s="1464"/>
      <c r="UCM45" s="1464"/>
      <c r="UCN45" s="1464"/>
      <c r="UCO45" s="1464"/>
      <c r="UCP45" s="1464"/>
      <c r="UCQ45" s="1464"/>
      <c r="UCR45" s="1464"/>
      <c r="UCS45" s="1464"/>
      <c r="UCT45" s="1464"/>
      <c r="UCU45" s="1464"/>
      <c r="UCV45" s="1464"/>
      <c r="UCW45" s="1464"/>
      <c r="UCX45" s="1464"/>
      <c r="UCY45" s="1464"/>
      <c r="UCZ45" s="1464" t="s">
        <v>187</v>
      </c>
      <c r="UDA45" s="1464"/>
      <c r="UDB45" s="1464"/>
      <c r="UDC45" s="1464"/>
      <c r="UDD45" s="1464"/>
      <c r="UDE45" s="1464"/>
      <c r="UDF45" s="1464"/>
      <c r="UDG45" s="1464"/>
      <c r="UDH45" s="1464"/>
      <c r="UDI45" s="1464"/>
      <c r="UDJ45" s="1464"/>
      <c r="UDK45" s="1464"/>
      <c r="UDL45" s="1464"/>
      <c r="UDM45" s="1464"/>
      <c r="UDN45" s="1464"/>
      <c r="UDO45" s="1464"/>
      <c r="UDP45" s="1464" t="s">
        <v>187</v>
      </c>
      <c r="UDQ45" s="1464"/>
      <c r="UDR45" s="1464"/>
      <c r="UDS45" s="1464"/>
      <c r="UDT45" s="1464"/>
      <c r="UDU45" s="1464"/>
      <c r="UDV45" s="1464"/>
      <c r="UDW45" s="1464"/>
      <c r="UDX45" s="1464"/>
      <c r="UDY45" s="1464"/>
      <c r="UDZ45" s="1464"/>
      <c r="UEA45" s="1464"/>
      <c r="UEB45" s="1464"/>
      <c r="UEC45" s="1464"/>
      <c r="UED45" s="1464"/>
      <c r="UEE45" s="1464"/>
      <c r="UEF45" s="1464" t="s">
        <v>187</v>
      </c>
      <c r="UEG45" s="1464"/>
      <c r="UEH45" s="1464"/>
      <c r="UEI45" s="1464"/>
      <c r="UEJ45" s="1464"/>
      <c r="UEK45" s="1464"/>
      <c r="UEL45" s="1464"/>
      <c r="UEM45" s="1464"/>
      <c r="UEN45" s="1464"/>
      <c r="UEO45" s="1464"/>
      <c r="UEP45" s="1464"/>
      <c r="UEQ45" s="1464"/>
      <c r="UER45" s="1464"/>
      <c r="UES45" s="1464"/>
      <c r="UET45" s="1464"/>
      <c r="UEU45" s="1464"/>
      <c r="UEV45" s="1464" t="s">
        <v>187</v>
      </c>
      <c r="UEW45" s="1464"/>
      <c r="UEX45" s="1464"/>
      <c r="UEY45" s="1464"/>
      <c r="UEZ45" s="1464"/>
      <c r="UFA45" s="1464"/>
      <c r="UFB45" s="1464"/>
      <c r="UFC45" s="1464"/>
      <c r="UFD45" s="1464"/>
      <c r="UFE45" s="1464"/>
      <c r="UFF45" s="1464"/>
      <c r="UFG45" s="1464"/>
      <c r="UFH45" s="1464"/>
      <c r="UFI45" s="1464"/>
      <c r="UFJ45" s="1464"/>
      <c r="UFK45" s="1464"/>
      <c r="UFL45" s="1464" t="s">
        <v>187</v>
      </c>
      <c r="UFM45" s="1464"/>
      <c r="UFN45" s="1464"/>
      <c r="UFO45" s="1464"/>
      <c r="UFP45" s="1464"/>
      <c r="UFQ45" s="1464"/>
      <c r="UFR45" s="1464"/>
      <c r="UFS45" s="1464"/>
      <c r="UFT45" s="1464"/>
      <c r="UFU45" s="1464"/>
      <c r="UFV45" s="1464"/>
      <c r="UFW45" s="1464"/>
      <c r="UFX45" s="1464"/>
      <c r="UFY45" s="1464"/>
      <c r="UFZ45" s="1464"/>
      <c r="UGA45" s="1464"/>
      <c r="UGB45" s="1464" t="s">
        <v>187</v>
      </c>
      <c r="UGC45" s="1464"/>
      <c r="UGD45" s="1464"/>
      <c r="UGE45" s="1464"/>
      <c r="UGF45" s="1464"/>
      <c r="UGG45" s="1464"/>
      <c r="UGH45" s="1464"/>
      <c r="UGI45" s="1464"/>
      <c r="UGJ45" s="1464"/>
      <c r="UGK45" s="1464"/>
      <c r="UGL45" s="1464"/>
      <c r="UGM45" s="1464"/>
      <c r="UGN45" s="1464"/>
      <c r="UGO45" s="1464"/>
      <c r="UGP45" s="1464"/>
      <c r="UGQ45" s="1464"/>
      <c r="UGR45" s="1464" t="s">
        <v>187</v>
      </c>
      <c r="UGS45" s="1464"/>
      <c r="UGT45" s="1464"/>
      <c r="UGU45" s="1464"/>
      <c r="UGV45" s="1464"/>
      <c r="UGW45" s="1464"/>
      <c r="UGX45" s="1464"/>
      <c r="UGY45" s="1464"/>
      <c r="UGZ45" s="1464"/>
      <c r="UHA45" s="1464"/>
      <c r="UHB45" s="1464"/>
      <c r="UHC45" s="1464"/>
      <c r="UHD45" s="1464"/>
      <c r="UHE45" s="1464"/>
      <c r="UHF45" s="1464"/>
      <c r="UHG45" s="1464"/>
      <c r="UHH45" s="1464" t="s">
        <v>187</v>
      </c>
      <c r="UHI45" s="1464"/>
      <c r="UHJ45" s="1464"/>
      <c r="UHK45" s="1464"/>
      <c r="UHL45" s="1464"/>
      <c r="UHM45" s="1464"/>
      <c r="UHN45" s="1464"/>
      <c r="UHO45" s="1464"/>
      <c r="UHP45" s="1464"/>
      <c r="UHQ45" s="1464"/>
      <c r="UHR45" s="1464"/>
      <c r="UHS45" s="1464"/>
      <c r="UHT45" s="1464"/>
      <c r="UHU45" s="1464"/>
      <c r="UHV45" s="1464"/>
      <c r="UHW45" s="1464"/>
      <c r="UHX45" s="1464" t="s">
        <v>187</v>
      </c>
      <c r="UHY45" s="1464"/>
      <c r="UHZ45" s="1464"/>
      <c r="UIA45" s="1464"/>
      <c r="UIB45" s="1464"/>
      <c r="UIC45" s="1464"/>
      <c r="UID45" s="1464"/>
      <c r="UIE45" s="1464"/>
      <c r="UIF45" s="1464"/>
      <c r="UIG45" s="1464"/>
      <c r="UIH45" s="1464"/>
      <c r="UII45" s="1464"/>
      <c r="UIJ45" s="1464"/>
      <c r="UIK45" s="1464"/>
      <c r="UIL45" s="1464"/>
      <c r="UIM45" s="1464"/>
      <c r="UIN45" s="1464" t="s">
        <v>187</v>
      </c>
      <c r="UIO45" s="1464"/>
      <c r="UIP45" s="1464"/>
      <c r="UIQ45" s="1464"/>
      <c r="UIR45" s="1464"/>
      <c r="UIS45" s="1464"/>
      <c r="UIT45" s="1464"/>
      <c r="UIU45" s="1464"/>
      <c r="UIV45" s="1464"/>
      <c r="UIW45" s="1464"/>
      <c r="UIX45" s="1464"/>
      <c r="UIY45" s="1464"/>
      <c r="UIZ45" s="1464"/>
      <c r="UJA45" s="1464"/>
      <c r="UJB45" s="1464"/>
      <c r="UJC45" s="1464"/>
      <c r="UJD45" s="1464" t="s">
        <v>187</v>
      </c>
      <c r="UJE45" s="1464"/>
      <c r="UJF45" s="1464"/>
      <c r="UJG45" s="1464"/>
      <c r="UJH45" s="1464"/>
      <c r="UJI45" s="1464"/>
      <c r="UJJ45" s="1464"/>
      <c r="UJK45" s="1464"/>
      <c r="UJL45" s="1464"/>
      <c r="UJM45" s="1464"/>
      <c r="UJN45" s="1464"/>
      <c r="UJO45" s="1464"/>
      <c r="UJP45" s="1464"/>
      <c r="UJQ45" s="1464"/>
      <c r="UJR45" s="1464"/>
      <c r="UJS45" s="1464"/>
      <c r="UJT45" s="1464" t="s">
        <v>187</v>
      </c>
      <c r="UJU45" s="1464"/>
      <c r="UJV45" s="1464"/>
      <c r="UJW45" s="1464"/>
      <c r="UJX45" s="1464"/>
      <c r="UJY45" s="1464"/>
      <c r="UJZ45" s="1464"/>
      <c r="UKA45" s="1464"/>
      <c r="UKB45" s="1464"/>
      <c r="UKC45" s="1464"/>
      <c r="UKD45" s="1464"/>
      <c r="UKE45" s="1464"/>
      <c r="UKF45" s="1464"/>
      <c r="UKG45" s="1464"/>
      <c r="UKH45" s="1464"/>
      <c r="UKI45" s="1464"/>
      <c r="UKJ45" s="1464" t="s">
        <v>187</v>
      </c>
      <c r="UKK45" s="1464"/>
      <c r="UKL45" s="1464"/>
      <c r="UKM45" s="1464"/>
      <c r="UKN45" s="1464"/>
      <c r="UKO45" s="1464"/>
      <c r="UKP45" s="1464"/>
      <c r="UKQ45" s="1464"/>
      <c r="UKR45" s="1464"/>
      <c r="UKS45" s="1464"/>
      <c r="UKT45" s="1464"/>
      <c r="UKU45" s="1464"/>
      <c r="UKV45" s="1464"/>
      <c r="UKW45" s="1464"/>
      <c r="UKX45" s="1464"/>
      <c r="UKY45" s="1464"/>
      <c r="UKZ45" s="1464" t="s">
        <v>187</v>
      </c>
      <c r="ULA45" s="1464"/>
      <c r="ULB45" s="1464"/>
      <c r="ULC45" s="1464"/>
      <c r="ULD45" s="1464"/>
      <c r="ULE45" s="1464"/>
      <c r="ULF45" s="1464"/>
      <c r="ULG45" s="1464"/>
      <c r="ULH45" s="1464"/>
      <c r="ULI45" s="1464"/>
      <c r="ULJ45" s="1464"/>
      <c r="ULK45" s="1464"/>
      <c r="ULL45" s="1464"/>
      <c r="ULM45" s="1464"/>
      <c r="ULN45" s="1464"/>
      <c r="ULO45" s="1464"/>
      <c r="ULP45" s="1464" t="s">
        <v>187</v>
      </c>
      <c r="ULQ45" s="1464"/>
      <c r="ULR45" s="1464"/>
      <c r="ULS45" s="1464"/>
      <c r="ULT45" s="1464"/>
      <c r="ULU45" s="1464"/>
      <c r="ULV45" s="1464"/>
      <c r="ULW45" s="1464"/>
      <c r="ULX45" s="1464"/>
      <c r="ULY45" s="1464"/>
      <c r="ULZ45" s="1464"/>
      <c r="UMA45" s="1464"/>
      <c r="UMB45" s="1464"/>
      <c r="UMC45" s="1464"/>
      <c r="UMD45" s="1464"/>
      <c r="UME45" s="1464"/>
      <c r="UMF45" s="1464" t="s">
        <v>187</v>
      </c>
      <c r="UMG45" s="1464"/>
      <c r="UMH45" s="1464"/>
      <c r="UMI45" s="1464"/>
      <c r="UMJ45" s="1464"/>
      <c r="UMK45" s="1464"/>
      <c r="UML45" s="1464"/>
      <c r="UMM45" s="1464"/>
      <c r="UMN45" s="1464"/>
      <c r="UMO45" s="1464"/>
      <c r="UMP45" s="1464"/>
      <c r="UMQ45" s="1464"/>
      <c r="UMR45" s="1464"/>
      <c r="UMS45" s="1464"/>
      <c r="UMT45" s="1464"/>
      <c r="UMU45" s="1464"/>
      <c r="UMV45" s="1464" t="s">
        <v>187</v>
      </c>
      <c r="UMW45" s="1464"/>
      <c r="UMX45" s="1464"/>
      <c r="UMY45" s="1464"/>
      <c r="UMZ45" s="1464"/>
      <c r="UNA45" s="1464"/>
      <c r="UNB45" s="1464"/>
      <c r="UNC45" s="1464"/>
      <c r="UND45" s="1464"/>
      <c r="UNE45" s="1464"/>
      <c r="UNF45" s="1464"/>
      <c r="UNG45" s="1464"/>
      <c r="UNH45" s="1464"/>
      <c r="UNI45" s="1464"/>
      <c r="UNJ45" s="1464"/>
      <c r="UNK45" s="1464"/>
      <c r="UNL45" s="1464" t="s">
        <v>187</v>
      </c>
      <c r="UNM45" s="1464"/>
      <c r="UNN45" s="1464"/>
      <c r="UNO45" s="1464"/>
      <c r="UNP45" s="1464"/>
      <c r="UNQ45" s="1464"/>
      <c r="UNR45" s="1464"/>
      <c r="UNS45" s="1464"/>
      <c r="UNT45" s="1464"/>
      <c r="UNU45" s="1464"/>
      <c r="UNV45" s="1464"/>
      <c r="UNW45" s="1464"/>
      <c r="UNX45" s="1464"/>
      <c r="UNY45" s="1464"/>
      <c r="UNZ45" s="1464"/>
      <c r="UOA45" s="1464"/>
      <c r="UOB45" s="1464" t="s">
        <v>187</v>
      </c>
      <c r="UOC45" s="1464"/>
      <c r="UOD45" s="1464"/>
      <c r="UOE45" s="1464"/>
      <c r="UOF45" s="1464"/>
      <c r="UOG45" s="1464"/>
      <c r="UOH45" s="1464"/>
      <c r="UOI45" s="1464"/>
      <c r="UOJ45" s="1464"/>
      <c r="UOK45" s="1464"/>
      <c r="UOL45" s="1464"/>
      <c r="UOM45" s="1464"/>
      <c r="UON45" s="1464"/>
      <c r="UOO45" s="1464"/>
      <c r="UOP45" s="1464"/>
      <c r="UOQ45" s="1464"/>
      <c r="UOR45" s="1464" t="s">
        <v>187</v>
      </c>
      <c r="UOS45" s="1464"/>
      <c r="UOT45" s="1464"/>
      <c r="UOU45" s="1464"/>
      <c r="UOV45" s="1464"/>
      <c r="UOW45" s="1464"/>
      <c r="UOX45" s="1464"/>
      <c r="UOY45" s="1464"/>
      <c r="UOZ45" s="1464"/>
      <c r="UPA45" s="1464"/>
      <c r="UPB45" s="1464"/>
      <c r="UPC45" s="1464"/>
      <c r="UPD45" s="1464"/>
      <c r="UPE45" s="1464"/>
      <c r="UPF45" s="1464"/>
      <c r="UPG45" s="1464"/>
      <c r="UPH45" s="1464" t="s">
        <v>187</v>
      </c>
      <c r="UPI45" s="1464"/>
      <c r="UPJ45" s="1464"/>
      <c r="UPK45" s="1464"/>
      <c r="UPL45" s="1464"/>
      <c r="UPM45" s="1464"/>
      <c r="UPN45" s="1464"/>
      <c r="UPO45" s="1464"/>
      <c r="UPP45" s="1464"/>
      <c r="UPQ45" s="1464"/>
      <c r="UPR45" s="1464"/>
      <c r="UPS45" s="1464"/>
      <c r="UPT45" s="1464"/>
      <c r="UPU45" s="1464"/>
      <c r="UPV45" s="1464"/>
      <c r="UPW45" s="1464"/>
      <c r="UPX45" s="1464" t="s">
        <v>187</v>
      </c>
      <c r="UPY45" s="1464"/>
      <c r="UPZ45" s="1464"/>
      <c r="UQA45" s="1464"/>
      <c r="UQB45" s="1464"/>
      <c r="UQC45" s="1464"/>
      <c r="UQD45" s="1464"/>
      <c r="UQE45" s="1464"/>
      <c r="UQF45" s="1464"/>
      <c r="UQG45" s="1464"/>
      <c r="UQH45" s="1464"/>
      <c r="UQI45" s="1464"/>
      <c r="UQJ45" s="1464"/>
      <c r="UQK45" s="1464"/>
      <c r="UQL45" s="1464"/>
      <c r="UQM45" s="1464"/>
      <c r="UQN45" s="1464" t="s">
        <v>187</v>
      </c>
      <c r="UQO45" s="1464"/>
      <c r="UQP45" s="1464"/>
      <c r="UQQ45" s="1464"/>
      <c r="UQR45" s="1464"/>
      <c r="UQS45" s="1464"/>
      <c r="UQT45" s="1464"/>
      <c r="UQU45" s="1464"/>
      <c r="UQV45" s="1464"/>
      <c r="UQW45" s="1464"/>
      <c r="UQX45" s="1464"/>
      <c r="UQY45" s="1464"/>
      <c r="UQZ45" s="1464"/>
      <c r="URA45" s="1464"/>
      <c r="URB45" s="1464"/>
      <c r="URC45" s="1464"/>
      <c r="URD45" s="1464" t="s">
        <v>187</v>
      </c>
      <c r="URE45" s="1464"/>
      <c r="URF45" s="1464"/>
      <c r="URG45" s="1464"/>
      <c r="URH45" s="1464"/>
      <c r="URI45" s="1464"/>
      <c r="URJ45" s="1464"/>
      <c r="URK45" s="1464"/>
      <c r="URL45" s="1464"/>
      <c r="URM45" s="1464"/>
      <c r="URN45" s="1464"/>
      <c r="URO45" s="1464"/>
      <c r="URP45" s="1464"/>
      <c r="URQ45" s="1464"/>
      <c r="URR45" s="1464"/>
      <c r="URS45" s="1464"/>
      <c r="URT45" s="1464" t="s">
        <v>187</v>
      </c>
      <c r="URU45" s="1464"/>
      <c r="URV45" s="1464"/>
      <c r="URW45" s="1464"/>
      <c r="URX45" s="1464"/>
      <c r="URY45" s="1464"/>
      <c r="URZ45" s="1464"/>
      <c r="USA45" s="1464"/>
      <c r="USB45" s="1464"/>
      <c r="USC45" s="1464"/>
      <c r="USD45" s="1464"/>
      <c r="USE45" s="1464"/>
      <c r="USF45" s="1464"/>
      <c r="USG45" s="1464"/>
      <c r="USH45" s="1464"/>
      <c r="USI45" s="1464"/>
      <c r="USJ45" s="1464" t="s">
        <v>187</v>
      </c>
      <c r="USK45" s="1464"/>
      <c r="USL45" s="1464"/>
      <c r="USM45" s="1464"/>
      <c r="USN45" s="1464"/>
      <c r="USO45" s="1464"/>
      <c r="USP45" s="1464"/>
      <c r="USQ45" s="1464"/>
      <c r="USR45" s="1464"/>
      <c r="USS45" s="1464"/>
      <c r="UST45" s="1464"/>
      <c r="USU45" s="1464"/>
      <c r="USV45" s="1464"/>
      <c r="USW45" s="1464"/>
      <c r="USX45" s="1464"/>
      <c r="USY45" s="1464"/>
      <c r="USZ45" s="1464" t="s">
        <v>187</v>
      </c>
      <c r="UTA45" s="1464"/>
      <c r="UTB45" s="1464"/>
      <c r="UTC45" s="1464"/>
      <c r="UTD45" s="1464"/>
      <c r="UTE45" s="1464"/>
      <c r="UTF45" s="1464"/>
      <c r="UTG45" s="1464"/>
      <c r="UTH45" s="1464"/>
      <c r="UTI45" s="1464"/>
      <c r="UTJ45" s="1464"/>
      <c r="UTK45" s="1464"/>
      <c r="UTL45" s="1464"/>
      <c r="UTM45" s="1464"/>
      <c r="UTN45" s="1464"/>
      <c r="UTO45" s="1464"/>
      <c r="UTP45" s="1464" t="s">
        <v>187</v>
      </c>
      <c r="UTQ45" s="1464"/>
      <c r="UTR45" s="1464"/>
      <c r="UTS45" s="1464"/>
      <c r="UTT45" s="1464"/>
      <c r="UTU45" s="1464"/>
      <c r="UTV45" s="1464"/>
      <c r="UTW45" s="1464"/>
      <c r="UTX45" s="1464"/>
      <c r="UTY45" s="1464"/>
      <c r="UTZ45" s="1464"/>
      <c r="UUA45" s="1464"/>
      <c r="UUB45" s="1464"/>
      <c r="UUC45" s="1464"/>
      <c r="UUD45" s="1464"/>
      <c r="UUE45" s="1464"/>
      <c r="UUF45" s="1464" t="s">
        <v>187</v>
      </c>
      <c r="UUG45" s="1464"/>
      <c r="UUH45" s="1464"/>
      <c r="UUI45" s="1464"/>
      <c r="UUJ45" s="1464"/>
      <c r="UUK45" s="1464"/>
      <c r="UUL45" s="1464"/>
      <c r="UUM45" s="1464"/>
      <c r="UUN45" s="1464"/>
      <c r="UUO45" s="1464"/>
      <c r="UUP45" s="1464"/>
      <c r="UUQ45" s="1464"/>
      <c r="UUR45" s="1464"/>
      <c r="UUS45" s="1464"/>
      <c r="UUT45" s="1464"/>
      <c r="UUU45" s="1464"/>
      <c r="UUV45" s="1464" t="s">
        <v>187</v>
      </c>
      <c r="UUW45" s="1464"/>
      <c r="UUX45" s="1464"/>
      <c r="UUY45" s="1464"/>
      <c r="UUZ45" s="1464"/>
      <c r="UVA45" s="1464"/>
      <c r="UVB45" s="1464"/>
      <c r="UVC45" s="1464"/>
      <c r="UVD45" s="1464"/>
      <c r="UVE45" s="1464"/>
      <c r="UVF45" s="1464"/>
      <c r="UVG45" s="1464"/>
      <c r="UVH45" s="1464"/>
      <c r="UVI45" s="1464"/>
      <c r="UVJ45" s="1464"/>
      <c r="UVK45" s="1464"/>
      <c r="UVL45" s="1464" t="s">
        <v>187</v>
      </c>
      <c r="UVM45" s="1464"/>
      <c r="UVN45" s="1464"/>
      <c r="UVO45" s="1464"/>
      <c r="UVP45" s="1464"/>
      <c r="UVQ45" s="1464"/>
      <c r="UVR45" s="1464"/>
      <c r="UVS45" s="1464"/>
      <c r="UVT45" s="1464"/>
      <c r="UVU45" s="1464"/>
      <c r="UVV45" s="1464"/>
      <c r="UVW45" s="1464"/>
      <c r="UVX45" s="1464"/>
      <c r="UVY45" s="1464"/>
      <c r="UVZ45" s="1464"/>
      <c r="UWA45" s="1464"/>
      <c r="UWB45" s="1464" t="s">
        <v>187</v>
      </c>
      <c r="UWC45" s="1464"/>
      <c r="UWD45" s="1464"/>
      <c r="UWE45" s="1464"/>
      <c r="UWF45" s="1464"/>
      <c r="UWG45" s="1464"/>
      <c r="UWH45" s="1464"/>
      <c r="UWI45" s="1464"/>
      <c r="UWJ45" s="1464"/>
      <c r="UWK45" s="1464"/>
      <c r="UWL45" s="1464"/>
      <c r="UWM45" s="1464"/>
      <c r="UWN45" s="1464"/>
      <c r="UWO45" s="1464"/>
      <c r="UWP45" s="1464"/>
      <c r="UWQ45" s="1464"/>
      <c r="UWR45" s="1464" t="s">
        <v>187</v>
      </c>
      <c r="UWS45" s="1464"/>
      <c r="UWT45" s="1464"/>
      <c r="UWU45" s="1464"/>
      <c r="UWV45" s="1464"/>
      <c r="UWW45" s="1464"/>
      <c r="UWX45" s="1464"/>
      <c r="UWY45" s="1464"/>
      <c r="UWZ45" s="1464"/>
      <c r="UXA45" s="1464"/>
      <c r="UXB45" s="1464"/>
      <c r="UXC45" s="1464"/>
      <c r="UXD45" s="1464"/>
      <c r="UXE45" s="1464"/>
      <c r="UXF45" s="1464"/>
      <c r="UXG45" s="1464"/>
      <c r="UXH45" s="1464" t="s">
        <v>187</v>
      </c>
      <c r="UXI45" s="1464"/>
      <c r="UXJ45" s="1464"/>
      <c r="UXK45" s="1464"/>
      <c r="UXL45" s="1464"/>
      <c r="UXM45" s="1464"/>
      <c r="UXN45" s="1464"/>
      <c r="UXO45" s="1464"/>
      <c r="UXP45" s="1464"/>
      <c r="UXQ45" s="1464"/>
      <c r="UXR45" s="1464"/>
      <c r="UXS45" s="1464"/>
      <c r="UXT45" s="1464"/>
      <c r="UXU45" s="1464"/>
      <c r="UXV45" s="1464"/>
      <c r="UXW45" s="1464"/>
      <c r="UXX45" s="1464" t="s">
        <v>187</v>
      </c>
      <c r="UXY45" s="1464"/>
      <c r="UXZ45" s="1464"/>
      <c r="UYA45" s="1464"/>
      <c r="UYB45" s="1464"/>
      <c r="UYC45" s="1464"/>
      <c r="UYD45" s="1464"/>
      <c r="UYE45" s="1464"/>
      <c r="UYF45" s="1464"/>
      <c r="UYG45" s="1464"/>
      <c r="UYH45" s="1464"/>
      <c r="UYI45" s="1464"/>
      <c r="UYJ45" s="1464"/>
      <c r="UYK45" s="1464"/>
      <c r="UYL45" s="1464"/>
      <c r="UYM45" s="1464"/>
      <c r="UYN45" s="1464" t="s">
        <v>187</v>
      </c>
      <c r="UYO45" s="1464"/>
      <c r="UYP45" s="1464"/>
      <c r="UYQ45" s="1464"/>
      <c r="UYR45" s="1464"/>
      <c r="UYS45" s="1464"/>
      <c r="UYT45" s="1464"/>
      <c r="UYU45" s="1464"/>
      <c r="UYV45" s="1464"/>
      <c r="UYW45" s="1464"/>
      <c r="UYX45" s="1464"/>
      <c r="UYY45" s="1464"/>
      <c r="UYZ45" s="1464"/>
      <c r="UZA45" s="1464"/>
      <c r="UZB45" s="1464"/>
      <c r="UZC45" s="1464"/>
      <c r="UZD45" s="1464" t="s">
        <v>187</v>
      </c>
      <c r="UZE45" s="1464"/>
      <c r="UZF45" s="1464"/>
      <c r="UZG45" s="1464"/>
      <c r="UZH45" s="1464"/>
      <c r="UZI45" s="1464"/>
      <c r="UZJ45" s="1464"/>
      <c r="UZK45" s="1464"/>
      <c r="UZL45" s="1464"/>
      <c r="UZM45" s="1464"/>
      <c r="UZN45" s="1464"/>
      <c r="UZO45" s="1464"/>
      <c r="UZP45" s="1464"/>
      <c r="UZQ45" s="1464"/>
      <c r="UZR45" s="1464"/>
      <c r="UZS45" s="1464"/>
      <c r="UZT45" s="1464" t="s">
        <v>187</v>
      </c>
      <c r="UZU45" s="1464"/>
      <c r="UZV45" s="1464"/>
      <c r="UZW45" s="1464"/>
      <c r="UZX45" s="1464"/>
      <c r="UZY45" s="1464"/>
      <c r="UZZ45" s="1464"/>
      <c r="VAA45" s="1464"/>
      <c r="VAB45" s="1464"/>
      <c r="VAC45" s="1464"/>
      <c r="VAD45" s="1464"/>
      <c r="VAE45" s="1464"/>
      <c r="VAF45" s="1464"/>
      <c r="VAG45" s="1464"/>
      <c r="VAH45" s="1464"/>
      <c r="VAI45" s="1464"/>
      <c r="VAJ45" s="1464" t="s">
        <v>187</v>
      </c>
      <c r="VAK45" s="1464"/>
      <c r="VAL45" s="1464"/>
      <c r="VAM45" s="1464"/>
      <c r="VAN45" s="1464"/>
      <c r="VAO45" s="1464"/>
      <c r="VAP45" s="1464"/>
      <c r="VAQ45" s="1464"/>
      <c r="VAR45" s="1464"/>
      <c r="VAS45" s="1464"/>
      <c r="VAT45" s="1464"/>
      <c r="VAU45" s="1464"/>
      <c r="VAV45" s="1464"/>
      <c r="VAW45" s="1464"/>
      <c r="VAX45" s="1464"/>
      <c r="VAY45" s="1464"/>
      <c r="VAZ45" s="1464" t="s">
        <v>187</v>
      </c>
      <c r="VBA45" s="1464"/>
      <c r="VBB45" s="1464"/>
      <c r="VBC45" s="1464"/>
      <c r="VBD45" s="1464"/>
      <c r="VBE45" s="1464"/>
      <c r="VBF45" s="1464"/>
      <c r="VBG45" s="1464"/>
      <c r="VBH45" s="1464"/>
      <c r="VBI45" s="1464"/>
      <c r="VBJ45" s="1464"/>
      <c r="VBK45" s="1464"/>
      <c r="VBL45" s="1464"/>
      <c r="VBM45" s="1464"/>
      <c r="VBN45" s="1464"/>
      <c r="VBO45" s="1464"/>
      <c r="VBP45" s="1464" t="s">
        <v>187</v>
      </c>
      <c r="VBQ45" s="1464"/>
      <c r="VBR45" s="1464"/>
      <c r="VBS45" s="1464"/>
      <c r="VBT45" s="1464"/>
      <c r="VBU45" s="1464"/>
      <c r="VBV45" s="1464"/>
      <c r="VBW45" s="1464"/>
      <c r="VBX45" s="1464"/>
      <c r="VBY45" s="1464"/>
      <c r="VBZ45" s="1464"/>
      <c r="VCA45" s="1464"/>
      <c r="VCB45" s="1464"/>
      <c r="VCC45" s="1464"/>
      <c r="VCD45" s="1464"/>
      <c r="VCE45" s="1464"/>
      <c r="VCF45" s="1464" t="s">
        <v>187</v>
      </c>
      <c r="VCG45" s="1464"/>
      <c r="VCH45" s="1464"/>
      <c r="VCI45" s="1464"/>
      <c r="VCJ45" s="1464"/>
      <c r="VCK45" s="1464"/>
      <c r="VCL45" s="1464"/>
      <c r="VCM45" s="1464"/>
      <c r="VCN45" s="1464"/>
      <c r="VCO45" s="1464"/>
      <c r="VCP45" s="1464"/>
      <c r="VCQ45" s="1464"/>
      <c r="VCR45" s="1464"/>
      <c r="VCS45" s="1464"/>
      <c r="VCT45" s="1464"/>
      <c r="VCU45" s="1464"/>
      <c r="VCV45" s="1464" t="s">
        <v>187</v>
      </c>
      <c r="VCW45" s="1464"/>
      <c r="VCX45" s="1464"/>
      <c r="VCY45" s="1464"/>
      <c r="VCZ45" s="1464"/>
      <c r="VDA45" s="1464"/>
      <c r="VDB45" s="1464"/>
      <c r="VDC45" s="1464"/>
      <c r="VDD45" s="1464"/>
      <c r="VDE45" s="1464"/>
      <c r="VDF45" s="1464"/>
      <c r="VDG45" s="1464"/>
      <c r="VDH45" s="1464"/>
      <c r="VDI45" s="1464"/>
      <c r="VDJ45" s="1464"/>
      <c r="VDK45" s="1464"/>
      <c r="VDL45" s="1464" t="s">
        <v>187</v>
      </c>
      <c r="VDM45" s="1464"/>
      <c r="VDN45" s="1464"/>
      <c r="VDO45" s="1464"/>
      <c r="VDP45" s="1464"/>
      <c r="VDQ45" s="1464"/>
      <c r="VDR45" s="1464"/>
      <c r="VDS45" s="1464"/>
      <c r="VDT45" s="1464"/>
      <c r="VDU45" s="1464"/>
      <c r="VDV45" s="1464"/>
      <c r="VDW45" s="1464"/>
      <c r="VDX45" s="1464"/>
      <c r="VDY45" s="1464"/>
      <c r="VDZ45" s="1464"/>
      <c r="VEA45" s="1464"/>
      <c r="VEB45" s="1464" t="s">
        <v>187</v>
      </c>
      <c r="VEC45" s="1464"/>
      <c r="VED45" s="1464"/>
      <c r="VEE45" s="1464"/>
      <c r="VEF45" s="1464"/>
      <c r="VEG45" s="1464"/>
      <c r="VEH45" s="1464"/>
      <c r="VEI45" s="1464"/>
      <c r="VEJ45" s="1464"/>
      <c r="VEK45" s="1464"/>
      <c r="VEL45" s="1464"/>
      <c r="VEM45" s="1464"/>
      <c r="VEN45" s="1464"/>
      <c r="VEO45" s="1464"/>
      <c r="VEP45" s="1464"/>
      <c r="VEQ45" s="1464"/>
      <c r="VER45" s="1464" t="s">
        <v>187</v>
      </c>
      <c r="VES45" s="1464"/>
      <c r="VET45" s="1464"/>
      <c r="VEU45" s="1464"/>
      <c r="VEV45" s="1464"/>
      <c r="VEW45" s="1464"/>
      <c r="VEX45" s="1464"/>
      <c r="VEY45" s="1464"/>
      <c r="VEZ45" s="1464"/>
      <c r="VFA45" s="1464"/>
      <c r="VFB45" s="1464"/>
      <c r="VFC45" s="1464"/>
      <c r="VFD45" s="1464"/>
      <c r="VFE45" s="1464"/>
      <c r="VFF45" s="1464"/>
      <c r="VFG45" s="1464"/>
      <c r="VFH45" s="1464" t="s">
        <v>187</v>
      </c>
      <c r="VFI45" s="1464"/>
      <c r="VFJ45" s="1464"/>
      <c r="VFK45" s="1464"/>
      <c r="VFL45" s="1464"/>
      <c r="VFM45" s="1464"/>
      <c r="VFN45" s="1464"/>
      <c r="VFO45" s="1464"/>
      <c r="VFP45" s="1464"/>
      <c r="VFQ45" s="1464"/>
      <c r="VFR45" s="1464"/>
      <c r="VFS45" s="1464"/>
      <c r="VFT45" s="1464"/>
      <c r="VFU45" s="1464"/>
      <c r="VFV45" s="1464"/>
      <c r="VFW45" s="1464"/>
      <c r="VFX45" s="1464" t="s">
        <v>187</v>
      </c>
      <c r="VFY45" s="1464"/>
      <c r="VFZ45" s="1464"/>
      <c r="VGA45" s="1464"/>
      <c r="VGB45" s="1464"/>
      <c r="VGC45" s="1464"/>
      <c r="VGD45" s="1464"/>
      <c r="VGE45" s="1464"/>
      <c r="VGF45" s="1464"/>
      <c r="VGG45" s="1464"/>
      <c r="VGH45" s="1464"/>
      <c r="VGI45" s="1464"/>
      <c r="VGJ45" s="1464"/>
      <c r="VGK45" s="1464"/>
      <c r="VGL45" s="1464"/>
      <c r="VGM45" s="1464"/>
      <c r="VGN45" s="1464" t="s">
        <v>187</v>
      </c>
      <c r="VGO45" s="1464"/>
      <c r="VGP45" s="1464"/>
      <c r="VGQ45" s="1464"/>
      <c r="VGR45" s="1464"/>
      <c r="VGS45" s="1464"/>
      <c r="VGT45" s="1464"/>
      <c r="VGU45" s="1464"/>
      <c r="VGV45" s="1464"/>
      <c r="VGW45" s="1464"/>
      <c r="VGX45" s="1464"/>
      <c r="VGY45" s="1464"/>
      <c r="VGZ45" s="1464"/>
      <c r="VHA45" s="1464"/>
      <c r="VHB45" s="1464"/>
      <c r="VHC45" s="1464"/>
      <c r="VHD45" s="1464" t="s">
        <v>187</v>
      </c>
      <c r="VHE45" s="1464"/>
      <c r="VHF45" s="1464"/>
      <c r="VHG45" s="1464"/>
      <c r="VHH45" s="1464"/>
      <c r="VHI45" s="1464"/>
      <c r="VHJ45" s="1464"/>
      <c r="VHK45" s="1464"/>
      <c r="VHL45" s="1464"/>
      <c r="VHM45" s="1464"/>
      <c r="VHN45" s="1464"/>
      <c r="VHO45" s="1464"/>
      <c r="VHP45" s="1464"/>
      <c r="VHQ45" s="1464"/>
      <c r="VHR45" s="1464"/>
      <c r="VHS45" s="1464"/>
      <c r="VHT45" s="1464" t="s">
        <v>187</v>
      </c>
      <c r="VHU45" s="1464"/>
      <c r="VHV45" s="1464"/>
      <c r="VHW45" s="1464"/>
      <c r="VHX45" s="1464"/>
      <c r="VHY45" s="1464"/>
      <c r="VHZ45" s="1464"/>
      <c r="VIA45" s="1464"/>
      <c r="VIB45" s="1464"/>
      <c r="VIC45" s="1464"/>
      <c r="VID45" s="1464"/>
      <c r="VIE45" s="1464"/>
      <c r="VIF45" s="1464"/>
      <c r="VIG45" s="1464"/>
      <c r="VIH45" s="1464"/>
      <c r="VII45" s="1464"/>
      <c r="VIJ45" s="1464" t="s">
        <v>187</v>
      </c>
      <c r="VIK45" s="1464"/>
      <c r="VIL45" s="1464"/>
      <c r="VIM45" s="1464"/>
      <c r="VIN45" s="1464"/>
      <c r="VIO45" s="1464"/>
      <c r="VIP45" s="1464"/>
      <c r="VIQ45" s="1464"/>
      <c r="VIR45" s="1464"/>
      <c r="VIS45" s="1464"/>
      <c r="VIT45" s="1464"/>
      <c r="VIU45" s="1464"/>
      <c r="VIV45" s="1464"/>
      <c r="VIW45" s="1464"/>
      <c r="VIX45" s="1464"/>
      <c r="VIY45" s="1464"/>
      <c r="VIZ45" s="1464" t="s">
        <v>187</v>
      </c>
      <c r="VJA45" s="1464"/>
      <c r="VJB45" s="1464"/>
      <c r="VJC45" s="1464"/>
      <c r="VJD45" s="1464"/>
      <c r="VJE45" s="1464"/>
      <c r="VJF45" s="1464"/>
      <c r="VJG45" s="1464"/>
      <c r="VJH45" s="1464"/>
      <c r="VJI45" s="1464"/>
      <c r="VJJ45" s="1464"/>
      <c r="VJK45" s="1464"/>
      <c r="VJL45" s="1464"/>
      <c r="VJM45" s="1464"/>
      <c r="VJN45" s="1464"/>
      <c r="VJO45" s="1464"/>
      <c r="VJP45" s="1464" t="s">
        <v>187</v>
      </c>
      <c r="VJQ45" s="1464"/>
      <c r="VJR45" s="1464"/>
      <c r="VJS45" s="1464"/>
      <c r="VJT45" s="1464"/>
      <c r="VJU45" s="1464"/>
      <c r="VJV45" s="1464"/>
      <c r="VJW45" s="1464"/>
      <c r="VJX45" s="1464"/>
      <c r="VJY45" s="1464"/>
      <c r="VJZ45" s="1464"/>
      <c r="VKA45" s="1464"/>
      <c r="VKB45" s="1464"/>
      <c r="VKC45" s="1464"/>
      <c r="VKD45" s="1464"/>
      <c r="VKE45" s="1464"/>
      <c r="VKF45" s="1464" t="s">
        <v>187</v>
      </c>
      <c r="VKG45" s="1464"/>
      <c r="VKH45" s="1464"/>
      <c r="VKI45" s="1464"/>
      <c r="VKJ45" s="1464"/>
      <c r="VKK45" s="1464"/>
      <c r="VKL45" s="1464"/>
      <c r="VKM45" s="1464"/>
      <c r="VKN45" s="1464"/>
      <c r="VKO45" s="1464"/>
      <c r="VKP45" s="1464"/>
      <c r="VKQ45" s="1464"/>
      <c r="VKR45" s="1464"/>
      <c r="VKS45" s="1464"/>
      <c r="VKT45" s="1464"/>
      <c r="VKU45" s="1464"/>
      <c r="VKV45" s="1464" t="s">
        <v>187</v>
      </c>
      <c r="VKW45" s="1464"/>
      <c r="VKX45" s="1464"/>
      <c r="VKY45" s="1464"/>
      <c r="VKZ45" s="1464"/>
      <c r="VLA45" s="1464"/>
      <c r="VLB45" s="1464"/>
      <c r="VLC45" s="1464"/>
      <c r="VLD45" s="1464"/>
      <c r="VLE45" s="1464"/>
      <c r="VLF45" s="1464"/>
      <c r="VLG45" s="1464"/>
      <c r="VLH45" s="1464"/>
      <c r="VLI45" s="1464"/>
      <c r="VLJ45" s="1464"/>
      <c r="VLK45" s="1464"/>
      <c r="VLL45" s="1464" t="s">
        <v>187</v>
      </c>
      <c r="VLM45" s="1464"/>
      <c r="VLN45" s="1464"/>
      <c r="VLO45" s="1464"/>
      <c r="VLP45" s="1464"/>
      <c r="VLQ45" s="1464"/>
      <c r="VLR45" s="1464"/>
      <c r="VLS45" s="1464"/>
      <c r="VLT45" s="1464"/>
      <c r="VLU45" s="1464"/>
      <c r="VLV45" s="1464"/>
      <c r="VLW45" s="1464"/>
      <c r="VLX45" s="1464"/>
      <c r="VLY45" s="1464"/>
      <c r="VLZ45" s="1464"/>
      <c r="VMA45" s="1464"/>
      <c r="VMB45" s="1464" t="s">
        <v>187</v>
      </c>
      <c r="VMC45" s="1464"/>
      <c r="VMD45" s="1464"/>
      <c r="VME45" s="1464"/>
      <c r="VMF45" s="1464"/>
      <c r="VMG45" s="1464"/>
      <c r="VMH45" s="1464"/>
      <c r="VMI45" s="1464"/>
      <c r="VMJ45" s="1464"/>
      <c r="VMK45" s="1464"/>
      <c r="VML45" s="1464"/>
      <c r="VMM45" s="1464"/>
      <c r="VMN45" s="1464"/>
      <c r="VMO45" s="1464"/>
      <c r="VMP45" s="1464"/>
      <c r="VMQ45" s="1464"/>
      <c r="VMR45" s="1464" t="s">
        <v>187</v>
      </c>
      <c r="VMS45" s="1464"/>
      <c r="VMT45" s="1464"/>
      <c r="VMU45" s="1464"/>
      <c r="VMV45" s="1464"/>
      <c r="VMW45" s="1464"/>
      <c r="VMX45" s="1464"/>
      <c r="VMY45" s="1464"/>
      <c r="VMZ45" s="1464"/>
      <c r="VNA45" s="1464"/>
      <c r="VNB45" s="1464"/>
      <c r="VNC45" s="1464"/>
      <c r="VND45" s="1464"/>
      <c r="VNE45" s="1464"/>
      <c r="VNF45" s="1464"/>
      <c r="VNG45" s="1464"/>
      <c r="VNH45" s="1464" t="s">
        <v>187</v>
      </c>
      <c r="VNI45" s="1464"/>
      <c r="VNJ45" s="1464"/>
      <c r="VNK45" s="1464"/>
      <c r="VNL45" s="1464"/>
      <c r="VNM45" s="1464"/>
      <c r="VNN45" s="1464"/>
      <c r="VNO45" s="1464"/>
      <c r="VNP45" s="1464"/>
      <c r="VNQ45" s="1464"/>
      <c r="VNR45" s="1464"/>
      <c r="VNS45" s="1464"/>
      <c r="VNT45" s="1464"/>
      <c r="VNU45" s="1464"/>
      <c r="VNV45" s="1464"/>
      <c r="VNW45" s="1464"/>
      <c r="VNX45" s="1464" t="s">
        <v>187</v>
      </c>
      <c r="VNY45" s="1464"/>
      <c r="VNZ45" s="1464"/>
      <c r="VOA45" s="1464"/>
      <c r="VOB45" s="1464"/>
      <c r="VOC45" s="1464"/>
      <c r="VOD45" s="1464"/>
      <c r="VOE45" s="1464"/>
      <c r="VOF45" s="1464"/>
      <c r="VOG45" s="1464"/>
      <c r="VOH45" s="1464"/>
      <c r="VOI45" s="1464"/>
      <c r="VOJ45" s="1464"/>
      <c r="VOK45" s="1464"/>
      <c r="VOL45" s="1464"/>
      <c r="VOM45" s="1464"/>
      <c r="VON45" s="1464" t="s">
        <v>187</v>
      </c>
      <c r="VOO45" s="1464"/>
      <c r="VOP45" s="1464"/>
      <c r="VOQ45" s="1464"/>
      <c r="VOR45" s="1464"/>
      <c r="VOS45" s="1464"/>
      <c r="VOT45" s="1464"/>
      <c r="VOU45" s="1464"/>
      <c r="VOV45" s="1464"/>
      <c r="VOW45" s="1464"/>
      <c r="VOX45" s="1464"/>
      <c r="VOY45" s="1464"/>
      <c r="VOZ45" s="1464"/>
      <c r="VPA45" s="1464"/>
      <c r="VPB45" s="1464"/>
      <c r="VPC45" s="1464"/>
      <c r="VPD45" s="1464" t="s">
        <v>187</v>
      </c>
      <c r="VPE45" s="1464"/>
      <c r="VPF45" s="1464"/>
      <c r="VPG45" s="1464"/>
      <c r="VPH45" s="1464"/>
      <c r="VPI45" s="1464"/>
      <c r="VPJ45" s="1464"/>
      <c r="VPK45" s="1464"/>
      <c r="VPL45" s="1464"/>
      <c r="VPM45" s="1464"/>
      <c r="VPN45" s="1464"/>
      <c r="VPO45" s="1464"/>
      <c r="VPP45" s="1464"/>
      <c r="VPQ45" s="1464"/>
      <c r="VPR45" s="1464"/>
      <c r="VPS45" s="1464"/>
      <c r="VPT45" s="1464" t="s">
        <v>187</v>
      </c>
      <c r="VPU45" s="1464"/>
      <c r="VPV45" s="1464"/>
      <c r="VPW45" s="1464"/>
      <c r="VPX45" s="1464"/>
      <c r="VPY45" s="1464"/>
      <c r="VPZ45" s="1464"/>
      <c r="VQA45" s="1464"/>
      <c r="VQB45" s="1464"/>
      <c r="VQC45" s="1464"/>
      <c r="VQD45" s="1464"/>
      <c r="VQE45" s="1464"/>
      <c r="VQF45" s="1464"/>
      <c r="VQG45" s="1464"/>
      <c r="VQH45" s="1464"/>
      <c r="VQI45" s="1464"/>
      <c r="VQJ45" s="1464" t="s">
        <v>187</v>
      </c>
      <c r="VQK45" s="1464"/>
      <c r="VQL45" s="1464"/>
      <c r="VQM45" s="1464"/>
      <c r="VQN45" s="1464"/>
      <c r="VQO45" s="1464"/>
      <c r="VQP45" s="1464"/>
      <c r="VQQ45" s="1464"/>
      <c r="VQR45" s="1464"/>
      <c r="VQS45" s="1464"/>
      <c r="VQT45" s="1464"/>
      <c r="VQU45" s="1464"/>
      <c r="VQV45" s="1464"/>
      <c r="VQW45" s="1464"/>
      <c r="VQX45" s="1464"/>
      <c r="VQY45" s="1464"/>
      <c r="VQZ45" s="1464" t="s">
        <v>187</v>
      </c>
      <c r="VRA45" s="1464"/>
      <c r="VRB45" s="1464"/>
      <c r="VRC45" s="1464"/>
      <c r="VRD45" s="1464"/>
      <c r="VRE45" s="1464"/>
      <c r="VRF45" s="1464"/>
      <c r="VRG45" s="1464"/>
      <c r="VRH45" s="1464"/>
      <c r="VRI45" s="1464"/>
      <c r="VRJ45" s="1464"/>
      <c r="VRK45" s="1464"/>
      <c r="VRL45" s="1464"/>
      <c r="VRM45" s="1464"/>
      <c r="VRN45" s="1464"/>
      <c r="VRO45" s="1464"/>
      <c r="VRP45" s="1464" t="s">
        <v>187</v>
      </c>
      <c r="VRQ45" s="1464"/>
      <c r="VRR45" s="1464"/>
      <c r="VRS45" s="1464"/>
      <c r="VRT45" s="1464"/>
      <c r="VRU45" s="1464"/>
      <c r="VRV45" s="1464"/>
      <c r="VRW45" s="1464"/>
      <c r="VRX45" s="1464"/>
      <c r="VRY45" s="1464"/>
      <c r="VRZ45" s="1464"/>
      <c r="VSA45" s="1464"/>
      <c r="VSB45" s="1464"/>
      <c r="VSC45" s="1464"/>
      <c r="VSD45" s="1464"/>
      <c r="VSE45" s="1464"/>
      <c r="VSF45" s="1464" t="s">
        <v>187</v>
      </c>
      <c r="VSG45" s="1464"/>
      <c r="VSH45" s="1464"/>
      <c r="VSI45" s="1464"/>
      <c r="VSJ45" s="1464"/>
      <c r="VSK45" s="1464"/>
      <c r="VSL45" s="1464"/>
      <c r="VSM45" s="1464"/>
      <c r="VSN45" s="1464"/>
      <c r="VSO45" s="1464"/>
      <c r="VSP45" s="1464"/>
      <c r="VSQ45" s="1464"/>
      <c r="VSR45" s="1464"/>
      <c r="VSS45" s="1464"/>
      <c r="VST45" s="1464"/>
      <c r="VSU45" s="1464"/>
      <c r="VSV45" s="1464" t="s">
        <v>187</v>
      </c>
      <c r="VSW45" s="1464"/>
      <c r="VSX45" s="1464"/>
      <c r="VSY45" s="1464"/>
      <c r="VSZ45" s="1464"/>
      <c r="VTA45" s="1464"/>
      <c r="VTB45" s="1464"/>
      <c r="VTC45" s="1464"/>
      <c r="VTD45" s="1464"/>
      <c r="VTE45" s="1464"/>
      <c r="VTF45" s="1464"/>
      <c r="VTG45" s="1464"/>
      <c r="VTH45" s="1464"/>
      <c r="VTI45" s="1464"/>
      <c r="VTJ45" s="1464"/>
      <c r="VTK45" s="1464"/>
      <c r="VTL45" s="1464" t="s">
        <v>187</v>
      </c>
      <c r="VTM45" s="1464"/>
      <c r="VTN45" s="1464"/>
      <c r="VTO45" s="1464"/>
      <c r="VTP45" s="1464"/>
      <c r="VTQ45" s="1464"/>
      <c r="VTR45" s="1464"/>
      <c r="VTS45" s="1464"/>
      <c r="VTT45" s="1464"/>
      <c r="VTU45" s="1464"/>
      <c r="VTV45" s="1464"/>
      <c r="VTW45" s="1464"/>
      <c r="VTX45" s="1464"/>
      <c r="VTY45" s="1464"/>
      <c r="VTZ45" s="1464"/>
      <c r="VUA45" s="1464"/>
      <c r="VUB45" s="1464" t="s">
        <v>187</v>
      </c>
      <c r="VUC45" s="1464"/>
      <c r="VUD45" s="1464"/>
      <c r="VUE45" s="1464"/>
      <c r="VUF45" s="1464"/>
      <c r="VUG45" s="1464"/>
      <c r="VUH45" s="1464"/>
      <c r="VUI45" s="1464"/>
      <c r="VUJ45" s="1464"/>
      <c r="VUK45" s="1464"/>
      <c r="VUL45" s="1464"/>
      <c r="VUM45" s="1464"/>
      <c r="VUN45" s="1464"/>
      <c r="VUO45" s="1464"/>
      <c r="VUP45" s="1464"/>
      <c r="VUQ45" s="1464"/>
      <c r="VUR45" s="1464" t="s">
        <v>187</v>
      </c>
      <c r="VUS45" s="1464"/>
      <c r="VUT45" s="1464"/>
      <c r="VUU45" s="1464"/>
      <c r="VUV45" s="1464"/>
      <c r="VUW45" s="1464"/>
      <c r="VUX45" s="1464"/>
      <c r="VUY45" s="1464"/>
      <c r="VUZ45" s="1464"/>
      <c r="VVA45" s="1464"/>
      <c r="VVB45" s="1464"/>
      <c r="VVC45" s="1464"/>
      <c r="VVD45" s="1464"/>
      <c r="VVE45" s="1464"/>
      <c r="VVF45" s="1464"/>
      <c r="VVG45" s="1464"/>
      <c r="VVH45" s="1464" t="s">
        <v>187</v>
      </c>
      <c r="VVI45" s="1464"/>
      <c r="VVJ45" s="1464"/>
      <c r="VVK45" s="1464"/>
      <c r="VVL45" s="1464"/>
      <c r="VVM45" s="1464"/>
      <c r="VVN45" s="1464"/>
      <c r="VVO45" s="1464"/>
      <c r="VVP45" s="1464"/>
      <c r="VVQ45" s="1464"/>
      <c r="VVR45" s="1464"/>
      <c r="VVS45" s="1464"/>
      <c r="VVT45" s="1464"/>
      <c r="VVU45" s="1464"/>
      <c r="VVV45" s="1464"/>
      <c r="VVW45" s="1464"/>
      <c r="VVX45" s="1464" t="s">
        <v>187</v>
      </c>
      <c r="VVY45" s="1464"/>
      <c r="VVZ45" s="1464"/>
      <c r="VWA45" s="1464"/>
      <c r="VWB45" s="1464"/>
      <c r="VWC45" s="1464"/>
      <c r="VWD45" s="1464"/>
      <c r="VWE45" s="1464"/>
      <c r="VWF45" s="1464"/>
      <c r="VWG45" s="1464"/>
      <c r="VWH45" s="1464"/>
      <c r="VWI45" s="1464"/>
      <c r="VWJ45" s="1464"/>
      <c r="VWK45" s="1464"/>
      <c r="VWL45" s="1464"/>
      <c r="VWM45" s="1464"/>
      <c r="VWN45" s="1464" t="s">
        <v>187</v>
      </c>
      <c r="VWO45" s="1464"/>
      <c r="VWP45" s="1464"/>
      <c r="VWQ45" s="1464"/>
      <c r="VWR45" s="1464"/>
      <c r="VWS45" s="1464"/>
      <c r="VWT45" s="1464"/>
      <c r="VWU45" s="1464"/>
      <c r="VWV45" s="1464"/>
      <c r="VWW45" s="1464"/>
      <c r="VWX45" s="1464"/>
      <c r="VWY45" s="1464"/>
      <c r="VWZ45" s="1464"/>
      <c r="VXA45" s="1464"/>
      <c r="VXB45" s="1464"/>
      <c r="VXC45" s="1464"/>
      <c r="VXD45" s="1464" t="s">
        <v>187</v>
      </c>
      <c r="VXE45" s="1464"/>
      <c r="VXF45" s="1464"/>
      <c r="VXG45" s="1464"/>
      <c r="VXH45" s="1464"/>
      <c r="VXI45" s="1464"/>
      <c r="VXJ45" s="1464"/>
      <c r="VXK45" s="1464"/>
      <c r="VXL45" s="1464"/>
      <c r="VXM45" s="1464"/>
      <c r="VXN45" s="1464"/>
      <c r="VXO45" s="1464"/>
      <c r="VXP45" s="1464"/>
      <c r="VXQ45" s="1464"/>
      <c r="VXR45" s="1464"/>
      <c r="VXS45" s="1464"/>
      <c r="VXT45" s="1464" t="s">
        <v>187</v>
      </c>
      <c r="VXU45" s="1464"/>
      <c r="VXV45" s="1464"/>
      <c r="VXW45" s="1464"/>
      <c r="VXX45" s="1464"/>
      <c r="VXY45" s="1464"/>
      <c r="VXZ45" s="1464"/>
      <c r="VYA45" s="1464"/>
      <c r="VYB45" s="1464"/>
      <c r="VYC45" s="1464"/>
      <c r="VYD45" s="1464"/>
      <c r="VYE45" s="1464"/>
      <c r="VYF45" s="1464"/>
      <c r="VYG45" s="1464"/>
      <c r="VYH45" s="1464"/>
      <c r="VYI45" s="1464"/>
      <c r="VYJ45" s="1464" t="s">
        <v>187</v>
      </c>
      <c r="VYK45" s="1464"/>
      <c r="VYL45" s="1464"/>
      <c r="VYM45" s="1464"/>
      <c r="VYN45" s="1464"/>
      <c r="VYO45" s="1464"/>
      <c r="VYP45" s="1464"/>
      <c r="VYQ45" s="1464"/>
      <c r="VYR45" s="1464"/>
      <c r="VYS45" s="1464"/>
      <c r="VYT45" s="1464"/>
      <c r="VYU45" s="1464"/>
      <c r="VYV45" s="1464"/>
      <c r="VYW45" s="1464"/>
      <c r="VYX45" s="1464"/>
      <c r="VYY45" s="1464"/>
      <c r="VYZ45" s="1464" t="s">
        <v>187</v>
      </c>
      <c r="VZA45" s="1464"/>
      <c r="VZB45" s="1464"/>
      <c r="VZC45" s="1464"/>
      <c r="VZD45" s="1464"/>
      <c r="VZE45" s="1464"/>
      <c r="VZF45" s="1464"/>
      <c r="VZG45" s="1464"/>
      <c r="VZH45" s="1464"/>
      <c r="VZI45" s="1464"/>
      <c r="VZJ45" s="1464"/>
      <c r="VZK45" s="1464"/>
      <c r="VZL45" s="1464"/>
      <c r="VZM45" s="1464"/>
      <c r="VZN45" s="1464"/>
      <c r="VZO45" s="1464"/>
      <c r="VZP45" s="1464" t="s">
        <v>187</v>
      </c>
      <c r="VZQ45" s="1464"/>
      <c r="VZR45" s="1464"/>
      <c r="VZS45" s="1464"/>
      <c r="VZT45" s="1464"/>
      <c r="VZU45" s="1464"/>
      <c r="VZV45" s="1464"/>
      <c r="VZW45" s="1464"/>
      <c r="VZX45" s="1464"/>
      <c r="VZY45" s="1464"/>
      <c r="VZZ45" s="1464"/>
      <c r="WAA45" s="1464"/>
      <c r="WAB45" s="1464"/>
      <c r="WAC45" s="1464"/>
      <c r="WAD45" s="1464"/>
      <c r="WAE45" s="1464"/>
      <c r="WAF45" s="1464" t="s">
        <v>187</v>
      </c>
      <c r="WAG45" s="1464"/>
      <c r="WAH45" s="1464"/>
      <c r="WAI45" s="1464"/>
      <c r="WAJ45" s="1464"/>
      <c r="WAK45" s="1464"/>
      <c r="WAL45" s="1464"/>
      <c r="WAM45" s="1464"/>
      <c r="WAN45" s="1464"/>
      <c r="WAO45" s="1464"/>
      <c r="WAP45" s="1464"/>
      <c r="WAQ45" s="1464"/>
      <c r="WAR45" s="1464"/>
      <c r="WAS45" s="1464"/>
      <c r="WAT45" s="1464"/>
      <c r="WAU45" s="1464"/>
      <c r="WAV45" s="1464" t="s">
        <v>187</v>
      </c>
      <c r="WAW45" s="1464"/>
      <c r="WAX45" s="1464"/>
      <c r="WAY45" s="1464"/>
      <c r="WAZ45" s="1464"/>
      <c r="WBA45" s="1464"/>
      <c r="WBB45" s="1464"/>
      <c r="WBC45" s="1464"/>
      <c r="WBD45" s="1464"/>
      <c r="WBE45" s="1464"/>
      <c r="WBF45" s="1464"/>
      <c r="WBG45" s="1464"/>
      <c r="WBH45" s="1464"/>
      <c r="WBI45" s="1464"/>
      <c r="WBJ45" s="1464"/>
      <c r="WBK45" s="1464"/>
      <c r="WBL45" s="1464" t="s">
        <v>187</v>
      </c>
      <c r="WBM45" s="1464"/>
      <c r="WBN45" s="1464"/>
      <c r="WBO45" s="1464"/>
      <c r="WBP45" s="1464"/>
      <c r="WBQ45" s="1464"/>
      <c r="WBR45" s="1464"/>
      <c r="WBS45" s="1464"/>
      <c r="WBT45" s="1464"/>
      <c r="WBU45" s="1464"/>
      <c r="WBV45" s="1464"/>
      <c r="WBW45" s="1464"/>
      <c r="WBX45" s="1464"/>
      <c r="WBY45" s="1464"/>
      <c r="WBZ45" s="1464"/>
      <c r="WCA45" s="1464"/>
      <c r="WCB45" s="1464" t="s">
        <v>187</v>
      </c>
      <c r="WCC45" s="1464"/>
      <c r="WCD45" s="1464"/>
      <c r="WCE45" s="1464"/>
      <c r="WCF45" s="1464"/>
      <c r="WCG45" s="1464"/>
      <c r="WCH45" s="1464"/>
      <c r="WCI45" s="1464"/>
      <c r="WCJ45" s="1464"/>
      <c r="WCK45" s="1464"/>
      <c r="WCL45" s="1464"/>
      <c r="WCM45" s="1464"/>
      <c r="WCN45" s="1464"/>
      <c r="WCO45" s="1464"/>
      <c r="WCP45" s="1464"/>
      <c r="WCQ45" s="1464"/>
      <c r="WCR45" s="1464" t="s">
        <v>187</v>
      </c>
      <c r="WCS45" s="1464"/>
      <c r="WCT45" s="1464"/>
      <c r="WCU45" s="1464"/>
      <c r="WCV45" s="1464"/>
      <c r="WCW45" s="1464"/>
      <c r="WCX45" s="1464"/>
      <c r="WCY45" s="1464"/>
      <c r="WCZ45" s="1464"/>
      <c r="WDA45" s="1464"/>
      <c r="WDB45" s="1464"/>
      <c r="WDC45" s="1464"/>
      <c r="WDD45" s="1464"/>
      <c r="WDE45" s="1464"/>
      <c r="WDF45" s="1464"/>
      <c r="WDG45" s="1464"/>
      <c r="WDH45" s="1464" t="s">
        <v>187</v>
      </c>
      <c r="WDI45" s="1464"/>
      <c r="WDJ45" s="1464"/>
      <c r="WDK45" s="1464"/>
      <c r="WDL45" s="1464"/>
      <c r="WDM45" s="1464"/>
      <c r="WDN45" s="1464"/>
      <c r="WDO45" s="1464"/>
      <c r="WDP45" s="1464"/>
      <c r="WDQ45" s="1464"/>
      <c r="WDR45" s="1464"/>
      <c r="WDS45" s="1464"/>
      <c r="WDT45" s="1464"/>
      <c r="WDU45" s="1464"/>
      <c r="WDV45" s="1464"/>
      <c r="WDW45" s="1464"/>
      <c r="WDX45" s="1464" t="s">
        <v>187</v>
      </c>
      <c r="WDY45" s="1464"/>
      <c r="WDZ45" s="1464"/>
      <c r="WEA45" s="1464"/>
      <c r="WEB45" s="1464"/>
      <c r="WEC45" s="1464"/>
      <c r="WED45" s="1464"/>
      <c r="WEE45" s="1464"/>
      <c r="WEF45" s="1464"/>
      <c r="WEG45" s="1464"/>
      <c r="WEH45" s="1464"/>
      <c r="WEI45" s="1464"/>
      <c r="WEJ45" s="1464"/>
      <c r="WEK45" s="1464"/>
      <c r="WEL45" s="1464"/>
      <c r="WEM45" s="1464"/>
      <c r="WEN45" s="1464" t="s">
        <v>187</v>
      </c>
      <c r="WEO45" s="1464"/>
      <c r="WEP45" s="1464"/>
      <c r="WEQ45" s="1464"/>
      <c r="WER45" s="1464"/>
      <c r="WES45" s="1464"/>
      <c r="WET45" s="1464"/>
      <c r="WEU45" s="1464"/>
      <c r="WEV45" s="1464"/>
      <c r="WEW45" s="1464"/>
      <c r="WEX45" s="1464"/>
      <c r="WEY45" s="1464"/>
      <c r="WEZ45" s="1464"/>
      <c r="WFA45" s="1464"/>
      <c r="WFB45" s="1464"/>
      <c r="WFC45" s="1464"/>
      <c r="WFD45" s="1464" t="s">
        <v>187</v>
      </c>
      <c r="WFE45" s="1464"/>
      <c r="WFF45" s="1464"/>
      <c r="WFG45" s="1464"/>
      <c r="WFH45" s="1464"/>
      <c r="WFI45" s="1464"/>
      <c r="WFJ45" s="1464"/>
      <c r="WFK45" s="1464"/>
      <c r="WFL45" s="1464"/>
      <c r="WFM45" s="1464"/>
      <c r="WFN45" s="1464"/>
      <c r="WFO45" s="1464"/>
      <c r="WFP45" s="1464"/>
      <c r="WFQ45" s="1464"/>
      <c r="WFR45" s="1464"/>
      <c r="WFS45" s="1464"/>
      <c r="WFT45" s="1464" t="s">
        <v>187</v>
      </c>
      <c r="WFU45" s="1464"/>
      <c r="WFV45" s="1464"/>
      <c r="WFW45" s="1464"/>
      <c r="WFX45" s="1464"/>
      <c r="WFY45" s="1464"/>
      <c r="WFZ45" s="1464"/>
      <c r="WGA45" s="1464"/>
      <c r="WGB45" s="1464"/>
      <c r="WGC45" s="1464"/>
      <c r="WGD45" s="1464"/>
      <c r="WGE45" s="1464"/>
      <c r="WGF45" s="1464"/>
      <c r="WGG45" s="1464"/>
      <c r="WGH45" s="1464"/>
      <c r="WGI45" s="1464"/>
      <c r="WGJ45" s="1464" t="s">
        <v>187</v>
      </c>
      <c r="WGK45" s="1464"/>
      <c r="WGL45" s="1464"/>
      <c r="WGM45" s="1464"/>
      <c r="WGN45" s="1464"/>
      <c r="WGO45" s="1464"/>
      <c r="WGP45" s="1464"/>
      <c r="WGQ45" s="1464"/>
      <c r="WGR45" s="1464"/>
      <c r="WGS45" s="1464"/>
      <c r="WGT45" s="1464"/>
      <c r="WGU45" s="1464"/>
      <c r="WGV45" s="1464"/>
      <c r="WGW45" s="1464"/>
      <c r="WGX45" s="1464"/>
      <c r="WGY45" s="1464"/>
      <c r="WGZ45" s="1464" t="s">
        <v>187</v>
      </c>
      <c r="WHA45" s="1464"/>
      <c r="WHB45" s="1464"/>
      <c r="WHC45" s="1464"/>
      <c r="WHD45" s="1464"/>
      <c r="WHE45" s="1464"/>
      <c r="WHF45" s="1464"/>
      <c r="WHG45" s="1464"/>
      <c r="WHH45" s="1464"/>
      <c r="WHI45" s="1464"/>
      <c r="WHJ45" s="1464"/>
      <c r="WHK45" s="1464"/>
      <c r="WHL45" s="1464"/>
      <c r="WHM45" s="1464"/>
      <c r="WHN45" s="1464"/>
      <c r="WHO45" s="1464"/>
      <c r="WHP45" s="1464" t="s">
        <v>187</v>
      </c>
      <c r="WHQ45" s="1464"/>
      <c r="WHR45" s="1464"/>
      <c r="WHS45" s="1464"/>
      <c r="WHT45" s="1464"/>
      <c r="WHU45" s="1464"/>
      <c r="WHV45" s="1464"/>
      <c r="WHW45" s="1464"/>
      <c r="WHX45" s="1464"/>
      <c r="WHY45" s="1464"/>
      <c r="WHZ45" s="1464"/>
      <c r="WIA45" s="1464"/>
      <c r="WIB45" s="1464"/>
      <c r="WIC45" s="1464"/>
      <c r="WID45" s="1464"/>
      <c r="WIE45" s="1464"/>
      <c r="WIF45" s="1464" t="s">
        <v>187</v>
      </c>
      <c r="WIG45" s="1464"/>
      <c r="WIH45" s="1464"/>
      <c r="WII45" s="1464"/>
      <c r="WIJ45" s="1464"/>
      <c r="WIK45" s="1464"/>
      <c r="WIL45" s="1464"/>
      <c r="WIM45" s="1464"/>
      <c r="WIN45" s="1464"/>
      <c r="WIO45" s="1464"/>
      <c r="WIP45" s="1464"/>
      <c r="WIQ45" s="1464"/>
      <c r="WIR45" s="1464"/>
      <c r="WIS45" s="1464"/>
      <c r="WIT45" s="1464"/>
      <c r="WIU45" s="1464"/>
      <c r="WIV45" s="1464" t="s">
        <v>187</v>
      </c>
      <c r="WIW45" s="1464"/>
      <c r="WIX45" s="1464"/>
      <c r="WIY45" s="1464"/>
      <c r="WIZ45" s="1464"/>
      <c r="WJA45" s="1464"/>
      <c r="WJB45" s="1464"/>
      <c r="WJC45" s="1464"/>
      <c r="WJD45" s="1464"/>
      <c r="WJE45" s="1464"/>
      <c r="WJF45" s="1464"/>
      <c r="WJG45" s="1464"/>
      <c r="WJH45" s="1464"/>
      <c r="WJI45" s="1464"/>
      <c r="WJJ45" s="1464"/>
      <c r="WJK45" s="1464"/>
      <c r="WJL45" s="1464" t="s">
        <v>187</v>
      </c>
      <c r="WJM45" s="1464"/>
      <c r="WJN45" s="1464"/>
      <c r="WJO45" s="1464"/>
      <c r="WJP45" s="1464"/>
      <c r="WJQ45" s="1464"/>
      <c r="WJR45" s="1464"/>
      <c r="WJS45" s="1464"/>
      <c r="WJT45" s="1464"/>
      <c r="WJU45" s="1464"/>
      <c r="WJV45" s="1464"/>
      <c r="WJW45" s="1464"/>
      <c r="WJX45" s="1464"/>
      <c r="WJY45" s="1464"/>
      <c r="WJZ45" s="1464"/>
      <c r="WKA45" s="1464"/>
      <c r="WKB45" s="1464" t="s">
        <v>187</v>
      </c>
      <c r="WKC45" s="1464"/>
      <c r="WKD45" s="1464"/>
      <c r="WKE45" s="1464"/>
      <c r="WKF45" s="1464"/>
      <c r="WKG45" s="1464"/>
      <c r="WKH45" s="1464"/>
      <c r="WKI45" s="1464"/>
      <c r="WKJ45" s="1464"/>
      <c r="WKK45" s="1464"/>
      <c r="WKL45" s="1464"/>
      <c r="WKM45" s="1464"/>
      <c r="WKN45" s="1464"/>
      <c r="WKO45" s="1464"/>
      <c r="WKP45" s="1464"/>
      <c r="WKQ45" s="1464"/>
      <c r="WKR45" s="1464" t="s">
        <v>187</v>
      </c>
      <c r="WKS45" s="1464"/>
      <c r="WKT45" s="1464"/>
      <c r="WKU45" s="1464"/>
      <c r="WKV45" s="1464"/>
      <c r="WKW45" s="1464"/>
      <c r="WKX45" s="1464"/>
      <c r="WKY45" s="1464"/>
      <c r="WKZ45" s="1464"/>
      <c r="WLA45" s="1464"/>
      <c r="WLB45" s="1464"/>
      <c r="WLC45" s="1464"/>
      <c r="WLD45" s="1464"/>
      <c r="WLE45" s="1464"/>
      <c r="WLF45" s="1464"/>
      <c r="WLG45" s="1464"/>
      <c r="WLH45" s="1464" t="s">
        <v>187</v>
      </c>
      <c r="WLI45" s="1464"/>
      <c r="WLJ45" s="1464"/>
      <c r="WLK45" s="1464"/>
      <c r="WLL45" s="1464"/>
      <c r="WLM45" s="1464"/>
      <c r="WLN45" s="1464"/>
      <c r="WLO45" s="1464"/>
      <c r="WLP45" s="1464"/>
      <c r="WLQ45" s="1464"/>
      <c r="WLR45" s="1464"/>
      <c r="WLS45" s="1464"/>
      <c r="WLT45" s="1464"/>
      <c r="WLU45" s="1464"/>
      <c r="WLV45" s="1464"/>
      <c r="WLW45" s="1464"/>
      <c r="WLX45" s="1464" t="s">
        <v>187</v>
      </c>
      <c r="WLY45" s="1464"/>
      <c r="WLZ45" s="1464"/>
      <c r="WMA45" s="1464"/>
      <c r="WMB45" s="1464"/>
      <c r="WMC45" s="1464"/>
      <c r="WMD45" s="1464"/>
      <c r="WME45" s="1464"/>
      <c r="WMF45" s="1464"/>
      <c r="WMG45" s="1464"/>
      <c r="WMH45" s="1464"/>
      <c r="WMI45" s="1464"/>
      <c r="WMJ45" s="1464"/>
      <c r="WMK45" s="1464"/>
      <c r="WML45" s="1464"/>
      <c r="WMM45" s="1464"/>
      <c r="WMN45" s="1464" t="s">
        <v>187</v>
      </c>
      <c r="WMO45" s="1464"/>
      <c r="WMP45" s="1464"/>
      <c r="WMQ45" s="1464"/>
      <c r="WMR45" s="1464"/>
      <c r="WMS45" s="1464"/>
      <c r="WMT45" s="1464"/>
      <c r="WMU45" s="1464"/>
      <c r="WMV45" s="1464"/>
      <c r="WMW45" s="1464"/>
      <c r="WMX45" s="1464"/>
      <c r="WMY45" s="1464"/>
      <c r="WMZ45" s="1464"/>
      <c r="WNA45" s="1464"/>
      <c r="WNB45" s="1464"/>
      <c r="WNC45" s="1464"/>
      <c r="WND45" s="1464" t="s">
        <v>187</v>
      </c>
      <c r="WNE45" s="1464"/>
      <c r="WNF45" s="1464"/>
      <c r="WNG45" s="1464"/>
      <c r="WNH45" s="1464"/>
      <c r="WNI45" s="1464"/>
      <c r="WNJ45" s="1464"/>
      <c r="WNK45" s="1464"/>
      <c r="WNL45" s="1464"/>
      <c r="WNM45" s="1464"/>
      <c r="WNN45" s="1464"/>
      <c r="WNO45" s="1464"/>
      <c r="WNP45" s="1464"/>
      <c r="WNQ45" s="1464"/>
      <c r="WNR45" s="1464"/>
      <c r="WNS45" s="1464"/>
      <c r="WNT45" s="1464" t="s">
        <v>187</v>
      </c>
      <c r="WNU45" s="1464"/>
      <c r="WNV45" s="1464"/>
      <c r="WNW45" s="1464"/>
      <c r="WNX45" s="1464"/>
      <c r="WNY45" s="1464"/>
      <c r="WNZ45" s="1464"/>
      <c r="WOA45" s="1464"/>
      <c r="WOB45" s="1464"/>
      <c r="WOC45" s="1464"/>
      <c r="WOD45" s="1464"/>
      <c r="WOE45" s="1464"/>
      <c r="WOF45" s="1464"/>
      <c r="WOG45" s="1464"/>
      <c r="WOH45" s="1464"/>
      <c r="WOI45" s="1464"/>
      <c r="WOJ45" s="1464" t="s">
        <v>187</v>
      </c>
      <c r="WOK45" s="1464"/>
      <c r="WOL45" s="1464"/>
      <c r="WOM45" s="1464"/>
      <c r="WON45" s="1464"/>
      <c r="WOO45" s="1464"/>
      <c r="WOP45" s="1464"/>
      <c r="WOQ45" s="1464"/>
      <c r="WOR45" s="1464"/>
      <c r="WOS45" s="1464"/>
      <c r="WOT45" s="1464"/>
      <c r="WOU45" s="1464"/>
      <c r="WOV45" s="1464"/>
      <c r="WOW45" s="1464"/>
      <c r="WOX45" s="1464"/>
      <c r="WOY45" s="1464"/>
      <c r="WOZ45" s="1464" t="s">
        <v>187</v>
      </c>
      <c r="WPA45" s="1464"/>
      <c r="WPB45" s="1464"/>
      <c r="WPC45" s="1464"/>
      <c r="WPD45" s="1464"/>
      <c r="WPE45" s="1464"/>
      <c r="WPF45" s="1464"/>
      <c r="WPG45" s="1464"/>
      <c r="WPH45" s="1464"/>
      <c r="WPI45" s="1464"/>
      <c r="WPJ45" s="1464"/>
      <c r="WPK45" s="1464"/>
      <c r="WPL45" s="1464"/>
      <c r="WPM45" s="1464"/>
      <c r="WPN45" s="1464"/>
      <c r="WPO45" s="1464"/>
      <c r="WPP45" s="1464" t="s">
        <v>187</v>
      </c>
      <c r="WPQ45" s="1464"/>
      <c r="WPR45" s="1464"/>
      <c r="WPS45" s="1464"/>
      <c r="WPT45" s="1464"/>
      <c r="WPU45" s="1464"/>
      <c r="WPV45" s="1464"/>
      <c r="WPW45" s="1464"/>
      <c r="WPX45" s="1464"/>
      <c r="WPY45" s="1464"/>
      <c r="WPZ45" s="1464"/>
      <c r="WQA45" s="1464"/>
      <c r="WQB45" s="1464"/>
      <c r="WQC45" s="1464"/>
      <c r="WQD45" s="1464"/>
      <c r="WQE45" s="1464"/>
      <c r="WQF45" s="1464" t="s">
        <v>187</v>
      </c>
      <c r="WQG45" s="1464"/>
      <c r="WQH45" s="1464"/>
      <c r="WQI45" s="1464"/>
      <c r="WQJ45" s="1464"/>
      <c r="WQK45" s="1464"/>
      <c r="WQL45" s="1464"/>
      <c r="WQM45" s="1464"/>
      <c r="WQN45" s="1464"/>
      <c r="WQO45" s="1464"/>
      <c r="WQP45" s="1464"/>
      <c r="WQQ45" s="1464"/>
      <c r="WQR45" s="1464"/>
      <c r="WQS45" s="1464"/>
      <c r="WQT45" s="1464"/>
      <c r="WQU45" s="1464"/>
      <c r="WQV45" s="1464" t="s">
        <v>187</v>
      </c>
      <c r="WQW45" s="1464"/>
      <c r="WQX45" s="1464"/>
      <c r="WQY45" s="1464"/>
      <c r="WQZ45" s="1464"/>
      <c r="WRA45" s="1464"/>
      <c r="WRB45" s="1464"/>
      <c r="WRC45" s="1464"/>
      <c r="WRD45" s="1464"/>
      <c r="WRE45" s="1464"/>
      <c r="WRF45" s="1464"/>
      <c r="WRG45" s="1464"/>
      <c r="WRH45" s="1464"/>
      <c r="WRI45" s="1464"/>
      <c r="WRJ45" s="1464"/>
      <c r="WRK45" s="1464"/>
      <c r="WRL45" s="1464" t="s">
        <v>187</v>
      </c>
      <c r="WRM45" s="1464"/>
      <c r="WRN45" s="1464"/>
      <c r="WRO45" s="1464"/>
      <c r="WRP45" s="1464"/>
      <c r="WRQ45" s="1464"/>
      <c r="WRR45" s="1464"/>
      <c r="WRS45" s="1464"/>
      <c r="WRT45" s="1464"/>
      <c r="WRU45" s="1464"/>
      <c r="WRV45" s="1464"/>
      <c r="WRW45" s="1464"/>
      <c r="WRX45" s="1464"/>
      <c r="WRY45" s="1464"/>
      <c r="WRZ45" s="1464"/>
      <c r="WSA45" s="1464"/>
      <c r="WSB45" s="1464" t="s">
        <v>187</v>
      </c>
      <c r="WSC45" s="1464"/>
      <c r="WSD45" s="1464"/>
      <c r="WSE45" s="1464"/>
      <c r="WSF45" s="1464"/>
      <c r="WSG45" s="1464"/>
      <c r="WSH45" s="1464"/>
      <c r="WSI45" s="1464"/>
      <c r="WSJ45" s="1464"/>
      <c r="WSK45" s="1464"/>
      <c r="WSL45" s="1464"/>
      <c r="WSM45" s="1464"/>
      <c r="WSN45" s="1464"/>
      <c r="WSO45" s="1464"/>
      <c r="WSP45" s="1464"/>
      <c r="WSQ45" s="1464"/>
      <c r="WSR45" s="1464" t="s">
        <v>187</v>
      </c>
      <c r="WSS45" s="1464"/>
      <c r="WST45" s="1464"/>
      <c r="WSU45" s="1464"/>
      <c r="WSV45" s="1464"/>
      <c r="WSW45" s="1464"/>
      <c r="WSX45" s="1464"/>
      <c r="WSY45" s="1464"/>
      <c r="WSZ45" s="1464"/>
      <c r="WTA45" s="1464"/>
      <c r="WTB45" s="1464"/>
      <c r="WTC45" s="1464"/>
      <c r="WTD45" s="1464"/>
      <c r="WTE45" s="1464"/>
      <c r="WTF45" s="1464"/>
      <c r="WTG45" s="1464"/>
      <c r="WTH45" s="1464" t="s">
        <v>187</v>
      </c>
      <c r="WTI45" s="1464"/>
      <c r="WTJ45" s="1464"/>
      <c r="WTK45" s="1464"/>
      <c r="WTL45" s="1464"/>
      <c r="WTM45" s="1464"/>
      <c r="WTN45" s="1464"/>
      <c r="WTO45" s="1464"/>
      <c r="WTP45" s="1464"/>
      <c r="WTQ45" s="1464"/>
      <c r="WTR45" s="1464"/>
      <c r="WTS45" s="1464"/>
      <c r="WTT45" s="1464"/>
      <c r="WTU45" s="1464"/>
      <c r="WTV45" s="1464"/>
      <c r="WTW45" s="1464"/>
      <c r="WTX45" s="1464" t="s">
        <v>187</v>
      </c>
      <c r="WTY45" s="1464"/>
      <c r="WTZ45" s="1464"/>
      <c r="WUA45" s="1464"/>
      <c r="WUB45" s="1464"/>
      <c r="WUC45" s="1464"/>
      <c r="WUD45" s="1464"/>
      <c r="WUE45" s="1464"/>
      <c r="WUF45" s="1464"/>
      <c r="WUG45" s="1464"/>
      <c r="WUH45" s="1464"/>
      <c r="WUI45" s="1464"/>
      <c r="WUJ45" s="1464"/>
      <c r="WUK45" s="1464"/>
      <c r="WUL45" s="1464"/>
      <c r="WUM45" s="1464"/>
      <c r="WUN45" s="1464" t="s">
        <v>187</v>
      </c>
      <c r="WUO45" s="1464"/>
      <c r="WUP45" s="1464"/>
      <c r="WUQ45" s="1464"/>
      <c r="WUR45" s="1464"/>
      <c r="WUS45" s="1464"/>
      <c r="WUT45" s="1464"/>
      <c r="WUU45" s="1464"/>
      <c r="WUV45" s="1464"/>
      <c r="WUW45" s="1464"/>
      <c r="WUX45" s="1464"/>
      <c r="WUY45" s="1464"/>
      <c r="WUZ45" s="1464"/>
      <c r="WVA45" s="1464"/>
      <c r="WVB45" s="1464"/>
      <c r="WVC45" s="1464"/>
      <c r="WVD45" s="1464" t="s">
        <v>187</v>
      </c>
      <c r="WVE45" s="1464"/>
      <c r="WVF45" s="1464"/>
      <c r="WVG45" s="1464"/>
      <c r="WVH45" s="1464"/>
      <c r="WVI45" s="1464"/>
      <c r="WVJ45" s="1464"/>
      <c r="WVK45" s="1464"/>
      <c r="WVL45" s="1464"/>
      <c r="WVM45" s="1464"/>
      <c r="WVN45" s="1464"/>
      <c r="WVO45" s="1464"/>
      <c r="WVP45" s="1464"/>
      <c r="WVQ45" s="1464"/>
      <c r="WVR45" s="1464"/>
      <c r="WVS45" s="1464"/>
      <c r="WVT45" s="1464" t="s">
        <v>187</v>
      </c>
      <c r="WVU45" s="1464"/>
      <c r="WVV45" s="1464"/>
      <c r="WVW45" s="1464"/>
      <c r="WVX45" s="1464"/>
      <c r="WVY45" s="1464"/>
      <c r="WVZ45" s="1464"/>
      <c r="WWA45" s="1464"/>
      <c r="WWB45" s="1464"/>
      <c r="WWC45" s="1464"/>
      <c r="WWD45" s="1464"/>
      <c r="WWE45" s="1464"/>
      <c r="WWF45" s="1464"/>
      <c r="WWG45" s="1464"/>
      <c r="WWH45" s="1464"/>
      <c r="WWI45" s="1464"/>
      <c r="WWJ45" s="1464" t="s">
        <v>187</v>
      </c>
      <c r="WWK45" s="1464"/>
      <c r="WWL45" s="1464"/>
      <c r="WWM45" s="1464"/>
      <c r="WWN45" s="1464"/>
      <c r="WWO45" s="1464"/>
      <c r="WWP45" s="1464"/>
      <c r="WWQ45" s="1464"/>
      <c r="WWR45" s="1464"/>
      <c r="WWS45" s="1464"/>
      <c r="WWT45" s="1464"/>
      <c r="WWU45" s="1464"/>
      <c r="WWV45" s="1464"/>
      <c r="WWW45" s="1464"/>
      <c r="WWX45" s="1464"/>
      <c r="WWY45" s="1464"/>
      <c r="WWZ45" s="1464" t="s">
        <v>187</v>
      </c>
      <c r="WXA45" s="1464"/>
      <c r="WXB45" s="1464"/>
      <c r="WXC45" s="1464"/>
      <c r="WXD45" s="1464"/>
      <c r="WXE45" s="1464"/>
      <c r="WXF45" s="1464"/>
      <c r="WXG45" s="1464"/>
      <c r="WXH45" s="1464"/>
      <c r="WXI45" s="1464"/>
      <c r="WXJ45" s="1464"/>
      <c r="WXK45" s="1464"/>
      <c r="WXL45" s="1464"/>
      <c r="WXM45" s="1464"/>
      <c r="WXN45" s="1464"/>
      <c r="WXO45" s="1464"/>
      <c r="WXP45" s="1464" t="s">
        <v>187</v>
      </c>
      <c r="WXQ45" s="1464"/>
      <c r="WXR45" s="1464"/>
      <c r="WXS45" s="1464"/>
      <c r="WXT45" s="1464"/>
      <c r="WXU45" s="1464"/>
      <c r="WXV45" s="1464"/>
      <c r="WXW45" s="1464"/>
      <c r="WXX45" s="1464"/>
      <c r="WXY45" s="1464"/>
      <c r="WXZ45" s="1464"/>
      <c r="WYA45" s="1464"/>
      <c r="WYB45" s="1464"/>
      <c r="WYC45" s="1464"/>
      <c r="WYD45" s="1464"/>
      <c r="WYE45" s="1464"/>
      <c r="WYF45" s="1464" t="s">
        <v>187</v>
      </c>
      <c r="WYG45" s="1464"/>
      <c r="WYH45" s="1464"/>
      <c r="WYI45" s="1464"/>
      <c r="WYJ45" s="1464"/>
      <c r="WYK45" s="1464"/>
      <c r="WYL45" s="1464"/>
      <c r="WYM45" s="1464"/>
      <c r="WYN45" s="1464"/>
      <c r="WYO45" s="1464"/>
      <c r="WYP45" s="1464"/>
      <c r="WYQ45" s="1464"/>
      <c r="WYR45" s="1464"/>
      <c r="WYS45" s="1464"/>
      <c r="WYT45" s="1464"/>
      <c r="WYU45" s="1464"/>
      <c r="WYV45" s="1464" t="s">
        <v>187</v>
      </c>
      <c r="WYW45" s="1464"/>
      <c r="WYX45" s="1464"/>
      <c r="WYY45" s="1464"/>
      <c r="WYZ45" s="1464"/>
      <c r="WZA45" s="1464"/>
      <c r="WZB45" s="1464"/>
      <c r="WZC45" s="1464"/>
      <c r="WZD45" s="1464"/>
      <c r="WZE45" s="1464"/>
      <c r="WZF45" s="1464"/>
      <c r="WZG45" s="1464"/>
      <c r="WZH45" s="1464"/>
      <c r="WZI45" s="1464"/>
      <c r="WZJ45" s="1464"/>
      <c r="WZK45" s="1464"/>
      <c r="WZL45" s="1464" t="s">
        <v>187</v>
      </c>
      <c r="WZM45" s="1464"/>
      <c r="WZN45" s="1464"/>
      <c r="WZO45" s="1464"/>
      <c r="WZP45" s="1464"/>
      <c r="WZQ45" s="1464"/>
      <c r="WZR45" s="1464"/>
      <c r="WZS45" s="1464"/>
      <c r="WZT45" s="1464"/>
      <c r="WZU45" s="1464"/>
      <c r="WZV45" s="1464"/>
      <c r="WZW45" s="1464"/>
      <c r="WZX45" s="1464"/>
      <c r="WZY45" s="1464"/>
      <c r="WZZ45" s="1464"/>
      <c r="XAA45" s="1464"/>
      <c r="XAB45" s="1464" t="s">
        <v>187</v>
      </c>
      <c r="XAC45" s="1464"/>
      <c r="XAD45" s="1464"/>
      <c r="XAE45" s="1464"/>
      <c r="XAF45" s="1464"/>
      <c r="XAG45" s="1464"/>
      <c r="XAH45" s="1464"/>
      <c r="XAI45" s="1464"/>
      <c r="XAJ45" s="1464"/>
      <c r="XAK45" s="1464"/>
      <c r="XAL45" s="1464"/>
      <c r="XAM45" s="1464"/>
      <c r="XAN45" s="1464"/>
      <c r="XAO45" s="1464"/>
      <c r="XAP45" s="1464"/>
      <c r="XAQ45" s="1464"/>
      <c r="XAR45" s="1464" t="s">
        <v>187</v>
      </c>
      <c r="XAS45" s="1464"/>
      <c r="XAT45" s="1464"/>
      <c r="XAU45" s="1464"/>
      <c r="XAV45" s="1464"/>
      <c r="XAW45" s="1464"/>
      <c r="XAX45" s="1464"/>
      <c r="XAY45" s="1464"/>
      <c r="XAZ45" s="1464"/>
      <c r="XBA45" s="1464"/>
      <c r="XBB45" s="1464"/>
      <c r="XBC45" s="1464"/>
      <c r="XBD45" s="1464"/>
      <c r="XBE45" s="1464"/>
      <c r="XBF45" s="1464"/>
      <c r="XBG45" s="1464"/>
      <c r="XBH45" s="1464" t="s">
        <v>187</v>
      </c>
      <c r="XBI45" s="1464"/>
      <c r="XBJ45" s="1464"/>
      <c r="XBK45" s="1464"/>
      <c r="XBL45" s="1464"/>
      <c r="XBM45" s="1464"/>
      <c r="XBN45" s="1464"/>
      <c r="XBO45" s="1464"/>
      <c r="XBP45" s="1464"/>
      <c r="XBQ45" s="1464"/>
      <c r="XBR45" s="1464"/>
      <c r="XBS45" s="1464"/>
      <c r="XBT45" s="1464"/>
      <c r="XBU45" s="1464"/>
      <c r="XBV45" s="1464"/>
      <c r="XBW45" s="1464"/>
      <c r="XBX45" s="1464" t="s">
        <v>187</v>
      </c>
      <c r="XBY45" s="1464"/>
      <c r="XBZ45" s="1464"/>
      <c r="XCA45" s="1464"/>
      <c r="XCB45" s="1464"/>
      <c r="XCC45" s="1464"/>
      <c r="XCD45" s="1464"/>
      <c r="XCE45" s="1464"/>
      <c r="XCF45" s="1464"/>
      <c r="XCG45" s="1464"/>
      <c r="XCH45" s="1464"/>
      <c r="XCI45" s="1464"/>
      <c r="XCJ45" s="1464"/>
      <c r="XCK45" s="1464"/>
      <c r="XCL45" s="1464"/>
      <c r="XCM45" s="1464"/>
      <c r="XCN45" s="1464" t="s">
        <v>187</v>
      </c>
      <c r="XCO45" s="1464"/>
      <c r="XCP45" s="1464"/>
      <c r="XCQ45" s="1464"/>
      <c r="XCR45" s="1464"/>
      <c r="XCS45" s="1464"/>
      <c r="XCT45" s="1464"/>
      <c r="XCU45" s="1464"/>
      <c r="XCV45" s="1464"/>
      <c r="XCW45" s="1464"/>
      <c r="XCX45" s="1464"/>
      <c r="XCY45" s="1464"/>
      <c r="XCZ45" s="1464"/>
      <c r="XDA45" s="1464"/>
      <c r="XDB45" s="1464"/>
      <c r="XDC45" s="1464"/>
      <c r="XDD45" s="1464" t="s">
        <v>187</v>
      </c>
      <c r="XDE45" s="1464"/>
      <c r="XDF45" s="1464"/>
      <c r="XDG45" s="1464"/>
      <c r="XDH45" s="1464"/>
      <c r="XDI45" s="1464"/>
      <c r="XDJ45" s="1464"/>
      <c r="XDK45" s="1464"/>
      <c r="XDL45" s="1464"/>
      <c r="XDM45" s="1464"/>
      <c r="XDN45" s="1464"/>
      <c r="XDO45" s="1464"/>
      <c r="XDP45" s="1464"/>
      <c r="XDQ45" s="1464"/>
      <c r="XDR45" s="1464"/>
      <c r="XDS45" s="1464"/>
      <c r="XDT45" s="1464" t="s">
        <v>187</v>
      </c>
      <c r="XDU45" s="1464"/>
      <c r="XDV45" s="1464"/>
      <c r="XDW45" s="1464"/>
      <c r="XDX45" s="1464"/>
      <c r="XDY45" s="1464"/>
      <c r="XDZ45" s="1464"/>
      <c r="XEA45" s="1464"/>
      <c r="XEB45" s="1464"/>
      <c r="XEC45" s="1464"/>
      <c r="XED45" s="1464"/>
      <c r="XEE45" s="1464"/>
      <c r="XEF45" s="1464"/>
      <c r="XEG45" s="1464"/>
      <c r="XEH45" s="1464"/>
      <c r="XEI45" s="1464"/>
      <c r="XEJ45" s="1464" t="s">
        <v>187</v>
      </c>
      <c r="XEK45" s="1464"/>
      <c r="XEL45" s="1464"/>
      <c r="XEM45" s="1464"/>
      <c r="XEN45" s="1464"/>
      <c r="XEO45" s="1464"/>
      <c r="XEP45" s="1464"/>
      <c r="XEQ45" s="1464"/>
      <c r="XER45" s="1464"/>
      <c r="XES45" s="1464"/>
      <c r="XET45" s="1464"/>
      <c r="XEU45" s="1464"/>
      <c r="XEV45" s="1464"/>
      <c r="XEW45" s="1464"/>
      <c r="XEX45" s="1464"/>
      <c r="XEY45" s="1464"/>
    </row>
    <row r="46" spans="1:16379" s="7" customFormat="1" ht="20.25" customHeight="1">
      <c r="A46" s="107"/>
      <c r="B46" s="107"/>
      <c r="H46" s="213"/>
      <c r="K46" s="122"/>
      <c r="L46" s="122"/>
      <c r="N46" s="152"/>
      <c r="O46" s="152"/>
    </row>
    <row r="47" spans="1:16379" s="7" customFormat="1" ht="13.5" customHeight="1">
      <c r="A47" s="48" t="s">
        <v>35</v>
      </c>
      <c r="B47" s="57"/>
      <c r="H47" s="211"/>
      <c r="K47" s="298"/>
      <c r="L47" s="298"/>
      <c r="M47" s="299"/>
      <c r="N47" s="152"/>
      <c r="O47" s="152"/>
    </row>
    <row r="48" spans="1:16379" s="7" customFormat="1" ht="15" customHeight="1">
      <c r="A48" s="48" t="s">
        <v>36</v>
      </c>
      <c r="B48" s="57"/>
      <c r="H48" s="213"/>
      <c r="K48" s="20"/>
      <c r="L48" s="20"/>
      <c r="M48" s="20"/>
      <c r="N48" s="152"/>
      <c r="O48" s="330"/>
      <c r="P48" s="300"/>
      <c r="Q48" s="300"/>
    </row>
    <row r="49" spans="1:17" s="7" customFormat="1" ht="25.5" customHeight="1">
      <c r="A49" s="48" t="s">
        <v>96</v>
      </c>
      <c r="B49" s="57"/>
      <c r="H49" s="211"/>
      <c r="K49" s="298"/>
      <c r="L49" s="298"/>
      <c r="M49" s="299"/>
      <c r="N49" s="1149"/>
      <c r="O49" s="1149"/>
      <c r="P49" s="20"/>
      <c r="Q49" s="20"/>
    </row>
    <row r="50" spans="1:17" ht="15" customHeight="1">
      <c r="H50" s="211"/>
      <c r="K50" s="20"/>
      <c r="L50" s="20"/>
      <c r="M50" s="20"/>
      <c r="N50" s="120"/>
      <c r="O50" s="120"/>
      <c r="P50" s="300"/>
      <c r="Q50" s="300"/>
    </row>
    <row r="51" spans="1:17" ht="16.149999999999999" customHeight="1">
      <c r="A51" s="1461" t="s">
        <v>18</v>
      </c>
      <c r="B51" s="1461" t="s">
        <v>7</v>
      </c>
      <c r="C51" s="1618">
        <v>2022</v>
      </c>
      <c r="D51" s="1618"/>
      <c r="E51" s="1618"/>
      <c r="F51" s="1462">
        <v>2023</v>
      </c>
      <c r="G51" s="1605"/>
      <c r="H51" s="1463"/>
      <c r="I51" s="1452">
        <v>2024</v>
      </c>
      <c r="J51" s="1452"/>
      <c r="K51" s="1478" t="s">
        <v>433</v>
      </c>
      <c r="L51" s="1478" t="s">
        <v>452</v>
      </c>
      <c r="M51" s="1639" t="s">
        <v>208</v>
      </c>
      <c r="N51" s="1446" t="s">
        <v>451</v>
      </c>
      <c r="O51" s="1446" t="s">
        <v>450</v>
      </c>
      <c r="P51" s="1447" t="s">
        <v>434</v>
      </c>
      <c r="Q51" s="20"/>
    </row>
    <row r="52" spans="1:17" s="257" customFormat="1" ht="36.75" customHeight="1">
      <c r="A52" s="1459"/>
      <c r="B52" s="1459"/>
      <c r="C52" s="399" t="s">
        <v>180</v>
      </c>
      <c r="D52" s="406" t="s">
        <v>1</v>
      </c>
      <c r="E52" s="460" t="s">
        <v>139</v>
      </c>
      <c r="F52" s="408" t="s">
        <v>0</v>
      </c>
      <c r="G52" s="473" t="s">
        <v>1</v>
      </c>
      <c r="H52" s="473" t="s">
        <v>139</v>
      </c>
      <c r="I52" s="679" t="s">
        <v>0</v>
      </c>
      <c r="J52" s="1196" t="s">
        <v>1</v>
      </c>
      <c r="K52" s="1459"/>
      <c r="L52" s="1459"/>
      <c r="M52" s="1640"/>
      <c r="N52" s="1446"/>
      <c r="O52" s="1446"/>
      <c r="P52" s="1447"/>
      <c r="Q52" s="300"/>
    </row>
    <row r="53" spans="1:17" s="7" customFormat="1" ht="18" customHeight="1">
      <c r="A53" s="528">
        <v>1001</v>
      </c>
      <c r="B53" s="105" t="s">
        <v>8</v>
      </c>
      <c r="C53" s="540">
        <v>94501440</v>
      </c>
      <c r="D53" s="540">
        <v>92977828.109999999</v>
      </c>
      <c r="E53" s="475">
        <f>D53/C53*100</f>
        <v>98.387736853533653</v>
      </c>
      <c r="F53" s="540">
        <v>94543220</v>
      </c>
      <c r="G53" s="540">
        <v>86754947.140000001</v>
      </c>
      <c r="H53" s="475">
        <f>G53/F53*100</f>
        <v>91.762209008747533</v>
      </c>
      <c r="I53" s="540">
        <v>91466500</v>
      </c>
      <c r="J53" s="540">
        <v>88016611.920000002</v>
      </c>
      <c r="K53" s="540">
        <v>31000000</v>
      </c>
      <c r="L53" s="540">
        <v>105150000</v>
      </c>
      <c r="M53" s="1671" t="s">
        <v>199</v>
      </c>
      <c r="N53" s="1259"/>
      <c r="O53" s="1259"/>
      <c r="P53" s="1670" t="s">
        <v>199</v>
      </c>
      <c r="Q53" s="447"/>
    </row>
    <row r="54" spans="1:17" s="7" customFormat="1" ht="18" customHeight="1">
      <c r="A54" s="29">
        <v>1002</v>
      </c>
      <c r="B54" s="21" t="s">
        <v>9</v>
      </c>
      <c r="C54" s="459">
        <v>1200000</v>
      </c>
      <c r="D54" s="27">
        <v>1108255.3700000001</v>
      </c>
      <c r="E54" s="27">
        <f t="shared" ref="E54:E78" si="16">D54/C54*100</f>
        <v>92.354614166666664</v>
      </c>
      <c r="F54" s="27">
        <v>3000000</v>
      </c>
      <c r="G54" s="27">
        <v>2778867.25</v>
      </c>
      <c r="H54" s="27">
        <f t="shared" ref="H54:H78" si="17">G54/F54*100</f>
        <v>92.628908333333342</v>
      </c>
      <c r="I54" s="27">
        <v>3000000</v>
      </c>
      <c r="J54" s="27">
        <v>3000000</v>
      </c>
      <c r="K54" s="27">
        <v>1000000</v>
      </c>
      <c r="L54" s="27">
        <v>3000000</v>
      </c>
      <c r="M54" s="1672"/>
      <c r="N54" s="1258"/>
      <c r="O54" s="1258"/>
      <c r="P54" s="1670"/>
      <c r="Q54" s="1300"/>
    </row>
    <row r="55" spans="1:17" s="7" customFormat="1" ht="18" customHeight="1">
      <c r="A55" s="29">
        <v>1003</v>
      </c>
      <c r="B55" s="21" t="s">
        <v>10</v>
      </c>
      <c r="C55" s="27">
        <v>26633540</v>
      </c>
      <c r="D55" s="259">
        <v>26630725.66</v>
      </c>
      <c r="E55" s="259">
        <f t="shared" si="16"/>
        <v>99.989433098266318</v>
      </c>
      <c r="F55" s="259">
        <v>38711600</v>
      </c>
      <c r="G55" s="259">
        <v>38704825.799999997</v>
      </c>
      <c r="H55" s="259">
        <f t="shared" si="17"/>
        <v>99.982500852457662</v>
      </c>
      <c r="I55" s="259">
        <v>38230500</v>
      </c>
      <c r="J55" s="259">
        <v>38194148.829999998</v>
      </c>
      <c r="K55" s="259">
        <v>24800000</v>
      </c>
      <c r="L55" s="259">
        <v>56067000</v>
      </c>
      <c r="M55" s="1672"/>
      <c r="N55" s="1259"/>
      <c r="O55" s="1259"/>
      <c r="P55" s="1670"/>
      <c r="Q55" s="447"/>
    </row>
    <row r="56" spans="1:17" ht="25.5" customHeight="1" thickBot="1">
      <c r="A56" s="1681" t="s">
        <v>140</v>
      </c>
      <c r="B56" s="1681"/>
      <c r="C56" s="46">
        <f t="shared" ref="C56" si="18">SUM(C53:C55)</f>
        <v>122334980</v>
      </c>
      <c r="D56" s="160">
        <f t="shared" ref="D56" si="19">SUM(D53:D55)</f>
        <v>120716809.14</v>
      </c>
      <c r="E56" s="160">
        <f t="shared" si="16"/>
        <v>98.677262333308107</v>
      </c>
      <c r="F56" s="160">
        <f>SUM(F53:F55)</f>
        <v>136254820</v>
      </c>
      <c r="G56" s="160">
        <f>SUM(G53:G55)</f>
        <v>128238640.19</v>
      </c>
      <c r="H56" s="160">
        <f t="shared" si="17"/>
        <v>94.116773402951907</v>
      </c>
      <c r="I56" s="160">
        <f>SUM(I53:I55)</f>
        <v>132697000</v>
      </c>
      <c r="J56" s="160">
        <f t="shared" ref="J56" si="20">SUM(J53:J55)</f>
        <v>129210760.75</v>
      </c>
      <c r="K56" s="160">
        <f t="shared" ref="K56" si="21">SUM(K53:K55)</f>
        <v>56800000</v>
      </c>
      <c r="L56" s="160">
        <f t="shared" ref="L56" si="22">SUM(L53:L55)</f>
        <v>164217000</v>
      </c>
      <c r="M56" s="1672"/>
      <c r="N56" s="956"/>
      <c r="O56" s="956"/>
      <c r="P56" s="1670"/>
      <c r="Q56" s="106"/>
    </row>
    <row r="57" spans="1:17" s="7" customFormat="1" ht="18" customHeight="1" thickTop="1">
      <c r="A57" s="79">
        <v>1101</v>
      </c>
      <c r="B57" s="37" t="s">
        <v>113</v>
      </c>
      <c r="C57" s="476">
        <v>10000000</v>
      </c>
      <c r="D57" s="476">
        <v>8922783.3599999994</v>
      </c>
      <c r="E57" s="476">
        <f t="shared" si="16"/>
        <v>89.227833599999997</v>
      </c>
      <c r="F57" s="476">
        <v>10000000</v>
      </c>
      <c r="G57" s="476">
        <v>10000000</v>
      </c>
      <c r="H57" s="476">
        <f t="shared" si="17"/>
        <v>100</v>
      </c>
      <c r="I57" s="476">
        <v>10000000</v>
      </c>
      <c r="J57" s="476">
        <v>9825034.5800000001</v>
      </c>
      <c r="K57" s="476">
        <v>3666700</v>
      </c>
      <c r="L57" s="476">
        <v>11000000</v>
      </c>
      <c r="M57" s="1672"/>
      <c r="N57" s="1259"/>
      <c r="O57" s="1259"/>
      <c r="P57" s="1670"/>
      <c r="Q57" s="447"/>
    </row>
    <row r="58" spans="1:17" s="7" customFormat="1" ht="14.25">
      <c r="A58" s="29">
        <v>1201</v>
      </c>
      <c r="B58" s="53" t="s">
        <v>12</v>
      </c>
      <c r="C58" s="27">
        <v>800000</v>
      </c>
      <c r="D58" s="27">
        <v>536953.85</v>
      </c>
      <c r="E58" s="27">
        <f t="shared" si="16"/>
        <v>67.119231249999999</v>
      </c>
      <c r="F58" s="27">
        <v>900000</v>
      </c>
      <c r="G58" s="27">
        <v>485195.54</v>
      </c>
      <c r="H58" s="27">
        <f t="shared" si="17"/>
        <v>53.910615555555552</v>
      </c>
      <c r="I58" s="27">
        <v>800000</v>
      </c>
      <c r="J58" s="27">
        <v>302946.75</v>
      </c>
      <c r="K58" s="27">
        <v>266700</v>
      </c>
      <c r="L58" s="27">
        <v>600000</v>
      </c>
      <c r="M58" s="1672"/>
      <c r="N58" s="442"/>
      <c r="O58" s="1258"/>
      <c r="P58" s="1670"/>
      <c r="Q58" s="1300"/>
    </row>
    <row r="59" spans="1:17" s="7" customFormat="1" ht="18" customHeight="1">
      <c r="A59" s="29">
        <v>1202</v>
      </c>
      <c r="B59" s="26" t="s">
        <v>13</v>
      </c>
      <c r="C59" s="459">
        <v>1250000</v>
      </c>
      <c r="D59" s="27">
        <v>1231392.45</v>
      </c>
      <c r="E59" s="27">
        <f t="shared" si="16"/>
        <v>98.511395999999991</v>
      </c>
      <c r="F59" s="27">
        <v>2000000</v>
      </c>
      <c r="G59" s="27">
        <v>1610000</v>
      </c>
      <c r="H59" s="27">
        <f t="shared" si="17"/>
        <v>80.5</v>
      </c>
      <c r="I59" s="27"/>
      <c r="J59" s="27">
        <v>0</v>
      </c>
      <c r="K59" s="1073"/>
      <c r="L59" s="1073"/>
      <c r="M59" s="1672"/>
      <c r="N59" s="1259"/>
      <c r="O59" s="1259"/>
      <c r="P59" s="1670"/>
      <c r="Q59" s="447"/>
    </row>
    <row r="60" spans="1:17" s="7" customFormat="1" ht="18" customHeight="1">
      <c r="A60" s="29" t="s">
        <v>395</v>
      </c>
      <c r="B60" s="26" t="s">
        <v>202</v>
      </c>
      <c r="C60" s="459"/>
      <c r="D60" s="27"/>
      <c r="E60" s="27"/>
      <c r="F60" s="27"/>
      <c r="G60" s="27"/>
      <c r="H60" s="27"/>
      <c r="I60" s="27">
        <v>1536000</v>
      </c>
      <c r="J60" s="27">
        <v>1493081.55</v>
      </c>
      <c r="K60" s="27">
        <v>666700</v>
      </c>
      <c r="L60" s="27">
        <v>1500000</v>
      </c>
      <c r="M60" s="1672"/>
      <c r="N60" s="1258"/>
      <c r="O60" s="1258"/>
      <c r="P60" s="1670"/>
      <c r="Q60" s="447"/>
    </row>
    <row r="61" spans="1:17" s="7" customFormat="1" ht="18" customHeight="1">
      <c r="A61" s="29" t="s">
        <v>396</v>
      </c>
      <c r="B61" s="26" t="s">
        <v>201</v>
      </c>
      <c r="C61" s="459"/>
      <c r="D61" s="27"/>
      <c r="E61" s="27"/>
      <c r="F61" s="27"/>
      <c r="G61" s="27"/>
      <c r="H61" s="27"/>
      <c r="I61" s="27">
        <v>464000</v>
      </c>
      <c r="J61" s="27">
        <v>212404</v>
      </c>
      <c r="K61" s="27">
        <v>66700</v>
      </c>
      <c r="L61" s="27">
        <v>300000</v>
      </c>
      <c r="M61" s="1672"/>
      <c r="N61" s="1259"/>
      <c r="O61" s="1259"/>
      <c r="P61" s="1670"/>
      <c r="Q61" s="447"/>
    </row>
    <row r="62" spans="1:17" s="7" customFormat="1" ht="18" customHeight="1">
      <c r="A62" s="29">
        <v>1205</v>
      </c>
      <c r="B62" s="26" t="s">
        <v>125</v>
      </c>
      <c r="C62" s="27">
        <v>75000</v>
      </c>
      <c r="D62" s="27">
        <v>35063</v>
      </c>
      <c r="E62" s="27">
        <f t="shared" si="16"/>
        <v>46.750666666666667</v>
      </c>
      <c r="F62" s="27">
        <v>75000</v>
      </c>
      <c r="G62" s="27">
        <v>65364</v>
      </c>
      <c r="H62" s="27">
        <f t="shared" si="17"/>
        <v>87.152000000000001</v>
      </c>
      <c r="I62" s="27">
        <v>1000</v>
      </c>
      <c r="J62" s="27">
        <v>814</v>
      </c>
      <c r="K62" s="27">
        <v>333300</v>
      </c>
      <c r="L62" s="27">
        <v>500000</v>
      </c>
      <c r="M62" s="1672"/>
      <c r="N62" s="1258"/>
      <c r="O62" s="1258"/>
      <c r="P62" s="1670"/>
      <c r="Q62" s="1300"/>
    </row>
    <row r="63" spans="1:17" s="7" customFormat="1" ht="18" customHeight="1">
      <c r="A63" s="29">
        <v>1301</v>
      </c>
      <c r="B63" s="26" t="s">
        <v>14</v>
      </c>
      <c r="C63" s="459">
        <v>600000</v>
      </c>
      <c r="D63" s="27">
        <v>578313</v>
      </c>
      <c r="E63" s="27">
        <f t="shared" si="16"/>
        <v>96.385500000000008</v>
      </c>
      <c r="F63" s="27">
        <v>1500000</v>
      </c>
      <c r="G63" s="27">
        <v>1100000</v>
      </c>
      <c r="H63" s="27">
        <f t="shared" si="17"/>
        <v>73.333333333333329</v>
      </c>
      <c r="I63" s="27">
        <v>1500000</v>
      </c>
      <c r="J63" s="27">
        <v>1500000</v>
      </c>
      <c r="K63" s="27">
        <v>666700</v>
      </c>
      <c r="L63" s="27">
        <v>4000000</v>
      </c>
      <c r="M63" s="1672"/>
      <c r="N63" s="1259"/>
      <c r="O63" s="1259"/>
      <c r="P63" s="1670"/>
      <c r="Q63" s="447"/>
    </row>
    <row r="64" spans="1:17" s="7" customFormat="1" ht="18" customHeight="1">
      <c r="A64" s="29">
        <v>1302</v>
      </c>
      <c r="B64" s="26" t="s">
        <v>124</v>
      </c>
      <c r="C64" s="27">
        <v>200000</v>
      </c>
      <c r="D64" s="27">
        <v>199550</v>
      </c>
      <c r="E64" s="27">
        <f t="shared" si="16"/>
        <v>99.775000000000006</v>
      </c>
      <c r="F64" s="27">
        <v>500000</v>
      </c>
      <c r="G64" s="27">
        <v>370672.33</v>
      </c>
      <c r="H64" s="27">
        <f t="shared" si="17"/>
        <v>74.134466000000003</v>
      </c>
      <c r="I64" s="27">
        <v>4500000</v>
      </c>
      <c r="J64" s="27">
        <v>1945968.26</v>
      </c>
      <c r="K64" s="27">
        <v>144700</v>
      </c>
      <c r="L64" s="27">
        <v>4000000</v>
      </c>
      <c r="M64" s="1672"/>
      <c r="N64" s="1258"/>
      <c r="O64" s="1258"/>
      <c r="P64" s="1670"/>
      <c r="Q64" s="1300"/>
    </row>
    <row r="65" spans="1:17" s="7" customFormat="1" ht="18" customHeight="1">
      <c r="A65" s="29">
        <v>1304</v>
      </c>
      <c r="B65" s="26" t="s">
        <v>115</v>
      </c>
      <c r="C65" s="27"/>
      <c r="D65" s="27"/>
      <c r="E65" s="27"/>
      <c r="F65" s="27"/>
      <c r="G65" s="27"/>
      <c r="H65" s="27"/>
      <c r="I65" s="27">
        <v>1000000</v>
      </c>
      <c r="J65" s="27">
        <v>36287</v>
      </c>
      <c r="K65" s="27">
        <v>16700</v>
      </c>
      <c r="L65" s="27">
        <v>50000</v>
      </c>
      <c r="M65" s="1672"/>
      <c r="N65" s="1259"/>
      <c r="O65" s="1259"/>
      <c r="P65" s="1670"/>
      <c r="Q65" s="1300"/>
    </row>
    <row r="66" spans="1:17" s="7" customFormat="1" ht="18" customHeight="1">
      <c r="A66" s="29">
        <v>1401</v>
      </c>
      <c r="B66" s="21" t="s">
        <v>128</v>
      </c>
      <c r="C66" s="27">
        <v>5000</v>
      </c>
      <c r="D66" s="27">
        <v>0</v>
      </c>
      <c r="E66" s="27">
        <f t="shared" si="16"/>
        <v>0</v>
      </c>
      <c r="F66" s="27">
        <v>5000</v>
      </c>
      <c r="G66" s="27">
        <v>3440</v>
      </c>
      <c r="H66" s="27">
        <f t="shared" si="17"/>
        <v>68.8</v>
      </c>
      <c r="I66" s="27">
        <v>1000</v>
      </c>
      <c r="J66" s="27">
        <v>200</v>
      </c>
      <c r="K66" s="27">
        <v>1700</v>
      </c>
      <c r="L66" s="27">
        <v>5000</v>
      </c>
      <c r="M66" s="1672"/>
      <c r="N66" s="1258"/>
      <c r="O66" s="1258"/>
      <c r="P66" s="1670"/>
      <c r="Q66" s="447"/>
    </row>
    <row r="67" spans="1:17" s="7" customFormat="1" ht="18" customHeight="1">
      <c r="A67" s="29">
        <v>1402</v>
      </c>
      <c r="B67" s="26" t="s">
        <v>118</v>
      </c>
      <c r="C67" s="27">
        <v>140000</v>
      </c>
      <c r="D67" s="27">
        <v>132955</v>
      </c>
      <c r="E67" s="27">
        <f t="shared" si="16"/>
        <v>94.967857142857142</v>
      </c>
      <c r="F67" s="27">
        <v>150000</v>
      </c>
      <c r="G67" s="27">
        <v>150000</v>
      </c>
      <c r="H67" s="27">
        <f t="shared" si="17"/>
        <v>100</v>
      </c>
      <c r="I67" s="27">
        <v>200000</v>
      </c>
      <c r="J67" s="27">
        <v>200000</v>
      </c>
      <c r="K67" s="27">
        <v>83000</v>
      </c>
      <c r="L67" s="27">
        <v>250000</v>
      </c>
      <c r="M67" s="1672"/>
      <c r="N67" s="1259"/>
      <c r="O67" s="1259"/>
      <c r="P67" s="1670"/>
      <c r="Q67" s="1300"/>
    </row>
    <row r="68" spans="1:17" s="7" customFormat="1" ht="18" customHeight="1">
      <c r="A68" s="29">
        <v>1403</v>
      </c>
      <c r="B68" s="26" t="s">
        <v>119</v>
      </c>
      <c r="C68" s="27">
        <v>100000</v>
      </c>
      <c r="D68" s="27">
        <v>49351.12</v>
      </c>
      <c r="E68" s="27">
        <f t="shared" si="16"/>
        <v>49.351120000000002</v>
      </c>
      <c r="F68" s="27">
        <v>100000</v>
      </c>
      <c r="G68" s="27">
        <v>100000</v>
      </c>
      <c r="H68" s="27">
        <f t="shared" si="17"/>
        <v>100</v>
      </c>
      <c r="I68" s="27">
        <v>100000</v>
      </c>
      <c r="J68" s="27">
        <v>100000</v>
      </c>
      <c r="K68" s="27">
        <v>100000</v>
      </c>
      <c r="L68" s="27">
        <v>200000</v>
      </c>
      <c r="M68" s="1672"/>
      <c r="N68" s="1258"/>
      <c r="O68" s="1258"/>
      <c r="P68" s="1670"/>
      <c r="Q68" s="447"/>
    </row>
    <row r="69" spans="1:17" s="7" customFormat="1" ht="28.5">
      <c r="A69" s="29">
        <v>1404</v>
      </c>
      <c r="B69" s="53" t="s">
        <v>120</v>
      </c>
      <c r="C69" s="27">
        <v>1500000</v>
      </c>
      <c r="D69" s="27">
        <v>1500000</v>
      </c>
      <c r="E69" s="27"/>
      <c r="F69" s="27">
        <v>1300000</v>
      </c>
      <c r="G69" s="27">
        <v>1401000</v>
      </c>
      <c r="H69" s="27">
        <f t="shared" si="17"/>
        <v>107.76923076923077</v>
      </c>
      <c r="I69" s="27">
        <v>2000000</v>
      </c>
      <c r="J69" s="27">
        <v>1780326</v>
      </c>
      <c r="K69" s="27">
        <v>833300</v>
      </c>
      <c r="L69" s="27">
        <v>2000000</v>
      </c>
      <c r="M69" s="1672"/>
      <c r="N69" s="1259"/>
      <c r="O69" s="1259"/>
      <c r="P69" s="1670"/>
      <c r="Q69" s="1300"/>
    </row>
    <row r="70" spans="1:17" s="7" customFormat="1" ht="18" customHeight="1">
      <c r="A70" s="29">
        <v>1405</v>
      </c>
      <c r="B70" s="53" t="s">
        <v>205</v>
      </c>
      <c r="C70" s="542"/>
      <c r="D70" s="27"/>
      <c r="E70" s="27"/>
      <c r="F70" s="27"/>
      <c r="G70" s="27"/>
      <c r="H70" s="27"/>
      <c r="I70" s="27">
        <v>500000</v>
      </c>
      <c r="J70" s="27">
        <v>500000</v>
      </c>
      <c r="K70" s="27">
        <v>266700</v>
      </c>
      <c r="L70" s="27">
        <v>800000</v>
      </c>
      <c r="M70" s="1672"/>
      <c r="N70" s="1258"/>
      <c r="O70" s="1258"/>
      <c r="P70" s="1670"/>
      <c r="Q70" s="1300"/>
    </row>
    <row r="71" spans="1:17" s="7" customFormat="1" ht="18" customHeight="1">
      <c r="A71" s="29">
        <v>1409</v>
      </c>
      <c r="B71" s="26" t="s">
        <v>17</v>
      </c>
      <c r="C71" s="459">
        <v>5200000</v>
      </c>
      <c r="D71" s="27">
        <v>5148645.7699999996</v>
      </c>
      <c r="E71" s="27">
        <f t="shared" si="16"/>
        <v>99.01241865384614</v>
      </c>
      <c r="F71" s="27">
        <v>2500000</v>
      </c>
      <c r="G71" s="27">
        <v>2497141.4300000002</v>
      </c>
      <c r="H71" s="27">
        <f t="shared" si="17"/>
        <v>99.885657200000011</v>
      </c>
      <c r="I71" s="27"/>
      <c r="J71" s="27">
        <v>0</v>
      </c>
      <c r="K71" s="1073"/>
      <c r="L71" s="1073"/>
      <c r="M71" s="1672"/>
      <c r="N71" s="1259"/>
      <c r="O71" s="1259"/>
      <c r="P71" s="1670"/>
      <c r="Q71" s="447"/>
    </row>
    <row r="72" spans="1:17" s="7" customFormat="1" ht="28.5">
      <c r="A72" s="29" t="s">
        <v>391</v>
      </c>
      <c r="B72" s="280" t="s">
        <v>211</v>
      </c>
      <c r="C72" s="459"/>
      <c r="D72" s="27"/>
      <c r="E72" s="27"/>
      <c r="F72" s="27"/>
      <c r="G72" s="27"/>
      <c r="H72" s="27"/>
      <c r="I72" s="27">
        <v>100000</v>
      </c>
      <c r="J72" s="27">
        <v>0</v>
      </c>
      <c r="K72" s="27">
        <v>41700</v>
      </c>
      <c r="L72" s="27">
        <v>125000</v>
      </c>
      <c r="M72" s="1672"/>
      <c r="N72" s="1258"/>
      <c r="O72" s="1258"/>
      <c r="P72" s="1670"/>
      <c r="Q72" s="447"/>
    </row>
    <row r="73" spans="1:17" s="7" customFormat="1" ht="18" customHeight="1">
      <c r="A73" s="29" t="s">
        <v>392</v>
      </c>
      <c r="B73" s="26" t="s">
        <v>212</v>
      </c>
      <c r="C73" s="459"/>
      <c r="D73" s="27"/>
      <c r="E73" s="27"/>
      <c r="F73" s="27"/>
      <c r="G73" s="27"/>
      <c r="H73" s="27"/>
      <c r="I73" s="27">
        <v>3000</v>
      </c>
      <c r="J73" s="27">
        <v>1604.84</v>
      </c>
      <c r="K73" s="27">
        <v>6700</v>
      </c>
      <c r="L73" s="27">
        <v>20000</v>
      </c>
      <c r="M73" s="1672"/>
      <c r="N73" s="1259"/>
      <c r="O73" s="1259"/>
      <c r="P73" s="1670"/>
      <c r="Q73" s="447"/>
    </row>
    <row r="74" spans="1:17" s="7" customFormat="1" ht="18" customHeight="1">
      <c r="A74" s="29" t="s">
        <v>393</v>
      </c>
      <c r="B74" s="26" t="s">
        <v>207</v>
      </c>
      <c r="C74" s="459"/>
      <c r="D74" s="27"/>
      <c r="E74" s="27"/>
      <c r="F74" s="27"/>
      <c r="G74" s="27"/>
      <c r="H74" s="27"/>
      <c r="I74" s="27">
        <v>5397000</v>
      </c>
      <c r="J74" s="27">
        <v>4162023.32</v>
      </c>
      <c r="K74" s="27">
        <v>67000</v>
      </c>
      <c r="L74" s="27">
        <v>200000</v>
      </c>
      <c r="M74" s="1672"/>
      <c r="N74" s="1258"/>
      <c r="O74" s="1258"/>
      <c r="P74" s="1670"/>
      <c r="Q74" s="447"/>
    </row>
    <row r="75" spans="1:17" s="7" customFormat="1" ht="28.5">
      <c r="A75" s="29">
        <v>1506</v>
      </c>
      <c r="B75" s="54" t="s">
        <v>129</v>
      </c>
      <c r="C75" s="27"/>
      <c r="D75" s="27"/>
      <c r="E75" s="27"/>
      <c r="F75" s="27"/>
      <c r="G75" s="27"/>
      <c r="H75" s="27"/>
      <c r="I75" s="27">
        <v>1500000</v>
      </c>
      <c r="J75" s="27">
        <v>878347.72</v>
      </c>
      <c r="K75" s="27">
        <v>433000</v>
      </c>
      <c r="L75" s="27">
        <v>900000</v>
      </c>
      <c r="M75" s="1672"/>
      <c r="N75" s="1325"/>
      <c r="O75" s="1325"/>
      <c r="P75" s="1670"/>
      <c r="Q75" s="449"/>
    </row>
    <row r="76" spans="1:17" s="7" customFormat="1" ht="18" customHeight="1">
      <c r="A76" s="29">
        <v>1702</v>
      </c>
      <c r="B76" s="53" t="s">
        <v>135</v>
      </c>
      <c r="C76" s="459">
        <v>750000</v>
      </c>
      <c r="D76" s="259">
        <v>654819.46</v>
      </c>
      <c r="E76" s="259">
        <f t="shared" si="16"/>
        <v>87.309261333333339</v>
      </c>
      <c r="F76" s="259">
        <v>800000</v>
      </c>
      <c r="G76" s="259">
        <v>800000</v>
      </c>
      <c r="H76" s="259">
        <f t="shared" si="17"/>
        <v>100</v>
      </c>
      <c r="I76" s="259">
        <v>2500000</v>
      </c>
      <c r="J76" s="259">
        <v>939838.51</v>
      </c>
      <c r="K76" s="1074"/>
      <c r="L76" s="1074">
        <v>0</v>
      </c>
      <c r="M76" s="1672"/>
      <c r="N76" s="1258"/>
      <c r="O76" s="1258"/>
      <c r="P76" s="1670"/>
      <c r="Q76" s="447"/>
    </row>
    <row r="77" spans="1:17" ht="25.5" customHeight="1" thickBot="1">
      <c r="A77" s="1681" t="s">
        <v>141</v>
      </c>
      <c r="B77" s="1681"/>
      <c r="C77" s="46">
        <f t="shared" ref="C77" si="23">SUM(C57:C76)</f>
        <v>20620000</v>
      </c>
      <c r="D77" s="949">
        <f>SUM(D57:D76)</f>
        <v>18989827.009999998</v>
      </c>
      <c r="E77" s="949">
        <f t="shared" si="16"/>
        <v>92.094214403491748</v>
      </c>
      <c r="F77" s="949">
        <f>SUM(F57:F76)</f>
        <v>19830000</v>
      </c>
      <c r="G77" s="949">
        <f>SUM(G57:G76)</f>
        <v>18582813.300000001</v>
      </c>
      <c r="H77" s="949">
        <f t="shared" si="17"/>
        <v>93.710606656580936</v>
      </c>
      <c r="I77" s="949">
        <f>SUM(I57:I76)</f>
        <v>32102000</v>
      </c>
      <c r="J77" s="949">
        <f t="shared" ref="J77" si="24">SUM(J57:J76)</f>
        <v>23878876.530000001</v>
      </c>
      <c r="K77" s="949">
        <f>SUM(K57:K76)</f>
        <v>7661300</v>
      </c>
      <c r="L77" s="949">
        <f>SUM(L57:L76)</f>
        <v>26450000</v>
      </c>
      <c r="M77" s="1672"/>
      <c r="N77" s="1362"/>
      <c r="O77" s="1362"/>
      <c r="P77" s="1670"/>
      <c r="Q77" s="300"/>
    </row>
    <row r="78" spans="1:17" s="60" customFormat="1" ht="25.5" customHeight="1" thickTop="1" thickBot="1">
      <c r="A78" s="1636" t="s">
        <v>2</v>
      </c>
      <c r="B78" s="1636"/>
      <c r="C78" s="52">
        <f t="shared" ref="C78" si="25">C77+C56</f>
        <v>142954980</v>
      </c>
      <c r="D78" s="52">
        <f>D77+D56</f>
        <v>139706636.15000001</v>
      </c>
      <c r="E78" s="52">
        <f t="shared" si="16"/>
        <v>97.727715501761466</v>
      </c>
      <c r="F78" s="52">
        <f>F77+F56</f>
        <v>156084820</v>
      </c>
      <c r="G78" s="52">
        <f>G77+G56</f>
        <v>146821453.49000001</v>
      </c>
      <c r="H78" s="52">
        <f t="shared" si="17"/>
        <v>94.065171417694557</v>
      </c>
      <c r="I78" s="52">
        <f>I77+I56</f>
        <v>164799000</v>
      </c>
      <c r="J78" s="52">
        <f t="shared" ref="J78" si="26">J77+J56</f>
        <v>153089637.28</v>
      </c>
      <c r="K78" s="52">
        <f t="shared" ref="K78" si="27">K77+K56</f>
        <v>64461300</v>
      </c>
      <c r="L78" s="52">
        <f t="shared" ref="L78" si="28">L77+L56</f>
        <v>190667000</v>
      </c>
      <c r="M78" s="1673"/>
      <c r="N78" s="1365"/>
      <c r="O78" s="956"/>
      <c r="P78" s="1670"/>
      <c r="Q78" s="20"/>
    </row>
    <row r="79" spans="1:17" s="60" customFormat="1" ht="16.5" customHeight="1" thickTop="1">
      <c r="A79" s="1623"/>
      <c r="B79" s="1623"/>
      <c r="C79" s="258"/>
      <c r="H79" s="213"/>
      <c r="I79" s="154"/>
      <c r="J79" s="228"/>
      <c r="K79" s="20"/>
      <c r="L79" s="20"/>
      <c r="M79" s="20"/>
      <c r="N79" s="154"/>
      <c r="O79" s="1292"/>
      <c r="P79" s="1371"/>
      <c r="Q79" s="300"/>
    </row>
    <row r="80" spans="1:17" s="60" customFormat="1" ht="15.6" customHeight="1">
      <c r="A80" s="166"/>
      <c r="B80" s="16" t="s">
        <v>190</v>
      </c>
      <c r="C80" s="136" t="s">
        <v>193</v>
      </c>
      <c r="D80" s="136"/>
      <c r="E80" s="136"/>
      <c r="F80" s="128"/>
      <c r="G80" s="128"/>
      <c r="H80" s="211"/>
      <c r="I80" s="154"/>
      <c r="J80" s="251"/>
      <c r="K80" s="298"/>
      <c r="L80" s="298"/>
      <c r="M80" s="299"/>
      <c r="N80" s="154"/>
      <c r="O80" s="120"/>
      <c r="P80" s="1371"/>
      <c r="Q80" s="20"/>
    </row>
    <row r="81" spans="1:17" s="166" customFormat="1" ht="15.75" customHeight="1">
      <c r="A81" s="16"/>
      <c r="B81" s="165" t="s">
        <v>191</v>
      </c>
      <c r="C81" s="181"/>
      <c r="D81" s="181" t="s">
        <v>192</v>
      </c>
      <c r="E81" s="181"/>
      <c r="F81" s="16"/>
      <c r="G81" s="16"/>
      <c r="H81" s="16"/>
      <c r="I81" s="147"/>
      <c r="J81" s="228"/>
      <c r="K81" s="20"/>
      <c r="L81" s="20"/>
      <c r="M81" s="20"/>
      <c r="N81" s="167"/>
      <c r="O81" s="1292"/>
      <c r="P81" s="1371"/>
      <c r="Q81" s="300"/>
    </row>
    <row r="82" spans="1:17" s="166" customFormat="1" ht="15.75" customHeight="1">
      <c r="B82" s="16"/>
      <c r="C82" s="180"/>
      <c r="D82" s="212"/>
      <c r="E82" s="212"/>
      <c r="F82" s="221"/>
      <c r="G82" s="221"/>
      <c r="H82" s="221"/>
      <c r="I82" s="215"/>
      <c r="J82" s="251"/>
      <c r="K82" s="298"/>
      <c r="L82" s="298"/>
      <c r="M82" s="299"/>
      <c r="N82" s="167"/>
      <c r="O82" s="120"/>
      <c r="P82" s="20"/>
      <c r="Q82" s="20"/>
    </row>
    <row r="83" spans="1:17" s="166" customFormat="1">
      <c r="A83" s="165"/>
      <c r="B83" s="165"/>
      <c r="C83" s="147"/>
      <c r="D83" s="147"/>
      <c r="E83" s="147"/>
      <c r="F83" s="147"/>
      <c r="G83" s="147"/>
      <c r="H83" s="147"/>
      <c r="I83" s="215"/>
      <c r="J83" s="228"/>
      <c r="K83" s="298"/>
      <c r="L83" s="298"/>
      <c r="M83" s="299"/>
      <c r="N83" s="167"/>
      <c r="O83" s="330"/>
      <c r="P83" s="300"/>
      <c r="Q83" s="300"/>
    </row>
    <row r="84" spans="1:17" s="166" customFormat="1" ht="18.75" customHeight="1">
      <c r="A84" s="165"/>
      <c r="B84" s="165" t="s">
        <v>160</v>
      </c>
      <c r="C84" s="147"/>
      <c r="D84" s="147" t="s">
        <v>161</v>
      </c>
      <c r="E84" s="147"/>
      <c r="F84" s="147"/>
      <c r="G84" s="147"/>
      <c r="H84" s="168" t="s">
        <v>188</v>
      </c>
      <c r="I84" s="215"/>
      <c r="J84" s="251"/>
      <c r="K84" s="20"/>
      <c r="L84" s="20"/>
      <c r="M84" s="20"/>
      <c r="N84" s="167"/>
      <c r="O84" s="167"/>
    </row>
    <row r="85" spans="1:17" s="166" customFormat="1" ht="17.25" customHeight="1">
      <c r="A85" s="165"/>
      <c r="B85" s="165"/>
      <c r="C85" s="147"/>
      <c r="D85" s="212"/>
      <c r="E85" s="212"/>
      <c r="I85" s="167"/>
      <c r="J85" s="228"/>
      <c r="K85" s="298"/>
      <c r="L85" s="298"/>
      <c r="M85" s="299"/>
      <c r="N85" s="167"/>
      <c r="O85" s="167"/>
    </row>
    <row r="88" spans="1:17">
      <c r="L88" s="122"/>
    </row>
    <row r="89" spans="1:17">
      <c r="L89" s="225"/>
    </row>
  </sheetData>
  <mergeCells count="1058">
    <mergeCell ref="XEJ45:XEY45"/>
    <mergeCell ref="XBH45:XBW45"/>
    <mergeCell ref="XBX45:XCM45"/>
    <mergeCell ref="XCN45:XDC45"/>
    <mergeCell ref="XDD45:XDS45"/>
    <mergeCell ref="XDT45:XEI45"/>
    <mergeCell ref="WYF45:WYU45"/>
    <mergeCell ref="WYV45:WZK45"/>
    <mergeCell ref="WZL45:XAA45"/>
    <mergeCell ref="XAB45:XAQ45"/>
    <mergeCell ref="XAR45:XBG45"/>
    <mergeCell ref="WVD45:WVS45"/>
    <mergeCell ref="WVT45:WWI45"/>
    <mergeCell ref="WWJ45:WWY45"/>
    <mergeCell ref="WWZ45:WXO45"/>
    <mergeCell ref="WXP45:WYE45"/>
    <mergeCell ref="WSB45:WSQ45"/>
    <mergeCell ref="WSR45:WTG45"/>
    <mergeCell ref="WTH45:WTW45"/>
    <mergeCell ref="WTX45:WUM45"/>
    <mergeCell ref="WUN45:WVC45"/>
    <mergeCell ref="WRL45:WSA45"/>
    <mergeCell ref="WLX45:WMM45"/>
    <mergeCell ref="WMN45:WNC45"/>
    <mergeCell ref="WND45:WNS45"/>
    <mergeCell ref="WNT45:WOI45"/>
    <mergeCell ref="WOJ45:WOY45"/>
    <mergeCell ref="WIV45:WJK45"/>
    <mergeCell ref="WJL45:WKA45"/>
    <mergeCell ref="WKB45:WKQ45"/>
    <mergeCell ref="WKR45:WLG45"/>
    <mergeCell ref="WLH45:WLW45"/>
    <mergeCell ref="WFT45:WGI45"/>
    <mergeCell ref="WGJ45:WGY45"/>
    <mergeCell ref="WGZ45:WHO45"/>
    <mergeCell ref="WHP45:WIE45"/>
    <mergeCell ref="WIF45:WIU45"/>
    <mergeCell ref="WCR45:WDG45"/>
    <mergeCell ref="WDH45:WDW45"/>
    <mergeCell ref="WDX45:WEM45"/>
    <mergeCell ref="WEN45:WFC45"/>
    <mergeCell ref="WFD45:WFS45"/>
    <mergeCell ref="WOZ45:WPO45"/>
    <mergeCell ref="WPP45:WQE45"/>
    <mergeCell ref="WQF45:WQU45"/>
    <mergeCell ref="WQV45:WRK45"/>
    <mergeCell ref="VZP45:WAE45"/>
    <mergeCell ref="WAF45:WAU45"/>
    <mergeCell ref="WAV45:WBK45"/>
    <mergeCell ref="WBL45:WCA45"/>
    <mergeCell ref="WCB45:WCQ45"/>
    <mergeCell ref="VWN45:VXC45"/>
    <mergeCell ref="VXD45:VXS45"/>
    <mergeCell ref="VXT45:VYI45"/>
    <mergeCell ref="VYJ45:VYY45"/>
    <mergeCell ref="VYZ45:VZO45"/>
    <mergeCell ref="VTL45:VUA45"/>
    <mergeCell ref="VUB45:VUQ45"/>
    <mergeCell ref="VUR45:VVG45"/>
    <mergeCell ref="VVH45:VVW45"/>
    <mergeCell ref="VVX45:VWM45"/>
    <mergeCell ref="VQJ45:VQY45"/>
    <mergeCell ref="VQZ45:VRO45"/>
    <mergeCell ref="VRP45:VSE45"/>
    <mergeCell ref="VSF45:VSU45"/>
    <mergeCell ref="VSV45:VTK45"/>
    <mergeCell ref="VNH45:VNW45"/>
    <mergeCell ref="VNX45:VOM45"/>
    <mergeCell ref="VON45:VPC45"/>
    <mergeCell ref="VPD45:VPS45"/>
    <mergeCell ref="VPT45:VQI45"/>
    <mergeCell ref="VKF45:VKU45"/>
    <mergeCell ref="VKV45:VLK45"/>
    <mergeCell ref="VLL45:VMA45"/>
    <mergeCell ref="VMB45:VMQ45"/>
    <mergeCell ref="VMR45:VNG45"/>
    <mergeCell ref="VHD45:VHS45"/>
    <mergeCell ref="VHT45:VII45"/>
    <mergeCell ref="VIJ45:VIY45"/>
    <mergeCell ref="VIZ45:VJO45"/>
    <mergeCell ref="VJP45:VKE45"/>
    <mergeCell ref="VEB45:VEQ45"/>
    <mergeCell ref="VER45:VFG45"/>
    <mergeCell ref="VFH45:VFW45"/>
    <mergeCell ref="VFX45:VGM45"/>
    <mergeCell ref="VGN45:VHC45"/>
    <mergeCell ref="VAZ45:VBO45"/>
    <mergeCell ref="VBP45:VCE45"/>
    <mergeCell ref="VCF45:VCU45"/>
    <mergeCell ref="VCV45:VDK45"/>
    <mergeCell ref="VDL45:VEA45"/>
    <mergeCell ref="UXX45:UYM45"/>
    <mergeCell ref="UYN45:UZC45"/>
    <mergeCell ref="UZD45:UZS45"/>
    <mergeCell ref="UZT45:VAI45"/>
    <mergeCell ref="VAJ45:VAY45"/>
    <mergeCell ref="UUV45:UVK45"/>
    <mergeCell ref="UVL45:UWA45"/>
    <mergeCell ref="UWB45:UWQ45"/>
    <mergeCell ref="UWR45:UXG45"/>
    <mergeCell ref="UXH45:UXW45"/>
    <mergeCell ref="URT45:USI45"/>
    <mergeCell ref="USJ45:USY45"/>
    <mergeCell ref="USZ45:UTO45"/>
    <mergeCell ref="UTP45:UUE45"/>
    <mergeCell ref="UUF45:UUU45"/>
    <mergeCell ref="UOR45:UPG45"/>
    <mergeCell ref="UPH45:UPW45"/>
    <mergeCell ref="UPX45:UQM45"/>
    <mergeCell ref="UQN45:URC45"/>
    <mergeCell ref="URD45:URS45"/>
    <mergeCell ref="ULP45:UME45"/>
    <mergeCell ref="UMF45:UMU45"/>
    <mergeCell ref="UMV45:UNK45"/>
    <mergeCell ref="UNL45:UOA45"/>
    <mergeCell ref="UOB45:UOQ45"/>
    <mergeCell ref="UIN45:UJC45"/>
    <mergeCell ref="UJD45:UJS45"/>
    <mergeCell ref="UJT45:UKI45"/>
    <mergeCell ref="UKJ45:UKY45"/>
    <mergeCell ref="UKZ45:ULO45"/>
    <mergeCell ref="UFL45:UGA45"/>
    <mergeCell ref="UGB45:UGQ45"/>
    <mergeCell ref="UGR45:UHG45"/>
    <mergeCell ref="UHH45:UHW45"/>
    <mergeCell ref="UHX45:UIM45"/>
    <mergeCell ref="UCJ45:UCY45"/>
    <mergeCell ref="UCZ45:UDO45"/>
    <mergeCell ref="UDP45:UEE45"/>
    <mergeCell ref="UEF45:UEU45"/>
    <mergeCell ref="UEV45:UFK45"/>
    <mergeCell ref="TZH45:TZW45"/>
    <mergeCell ref="TZX45:UAM45"/>
    <mergeCell ref="UAN45:UBC45"/>
    <mergeCell ref="UBD45:UBS45"/>
    <mergeCell ref="UBT45:UCI45"/>
    <mergeCell ref="TWF45:TWU45"/>
    <mergeCell ref="TWV45:TXK45"/>
    <mergeCell ref="TXL45:TYA45"/>
    <mergeCell ref="TYB45:TYQ45"/>
    <mergeCell ref="TYR45:TZG45"/>
    <mergeCell ref="TTD45:TTS45"/>
    <mergeCell ref="TTT45:TUI45"/>
    <mergeCell ref="TUJ45:TUY45"/>
    <mergeCell ref="TUZ45:TVO45"/>
    <mergeCell ref="TVP45:TWE45"/>
    <mergeCell ref="TQB45:TQQ45"/>
    <mergeCell ref="TQR45:TRG45"/>
    <mergeCell ref="TRH45:TRW45"/>
    <mergeCell ref="TRX45:TSM45"/>
    <mergeCell ref="TSN45:TTC45"/>
    <mergeCell ref="TMZ45:TNO45"/>
    <mergeCell ref="TNP45:TOE45"/>
    <mergeCell ref="TOF45:TOU45"/>
    <mergeCell ref="TOV45:TPK45"/>
    <mergeCell ref="TPL45:TQA45"/>
    <mergeCell ref="TJX45:TKM45"/>
    <mergeCell ref="TKN45:TLC45"/>
    <mergeCell ref="TLD45:TLS45"/>
    <mergeCell ref="TLT45:TMI45"/>
    <mergeCell ref="TMJ45:TMY45"/>
    <mergeCell ref="TGV45:THK45"/>
    <mergeCell ref="THL45:TIA45"/>
    <mergeCell ref="TIB45:TIQ45"/>
    <mergeCell ref="TIR45:TJG45"/>
    <mergeCell ref="TJH45:TJW45"/>
    <mergeCell ref="TDT45:TEI45"/>
    <mergeCell ref="TEJ45:TEY45"/>
    <mergeCell ref="TEZ45:TFO45"/>
    <mergeCell ref="TFP45:TGE45"/>
    <mergeCell ref="TGF45:TGU45"/>
    <mergeCell ref="TAR45:TBG45"/>
    <mergeCell ref="TBH45:TBW45"/>
    <mergeCell ref="TBX45:TCM45"/>
    <mergeCell ref="TCN45:TDC45"/>
    <mergeCell ref="TDD45:TDS45"/>
    <mergeCell ref="SXP45:SYE45"/>
    <mergeCell ref="SYF45:SYU45"/>
    <mergeCell ref="SYV45:SZK45"/>
    <mergeCell ref="SZL45:TAA45"/>
    <mergeCell ref="TAB45:TAQ45"/>
    <mergeCell ref="SUN45:SVC45"/>
    <mergeCell ref="SVD45:SVS45"/>
    <mergeCell ref="SVT45:SWI45"/>
    <mergeCell ref="SWJ45:SWY45"/>
    <mergeCell ref="SWZ45:SXO45"/>
    <mergeCell ref="SRL45:SSA45"/>
    <mergeCell ref="SSB45:SSQ45"/>
    <mergeCell ref="SSR45:STG45"/>
    <mergeCell ref="STH45:STW45"/>
    <mergeCell ref="STX45:SUM45"/>
    <mergeCell ref="SOJ45:SOY45"/>
    <mergeCell ref="SOZ45:SPO45"/>
    <mergeCell ref="SPP45:SQE45"/>
    <mergeCell ref="SQF45:SQU45"/>
    <mergeCell ref="SQV45:SRK45"/>
    <mergeCell ref="SLH45:SLW45"/>
    <mergeCell ref="SLX45:SMM45"/>
    <mergeCell ref="SMN45:SNC45"/>
    <mergeCell ref="SND45:SNS45"/>
    <mergeCell ref="SNT45:SOI45"/>
    <mergeCell ref="SIF45:SIU45"/>
    <mergeCell ref="SIV45:SJK45"/>
    <mergeCell ref="SJL45:SKA45"/>
    <mergeCell ref="SKB45:SKQ45"/>
    <mergeCell ref="SKR45:SLG45"/>
    <mergeCell ref="SFD45:SFS45"/>
    <mergeCell ref="SFT45:SGI45"/>
    <mergeCell ref="SGJ45:SGY45"/>
    <mergeCell ref="SGZ45:SHO45"/>
    <mergeCell ref="SHP45:SIE45"/>
    <mergeCell ref="SCB45:SCQ45"/>
    <mergeCell ref="SCR45:SDG45"/>
    <mergeCell ref="SDH45:SDW45"/>
    <mergeCell ref="SDX45:SEM45"/>
    <mergeCell ref="SEN45:SFC45"/>
    <mergeCell ref="RYZ45:RZO45"/>
    <mergeCell ref="RZP45:SAE45"/>
    <mergeCell ref="SAF45:SAU45"/>
    <mergeCell ref="SAV45:SBK45"/>
    <mergeCell ref="SBL45:SCA45"/>
    <mergeCell ref="RVX45:RWM45"/>
    <mergeCell ref="RWN45:RXC45"/>
    <mergeCell ref="RXD45:RXS45"/>
    <mergeCell ref="RXT45:RYI45"/>
    <mergeCell ref="RYJ45:RYY45"/>
    <mergeCell ref="RSV45:RTK45"/>
    <mergeCell ref="RTL45:RUA45"/>
    <mergeCell ref="RUB45:RUQ45"/>
    <mergeCell ref="RUR45:RVG45"/>
    <mergeCell ref="RVH45:RVW45"/>
    <mergeCell ref="RPT45:RQI45"/>
    <mergeCell ref="RQJ45:RQY45"/>
    <mergeCell ref="RQZ45:RRO45"/>
    <mergeCell ref="RRP45:RSE45"/>
    <mergeCell ref="RSF45:RSU45"/>
    <mergeCell ref="RMR45:RNG45"/>
    <mergeCell ref="RNH45:RNW45"/>
    <mergeCell ref="RNX45:ROM45"/>
    <mergeCell ref="RON45:RPC45"/>
    <mergeCell ref="RPD45:RPS45"/>
    <mergeCell ref="RJP45:RKE45"/>
    <mergeCell ref="RKF45:RKU45"/>
    <mergeCell ref="RKV45:RLK45"/>
    <mergeCell ref="RLL45:RMA45"/>
    <mergeCell ref="RMB45:RMQ45"/>
    <mergeCell ref="RGN45:RHC45"/>
    <mergeCell ref="RHD45:RHS45"/>
    <mergeCell ref="RHT45:RII45"/>
    <mergeCell ref="RIJ45:RIY45"/>
    <mergeCell ref="RIZ45:RJO45"/>
    <mergeCell ref="RDL45:REA45"/>
    <mergeCell ref="REB45:REQ45"/>
    <mergeCell ref="RER45:RFG45"/>
    <mergeCell ref="RFH45:RFW45"/>
    <mergeCell ref="RFX45:RGM45"/>
    <mergeCell ref="RAJ45:RAY45"/>
    <mergeCell ref="RAZ45:RBO45"/>
    <mergeCell ref="RBP45:RCE45"/>
    <mergeCell ref="RCF45:RCU45"/>
    <mergeCell ref="RCV45:RDK45"/>
    <mergeCell ref="QXH45:QXW45"/>
    <mergeCell ref="QXX45:QYM45"/>
    <mergeCell ref="QYN45:QZC45"/>
    <mergeCell ref="QZD45:QZS45"/>
    <mergeCell ref="QZT45:RAI45"/>
    <mergeCell ref="QUF45:QUU45"/>
    <mergeCell ref="QUV45:QVK45"/>
    <mergeCell ref="QVL45:QWA45"/>
    <mergeCell ref="QWB45:QWQ45"/>
    <mergeCell ref="QWR45:QXG45"/>
    <mergeCell ref="QRD45:QRS45"/>
    <mergeCell ref="QRT45:QSI45"/>
    <mergeCell ref="QSJ45:QSY45"/>
    <mergeCell ref="QSZ45:QTO45"/>
    <mergeCell ref="QTP45:QUE45"/>
    <mergeCell ref="QOB45:QOQ45"/>
    <mergeCell ref="QOR45:QPG45"/>
    <mergeCell ref="QPH45:QPW45"/>
    <mergeCell ref="QPX45:QQM45"/>
    <mergeCell ref="QQN45:QRC45"/>
    <mergeCell ref="QKZ45:QLO45"/>
    <mergeCell ref="QLP45:QME45"/>
    <mergeCell ref="QMF45:QMU45"/>
    <mergeCell ref="QMV45:QNK45"/>
    <mergeCell ref="QNL45:QOA45"/>
    <mergeCell ref="QHX45:QIM45"/>
    <mergeCell ref="QIN45:QJC45"/>
    <mergeCell ref="QJD45:QJS45"/>
    <mergeCell ref="QJT45:QKI45"/>
    <mergeCell ref="QKJ45:QKY45"/>
    <mergeCell ref="QEV45:QFK45"/>
    <mergeCell ref="QFL45:QGA45"/>
    <mergeCell ref="QGB45:QGQ45"/>
    <mergeCell ref="QGR45:QHG45"/>
    <mergeCell ref="QHH45:QHW45"/>
    <mergeCell ref="QBT45:QCI45"/>
    <mergeCell ref="QCJ45:QCY45"/>
    <mergeCell ref="QCZ45:QDO45"/>
    <mergeCell ref="QDP45:QEE45"/>
    <mergeCell ref="QEF45:QEU45"/>
    <mergeCell ref="PYR45:PZG45"/>
    <mergeCell ref="PZH45:PZW45"/>
    <mergeCell ref="PZX45:QAM45"/>
    <mergeCell ref="QAN45:QBC45"/>
    <mergeCell ref="QBD45:QBS45"/>
    <mergeCell ref="PVP45:PWE45"/>
    <mergeCell ref="PWF45:PWU45"/>
    <mergeCell ref="PWV45:PXK45"/>
    <mergeCell ref="PXL45:PYA45"/>
    <mergeCell ref="PYB45:PYQ45"/>
    <mergeCell ref="PSN45:PTC45"/>
    <mergeCell ref="PTD45:PTS45"/>
    <mergeCell ref="PTT45:PUI45"/>
    <mergeCell ref="PUJ45:PUY45"/>
    <mergeCell ref="PUZ45:PVO45"/>
    <mergeCell ref="PPL45:PQA45"/>
    <mergeCell ref="PQB45:PQQ45"/>
    <mergeCell ref="PQR45:PRG45"/>
    <mergeCell ref="PRH45:PRW45"/>
    <mergeCell ref="PRX45:PSM45"/>
    <mergeCell ref="PMJ45:PMY45"/>
    <mergeCell ref="PMZ45:PNO45"/>
    <mergeCell ref="PNP45:POE45"/>
    <mergeCell ref="POF45:POU45"/>
    <mergeCell ref="POV45:PPK45"/>
    <mergeCell ref="PJH45:PJW45"/>
    <mergeCell ref="PJX45:PKM45"/>
    <mergeCell ref="PKN45:PLC45"/>
    <mergeCell ref="PLD45:PLS45"/>
    <mergeCell ref="PLT45:PMI45"/>
    <mergeCell ref="PGF45:PGU45"/>
    <mergeCell ref="PGV45:PHK45"/>
    <mergeCell ref="PHL45:PIA45"/>
    <mergeCell ref="PIB45:PIQ45"/>
    <mergeCell ref="PIR45:PJG45"/>
    <mergeCell ref="PDD45:PDS45"/>
    <mergeCell ref="PDT45:PEI45"/>
    <mergeCell ref="PEJ45:PEY45"/>
    <mergeCell ref="PEZ45:PFO45"/>
    <mergeCell ref="PFP45:PGE45"/>
    <mergeCell ref="PAB45:PAQ45"/>
    <mergeCell ref="PAR45:PBG45"/>
    <mergeCell ref="PBH45:PBW45"/>
    <mergeCell ref="PBX45:PCM45"/>
    <mergeCell ref="PCN45:PDC45"/>
    <mergeCell ref="OWZ45:OXO45"/>
    <mergeCell ref="OXP45:OYE45"/>
    <mergeCell ref="OYF45:OYU45"/>
    <mergeCell ref="OYV45:OZK45"/>
    <mergeCell ref="OZL45:PAA45"/>
    <mergeCell ref="OTX45:OUM45"/>
    <mergeCell ref="OUN45:OVC45"/>
    <mergeCell ref="OVD45:OVS45"/>
    <mergeCell ref="OVT45:OWI45"/>
    <mergeCell ref="OWJ45:OWY45"/>
    <mergeCell ref="OQV45:ORK45"/>
    <mergeCell ref="ORL45:OSA45"/>
    <mergeCell ref="OSB45:OSQ45"/>
    <mergeCell ref="OSR45:OTG45"/>
    <mergeCell ref="OTH45:OTW45"/>
    <mergeCell ref="ONT45:OOI45"/>
    <mergeCell ref="OOJ45:OOY45"/>
    <mergeCell ref="OOZ45:OPO45"/>
    <mergeCell ref="OPP45:OQE45"/>
    <mergeCell ref="OQF45:OQU45"/>
    <mergeCell ref="OKR45:OLG45"/>
    <mergeCell ref="OLH45:OLW45"/>
    <mergeCell ref="OLX45:OMM45"/>
    <mergeCell ref="OMN45:ONC45"/>
    <mergeCell ref="OND45:ONS45"/>
    <mergeCell ref="OHP45:OIE45"/>
    <mergeCell ref="OIF45:OIU45"/>
    <mergeCell ref="OIV45:OJK45"/>
    <mergeCell ref="OJL45:OKA45"/>
    <mergeCell ref="OKB45:OKQ45"/>
    <mergeCell ref="OEN45:OFC45"/>
    <mergeCell ref="OFD45:OFS45"/>
    <mergeCell ref="OFT45:OGI45"/>
    <mergeCell ref="OGJ45:OGY45"/>
    <mergeCell ref="OGZ45:OHO45"/>
    <mergeCell ref="OBL45:OCA45"/>
    <mergeCell ref="OCB45:OCQ45"/>
    <mergeCell ref="OCR45:ODG45"/>
    <mergeCell ref="ODH45:ODW45"/>
    <mergeCell ref="ODX45:OEM45"/>
    <mergeCell ref="NYJ45:NYY45"/>
    <mergeCell ref="NYZ45:NZO45"/>
    <mergeCell ref="NZP45:OAE45"/>
    <mergeCell ref="OAF45:OAU45"/>
    <mergeCell ref="OAV45:OBK45"/>
    <mergeCell ref="NVH45:NVW45"/>
    <mergeCell ref="NVX45:NWM45"/>
    <mergeCell ref="NWN45:NXC45"/>
    <mergeCell ref="NXD45:NXS45"/>
    <mergeCell ref="NXT45:NYI45"/>
    <mergeCell ref="NSF45:NSU45"/>
    <mergeCell ref="NSV45:NTK45"/>
    <mergeCell ref="NTL45:NUA45"/>
    <mergeCell ref="NUB45:NUQ45"/>
    <mergeCell ref="NUR45:NVG45"/>
    <mergeCell ref="NPD45:NPS45"/>
    <mergeCell ref="NPT45:NQI45"/>
    <mergeCell ref="NQJ45:NQY45"/>
    <mergeCell ref="NQZ45:NRO45"/>
    <mergeCell ref="NRP45:NSE45"/>
    <mergeCell ref="NMB45:NMQ45"/>
    <mergeCell ref="NMR45:NNG45"/>
    <mergeCell ref="NNH45:NNW45"/>
    <mergeCell ref="NNX45:NOM45"/>
    <mergeCell ref="NON45:NPC45"/>
    <mergeCell ref="NIZ45:NJO45"/>
    <mergeCell ref="NJP45:NKE45"/>
    <mergeCell ref="NKF45:NKU45"/>
    <mergeCell ref="NKV45:NLK45"/>
    <mergeCell ref="NLL45:NMA45"/>
    <mergeCell ref="NFX45:NGM45"/>
    <mergeCell ref="NGN45:NHC45"/>
    <mergeCell ref="NHD45:NHS45"/>
    <mergeCell ref="NHT45:NII45"/>
    <mergeCell ref="NIJ45:NIY45"/>
    <mergeCell ref="NCV45:NDK45"/>
    <mergeCell ref="NDL45:NEA45"/>
    <mergeCell ref="NEB45:NEQ45"/>
    <mergeCell ref="NER45:NFG45"/>
    <mergeCell ref="NFH45:NFW45"/>
    <mergeCell ref="MZT45:NAI45"/>
    <mergeCell ref="NAJ45:NAY45"/>
    <mergeCell ref="NAZ45:NBO45"/>
    <mergeCell ref="NBP45:NCE45"/>
    <mergeCell ref="NCF45:NCU45"/>
    <mergeCell ref="MWR45:MXG45"/>
    <mergeCell ref="MXH45:MXW45"/>
    <mergeCell ref="MXX45:MYM45"/>
    <mergeCell ref="MYN45:MZC45"/>
    <mergeCell ref="MZD45:MZS45"/>
    <mergeCell ref="MTP45:MUE45"/>
    <mergeCell ref="MUF45:MUU45"/>
    <mergeCell ref="MUV45:MVK45"/>
    <mergeCell ref="MVL45:MWA45"/>
    <mergeCell ref="MWB45:MWQ45"/>
    <mergeCell ref="MQN45:MRC45"/>
    <mergeCell ref="MRD45:MRS45"/>
    <mergeCell ref="MRT45:MSI45"/>
    <mergeCell ref="MSJ45:MSY45"/>
    <mergeCell ref="MSZ45:MTO45"/>
    <mergeCell ref="MNL45:MOA45"/>
    <mergeCell ref="MOB45:MOQ45"/>
    <mergeCell ref="MOR45:MPG45"/>
    <mergeCell ref="MPH45:MPW45"/>
    <mergeCell ref="MPX45:MQM45"/>
    <mergeCell ref="MKJ45:MKY45"/>
    <mergeCell ref="MKZ45:MLO45"/>
    <mergeCell ref="MLP45:MME45"/>
    <mergeCell ref="MMF45:MMU45"/>
    <mergeCell ref="MMV45:MNK45"/>
    <mergeCell ref="MHH45:MHW45"/>
    <mergeCell ref="MHX45:MIM45"/>
    <mergeCell ref="MIN45:MJC45"/>
    <mergeCell ref="MJD45:MJS45"/>
    <mergeCell ref="MJT45:MKI45"/>
    <mergeCell ref="MEF45:MEU45"/>
    <mergeCell ref="MEV45:MFK45"/>
    <mergeCell ref="MFL45:MGA45"/>
    <mergeCell ref="MGB45:MGQ45"/>
    <mergeCell ref="MGR45:MHG45"/>
    <mergeCell ref="MBD45:MBS45"/>
    <mergeCell ref="MBT45:MCI45"/>
    <mergeCell ref="MCJ45:MCY45"/>
    <mergeCell ref="MCZ45:MDO45"/>
    <mergeCell ref="MDP45:MEE45"/>
    <mergeCell ref="LYB45:LYQ45"/>
    <mergeCell ref="LYR45:LZG45"/>
    <mergeCell ref="LZH45:LZW45"/>
    <mergeCell ref="LZX45:MAM45"/>
    <mergeCell ref="MAN45:MBC45"/>
    <mergeCell ref="LUZ45:LVO45"/>
    <mergeCell ref="LVP45:LWE45"/>
    <mergeCell ref="LWF45:LWU45"/>
    <mergeCell ref="LWV45:LXK45"/>
    <mergeCell ref="LXL45:LYA45"/>
    <mergeCell ref="LRX45:LSM45"/>
    <mergeCell ref="LSN45:LTC45"/>
    <mergeCell ref="LTD45:LTS45"/>
    <mergeCell ref="LTT45:LUI45"/>
    <mergeCell ref="LUJ45:LUY45"/>
    <mergeCell ref="LOV45:LPK45"/>
    <mergeCell ref="LPL45:LQA45"/>
    <mergeCell ref="LQB45:LQQ45"/>
    <mergeCell ref="LQR45:LRG45"/>
    <mergeCell ref="LRH45:LRW45"/>
    <mergeCell ref="LLT45:LMI45"/>
    <mergeCell ref="LMJ45:LMY45"/>
    <mergeCell ref="LMZ45:LNO45"/>
    <mergeCell ref="LNP45:LOE45"/>
    <mergeCell ref="LOF45:LOU45"/>
    <mergeCell ref="LIR45:LJG45"/>
    <mergeCell ref="LJH45:LJW45"/>
    <mergeCell ref="LJX45:LKM45"/>
    <mergeCell ref="LKN45:LLC45"/>
    <mergeCell ref="LLD45:LLS45"/>
    <mergeCell ref="LFP45:LGE45"/>
    <mergeCell ref="LGF45:LGU45"/>
    <mergeCell ref="LGV45:LHK45"/>
    <mergeCell ref="LHL45:LIA45"/>
    <mergeCell ref="LIB45:LIQ45"/>
    <mergeCell ref="LCN45:LDC45"/>
    <mergeCell ref="LDD45:LDS45"/>
    <mergeCell ref="LDT45:LEI45"/>
    <mergeCell ref="LEJ45:LEY45"/>
    <mergeCell ref="LEZ45:LFO45"/>
    <mergeCell ref="KZL45:LAA45"/>
    <mergeCell ref="LAB45:LAQ45"/>
    <mergeCell ref="LAR45:LBG45"/>
    <mergeCell ref="LBH45:LBW45"/>
    <mergeCell ref="LBX45:LCM45"/>
    <mergeCell ref="KWJ45:KWY45"/>
    <mergeCell ref="KWZ45:KXO45"/>
    <mergeCell ref="KXP45:KYE45"/>
    <mergeCell ref="KYF45:KYU45"/>
    <mergeCell ref="KYV45:KZK45"/>
    <mergeCell ref="KTH45:KTW45"/>
    <mergeCell ref="KTX45:KUM45"/>
    <mergeCell ref="KUN45:KVC45"/>
    <mergeCell ref="KVD45:KVS45"/>
    <mergeCell ref="KVT45:KWI45"/>
    <mergeCell ref="KQF45:KQU45"/>
    <mergeCell ref="KQV45:KRK45"/>
    <mergeCell ref="KRL45:KSA45"/>
    <mergeCell ref="KSB45:KSQ45"/>
    <mergeCell ref="KSR45:KTG45"/>
    <mergeCell ref="KND45:KNS45"/>
    <mergeCell ref="KNT45:KOI45"/>
    <mergeCell ref="KOJ45:KOY45"/>
    <mergeCell ref="KOZ45:KPO45"/>
    <mergeCell ref="KPP45:KQE45"/>
    <mergeCell ref="KKB45:KKQ45"/>
    <mergeCell ref="KKR45:KLG45"/>
    <mergeCell ref="KLH45:KLW45"/>
    <mergeCell ref="KLX45:KMM45"/>
    <mergeCell ref="KMN45:KNC45"/>
    <mergeCell ref="KGZ45:KHO45"/>
    <mergeCell ref="KHP45:KIE45"/>
    <mergeCell ref="KIF45:KIU45"/>
    <mergeCell ref="KIV45:KJK45"/>
    <mergeCell ref="KJL45:KKA45"/>
    <mergeCell ref="KDX45:KEM45"/>
    <mergeCell ref="KEN45:KFC45"/>
    <mergeCell ref="KFD45:KFS45"/>
    <mergeCell ref="KFT45:KGI45"/>
    <mergeCell ref="KGJ45:KGY45"/>
    <mergeCell ref="KAV45:KBK45"/>
    <mergeCell ref="KBL45:KCA45"/>
    <mergeCell ref="KCB45:KCQ45"/>
    <mergeCell ref="KCR45:KDG45"/>
    <mergeCell ref="KDH45:KDW45"/>
    <mergeCell ref="JXT45:JYI45"/>
    <mergeCell ref="JYJ45:JYY45"/>
    <mergeCell ref="JYZ45:JZO45"/>
    <mergeCell ref="JZP45:KAE45"/>
    <mergeCell ref="KAF45:KAU45"/>
    <mergeCell ref="JUR45:JVG45"/>
    <mergeCell ref="JVH45:JVW45"/>
    <mergeCell ref="JVX45:JWM45"/>
    <mergeCell ref="JWN45:JXC45"/>
    <mergeCell ref="JXD45:JXS45"/>
    <mergeCell ref="JRP45:JSE45"/>
    <mergeCell ref="JSF45:JSU45"/>
    <mergeCell ref="JSV45:JTK45"/>
    <mergeCell ref="JTL45:JUA45"/>
    <mergeCell ref="JUB45:JUQ45"/>
    <mergeCell ref="JON45:JPC45"/>
    <mergeCell ref="JPD45:JPS45"/>
    <mergeCell ref="JPT45:JQI45"/>
    <mergeCell ref="JQJ45:JQY45"/>
    <mergeCell ref="JQZ45:JRO45"/>
    <mergeCell ref="JLL45:JMA45"/>
    <mergeCell ref="JMB45:JMQ45"/>
    <mergeCell ref="JMR45:JNG45"/>
    <mergeCell ref="JNH45:JNW45"/>
    <mergeCell ref="JNX45:JOM45"/>
    <mergeCell ref="JIJ45:JIY45"/>
    <mergeCell ref="JIZ45:JJO45"/>
    <mergeCell ref="JJP45:JKE45"/>
    <mergeCell ref="JKF45:JKU45"/>
    <mergeCell ref="JKV45:JLK45"/>
    <mergeCell ref="JFH45:JFW45"/>
    <mergeCell ref="JFX45:JGM45"/>
    <mergeCell ref="JGN45:JHC45"/>
    <mergeCell ref="JHD45:JHS45"/>
    <mergeCell ref="JHT45:JII45"/>
    <mergeCell ref="JCF45:JCU45"/>
    <mergeCell ref="JCV45:JDK45"/>
    <mergeCell ref="JDL45:JEA45"/>
    <mergeCell ref="JEB45:JEQ45"/>
    <mergeCell ref="JER45:JFG45"/>
    <mergeCell ref="IZD45:IZS45"/>
    <mergeCell ref="IZT45:JAI45"/>
    <mergeCell ref="JAJ45:JAY45"/>
    <mergeCell ref="JAZ45:JBO45"/>
    <mergeCell ref="JBP45:JCE45"/>
    <mergeCell ref="IWB45:IWQ45"/>
    <mergeCell ref="IWR45:IXG45"/>
    <mergeCell ref="IXH45:IXW45"/>
    <mergeCell ref="IXX45:IYM45"/>
    <mergeCell ref="IYN45:IZC45"/>
    <mergeCell ref="ISZ45:ITO45"/>
    <mergeCell ref="ITP45:IUE45"/>
    <mergeCell ref="IUF45:IUU45"/>
    <mergeCell ref="IUV45:IVK45"/>
    <mergeCell ref="IVL45:IWA45"/>
    <mergeCell ref="IPX45:IQM45"/>
    <mergeCell ref="IQN45:IRC45"/>
    <mergeCell ref="IRD45:IRS45"/>
    <mergeCell ref="IRT45:ISI45"/>
    <mergeCell ref="ISJ45:ISY45"/>
    <mergeCell ref="IMV45:INK45"/>
    <mergeCell ref="INL45:IOA45"/>
    <mergeCell ref="IOB45:IOQ45"/>
    <mergeCell ref="IOR45:IPG45"/>
    <mergeCell ref="IPH45:IPW45"/>
    <mergeCell ref="IJT45:IKI45"/>
    <mergeCell ref="IKJ45:IKY45"/>
    <mergeCell ref="IKZ45:ILO45"/>
    <mergeCell ref="ILP45:IME45"/>
    <mergeCell ref="IMF45:IMU45"/>
    <mergeCell ref="IGR45:IHG45"/>
    <mergeCell ref="IHH45:IHW45"/>
    <mergeCell ref="IHX45:IIM45"/>
    <mergeCell ref="IIN45:IJC45"/>
    <mergeCell ref="IJD45:IJS45"/>
    <mergeCell ref="IDP45:IEE45"/>
    <mergeCell ref="IEF45:IEU45"/>
    <mergeCell ref="IEV45:IFK45"/>
    <mergeCell ref="IFL45:IGA45"/>
    <mergeCell ref="IGB45:IGQ45"/>
    <mergeCell ref="IAN45:IBC45"/>
    <mergeCell ref="IBD45:IBS45"/>
    <mergeCell ref="IBT45:ICI45"/>
    <mergeCell ref="ICJ45:ICY45"/>
    <mergeCell ref="ICZ45:IDO45"/>
    <mergeCell ref="HXL45:HYA45"/>
    <mergeCell ref="HYB45:HYQ45"/>
    <mergeCell ref="HYR45:HZG45"/>
    <mergeCell ref="HZH45:HZW45"/>
    <mergeCell ref="HZX45:IAM45"/>
    <mergeCell ref="HUJ45:HUY45"/>
    <mergeCell ref="HUZ45:HVO45"/>
    <mergeCell ref="HVP45:HWE45"/>
    <mergeCell ref="HWF45:HWU45"/>
    <mergeCell ref="HWV45:HXK45"/>
    <mergeCell ref="HRH45:HRW45"/>
    <mergeCell ref="HRX45:HSM45"/>
    <mergeCell ref="HSN45:HTC45"/>
    <mergeCell ref="HTD45:HTS45"/>
    <mergeCell ref="HTT45:HUI45"/>
    <mergeCell ref="HOF45:HOU45"/>
    <mergeCell ref="HOV45:HPK45"/>
    <mergeCell ref="HPL45:HQA45"/>
    <mergeCell ref="HQB45:HQQ45"/>
    <mergeCell ref="HQR45:HRG45"/>
    <mergeCell ref="HLD45:HLS45"/>
    <mergeCell ref="HLT45:HMI45"/>
    <mergeCell ref="HMJ45:HMY45"/>
    <mergeCell ref="HMZ45:HNO45"/>
    <mergeCell ref="HNP45:HOE45"/>
    <mergeCell ref="HIB45:HIQ45"/>
    <mergeCell ref="HIR45:HJG45"/>
    <mergeCell ref="HJH45:HJW45"/>
    <mergeCell ref="HJX45:HKM45"/>
    <mergeCell ref="HKN45:HLC45"/>
    <mergeCell ref="HEZ45:HFO45"/>
    <mergeCell ref="HFP45:HGE45"/>
    <mergeCell ref="HGF45:HGU45"/>
    <mergeCell ref="HGV45:HHK45"/>
    <mergeCell ref="HHL45:HIA45"/>
    <mergeCell ref="HBX45:HCM45"/>
    <mergeCell ref="HCN45:HDC45"/>
    <mergeCell ref="HDD45:HDS45"/>
    <mergeCell ref="HDT45:HEI45"/>
    <mergeCell ref="HEJ45:HEY45"/>
    <mergeCell ref="GYV45:GZK45"/>
    <mergeCell ref="GZL45:HAA45"/>
    <mergeCell ref="HAB45:HAQ45"/>
    <mergeCell ref="HAR45:HBG45"/>
    <mergeCell ref="HBH45:HBW45"/>
    <mergeCell ref="GVT45:GWI45"/>
    <mergeCell ref="GWJ45:GWY45"/>
    <mergeCell ref="GWZ45:GXO45"/>
    <mergeCell ref="GXP45:GYE45"/>
    <mergeCell ref="GYF45:GYU45"/>
    <mergeCell ref="GSR45:GTG45"/>
    <mergeCell ref="GTH45:GTW45"/>
    <mergeCell ref="GTX45:GUM45"/>
    <mergeCell ref="GUN45:GVC45"/>
    <mergeCell ref="GVD45:GVS45"/>
    <mergeCell ref="GPP45:GQE45"/>
    <mergeCell ref="GQF45:GQU45"/>
    <mergeCell ref="GQV45:GRK45"/>
    <mergeCell ref="GRL45:GSA45"/>
    <mergeCell ref="GSB45:GSQ45"/>
    <mergeCell ref="GMN45:GNC45"/>
    <mergeCell ref="GND45:GNS45"/>
    <mergeCell ref="GNT45:GOI45"/>
    <mergeCell ref="GOJ45:GOY45"/>
    <mergeCell ref="GOZ45:GPO45"/>
    <mergeCell ref="GJL45:GKA45"/>
    <mergeCell ref="GKB45:GKQ45"/>
    <mergeCell ref="GKR45:GLG45"/>
    <mergeCell ref="GLH45:GLW45"/>
    <mergeCell ref="GLX45:GMM45"/>
    <mergeCell ref="GGJ45:GGY45"/>
    <mergeCell ref="GGZ45:GHO45"/>
    <mergeCell ref="GHP45:GIE45"/>
    <mergeCell ref="GIF45:GIU45"/>
    <mergeCell ref="GIV45:GJK45"/>
    <mergeCell ref="GDH45:GDW45"/>
    <mergeCell ref="GDX45:GEM45"/>
    <mergeCell ref="GEN45:GFC45"/>
    <mergeCell ref="GFD45:GFS45"/>
    <mergeCell ref="GFT45:GGI45"/>
    <mergeCell ref="GAF45:GAU45"/>
    <mergeCell ref="GAV45:GBK45"/>
    <mergeCell ref="GBL45:GCA45"/>
    <mergeCell ref="GCB45:GCQ45"/>
    <mergeCell ref="GCR45:GDG45"/>
    <mergeCell ref="FXD45:FXS45"/>
    <mergeCell ref="FXT45:FYI45"/>
    <mergeCell ref="FYJ45:FYY45"/>
    <mergeCell ref="FYZ45:FZO45"/>
    <mergeCell ref="FZP45:GAE45"/>
    <mergeCell ref="FUB45:FUQ45"/>
    <mergeCell ref="FUR45:FVG45"/>
    <mergeCell ref="FVH45:FVW45"/>
    <mergeCell ref="FVX45:FWM45"/>
    <mergeCell ref="FWN45:FXC45"/>
    <mergeCell ref="FQZ45:FRO45"/>
    <mergeCell ref="FRP45:FSE45"/>
    <mergeCell ref="FSF45:FSU45"/>
    <mergeCell ref="FSV45:FTK45"/>
    <mergeCell ref="FTL45:FUA45"/>
    <mergeCell ref="FNX45:FOM45"/>
    <mergeCell ref="FON45:FPC45"/>
    <mergeCell ref="FPD45:FPS45"/>
    <mergeCell ref="FPT45:FQI45"/>
    <mergeCell ref="FQJ45:FQY45"/>
    <mergeCell ref="FKV45:FLK45"/>
    <mergeCell ref="FLL45:FMA45"/>
    <mergeCell ref="FMB45:FMQ45"/>
    <mergeCell ref="FMR45:FNG45"/>
    <mergeCell ref="FNH45:FNW45"/>
    <mergeCell ref="FHT45:FII45"/>
    <mergeCell ref="FIJ45:FIY45"/>
    <mergeCell ref="FIZ45:FJO45"/>
    <mergeCell ref="FJP45:FKE45"/>
    <mergeCell ref="FKF45:FKU45"/>
    <mergeCell ref="FER45:FFG45"/>
    <mergeCell ref="FFH45:FFW45"/>
    <mergeCell ref="FFX45:FGM45"/>
    <mergeCell ref="FGN45:FHC45"/>
    <mergeCell ref="FHD45:FHS45"/>
    <mergeCell ref="FBP45:FCE45"/>
    <mergeCell ref="FCF45:FCU45"/>
    <mergeCell ref="FCV45:FDK45"/>
    <mergeCell ref="FDL45:FEA45"/>
    <mergeCell ref="FEB45:FEQ45"/>
    <mergeCell ref="EYN45:EZC45"/>
    <mergeCell ref="EZD45:EZS45"/>
    <mergeCell ref="EZT45:FAI45"/>
    <mergeCell ref="FAJ45:FAY45"/>
    <mergeCell ref="FAZ45:FBO45"/>
    <mergeCell ref="EVL45:EWA45"/>
    <mergeCell ref="EWB45:EWQ45"/>
    <mergeCell ref="EWR45:EXG45"/>
    <mergeCell ref="EXH45:EXW45"/>
    <mergeCell ref="EXX45:EYM45"/>
    <mergeCell ref="ESJ45:ESY45"/>
    <mergeCell ref="ESZ45:ETO45"/>
    <mergeCell ref="ETP45:EUE45"/>
    <mergeCell ref="EUF45:EUU45"/>
    <mergeCell ref="EUV45:EVK45"/>
    <mergeCell ref="EPH45:EPW45"/>
    <mergeCell ref="EPX45:EQM45"/>
    <mergeCell ref="EQN45:ERC45"/>
    <mergeCell ref="ERD45:ERS45"/>
    <mergeCell ref="ERT45:ESI45"/>
    <mergeCell ref="EMF45:EMU45"/>
    <mergeCell ref="EMV45:ENK45"/>
    <mergeCell ref="ENL45:EOA45"/>
    <mergeCell ref="EOB45:EOQ45"/>
    <mergeCell ref="EOR45:EPG45"/>
    <mergeCell ref="EJD45:EJS45"/>
    <mergeCell ref="EJT45:EKI45"/>
    <mergeCell ref="EKJ45:EKY45"/>
    <mergeCell ref="EKZ45:ELO45"/>
    <mergeCell ref="ELP45:EME45"/>
    <mergeCell ref="EGB45:EGQ45"/>
    <mergeCell ref="EGR45:EHG45"/>
    <mergeCell ref="EHH45:EHW45"/>
    <mergeCell ref="EHX45:EIM45"/>
    <mergeCell ref="EIN45:EJC45"/>
    <mergeCell ref="ECZ45:EDO45"/>
    <mergeCell ref="EDP45:EEE45"/>
    <mergeCell ref="EEF45:EEU45"/>
    <mergeCell ref="EEV45:EFK45"/>
    <mergeCell ref="EFL45:EGA45"/>
    <mergeCell ref="DZX45:EAM45"/>
    <mergeCell ref="EAN45:EBC45"/>
    <mergeCell ref="EBD45:EBS45"/>
    <mergeCell ref="EBT45:ECI45"/>
    <mergeCell ref="ECJ45:ECY45"/>
    <mergeCell ref="DWV45:DXK45"/>
    <mergeCell ref="DXL45:DYA45"/>
    <mergeCell ref="DYB45:DYQ45"/>
    <mergeCell ref="DYR45:DZG45"/>
    <mergeCell ref="DZH45:DZW45"/>
    <mergeCell ref="DTT45:DUI45"/>
    <mergeCell ref="DUJ45:DUY45"/>
    <mergeCell ref="DUZ45:DVO45"/>
    <mergeCell ref="DVP45:DWE45"/>
    <mergeCell ref="DWF45:DWU45"/>
    <mergeCell ref="DQR45:DRG45"/>
    <mergeCell ref="DRH45:DRW45"/>
    <mergeCell ref="DRX45:DSM45"/>
    <mergeCell ref="DSN45:DTC45"/>
    <mergeCell ref="DTD45:DTS45"/>
    <mergeCell ref="DNP45:DOE45"/>
    <mergeCell ref="DOF45:DOU45"/>
    <mergeCell ref="DOV45:DPK45"/>
    <mergeCell ref="DPL45:DQA45"/>
    <mergeCell ref="DQB45:DQQ45"/>
    <mergeCell ref="DKN45:DLC45"/>
    <mergeCell ref="DLD45:DLS45"/>
    <mergeCell ref="DLT45:DMI45"/>
    <mergeCell ref="DMJ45:DMY45"/>
    <mergeCell ref="DMZ45:DNO45"/>
    <mergeCell ref="DHL45:DIA45"/>
    <mergeCell ref="DIB45:DIQ45"/>
    <mergeCell ref="DIR45:DJG45"/>
    <mergeCell ref="DJH45:DJW45"/>
    <mergeCell ref="DJX45:DKM45"/>
    <mergeCell ref="DEJ45:DEY45"/>
    <mergeCell ref="DEZ45:DFO45"/>
    <mergeCell ref="DFP45:DGE45"/>
    <mergeCell ref="DGF45:DGU45"/>
    <mergeCell ref="DGV45:DHK45"/>
    <mergeCell ref="DBH45:DBW45"/>
    <mergeCell ref="DBX45:DCM45"/>
    <mergeCell ref="DCN45:DDC45"/>
    <mergeCell ref="DDD45:DDS45"/>
    <mergeCell ref="DDT45:DEI45"/>
    <mergeCell ref="CYF45:CYU45"/>
    <mergeCell ref="CYV45:CZK45"/>
    <mergeCell ref="CZL45:DAA45"/>
    <mergeCell ref="DAB45:DAQ45"/>
    <mergeCell ref="DAR45:DBG45"/>
    <mergeCell ref="CVD45:CVS45"/>
    <mergeCell ref="CVT45:CWI45"/>
    <mergeCell ref="CWJ45:CWY45"/>
    <mergeCell ref="CWZ45:CXO45"/>
    <mergeCell ref="CXP45:CYE45"/>
    <mergeCell ref="CSB45:CSQ45"/>
    <mergeCell ref="CSR45:CTG45"/>
    <mergeCell ref="CTH45:CTW45"/>
    <mergeCell ref="CTX45:CUM45"/>
    <mergeCell ref="CUN45:CVC45"/>
    <mergeCell ref="COZ45:CPO45"/>
    <mergeCell ref="CPP45:CQE45"/>
    <mergeCell ref="CQF45:CQU45"/>
    <mergeCell ref="CQV45:CRK45"/>
    <mergeCell ref="CRL45:CSA45"/>
    <mergeCell ref="CLX45:CMM45"/>
    <mergeCell ref="CMN45:CNC45"/>
    <mergeCell ref="CND45:CNS45"/>
    <mergeCell ref="CNT45:COI45"/>
    <mergeCell ref="COJ45:COY45"/>
    <mergeCell ref="CIV45:CJK45"/>
    <mergeCell ref="CJL45:CKA45"/>
    <mergeCell ref="CKB45:CKQ45"/>
    <mergeCell ref="CKR45:CLG45"/>
    <mergeCell ref="CLH45:CLW45"/>
    <mergeCell ref="CFT45:CGI45"/>
    <mergeCell ref="CGJ45:CGY45"/>
    <mergeCell ref="CGZ45:CHO45"/>
    <mergeCell ref="CHP45:CIE45"/>
    <mergeCell ref="CIF45:CIU45"/>
    <mergeCell ref="CCR45:CDG45"/>
    <mergeCell ref="CDH45:CDW45"/>
    <mergeCell ref="CDX45:CEM45"/>
    <mergeCell ref="CEN45:CFC45"/>
    <mergeCell ref="CFD45:CFS45"/>
    <mergeCell ref="BZP45:CAE45"/>
    <mergeCell ref="CAF45:CAU45"/>
    <mergeCell ref="CAV45:CBK45"/>
    <mergeCell ref="CBL45:CCA45"/>
    <mergeCell ref="CCB45:CCQ45"/>
    <mergeCell ref="BWN45:BXC45"/>
    <mergeCell ref="BXD45:BXS45"/>
    <mergeCell ref="BXT45:BYI45"/>
    <mergeCell ref="BYJ45:BYY45"/>
    <mergeCell ref="BYZ45:BZO45"/>
    <mergeCell ref="BTL45:BUA45"/>
    <mergeCell ref="BUB45:BUQ45"/>
    <mergeCell ref="BUR45:BVG45"/>
    <mergeCell ref="BVH45:BVW45"/>
    <mergeCell ref="BVX45:BWM45"/>
    <mergeCell ref="BQJ45:BQY45"/>
    <mergeCell ref="BQZ45:BRO45"/>
    <mergeCell ref="BRP45:BSE45"/>
    <mergeCell ref="BSF45:BSU45"/>
    <mergeCell ref="BSV45:BTK45"/>
    <mergeCell ref="BNH45:BNW45"/>
    <mergeCell ref="BNX45:BOM45"/>
    <mergeCell ref="BON45:BPC45"/>
    <mergeCell ref="BPD45:BPS45"/>
    <mergeCell ref="BPT45:BQI45"/>
    <mergeCell ref="BKF45:BKU45"/>
    <mergeCell ref="BKV45:BLK45"/>
    <mergeCell ref="BLL45:BMA45"/>
    <mergeCell ref="BMB45:BMQ45"/>
    <mergeCell ref="BMR45:BNG45"/>
    <mergeCell ref="BHD45:BHS45"/>
    <mergeCell ref="BHT45:BII45"/>
    <mergeCell ref="BIJ45:BIY45"/>
    <mergeCell ref="BIZ45:BJO45"/>
    <mergeCell ref="BJP45:BKE45"/>
    <mergeCell ref="BEB45:BEQ45"/>
    <mergeCell ref="BER45:BFG45"/>
    <mergeCell ref="BFH45:BFW45"/>
    <mergeCell ref="BFX45:BGM45"/>
    <mergeCell ref="BGN45:BHC45"/>
    <mergeCell ref="BAZ45:BBO45"/>
    <mergeCell ref="BBP45:BCE45"/>
    <mergeCell ref="BCF45:BCU45"/>
    <mergeCell ref="BCV45:BDK45"/>
    <mergeCell ref="BDL45:BEA45"/>
    <mergeCell ref="AXX45:AYM45"/>
    <mergeCell ref="AYN45:AZC45"/>
    <mergeCell ref="AZD45:AZS45"/>
    <mergeCell ref="AZT45:BAI45"/>
    <mergeCell ref="BAJ45:BAY45"/>
    <mergeCell ref="AUV45:AVK45"/>
    <mergeCell ref="AVL45:AWA45"/>
    <mergeCell ref="AWB45:AWQ45"/>
    <mergeCell ref="AWR45:AXG45"/>
    <mergeCell ref="AXH45:AXW45"/>
    <mergeCell ref="ART45:ASI45"/>
    <mergeCell ref="ASJ45:ASY45"/>
    <mergeCell ref="ASZ45:ATO45"/>
    <mergeCell ref="ATP45:AUE45"/>
    <mergeCell ref="AUF45:AUU45"/>
    <mergeCell ref="AOR45:APG45"/>
    <mergeCell ref="APH45:APW45"/>
    <mergeCell ref="APX45:AQM45"/>
    <mergeCell ref="AQN45:ARC45"/>
    <mergeCell ref="ARD45:ARS45"/>
    <mergeCell ref="ALP45:AME45"/>
    <mergeCell ref="AMF45:AMU45"/>
    <mergeCell ref="AMV45:ANK45"/>
    <mergeCell ref="ANL45:AOA45"/>
    <mergeCell ref="AOB45:AOQ45"/>
    <mergeCell ref="AIN45:AJC45"/>
    <mergeCell ref="AJD45:AJS45"/>
    <mergeCell ref="AJT45:AKI45"/>
    <mergeCell ref="AKJ45:AKY45"/>
    <mergeCell ref="AKZ45:ALO45"/>
    <mergeCell ref="AFL45:AGA45"/>
    <mergeCell ref="AGB45:AGQ45"/>
    <mergeCell ref="AGR45:AHG45"/>
    <mergeCell ref="AHH45:AHW45"/>
    <mergeCell ref="AHX45:AIM45"/>
    <mergeCell ref="ACJ45:ACY45"/>
    <mergeCell ref="ACZ45:ADO45"/>
    <mergeCell ref="ADP45:AEE45"/>
    <mergeCell ref="AEF45:AEU45"/>
    <mergeCell ref="AEV45:AFK45"/>
    <mergeCell ref="ZH45:ZW45"/>
    <mergeCell ref="ZX45:AAM45"/>
    <mergeCell ref="AAN45:ABC45"/>
    <mergeCell ref="ABD45:ABS45"/>
    <mergeCell ref="ABT45:ACI45"/>
    <mergeCell ref="WF45:WU45"/>
    <mergeCell ref="WV45:XK45"/>
    <mergeCell ref="XL45:YA45"/>
    <mergeCell ref="YB45:YQ45"/>
    <mergeCell ref="YR45:ZG45"/>
    <mergeCell ref="TD45:TS45"/>
    <mergeCell ref="TT45:UI45"/>
    <mergeCell ref="UJ45:UY45"/>
    <mergeCell ref="UZ45:VO45"/>
    <mergeCell ref="VP45:WE45"/>
    <mergeCell ref="QB45:QQ45"/>
    <mergeCell ref="QR45:RG45"/>
    <mergeCell ref="RH45:RW45"/>
    <mergeCell ref="RX45:SM45"/>
    <mergeCell ref="SN45:TC45"/>
    <mergeCell ref="MZ45:NO45"/>
    <mergeCell ref="NP45:OE45"/>
    <mergeCell ref="OF45:OU45"/>
    <mergeCell ref="OV45:PK45"/>
    <mergeCell ref="PL45:QA45"/>
    <mergeCell ref="JX45:KM45"/>
    <mergeCell ref="KN45:LC45"/>
    <mergeCell ref="LD45:LS45"/>
    <mergeCell ref="LT45:MI45"/>
    <mergeCell ref="MJ45:MY45"/>
    <mergeCell ref="A79:B79"/>
    <mergeCell ref="A77:B77"/>
    <mergeCell ref="A78:B78"/>
    <mergeCell ref="A56:B56"/>
    <mergeCell ref="A51:A52"/>
    <mergeCell ref="B51:B52"/>
    <mergeCell ref="C51:E51"/>
    <mergeCell ref="A45:J45"/>
    <mergeCell ref="F7:H7"/>
    <mergeCell ref="M53:M78"/>
    <mergeCell ref="L7:L8"/>
    <mergeCell ref="L51:L52"/>
    <mergeCell ref="GV45:HK45"/>
    <mergeCell ref="HL45:IA45"/>
    <mergeCell ref="IB45:IQ45"/>
    <mergeCell ref="IR45:JG45"/>
    <mergeCell ref="JH45:JW45"/>
    <mergeCell ref="AB45:AQ45"/>
    <mergeCell ref="AR45:BG45"/>
    <mergeCell ref="BH45:BW45"/>
    <mergeCell ref="BX45:CM45"/>
    <mergeCell ref="CN45:DC45"/>
    <mergeCell ref="DD45:DS45"/>
    <mergeCell ref="DT45:EI45"/>
    <mergeCell ref="EJ45:EY45"/>
    <mergeCell ref="EZ45:FO45"/>
    <mergeCell ref="FP45:GE45"/>
    <mergeCell ref="GF45:GU45"/>
    <mergeCell ref="N7:N8"/>
    <mergeCell ref="O7:O8"/>
    <mergeCell ref="P7:P8"/>
    <mergeCell ref="N51:N52"/>
    <mergeCell ref="O51:O52"/>
    <mergeCell ref="P51:P52"/>
    <mergeCell ref="P9:P37"/>
    <mergeCell ref="P53:P78"/>
    <mergeCell ref="I7:J7"/>
    <mergeCell ref="I51:J51"/>
    <mergeCell ref="K7:K8"/>
    <mergeCell ref="K51:K52"/>
    <mergeCell ref="M7:M8"/>
    <mergeCell ref="F51:H51"/>
    <mergeCell ref="M51:M52"/>
    <mergeCell ref="A2:M2"/>
    <mergeCell ref="M9:M37"/>
    <mergeCell ref="I44:J44"/>
    <mergeCell ref="A7:A8"/>
    <mergeCell ref="B7:B8"/>
    <mergeCell ref="A12:B12"/>
    <mergeCell ref="A36:B36"/>
    <mergeCell ref="A37:B37"/>
    <mergeCell ref="C7:E7"/>
  </mergeCells>
  <pageMargins left="0" right="0" top="0.49" bottom="0.17" header="0.64" footer="0.85"/>
  <pageSetup paperSize="5" scale="75" orientation="landscape" r:id="rId1"/>
  <headerFooter>
    <oddFooter>&amp;C27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XEN297"/>
  <sheetViews>
    <sheetView topLeftCell="A254" zoomScale="90" zoomScaleNormal="90" zoomScaleSheetLayoutView="100" workbookViewId="0">
      <pane xSplit="2" topLeftCell="I1" activePane="topRight" state="frozen"/>
      <selection activeCell="O132" sqref="O132"/>
      <selection pane="topRight" activeCell="L228" sqref="L228:L229"/>
    </sheetView>
  </sheetViews>
  <sheetFormatPr defaultColWidth="9.140625" defaultRowHeight="15"/>
  <cols>
    <col min="1" max="1" width="9.140625" style="214" customWidth="1"/>
    <col min="2" max="2" width="25.42578125" style="214" customWidth="1"/>
    <col min="3" max="3" width="22.140625" style="214" customWidth="1"/>
    <col min="4" max="4" width="23.7109375" style="214" customWidth="1"/>
    <col min="5" max="5" width="7.28515625" style="214" customWidth="1"/>
    <col min="6" max="6" width="23.85546875" style="214" customWidth="1"/>
    <col min="7" max="7" width="23.5703125" style="214" customWidth="1"/>
    <col min="8" max="8" width="8.5703125" style="214" customWidth="1"/>
    <col min="9" max="9" width="23.140625" style="214" customWidth="1"/>
    <col min="10" max="10" width="22.5703125" style="214" customWidth="1"/>
    <col min="11" max="11" width="21.140625" style="214" customWidth="1"/>
    <col min="12" max="12" width="21.42578125" style="214" customWidth="1"/>
    <col min="13" max="13" width="12.42578125" style="214" hidden="1" customWidth="1"/>
    <col min="14" max="14" width="20.7109375" style="122" customWidth="1"/>
    <col min="15" max="15" width="19.7109375" style="224" customWidth="1"/>
    <col min="16" max="16" width="19.85546875" style="214" customWidth="1"/>
    <col min="17" max="17" width="21.140625" style="122" bestFit="1" customWidth="1"/>
    <col min="18" max="18" width="18.42578125" style="214" customWidth="1"/>
    <col min="19" max="19" width="18" style="214" customWidth="1"/>
    <col min="20" max="16384" width="9.140625" style="214"/>
  </cols>
  <sheetData>
    <row r="1" spans="1:19" s="7" customFormat="1" thickBot="1">
      <c r="J1" s="195"/>
      <c r="K1" s="56"/>
      <c r="L1" s="169" t="s">
        <v>158</v>
      </c>
      <c r="M1" s="152"/>
      <c r="N1" s="152"/>
      <c r="O1" s="124"/>
      <c r="Q1" s="152">
        <f>O19+O20+O21+N62+N63+N64+N65+N103+N104+N105+N106+N107</f>
        <v>0</v>
      </c>
    </row>
    <row r="2" spans="1:19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316"/>
      <c r="O2" s="228"/>
      <c r="Q2" s="330"/>
      <c r="R2" s="300"/>
      <c r="S2" s="300"/>
    </row>
    <row r="3" spans="1:19" s="7" customFormat="1" ht="18">
      <c r="A3" s="48" t="s">
        <v>37</v>
      </c>
      <c r="B3" s="57"/>
      <c r="C3" s="213"/>
      <c r="D3" s="213"/>
      <c r="E3" s="213"/>
      <c r="I3" s="211"/>
      <c r="J3" s="215"/>
      <c r="K3" s="212"/>
      <c r="L3" s="212"/>
      <c r="M3" s="20"/>
      <c r="N3" s="120"/>
      <c r="O3" s="124"/>
      <c r="Q3" s="120"/>
      <c r="R3" s="20"/>
      <c r="S3" s="20"/>
    </row>
    <row r="4" spans="1:19" s="7" customFormat="1" ht="18">
      <c r="A4" s="48" t="s">
        <v>38</v>
      </c>
      <c r="B4" s="57"/>
      <c r="C4" s="211"/>
      <c r="D4" s="212"/>
      <c r="E4" s="212"/>
      <c r="I4" s="213"/>
      <c r="J4" s="120"/>
      <c r="K4" s="213"/>
      <c r="L4" s="213"/>
      <c r="M4" s="298"/>
      <c r="N4" s="1183"/>
      <c r="O4" s="344"/>
      <c r="Q4" s="330"/>
      <c r="R4" s="300"/>
      <c r="S4" s="300"/>
    </row>
    <row r="5" spans="1:19" s="7" customFormat="1" ht="18">
      <c r="A5" s="242" t="s">
        <v>70</v>
      </c>
      <c r="C5" s="213"/>
      <c r="D5" s="213"/>
      <c r="E5" s="213"/>
      <c r="F5" s="211"/>
      <c r="G5" s="211"/>
      <c r="H5" s="211"/>
      <c r="I5" s="211"/>
      <c r="J5" s="211"/>
      <c r="K5" s="212"/>
      <c r="L5" s="212"/>
      <c r="M5" s="20"/>
      <c r="N5" s="120"/>
      <c r="O5" s="119"/>
      <c r="Q5" s="120"/>
      <c r="R5" s="20"/>
      <c r="S5" s="20"/>
    </row>
    <row r="6" spans="1:19" ht="23.25" customHeight="1">
      <c r="A6" s="1699" t="s">
        <v>18</v>
      </c>
      <c r="B6" s="1664" t="s">
        <v>7</v>
      </c>
      <c r="C6" s="1618">
        <v>2022</v>
      </c>
      <c r="D6" s="1618"/>
      <c r="E6" s="1618"/>
      <c r="F6" s="1462">
        <v>2023</v>
      </c>
      <c r="G6" s="1605"/>
      <c r="H6" s="1463"/>
      <c r="I6" s="1452">
        <v>2024</v>
      </c>
      <c r="J6" s="1452"/>
      <c r="K6" s="1478" t="s">
        <v>433</v>
      </c>
      <c r="L6" s="1478" t="s">
        <v>448</v>
      </c>
      <c r="M6" s="1639" t="s">
        <v>208</v>
      </c>
      <c r="N6" s="1446" t="s">
        <v>451</v>
      </c>
      <c r="O6" s="1446" t="s">
        <v>450</v>
      </c>
      <c r="P6" s="1447" t="s">
        <v>434</v>
      </c>
      <c r="Q6" s="330"/>
      <c r="R6" s="300"/>
      <c r="S6" s="300"/>
    </row>
    <row r="7" spans="1:19" s="227" customFormat="1" ht="27" customHeight="1">
      <c r="A7" s="1459"/>
      <c r="B7" s="1459"/>
      <c r="C7" s="406" t="s">
        <v>177</v>
      </c>
      <c r="D7" s="406" t="s">
        <v>1</v>
      </c>
      <c r="E7" s="460" t="s">
        <v>139</v>
      </c>
      <c r="F7" s="408" t="s">
        <v>0</v>
      </c>
      <c r="G7" s="473" t="s">
        <v>1</v>
      </c>
      <c r="H7" s="473" t="s">
        <v>139</v>
      </c>
      <c r="I7" s="679" t="s">
        <v>0</v>
      </c>
      <c r="J7" s="1156" t="s">
        <v>1</v>
      </c>
      <c r="K7" s="1459"/>
      <c r="L7" s="1459"/>
      <c r="M7" s="1640"/>
      <c r="N7" s="1446"/>
      <c r="O7" s="1446"/>
      <c r="P7" s="1447"/>
      <c r="Q7" s="120"/>
      <c r="R7" s="20"/>
      <c r="S7" s="20"/>
    </row>
    <row r="8" spans="1:19" s="7" customFormat="1" ht="18" customHeight="1">
      <c r="A8" s="78">
        <v>1001</v>
      </c>
      <c r="B8" s="28" t="s">
        <v>8</v>
      </c>
      <c r="C8" s="546">
        <v>722211443</v>
      </c>
      <c r="D8" s="546">
        <v>710504797.14999998</v>
      </c>
      <c r="E8" s="108">
        <f>D8/C8*100</f>
        <v>98.379055612664942</v>
      </c>
      <c r="F8" s="546">
        <v>798751560</v>
      </c>
      <c r="G8" s="458">
        <v>674676892.80999994</v>
      </c>
      <c r="H8" s="108">
        <f>G8/F8*100</f>
        <v>84.466425681847795</v>
      </c>
      <c r="I8" s="546">
        <v>743000000</v>
      </c>
      <c r="J8" s="546">
        <v>742999424.52999997</v>
      </c>
      <c r="K8" s="546">
        <v>230000000</v>
      </c>
      <c r="L8" s="1174">
        <v>775723400</v>
      </c>
      <c r="M8" s="1686" t="s">
        <v>199</v>
      </c>
      <c r="N8" s="1259"/>
      <c r="O8" s="534"/>
      <c r="P8" s="1591" t="s">
        <v>199</v>
      </c>
      <c r="Q8" s="1225"/>
      <c r="R8" s="449"/>
      <c r="S8" s="449"/>
    </row>
    <row r="9" spans="1:19" s="7" customFormat="1" ht="18" customHeight="1">
      <c r="A9" s="29">
        <v>1002</v>
      </c>
      <c r="B9" s="21" t="s">
        <v>9</v>
      </c>
      <c r="C9" s="27">
        <v>28000000</v>
      </c>
      <c r="D9" s="27">
        <v>25112717.350000001</v>
      </c>
      <c r="E9" s="27">
        <f t="shared" ref="E9:E36" si="0">D9/C9*100</f>
        <v>89.688276250000015</v>
      </c>
      <c r="F9" s="27">
        <v>29000000</v>
      </c>
      <c r="G9" s="458">
        <v>27259755.039999999</v>
      </c>
      <c r="H9" s="27">
        <f t="shared" ref="H9:H36" si="1">G9/F9*100</f>
        <v>93.999155310344833</v>
      </c>
      <c r="I9" s="27">
        <v>29000000</v>
      </c>
      <c r="J9" s="27">
        <v>27234838.550000001</v>
      </c>
      <c r="K9" s="27">
        <v>9000000</v>
      </c>
      <c r="L9" s="1175">
        <v>32000000</v>
      </c>
      <c r="M9" s="1687"/>
      <c r="N9" s="1258"/>
      <c r="O9" s="1384"/>
      <c r="P9" s="1592"/>
      <c r="Q9" s="446"/>
      <c r="R9" s="447"/>
      <c r="S9" s="447"/>
    </row>
    <row r="10" spans="1:19" s="7" customFormat="1" ht="18" customHeight="1">
      <c r="A10" s="61">
        <v>1003</v>
      </c>
      <c r="B10" s="36" t="s">
        <v>10</v>
      </c>
      <c r="C10" s="449">
        <v>341157650</v>
      </c>
      <c r="D10" s="39">
        <v>339550302.57999998</v>
      </c>
      <c r="E10" s="39">
        <f t="shared" si="0"/>
        <v>99.528854938471994</v>
      </c>
      <c r="F10" s="39">
        <v>396811188</v>
      </c>
      <c r="G10" s="458">
        <v>326787625.63999999</v>
      </c>
      <c r="H10" s="39">
        <f t="shared" si="1"/>
        <v>82.353430427974729</v>
      </c>
      <c r="I10" s="39">
        <v>378000000</v>
      </c>
      <c r="J10" s="39">
        <v>506835904.17000002</v>
      </c>
      <c r="K10" s="39">
        <v>202000000</v>
      </c>
      <c r="L10" s="1176">
        <v>440000600</v>
      </c>
      <c r="M10" s="1687"/>
      <c r="N10" s="1259"/>
      <c r="O10" s="534"/>
      <c r="P10" s="1592"/>
      <c r="Q10" s="1225"/>
      <c r="R10" s="449"/>
      <c r="S10" s="449"/>
    </row>
    <row r="11" spans="1:19" s="367" customFormat="1" ht="25.5" customHeight="1" thickBot="1">
      <c r="A11" s="1703" t="s">
        <v>140</v>
      </c>
      <c r="B11" s="1704"/>
      <c r="C11" s="160">
        <f t="shared" ref="C11" si="2">SUM(C8:C10)</f>
        <v>1091369093</v>
      </c>
      <c r="D11" s="160">
        <f t="shared" ref="D11" si="3">SUM(D8:D10)</f>
        <v>1075167817.0799999</v>
      </c>
      <c r="E11" s="160">
        <f t="shared" si="0"/>
        <v>98.515509003881959</v>
      </c>
      <c r="F11" s="160">
        <f t="shared" ref="F11:I11" si="4">SUM(F8:F10)</f>
        <v>1224562748</v>
      </c>
      <c r="G11" s="160">
        <f>SUM(G8:G10)</f>
        <v>1028724273.4899999</v>
      </c>
      <c r="H11" s="160">
        <f t="shared" si="1"/>
        <v>84.007477376732993</v>
      </c>
      <c r="I11" s="160">
        <f t="shared" si="4"/>
        <v>1150000000</v>
      </c>
      <c r="J11" s="160">
        <f>SUM(J8:J10)</f>
        <v>1277070167.25</v>
      </c>
      <c r="K11" s="160">
        <f>SUM(K8:K10)</f>
        <v>441000000</v>
      </c>
      <c r="L11" s="160">
        <f>SUM(L8:L10)</f>
        <v>1247724000</v>
      </c>
      <c r="M11" s="1687"/>
      <c r="N11" s="1385"/>
      <c r="O11" s="1386"/>
      <c r="P11" s="1592"/>
      <c r="Q11" s="369"/>
      <c r="R11" s="368"/>
      <c r="S11" s="368"/>
    </row>
    <row r="12" spans="1:19" s="7" customFormat="1" ht="18" customHeight="1" thickTop="1">
      <c r="A12" s="79">
        <v>1101</v>
      </c>
      <c r="B12" s="37" t="s">
        <v>113</v>
      </c>
      <c r="C12" s="476">
        <v>16000000</v>
      </c>
      <c r="D12" s="476">
        <v>15241520.59</v>
      </c>
      <c r="E12" s="476">
        <f t="shared" si="0"/>
        <v>95.259503687500001</v>
      </c>
      <c r="F12" s="476">
        <v>16000000</v>
      </c>
      <c r="G12" s="476">
        <v>16493206.439999999</v>
      </c>
      <c r="H12" s="476">
        <f t="shared" si="1"/>
        <v>103.08254024999999</v>
      </c>
      <c r="I12" s="476">
        <v>17500000</v>
      </c>
      <c r="J12" s="476">
        <v>19642763.079999998</v>
      </c>
      <c r="K12" s="476">
        <v>5500000</v>
      </c>
      <c r="L12" s="1176">
        <v>20000000</v>
      </c>
      <c r="M12" s="1687"/>
      <c r="N12" s="1259"/>
      <c r="O12" s="534"/>
      <c r="P12" s="1592"/>
      <c r="Q12" s="1225"/>
      <c r="R12" s="458"/>
      <c r="S12" s="449"/>
    </row>
    <row r="13" spans="1:19" s="7" customFormat="1" ht="31.5" customHeight="1">
      <c r="A13" s="29">
        <v>1201</v>
      </c>
      <c r="B13" s="53" t="s">
        <v>12</v>
      </c>
      <c r="C13" s="458">
        <v>30000000</v>
      </c>
      <c r="D13" s="476">
        <v>29738867.579999998</v>
      </c>
      <c r="E13" s="476">
        <f t="shared" si="0"/>
        <v>99.129558599999996</v>
      </c>
      <c r="F13" s="476">
        <v>25000000</v>
      </c>
      <c r="G13" s="476">
        <v>25491540.100000001</v>
      </c>
      <c r="H13" s="476">
        <f t="shared" si="1"/>
        <v>101.96616040000002</v>
      </c>
      <c r="I13" s="476">
        <v>30000000</v>
      </c>
      <c r="J13" s="476">
        <v>29874749.879999999</v>
      </c>
      <c r="K13" s="476">
        <v>6000000</v>
      </c>
      <c r="L13" s="1175">
        <v>31000000</v>
      </c>
      <c r="M13" s="1687"/>
      <c r="N13" s="1258"/>
      <c r="O13" s="534"/>
      <c r="P13" s="1592"/>
      <c r="Q13" s="446"/>
      <c r="R13" s="458"/>
      <c r="S13" s="447"/>
    </row>
    <row r="14" spans="1:19" s="7" customFormat="1" ht="18" customHeight="1">
      <c r="A14" s="29">
        <v>1202</v>
      </c>
      <c r="B14" s="26" t="s">
        <v>13</v>
      </c>
      <c r="C14" s="458">
        <v>29250000</v>
      </c>
      <c r="D14" s="476">
        <v>28205249.579999998</v>
      </c>
      <c r="E14" s="476">
        <f t="shared" si="0"/>
        <v>96.42820369230769</v>
      </c>
      <c r="F14" s="476">
        <v>23000000</v>
      </c>
      <c r="G14" s="476">
        <v>32908390.859999999</v>
      </c>
      <c r="H14" s="476">
        <f t="shared" si="1"/>
        <v>143.07996026086954</v>
      </c>
      <c r="I14" s="476"/>
      <c r="J14" s="476">
        <v>0</v>
      </c>
      <c r="K14" s="1092"/>
      <c r="L14" s="1092"/>
      <c r="M14" s="1687"/>
      <c r="N14" s="1325"/>
      <c r="O14" s="534"/>
      <c r="P14" s="1592"/>
      <c r="Q14" s="1225"/>
      <c r="R14" s="458"/>
      <c r="S14" s="449"/>
    </row>
    <row r="15" spans="1:19" s="7" customFormat="1" ht="18" customHeight="1">
      <c r="A15" s="29" t="s">
        <v>394</v>
      </c>
      <c r="B15" s="26" t="s">
        <v>200</v>
      </c>
      <c r="C15" s="458"/>
      <c r="D15" s="476"/>
      <c r="E15" s="476"/>
      <c r="F15" s="476"/>
      <c r="G15" s="476"/>
      <c r="H15" s="476"/>
      <c r="I15" s="476">
        <v>3800000</v>
      </c>
      <c r="J15" s="476">
        <v>3679397</v>
      </c>
      <c r="K15" s="476">
        <v>2250000</v>
      </c>
      <c r="L15" s="1175">
        <v>6000000</v>
      </c>
      <c r="M15" s="1687"/>
      <c r="N15" s="1258"/>
      <c r="O15" s="1384"/>
      <c r="P15" s="1592"/>
      <c r="Q15" s="1225"/>
      <c r="R15" s="458"/>
      <c r="S15" s="449"/>
    </row>
    <row r="16" spans="1:19" s="7" customFormat="1" ht="18" customHeight="1">
      <c r="A16" s="29" t="s">
        <v>395</v>
      </c>
      <c r="B16" s="26" t="s">
        <v>202</v>
      </c>
      <c r="C16" s="458"/>
      <c r="D16" s="476"/>
      <c r="E16" s="476"/>
      <c r="F16" s="476"/>
      <c r="G16" s="476"/>
      <c r="H16" s="476"/>
      <c r="I16" s="476">
        <v>29200000</v>
      </c>
      <c r="J16" s="476">
        <v>23998207.010000002</v>
      </c>
      <c r="K16" s="476">
        <v>5500000</v>
      </c>
      <c r="L16" s="1176">
        <v>30000000</v>
      </c>
      <c r="M16" s="1687"/>
      <c r="N16" s="1325"/>
      <c r="O16" s="1372"/>
      <c r="P16" s="1592"/>
      <c r="Q16" s="1225"/>
      <c r="R16" s="458"/>
      <c r="S16" s="449"/>
    </row>
    <row r="17" spans="1:19" s="7" customFormat="1" ht="18" customHeight="1">
      <c r="A17" s="29" t="s">
        <v>396</v>
      </c>
      <c r="B17" s="31" t="s">
        <v>201</v>
      </c>
      <c r="C17" s="458"/>
      <c r="D17" s="476"/>
      <c r="E17" s="476"/>
      <c r="F17" s="476"/>
      <c r="G17" s="476"/>
      <c r="H17" s="476"/>
      <c r="I17" s="476"/>
      <c r="J17" s="476">
        <v>0</v>
      </c>
      <c r="K17" s="476"/>
      <c r="L17" s="1176">
        <v>500000</v>
      </c>
      <c r="M17" s="1687"/>
      <c r="N17" s="1325"/>
      <c r="O17" s="1372"/>
      <c r="P17" s="1592"/>
      <c r="Q17" s="1225"/>
      <c r="R17" s="458"/>
      <c r="S17" s="449"/>
    </row>
    <row r="18" spans="1:19" s="7" customFormat="1" ht="18" customHeight="1">
      <c r="A18" s="29">
        <v>1205</v>
      </c>
      <c r="B18" s="26" t="s">
        <v>125</v>
      </c>
      <c r="C18" s="476">
        <v>1000000</v>
      </c>
      <c r="D18" s="476">
        <v>981170.9</v>
      </c>
      <c r="E18" s="476">
        <f t="shared" si="0"/>
        <v>98.117090000000005</v>
      </c>
      <c r="F18" s="476">
        <v>700000</v>
      </c>
      <c r="G18" s="476">
        <v>616637.15</v>
      </c>
      <c r="H18" s="476">
        <f t="shared" si="1"/>
        <v>88.091021428571437</v>
      </c>
      <c r="I18" s="476">
        <v>800000</v>
      </c>
      <c r="J18" s="476">
        <v>505606.69</v>
      </c>
      <c r="K18" s="476">
        <v>350000</v>
      </c>
      <c r="L18" s="1175">
        <v>600000</v>
      </c>
      <c r="M18" s="1687"/>
      <c r="N18" s="1258"/>
      <c r="O18" s="1384"/>
      <c r="P18" s="1592"/>
      <c r="Q18" s="446"/>
      <c r="R18" s="458"/>
      <c r="S18" s="447"/>
    </row>
    <row r="19" spans="1:19" s="7" customFormat="1" ht="18" customHeight="1">
      <c r="A19" s="29">
        <v>1301</v>
      </c>
      <c r="B19" s="26" t="s">
        <v>14</v>
      </c>
      <c r="C19" s="550">
        <v>18500000</v>
      </c>
      <c r="D19" s="476">
        <v>17611353.460000001</v>
      </c>
      <c r="E19" s="476">
        <f t="shared" si="0"/>
        <v>95.196505189189196</v>
      </c>
      <c r="F19" s="476">
        <v>14000000</v>
      </c>
      <c r="G19" s="476">
        <v>20829661.940000001</v>
      </c>
      <c r="H19" s="476">
        <f t="shared" si="1"/>
        <v>148.78329957142859</v>
      </c>
      <c r="I19" s="476">
        <v>14000000</v>
      </c>
      <c r="J19" s="476">
        <v>18380333.52</v>
      </c>
      <c r="K19" s="476">
        <v>4000000</v>
      </c>
      <c r="L19" s="557">
        <v>28000000</v>
      </c>
      <c r="M19" s="1687"/>
      <c r="N19" s="1259"/>
      <c r="O19" s="1387"/>
      <c r="P19" s="1592"/>
      <c r="Q19" s="445"/>
      <c r="R19" s="550"/>
      <c r="S19" s="461"/>
    </row>
    <row r="20" spans="1:19" s="7" customFormat="1" ht="18" customHeight="1">
      <c r="A20" s="29">
        <v>1302</v>
      </c>
      <c r="B20" s="26" t="s">
        <v>124</v>
      </c>
      <c r="C20" s="550">
        <v>4250000</v>
      </c>
      <c r="D20" s="476">
        <v>3814423.73</v>
      </c>
      <c r="E20" s="476">
        <f t="shared" si="0"/>
        <v>89.751146588235301</v>
      </c>
      <c r="F20" s="476">
        <v>6000000</v>
      </c>
      <c r="G20" s="476">
        <v>7319384.3399999999</v>
      </c>
      <c r="H20" s="476">
        <f t="shared" si="1"/>
        <v>121.98973900000001</v>
      </c>
      <c r="I20" s="476">
        <v>3600000</v>
      </c>
      <c r="J20" s="476">
        <v>5228393.91</v>
      </c>
      <c r="K20" s="476">
        <v>1000000</v>
      </c>
      <c r="L20" s="1175">
        <v>10000000</v>
      </c>
      <c r="M20" s="1687"/>
      <c r="N20" s="1258"/>
      <c r="O20" s="1388"/>
      <c r="P20" s="1592"/>
      <c r="Q20" s="446"/>
      <c r="R20" s="550"/>
      <c r="S20" s="447"/>
    </row>
    <row r="21" spans="1:19" s="7" customFormat="1" ht="18" customHeight="1">
      <c r="A21" s="29">
        <v>1303</v>
      </c>
      <c r="B21" s="26" t="s">
        <v>110</v>
      </c>
      <c r="C21" s="476">
        <v>8000000</v>
      </c>
      <c r="D21" s="476">
        <v>6744542.5700000003</v>
      </c>
      <c r="E21" s="476">
        <f t="shared" si="0"/>
        <v>84.306782124999998</v>
      </c>
      <c r="F21" s="476">
        <v>8000000</v>
      </c>
      <c r="G21" s="476">
        <v>2870385.16</v>
      </c>
      <c r="H21" s="476">
        <f t="shared" si="1"/>
        <v>35.879814500000002</v>
      </c>
      <c r="I21" s="476">
        <v>8000000</v>
      </c>
      <c r="J21" s="476">
        <v>6604483.0800000001</v>
      </c>
      <c r="K21" s="476">
        <v>1400000</v>
      </c>
      <c r="L21" s="557">
        <v>20000000</v>
      </c>
      <c r="M21" s="1687"/>
      <c r="N21" s="1259"/>
      <c r="O21" s="1387"/>
      <c r="P21" s="1592"/>
      <c r="Q21" s="445"/>
      <c r="R21" s="550"/>
      <c r="S21" s="461"/>
    </row>
    <row r="22" spans="1:19" s="7" customFormat="1" ht="18" customHeight="1">
      <c r="A22" s="29">
        <v>1401</v>
      </c>
      <c r="B22" s="21" t="s">
        <v>128</v>
      </c>
      <c r="C22" s="476">
        <v>50000</v>
      </c>
      <c r="D22" s="476"/>
      <c r="E22" s="476">
        <f t="shared" si="0"/>
        <v>0</v>
      </c>
      <c r="F22" s="476">
        <v>1000</v>
      </c>
      <c r="G22" s="476"/>
      <c r="H22" s="476">
        <f t="shared" si="1"/>
        <v>0</v>
      </c>
      <c r="I22" s="476">
        <v>50000</v>
      </c>
      <c r="J22" s="476">
        <v>16390</v>
      </c>
      <c r="K22" s="476">
        <v>2000000</v>
      </c>
      <c r="L22" s="1175">
        <v>2000000</v>
      </c>
      <c r="M22" s="1687"/>
      <c r="N22" s="1258"/>
      <c r="O22" s="1384"/>
      <c r="P22" s="1592"/>
      <c r="Q22" s="446"/>
      <c r="R22" s="458"/>
      <c r="S22" s="447"/>
    </row>
    <row r="23" spans="1:19" s="7" customFormat="1" ht="18" customHeight="1">
      <c r="A23" s="29">
        <v>1402</v>
      </c>
      <c r="B23" s="26" t="s">
        <v>118</v>
      </c>
      <c r="C23" s="476">
        <v>19000000</v>
      </c>
      <c r="D23" s="476">
        <v>18464970.329999998</v>
      </c>
      <c r="E23" s="476">
        <f t="shared" si="0"/>
        <v>97.184054368421045</v>
      </c>
      <c r="F23" s="476">
        <v>18000000</v>
      </c>
      <c r="G23" s="476">
        <v>22563948.600000001</v>
      </c>
      <c r="H23" s="476">
        <f t="shared" si="1"/>
        <v>125.35527000000002</v>
      </c>
      <c r="I23" s="476">
        <v>21000000</v>
      </c>
      <c r="J23" s="476">
        <v>21051370.510000002</v>
      </c>
      <c r="K23" s="476">
        <v>5500000</v>
      </c>
      <c r="L23" s="1184">
        <v>25000000</v>
      </c>
      <c r="M23" s="1687"/>
      <c r="N23" s="1259"/>
      <c r="O23" s="1372"/>
      <c r="P23" s="1592"/>
      <c r="Q23" s="459"/>
      <c r="R23" s="458"/>
      <c r="S23" s="449"/>
    </row>
    <row r="24" spans="1:19" s="7" customFormat="1" ht="18" customHeight="1">
      <c r="A24" s="29">
        <v>1403</v>
      </c>
      <c r="B24" s="26" t="s">
        <v>119</v>
      </c>
      <c r="C24" s="476">
        <v>8000000</v>
      </c>
      <c r="D24" s="476">
        <v>6472900.5</v>
      </c>
      <c r="E24" s="476">
        <f t="shared" si="0"/>
        <v>80.911256249999994</v>
      </c>
      <c r="F24" s="476">
        <v>9000000</v>
      </c>
      <c r="G24" s="476">
        <v>12739716.16</v>
      </c>
      <c r="H24" s="476">
        <f t="shared" si="1"/>
        <v>141.55240177777776</v>
      </c>
      <c r="I24" s="476">
        <v>14000000</v>
      </c>
      <c r="J24" s="476">
        <v>15172059.619999999</v>
      </c>
      <c r="K24" s="476">
        <v>5000000</v>
      </c>
      <c r="L24" s="1175">
        <v>16000000</v>
      </c>
      <c r="M24" s="1687"/>
      <c r="N24" s="1258"/>
      <c r="O24" s="1384"/>
      <c r="P24" s="1592"/>
      <c r="Q24" s="446"/>
      <c r="R24" s="458"/>
      <c r="S24" s="447"/>
    </row>
    <row r="25" spans="1:19" s="7" customFormat="1" ht="28.5">
      <c r="A25" s="29">
        <v>1404</v>
      </c>
      <c r="B25" s="53" t="s">
        <v>120</v>
      </c>
      <c r="C25" s="458">
        <v>1000000</v>
      </c>
      <c r="D25" s="476">
        <v>360040.79</v>
      </c>
      <c r="E25" s="476">
        <f t="shared" si="0"/>
        <v>36.004078999999997</v>
      </c>
      <c r="F25" s="476">
        <v>900000</v>
      </c>
      <c r="G25" s="476">
        <v>895735.17</v>
      </c>
      <c r="H25" s="476">
        <f t="shared" si="1"/>
        <v>99.526129999999995</v>
      </c>
      <c r="I25" s="476">
        <v>500000</v>
      </c>
      <c r="J25" s="476">
        <v>448408.58</v>
      </c>
      <c r="K25" s="476">
        <v>100000</v>
      </c>
      <c r="L25" s="1176">
        <v>500000</v>
      </c>
      <c r="M25" s="1687"/>
      <c r="N25" s="1325"/>
      <c r="O25" s="534"/>
      <c r="P25" s="1592"/>
      <c r="Q25" s="459"/>
      <c r="R25" s="458"/>
      <c r="S25" s="449"/>
    </row>
    <row r="26" spans="1:19" s="7" customFormat="1" ht="30" customHeight="1">
      <c r="A26" s="29">
        <v>1405</v>
      </c>
      <c r="B26" s="53" t="s">
        <v>205</v>
      </c>
      <c r="C26" s="458"/>
      <c r="D26" s="476"/>
      <c r="E26" s="476"/>
      <c r="F26" s="476"/>
      <c r="G26" s="476"/>
      <c r="H26" s="476"/>
      <c r="I26" s="476">
        <v>6400000</v>
      </c>
      <c r="J26" s="476">
        <v>8162362.4699999997</v>
      </c>
      <c r="K26" s="476">
        <v>3000000</v>
      </c>
      <c r="L26" s="1175">
        <v>8900000</v>
      </c>
      <c r="M26" s="1687"/>
      <c r="N26" s="1258"/>
      <c r="O26" s="1384"/>
      <c r="P26" s="1592"/>
      <c r="Q26" s="459"/>
      <c r="R26" s="458"/>
      <c r="S26" s="449"/>
    </row>
    <row r="27" spans="1:19" s="7" customFormat="1" ht="18" customHeight="1">
      <c r="A27" s="29" t="s">
        <v>397</v>
      </c>
      <c r="B27" s="53" t="s">
        <v>215</v>
      </c>
      <c r="C27" s="458"/>
      <c r="D27" s="476"/>
      <c r="E27" s="476"/>
      <c r="F27" s="476"/>
      <c r="G27" s="476"/>
      <c r="H27" s="476"/>
      <c r="I27" s="476">
        <v>3200000</v>
      </c>
      <c r="J27" s="476">
        <v>3416649.4</v>
      </c>
      <c r="K27" s="476">
        <v>1300000</v>
      </c>
      <c r="L27" s="1176">
        <v>4000000</v>
      </c>
      <c r="M27" s="1687"/>
      <c r="N27" s="1325"/>
      <c r="O27" s="534"/>
      <c r="P27" s="1592"/>
      <c r="Q27" s="459"/>
      <c r="R27" s="458"/>
      <c r="S27" s="449"/>
    </row>
    <row r="28" spans="1:19" s="7" customFormat="1" ht="18" customHeight="1">
      <c r="A28" s="29">
        <v>1409</v>
      </c>
      <c r="B28" s="26" t="s">
        <v>17</v>
      </c>
      <c r="C28" s="458">
        <v>7000000</v>
      </c>
      <c r="D28" s="476">
        <v>6634942.9199999999</v>
      </c>
      <c r="E28" s="476">
        <f t="shared" si="0"/>
        <v>94.784898857142849</v>
      </c>
      <c r="F28" s="476">
        <v>6200000</v>
      </c>
      <c r="G28" s="476">
        <v>9911191.6500000004</v>
      </c>
      <c r="H28" s="476">
        <f t="shared" si="1"/>
        <v>159.85792983870968</v>
      </c>
      <c r="I28" s="476"/>
      <c r="J28" s="476">
        <v>0</v>
      </c>
      <c r="K28" s="1092"/>
      <c r="L28" s="1092"/>
      <c r="M28" s="1687"/>
      <c r="N28" s="1258"/>
      <c r="O28" s="1384"/>
      <c r="P28" s="1592"/>
      <c r="Q28" s="446"/>
      <c r="R28" s="458"/>
      <c r="S28" s="447"/>
    </row>
    <row r="29" spans="1:19" s="7" customFormat="1" ht="34.5" customHeight="1">
      <c r="A29" s="29" t="s">
        <v>391</v>
      </c>
      <c r="B29" s="53" t="s">
        <v>211</v>
      </c>
      <c r="C29" s="458"/>
      <c r="D29" s="476"/>
      <c r="E29" s="476"/>
      <c r="F29" s="476"/>
      <c r="G29" s="476"/>
      <c r="H29" s="476"/>
      <c r="I29" s="476"/>
      <c r="J29" s="476">
        <v>0</v>
      </c>
      <c r="K29" s="476"/>
      <c r="L29" s="55">
        <v>1000000</v>
      </c>
      <c r="M29" s="1687"/>
      <c r="N29" s="1258"/>
      <c r="O29" s="442"/>
      <c r="P29" s="1592"/>
      <c r="Q29" s="446"/>
      <c r="R29" s="458"/>
      <c r="S29" s="447"/>
    </row>
    <row r="30" spans="1:19" s="7" customFormat="1" ht="18" customHeight="1">
      <c r="A30" s="29" t="s">
        <v>392</v>
      </c>
      <c r="B30" s="715" t="s">
        <v>212</v>
      </c>
      <c r="C30" s="458"/>
      <c r="D30" s="476"/>
      <c r="E30" s="476"/>
      <c r="F30" s="476"/>
      <c r="G30" s="476"/>
      <c r="H30" s="476"/>
      <c r="I30" s="476"/>
      <c r="J30" s="476">
        <v>0</v>
      </c>
      <c r="K30" s="476"/>
      <c r="L30" s="55">
        <v>500000</v>
      </c>
      <c r="M30" s="1687"/>
      <c r="N30" s="1258"/>
      <c r="O30" s="442"/>
      <c r="P30" s="1592"/>
      <c r="Q30" s="446"/>
      <c r="R30" s="458"/>
      <c r="S30" s="447"/>
    </row>
    <row r="31" spans="1:19" s="7" customFormat="1" ht="18" customHeight="1">
      <c r="A31" s="29" t="s">
        <v>393</v>
      </c>
      <c r="B31" s="715" t="s">
        <v>207</v>
      </c>
      <c r="C31" s="458"/>
      <c r="D31" s="476"/>
      <c r="E31" s="476"/>
      <c r="F31" s="476"/>
      <c r="G31" s="476"/>
      <c r="H31" s="476"/>
      <c r="I31" s="476">
        <v>600000</v>
      </c>
      <c r="J31" s="476">
        <v>1559216.89</v>
      </c>
      <c r="K31" s="476">
        <v>700000</v>
      </c>
      <c r="L31" s="55">
        <v>2000000</v>
      </c>
      <c r="M31" s="1687"/>
      <c r="N31" s="1325"/>
      <c r="O31" s="442"/>
      <c r="P31" s="1592"/>
      <c r="Q31" s="446"/>
      <c r="R31" s="458"/>
      <c r="S31" s="447"/>
    </row>
    <row r="32" spans="1:19" s="7" customFormat="1" ht="18" customHeight="1">
      <c r="A32" s="29">
        <v>1506</v>
      </c>
      <c r="B32" s="222" t="s">
        <v>155</v>
      </c>
      <c r="C32" s="458">
        <v>114000000</v>
      </c>
      <c r="D32" s="476">
        <v>112339566.26000001</v>
      </c>
      <c r="E32" s="476">
        <f t="shared" si="0"/>
        <v>98.543479175438591</v>
      </c>
      <c r="F32" s="476">
        <v>150000000</v>
      </c>
      <c r="G32" s="476">
        <v>103935015.56999999</v>
      </c>
      <c r="H32" s="476">
        <f t="shared" si="1"/>
        <v>69.290010379999998</v>
      </c>
      <c r="I32" s="476">
        <v>150000000</v>
      </c>
      <c r="J32" s="476">
        <v>91815633.200000003</v>
      </c>
      <c r="K32" s="476">
        <v>31000000</v>
      </c>
      <c r="L32" s="1175">
        <v>95000000</v>
      </c>
      <c r="M32" s="1687"/>
      <c r="N32" s="1258"/>
      <c r="O32" s="1384"/>
      <c r="P32" s="1592"/>
      <c r="Q32" s="459"/>
      <c r="R32" s="458"/>
      <c r="S32" s="449"/>
    </row>
    <row r="33" spans="1:19" s="7" customFormat="1" ht="18" customHeight="1">
      <c r="A33" s="111">
        <v>1701</v>
      </c>
      <c r="B33" s="715" t="s">
        <v>144</v>
      </c>
      <c r="C33" s="550"/>
      <c r="D33" s="476"/>
      <c r="E33" s="476"/>
      <c r="F33" s="476"/>
      <c r="G33" s="476"/>
      <c r="H33" s="476"/>
      <c r="I33" s="476"/>
      <c r="J33" s="476">
        <v>11499444.58</v>
      </c>
      <c r="K33" s="476"/>
      <c r="L33" s="1177">
        <v>5000000</v>
      </c>
      <c r="M33" s="1687"/>
      <c r="N33" s="1258"/>
      <c r="O33" s="1384"/>
      <c r="P33" s="1592"/>
      <c r="Q33" s="1150"/>
      <c r="R33" s="550"/>
      <c r="S33" s="461"/>
    </row>
    <row r="34" spans="1:19" s="7" customFormat="1" ht="18" customHeight="1">
      <c r="A34" s="111">
        <v>1702</v>
      </c>
      <c r="B34" s="54" t="s">
        <v>135</v>
      </c>
      <c r="C34" s="458">
        <v>2000000</v>
      </c>
      <c r="D34" s="476">
        <v>1769207.8</v>
      </c>
      <c r="E34" s="476">
        <f t="shared" si="0"/>
        <v>88.460390000000004</v>
      </c>
      <c r="F34" s="476">
        <v>3000000</v>
      </c>
      <c r="G34" s="476">
        <v>3282790.61</v>
      </c>
      <c r="H34" s="476">
        <f t="shared" si="1"/>
        <v>109.42635366666667</v>
      </c>
      <c r="I34" s="476">
        <v>25000000</v>
      </c>
      <c r="J34" s="476">
        <v>2546101</v>
      </c>
      <c r="K34" s="1080"/>
      <c r="L34" s="1080"/>
      <c r="M34" s="1687"/>
      <c r="N34" s="1325"/>
      <c r="O34" s="534"/>
      <c r="P34" s="1592"/>
      <c r="Q34" s="446"/>
      <c r="R34" s="458"/>
      <c r="S34" s="447"/>
    </row>
    <row r="35" spans="1:19" s="367" customFormat="1" ht="25.5" customHeight="1" thickBot="1">
      <c r="A35" s="1675" t="s">
        <v>141</v>
      </c>
      <c r="B35" s="1676"/>
      <c r="C35" s="74">
        <f>SUM(C12:C34)</f>
        <v>258050000</v>
      </c>
      <c r="D35" s="74">
        <f>SUM(D12:D34)</f>
        <v>248378757.01000005</v>
      </c>
      <c r="E35" s="160">
        <f t="shared" si="0"/>
        <v>96.252182526642144</v>
      </c>
      <c r="F35" s="74">
        <f>SUM(F12:F34)</f>
        <v>279801000</v>
      </c>
      <c r="G35" s="74">
        <f>SUM(G12:G34)</f>
        <v>259857603.75</v>
      </c>
      <c r="H35" s="74">
        <f t="shared" si="1"/>
        <v>92.872292718753684</v>
      </c>
      <c r="I35" s="74">
        <f>SUM(I12:I34)</f>
        <v>327650000</v>
      </c>
      <c r="J35" s="74">
        <f>SUM(J12:J34)</f>
        <v>263601570.41999999</v>
      </c>
      <c r="K35" s="74">
        <f>SUM(K12:K34)</f>
        <v>74600000</v>
      </c>
      <c r="L35" s="160">
        <f>SUM(L12:L34)</f>
        <v>306000000</v>
      </c>
      <c r="M35" s="1687"/>
      <c r="N35" s="1385"/>
      <c r="O35" s="1389"/>
      <c r="P35" s="1592"/>
      <c r="Q35" s="370"/>
      <c r="R35" s="366"/>
      <c r="S35" s="366"/>
    </row>
    <row r="36" spans="1:19" s="269" customFormat="1" ht="25.5" customHeight="1" thickTop="1" thickBot="1">
      <c r="A36" s="1644" t="s">
        <v>2</v>
      </c>
      <c r="B36" s="1644"/>
      <c r="C36" s="52">
        <f>C35+C11</f>
        <v>1349419093</v>
      </c>
      <c r="D36" s="52">
        <f>D35+D11</f>
        <v>1323546574.0899999</v>
      </c>
      <c r="E36" s="52">
        <f t="shared" si="0"/>
        <v>98.082692097346808</v>
      </c>
      <c r="F36" s="52">
        <f>F35+F11</f>
        <v>1504363748</v>
      </c>
      <c r="G36" s="52">
        <f>G35+G11</f>
        <v>1288581877.2399998</v>
      </c>
      <c r="H36" s="52">
        <f t="shared" si="1"/>
        <v>85.656270230728779</v>
      </c>
      <c r="I36" s="52">
        <f>I35+I11</f>
        <v>1477650000</v>
      </c>
      <c r="J36" s="52">
        <f>J11+J35</f>
        <v>1540671737.6700001</v>
      </c>
      <c r="K36" s="52">
        <f>K11+K35</f>
        <v>515600000</v>
      </c>
      <c r="L36" s="52">
        <f>L11+L35</f>
        <v>1553724000</v>
      </c>
      <c r="M36" s="1688"/>
      <c r="N36" s="1324"/>
      <c r="O36" s="1390"/>
      <c r="P36" s="1593"/>
      <c r="Q36" s="369"/>
      <c r="R36" s="368"/>
      <c r="S36" s="368"/>
    </row>
    <row r="37" spans="1:19" s="60" customFormat="1" ht="12" customHeight="1" thickTop="1">
      <c r="A37" s="243"/>
      <c r="B37" s="243"/>
      <c r="C37" s="211"/>
      <c r="D37" s="212"/>
      <c r="E37" s="212"/>
      <c r="F37" s="211"/>
      <c r="G37" s="211"/>
      <c r="H37" s="211"/>
      <c r="I37" s="211"/>
      <c r="J37" s="211"/>
      <c r="K37" s="213"/>
      <c r="L37" s="213"/>
      <c r="M37" s="298"/>
      <c r="N37" s="120"/>
      <c r="O37" s="119"/>
      <c r="Q37" s="330"/>
      <c r="R37" s="300"/>
      <c r="S37" s="300"/>
    </row>
    <row r="38" spans="1:19" s="166" customFormat="1" ht="15.75" customHeight="1">
      <c r="A38" s="16"/>
      <c r="B38" s="16" t="s">
        <v>190</v>
      </c>
      <c r="C38" s="136" t="s">
        <v>193</v>
      </c>
      <c r="D38" s="136"/>
      <c r="E38" s="136"/>
      <c r="F38" s="16"/>
      <c r="G38" s="16"/>
      <c r="H38" s="16"/>
      <c r="I38" s="16"/>
      <c r="J38" s="16"/>
      <c r="K38" s="211"/>
      <c r="L38" s="211"/>
      <c r="M38" s="20"/>
      <c r="N38" s="1149"/>
      <c r="O38" s="344"/>
      <c r="Q38" s="120"/>
      <c r="R38" s="20"/>
      <c r="S38" s="20"/>
    </row>
    <row r="39" spans="1:19" s="166" customFormat="1" ht="15.75" customHeight="1">
      <c r="B39" s="165" t="s">
        <v>191</v>
      </c>
      <c r="C39" s="181"/>
      <c r="D39" s="181" t="s">
        <v>192</v>
      </c>
      <c r="E39" s="181"/>
      <c r="F39" s="221"/>
      <c r="G39" s="221"/>
      <c r="H39" s="221"/>
      <c r="I39" s="221"/>
      <c r="J39" s="221"/>
      <c r="K39" s="249"/>
      <c r="L39" s="249"/>
      <c r="M39" s="298"/>
      <c r="N39" s="120"/>
      <c r="O39" s="119"/>
      <c r="Q39" s="330"/>
      <c r="R39" s="300"/>
      <c r="S39" s="300"/>
    </row>
    <row r="40" spans="1:19" s="166" customFormat="1" ht="15.75">
      <c r="A40" s="165"/>
      <c r="B40" s="165"/>
      <c r="C40" s="147"/>
      <c r="D40" s="147"/>
      <c r="E40" s="147"/>
      <c r="F40" s="147"/>
      <c r="G40" s="147"/>
      <c r="H40" s="147"/>
      <c r="I40" s="147"/>
      <c r="J40" s="147"/>
      <c r="K40" s="211"/>
      <c r="L40" s="211"/>
      <c r="M40" s="20"/>
      <c r="N40" s="1149"/>
      <c r="O40" s="344"/>
      <c r="Q40" s="120"/>
      <c r="R40" s="20"/>
      <c r="S40" s="20"/>
    </row>
    <row r="41" spans="1:19" s="166" customFormat="1" ht="15.75">
      <c r="A41" s="165"/>
      <c r="B41" s="165" t="s">
        <v>160</v>
      </c>
      <c r="C41" s="147" t="s">
        <v>161</v>
      </c>
      <c r="D41" s="147"/>
      <c r="E41" s="147"/>
      <c r="F41" s="147"/>
      <c r="G41" s="147"/>
      <c r="H41" s="147"/>
      <c r="I41" s="168" t="s">
        <v>188</v>
      </c>
      <c r="J41" s="212"/>
      <c r="K41" s="213"/>
      <c r="L41" s="213"/>
      <c r="M41" s="298"/>
      <c r="N41" s="316"/>
      <c r="O41" s="1151"/>
      <c r="Q41" s="330"/>
      <c r="R41" s="300"/>
      <c r="S41" s="300"/>
    </row>
    <row r="42" spans="1:19" s="166" customFormat="1" ht="14.25" customHeight="1">
      <c r="A42" s="165"/>
      <c r="B42" s="165"/>
      <c r="C42" s="147"/>
      <c r="D42" s="147"/>
      <c r="E42" s="147"/>
      <c r="F42" s="213"/>
      <c r="G42" s="213"/>
      <c r="H42" s="213"/>
      <c r="K42" s="211"/>
      <c r="L42" s="211"/>
      <c r="M42" s="20"/>
      <c r="N42" s="120"/>
      <c r="O42" s="1151"/>
      <c r="Q42" s="120"/>
      <c r="R42" s="20"/>
      <c r="S42" s="20"/>
    </row>
    <row r="43" spans="1:19">
      <c r="M43" s="204"/>
    </row>
    <row r="44" spans="1:19">
      <c r="A44" s="7"/>
      <c r="F44" s="1698"/>
      <c r="G44" s="1698"/>
      <c r="H44" s="1698"/>
      <c r="I44" s="1698"/>
      <c r="K44" s="56"/>
      <c r="L44" s="56"/>
    </row>
    <row r="45" spans="1:19" s="7" customFormat="1">
      <c r="I45" s="213"/>
      <c r="J45" s="213"/>
      <c r="K45" s="213"/>
      <c r="L45" s="213"/>
      <c r="M45" s="298"/>
      <c r="N45" s="316"/>
      <c r="O45" s="124"/>
      <c r="Q45" s="152"/>
    </row>
    <row r="46" spans="1:19" s="7" customFormat="1" ht="16.5" customHeight="1">
      <c r="A46" s="1464" t="s">
        <v>445</v>
      </c>
      <c r="B46" s="1464"/>
      <c r="C46" s="1464"/>
      <c r="D46" s="1464"/>
      <c r="E46" s="1464"/>
      <c r="F46" s="1464"/>
      <c r="G46" s="1464"/>
      <c r="H46" s="1464"/>
      <c r="I46" s="1464"/>
      <c r="J46" s="1464"/>
      <c r="K46" s="1157"/>
      <c r="L46" s="393"/>
      <c r="M46" s="20"/>
      <c r="N46" s="120"/>
      <c r="O46" s="228"/>
      <c r="Q46" s="330"/>
      <c r="R46" s="300"/>
      <c r="S46" s="300"/>
    </row>
    <row r="47" spans="1:19" s="7" customFormat="1" ht="18">
      <c r="A47" s="48" t="s">
        <v>37</v>
      </c>
      <c r="B47" s="57"/>
      <c r="I47" s="213"/>
      <c r="J47" s="213"/>
      <c r="K47" s="213"/>
      <c r="L47" s="213"/>
      <c r="M47" s="298"/>
      <c r="N47" s="316"/>
      <c r="O47" s="124"/>
      <c r="Q47" s="120"/>
      <c r="R47" s="20"/>
      <c r="S47" s="20"/>
    </row>
    <row r="48" spans="1:19" s="7" customFormat="1" ht="18">
      <c r="A48" s="48" t="s">
        <v>38</v>
      </c>
      <c r="B48" s="57"/>
      <c r="I48" s="211"/>
      <c r="J48" s="211"/>
      <c r="K48" s="212"/>
      <c r="L48" s="212"/>
      <c r="M48" s="298"/>
      <c r="N48" s="1149"/>
      <c r="O48" s="344"/>
      <c r="Q48" s="330"/>
      <c r="R48" s="300"/>
      <c r="S48" s="300"/>
    </row>
    <row r="49" spans="1:19" s="7" customFormat="1" ht="18">
      <c r="A49" s="48" t="s">
        <v>90</v>
      </c>
      <c r="B49" s="57"/>
      <c r="I49" s="213"/>
      <c r="J49" s="213"/>
      <c r="K49" s="213"/>
      <c r="L49" s="213"/>
      <c r="M49" s="20"/>
      <c r="N49" s="120"/>
      <c r="O49" s="119"/>
      <c r="Q49" s="120"/>
      <c r="R49" s="20"/>
      <c r="S49" s="20"/>
    </row>
    <row r="50" spans="1:19" ht="15.75" customHeight="1">
      <c r="I50" s="211"/>
      <c r="J50" s="211"/>
      <c r="K50" s="212"/>
      <c r="L50" s="212"/>
      <c r="M50" s="298"/>
      <c r="N50" s="1149"/>
      <c r="O50" s="344"/>
      <c r="Q50" s="330"/>
      <c r="R50" s="300"/>
      <c r="S50" s="300"/>
    </row>
    <row r="51" spans="1:19" ht="15" customHeight="1">
      <c r="A51" s="1637" t="s">
        <v>18</v>
      </c>
      <c r="B51" s="1664" t="s">
        <v>7</v>
      </c>
      <c r="C51" s="1618">
        <v>2022</v>
      </c>
      <c r="D51" s="1618"/>
      <c r="E51" s="1618"/>
      <c r="F51" s="1462">
        <v>2023</v>
      </c>
      <c r="G51" s="1605"/>
      <c r="H51" s="1463"/>
      <c r="I51" s="1452">
        <v>2024</v>
      </c>
      <c r="J51" s="1452"/>
      <c r="K51" s="1478" t="s">
        <v>433</v>
      </c>
      <c r="L51" s="1478" t="s">
        <v>448</v>
      </c>
      <c r="M51" s="1639" t="s">
        <v>208</v>
      </c>
      <c r="N51" s="1446" t="s">
        <v>451</v>
      </c>
      <c r="O51" s="1446" t="s">
        <v>450</v>
      </c>
      <c r="P51" s="1447" t="s">
        <v>434</v>
      </c>
      <c r="Q51" s="120"/>
      <c r="R51" s="20"/>
      <c r="S51" s="20"/>
    </row>
    <row r="52" spans="1:19" s="227" customFormat="1" ht="33.75" customHeight="1">
      <c r="A52" s="1459"/>
      <c r="B52" s="1459"/>
      <c r="C52" s="399" t="s">
        <v>180</v>
      </c>
      <c r="D52" s="406" t="s">
        <v>1</v>
      </c>
      <c r="E52" s="460" t="s">
        <v>139</v>
      </c>
      <c r="F52" s="408" t="s">
        <v>0</v>
      </c>
      <c r="G52" s="473" t="s">
        <v>1</v>
      </c>
      <c r="H52" s="473" t="s">
        <v>139</v>
      </c>
      <c r="I52" s="679" t="s">
        <v>0</v>
      </c>
      <c r="J52" s="1156" t="s">
        <v>1</v>
      </c>
      <c r="K52" s="1459"/>
      <c r="L52" s="1459"/>
      <c r="M52" s="1640"/>
      <c r="N52" s="1446"/>
      <c r="O52" s="1446"/>
      <c r="P52" s="1553"/>
      <c r="Q52" s="330"/>
      <c r="R52" s="300"/>
      <c r="S52" s="300"/>
    </row>
    <row r="53" spans="1:19" s="7" customFormat="1" ht="18" customHeight="1">
      <c r="A53" s="78">
        <v>1001</v>
      </c>
      <c r="B53" s="28" t="s">
        <v>8</v>
      </c>
      <c r="C53" s="458">
        <v>7082263443</v>
      </c>
      <c r="D53" s="561">
        <v>6957218132.4700003</v>
      </c>
      <c r="E53" s="560">
        <f>D53/C53*100</f>
        <v>98.234387755603862</v>
      </c>
      <c r="F53" s="561">
        <f>7419960000-138821000+41000000</f>
        <v>7322139000</v>
      </c>
      <c r="G53" s="458">
        <v>6829708978.9899998</v>
      </c>
      <c r="H53" s="560">
        <f>G53/F53*100</f>
        <v>93.274779118369651</v>
      </c>
      <c r="I53" s="561">
        <v>6500000000</v>
      </c>
      <c r="J53" s="561">
        <v>6244467197.2600002</v>
      </c>
      <c r="K53" s="585">
        <v>2105000000</v>
      </c>
      <c r="L53" s="1272">
        <v>6303899000</v>
      </c>
      <c r="M53" s="1689" t="s">
        <v>199</v>
      </c>
      <c r="N53" s="1258"/>
      <c r="O53" s="1380"/>
      <c r="P53" s="1591" t="s">
        <v>199</v>
      </c>
      <c r="Q53" s="446"/>
      <c r="R53" s="447"/>
      <c r="S53" s="447"/>
    </row>
    <row r="54" spans="1:19" s="7" customFormat="1" ht="18" customHeight="1">
      <c r="A54" s="29">
        <v>1002</v>
      </c>
      <c r="B54" s="21" t="s">
        <v>9</v>
      </c>
      <c r="C54" s="458">
        <v>20000000</v>
      </c>
      <c r="D54" s="562">
        <v>16309270.119999999</v>
      </c>
      <c r="E54" s="562">
        <f t="shared" ref="E54:E77" si="5">D54/C54*100</f>
        <v>81.546350599999997</v>
      </c>
      <c r="F54" s="562">
        <v>7500000</v>
      </c>
      <c r="G54" s="458">
        <v>7049723.2699999996</v>
      </c>
      <c r="H54" s="562">
        <f t="shared" ref="H54:H77" si="6">G54/F54*100</f>
        <v>93.996310266666654</v>
      </c>
      <c r="I54" s="562">
        <v>8000000</v>
      </c>
      <c r="J54" s="562">
        <v>15629164.189999999</v>
      </c>
      <c r="K54" s="586">
        <v>4000000</v>
      </c>
      <c r="L54" s="1178">
        <v>26675000</v>
      </c>
      <c r="M54" s="1690"/>
      <c r="N54" s="1259"/>
      <c r="O54" s="1379"/>
      <c r="P54" s="1592"/>
      <c r="Q54" s="1225"/>
      <c r="R54" s="449"/>
      <c r="S54" s="449"/>
    </row>
    <row r="55" spans="1:19" s="7" customFormat="1" ht="18" customHeight="1">
      <c r="A55" s="61">
        <v>1003</v>
      </c>
      <c r="B55" s="36" t="s">
        <v>10</v>
      </c>
      <c r="C55" s="458">
        <v>2171059310</v>
      </c>
      <c r="D55" s="563">
        <v>2162883665.8400002</v>
      </c>
      <c r="E55" s="563">
        <f t="shared" si="5"/>
        <v>99.623426033441717</v>
      </c>
      <c r="F55" s="563">
        <v>2214778000</v>
      </c>
      <c r="G55" s="458">
        <v>2159418713.0999999</v>
      </c>
      <c r="H55" s="563">
        <f t="shared" si="6"/>
        <v>97.500458876691027</v>
      </c>
      <c r="I55" s="563">
        <v>2000000000</v>
      </c>
      <c r="J55" s="563">
        <v>3116707361.23</v>
      </c>
      <c r="K55" s="586">
        <v>1150000000</v>
      </c>
      <c r="L55" s="1179">
        <v>2487643000</v>
      </c>
      <c r="M55" s="1690"/>
      <c r="N55" s="1258"/>
      <c r="O55" s="1380"/>
      <c r="P55" s="1592"/>
      <c r="Q55" s="446"/>
      <c r="R55" s="447"/>
      <c r="S55" s="447"/>
    </row>
    <row r="56" spans="1:19" s="367" customFormat="1" ht="25.5" customHeight="1" thickBot="1">
      <c r="A56" s="1675" t="s">
        <v>140</v>
      </c>
      <c r="B56" s="1676"/>
      <c r="C56" s="216">
        <f>SUM(C53:C55)</f>
        <v>9273322753</v>
      </c>
      <c r="D56" s="216">
        <f>SUM(D53:D55)</f>
        <v>9136411068.4300003</v>
      </c>
      <c r="E56" s="217">
        <f t="shared" si="5"/>
        <v>98.523596253287877</v>
      </c>
      <c r="F56" s="216">
        <f t="shared" ref="F56:L56" si="7">SUM(F53:F55)</f>
        <v>9544417000</v>
      </c>
      <c r="G56" s="216">
        <f>SUM(G53:G55)</f>
        <v>8996177415.3600006</v>
      </c>
      <c r="H56" s="217">
        <f t="shared" si="6"/>
        <v>94.255913329855574</v>
      </c>
      <c r="I56" s="216">
        <f t="shared" si="7"/>
        <v>8508000000</v>
      </c>
      <c r="J56" s="957">
        <f t="shared" si="7"/>
        <v>9376803722.6800003</v>
      </c>
      <c r="K56" s="957">
        <f t="shared" ref="K56" si="8">SUM(K53:K55)</f>
        <v>3259000000</v>
      </c>
      <c r="L56" s="959">
        <f t="shared" si="7"/>
        <v>8818217000</v>
      </c>
      <c r="M56" s="1690"/>
      <c r="N56" s="1375"/>
      <c r="O56" s="1397"/>
      <c r="P56" s="1592"/>
      <c r="Q56" s="1293"/>
      <c r="R56" s="366"/>
      <c r="S56" s="366"/>
    </row>
    <row r="57" spans="1:19" s="7" customFormat="1" ht="18" customHeight="1" thickTop="1">
      <c r="A57" s="79">
        <v>1101</v>
      </c>
      <c r="B57" s="37" t="s">
        <v>113</v>
      </c>
      <c r="C57" s="564">
        <v>500000</v>
      </c>
      <c r="D57" s="564">
        <v>351425.6</v>
      </c>
      <c r="E57" s="564">
        <f t="shared" si="5"/>
        <v>70.285119999999992</v>
      </c>
      <c r="F57" s="564">
        <v>100000</v>
      </c>
      <c r="G57" s="458">
        <v>81409</v>
      </c>
      <c r="H57" s="564">
        <f t="shared" si="6"/>
        <v>81.408999999999992</v>
      </c>
      <c r="I57" s="564">
        <v>300000</v>
      </c>
      <c r="J57" s="564">
        <v>200141.04</v>
      </c>
      <c r="K57" s="567">
        <v>100000</v>
      </c>
      <c r="L57" s="1179">
        <v>200000</v>
      </c>
      <c r="M57" s="1690"/>
      <c r="N57" s="1258"/>
      <c r="O57" s="1398"/>
      <c r="P57" s="1592"/>
      <c r="Q57" s="446"/>
      <c r="R57" s="541"/>
      <c r="S57" s="447"/>
    </row>
    <row r="58" spans="1:19" s="7" customFormat="1" ht="29.25" customHeight="1">
      <c r="A58" s="29">
        <v>1201</v>
      </c>
      <c r="B58" s="53" t="s">
        <v>12</v>
      </c>
      <c r="C58" s="531">
        <v>3000000</v>
      </c>
      <c r="D58" s="531">
        <v>2998773.33</v>
      </c>
      <c r="E58" s="531">
        <f t="shared" si="5"/>
        <v>99.959111000000007</v>
      </c>
      <c r="F58" s="531">
        <v>3000000</v>
      </c>
      <c r="G58" s="458">
        <v>2974198.95</v>
      </c>
      <c r="H58" s="531">
        <f t="shared" si="6"/>
        <v>99.139965000000004</v>
      </c>
      <c r="I58" s="531">
        <v>3400000</v>
      </c>
      <c r="J58" s="531">
        <v>3346398.67</v>
      </c>
      <c r="K58" s="557">
        <v>50000</v>
      </c>
      <c r="L58" s="1180">
        <v>3000000</v>
      </c>
      <c r="M58" s="1690"/>
      <c r="N58" s="1259"/>
      <c r="O58" s="1399"/>
      <c r="P58" s="1592"/>
      <c r="Q58" s="1225"/>
      <c r="R58" s="541"/>
      <c r="S58" s="449"/>
    </row>
    <row r="59" spans="1:19" s="7" customFormat="1" ht="18" customHeight="1">
      <c r="A59" s="29">
        <v>1202</v>
      </c>
      <c r="B59" s="26" t="s">
        <v>13</v>
      </c>
      <c r="C59" s="531">
        <v>500000</v>
      </c>
      <c r="D59" s="531">
        <v>497907</v>
      </c>
      <c r="E59" s="531">
        <f t="shared" si="5"/>
        <v>99.581400000000002</v>
      </c>
      <c r="F59" s="531">
        <v>1000000</v>
      </c>
      <c r="G59" s="458">
        <v>944334.55</v>
      </c>
      <c r="H59" s="531">
        <f t="shared" si="6"/>
        <v>94.433454999999995</v>
      </c>
      <c r="I59" s="531"/>
      <c r="J59" s="483">
        <v>0</v>
      </c>
      <c r="K59" s="1095"/>
      <c r="L59" s="1179"/>
      <c r="M59" s="1690"/>
      <c r="N59" s="1258"/>
      <c r="O59" s="1399"/>
      <c r="P59" s="1592"/>
      <c r="Q59" s="446"/>
      <c r="R59" s="541"/>
      <c r="S59" s="447"/>
    </row>
    <row r="60" spans="1:19" s="7" customFormat="1" ht="18" customHeight="1">
      <c r="A60" s="29" t="s">
        <v>395</v>
      </c>
      <c r="B60" s="26" t="s">
        <v>202</v>
      </c>
      <c r="C60" s="531"/>
      <c r="D60" s="531"/>
      <c r="E60" s="531"/>
      <c r="F60" s="531"/>
      <c r="G60" s="531"/>
      <c r="H60" s="531"/>
      <c r="I60" s="531">
        <v>1000000</v>
      </c>
      <c r="J60" s="483">
        <v>72600.2</v>
      </c>
      <c r="K60" s="557">
        <v>200000</v>
      </c>
      <c r="L60" s="1180">
        <v>300000</v>
      </c>
      <c r="M60" s="1690"/>
      <c r="N60" s="1325"/>
      <c r="O60" s="1400"/>
      <c r="P60" s="1592"/>
      <c r="Q60" s="446"/>
      <c r="R60" s="541"/>
      <c r="S60" s="447"/>
    </row>
    <row r="61" spans="1:19" s="7" customFormat="1" ht="18" customHeight="1">
      <c r="A61" s="29">
        <v>1205</v>
      </c>
      <c r="B61" s="26" t="s">
        <v>125</v>
      </c>
      <c r="C61" s="531">
        <v>500000</v>
      </c>
      <c r="D61" s="531">
        <v>285472.5</v>
      </c>
      <c r="E61" s="531">
        <f t="shared" si="5"/>
        <v>57.094500000000004</v>
      </c>
      <c r="F61" s="531">
        <v>250000</v>
      </c>
      <c r="G61" s="458">
        <v>7890</v>
      </c>
      <c r="H61" s="531">
        <f t="shared" si="6"/>
        <v>3.1559999999999997</v>
      </c>
      <c r="I61" s="531">
        <v>250000</v>
      </c>
      <c r="J61" s="483">
        <v>247110</v>
      </c>
      <c r="K61" s="557">
        <v>100000</v>
      </c>
      <c r="L61" s="1179">
        <v>250000</v>
      </c>
      <c r="M61" s="1690"/>
      <c r="N61" s="1258"/>
      <c r="O61" s="1399"/>
      <c r="P61" s="1592"/>
      <c r="Q61" s="1225"/>
      <c r="R61" s="541"/>
      <c r="S61" s="449"/>
    </row>
    <row r="62" spans="1:19" s="7" customFormat="1" ht="18" customHeight="1">
      <c r="A62" s="29">
        <v>1301</v>
      </c>
      <c r="B62" s="26" t="s">
        <v>14</v>
      </c>
      <c r="C62" s="531">
        <v>600000</v>
      </c>
      <c r="D62" s="531">
        <v>599966.14</v>
      </c>
      <c r="E62" s="531">
        <f t="shared" si="5"/>
        <v>99.994356666666675</v>
      </c>
      <c r="F62" s="531">
        <v>700000</v>
      </c>
      <c r="G62" s="550">
        <v>648481</v>
      </c>
      <c r="H62" s="531">
        <f t="shared" si="6"/>
        <v>92.640142857142862</v>
      </c>
      <c r="I62" s="531">
        <v>700000</v>
      </c>
      <c r="J62" s="483">
        <v>591009.09</v>
      </c>
      <c r="K62" s="557">
        <v>250000</v>
      </c>
      <c r="L62" s="1287">
        <v>2000000</v>
      </c>
      <c r="M62" s="1690"/>
      <c r="N62" s="1274"/>
      <c r="O62" s="1401"/>
      <c r="P62" s="1592"/>
      <c r="Q62" s="446"/>
      <c r="R62" s="541"/>
      <c r="S62" s="447"/>
    </row>
    <row r="63" spans="1:19" s="7" customFormat="1" ht="18" customHeight="1">
      <c r="A63" s="29">
        <v>1302</v>
      </c>
      <c r="B63" s="26" t="s">
        <v>124</v>
      </c>
      <c r="C63" s="531">
        <v>600000</v>
      </c>
      <c r="D63" s="531">
        <v>468478.45</v>
      </c>
      <c r="E63" s="531">
        <f t="shared" si="5"/>
        <v>78.079741666666663</v>
      </c>
      <c r="F63" s="531">
        <v>1000000</v>
      </c>
      <c r="G63" s="550">
        <v>954474.97</v>
      </c>
      <c r="H63" s="531">
        <f t="shared" si="6"/>
        <v>95.447496999999998</v>
      </c>
      <c r="I63" s="531">
        <v>1000000</v>
      </c>
      <c r="J63" s="483">
        <v>934078.48</v>
      </c>
      <c r="K63" s="557">
        <v>200000</v>
      </c>
      <c r="L63" s="1179">
        <v>1000000</v>
      </c>
      <c r="M63" s="1690"/>
      <c r="N63" s="1273"/>
      <c r="O63" s="1399"/>
      <c r="P63" s="1592"/>
      <c r="Q63" s="445"/>
      <c r="R63" s="541"/>
      <c r="S63" s="461"/>
    </row>
    <row r="64" spans="1:19" s="7" customFormat="1" ht="18" customHeight="1">
      <c r="A64" s="29">
        <v>1303</v>
      </c>
      <c r="B64" s="26" t="s">
        <v>110</v>
      </c>
      <c r="C64" s="531">
        <v>19187000</v>
      </c>
      <c r="D64" s="531">
        <v>14571475.24</v>
      </c>
      <c r="E64" s="531">
        <f t="shared" si="5"/>
        <v>75.944520977745341</v>
      </c>
      <c r="F64" s="531">
        <v>20000000</v>
      </c>
      <c r="G64" s="550">
        <v>11788507.66</v>
      </c>
      <c r="H64" s="531">
        <f t="shared" si="6"/>
        <v>58.942538300000002</v>
      </c>
      <c r="I64" s="531">
        <v>10000000</v>
      </c>
      <c r="J64" s="483">
        <v>9688894.7899999991</v>
      </c>
      <c r="K64" s="557">
        <v>3000000</v>
      </c>
      <c r="L64" s="1287">
        <v>65000000</v>
      </c>
      <c r="M64" s="1690"/>
      <c r="N64" s="1274"/>
      <c r="O64" s="1401"/>
      <c r="P64" s="1592"/>
      <c r="Q64" s="446"/>
      <c r="R64" s="541"/>
      <c r="S64" s="447"/>
    </row>
    <row r="65" spans="1:19" s="7" customFormat="1" ht="18" customHeight="1">
      <c r="A65" s="29">
        <v>1305</v>
      </c>
      <c r="B65" s="26" t="s">
        <v>131</v>
      </c>
      <c r="C65" s="1288"/>
      <c r="D65" s="531"/>
      <c r="E65" s="531"/>
      <c r="F65" s="531"/>
      <c r="G65" s="531"/>
      <c r="H65" s="531"/>
      <c r="I65" s="531">
        <v>75000000</v>
      </c>
      <c r="J65" s="483">
        <v>60162072.579999998</v>
      </c>
      <c r="K65" s="557">
        <v>1500000</v>
      </c>
      <c r="L65" s="1179">
        <v>75000000</v>
      </c>
      <c r="M65" s="1690"/>
      <c r="N65" s="1273"/>
      <c r="O65" s="1399"/>
      <c r="P65" s="1592"/>
      <c r="Q65" s="446"/>
      <c r="R65" s="541"/>
      <c r="S65" s="447"/>
    </row>
    <row r="66" spans="1:19" s="7" customFormat="1" ht="18" customHeight="1">
      <c r="A66" s="29">
        <v>1306</v>
      </c>
      <c r="B66" s="26" t="s">
        <v>131</v>
      </c>
      <c r="C66" s="550">
        <v>40000000</v>
      </c>
      <c r="D66" s="531">
        <v>33081927.809999999</v>
      </c>
      <c r="E66" s="531">
        <f t="shared" si="5"/>
        <v>82.704819524999991</v>
      </c>
      <c r="F66" s="531">
        <v>50000000</v>
      </c>
      <c r="G66" s="550">
        <v>29675648.359999999</v>
      </c>
      <c r="H66" s="531">
        <f t="shared" si="6"/>
        <v>59.351296720000001</v>
      </c>
      <c r="I66" s="531"/>
      <c r="J66" s="483">
        <v>0</v>
      </c>
      <c r="K66" s="1099">
        <v>0</v>
      </c>
      <c r="L66" s="1289"/>
      <c r="M66" s="1690"/>
      <c r="N66" s="1274"/>
      <c r="O66" s="1401"/>
      <c r="P66" s="1592"/>
      <c r="Q66" s="445"/>
      <c r="R66" s="541"/>
      <c r="S66" s="461"/>
    </row>
    <row r="67" spans="1:19" s="7" customFormat="1" ht="18" customHeight="1">
      <c r="A67" s="29">
        <v>1402</v>
      </c>
      <c r="B67" s="26" t="s">
        <v>118</v>
      </c>
      <c r="C67" s="531">
        <v>3000000</v>
      </c>
      <c r="D67" s="531">
        <v>2213614.98</v>
      </c>
      <c r="E67" s="531">
        <f t="shared" si="5"/>
        <v>73.787165999999999</v>
      </c>
      <c r="F67" s="531">
        <v>2000000</v>
      </c>
      <c r="G67" s="550">
        <v>2884790.34</v>
      </c>
      <c r="H67" s="531">
        <f t="shared" si="6"/>
        <v>144.23951700000001</v>
      </c>
      <c r="I67" s="531">
        <v>2500000</v>
      </c>
      <c r="J67" s="483">
        <v>2490495.14</v>
      </c>
      <c r="K67" s="557">
        <v>700000</v>
      </c>
      <c r="L67" s="1179">
        <v>2500000</v>
      </c>
      <c r="M67" s="1690"/>
      <c r="N67" s="1258"/>
      <c r="O67" s="1399"/>
      <c r="P67" s="1592"/>
      <c r="Q67" s="446"/>
      <c r="R67" s="541"/>
      <c r="S67" s="447"/>
    </row>
    <row r="68" spans="1:19" s="7" customFormat="1" ht="18" customHeight="1">
      <c r="A68" s="29">
        <v>1403</v>
      </c>
      <c r="B68" s="26" t="s">
        <v>119</v>
      </c>
      <c r="C68" s="531">
        <v>12000000</v>
      </c>
      <c r="D68" s="531">
        <v>11240434.460000001</v>
      </c>
      <c r="E68" s="531">
        <f t="shared" si="5"/>
        <v>93.670287166666682</v>
      </c>
      <c r="F68" s="531">
        <v>25000000</v>
      </c>
      <c r="G68" s="458">
        <v>37446599.920000002</v>
      </c>
      <c r="H68" s="531">
        <f t="shared" si="6"/>
        <v>149.78639968000002</v>
      </c>
      <c r="I68" s="531">
        <v>35000000</v>
      </c>
      <c r="J68" s="483">
        <v>32247653.690000001</v>
      </c>
      <c r="K68" s="557">
        <v>6000000</v>
      </c>
      <c r="L68" s="1180">
        <v>32000000</v>
      </c>
      <c r="M68" s="1690"/>
      <c r="N68" s="1259"/>
      <c r="O68" s="1400"/>
      <c r="P68" s="1592"/>
      <c r="Q68" s="1225"/>
      <c r="R68" s="541"/>
      <c r="S68" s="449"/>
    </row>
    <row r="69" spans="1:19" s="7" customFormat="1" ht="28.5">
      <c r="A69" s="29">
        <v>1404</v>
      </c>
      <c r="B69" s="53" t="s">
        <v>120</v>
      </c>
      <c r="C69" s="531">
        <v>300000</v>
      </c>
      <c r="D69" s="531">
        <v>81289.570000000007</v>
      </c>
      <c r="E69" s="531">
        <f t="shared" si="5"/>
        <v>27.096523333333334</v>
      </c>
      <c r="F69" s="531">
        <v>1000</v>
      </c>
      <c r="G69" s="531"/>
      <c r="H69" s="531">
        <f t="shared" si="6"/>
        <v>0</v>
      </c>
      <c r="I69" s="531">
        <v>1000</v>
      </c>
      <c r="J69" s="483">
        <v>0</v>
      </c>
      <c r="K69" s="1131">
        <v>0</v>
      </c>
      <c r="L69" s="1179">
        <v>1000</v>
      </c>
      <c r="M69" s="1690"/>
      <c r="N69" s="1258"/>
      <c r="O69" s="1400"/>
      <c r="P69" s="1592"/>
      <c r="Q69" s="446"/>
      <c r="R69" s="541"/>
      <c r="S69" s="447"/>
    </row>
    <row r="70" spans="1:19" s="7" customFormat="1" ht="18" customHeight="1">
      <c r="A70" s="29" t="s">
        <v>422</v>
      </c>
      <c r="B70" s="26" t="s">
        <v>153</v>
      </c>
      <c r="C70" s="458">
        <v>22000000</v>
      </c>
      <c r="D70" s="531">
        <v>21937436.300000001</v>
      </c>
      <c r="E70" s="531">
        <f t="shared" si="5"/>
        <v>99.715619545454544</v>
      </c>
      <c r="F70" s="531">
        <v>30000000</v>
      </c>
      <c r="G70" s="458">
        <v>23746752.850000001</v>
      </c>
      <c r="H70" s="531">
        <f t="shared" si="6"/>
        <v>79.155842833333338</v>
      </c>
      <c r="I70" s="531"/>
      <c r="J70" s="483">
        <v>0</v>
      </c>
      <c r="K70" s="1131">
        <v>0</v>
      </c>
      <c r="L70" s="1180"/>
      <c r="M70" s="1690"/>
      <c r="N70" s="1259"/>
      <c r="O70" s="1400"/>
      <c r="P70" s="1592"/>
      <c r="Q70" s="459"/>
      <c r="R70" s="541"/>
      <c r="S70" s="449"/>
    </row>
    <row r="71" spans="1:19" s="7" customFormat="1" ht="18" customHeight="1">
      <c r="A71" s="29">
        <v>1409</v>
      </c>
      <c r="B71" s="26" t="s">
        <v>17</v>
      </c>
      <c r="C71" s="458">
        <v>1000000</v>
      </c>
      <c r="D71" s="531">
        <v>866109.19</v>
      </c>
      <c r="E71" s="531">
        <f t="shared" si="5"/>
        <v>86.610918999999996</v>
      </c>
      <c r="F71" s="531">
        <v>1000000</v>
      </c>
      <c r="G71" s="458">
        <v>926183.36</v>
      </c>
      <c r="H71" s="531">
        <f t="shared" si="6"/>
        <v>92.618335999999999</v>
      </c>
      <c r="I71" s="531"/>
      <c r="J71" s="483">
        <v>0</v>
      </c>
      <c r="K71" s="1128"/>
      <c r="L71" s="1181"/>
      <c r="M71" s="1690"/>
      <c r="N71" s="1258"/>
      <c r="O71" s="1400"/>
      <c r="P71" s="1592"/>
      <c r="Q71" s="446"/>
      <c r="R71" s="541"/>
      <c r="S71" s="447"/>
    </row>
    <row r="72" spans="1:19" s="7" customFormat="1" ht="18" customHeight="1">
      <c r="A72" s="111" t="s">
        <v>393</v>
      </c>
      <c r="B72" s="39" t="s">
        <v>207</v>
      </c>
      <c r="C72" s="458"/>
      <c r="D72" s="531"/>
      <c r="E72" s="531"/>
      <c r="F72" s="531"/>
      <c r="G72" s="531"/>
      <c r="H72" s="531"/>
      <c r="I72" s="531">
        <v>1500000</v>
      </c>
      <c r="J72" s="961">
        <v>654179.43999999994</v>
      </c>
      <c r="K72" s="999">
        <v>400000</v>
      </c>
      <c r="L72" s="1180">
        <v>700000</v>
      </c>
      <c r="M72" s="1690"/>
      <c r="N72" s="1259"/>
      <c r="O72" s="1400"/>
      <c r="P72" s="1592"/>
      <c r="Q72" s="446"/>
      <c r="R72" s="541"/>
      <c r="S72" s="447"/>
    </row>
    <row r="73" spans="1:19" s="7" customFormat="1" ht="18" customHeight="1">
      <c r="A73" s="111" t="s">
        <v>404</v>
      </c>
      <c r="B73" s="39" t="s">
        <v>153</v>
      </c>
      <c r="C73" s="458"/>
      <c r="D73" s="531"/>
      <c r="E73" s="531"/>
      <c r="F73" s="531"/>
      <c r="G73" s="531"/>
      <c r="H73" s="531"/>
      <c r="I73" s="531">
        <v>49000000</v>
      </c>
      <c r="J73" s="531">
        <v>43293520.710000001</v>
      </c>
      <c r="K73" s="999">
        <v>5000000</v>
      </c>
      <c r="L73" s="1179">
        <v>45000000</v>
      </c>
      <c r="M73" s="1690"/>
      <c r="N73" s="1258"/>
      <c r="O73" s="1400"/>
      <c r="P73" s="1592"/>
      <c r="Q73" s="446"/>
      <c r="R73" s="541"/>
      <c r="S73" s="447"/>
    </row>
    <row r="74" spans="1:19" s="7" customFormat="1" ht="42.75">
      <c r="A74" s="111">
        <v>1501</v>
      </c>
      <c r="B74" s="1290" t="s">
        <v>182</v>
      </c>
      <c r="C74" s="531"/>
      <c r="D74" s="531"/>
      <c r="E74" s="531"/>
      <c r="F74" s="531">
        <v>2289000000</v>
      </c>
      <c r="G74" s="550">
        <v>1645131552.52</v>
      </c>
      <c r="H74" s="531">
        <f t="shared" si="6"/>
        <v>71.871190586282225</v>
      </c>
      <c r="I74" s="531">
        <v>2289000000</v>
      </c>
      <c r="J74" s="531">
        <v>2585721264.9400001</v>
      </c>
      <c r="K74" s="557">
        <v>676220000</v>
      </c>
      <c r="L74" s="531">
        <v>3600000000</v>
      </c>
      <c r="M74" s="1690"/>
      <c r="N74" s="1259"/>
      <c r="O74" s="1401"/>
      <c r="P74" s="1592"/>
      <c r="Q74" s="1150"/>
      <c r="R74" s="541"/>
      <c r="S74" s="461"/>
    </row>
    <row r="75" spans="1:19" s="7" customFormat="1" ht="18" customHeight="1">
      <c r="A75" s="111">
        <v>1702</v>
      </c>
      <c r="B75" s="54" t="s">
        <v>135</v>
      </c>
      <c r="C75" s="531">
        <v>800000</v>
      </c>
      <c r="D75" s="531">
        <v>394045</v>
      </c>
      <c r="E75" s="531">
        <f t="shared" si="5"/>
        <v>49.255624999999995</v>
      </c>
      <c r="F75" s="531">
        <v>200000</v>
      </c>
      <c r="G75" s="458">
        <v>22500</v>
      </c>
      <c r="H75" s="531">
        <f t="shared" si="6"/>
        <v>11.25</v>
      </c>
      <c r="I75" s="531">
        <v>15000000</v>
      </c>
      <c r="J75" s="961">
        <v>977640.8</v>
      </c>
      <c r="K75" s="1128"/>
      <c r="L75" s="1128"/>
      <c r="M75" s="1690"/>
      <c r="N75" s="1258"/>
      <c r="O75" s="1399"/>
      <c r="P75" s="1592"/>
      <c r="Q75" s="446"/>
      <c r="R75" s="541"/>
      <c r="S75" s="447"/>
    </row>
    <row r="76" spans="1:19" ht="25.5" customHeight="1">
      <c r="A76" s="1700" t="s">
        <v>141</v>
      </c>
      <c r="B76" s="1678"/>
      <c r="C76" s="576">
        <f>SUM(C57:C75)</f>
        <v>103987000</v>
      </c>
      <c r="D76" s="576">
        <f>SUM(D57:D75)</f>
        <v>89588355.569999993</v>
      </c>
      <c r="E76" s="577">
        <f t="shared" si="5"/>
        <v>86.153418763883934</v>
      </c>
      <c r="F76" s="576">
        <f>SUM(F57:F75)</f>
        <v>2423251000</v>
      </c>
      <c r="G76" s="576">
        <f>SUM(G57:G75)</f>
        <v>1757233323.48</v>
      </c>
      <c r="H76" s="577">
        <f t="shared" si="6"/>
        <v>72.515530726284652</v>
      </c>
      <c r="I76" s="252">
        <f>SUM(I57:I75)</f>
        <v>2483651000</v>
      </c>
      <c r="J76" s="1121">
        <f>SUM(J57:J75)</f>
        <v>2740627059.5700002</v>
      </c>
      <c r="K76" s="1121">
        <f>SUM(K57:K75)</f>
        <v>693720000</v>
      </c>
      <c r="L76" s="1173">
        <f>SUM(L57:L75)</f>
        <v>3826951000</v>
      </c>
      <c r="M76" s="1690"/>
      <c r="N76" s="1362"/>
      <c r="O76" s="1402"/>
      <c r="P76" s="1592"/>
      <c r="Q76" s="330"/>
      <c r="R76" s="300"/>
      <c r="S76" s="300"/>
    </row>
    <row r="77" spans="1:19" s="269" customFormat="1" ht="25.5" customHeight="1" thickBot="1">
      <c r="A77" s="1701" t="s">
        <v>2</v>
      </c>
      <c r="B77" s="1701"/>
      <c r="C77" s="64">
        <f>C76+C56</f>
        <v>9377309753</v>
      </c>
      <c r="D77" s="64">
        <f>D76+D56</f>
        <v>9225999424</v>
      </c>
      <c r="E77" s="99">
        <f t="shared" si="5"/>
        <v>98.38642070076024</v>
      </c>
      <c r="F77" s="64">
        <f>F76+F56</f>
        <v>11967668000</v>
      </c>
      <c r="G77" s="64">
        <f>G76+G56</f>
        <v>10753410738.84</v>
      </c>
      <c r="H77" s="99">
        <f t="shared" si="6"/>
        <v>89.853852386613667</v>
      </c>
      <c r="I77" s="84">
        <f>I76+I56</f>
        <v>10991651000</v>
      </c>
      <c r="J77" s="84">
        <f>J76+J56</f>
        <v>12117430782.25</v>
      </c>
      <c r="K77" s="84">
        <f>K76+K56</f>
        <v>3952720000</v>
      </c>
      <c r="L77" s="1063">
        <f>L76+L56</f>
        <v>12645168000</v>
      </c>
      <c r="M77" s="1691"/>
      <c r="N77" s="1385"/>
      <c r="O77" s="1403"/>
      <c r="P77" s="1593"/>
      <c r="Q77" s="369"/>
      <c r="R77" s="368"/>
      <c r="S77" s="368"/>
    </row>
    <row r="78" spans="1:19" s="7" customFormat="1" ht="16.5" thickTop="1">
      <c r="A78" s="166"/>
      <c r="B78" s="166"/>
      <c r="C78" s="213"/>
      <c r="D78" s="213"/>
      <c r="E78" s="213"/>
      <c r="I78" s="211"/>
      <c r="J78" s="211"/>
      <c r="K78" s="212"/>
      <c r="L78" s="212"/>
      <c r="M78" s="298"/>
      <c r="N78" s="1149"/>
      <c r="O78" s="344"/>
      <c r="P78" s="1371"/>
      <c r="Q78" s="330"/>
      <c r="R78" s="300"/>
      <c r="S78" s="300"/>
    </row>
    <row r="79" spans="1:19" s="166" customFormat="1" ht="15.75" customHeight="1">
      <c r="A79" s="16"/>
      <c r="B79" s="16" t="s">
        <v>190</v>
      </c>
      <c r="C79" s="136" t="s">
        <v>193</v>
      </c>
      <c r="D79" s="136"/>
      <c r="E79" s="136"/>
      <c r="F79" s="16"/>
      <c r="G79" s="16"/>
      <c r="H79" s="16"/>
      <c r="I79" s="16"/>
      <c r="J79" s="16"/>
      <c r="K79" s="180"/>
      <c r="L79" s="180"/>
      <c r="M79" s="20"/>
      <c r="N79" s="120"/>
      <c r="O79" s="119"/>
      <c r="P79" s="1371"/>
      <c r="Q79" s="120"/>
      <c r="R79" s="20"/>
      <c r="S79" s="20"/>
    </row>
    <row r="80" spans="1:19" s="166" customFormat="1" ht="15.75" customHeight="1">
      <c r="B80" s="165" t="s">
        <v>191</v>
      </c>
      <c r="C80" s="181"/>
      <c r="D80" s="181" t="s">
        <v>192</v>
      </c>
      <c r="E80" s="181"/>
      <c r="F80" s="221"/>
      <c r="G80" s="221"/>
      <c r="H80" s="221"/>
      <c r="I80" s="221"/>
      <c r="J80" s="221"/>
      <c r="K80" s="212"/>
      <c r="L80" s="212"/>
      <c r="M80" s="298"/>
      <c r="N80" s="1149"/>
      <c r="O80" s="344"/>
      <c r="P80" s="1371"/>
      <c r="Q80" s="330"/>
      <c r="R80" s="300"/>
      <c r="S80" s="300"/>
    </row>
    <row r="81" spans="1:19" s="166" customFormat="1" ht="15.75">
      <c r="A81" s="165"/>
      <c r="B81" s="165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20"/>
      <c r="N81" s="120"/>
      <c r="O81" s="119"/>
      <c r="P81" s="1371"/>
      <c r="Q81" s="120"/>
      <c r="R81" s="20"/>
      <c r="S81" s="20"/>
    </row>
    <row r="82" spans="1:19" s="166" customFormat="1">
      <c r="A82" s="165"/>
      <c r="B82" s="165" t="s">
        <v>160</v>
      </c>
      <c r="C82" s="147" t="s">
        <v>161</v>
      </c>
      <c r="D82" s="147"/>
      <c r="E82" s="147"/>
      <c r="F82" s="147"/>
      <c r="G82" s="147"/>
      <c r="H82" s="147"/>
      <c r="I82" s="168" t="s">
        <v>188</v>
      </c>
      <c r="J82" s="212"/>
      <c r="K82" s="212"/>
      <c r="L82" s="212"/>
      <c r="M82" s="298"/>
      <c r="N82" s="1149"/>
      <c r="O82" s="344"/>
      <c r="Q82" s="330"/>
      <c r="R82" s="300"/>
      <c r="S82" s="300"/>
    </row>
    <row r="83" spans="1:19" s="166" customFormat="1" ht="15.75">
      <c r="A83" s="165"/>
      <c r="B83" s="165"/>
      <c r="I83" s="212"/>
      <c r="J83" s="212"/>
      <c r="M83" s="20"/>
      <c r="N83" s="120"/>
      <c r="O83" s="1151"/>
      <c r="Q83" s="167"/>
    </row>
    <row r="84" spans="1:19" ht="15.75">
      <c r="A84" s="7"/>
      <c r="B84" s="165"/>
      <c r="C84" s="147"/>
      <c r="D84" s="147"/>
      <c r="E84" s="147"/>
      <c r="M84" s="298"/>
      <c r="N84" s="316"/>
    </row>
    <row r="85" spans="1:19" s="7" customFormat="1">
      <c r="C85" s="1698"/>
      <c r="D85" s="1698"/>
      <c r="E85" s="302"/>
      <c r="M85" s="20"/>
      <c r="N85" s="120"/>
      <c r="O85" s="124"/>
      <c r="Q85" s="152"/>
    </row>
    <row r="86" spans="1:19" s="7" customFormat="1" ht="14.25">
      <c r="F86" s="1698"/>
      <c r="G86" s="1698"/>
      <c r="H86" s="1698"/>
      <c r="I86" s="1698"/>
      <c r="K86" s="56"/>
      <c r="L86" s="56"/>
      <c r="M86" s="298"/>
      <c r="N86" s="316"/>
      <c r="O86" s="124"/>
      <c r="Q86" s="152"/>
    </row>
    <row r="87" spans="1:19" s="7" customFormat="1" ht="16.5" customHeight="1">
      <c r="A87" s="1464" t="s">
        <v>445</v>
      </c>
      <c r="B87" s="1464"/>
      <c r="C87" s="1464"/>
      <c r="D87" s="1464"/>
      <c r="E87" s="1464"/>
      <c r="F87" s="1464"/>
      <c r="G87" s="1464"/>
      <c r="H87" s="1464"/>
      <c r="I87" s="1464"/>
      <c r="J87" s="1464"/>
      <c r="K87" s="1157"/>
      <c r="L87" s="393"/>
      <c r="M87" s="152"/>
      <c r="N87" s="215"/>
      <c r="O87" s="228"/>
      <c r="Q87" s="152"/>
    </row>
    <row r="88" spans="1:19" s="7" customFormat="1">
      <c r="A88" s="8" t="s">
        <v>37</v>
      </c>
      <c r="C88" s="213"/>
      <c r="D88" s="213"/>
      <c r="E88" s="213"/>
      <c r="I88" s="213"/>
      <c r="J88" s="213"/>
      <c r="K88" s="213"/>
      <c r="L88" s="213"/>
      <c r="M88" s="228"/>
      <c r="N88" s="152"/>
      <c r="O88" s="124"/>
      <c r="Q88" s="330"/>
      <c r="R88" s="300"/>
      <c r="S88" s="300"/>
    </row>
    <row r="89" spans="1:19" s="7" customFormat="1">
      <c r="A89" s="8" t="s">
        <v>38</v>
      </c>
      <c r="C89" s="211"/>
      <c r="D89" s="212"/>
      <c r="E89" s="212"/>
      <c r="I89" s="211"/>
      <c r="J89" s="211"/>
      <c r="K89" s="212"/>
      <c r="L89" s="212"/>
      <c r="M89" s="298"/>
      <c r="N89" s="316"/>
      <c r="O89" s="124"/>
      <c r="Q89" s="120"/>
      <c r="R89" s="20"/>
      <c r="S89" s="20"/>
    </row>
    <row r="90" spans="1:19" s="7" customFormat="1">
      <c r="A90" s="8" t="s">
        <v>91</v>
      </c>
      <c r="C90" s="213"/>
      <c r="D90" s="213"/>
      <c r="E90" s="213"/>
      <c r="I90" s="213"/>
      <c r="J90" s="213"/>
      <c r="K90" s="213"/>
      <c r="L90" s="213"/>
      <c r="M90" s="20"/>
      <c r="N90" s="120"/>
      <c r="O90" s="124"/>
      <c r="Q90" s="330"/>
      <c r="R90" s="300"/>
      <c r="S90" s="300"/>
    </row>
    <row r="91" spans="1:19" ht="7.5" customHeight="1">
      <c r="C91" s="211"/>
      <c r="D91" s="212"/>
      <c r="E91" s="212"/>
      <c r="I91" s="211"/>
      <c r="J91" s="211"/>
      <c r="K91" s="212"/>
      <c r="L91" s="212"/>
      <c r="M91" s="298"/>
      <c r="N91" s="316"/>
      <c r="Q91" s="120"/>
      <c r="R91" s="20"/>
      <c r="S91" s="20"/>
    </row>
    <row r="92" spans="1:19" ht="15" customHeight="1">
      <c r="A92" s="1637" t="s">
        <v>18</v>
      </c>
      <c r="B92" s="1638" t="s">
        <v>7</v>
      </c>
      <c r="C92" s="1618">
        <v>2022</v>
      </c>
      <c r="D92" s="1618"/>
      <c r="E92" s="1618"/>
      <c r="F92" s="1462">
        <v>2023</v>
      </c>
      <c r="G92" s="1605"/>
      <c r="H92" s="1463"/>
      <c r="I92" s="1452">
        <v>2024</v>
      </c>
      <c r="J92" s="1452"/>
      <c r="K92" s="1478" t="s">
        <v>433</v>
      </c>
      <c r="L92" s="1478" t="s">
        <v>449</v>
      </c>
      <c r="M92" s="1639" t="s">
        <v>208</v>
      </c>
      <c r="N92" s="1446" t="s">
        <v>451</v>
      </c>
      <c r="O92" s="1446" t="s">
        <v>450</v>
      </c>
      <c r="P92" s="1447" t="s">
        <v>434</v>
      </c>
      <c r="Q92" s="330"/>
      <c r="R92" s="300"/>
      <c r="S92" s="300"/>
    </row>
    <row r="93" spans="1:19" s="227" customFormat="1" ht="30" customHeight="1">
      <c r="A93" s="1459"/>
      <c r="B93" s="1638"/>
      <c r="C93" s="399" t="s">
        <v>180</v>
      </c>
      <c r="D93" s="406" t="s">
        <v>1</v>
      </c>
      <c r="E93" s="460" t="s">
        <v>139</v>
      </c>
      <c r="F93" s="408" t="s">
        <v>0</v>
      </c>
      <c r="G93" s="473" t="s">
        <v>1</v>
      </c>
      <c r="H93" s="473" t="s">
        <v>139</v>
      </c>
      <c r="I93" s="679" t="s">
        <v>0</v>
      </c>
      <c r="J93" s="1156" t="s">
        <v>1</v>
      </c>
      <c r="K93" s="1459"/>
      <c r="L93" s="1459"/>
      <c r="M93" s="1640"/>
      <c r="N93" s="1446"/>
      <c r="O93" s="1446"/>
      <c r="P93" s="1447"/>
      <c r="Q93" s="120"/>
      <c r="R93" s="20"/>
      <c r="S93" s="20"/>
    </row>
    <row r="94" spans="1:19" s="7" customFormat="1" ht="18" customHeight="1">
      <c r="A94" s="78">
        <v>1001</v>
      </c>
      <c r="B94" s="28" t="s">
        <v>8</v>
      </c>
      <c r="C94" s="449">
        <v>11271906204</v>
      </c>
      <c r="D94" s="566">
        <v>11206031891.870001</v>
      </c>
      <c r="E94" s="565">
        <f>D94/C94*100</f>
        <v>99.415588535445565</v>
      </c>
      <c r="F94" s="566">
        <f>11153547000-132571000+50000000</f>
        <v>11070976000</v>
      </c>
      <c r="G94" s="566">
        <v>11035402753.48</v>
      </c>
      <c r="H94" s="565">
        <f>G94/F94*100</f>
        <v>99.678680122511338</v>
      </c>
      <c r="I94" s="566">
        <v>12300000000</v>
      </c>
      <c r="J94" s="566">
        <v>11258872565.9</v>
      </c>
      <c r="K94" s="587">
        <v>4165000000</v>
      </c>
      <c r="L94" s="587">
        <v>13006045000</v>
      </c>
      <c r="M94" s="1692" t="s">
        <v>199</v>
      </c>
      <c r="N94" s="1259"/>
      <c r="O94" s="1392"/>
      <c r="P94" s="1591" t="s">
        <v>199</v>
      </c>
      <c r="Q94" s="445"/>
      <c r="R94" s="449"/>
      <c r="S94" s="449"/>
    </row>
    <row r="95" spans="1:19" s="7" customFormat="1" ht="18" customHeight="1">
      <c r="A95" s="111">
        <v>1002</v>
      </c>
      <c r="B95" s="21" t="s">
        <v>9</v>
      </c>
      <c r="C95" s="449">
        <v>27000000</v>
      </c>
      <c r="D95" s="567">
        <v>24119643.82</v>
      </c>
      <c r="E95" s="567">
        <f t="shared" ref="E95:E119" si="9">D95/C95*100</f>
        <v>89.332014148148147</v>
      </c>
      <c r="F95" s="567">
        <v>13500000</v>
      </c>
      <c r="G95" s="567">
        <v>12689983.83</v>
      </c>
      <c r="H95" s="567">
        <f t="shared" ref="H95:H118" si="10">G95/F95*100</f>
        <v>93.999880222222217</v>
      </c>
      <c r="I95" s="567">
        <v>16000000</v>
      </c>
      <c r="J95" s="567">
        <v>31675746</v>
      </c>
      <c r="K95" s="567">
        <v>11000000</v>
      </c>
      <c r="L95" s="567">
        <v>38000000</v>
      </c>
      <c r="M95" s="1693"/>
      <c r="N95" s="1258"/>
      <c r="O95" s="1392"/>
      <c r="P95" s="1592"/>
      <c r="Q95" s="446"/>
      <c r="R95" s="447"/>
      <c r="S95" s="447"/>
    </row>
    <row r="96" spans="1:19" s="7" customFormat="1" ht="18" customHeight="1">
      <c r="A96" s="61">
        <v>1003</v>
      </c>
      <c r="B96" s="36" t="s">
        <v>10</v>
      </c>
      <c r="C96" s="449">
        <v>3609542607</v>
      </c>
      <c r="D96" s="568">
        <v>3603147737.8299999</v>
      </c>
      <c r="E96" s="568">
        <f t="shared" si="9"/>
        <v>99.822834362514556</v>
      </c>
      <c r="F96" s="568">
        <v>3455670000</v>
      </c>
      <c r="G96" s="568">
        <v>3445488171.0500002</v>
      </c>
      <c r="H96" s="568">
        <f t="shared" si="10"/>
        <v>99.705358759661664</v>
      </c>
      <c r="I96" s="568">
        <v>3663000000</v>
      </c>
      <c r="J96" s="568">
        <v>5722183556.9499998</v>
      </c>
      <c r="K96" s="567">
        <v>2549575000</v>
      </c>
      <c r="L96" s="567">
        <v>5611260000</v>
      </c>
      <c r="M96" s="1693"/>
      <c r="N96" s="1259"/>
      <c r="O96" s="1392"/>
      <c r="P96" s="1592"/>
      <c r="Q96" s="445"/>
      <c r="R96" s="449"/>
      <c r="S96" s="449"/>
    </row>
    <row r="97" spans="1:19" s="367" customFormat="1" ht="25.5" customHeight="1" thickBot="1">
      <c r="A97" s="1675" t="s">
        <v>140</v>
      </c>
      <c r="B97" s="1676"/>
      <c r="C97" s="67">
        <f t="shared" ref="C97" si="11">SUM(C94:C96)</f>
        <v>14908448811</v>
      </c>
      <c r="D97" s="67">
        <f t="shared" ref="D97" si="12">SUM(D94:D96)</f>
        <v>14833299273.52</v>
      </c>
      <c r="E97" s="304">
        <f t="shared" si="9"/>
        <v>99.495926515007042</v>
      </c>
      <c r="F97" s="67">
        <f t="shared" ref="F97:L97" si="13">SUM(F94:F96)</f>
        <v>14540146000</v>
      </c>
      <c r="G97" s="67">
        <f>SUM(G94:G96)</f>
        <v>14493580908.360001</v>
      </c>
      <c r="H97" s="304">
        <f t="shared" si="10"/>
        <v>99.679748115046436</v>
      </c>
      <c r="I97" s="1130">
        <f t="shared" si="13"/>
        <v>15979000000</v>
      </c>
      <c r="J97" s="84">
        <f t="shared" si="13"/>
        <v>17012731868.849998</v>
      </c>
      <c r="K97" s="84">
        <f t="shared" ref="K97" si="14">SUM(K94:K96)</f>
        <v>6725575000</v>
      </c>
      <c r="L97" s="84">
        <f t="shared" si="13"/>
        <v>18655305000</v>
      </c>
      <c r="M97" s="1693"/>
      <c r="N97" s="1385"/>
      <c r="O97" s="1389"/>
      <c r="P97" s="1592"/>
      <c r="Q97" s="369"/>
      <c r="R97" s="368"/>
      <c r="S97" s="368"/>
    </row>
    <row r="98" spans="1:19" s="7" customFormat="1" ht="18" customHeight="1" thickTop="1">
      <c r="A98" s="79">
        <v>1101</v>
      </c>
      <c r="B98" s="37" t="s">
        <v>113</v>
      </c>
      <c r="C98" s="449">
        <v>11500000</v>
      </c>
      <c r="D98" s="564">
        <v>9825536.3399999999</v>
      </c>
      <c r="E98" s="564">
        <f t="shared" si="9"/>
        <v>85.43944643478261</v>
      </c>
      <c r="F98" s="564">
        <v>15000000</v>
      </c>
      <c r="G98" s="564">
        <v>14530543.470000001</v>
      </c>
      <c r="H98" s="564">
        <f t="shared" si="10"/>
        <v>96.870289800000009</v>
      </c>
      <c r="I98" s="564">
        <v>13000000</v>
      </c>
      <c r="J98" s="564">
        <v>12133259.77</v>
      </c>
      <c r="K98" s="567">
        <v>2500000</v>
      </c>
      <c r="L98" s="567">
        <v>14000000</v>
      </c>
      <c r="M98" s="1693"/>
      <c r="N98" s="1259"/>
      <c r="O98" s="1372"/>
      <c r="P98" s="1592"/>
      <c r="Q98" s="445"/>
      <c r="R98" s="458"/>
      <c r="S98" s="449"/>
    </row>
    <row r="99" spans="1:19" s="7" customFormat="1" ht="33" customHeight="1">
      <c r="A99" s="29">
        <v>1201</v>
      </c>
      <c r="B99" s="53" t="s">
        <v>12</v>
      </c>
      <c r="C99" s="569">
        <v>2500000</v>
      </c>
      <c r="D99" s="569">
        <v>2498955.2200000002</v>
      </c>
      <c r="E99" s="569">
        <f t="shared" si="9"/>
        <v>99.958208800000008</v>
      </c>
      <c r="F99" s="569">
        <v>3000000</v>
      </c>
      <c r="G99" s="569">
        <v>2715071.69</v>
      </c>
      <c r="H99" s="569">
        <f t="shared" si="10"/>
        <v>90.502389666666659</v>
      </c>
      <c r="I99" s="569">
        <v>3500000</v>
      </c>
      <c r="J99" s="569">
        <v>2987445.18</v>
      </c>
      <c r="K99" s="570">
        <v>300000</v>
      </c>
      <c r="L99" s="570">
        <v>3600000</v>
      </c>
      <c r="M99" s="1693"/>
      <c r="N99" s="1258"/>
      <c r="O99" s="1372"/>
      <c r="P99" s="1592"/>
      <c r="Q99" s="446"/>
      <c r="R99" s="458"/>
      <c r="S99" s="447"/>
    </row>
    <row r="100" spans="1:19" s="7" customFormat="1" ht="18" customHeight="1">
      <c r="A100" s="29">
        <v>1202</v>
      </c>
      <c r="B100" s="26" t="s">
        <v>13</v>
      </c>
      <c r="C100" s="458">
        <v>3100000</v>
      </c>
      <c r="D100" s="569">
        <v>2804530</v>
      </c>
      <c r="E100" s="569">
        <f t="shared" si="9"/>
        <v>90.468709677419355</v>
      </c>
      <c r="F100" s="569">
        <v>3000000</v>
      </c>
      <c r="G100" s="569">
        <v>2756036.56</v>
      </c>
      <c r="H100" s="569">
        <f t="shared" si="10"/>
        <v>91.867885333333334</v>
      </c>
      <c r="I100" s="569"/>
      <c r="J100" s="569">
        <v>0</v>
      </c>
      <c r="K100" s="1096"/>
      <c r="L100" s="1096"/>
      <c r="M100" s="1693"/>
      <c r="N100" s="1259"/>
      <c r="O100" s="1372"/>
      <c r="P100" s="1592"/>
      <c r="Q100" s="445"/>
      <c r="R100" s="458"/>
      <c r="S100" s="449"/>
    </row>
    <row r="101" spans="1:19" s="7" customFormat="1" ht="18" customHeight="1">
      <c r="A101" s="29" t="s">
        <v>395</v>
      </c>
      <c r="B101" s="26" t="s">
        <v>202</v>
      </c>
      <c r="C101" s="458"/>
      <c r="D101" s="569"/>
      <c r="E101" s="569"/>
      <c r="F101" s="569"/>
      <c r="G101" s="569"/>
      <c r="H101" s="569"/>
      <c r="I101" s="569">
        <v>3000000</v>
      </c>
      <c r="J101" s="569">
        <v>795784.57</v>
      </c>
      <c r="K101" s="569">
        <v>500000</v>
      </c>
      <c r="L101" s="569">
        <v>1500000</v>
      </c>
      <c r="M101" s="1693"/>
      <c r="N101" s="1258"/>
      <c r="O101" s="1384"/>
      <c r="P101" s="1592"/>
      <c r="Q101" s="445"/>
      <c r="R101" s="458"/>
      <c r="S101" s="449"/>
    </row>
    <row r="102" spans="1:19" s="7" customFormat="1" ht="18" customHeight="1">
      <c r="A102" s="29">
        <v>1205</v>
      </c>
      <c r="B102" s="26" t="s">
        <v>125</v>
      </c>
      <c r="C102" s="569">
        <v>1000000</v>
      </c>
      <c r="D102" s="569">
        <v>995325</v>
      </c>
      <c r="E102" s="569">
        <f t="shared" si="9"/>
        <v>99.532499999999999</v>
      </c>
      <c r="F102" s="569">
        <v>200000</v>
      </c>
      <c r="G102" s="569">
        <v>188000</v>
      </c>
      <c r="H102" s="569">
        <f t="shared" si="10"/>
        <v>94</v>
      </c>
      <c r="I102" s="569">
        <v>300000</v>
      </c>
      <c r="J102" s="569">
        <v>138920</v>
      </c>
      <c r="K102" s="569">
        <v>250000</v>
      </c>
      <c r="L102" s="569">
        <v>500000</v>
      </c>
      <c r="M102" s="1693"/>
      <c r="N102" s="1259"/>
      <c r="O102" s="1372"/>
      <c r="P102" s="1592"/>
      <c r="Q102" s="446"/>
      <c r="R102" s="458"/>
      <c r="S102" s="447"/>
    </row>
    <row r="103" spans="1:19" s="7" customFormat="1" ht="18" customHeight="1">
      <c r="A103" s="29">
        <v>1301</v>
      </c>
      <c r="B103" s="26" t="s">
        <v>14</v>
      </c>
      <c r="C103" s="569">
        <v>1500000</v>
      </c>
      <c r="D103" s="569">
        <v>1320300.83</v>
      </c>
      <c r="E103" s="569">
        <f t="shared" si="9"/>
        <v>88.020055333333332</v>
      </c>
      <c r="F103" s="569">
        <v>1500000</v>
      </c>
      <c r="G103" s="569">
        <v>1493323</v>
      </c>
      <c r="H103" s="569">
        <f t="shared" si="10"/>
        <v>99.554866666666669</v>
      </c>
      <c r="I103" s="569">
        <v>1500000</v>
      </c>
      <c r="J103" s="569">
        <v>1365029.48</v>
      </c>
      <c r="K103" s="569">
        <v>500000</v>
      </c>
      <c r="L103" s="569">
        <v>3000000</v>
      </c>
      <c r="M103" s="1693"/>
      <c r="N103" s="1273"/>
      <c r="O103" s="1384"/>
      <c r="P103" s="1592"/>
      <c r="Q103" s="445"/>
      <c r="R103" s="550"/>
      <c r="S103" s="461"/>
    </row>
    <row r="104" spans="1:19" s="7" customFormat="1" ht="18" customHeight="1">
      <c r="A104" s="29">
        <v>1302</v>
      </c>
      <c r="B104" s="26" t="s">
        <v>124</v>
      </c>
      <c r="C104" s="569">
        <v>500000</v>
      </c>
      <c r="D104" s="569">
        <v>393700</v>
      </c>
      <c r="E104" s="569">
        <f t="shared" si="9"/>
        <v>78.739999999999995</v>
      </c>
      <c r="F104" s="569">
        <v>200000</v>
      </c>
      <c r="G104" s="569">
        <v>187300</v>
      </c>
      <c r="H104" s="569">
        <f t="shared" si="10"/>
        <v>93.65</v>
      </c>
      <c r="I104" s="569">
        <v>200000</v>
      </c>
      <c r="J104" s="569">
        <v>200000</v>
      </c>
      <c r="K104" s="569">
        <v>200000</v>
      </c>
      <c r="L104" s="569">
        <v>1000000</v>
      </c>
      <c r="M104" s="1693"/>
      <c r="N104" s="1274"/>
      <c r="O104" s="1372"/>
      <c r="P104" s="1592"/>
      <c r="Q104" s="446"/>
      <c r="R104" s="550"/>
      <c r="S104" s="447"/>
    </row>
    <row r="105" spans="1:19" s="7" customFormat="1" ht="18" customHeight="1">
      <c r="A105" s="29">
        <v>1303</v>
      </c>
      <c r="B105" s="26" t="s">
        <v>110</v>
      </c>
      <c r="C105" s="569">
        <v>80000000</v>
      </c>
      <c r="D105" s="569">
        <v>56620373.659999996</v>
      </c>
      <c r="E105" s="569">
        <f t="shared" si="9"/>
        <v>70.775467074999995</v>
      </c>
      <c r="F105" s="569">
        <v>50000000</v>
      </c>
      <c r="G105" s="569">
        <v>13595481.42</v>
      </c>
      <c r="H105" s="569">
        <f t="shared" si="10"/>
        <v>27.190962839999997</v>
      </c>
      <c r="I105" s="569">
        <v>33500000</v>
      </c>
      <c r="J105" s="569">
        <v>31168842.68</v>
      </c>
      <c r="K105" s="569">
        <v>5000000</v>
      </c>
      <c r="L105" s="569">
        <v>74000000</v>
      </c>
      <c r="M105" s="1693"/>
      <c r="N105" s="1273"/>
      <c r="O105" s="1384"/>
      <c r="P105" s="1592"/>
      <c r="Q105" s="445"/>
      <c r="R105" s="550"/>
      <c r="S105" s="461"/>
    </row>
    <row r="106" spans="1:19" s="7" customFormat="1" ht="18" customHeight="1">
      <c r="A106" s="29">
        <v>1304</v>
      </c>
      <c r="B106" s="26" t="s">
        <v>17</v>
      </c>
      <c r="C106" s="569">
        <v>500000</v>
      </c>
      <c r="D106" s="569">
        <v>428504.93</v>
      </c>
      <c r="E106" s="569">
        <f t="shared" si="9"/>
        <v>85.700986</v>
      </c>
      <c r="F106" s="569">
        <v>500000</v>
      </c>
      <c r="G106" s="569">
        <v>499511.35</v>
      </c>
      <c r="H106" s="569">
        <f t="shared" si="10"/>
        <v>99.902269999999987</v>
      </c>
      <c r="I106" s="569">
        <v>500000</v>
      </c>
      <c r="J106" s="569">
        <v>348250</v>
      </c>
      <c r="K106" s="569">
        <v>400000</v>
      </c>
      <c r="L106" s="569">
        <v>1000000</v>
      </c>
      <c r="M106" s="1693"/>
      <c r="N106" s="1274"/>
      <c r="O106" s="1372"/>
      <c r="P106" s="1592"/>
      <c r="Q106" s="446"/>
      <c r="R106" s="550"/>
      <c r="S106" s="447"/>
    </row>
    <row r="107" spans="1:19" s="7" customFormat="1" ht="18" customHeight="1">
      <c r="A107" s="29">
        <v>1305</v>
      </c>
      <c r="B107" s="26" t="s">
        <v>220</v>
      </c>
      <c r="C107" s="571"/>
      <c r="D107" s="569"/>
      <c r="E107" s="569"/>
      <c r="F107" s="569"/>
      <c r="G107" s="569"/>
      <c r="H107" s="569"/>
      <c r="I107" s="569">
        <v>82000000</v>
      </c>
      <c r="J107" s="569">
        <v>64924138.07</v>
      </c>
      <c r="K107" s="569">
        <v>15000000</v>
      </c>
      <c r="L107" s="569">
        <v>100000000</v>
      </c>
      <c r="M107" s="1693"/>
      <c r="N107" s="1273"/>
      <c r="O107" s="1384"/>
      <c r="P107" s="1592"/>
      <c r="Q107" s="446"/>
      <c r="R107" s="550"/>
      <c r="S107" s="447"/>
    </row>
    <row r="108" spans="1:19" s="7" customFormat="1" ht="18" customHeight="1">
      <c r="A108" s="29">
        <v>1306</v>
      </c>
      <c r="B108" s="26" t="s">
        <v>131</v>
      </c>
      <c r="C108" s="550">
        <v>51000000</v>
      </c>
      <c r="D108" s="569">
        <v>44757470.75</v>
      </c>
      <c r="E108" s="569">
        <f t="shared" si="9"/>
        <v>87.759746568627449</v>
      </c>
      <c r="F108" s="569">
        <f>100000000-43000000</f>
        <v>57000000</v>
      </c>
      <c r="G108" s="569">
        <v>33252379.359999999</v>
      </c>
      <c r="H108" s="569">
        <f t="shared" si="10"/>
        <v>58.337507649122813</v>
      </c>
      <c r="I108" s="569"/>
      <c r="J108" s="569">
        <v>0</v>
      </c>
      <c r="K108" s="1004">
        <v>0</v>
      </c>
      <c r="L108" s="1004"/>
      <c r="M108" s="1693"/>
      <c r="N108" s="1274"/>
      <c r="O108" s="1372"/>
      <c r="P108" s="1592"/>
      <c r="Q108" s="445"/>
      <c r="R108" s="550"/>
      <c r="S108" s="461"/>
    </row>
    <row r="109" spans="1:19" s="7" customFormat="1" ht="18" customHeight="1">
      <c r="A109" s="29">
        <v>1402</v>
      </c>
      <c r="B109" s="26" t="s">
        <v>118</v>
      </c>
      <c r="C109" s="569">
        <v>5000000</v>
      </c>
      <c r="D109" s="569">
        <v>3047709.63</v>
      </c>
      <c r="E109" s="569">
        <f t="shared" si="9"/>
        <v>60.954192599999999</v>
      </c>
      <c r="F109" s="569">
        <v>2500000</v>
      </c>
      <c r="G109" s="569">
        <v>4177698.14</v>
      </c>
      <c r="H109" s="569">
        <f t="shared" si="10"/>
        <v>167.10792560000002</v>
      </c>
      <c r="I109" s="569">
        <v>3000000</v>
      </c>
      <c r="J109" s="569">
        <v>3511362.47</v>
      </c>
      <c r="K109" s="569">
        <v>1000000</v>
      </c>
      <c r="L109" s="569">
        <v>6000000</v>
      </c>
      <c r="M109" s="1693"/>
      <c r="N109" s="442"/>
      <c r="O109" s="1384"/>
      <c r="P109" s="1592"/>
      <c r="Q109" s="446"/>
      <c r="R109" s="458"/>
      <c r="S109" s="447"/>
    </row>
    <row r="110" spans="1:19" s="7" customFormat="1" ht="18" customHeight="1">
      <c r="A110" s="29">
        <v>1403</v>
      </c>
      <c r="B110" s="26" t="s">
        <v>119</v>
      </c>
      <c r="C110" s="569">
        <v>28000000</v>
      </c>
      <c r="D110" s="569">
        <v>19064881.920000002</v>
      </c>
      <c r="E110" s="569">
        <f t="shared" si="9"/>
        <v>68.088864000000001</v>
      </c>
      <c r="F110" s="569">
        <v>15000000</v>
      </c>
      <c r="G110" s="569">
        <v>36782806.659999996</v>
      </c>
      <c r="H110" s="569">
        <f t="shared" si="10"/>
        <v>245.21871106666663</v>
      </c>
      <c r="I110" s="569">
        <v>29000000</v>
      </c>
      <c r="J110" s="569">
        <v>35934598.759999998</v>
      </c>
      <c r="K110" s="569">
        <v>10000000</v>
      </c>
      <c r="L110" s="569">
        <v>37000000</v>
      </c>
      <c r="M110" s="1693"/>
      <c r="N110" s="1259"/>
      <c r="O110" s="1372"/>
      <c r="P110" s="1592"/>
      <c r="Q110" s="459"/>
      <c r="R110" s="458"/>
      <c r="S110" s="449"/>
    </row>
    <row r="111" spans="1:19" s="7" customFormat="1" ht="28.5">
      <c r="A111" s="29">
        <v>1404</v>
      </c>
      <c r="B111" s="53" t="s">
        <v>120</v>
      </c>
      <c r="C111" s="569">
        <v>100000</v>
      </c>
      <c r="D111" s="569">
        <v>5903.84</v>
      </c>
      <c r="E111" s="569">
        <f t="shared" si="9"/>
        <v>5.9038400000000006</v>
      </c>
      <c r="F111" s="569">
        <v>1000</v>
      </c>
      <c r="G111" s="569"/>
      <c r="H111" s="569">
        <f t="shared" si="10"/>
        <v>0</v>
      </c>
      <c r="I111" s="569">
        <v>1000</v>
      </c>
      <c r="J111" s="1004">
        <v>0</v>
      </c>
      <c r="K111" s="569"/>
      <c r="L111" s="569">
        <v>1000</v>
      </c>
      <c r="M111" s="1693"/>
      <c r="N111" s="1258"/>
      <c r="O111" s="1384"/>
      <c r="P111" s="1592"/>
      <c r="Q111" s="446"/>
      <c r="R111" s="458"/>
      <c r="S111" s="447"/>
    </row>
    <row r="112" spans="1:19" s="7" customFormat="1" ht="18" customHeight="1">
      <c r="A112" s="29">
        <v>1407</v>
      </c>
      <c r="B112" s="26" t="s">
        <v>153</v>
      </c>
      <c r="C112" s="458">
        <v>22000000</v>
      </c>
      <c r="D112" s="569">
        <v>12627169.35</v>
      </c>
      <c r="E112" s="569">
        <f t="shared" si="9"/>
        <v>57.396224318181822</v>
      </c>
      <c r="F112" s="569">
        <v>35000000</v>
      </c>
      <c r="G112" s="569">
        <v>16186075.41</v>
      </c>
      <c r="H112" s="569">
        <f t="shared" si="10"/>
        <v>46.245929742857143</v>
      </c>
      <c r="I112" s="569"/>
      <c r="J112" s="569">
        <v>0</v>
      </c>
      <c r="K112" s="569"/>
      <c r="L112" s="569"/>
      <c r="M112" s="1693"/>
      <c r="N112" s="1259"/>
      <c r="O112" s="1372"/>
      <c r="P112" s="1592"/>
      <c r="Q112" s="459"/>
      <c r="R112" s="458"/>
      <c r="S112" s="449"/>
    </row>
    <row r="113" spans="1:19" s="7" customFormat="1" ht="18" customHeight="1">
      <c r="A113" s="29">
        <v>1409</v>
      </c>
      <c r="B113" s="26" t="s">
        <v>17</v>
      </c>
      <c r="C113" s="458">
        <v>94000000</v>
      </c>
      <c r="D113" s="569">
        <v>66308253.109999999</v>
      </c>
      <c r="E113" s="569">
        <f t="shared" si="9"/>
        <v>70.540694797872334</v>
      </c>
      <c r="F113" s="569">
        <v>45000000</v>
      </c>
      <c r="G113" s="569">
        <v>92088378.700000003</v>
      </c>
      <c r="H113" s="569">
        <f t="shared" si="10"/>
        <v>204.64084155555557</v>
      </c>
      <c r="I113" s="569"/>
      <c r="J113" s="569">
        <v>0</v>
      </c>
      <c r="K113" s="1129"/>
      <c r="L113" s="1182"/>
      <c r="M113" s="1693"/>
      <c r="N113" s="1258"/>
      <c r="O113" s="1384"/>
      <c r="P113" s="1592"/>
      <c r="Q113" s="446"/>
      <c r="R113" s="458"/>
      <c r="S113" s="447"/>
    </row>
    <row r="114" spans="1:19" s="7" customFormat="1" ht="18" customHeight="1">
      <c r="A114" s="111" t="s">
        <v>393</v>
      </c>
      <c r="B114" s="23" t="s">
        <v>207</v>
      </c>
      <c r="C114" s="458"/>
      <c r="D114" s="568"/>
      <c r="E114" s="568"/>
      <c r="F114" s="568"/>
      <c r="G114" s="568"/>
      <c r="H114" s="568"/>
      <c r="I114" s="568"/>
      <c r="J114" s="568">
        <v>0</v>
      </c>
      <c r="K114" s="567"/>
      <c r="L114" s="567">
        <v>800000</v>
      </c>
      <c r="M114" s="1693"/>
      <c r="N114" s="1258"/>
      <c r="O114" s="1384"/>
      <c r="P114" s="1592"/>
      <c r="Q114" s="446"/>
      <c r="R114" s="458"/>
      <c r="S114" s="447"/>
    </row>
    <row r="115" spans="1:19" s="7" customFormat="1" ht="18" customHeight="1">
      <c r="A115" s="111" t="s">
        <v>404</v>
      </c>
      <c r="B115" s="39" t="s">
        <v>153</v>
      </c>
      <c r="C115" s="458"/>
      <c r="D115" s="568"/>
      <c r="E115" s="568"/>
      <c r="F115" s="568"/>
      <c r="G115" s="568"/>
      <c r="H115" s="568"/>
      <c r="I115" s="568">
        <v>100000000</v>
      </c>
      <c r="J115" s="568">
        <v>77282809.079999998</v>
      </c>
      <c r="K115" s="568">
        <v>10000000</v>
      </c>
      <c r="L115" s="568">
        <v>80000000</v>
      </c>
      <c r="M115" s="1693"/>
      <c r="N115" s="1259"/>
      <c r="O115" s="1372"/>
      <c r="P115" s="1592"/>
      <c r="Q115" s="446"/>
      <c r="R115" s="458"/>
      <c r="S115" s="447"/>
    </row>
    <row r="116" spans="1:19" s="7" customFormat="1" ht="28.5">
      <c r="A116" s="111" t="s">
        <v>405</v>
      </c>
      <c r="B116" s="54" t="s">
        <v>427</v>
      </c>
      <c r="C116" s="458"/>
      <c r="D116" s="568"/>
      <c r="E116" s="568"/>
      <c r="F116" s="568"/>
      <c r="G116" s="568"/>
      <c r="H116" s="568"/>
      <c r="I116" s="568">
        <v>160000000</v>
      </c>
      <c r="J116" s="568">
        <v>67359249.439999998</v>
      </c>
      <c r="K116" s="568">
        <v>31000000</v>
      </c>
      <c r="L116" s="568">
        <v>120000000</v>
      </c>
      <c r="M116" s="1693"/>
      <c r="N116" s="1258"/>
      <c r="O116" s="1384"/>
      <c r="P116" s="1592"/>
      <c r="Q116" s="446"/>
      <c r="R116" s="458"/>
      <c r="S116" s="447"/>
    </row>
    <row r="117" spans="1:19" s="7" customFormat="1" ht="18" customHeight="1">
      <c r="A117" s="111">
        <v>1702</v>
      </c>
      <c r="B117" s="54" t="s">
        <v>135</v>
      </c>
      <c r="C117" s="458">
        <v>5677061.4299999997</v>
      </c>
      <c r="D117" s="572">
        <v>5193299.38</v>
      </c>
      <c r="E117" s="572">
        <f t="shared" si="9"/>
        <v>91.478653948615104</v>
      </c>
      <c r="F117" s="572">
        <v>500000</v>
      </c>
      <c r="G117" s="572">
        <v>42480</v>
      </c>
      <c r="H117" s="572">
        <f t="shared" si="10"/>
        <v>8.4959999999999987</v>
      </c>
      <c r="I117" s="572">
        <v>40300000</v>
      </c>
      <c r="J117" s="479">
        <v>607739.5</v>
      </c>
      <c r="K117" s="1129"/>
      <c r="L117" s="1182"/>
      <c r="M117" s="1693"/>
      <c r="N117" s="1259"/>
      <c r="O117" s="534"/>
      <c r="P117" s="1592"/>
      <c r="Q117" s="446"/>
      <c r="R117" s="458"/>
      <c r="S117" s="447"/>
    </row>
    <row r="118" spans="1:19" s="367" customFormat="1" ht="25.5" customHeight="1" thickBot="1">
      <c r="A118" s="1675" t="s">
        <v>141</v>
      </c>
      <c r="B118" s="1676"/>
      <c r="C118" s="64">
        <f>SUM(C98:C117)</f>
        <v>306377061.43000001</v>
      </c>
      <c r="D118" s="64">
        <f>SUM(D98:D117)</f>
        <v>225891913.95999998</v>
      </c>
      <c r="E118" s="99">
        <f t="shared" si="9"/>
        <v>73.730034783172243</v>
      </c>
      <c r="F118" s="64">
        <f>SUM(F98:F117)</f>
        <v>228401000</v>
      </c>
      <c r="G118" s="64">
        <f>SUM(G98:G117)</f>
        <v>218495085.75999999</v>
      </c>
      <c r="H118" s="99">
        <f t="shared" si="10"/>
        <v>95.66292869120538</v>
      </c>
      <c r="I118" s="84">
        <f>SUM(I98:I117)</f>
        <v>469801000</v>
      </c>
      <c r="J118" s="84">
        <f>SUM(J98:J117)</f>
        <v>298757429</v>
      </c>
      <c r="K118" s="84">
        <f>SUM(K98:K117)</f>
        <v>76650000</v>
      </c>
      <c r="L118" s="84">
        <f>SUM(L98:L117)</f>
        <v>442401000</v>
      </c>
      <c r="M118" s="1693"/>
      <c r="N118" s="1385"/>
      <c r="O118" s="1389"/>
      <c r="P118" s="1592"/>
      <c r="Q118" s="370"/>
      <c r="R118" s="366"/>
      <c r="S118" s="366"/>
    </row>
    <row r="119" spans="1:19" s="367" customFormat="1" ht="25.5" customHeight="1" thickTop="1" thickBot="1">
      <c r="A119" s="1644" t="s">
        <v>2</v>
      </c>
      <c r="B119" s="1644"/>
      <c r="C119" s="65">
        <f>C118+C97</f>
        <v>15214825872.43</v>
      </c>
      <c r="D119" s="65">
        <f>D118+D97</f>
        <v>15059191187.48</v>
      </c>
      <c r="E119" s="65">
        <f t="shared" si="9"/>
        <v>98.977085336007562</v>
      </c>
      <c r="F119" s="65">
        <f>F118+F97</f>
        <v>14768547000</v>
      </c>
      <c r="G119" s="65">
        <f>G118+G97</f>
        <v>14712075994.120001</v>
      </c>
      <c r="H119" s="65">
        <f>G119/F119*100</f>
        <v>99.617626528324024</v>
      </c>
      <c r="I119" s="1109">
        <f>I118+I97</f>
        <v>16448801000</v>
      </c>
      <c r="J119" s="1109">
        <f>J118+J97</f>
        <v>17311489297.849998</v>
      </c>
      <c r="K119" s="1109">
        <f>K118+K97</f>
        <v>6802225000</v>
      </c>
      <c r="L119" s="1109">
        <f>L118+L97</f>
        <v>19097706000</v>
      </c>
      <c r="M119" s="1694"/>
      <c r="N119" s="1324"/>
      <c r="O119" s="1390"/>
      <c r="P119" s="1593"/>
      <c r="Q119" s="369"/>
      <c r="R119" s="368"/>
      <c r="S119" s="368"/>
    </row>
    <row r="120" spans="1:19" s="7" customFormat="1" ht="16.5" customHeight="1" thickTop="1">
      <c r="A120" s="166"/>
      <c r="B120" s="166"/>
      <c r="C120" s="213"/>
      <c r="D120" s="213"/>
      <c r="E120" s="213"/>
      <c r="F120" s="211"/>
      <c r="G120" s="211"/>
      <c r="H120" s="211"/>
      <c r="I120" s="212"/>
      <c r="J120" s="212"/>
      <c r="K120" s="212"/>
      <c r="L120" s="212"/>
      <c r="M120" s="298"/>
      <c r="N120" s="120"/>
      <c r="O120" s="119"/>
      <c r="Q120" s="330"/>
      <c r="R120" s="300"/>
      <c r="S120" s="300"/>
    </row>
    <row r="121" spans="1:19" s="166" customFormat="1" ht="15.75" customHeight="1">
      <c r="A121" s="16"/>
      <c r="B121" s="16" t="s">
        <v>190</v>
      </c>
      <c r="C121" s="136" t="s">
        <v>193</v>
      </c>
      <c r="D121" s="136"/>
      <c r="E121" s="136"/>
      <c r="F121" s="16"/>
      <c r="G121" s="16"/>
      <c r="H121" s="16"/>
      <c r="I121" s="16"/>
      <c r="J121" s="16"/>
      <c r="K121" s="180"/>
      <c r="L121" s="180"/>
      <c r="M121" s="20"/>
      <c r="N121" s="1149"/>
      <c r="O121" s="344"/>
      <c r="Q121" s="120"/>
      <c r="R121" s="20"/>
      <c r="S121" s="20"/>
    </row>
    <row r="122" spans="1:19" s="166" customFormat="1" ht="15.75" customHeight="1">
      <c r="B122" s="165" t="s">
        <v>191</v>
      </c>
      <c r="C122" s="181"/>
      <c r="D122" s="181" t="s">
        <v>192</v>
      </c>
      <c r="E122" s="181"/>
      <c r="F122" s="221"/>
      <c r="G122" s="221"/>
      <c r="H122" s="221"/>
      <c r="I122" s="221"/>
      <c r="J122" s="221"/>
      <c r="K122" s="212"/>
      <c r="L122" s="212"/>
      <c r="M122" s="298"/>
      <c r="N122" s="120"/>
      <c r="O122" s="119"/>
      <c r="Q122" s="330"/>
      <c r="R122" s="300"/>
      <c r="S122" s="300"/>
    </row>
    <row r="123" spans="1:19" s="166" customFormat="1" ht="15.75" customHeight="1">
      <c r="A123" s="165"/>
      <c r="B123" s="165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20"/>
      <c r="N123" s="1149"/>
      <c r="O123" s="344"/>
      <c r="Q123" s="120"/>
      <c r="R123" s="20"/>
      <c r="S123" s="20"/>
    </row>
    <row r="124" spans="1:19" s="166" customFormat="1" ht="15.75" customHeight="1">
      <c r="A124" s="165"/>
      <c r="B124" s="165" t="s">
        <v>160</v>
      </c>
      <c r="C124" s="147" t="s">
        <v>161</v>
      </c>
      <c r="D124" s="147"/>
      <c r="E124" s="147"/>
      <c r="F124" s="147"/>
      <c r="G124" s="147"/>
      <c r="H124" s="147"/>
      <c r="I124" s="168" t="s">
        <v>188</v>
      </c>
      <c r="J124" s="212"/>
      <c r="K124" s="212"/>
      <c r="L124" s="212"/>
      <c r="M124" s="298"/>
      <c r="N124" s="120"/>
      <c r="O124" s="119"/>
      <c r="Q124" s="330"/>
      <c r="R124" s="300"/>
      <c r="S124" s="300"/>
    </row>
    <row r="125" spans="1:19" ht="15.75" customHeight="1">
      <c r="A125" s="7"/>
      <c r="M125" s="298"/>
      <c r="N125" s="316"/>
    </row>
    <row r="126" spans="1:19" s="7" customFormat="1">
      <c r="F126" s="1698"/>
      <c r="G126" s="1698"/>
      <c r="H126" s="1698"/>
      <c r="I126" s="1698"/>
      <c r="K126" s="56"/>
      <c r="L126" s="56"/>
      <c r="N126" s="120"/>
      <c r="O126" s="124"/>
      <c r="Q126" s="152"/>
    </row>
    <row r="127" spans="1:19" s="7" customFormat="1" ht="16.5" customHeight="1">
      <c r="A127" s="1464" t="s">
        <v>445</v>
      </c>
      <c r="B127" s="1464"/>
      <c r="C127" s="1464"/>
      <c r="D127" s="1464"/>
      <c r="E127" s="1464"/>
      <c r="F127" s="1464"/>
      <c r="G127" s="1464"/>
      <c r="H127" s="1464"/>
      <c r="I127" s="1464"/>
      <c r="J127" s="1464"/>
      <c r="K127" s="1157"/>
      <c r="L127" s="393"/>
      <c r="M127" s="152"/>
      <c r="N127" s="120"/>
      <c r="O127" s="228"/>
      <c r="Q127" s="152"/>
    </row>
    <row r="128" spans="1:19" s="7" customFormat="1" ht="18">
      <c r="A128" s="48" t="s">
        <v>37</v>
      </c>
      <c r="B128" s="57"/>
      <c r="N128" s="120"/>
      <c r="O128" s="124"/>
      <c r="Q128" s="152"/>
    </row>
    <row r="129" spans="1:19" s="7" customFormat="1" ht="18">
      <c r="A129" s="48" t="s">
        <v>38</v>
      </c>
      <c r="B129" s="57"/>
      <c r="N129" s="120"/>
      <c r="O129" s="124"/>
      <c r="Q129" s="152"/>
    </row>
    <row r="130" spans="1:19" s="7" customFormat="1" ht="18">
      <c r="A130" s="48" t="s">
        <v>92</v>
      </c>
      <c r="B130" s="57"/>
      <c r="N130" s="120"/>
      <c r="O130" s="124"/>
      <c r="Q130" s="152"/>
    </row>
    <row r="131" spans="1:19" ht="3" customHeight="1">
      <c r="N131" s="120"/>
    </row>
    <row r="132" spans="1:19" ht="17.25" customHeight="1">
      <c r="A132" s="1637" t="s">
        <v>18</v>
      </c>
      <c r="B132" s="1638" t="s">
        <v>7</v>
      </c>
      <c r="C132" s="1618">
        <v>2022</v>
      </c>
      <c r="D132" s="1618"/>
      <c r="E132" s="1618"/>
      <c r="F132" s="1462">
        <v>2023</v>
      </c>
      <c r="G132" s="1605"/>
      <c r="H132" s="1463"/>
      <c r="I132" s="1452">
        <v>2024</v>
      </c>
      <c r="J132" s="1452"/>
      <c r="K132" s="1478" t="s">
        <v>433</v>
      </c>
      <c r="L132" s="1478" t="s">
        <v>448</v>
      </c>
      <c r="M132" s="1655" t="s">
        <v>208</v>
      </c>
      <c r="N132" s="1446" t="s">
        <v>451</v>
      </c>
      <c r="O132" s="1446" t="s">
        <v>450</v>
      </c>
      <c r="P132" s="1447" t="s">
        <v>434</v>
      </c>
      <c r="Q132" s="330"/>
      <c r="R132" s="300"/>
      <c r="S132" s="300"/>
    </row>
    <row r="133" spans="1:19" s="227" customFormat="1" ht="30" customHeight="1">
      <c r="A133" s="1459"/>
      <c r="B133" s="1638"/>
      <c r="C133" s="399" t="s">
        <v>180</v>
      </c>
      <c r="D133" s="406" t="s">
        <v>1</v>
      </c>
      <c r="E133" s="460" t="s">
        <v>139</v>
      </c>
      <c r="F133" s="408" t="s">
        <v>0</v>
      </c>
      <c r="G133" s="473" t="s">
        <v>1</v>
      </c>
      <c r="H133" s="473" t="s">
        <v>139</v>
      </c>
      <c r="I133" s="679" t="s">
        <v>0</v>
      </c>
      <c r="J133" s="1156" t="s">
        <v>1</v>
      </c>
      <c r="K133" s="1459"/>
      <c r="L133" s="1459"/>
      <c r="M133" s="1656"/>
      <c r="N133" s="1446"/>
      <c r="O133" s="1446"/>
      <c r="P133" s="1447"/>
      <c r="Q133" s="120"/>
      <c r="R133" s="20"/>
      <c r="S133" s="20"/>
    </row>
    <row r="134" spans="1:19" s="7" customFormat="1" ht="18" customHeight="1">
      <c r="A134" s="78">
        <v>1001</v>
      </c>
      <c r="B134" s="28" t="s">
        <v>8</v>
      </c>
      <c r="C134" s="574"/>
      <c r="D134" s="574"/>
      <c r="E134" s="108"/>
      <c r="F134" s="574">
        <v>1000</v>
      </c>
      <c r="G134" s="574"/>
      <c r="H134" s="108">
        <f>G134/F134*100</f>
        <v>0</v>
      </c>
      <c r="I134" s="574">
        <v>1000</v>
      </c>
      <c r="J134" s="574">
        <v>0</v>
      </c>
      <c r="K134" s="574">
        <v>0</v>
      </c>
      <c r="L134" s="574">
        <v>1000</v>
      </c>
      <c r="M134" s="1683" t="s">
        <v>199</v>
      </c>
      <c r="N134" s="1325"/>
      <c r="O134" s="534"/>
      <c r="P134" s="1616" t="s">
        <v>199</v>
      </c>
      <c r="Q134" s="459"/>
      <c r="R134" s="449"/>
      <c r="S134" s="449"/>
    </row>
    <row r="135" spans="1:19" s="7" customFormat="1" ht="18" customHeight="1">
      <c r="A135" s="111">
        <v>1002</v>
      </c>
      <c r="B135" s="21" t="s">
        <v>9</v>
      </c>
      <c r="C135" s="55"/>
      <c r="D135" s="55"/>
      <c r="E135" s="55"/>
      <c r="F135" s="55"/>
      <c r="G135" s="55"/>
      <c r="H135" s="55"/>
      <c r="I135" s="55">
        <v>1000</v>
      </c>
      <c r="J135" s="55">
        <v>0</v>
      </c>
      <c r="K135" s="574">
        <v>0</v>
      </c>
      <c r="L135" s="574">
        <v>1000</v>
      </c>
      <c r="M135" s="1684"/>
      <c r="N135" s="1258"/>
      <c r="O135" s="1384"/>
      <c r="P135" s="1616"/>
      <c r="Q135" s="446"/>
      <c r="R135" s="447"/>
      <c r="S135" s="447"/>
    </row>
    <row r="136" spans="1:19" s="7" customFormat="1" ht="18" customHeight="1">
      <c r="A136" s="61">
        <v>1003</v>
      </c>
      <c r="B136" s="36" t="s">
        <v>10</v>
      </c>
      <c r="C136" s="39"/>
      <c r="D136" s="39"/>
      <c r="E136" s="39"/>
      <c r="F136" s="39">
        <v>1000</v>
      </c>
      <c r="G136" s="39"/>
      <c r="H136" s="39">
        <f t="shared" ref="H136:H146" si="15">G136/F136*100</f>
        <v>0</v>
      </c>
      <c r="I136" s="39">
        <v>1000</v>
      </c>
      <c r="J136" s="39">
        <v>0</v>
      </c>
      <c r="K136" s="574">
        <v>0</v>
      </c>
      <c r="L136" s="574">
        <v>1000</v>
      </c>
      <c r="M136" s="1684"/>
      <c r="N136" s="1325"/>
      <c r="O136" s="534"/>
      <c r="P136" s="1616"/>
      <c r="Q136" s="459"/>
      <c r="R136" s="449"/>
      <c r="S136" s="449"/>
    </row>
    <row r="137" spans="1:19" s="367" customFormat="1" ht="25.5" customHeight="1" thickBot="1">
      <c r="A137" s="1675" t="s">
        <v>140</v>
      </c>
      <c r="B137" s="1676"/>
      <c r="C137" s="244">
        <f t="shared" ref="C137" si="16">SUM(C134:C136)</f>
        <v>0</v>
      </c>
      <c r="D137" s="44">
        <f t="shared" ref="D137" si="17">SUM(D134:D136)</f>
        <v>0</v>
      </c>
      <c r="E137" s="99"/>
      <c r="F137" s="44">
        <f t="shared" ref="F137:L137" si="18">SUM(F134:F136)</f>
        <v>2000</v>
      </c>
      <c r="G137" s="44"/>
      <c r="H137" s="99">
        <f t="shared" si="15"/>
        <v>0</v>
      </c>
      <c r="I137" s="44">
        <f t="shared" si="18"/>
        <v>3000</v>
      </c>
      <c r="J137" s="44">
        <f t="shared" si="18"/>
        <v>0</v>
      </c>
      <c r="K137" s="44">
        <f t="shared" ref="K137" si="19">SUM(K134:K136)</f>
        <v>0</v>
      </c>
      <c r="L137" s="44">
        <f t="shared" si="18"/>
        <v>3000</v>
      </c>
      <c r="M137" s="1684"/>
      <c r="N137" s="1385"/>
      <c r="O137" s="1389"/>
      <c r="P137" s="1616"/>
      <c r="Q137" s="369"/>
      <c r="R137" s="368"/>
      <c r="S137" s="368"/>
    </row>
    <row r="138" spans="1:19" s="7" customFormat="1" ht="18" customHeight="1" thickTop="1">
      <c r="A138" s="79">
        <v>1101</v>
      </c>
      <c r="B138" s="37" t="s">
        <v>113</v>
      </c>
      <c r="C138" s="449">
        <v>300000</v>
      </c>
      <c r="D138" s="33">
        <v>297005.12</v>
      </c>
      <c r="E138" s="33">
        <f t="shared" ref="E138:E146" si="20">D138/C138*100</f>
        <v>99.001706666666664</v>
      </c>
      <c r="F138" s="33">
        <v>150000</v>
      </c>
      <c r="G138" s="458">
        <v>140738.69</v>
      </c>
      <c r="H138" s="33">
        <f t="shared" si="15"/>
        <v>93.825793333333323</v>
      </c>
      <c r="I138" s="33">
        <v>150000</v>
      </c>
      <c r="J138" s="33">
        <v>106855.44</v>
      </c>
      <c r="K138" s="33">
        <v>50000</v>
      </c>
      <c r="L138" s="33">
        <v>150000</v>
      </c>
      <c r="M138" s="1684"/>
      <c r="N138" s="1325"/>
      <c r="O138" s="534"/>
      <c r="P138" s="1616"/>
      <c r="Q138" s="459"/>
      <c r="R138" s="449"/>
      <c r="S138" s="449"/>
    </row>
    <row r="139" spans="1:19" s="7" customFormat="1" ht="29.25" customHeight="1">
      <c r="A139" s="29">
        <v>1201</v>
      </c>
      <c r="B139" s="53" t="s">
        <v>12</v>
      </c>
      <c r="C139" s="33">
        <v>200000</v>
      </c>
      <c r="D139" s="33">
        <v>198300</v>
      </c>
      <c r="E139" s="33">
        <f t="shared" si="20"/>
        <v>99.15</v>
      </c>
      <c r="F139" s="33">
        <v>250000</v>
      </c>
      <c r="G139" s="458">
        <v>194215</v>
      </c>
      <c r="H139" s="33">
        <f t="shared" si="15"/>
        <v>77.685999999999993</v>
      </c>
      <c r="I139" s="33">
        <v>250000</v>
      </c>
      <c r="J139" s="33">
        <v>250000</v>
      </c>
      <c r="K139" s="33">
        <v>50000</v>
      </c>
      <c r="L139" s="33">
        <v>250000</v>
      </c>
      <c r="M139" s="1684"/>
      <c r="N139" s="1258"/>
      <c r="O139" s="1384"/>
      <c r="P139" s="1616"/>
      <c r="Q139" s="446"/>
      <c r="R139" s="449"/>
      <c r="S139" s="447"/>
    </row>
    <row r="140" spans="1:19" s="7" customFormat="1" ht="18" customHeight="1">
      <c r="A140" s="29">
        <v>1202</v>
      </c>
      <c r="B140" s="26" t="s">
        <v>13</v>
      </c>
      <c r="C140" s="33">
        <v>100000</v>
      </c>
      <c r="D140" s="33">
        <v>100000</v>
      </c>
      <c r="E140" s="33">
        <f t="shared" si="20"/>
        <v>100</v>
      </c>
      <c r="F140" s="33">
        <v>120000</v>
      </c>
      <c r="G140" s="458">
        <v>112800</v>
      </c>
      <c r="H140" s="33">
        <f t="shared" si="15"/>
        <v>94</v>
      </c>
      <c r="I140" s="33"/>
      <c r="J140" s="33">
        <v>0</v>
      </c>
      <c r="K140" s="1077"/>
      <c r="L140" s="1077"/>
      <c r="M140" s="1684"/>
      <c r="N140" s="1325"/>
      <c r="O140" s="534"/>
      <c r="P140" s="1616"/>
      <c r="Q140" s="459"/>
      <c r="R140" s="449"/>
      <c r="S140" s="449"/>
    </row>
    <row r="141" spans="1:19" s="7" customFormat="1" ht="18" customHeight="1">
      <c r="A141" s="29" t="s">
        <v>395</v>
      </c>
      <c r="B141" s="26" t="s">
        <v>202</v>
      </c>
      <c r="C141" s="33"/>
      <c r="D141" s="33"/>
      <c r="E141" s="33"/>
      <c r="F141" s="33"/>
      <c r="G141" s="575"/>
      <c r="H141" s="33"/>
      <c r="I141" s="33">
        <v>200000</v>
      </c>
      <c r="J141" s="33">
        <v>0</v>
      </c>
      <c r="K141" s="33">
        <v>50000</v>
      </c>
      <c r="L141" s="33">
        <v>200000</v>
      </c>
      <c r="M141" s="1684"/>
      <c r="N141" s="1258"/>
      <c r="O141" s="1384"/>
      <c r="P141" s="1616"/>
      <c r="Q141" s="459"/>
      <c r="R141" s="449"/>
      <c r="S141" s="449"/>
    </row>
    <row r="142" spans="1:19" s="7" customFormat="1" ht="18" customHeight="1">
      <c r="A142" s="29">
        <v>1402</v>
      </c>
      <c r="B142" s="26" t="s">
        <v>118</v>
      </c>
      <c r="C142" s="33">
        <v>100000</v>
      </c>
      <c r="D142" s="33">
        <v>91250.75</v>
      </c>
      <c r="E142" s="33">
        <f t="shared" si="20"/>
        <v>91.250749999999996</v>
      </c>
      <c r="F142" s="33">
        <v>100000</v>
      </c>
      <c r="G142" s="458">
        <v>93999.06</v>
      </c>
      <c r="H142" s="33">
        <f t="shared" si="15"/>
        <v>93.99906</v>
      </c>
      <c r="I142" s="33">
        <v>100000</v>
      </c>
      <c r="J142" s="33">
        <v>100000</v>
      </c>
      <c r="K142" s="33">
        <v>50000</v>
      </c>
      <c r="L142" s="33">
        <v>100000</v>
      </c>
      <c r="M142" s="1684"/>
      <c r="N142" s="1325"/>
      <c r="O142" s="534"/>
      <c r="P142" s="1616"/>
      <c r="Q142" s="152"/>
      <c r="R142" s="449"/>
    </row>
    <row r="143" spans="1:19" s="7" customFormat="1" ht="18" customHeight="1">
      <c r="A143" s="29" t="s">
        <v>393</v>
      </c>
      <c r="B143" s="23" t="s">
        <v>207</v>
      </c>
      <c r="C143" s="33"/>
      <c r="D143" s="33"/>
      <c r="E143" s="33"/>
      <c r="F143" s="33"/>
      <c r="G143" s="458"/>
      <c r="H143" s="33"/>
      <c r="I143" s="33"/>
      <c r="J143" s="33"/>
      <c r="K143" s="33"/>
      <c r="L143" s="33">
        <v>50000</v>
      </c>
      <c r="M143" s="1684"/>
      <c r="N143" s="1325"/>
      <c r="O143" s="534"/>
      <c r="P143" s="1616"/>
      <c r="Q143" s="152"/>
      <c r="R143" s="449"/>
    </row>
    <row r="144" spans="1:19" s="7" customFormat="1" ht="18" customHeight="1">
      <c r="A144" s="111">
        <v>1702</v>
      </c>
      <c r="B144" s="54" t="s">
        <v>135</v>
      </c>
      <c r="C144" s="33">
        <v>100000</v>
      </c>
      <c r="D144" s="33">
        <v>76549</v>
      </c>
      <c r="E144" s="33">
        <f t="shared" si="20"/>
        <v>76.549000000000007</v>
      </c>
      <c r="F144" s="33">
        <v>100000</v>
      </c>
      <c r="G144" s="33"/>
      <c r="H144" s="33">
        <f t="shared" si="15"/>
        <v>0</v>
      </c>
      <c r="I144" s="33">
        <v>140000</v>
      </c>
      <c r="J144" s="33">
        <v>11496</v>
      </c>
      <c r="K144" s="1077"/>
      <c r="L144" s="1077"/>
      <c r="M144" s="1684"/>
      <c r="N144" s="1258"/>
      <c r="O144" s="1384"/>
      <c r="P144" s="1616"/>
      <c r="Q144" s="152"/>
      <c r="R144" s="449"/>
    </row>
    <row r="145" spans="1:19" s="367" customFormat="1" ht="25.5" customHeight="1" thickBot="1">
      <c r="A145" s="1675" t="s">
        <v>141</v>
      </c>
      <c r="B145" s="1676"/>
      <c r="C145" s="245">
        <f t="shared" ref="C145" si="21">SUM(C138:C144)</f>
        <v>800000</v>
      </c>
      <c r="D145" s="104">
        <f t="shared" ref="D145" si="22">SUM(D138:D144)</f>
        <v>763104.87</v>
      </c>
      <c r="E145" s="304">
        <f t="shared" si="20"/>
        <v>95.388108750000001</v>
      </c>
      <c r="F145" s="104">
        <f t="shared" ref="F145:L145" si="23">SUM(F138:F144)</f>
        <v>720000</v>
      </c>
      <c r="G145" s="104">
        <f>SUM(G138:G144)</f>
        <v>541752.75</v>
      </c>
      <c r="H145" s="304">
        <f t="shared" si="15"/>
        <v>75.243437499999999</v>
      </c>
      <c r="I145" s="104">
        <f t="shared" si="23"/>
        <v>840000</v>
      </c>
      <c r="J145" s="44">
        <f t="shared" si="23"/>
        <v>468351.44</v>
      </c>
      <c r="K145" s="44">
        <f t="shared" ref="K145" si="24">SUM(K138:K144)</f>
        <v>200000</v>
      </c>
      <c r="L145" s="44">
        <f t="shared" si="23"/>
        <v>750000</v>
      </c>
      <c r="M145" s="1684"/>
      <c r="N145" s="1324"/>
      <c r="O145" s="1390"/>
      <c r="P145" s="1616"/>
      <c r="Q145" s="578"/>
    </row>
    <row r="146" spans="1:19" s="367" customFormat="1" ht="25.5" customHeight="1" thickTop="1" thickBot="1">
      <c r="A146" s="1644" t="s">
        <v>2</v>
      </c>
      <c r="B146" s="1644"/>
      <c r="C146" s="246">
        <f t="shared" ref="C146" si="25">C145+C137</f>
        <v>800000</v>
      </c>
      <c r="D146" s="65">
        <f t="shared" ref="D146" si="26">D145+D137</f>
        <v>763104.87</v>
      </c>
      <c r="E146" s="65">
        <f t="shared" si="20"/>
        <v>95.388108750000001</v>
      </c>
      <c r="F146" s="65">
        <f t="shared" ref="F146:L146" si="27">F145+F137</f>
        <v>722000</v>
      </c>
      <c r="G146" s="347">
        <f>G145+G137</f>
        <v>541752.75</v>
      </c>
      <c r="H146" s="65">
        <f t="shared" si="15"/>
        <v>75.035006925207753</v>
      </c>
      <c r="I146" s="65">
        <f t="shared" si="27"/>
        <v>843000</v>
      </c>
      <c r="J146" s="65">
        <f t="shared" si="27"/>
        <v>468351.44</v>
      </c>
      <c r="K146" s="65">
        <f t="shared" ref="K146" si="28">K145+K137</f>
        <v>200000</v>
      </c>
      <c r="L146" s="65">
        <f t="shared" si="27"/>
        <v>753000</v>
      </c>
      <c r="M146" s="1685"/>
      <c r="N146" s="1324"/>
      <c r="O146" s="1393"/>
      <c r="P146" s="1616"/>
      <c r="Q146" s="578"/>
    </row>
    <row r="147" spans="1:19" s="7" customFormat="1" ht="16.5" thickTop="1">
      <c r="A147" s="166"/>
      <c r="B147" s="166"/>
      <c r="C147" s="213"/>
      <c r="I147" s="211"/>
      <c r="J147" s="211"/>
      <c r="K147" s="212"/>
      <c r="L147" s="212"/>
      <c r="M147" s="212"/>
      <c r="N147" s="152"/>
      <c r="O147" s="571"/>
      <c r="P147" s="1371"/>
      <c r="Q147" s="59"/>
    </row>
    <row r="148" spans="1:19" s="166" customFormat="1" ht="15.75" customHeight="1">
      <c r="A148" s="16"/>
      <c r="B148" s="16" t="s">
        <v>190</v>
      </c>
      <c r="C148" s="136" t="s">
        <v>193</v>
      </c>
      <c r="D148" s="136"/>
      <c r="E148" s="136"/>
      <c r="F148" s="16"/>
      <c r="G148" s="16"/>
      <c r="H148" s="16"/>
      <c r="I148" s="16"/>
      <c r="J148" s="16"/>
      <c r="K148" s="180"/>
      <c r="L148" s="180"/>
      <c r="M148" s="41"/>
      <c r="N148" s="215"/>
      <c r="O148" s="1404"/>
      <c r="P148" s="1371"/>
      <c r="Q148" s="62"/>
    </row>
    <row r="149" spans="1:19" s="166" customFormat="1" ht="15.75" customHeight="1">
      <c r="B149" s="165" t="s">
        <v>191</v>
      </c>
      <c r="C149" s="181"/>
      <c r="D149" s="181" t="s">
        <v>192</v>
      </c>
      <c r="E149" s="181"/>
      <c r="F149" s="221"/>
      <c r="G149" s="221"/>
      <c r="H149" s="221"/>
      <c r="I149" s="221"/>
      <c r="J149" s="221"/>
      <c r="K149" s="212"/>
      <c r="L149" s="212"/>
      <c r="M149" s="212"/>
      <c r="N149" s="215"/>
      <c r="O149" s="1405"/>
      <c r="P149" s="1371"/>
      <c r="Q149" s="62"/>
    </row>
    <row r="150" spans="1:19" s="166" customFormat="1">
      <c r="A150" s="165"/>
      <c r="B150" s="165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212"/>
      <c r="N150" s="215"/>
      <c r="O150" s="1404"/>
      <c r="P150" s="1371"/>
      <c r="Q150" s="62"/>
    </row>
    <row r="151" spans="1:19" s="166" customFormat="1">
      <c r="A151" s="165"/>
      <c r="B151" s="165" t="s">
        <v>160</v>
      </c>
      <c r="C151" s="147"/>
      <c r="D151" s="147"/>
      <c r="E151" s="147"/>
      <c r="F151" s="147"/>
      <c r="G151" s="147"/>
      <c r="H151" s="147"/>
      <c r="I151" s="168" t="s">
        <v>188</v>
      </c>
      <c r="J151" s="212"/>
      <c r="K151" s="212"/>
      <c r="L151" s="212"/>
      <c r="M151" s="212"/>
      <c r="N151" s="167"/>
      <c r="O151" s="1405"/>
      <c r="P151" s="1371"/>
      <c r="Q151" s="62"/>
    </row>
    <row r="152" spans="1:19" s="166" customFormat="1">
      <c r="A152" s="165"/>
      <c r="B152" s="165"/>
      <c r="C152" s="147"/>
      <c r="D152" s="212"/>
      <c r="E152" s="212"/>
      <c r="N152" s="167"/>
      <c r="O152" s="1405"/>
      <c r="P152" s="1371"/>
      <c r="Q152" s="62"/>
    </row>
    <row r="153" spans="1:19" s="7" customFormat="1" ht="14.25">
      <c r="A153" s="183"/>
      <c r="B153" s="183"/>
      <c r="N153" s="152"/>
      <c r="O153" s="571"/>
      <c r="P153" s="1371"/>
      <c r="Q153" s="59"/>
    </row>
    <row r="154" spans="1:19" s="7" customFormat="1" ht="14.25">
      <c r="K154" s="56"/>
      <c r="L154" s="56"/>
      <c r="N154" s="152"/>
      <c r="O154" s="571"/>
      <c r="P154" s="1371"/>
      <c r="Q154" s="59"/>
    </row>
    <row r="155" spans="1:19" s="7" customFormat="1" ht="14.25">
      <c r="F155" s="1698"/>
      <c r="G155" s="1698"/>
      <c r="H155" s="1698"/>
      <c r="I155" s="1698"/>
      <c r="J155" s="195"/>
      <c r="N155" s="152"/>
      <c r="O155" s="571"/>
      <c r="P155" s="1371"/>
      <c r="Q155" s="59"/>
    </row>
    <row r="156" spans="1:19" s="7" customFormat="1" ht="16.5" customHeight="1">
      <c r="A156" s="1464" t="s">
        <v>445</v>
      </c>
      <c r="B156" s="1464"/>
      <c r="C156" s="1464"/>
      <c r="D156" s="1464"/>
      <c r="E156" s="1464"/>
      <c r="F156" s="1464"/>
      <c r="G156" s="1464"/>
      <c r="H156" s="1464"/>
      <c r="I156" s="1464"/>
      <c r="J156" s="1464"/>
      <c r="K156" s="1157"/>
      <c r="L156" s="393"/>
      <c r="M156" s="152"/>
      <c r="N156" s="215"/>
      <c r="O156" s="1406"/>
      <c r="P156" s="1371"/>
      <c r="Q156" s="59"/>
    </row>
    <row r="157" spans="1:19" s="7" customFormat="1" ht="18">
      <c r="A157" s="107"/>
      <c r="B157" s="107"/>
      <c r="I157" s="211"/>
      <c r="J157" s="211"/>
      <c r="K157" s="212"/>
      <c r="L157" s="212"/>
      <c r="N157" s="152"/>
      <c r="O157" s="571"/>
      <c r="P157" s="1371"/>
      <c r="Q157" s="59"/>
    </row>
    <row r="158" spans="1:19" s="7" customFormat="1" ht="18">
      <c r="A158" s="48" t="s">
        <v>37</v>
      </c>
      <c r="B158" s="57"/>
      <c r="I158" s="213"/>
      <c r="J158" s="213"/>
      <c r="K158" s="213"/>
      <c r="L158" s="213"/>
      <c r="N158" s="152"/>
      <c r="O158" s="571"/>
      <c r="P158" s="1371"/>
      <c r="Q158" s="59"/>
    </row>
    <row r="159" spans="1:19" s="7" customFormat="1" ht="18">
      <c r="A159" s="48" t="s">
        <v>38</v>
      </c>
      <c r="B159" s="57"/>
      <c r="I159" s="211"/>
      <c r="J159" s="211"/>
      <c r="K159" s="212"/>
      <c r="L159" s="212"/>
      <c r="N159" s="152"/>
      <c r="O159" s="571"/>
      <c r="P159" s="1371"/>
      <c r="Q159" s="59"/>
    </row>
    <row r="160" spans="1:19" s="7" customFormat="1" ht="18">
      <c r="A160" s="48" t="s">
        <v>93</v>
      </c>
      <c r="B160" s="57"/>
      <c r="I160" s="213"/>
      <c r="J160" s="213"/>
      <c r="K160" s="213"/>
      <c r="L160" s="213"/>
      <c r="M160" s="298"/>
      <c r="N160" s="316"/>
      <c r="O160" s="124"/>
      <c r="Q160" s="330"/>
      <c r="R160" s="300"/>
      <c r="S160" s="300"/>
    </row>
    <row r="161" spans="1:19">
      <c r="I161" s="211"/>
      <c r="J161" s="211"/>
      <c r="K161" s="212"/>
      <c r="L161" s="212"/>
      <c r="M161" s="20"/>
      <c r="N161" s="120"/>
      <c r="Q161" s="120"/>
      <c r="R161" s="20"/>
      <c r="S161" s="20"/>
    </row>
    <row r="162" spans="1:19" ht="15" customHeight="1">
      <c r="A162" s="1637" t="s">
        <v>18</v>
      </c>
      <c r="B162" s="1638" t="s">
        <v>7</v>
      </c>
      <c r="C162" s="1618">
        <v>2022</v>
      </c>
      <c r="D162" s="1618"/>
      <c r="E162" s="1618"/>
      <c r="F162" s="1462">
        <v>2023</v>
      </c>
      <c r="G162" s="1605"/>
      <c r="H162" s="1463"/>
      <c r="I162" s="1452">
        <v>2024</v>
      </c>
      <c r="J162" s="1452"/>
      <c r="K162" s="1478" t="s">
        <v>433</v>
      </c>
      <c r="L162" s="1478" t="s">
        <v>448</v>
      </c>
      <c r="M162" s="1655" t="s">
        <v>208</v>
      </c>
      <c r="N162" s="1446" t="s">
        <v>451</v>
      </c>
      <c r="O162" s="1446" t="s">
        <v>450</v>
      </c>
      <c r="P162" s="1447" t="s">
        <v>434</v>
      </c>
      <c r="Q162" s="330"/>
      <c r="R162" s="300"/>
      <c r="S162" s="300"/>
    </row>
    <row r="163" spans="1:19" s="227" customFormat="1" ht="29.25" customHeight="1">
      <c r="A163" s="1702"/>
      <c r="B163" s="1638"/>
      <c r="C163" s="399" t="s">
        <v>180</v>
      </c>
      <c r="D163" s="406" t="s">
        <v>1</v>
      </c>
      <c r="E163" s="460" t="s">
        <v>139</v>
      </c>
      <c r="F163" s="408" t="s">
        <v>0</v>
      </c>
      <c r="G163" s="473" t="s">
        <v>1</v>
      </c>
      <c r="H163" s="473" t="s">
        <v>139</v>
      </c>
      <c r="I163" s="679" t="s">
        <v>0</v>
      </c>
      <c r="J163" s="1156" t="s">
        <v>1</v>
      </c>
      <c r="K163" s="1459"/>
      <c r="L163" s="1459"/>
      <c r="M163" s="1656"/>
      <c r="N163" s="1446"/>
      <c r="O163" s="1446"/>
      <c r="P163" s="1447"/>
      <c r="Q163" s="120"/>
      <c r="R163" s="20"/>
      <c r="S163" s="20"/>
    </row>
    <row r="164" spans="1:19" s="7" customFormat="1" ht="18" customHeight="1">
      <c r="A164" s="78">
        <v>1001</v>
      </c>
      <c r="B164" s="28" t="s">
        <v>8</v>
      </c>
      <c r="C164" s="566"/>
      <c r="D164" s="566"/>
      <c r="E164" s="565"/>
      <c r="F164" s="566">
        <v>1000</v>
      </c>
      <c r="G164" s="566"/>
      <c r="H164" s="565">
        <f>G164/F164*100</f>
        <v>0</v>
      </c>
      <c r="I164" s="566">
        <v>1000</v>
      </c>
      <c r="J164" s="1005">
        <v>0</v>
      </c>
      <c r="K164" s="1005">
        <v>0</v>
      </c>
      <c r="L164" s="546">
        <v>1000</v>
      </c>
      <c r="M164" s="1683" t="s">
        <v>199</v>
      </c>
      <c r="N164" s="1325"/>
      <c r="O164" s="1392"/>
      <c r="P164" s="1594" t="s">
        <v>199</v>
      </c>
      <c r="Q164" s="459"/>
      <c r="R164" s="449"/>
      <c r="S164" s="449"/>
    </row>
    <row r="165" spans="1:19" s="7" customFormat="1" ht="18" customHeight="1">
      <c r="A165" s="111">
        <v>1002</v>
      </c>
      <c r="B165" s="21" t="s">
        <v>9</v>
      </c>
      <c r="C165" s="567"/>
      <c r="D165" s="567"/>
      <c r="E165" s="567"/>
      <c r="F165" s="567"/>
      <c r="G165" s="567"/>
      <c r="H165" s="567"/>
      <c r="I165" s="567">
        <v>1000</v>
      </c>
      <c r="J165" s="1006">
        <v>0</v>
      </c>
      <c r="K165" s="1005">
        <v>0</v>
      </c>
      <c r="L165" s="546">
        <v>1000</v>
      </c>
      <c r="M165" s="1684"/>
      <c r="N165" s="1325"/>
      <c r="O165" s="1392"/>
      <c r="P165" s="1653"/>
      <c r="Q165" s="446"/>
      <c r="R165" s="447"/>
      <c r="S165" s="447"/>
    </row>
    <row r="166" spans="1:19" s="7" customFormat="1" ht="18" customHeight="1">
      <c r="A166" s="61">
        <v>1003</v>
      </c>
      <c r="B166" s="36" t="s">
        <v>10</v>
      </c>
      <c r="C166" s="568"/>
      <c r="D166" s="568"/>
      <c r="E166" s="568"/>
      <c r="F166" s="568">
        <v>1000</v>
      </c>
      <c r="G166" s="568"/>
      <c r="H166" s="568">
        <f t="shared" ref="H166:H180" si="29">G166/F166*100</f>
        <v>0</v>
      </c>
      <c r="I166" s="568">
        <v>1000</v>
      </c>
      <c r="J166" s="1007">
        <v>0</v>
      </c>
      <c r="K166" s="1005">
        <v>0</v>
      </c>
      <c r="L166" s="546">
        <v>1000</v>
      </c>
      <c r="M166" s="1684"/>
      <c r="N166" s="1325"/>
      <c r="O166" s="1392"/>
      <c r="P166" s="1653"/>
      <c r="Q166" s="459"/>
      <c r="R166" s="449"/>
      <c r="S166" s="449"/>
    </row>
    <row r="167" spans="1:19" s="367" customFormat="1" ht="25.5" customHeight="1" thickBot="1">
      <c r="A167" s="1675" t="s">
        <v>140</v>
      </c>
      <c r="B167" s="1676"/>
      <c r="C167" s="67">
        <f t="shared" ref="C167" si="30">SUM(C164:C166)</f>
        <v>0</v>
      </c>
      <c r="D167" s="64">
        <f t="shared" ref="D167:L167" si="31">SUM(D164:D166)</f>
        <v>0</v>
      </c>
      <c r="E167" s="64"/>
      <c r="F167" s="64">
        <f t="shared" si="31"/>
        <v>2000</v>
      </c>
      <c r="G167" s="64">
        <f t="shared" si="31"/>
        <v>0</v>
      </c>
      <c r="H167" s="64"/>
      <c r="I167" s="64">
        <f t="shared" si="31"/>
        <v>3000</v>
      </c>
      <c r="J167" s="64">
        <f t="shared" si="31"/>
        <v>0</v>
      </c>
      <c r="K167" s="64">
        <f t="shared" ref="K167" si="32">SUM(K164:K166)</f>
        <v>0</v>
      </c>
      <c r="L167" s="64">
        <f t="shared" si="31"/>
        <v>3000</v>
      </c>
      <c r="M167" s="1684"/>
      <c r="N167" s="1324"/>
      <c r="O167" s="1393"/>
      <c r="P167" s="1653"/>
      <c r="Q167" s="369"/>
      <c r="R167" s="368"/>
      <c r="S167" s="368"/>
    </row>
    <row r="168" spans="1:19" s="7" customFormat="1" ht="18" customHeight="1" thickTop="1">
      <c r="A168" s="79">
        <v>1101</v>
      </c>
      <c r="B168" s="37" t="s">
        <v>113</v>
      </c>
      <c r="C168" s="449">
        <v>2500000</v>
      </c>
      <c r="D168" s="564">
        <v>2462524.6</v>
      </c>
      <c r="E168" s="564">
        <f t="shared" ref="E168:E180" si="33">D168/C168*100</f>
        <v>98.500984000000003</v>
      </c>
      <c r="F168" s="564">
        <v>2000000</v>
      </c>
      <c r="G168" s="458">
        <v>1876403.06</v>
      </c>
      <c r="H168" s="564">
        <f t="shared" si="29"/>
        <v>93.820153000000005</v>
      </c>
      <c r="I168" s="458">
        <v>2300000</v>
      </c>
      <c r="J168" s="564">
        <v>3656268.27</v>
      </c>
      <c r="K168" s="564">
        <v>2000000</v>
      </c>
      <c r="L168" s="564">
        <v>4500000</v>
      </c>
      <c r="M168" s="1684"/>
      <c r="N168" s="1325"/>
      <c r="O168" s="1392"/>
      <c r="P168" s="1653"/>
      <c r="Q168" s="459"/>
      <c r="R168" s="449"/>
      <c r="S168" s="449"/>
    </row>
    <row r="169" spans="1:19" s="7" customFormat="1" ht="33.75" customHeight="1">
      <c r="A169" s="29">
        <v>1201</v>
      </c>
      <c r="B169" s="53" t="s">
        <v>12</v>
      </c>
      <c r="C169" s="569">
        <v>1000</v>
      </c>
      <c r="D169" s="569">
        <v>0</v>
      </c>
      <c r="E169" s="569">
        <f t="shared" si="33"/>
        <v>0</v>
      </c>
      <c r="F169" s="569">
        <v>1000</v>
      </c>
      <c r="G169" s="569"/>
      <c r="H169" s="569">
        <f t="shared" si="29"/>
        <v>0</v>
      </c>
      <c r="I169" s="569">
        <v>100000</v>
      </c>
      <c r="J169" s="1004">
        <v>96685.27</v>
      </c>
      <c r="K169" s="569">
        <v>20000</v>
      </c>
      <c r="L169" s="569">
        <v>100000</v>
      </c>
      <c r="M169" s="1684"/>
      <c r="N169" s="1259"/>
      <c r="O169" s="1392"/>
      <c r="P169" s="1653"/>
      <c r="Q169" s="446"/>
      <c r="R169" s="449"/>
      <c r="S169" s="447"/>
    </row>
    <row r="170" spans="1:19" s="7" customFormat="1" ht="18" customHeight="1">
      <c r="A170" s="29">
        <v>1202</v>
      </c>
      <c r="B170" s="26" t="s">
        <v>13</v>
      </c>
      <c r="C170" s="569">
        <v>100000</v>
      </c>
      <c r="D170" s="569">
        <v>99795</v>
      </c>
      <c r="E170" s="569">
        <f t="shared" si="33"/>
        <v>99.795000000000002</v>
      </c>
      <c r="F170" s="569">
        <v>100000</v>
      </c>
      <c r="G170" s="458">
        <v>94000</v>
      </c>
      <c r="H170" s="569">
        <f t="shared" si="29"/>
        <v>94</v>
      </c>
      <c r="I170" s="458"/>
      <c r="J170" s="569">
        <v>0</v>
      </c>
      <c r="K170" s="1123"/>
      <c r="L170" s="1123"/>
      <c r="M170" s="1684"/>
      <c r="N170" s="1259"/>
      <c r="O170" s="1392"/>
      <c r="P170" s="1653"/>
      <c r="Q170" s="459"/>
      <c r="R170" s="449"/>
      <c r="S170" s="449"/>
    </row>
    <row r="171" spans="1:19" s="7" customFormat="1" ht="18" customHeight="1">
      <c r="A171" s="29" t="s">
        <v>395</v>
      </c>
      <c r="B171" s="26" t="s">
        <v>202</v>
      </c>
      <c r="C171" s="569"/>
      <c r="D171" s="569"/>
      <c r="E171" s="569"/>
      <c r="F171" s="569"/>
      <c r="G171" s="569"/>
      <c r="H171" s="569"/>
      <c r="I171" s="458">
        <v>100000</v>
      </c>
      <c r="J171" s="26">
        <v>100000</v>
      </c>
      <c r="K171" s="569">
        <v>20000</v>
      </c>
      <c r="L171" s="569">
        <v>100000</v>
      </c>
      <c r="M171" s="1684"/>
      <c r="N171" s="1259"/>
      <c r="O171" s="1392"/>
      <c r="P171" s="1653"/>
      <c r="Q171" s="459"/>
      <c r="R171" s="449"/>
      <c r="S171" s="449"/>
    </row>
    <row r="172" spans="1:19" s="7" customFormat="1" ht="18" customHeight="1">
      <c r="A172" s="29">
        <v>1407</v>
      </c>
      <c r="B172" s="26" t="s">
        <v>167</v>
      </c>
      <c r="C172" s="569">
        <v>5000000</v>
      </c>
      <c r="D172" s="569">
        <v>2398901</v>
      </c>
      <c r="E172" s="569">
        <f t="shared" si="33"/>
        <v>47.978020000000001</v>
      </c>
      <c r="F172" s="569">
        <v>2000000</v>
      </c>
      <c r="G172" s="458">
        <v>1392771</v>
      </c>
      <c r="H172" s="569">
        <f t="shared" si="29"/>
        <v>69.638549999999995</v>
      </c>
      <c r="I172" s="458"/>
      <c r="J172" s="569"/>
      <c r="K172" s="1004">
        <v>0</v>
      </c>
      <c r="L172" s="1004"/>
      <c r="M172" s="1684"/>
      <c r="N172" s="1259"/>
      <c r="O172" s="1392"/>
      <c r="P172" s="1653"/>
      <c r="Q172" s="152"/>
      <c r="R172" s="449"/>
    </row>
    <row r="173" spans="1:19" s="7" customFormat="1" ht="18" customHeight="1">
      <c r="A173" s="29">
        <v>1409</v>
      </c>
      <c r="B173" s="26" t="s">
        <v>17</v>
      </c>
      <c r="C173" s="449">
        <v>1500000</v>
      </c>
      <c r="D173" s="569">
        <v>1494076.28</v>
      </c>
      <c r="E173" s="569">
        <f t="shared" si="33"/>
        <v>99.605085333333335</v>
      </c>
      <c r="F173" s="569">
        <v>1000000</v>
      </c>
      <c r="G173" s="458">
        <v>741436.3</v>
      </c>
      <c r="H173" s="569">
        <f t="shared" si="29"/>
        <v>74.143630000000002</v>
      </c>
      <c r="I173" s="458"/>
      <c r="J173" s="569"/>
      <c r="K173" s="1123"/>
      <c r="L173" s="1123"/>
      <c r="M173" s="1684"/>
      <c r="N173" s="1259"/>
      <c r="O173" s="1392"/>
      <c r="P173" s="1653"/>
      <c r="Q173" s="152"/>
      <c r="R173" s="449"/>
    </row>
    <row r="174" spans="1:19" s="7" customFormat="1" ht="18" customHeight="1">
      <c r="A174" s="29" t="s">
        <v>393</v>
      </c>
      <c r="B174" s="26" t="s">
        <v>207</v>
      </c>
      <c r="C174" s="449"/>
      <c r="D174" s="568"/>
      <c r="E174" s="568"/>
      <c r="F174" s="568"/>
      <c r="G174" s="568"/>
      <c r="H174" s="568"/>
      <c r="I174" s="458">
        <v>1200000</v>
      </c>
      <c r="J174" s="1007">
        <v>351750</v>
      </c>
      <c r="K174" s="568">
        <v>50000</v>
      </c>
      <c r="L174" s="568">
        <v>1200000</v>
      </c>
      <c r="M174" s="1684"/>
      <c r="N174" s="1259"/>
      <c r="O174" s="1392"/>
      <c r="P174" s="1653"/>
      <c r="Q174" s="152"/>
      <c r="R174" s="449"/>
    </row>
    <row r="175" spans="1:19" s="7" customFormat="1" ht="18" customHeight="1">
      <c r="A175" s="29" t="s">
        <v>404</v>
      </c>
      <c r="B175" s="39" t="s">
        <v>167</v>
      </c>
      <c r="C175" s="449"/>
      <c r="D175" s="568"/>
      <c r="E175" s="568"/>
      <c r="F175" s="568"/>
      <c r="G175" s="568"/>
      <c r="H175" s="568"/>
      <c r="I175" s="458">
        <v>5000000</v>
      </c>
      <c r="J175" s="568">
        <v>4295045.16</v>
      </c>
      <c r="K175" s="568">
        <v>1000000</v>
      </c>
      <c r="L175" s="568">
        <v>6000000</v>
      </c>
      <c r="M175" s="1684"/>
      <c r="N175" s="1259"/>
      <c r="O175" s="1392"/>
      <c r="P175" s="1653"/>
      <c r="Q175" s="152"/>
      <c r="R175" s="449"/>
    </row>
    <row r="176" spans="1:19" s="7" customFormat="1" ht="18" customHeight="1">
      <c r="A176" s="29">
        <v>1701</v>
      </c>
      <c r="B176" s="26" t="s">
        <v>126</v>
      </c>
      <c r="C176" s="568"/>
      <c r="D176" s="568"/>
      <c r="E176" s="568"/>
      <c r="F176" s="568"/>
      <c r="G176" s="568"/>
      <c r="H176" s="568"/>
      <c r="I176" s="568"/>
      <c r="J176" s="568"/>
      <c r="K176" s="1007">
        <v>0</v>
      </c>
      <c r="L176" s="1007">
        <v>0</v>
      </c>
      <c r="M176" s="1684"/>
      <c r="N176" s="1325"/>
      <c r="O176" s="1392"/>
      <c r="P176" s="1653"/>
      <c r="Q176" s="152"/>
      <c r="R176" s="449"/>
    </row>
    <row r="177" spans="1:19" s="7" customFormat="1" ht="18" customHeight="1">
      <c r="A177" s="111">
        <v>1702</v>
      </c>
      <c r="B177" s="54" t="s">
        <v>135</v>
      </c>
      <c r="C177" s="568">
        <v>8000000</v>
      </c>
      <c r="D177" s="568">
        <v>7172843</v>
      </c>
      <c r="E177" s="568">
        <f t="shared" si="33"/>
        <v>89.660537500000004</v>
      </c>
      <c r="F177" s="568">
        <v>3000000</v>
      </c>
      <c r="G177" s="458">
        <v>2511750</v>
      </c>
      <c r="H177" s="568">
        <f t="shared" si="29"/>
        <v>83.725000000000009</v>
      </c>
      <c r="I177" s="458">
        <v>2410000</v>
      </c>
      <c r="J177" s="568">
        <v>2187640</v>
      </c>
      <c r="K177" s="1132"/>
      <c r="L177" s="1132"/>
      <c r="M177" s="1684"/>
      <c r="N177" s="1325"/>
      <c r="O177" s="1392"/>
      <c r="P177" s="1653"/>
      <c r="Q177" s="152"/>
      <c r="R177" s="449"/>
    </row>
    <row r="178" spans="1:19" ht="29.25" hidden="1" customHeight="1">
      <c r="A178" s="82">
        <v>1703</v>
      </c>
      <c r="B178" s="83" t="s">
        <v>142</v>
      </c>
      <c r="C178" s="164"/>
      <c r="D178" s="164"/>
      <c r="E178" s="164" t="e">
        <f t="shared" si="33"/>
        <v>#DIV/0!</v>
      </c>
      <c r="F178" s="164"/>
      <c r="G178" s="164"/>
      <c r="H178" s="164" t="e">
        <f t="shared" si="29"/>
        <v>#DIV/0!</v>
      </c>
      <c r="I178" s="247"/>
      <c r="J178" s="247"/>
      <c r="K178" s="247"/>
      <c r="L178" s="247"/>
      <c r="M178" s="1684"/>
      <c r="N178" s="234"/>
      <c r="O178" s="1394"/>
      <c r="P178" s="1653"/>
    </row>
    <row r="179" spans="1:19" s="367" customFormat="1" ht="25.5" customHeight="1" thickBot="1">
      <c r="A179" s="1675" t="s">
        <v>141</v>
      </c>
      <c r="B179" s="1676"/>
      <c r="C179" s="67">
        <f>SUM(C168:C177)</f>
        <v>17101000</v>
      </c>
      <c r="D179" s="67">
        <f>SUM(D168:D177)</f>
        <v>13628139.879999999</v>
      </c>
      <c r="E179" s="304">
        <f t="shared" si="33"/>
        <v>79.692064089819297</v>
      </c>
      <c r="F179" s="67">
        <f>SUM(F168:F177)</f>
        <v>8101000</v>
      </c>
      <c r="G179" s="67">
        <f>SUM(G168:G177)</f>
        <v>6616360.3600000003</v>
      </c>
      <c r="H179" s="304">
        <f t="shared" si="29"/>
        <v>81.67337810146897</v>
      </c>
      <c r="I179" s="67">
        <f>SUM(I168:I177)</f>
        <v>11110000</v>
      </c>
      <c r="J179" s="64">
        <f>SUM(J168:J177)</f>
        <v>10687388.699999999</v>
      </c>
      <c r="K179" s="64">
        <f>SUM(K168:K177)</f>
        <v>3090000</v>
      </c>
      <c r="L179" s="64">
        <f>SUM(L168:L177)</f>
        <v>11900000</v>
      </c>
      <c r="M179" s="1684"/>
      <c r="N179" s="1395"/>
      <c r="O179" s="1393"/>
      <c r="P179" s="1653"/>
      <c r="Q179" s="578"/>
    </row>
    <row r="180" spans="1:19" s="367" customFormat="1" ht="25.5" customHeight="1" thickTop="1" thickBot="1">
      <c r="A180" s="1644" t="s">
        <v>2</v>
      </c>
      <c r="B180" s="1644"/>
      <c r="C180" s="65">
        <f>C179+C167</f>
        <v>17101000</v>
      </c>
      <c r="D180" s="65">
        <f>D179+D167</f>
        <v>13628139.879999999</v>
      </c>
      <c r="E180" s="65">
        <f t="shared" si="33"/>
        <v>79.692064089819297</v>
      </c>
      <c r="F180" s="65">
        <f>F179+F167</f>
        <v>8103000</v>
      </c>
      <c r="G180" s="65">
        <f>G179+G167</f>
        <v>6616360.3600000003</v>
      </c>
      <c r="H180" s="65">
        <f t="shared" si="29"/>
        <v>81.65321930149328</v>
      </c>
      <c r="I180" s="65">
        <f>I179+I167</f>
        <v>11113000</v>
      </c>
      <c r="J180" s="65">
        <f>J179+J167</f>
        <v>10687388.699999999</v>
      </c>
      <c r="K180" s="65">
        <f>K179+K167</f>
        <v>3090000</v>
      </c>
      <c r="L180" s="65">
        <f>L179+L167</f>
        <v>11903000</v>
      </c>
      <c r="M180" s="1685"/>
      <c r="N180" s="1395"/>
      <c r="O180" s="1393"/>
      <c r="P180" s="1654"/>
      <c r="Q180" s="578"/>
    </row>
    <row r="181" spans="1:19" s="7" customFormat="1" ht="18.75" thickTop="1">
      <c r="A181" s="166"/>
      <c r="B181" s="166"/>
      <c r="C181" s="177"/>
      <c r="D181" s="128"/>
      <c r="E181" s="128"/>
      <c r="N181" s="152"/>
      <c r="O181" s="124"/>
      <c r="Q181" s="152"/>
    </row>
    <row r="182" spans="1:19" s="166" customFormat="1" ht="15.75" customHeight="1">
      <c r="A182" s="16"/>
      <c r="B182" s="16" t="s">
        <v>190</v>
      </c>
      <c r="C182" s="136" t="s">
        <v>193</v>
      </c>
      <c r="D182" s="136"/>
      <c r="E182" s="136"/>
      <c r="F182" s="16"/>
      <c r="G182" s="16"/>
      <c r="H182" s="16"/>
      <c r="I182" s="16"/>
      <c r="J182" s="16"/>
      <c r="K182" s="180"/>
      <c r="L182" s="180"/>
      <c r="M182" s="41"/>
      <c r="N182" s="215"/>
      <c r="O182" s="1152"/>
      <c r="Q182" s="167"/>
    </row>
    <row r="183" spans="1:19" s="166" customFormat="1" ht="15.75" customHeight="1">
      <c r="B183" s="165" t="s">
        <v>191</v>
      </c>
      <c r="C183" s="181"/>
      <c r="D183" s="181" t="s">
        <v>192</v>
      </c>
      <c r="E183" s="181"/>
      <c r="F183" s="221"/>
      <c r="G183" s="221"/>
      <c r="H183" s="221"/>
      <c r="I183" s="221"/>
      <c r="J183" s="221"/>
      <c r="K183" s="212"/>
      <c r="L183" s="212"/>
      <c r="M183" s="212"/>
      <c r="N183" s="215"/>
      <c r="O183" s="1151"/>
      <c r="Q183" s="167"/>
    </row>
    <row r="184" spans="1:19" s="166" customFormat="1">
      <c r="A184" s="165"/>
      <c r="B184" s="165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2"/>
      <c r="N184" s="215"/>
      <c r="O184" s="1152"/>
      <c r="Q184" s="167"/>
    </row>
    <row r="185" spans="1:19" s="166" customFormat="1">
      <c r="A185" s="165"/>
      <c r="B185" s="165" t="s">
        <v>160</v>
      </c>
      <c r="C185" s="147"/>
      <c r="D185" s="147"/>
      <c r="E185" s="147"/>
      <c r="F185" s="147"/>
      <c r="G185" s="147"/>
      <c r="H185" s="147"/>
      <c r="I185" s="168" t="s">
        <v>188</v>
      </c>
      <c r="J185" s="212"/>
      <c r="K185" s="212"/>
      <c r="L185" s="212"/>
      <c r="M185" s="212"/>
      <c r="N185" s="167"/>
      <c r="O185" s="1151"/>
      <c r="Q185" s="167"/>
    </row>
    <row r="186" spans="1:19" s="166" customFormat="1">
      <c r="A186" s="165"/>
      <c r="B186" s="165"/>
      <c r="C186" s="147"/>
      <c r="D186" s="212"/>
      <c r="E186" s="212"/>
      <c r="N186" s="167"/>
      <c r="O186" s="1151"/>
      <c r="Q186" s="167"/>
    </row>
    <row r="187" spans="1:19" s="7" customFormat="1" thickBot="1">
      <c r="N187" s="152"/>
      <c r="O187" s="124"/>
      <c r="Q187" s="152"/>
    </row>
    <row r="188" spans="1:19" s="7" customFormat="1" thickBot="1">
      <c r="I188" s="142"/>
      <c r="J188" s="171" t="s">
        <v>158</v>
      </c>
      <c r="N188" s="152"/>
      <c r="O188" s="124"/>
      <c r="Q188" s="152"/>
    </row>
    <row r="189" spans="1:19" s="7" customFormat="1" ht="16.5" customHeight="1">
      <c r="A189" s="1464" t="s">
        <v>445</v>
      </c>
      <c r="B189" s="1464"/>
      <c r="C189" s="1464"/>
      <c r="D189" s="1464"/>
      <c r="E189" s="1464"/>
      <c r="F189" s="1464"/>
      <c r="G189" s="1464"/>
      <c r="H189" s="1464"/>
      <c r="I189" s="1464"/>
      <c r="J189" s="1464"/>
      <c r="K189" s="1157"/>
      <c r="L189" s="393"/>
      <c r="M189" s="152"/>
      <c r="N189" s="215"/>
      <c r="O189" s="228"/>
      <c r="Q189" s="152"/>
    </row>
    <row r="190" spans="1:19" s="7" customFormat="1" ht="18">
      <c r="A190" s="48" t="s">
        <v>37</v>
      </c>
      <c r="B190" s="57"/>
      <c r="N190" s="152"/>
      <c r="O190" s="124"/>
      <c r="Q190" s="152"/>
    </row>
    <row r="191" spans="1:19" s="7" customFormat="1" ht="18">
      <c r="A191" s="48" t="s">
        <v>38</v>
      </c>
      <c r="B191" s="57"/>
      <c r="M191" s="298"/>
      <c r="N191" s="316"/>
      <c r="O191" s="124"/>
      <c r="Q191" s="152"/>
    </row>
    <row r="192" spans="1:19" s="7" customFormat="1" ht="18">
      <c r="A192" s="48" t="s">
        <v>94</v>
      </c>
      <c r="B192" s="57"/>
      <c r="C192" s="211"/>
      <c r="D192" s="212"/>
      <c r="E192" s="212"/>
      <c r="I192" s="211"/>
      <c r="J192" s="211"/>
      <c r="K192" s="212"/>
      <c r="L192" s="212"/>
      <c r="M192" s="20"/>
      <c r="N192" s="1149"/>
      <c r="O192" s="344"/>
      <c r="Q192" s="330"/>
      <c r="R192" s="300"/>
      <c r="S192" s="300"/>
    </row>
    <row r="193" spans="1:19">
      <c r="C193" s="213"/>
      <c r="D193" s="213"/>
      <c r="E193" s="213"/>
      <c r="I193" s="213"/>
      <c r="J193" s="213"/>
      <c r="K193" s="213"/>
      <c r="L193" s="213"/>
      <c r="M193" s="298"/>
      <c r="N193" s="120"/>
      <c r="O193" s="119"/>
      <c r="Q193" s="120"/>
      <c r="R193" s="20"/>
      <c r="S193" s="20"/>
    </row>
    <row r="194" spans="1:19" ht="23.25" customHeight="1">
      <c r="A194" s="1637" t="s">
        <v>18</v>
      </c>
      <c r="B194" s="1638" t="s">
        <v>7</v>
      </c>
      <c r="C194" s="1618">
        <v>2022</v>
      </c>
      <c r="D194" s="1618"/>
      <c r="E194" s="1618"/>
      <c r="F194" s="1462">
        <v>2023</v>
      </c>
      <c r="G194" s="1605"/>
      <c r="H194" s="1463"/>
      <c r="I194" s="1452">
        <v>2024</v>
      </c>
      <c r="J194" s="1452"/>
      <c r="K194" s="1478" t="s">
        <v>433</v>
      </c>
      <c r="L194" s="1478" t="s">
        <v>448</v>
      </c>
      <c r="M194" s="1655" t="s">
        <v>208</v>
      </c>
      <c r="N194" s="1446" t="s">
        <v>451</v>
      </c>
      <c r="O194" s="1446" t="s">
        <v>450</v>
      </c>
      <c r="P194" s="1447" t="s">
        <v>434</v>
      </c>
      <c r="Q194" s="330"/>
      <c r="R194" s="300"/>
      <c r="S194" s="300"/>
    </row>
    <row r="195" spans="1:19" s="227" customFormat="1" ht="28.5" customHeight="1">
      <c r="A195" s="1459"/>
      <c r="B195" s="1638"/>
      <c r="C195" s="399" t="s">
        <v>180</v>
      </c>
      <c r="D195" s="406" t="s">
        <v>1</v>
      </c>
      <c r="E195" s="460" t="s">
        <v>139</v>
      </c>
      <c r="F195" s="408" t="s">
        <v>0</v>
      </c>
      <c r="G195" s="473" t="s">
        <v>1</v>
      </c>
      <c r="H195" s="473" t="s">
        <v>139</v>
      </c>
      <c r="I195" s="679" t="s">
        <v>0</v>
      </c>
      <c r="J195" s="1156" t="s">
        <v>1</v>
      </c>
      <c r="K195" s="1459"/>
      <c r="L195" s="1459"/>
      <c r="M195" s="1656"/>
      <c r="N195" s="1446"/>
      <c r="O195" s="1446"/>
      <c r="P195" s="1447"/>
      <c r="Q195" s="120"/>
      <c r="R195" s="20"/>
      <c r="S195" s="20"/>
    </row>
    <row r="196" spans="1:19" s="7" customFormat="1" ht="18" customHeight="1">
      <c r="A196" s="78">
        <v>1001</v>
      </c>
      <c r="B196" s="28" t="s">
        <v>8</v>
      </c>
      <c r="C196" s="574">
        <v>1463280</v>
      </c>
      <c r="D196" s="574"/>
      <c r="E196" s="108">
        <f>D196/C196*100</f>
        <v>0</v>
      </c>
      <c r="F196" s="574">
        <v>1000</v>
      </c>
      <c r="G196" s="574"/>
      <c r="H196" s="108">
        <f>G196/F196*100</f>
        <v>0</v>
      </c>
      <c r="I196" s="574">
        <v>1000</v>
      </c>
      <c r="J196" s="574">
        <v>0</v>
      </c>
      <c r="K196" s="574">
        <v>0</v>
      </c>
      <c r="L196" s="574">
        <v>1000</v>
      </c>
      <c r="M196" s="1695" t="s">
        <v>199</v>
      </c>
      <c r="N196" s="1325"/>
      <c r="O196" s="534"/>
      <c r="P196" s="1594" t="s">
        <v>199</v>
      </c>
      <c r="Q196" s="459"/>
      <c r="R196" s="449"/>
      <c r="S196" s="449"/>
    </row>
    <row r="197" spans="1:19" s="7" customFormat="1" ht="18" customHeight="1">
      <c r="A197" s="111">
        <v>1002</v>
      </c>
      <c r="B197" s="21" t="s">
        <v>9</v>
      </c>
      <c r="C197" s="94"/>
      <c r="D197" s="94"/>
      <c r="E197" s="108"/>
      <c r="F197" s="94"/>
      <c r="G197" s="94"/>
      <c r="H197" s="108"/>
      <c r="I197" s="94"/>
      <c r="J197" s="94"/>
      <c r="K197" s="94">
        <v>0</v>
      </c>
      <c r="L197" s="94">
        <v>0</v>
      </c>
      <c r="M197" s="1696"/>
      <c r="N197" s="1258"/>
      <c r="O197" s="1384"/>
      <c r="P197" s="1653"/>
      <c r="Q197" s="446"/>
      <c r="R197" s="447"/>
      <c r="S197" s="447"/>
    </row>
    <row r="198" spans="1:19" s="7" customFormat="1" ht="18" customHeight="1">
      <c r="A198" s="29">
        <v>1003</v>
      </c>
      <c r="B198" s="21" t="s">
        <v>10</v>
      </c>
      <c r="C198" s="574">
        <v>247200</v>
      </c>
      <c r="D198" s="574"/>
      <c r="E198" s="108">
        <f t="shared" ref="E198:E212" si="34">D198/C198*100</f>
        <v>0</v>
      </c>
      <c r="F198" s="574">
        <v>1000</v>
      </c>
      <c r="G198" s="574"/>
      <c r="H198" s="108">
        <f t="shared" ref="H198:H212" si="35">G198/F198*100</f>
        <v>0</v>
      </c>
      <c r="I198" s="574">
        <v>1000</v>
      </c>
      <c r="J198" s="574">
        <v>0</v>
      </c>
      <c r="K198" s="574">
        <v>0</v>
      </c>
      <c r="L198" s="574">
        <v>1000</v>
      </c>
      <c r="M198" s="1696"/>
      <c r="N198" s="1325"/>
      <c r="O198" s="534"/>
      <c r="P198" s="1653"/>
      <c r="Q198" s="459"/>
      <c r="R198" s="449"/>
      <c r="S198" s="449"/>
    </row>
    <row r="199" spans="1:19" s="367" customFormat="1" ht="25.5" customHeight="1" thickBot="1">
      <c r="A199" s="1675" t="s">
        <v>140</v>
      </c>
      <c r="B199" s="1676"/>
      <c r="C199" s="44">
        <f t="shared" ref="C199" si="36">SUM(C196:C198)</f>
        <v>1710480</v>
      </c>
      <c r="D199" s="44">
        <f t="shared" ref="D199" si="37">SUM(D196:D198)</f>
        <v>0</v>
      </c>
      <c r="E199" s="99"/>
      <c r="F199" s="44">
        <f t="shared" ref="F199:L199" si="38">SUM(F196:F198)</f>
        <v>2000</v>
      </c>
      <c r="G199" s="44"/>
      <c r="H199" s="99">
        <f t="shared" si="35"/>
        <v>0</v>
      </c>
      <c r="I199" s="44">
        <f t="shared" si="38"/>
        <v>2000</v>
      </c>
      <c r="J199" s="44">
        <f t="shared" si="38"/>
        <v>0</v>
      </c>
      <c r="K199" s="44">
        <f t="shared" ref="K199" si="39">SUM(K196:K198)</f>
        <v>0</v>
      </c>
      <c r="L199" s="44">
        <f t="shared" si="38"/>
        <v>2000</v>
      </c>
      <c r="M199" s="1696"/>
      <c r="N199" s="1385"/>
      <c r="O199" s="1389"/>
      <c r="P199" s="1653"/>
      <c r="Q199" s="369"/>
      <c r="R199" s="368"/>
      <c r="S199" s="368"/>
    </row>
    <row r="200" spans="1:19" s="7" customFormat="1" ht="18" customHeight="1" thickTop="1">
      <c r="A200" s="29">
        <v>1101</v>
      </c>
      <c r="B200" s="21" t="s">
        <v>113</v>
      </c>
      <c r="C200" s="449">
        <v>5400000</v>
      </c>
      <c r="D200" s="33">
        <v>5331048.79</v>
      </c>
      <c r="E200" s="33">
        <f t="shared" si="34"/>
        <v>98.723125740740741</v>
      </c>
      <c r="F200" s="33">
        <v>5000000</v>
      </c>
      <c r="G200" s="33">
        <v>4673607.16</v>
      </c>
      <c r="H200" s="33">
        <f t="shared" si="35"/>
        <v>93.472143200000005</v>
      </c>
      <c r="I200" s="458">
        <v>5500000</v>
      </c>
      <c r="J200" s="33">
        <v>7588188.7999999998</v>
      </c>
      <c r="K200" s="33">
        <v>1500000</v>
      </c>
      <c r="L200" s="33">
        <v>8500000</v>
      </c>
      <c r="M200" s="1696"/>
      <c r="N200" s="1325"/>
      <c r="O200" s="534"/>
      <c r="P200" s="1653"/>
      <c r="Q200" s="459"/>
      <c r="R200" s="449"/>
      <c r="S200" s="449"/>
    </row>
    <row r="201" spans="1:19" s="7" customFormat="1" ht="30" customHeight="1">
      <c r="A201" s="29">
        <v>1201</v>
      </c>
      <c r="B201" s="53" t="s">
        <v>12</v>
      </c>
      <c r="C201" s="26">
        <v>100000</v>
      </c>
      <c r="D201" s="26">
        <v>94303</v>
      </c>
      <c r="E201" s="26">
        <f t="shared" si="34"/>
        <v>94.302999999999997</v>
      </c>
      <c r="F201" s="26">
        <v>250000</v>
      </c>
      <c r="G201" s="26">
        <v>234940</v>
      </c>
      <c r="H201" s="26">
        <f t="shared" si="35"/>
        <v>93.975999999999999</v>
      </c>
      <c r="I201" s="458">
        <v>250000</v>
      </c>
      <c r="J201" s="26">
        <v>246262.5</v>
      </c>
      <c r="K201" s="26">
        <v>50000</v>
      </c>
      <c r="L201" s="26">
        <v>250000</v>
      </c>
      <c r="M201" s="1696"/>
      <c r="N201" s="1258"/>
      <c r="O201" s="1384"/>
      <c r="P201" s="1653"/>
      <c r="Q201" s="446"/>
      <c r="R201" s="449"/>
      <c r="S201" s="447"/>
    </row>
    <row r="202" spans="1:19" s="7" customFormat="1" ht="18" customHeight="1">
      <c r="A202" s="29">
        <v>1202</v>
      </c>
      <c r="B202" s="26" t="s">
        <v>13</v>
      </c>
      <c r="C202" s="26">
        <v>100000</v>
      </c>
      <c r="D202" s="26">
        <v>100000</v>
      </c>
      <c r="E202" s="26">
        <f t="shared" si="34"/>
        <v>100</v>
      </c>
      <c r="F202" s="26">
        <v>250000</v>
      </c>
      <c r="G202" s="26">
        <v>235000</v>
      </c>
      <c r="H202" s="26">
        <f t="shared" si="35"/>
        <v>94</v>
      </c>
      <c r="I202" s="458"/>
      <c r="J202" s="26"/>
      <c r="K202" s="1076"/>
      <c r="L202" s="1076"/>
      <c r="M202" s="1696"/>
      <c r="N202" s="1325"/>
      <c r="O202" s="534"/>
      <c r="P202" s="1653"/>
      <c r="Q202" s="459"/>
      <c r="R202" s="449"/>
      <c r="S202" s="449"/>
    </row>
    <row r="203" spans="1:19" s="7" customFormat="1" ht="18" customHeight="1">
      <c r="A203" s="29" t="s">
        <v>395</v>
      </c>
      <c r="B203" s="26" t="s">
        <v>202</v>
      </c>
      <c r="C203" s="26"/>
      <c r="D203" s="26"/>
      <c r="E203" s="26"/>
      <c r="F203" s="26"/>
      <c r="G203" s="26"/>
      <c r="H203" s="26"/>
      <c r="I203" s="458">
        <v>250000</v>
      </c>
      <c r="J203" s="26">
        <v>250000</v>
      </c>
      <c r="K203" s="26">
        <v>50000</v>
      </c>
      <c r="L203" s="26">
        <v>250000</v>
      </c>
      <c r="M203" s="1696"/>
      <c r="N203" s="1258"/>
      <c r="O203" s="1384"/>
      <c r="P203" s="1653"/>
      <c r="Q203" s="459"/>
      <c r="R203" s="449"/>
      <c r="S203" s="449"/>
    </row>
    <row r="204" spans="1:19" s="7" customFormat="1" ht="18" customHeight="1">
      <c r="A204" s="29">
        <v>1402</v>
      </c>
      <c r="B204" s="26" t="s">
        <v>118</v>
      </c>
      <c r="C204" s="26">
        <v>350000</v>
      </c>
      <c r="D204" s="26">
        <v>350000</v>
      </c>
      <c r="E204" s="26">
        <f t="shared" si="34"/>
        <v>100</v>
      </c>
      <c r="F204" s="26">
        <v>350000</v>
      </c>
      <c r="G204" s="26">
        <v>328375.77</v>
      </c>
      <c r="H204" s="26">
        <f t="shared" si="35"/>
        <v>93.821648571428568</v>
      </c>
      <c r="I204" s="458">
        <v>400000</v>
      </c>
      <c r="J204" s="26">
        <v>400000</v>
      </c>
      <c r="K204" s="26">
        <v>100000</v>
      </c>
      <c r="L204" s="26">
        <v>400000</v>
      </c>
      <c r="M204" s="1696"/>
      <c r="N204" s="1325"/>
      <c r="O204" s="534"/>
      <c r="P204" s="1653"/>
      <c r="Q204" s="446"/>
      <c r="R204" s="449"/>
      <c r="S204" s="447"/>
    </row>
    <row r="205" spans="1:19" s="7" customFormat="1" ht="18" customHeight="1">
      <c r="A205" s="29">
        <v>1408</v>
      </c>
      <c r="B205" s="27" t="s">
        <v>143</v>
      </c>
      <c r="C205" s="26"/>
      <c r="D205" s="26"/>
      <c r="E205" s="26"/>
      <c r="F205" s="26"/>
      <c r="G205" s="26"/>
      <c r="H205" s="26"/>
      <c r="I205" s="480"/>
      <c r="J205" s="26"/>
      <c r="K205" s="26">
        <v>0</v>
      </c>
      <c r="L205" s="26">
        <v>0</v>
      </c>
      <c r="M205" s="1696"/>
      <c r="N205" s="1258"/>
      <c r="O205" s="1392"/>
      <c r="P205" s="1653"/>
      <c r="Q205" s="459"/>
      <c r="R205" s="449"/>
      <c r="S205" s="449"/>
    </row>
    <row r="206" spans="1:19" s="7" customFormat="1" ht="18" customHeight="1">
      <c r="A206" s="61">
        <v>1409</v>
      </c>
      <c r="B206" s="39" t="s">
        <v>17</v>
      </c>
      <c r="C206" s="26">
        <v>100000</v>
      </c>
      <c r="D206" s="26">
        <v>100000</v>
      </c>
      <c r="E206" s="26">
        <f t="shared" si="34"/>
        <v>100</v>
      </c>
      <c r="F206" s="26">
        <v>200000</v>
      </c>
      <c r="G206" s="26">
        <v>187420.97</v>
      </c>
      <c r="H206" s="26">
        <f t="shared" si="35"/>
        <v>93.710485000000006</v>
      </c>
      <c r="I206" s="26"/>
      <c r="J206" s="26"/>
      <c r="K206" s="1076"/>
      <c r="L206" s="1076"/>
      <c r="M206" s="1696"/>
      <c r="N206" s="1258"/>
      <c r="O206" s="1396"/>
      <c r="P206" s="1653"/>
      <c r="Q206" s="459"/>
      <c r="R206" s="449"/>
    </row>
    <row r="207" spans="1:19" s="7" customFormat="1" ht="18" customHeight="1">
      <c r="A207" s="488" t="s">
        <v>393</v>
      </c>
      <c r="B207" s="1000" t="s">
        <v>207</v>
      </c>
      <c r="C207" s="26"/>
      <c r="D207" s="26"/>
      <c r="E207" s="26"/>
      <c r="F207" s="26"/>
      <c r="G207" s="26"/>
      <c r="H207" s="26"/>
      <c r="I207" s="26">
        <v>530000</v>
      </c>
      <c r="J207" s="26">
        <v>499046.95</v>
      </c>
      <c r="K207" s="55">
        <v>0</v>
      </c>
      <c r="L207" s="55">
        <v>0</v>
      </c>
      <c r="M207" s="1696"/>
      <c r="N207" s="1258"/>
      <c r="O207" s="1396"/>
      <c r="P207" s="1653"/>
      <c r="Q207" s="459"/>
      <c r="R207" s="449"/>
    </row>
    <row r="208" spans="1:19" s="7" customFormat="1" ht="18" customHeight="1">
      <c r="A208" s="29">
        <v>1701</v>
      </c>
      <c r="B208" s="26" t="s">
        <v>126</v>
      </c>
      <c r="C208" s="26"/>
      <c r="D208" s="26"/>
      <c r="E208" s="26"/>
      <c r="F208" s="26"/>
      <c r="G208" s="26"/>
      <c r="H208" s="26"/>
      <c r="I208" s="26"/>
      <c r="J208" s="26"/>
      <c r="K208" s="55">
        <v>0</v>
      </c>
      <c r="L208" s="55">
        <v>0</v>
      </c>
      <c r="M208" s="1696"/>
      <c r="N208" s="1258"/>
      <c r="O208" s="1392"/>
      <c r="P208" s="1653"/>
      <c r="Q208" s="152"/>
    </row>
    <row r="209" spans="1:17" s="7" customFormat="1" ht="18" customHeight="1">
      <c r="A209" s="111">
        <v>1702</v>
      </c>
      <c r="B209" s="54" t="s">
        <v>135</v>
      </c>
      <c r="C209" s="26"/>
      <c r="D209" s="26"/>
      <c r="E209" s="26"/>
      <c r="F209" s="26"/>
      <c r="G209" s="26"/>
      <c r="H209" s="26"/>
      <c r="I209" s="26"/>
      <c r="J209" s="26"/>
      <c r="K209" s="1076"/>
      <c r="L209" s="1076"/>
      <c r="M209" s="1696"/>
      <c r="N209" s="1258"/>
      <c r="O209" s="1392"/>
      <c r="P209" s="1653"/>
      <c r="Q209" s="152"/>
    </row>
    <row r="210" spans="1:17" s="7" customFormat="1" ht="30.75" customHeight="1">
      <c r="A210" s="493">
        <v>1703</v>
      </c>
      <c r="B210" s="53" t="s">
        <v>142</v>
      </c>
      <c r="C210" s="479"/>
      <c r="D210" s="26"/>
      <c r="E210" s="26"/>
      <c r="F210" s="26"/>
      <c r="G210" s="26"/>
      <c r="H210" s="26"/>
      <c r="I210" s="26"/>
      <c r="J210" s="26"/>
      <c r="K210" s="26">
        <v>0</v>
      </c>
      <c r="L210" s="26">
        <v>0</v>
      </c>
      <c r="M210" s="1696"/>
      <c r="N210" s="1258"/>
      <c r="O210" s="1392"/>
      <c r="P210" s="1653"/>
      <c r="Q210" s="152"/>
    </row>
    <row r="211" spans="1:17" s="367" customFormat="1" ht="48.75" customHeight="1" thickBot="1">
      <c r="A211" s="1675" t="s">
        <v>141</v>
      </c>
      <c r="B211" s="1676"/>
      <c r="C211" s="230">
        <f>SUM(C200:C206)</f>
        <v>6050000</v>
      </c>
      <c r="D211" s="230">
        <f>SUM(D200:D206)</f>
        <v>5975351.79</v>
      </c>
      <c r="E211" s="217">
        <f t="shared" si="34"/>
        <v>98.766145289256201</v>
      </c>
      <c r="F211" s="230">
        <f>SUM(F200:F210)</f>
        <v>6050000</v>
      </c>
      <c r="G211" s="230">
        <f>SUM(G200:G210)</f>
        <v>5659343.8999999994</v>
      </c>
      <c r="H211" s="217">
        <f t="shared" si="35"/>
        <v>93.542874380165273</v>
      </c>
      <c r="I211" s="230">
        <f>SUM(I200:I210)</f>
        <v>6930000</v>
      </c>
      <c r="J211" s="958">
        <f>SUM(J200:J210)</f>
        <v>8983498.25</v>
      </c>
      <c r="K211" s="958">
        <f>SUM(K200:K210)</f>
        <v>1700000</v>
      </c>
      <c r="L211" s="958">
        <f>SUM(L200:L210)</f>
        <v>9400000</v>
      </c>
      <c r="M211" s="1696"/>
      <c r="N211" s="1395"/>
      <c r="O211" s="1393"/>
      <c r="P211" s="1653"/>
      <c r="Q211" s="578"/>
    </row>
    <row r="212" spans="1:17" s="367" customFormat="1" ht="25.5" customHeight="1" thickTop="1" thickBot="1">
      <c r="A212" s="1644" t="s">
        <v>2</v>
      </c>
      <c r="B212" s="1644"/>
      <c r="C212" s="65">
        <f>C211+C199</f>
        <v>7760480</v>
      </c>
      <c r="D212" s="65">
        <f>D211+D199</f>
        <v>5975351.79</v>
      </c>
      <c r="E212" s="65">
        <f t="shared" si="34"/>
        <v>76.997193343710705</v>
      </c>
      <c r="F212" s="65">
        <f>F211+F199</f>
        <v>6052000</v>
      </c>
      <c r="G212" s="347">
        <f>G211+G199</f>
        <v>5659343.8999999994</v>
      </c>
      <c r="H212" s="65">
        <f t="shared" si="35"/>
        <v>93.511961335095833</v>
      </c>
      <c r="I212" s="65">
        <f>I211+I199</f>
        <v>6932000</v>
      </c>
      <c r="J212" s="65">
        <f>J211+J199</f>
        <v>8983498.25</v>
      </c>
      <c r="K212" s="65">
        <f>K211+K199</f>
        <v>1700000</v>
      </c>
      <c r="L212" s="65">
        <f>L211+L199</f>
        <v>9402000</v>
      </c>
      <c r="M212" s="1697"/>
      <c r="N212" s="1395"/>
      <c r="O212" s="1393"/>
      <c r="P212" s="1654"/>
      <c r="Q212" s="578"/>
    </row>
    <row r="213" spans="1:17" s="7" customFormat="1" ht="18.75" thickTop="1">
      <c r="A213" s="166"/>
      <c r="B213" s="166"/>
      <c r="C213" s="177"/>
      <c r="D213" s="128"/>
      <c r="E213" s="128"/>
      <c r="N213" s="152"/>
      <c r="O213" s="124"/>
      <c r="Q213" s="152"/>
    </row>
    <row r="214" spans="1:17" s="166" customFormat="1" ht="15.75" customHeight="1">
      <c r="A214" s="16"/>
      <c r="B214" s="16" t="s">
        <v>190</v>
      </c>
      <c r="C214" s="136" t="s">
        <v>193</v>
      </c>
      <c r="D214" s="136"/>
      <c r="E214" s="136"/>
      <c r="F214" s="16"/>
      <c r="G214" s="16"/>
      <c r="H214" s="16"/>
      <c r="I214" s="16"/>
      <c r="J214" s="16"/>
      <c r="K214" s="180"/>
      <c r="L214" s="180"/>
      <c r="M214" s="41"/>
      <c r="N214" s="215"/>
      <c r="O214" s="1152"/>
      <c r="Q214" s="167"/>
    </row>
    <row r="215" spans="1:17" s="166" customFormat="1" ht="15.75" customHeight="1">
      <c r="B215" s="165" t="s">
        <v>191</v>
      </c>
      <c r="C215" s="181"/>
      <c r="D215" s="181" t="s">
        <v>192</v>
      </c>
      <c r="E215" s="181"/>
      <c r="F215" s="221"/>
      <c r="G215" s="221"/>
      <c r="H215" s="221"/>
      <c r="I215" s="221"/>
      <c r="J215" s="221"/>
      <c r="K215" s="212"/>
      <c r="L215" s="212"/>
      <c r="M215" s="212"/>
      <c r="N215" s="215"/>
      <c r="O215" s="1151"/>
      <c r="Q215" s="167"/>
    </row>
    <row r="216" spans="1:17" s="166" customFormat="1">
      <c r="A216" s="165"/>
      <c r="B216" s="165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212"/>
      <c r="N216" s="215"/>
      <c r="O216" s="1152"/>
      <c r="Q216" s="167"/>
    </row>
    <row r="217" spans="1:17" s="166" customFormat="1">
      <c r="A217" s="165"/>
      <c r="B217" s="165" t="s">
        <v>160</v>
      </c>
      <c r="C217" s="147" t="s">
        <v>161</v>
      </c>
      <c r="D217" s="147"/>
      <c r="E217" s="147"/>
      <c r="F217" s="147"/>
      <c r="G217" s="147"/>
      <c r="H217" s="147"/>
      <c r="I217" s="212"/>
      <c r="J217" s="168" t="s">
        <v>188</v>
      </c>
      <c r="K217" s="212"/>
      <c r="L217" s="212"/>
      <c r="M217" s="212"/>
      <c r="N217" s="167"/>
      <c r="O217" s="1151"/>
      <c r="Q217" s="167"/>
    </row>
    <row r="218" spans="1:17" s="166" customFormat="1">
      <c r="A218" s="165"/>
      <c r="B218" s="165"/>
      <c r="C218" s="147"/>
      <c r="D218" s="212"/>
      <c r="E218" s="212"/>
      <c r="N218" s="167"/>
      <c r="O218" s="1151"/>
      <c r="Q218" s="167"/>
    </row>
    <row r="219" spans="1:17">
      <c r="A219" s="7"/>
    </row>
    <row r="220" spans="1:17" s="7" customFormat="1" thickBot="1">
      <c r="N220" s="152"/>
      <c r="O220" s="124"/>
      <c r="Q220" s="152"/>
    </row>
    <row r="221" spans="1:17" s="7" customFormat="1" thickBot="1">
      <c r="F221" s="1698"/>
      <c r="G221" s="1698"/>
      <c r="H221" s="1698"/>
      <c r="I221" s="1698"/>
      <c r="J221" s="171" t="s">
        <v>158</v>
      </c>
      <c r="N221" s="152"/>
      <c r="O221" s="124"/>
      <c r="Q221" s="152"/>
    </row>
    <row r="222" spans="1:17" s="7" customFormat="1" ht="16.5" customHeight="1">
      <c r="A222" s="1464" t="s">
        <v>445</v>
      </c>
      <c r="B222" s="1464"/>
      <c r="C222" s="1464"/>
      <c r="D222" s="1464"/>
      <c r="E222" s="1464"/>
      <c r="F222" s="1464"/>
      <c r="G222" s="1464"/>
      <c r="H222" s="1464"/>
      <c r="I222" s="1464"/>
      <c r="J222" s="1464"/>
      <c r="K222" s="1157"/>
      <c r="L222" s="393"/>
      <c r="M222" s="152"/>
      <c r="N222" s="215"/>
      <c r="O222" s="228"/>
      <c r="Q222" s="152"/>
    </row>
    <row r="223" spans="1:17" s="7" customFormat="1" ht="18">
      <c r="A223" s="107"/>
      <c r="B223" s="107"/>
      <c r="N223" s="152"/>
      <c r="O223" s="124"/>
      <c r="Q223" s="152"/>
    </row>
    <row r="224" spans="1:17" s="7" customFormat="1" ht="18">
      <c r="A224" s="48" t="s">
        <v>37</v>
      </c>
      <c r="B224" s="57"/>
      <c r="N224" s="152"/>
      <c r="O224" s="124"/>
      <c r="Q224" s="152"/>
    </row>
    <row r="225" spans="1:19" s="7" customFormat="1" ht="18">
      <c r="A225" s="48" t="s">
        <v>38</v>
      </c>
      <c r="B225" s="57"/>
      <c r="N225" s="152"/>
      <c r="O225" s="124"/>
      <c r="Q225" s="152"/>
    </row>
    <row r="226" spans="1:19" s="7" customFormat="1" ht="18">
      <c r="A226" s="48" t="s">
        <v>95</v>
      </c>
      <c r="B226" s="57"/>
      <c r="N226" s="152"/>
      <c r="O226" s="124"/>
      <c r="Q226" s="330"/>
      <c r="R226" s="300"/>
      <c r="S226" s="300"/>
    </row>
    <row r="227" spans="1:19">
      <c r="Q227" s="120"/>
      <c r="R227" s="20"/>
      <c r="S227" s="20"/>
    </row>
    <row r="228" spans="1:19" ht="17.25" customHeight="1">
      <c r="A228" s="1637" t="s">
        <v>18</v>
      </c>
      <c r="B228" s="1638" t="s">
        <v>7</v>
      </c>
      <c r="C228" s="1618">
        <v>2022</v>
      </c>
      <c r="D228" s="1618"/>
      <c r="E228" s="1618"/>
      <c r="F228" s="1462">
        <v>2023</v>
      </c>
      <c r="G228" s="1605"/>
      <c r="H228" s="1463"/>
      <c r="I228" s="1452">
        <v>2024</v>
      </c>
      <c r="J228" s="1452"/>
      <c r="K228" s="1478" t="s">
        <v>433</v>
      </c>
      <c r="L228" s="1478" t="s">
        <v>449</v>
      </c>
      <c r="M228" s="1655" t="s">
        <v>208</v>
      </c>
      <c r="N228" s="1446" t="s">
        <v>451</v>
      </c>
      <c r="O228" s="1446" t="s">
        <v>450</v>
      </c>
      <c r="P228" s="1447" t="s">
        <v>434</v>
      </c>
      <c r="Q228" s="330"/>
      <c r="R228" s="300"/>
      <c r="S228" s="300"/>
    </row>
    <row r="229" spans="1:19" s="227" customFormat="1" ht="29.25" customHeight="1">
      <c r="A229" s="1459"/>
      <c r="B229" s="1638"/>
      <c r="C229" s="399" t="s">
        <v>180</v>
      </c>
      <c r="D229" s="406" t="s">
        <v>1</v>
      </c>
      <c r="E229" s="460" t="s">
        <v>139</v>
      </c>
      <c r="F229" s="408" t="s">
        <v>0</v>
      </c>
      <c r="G229" s="473" t="s">
        <v>1</v>
      </c>
      <c r="H229" s="473" t="s">
        <v>139</v>
      </c>
      <c r="I229" s="679" t="s">
        <v>0</v>
      </c>
      <c r="J229" s="1156" t="s">
        <v>1</v>
      </c>
      <c r="K229" s="1459"/>
      <c r="L229" s="1459"/>
      <c r="M229" s="1656"/>
      <c r="N229" s="1446"/>
      <c r="O229" s="1446"/>
      <c r="P229" s="1447"/>
      <c r="Q229" s="120"/>
      <c r="R229" s="20"/>
      <c r="S229" s="20"/>
    </row>
    <row r="230" spans="1:19" s="7" customFormat="1" ht="18" customHeight="1">
      <c r="A230" s="78">
        <v>1001</v>
      </c>
      <c r="B230" s="28" t="s">
        <v>8</v>
      </c>
      <c r="C230" s="546"/>
      <c r="D230" s="546"/>
      <c r="E230" s="108"/>
      <c r="F230" s="546">
        <v>1000</v>
      </c>
      <c r="G230" s="546"/>
      <c r="H230" s="108">
        <f>G230/F230*100</f>
        <v>0</v>
      </c>
      <c r="I230" s="546">
        <v>1000</v>
      </c>
      <c r="J230" s="546">
        <v>0</v>
      </c>
      <c r="K230" s="546"/>
      <c r="L230" s="546">
        <v>1000</v>
      </c>
      <c r="M230" s="1683" t="s">
        <v>199</v>
      </c>
      <c r="N230" s="1325"/>
      <c r="O230" s="1392"/>
      <c r="P230" s="1594" t="s">
        <v>199</v>
      </c>
      <c r="Q230" s="459"/>
      <c r="R230" s="449"/>
      <c r="S230" s="449"/>
    </row>
    <row r="231" spans="1:19" s="7" customFormat="1" ht="18" customHeight="1">
      <c r="A231" s="111">
        <v>1002</v>
      </c>
      <c r="B231" s="21" t="s">
        <v>9</v>
      </c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1684"/>
      <c r="N231" s="1258"/>
      <c r="O231" s="1392"/>
      <c r="P231" s="1653"/>
      <c r="Q231" s="446"/>
      <c r="R231" s="447"/>
      <c r="S231" s="447"/>
    </row>
    <row r="232" spans="1:19" s="7" customFormat="1" ht="18" customHeight="1">
      <c r="A232" s="61">
        <v>1003</v>
      </c>
      <c r="B232" s="36" t="s">
        <v>10</v>
      </c>
      <c r="C232" s="39"/>
      <c r="D232" s="39"/>
      <c r="E232" s="39"/>
      <c r="F232" s="39">
        <v>1000</v>
      </c>
      <c r="G232" s="39"/>
      <c r="H232" s="39">
        <f t="shared" ref="H232:H233" si="40">G232/F232*100</f>
        <v>0</v>
      </c>
      <c r="I232" s="39">
        <v>1000</v>
      </c>
      <c r="J232" s="39">
        <v>0</v>
      </c>
      <c r="K232" s="39"/>
      <c r="L232" s="39">
        <v>1000</v>
      </c>
      <c r="M232" s="1684"/>
      <c r="N232" s="1325"/>
      <c r="O232" s="1392"/>
      <c r="P232" s="1653"/>
      <c r="Q232" s="459"/>
      <c r="R232" s="449"/>
      <c r="S232" s="449"/>
    </row>
    <row r="233" spans="1:19" s="367" customFormat="1" ht="25.5" customHeight="1" thickBot="1">
      <c r="A233" s="1675" t="s">
        <v>140</v>
      </c>
      <c r="B233" s="1676"/>
      <c r="C233" s="216">
        <f t="shared" ref="C233" si="41">SUM(C230:C232)</f>
        <v>0</v>
      </c>
      <c r="D233" s="957">
        <f t="shared" ref="D233" si="42">SUM(D230:D232)</f>
        <v>0</v>
      </c>
      <c r="E233" s="959"/>
      <c r="F233" s="957">
        <f t="shared" ref="F233:L233" si="43">SUM(F230:F232)</f>
        <v>2000</v>
      </c>
      <c r="G233" s="957"/>
      <c r="H233" s="959">
        <f t="shared" si="40"/>
        <v>0</v>
      </c>
      <c r="I233" s="957">
        <f t="shared" si="43"/>
        <v>2000</v>
      </c>
      <c r="J233" s="957">
        <f t="shared" si="43"/>
        <v>0</v>
      </c>
      <c r="K233" s="957">
        <f t="shared" ref="K233" si="44">SUM(K230:K232)</f>
        <v>0</v>
      </c>
      <c r="L233" s="957">
        <f t="shared" si="43"/>
        <v>2000</v>
      </c>
      <c r="M233" s="1684"/>
      <c r="N233" s="1385"/>
      <c r="O233" s="1393"/>
      <c r="P233" s="1653"/>
      <c r="Q233" s="578"/>
      <c r="R233" s="368"/>
    </row>
    <row r="234" spans="1:19" s="7" customFormat="1" ht="36.75" customHeight="1" thickTop="1">
      <c r="A234" s="79">
        <v>1201</v>
      </c>
      <c r="B234" s="248" t="s">
        <v>12</v>
      </c>
      <c r="C234" s="33">
        <v>100000</v>
      </c>
      <c r="D234" s="33">
        <v>99850</v>
      </c>
      <c r="E234" s="33">
        <f t="shared" ref="E234:E244" si="45">D234/C234*100</f>
        <v>99.850000000000009</v>
      </c>
      <c r="F234" s="33">
        <v>100000</v>
      </c>
      <c r="G234" s="458">
        <v>63400</v>
      </c>
      <c r="H234" s="33">
        <f>G234/F234*100</f>
        <v>63.4</v>
      </c>
      <c r="I234" s="458">
        <v>100000</v>
      </c>
      <c r="J234" s="33">
        <v>100000</v>
      </c>
      <c r="K234" s="33">
        <v>20000</v>
      </c>
      <c r="L234" s="33">
        <v>100000</v>
      </c>
      <c r="M234" s="1684"/>
      <c r="N234" s="1325"/>
      <c r="O234" s="1392"/>
      <c r="P234" s="1653"/>
      <c r="Q234" s="152"/>
      <c r="R234" s="129"/>
    </row>
    <row r="235" spans="1:19" s="7" customFormat="1" ht="18" customHeight="1">
      <c r="A235" s="29">
        <v>1202</v>
      </c>
      <c r="B235" s="26" t="s">
        <v>13</v>
      </c>
      <c r="C235" s="26">
        <v>100000</v>
      </c>
      <c r="D235" s="26">
        <v>100000</v>
      </c>
      <c r="E235" s="26">
        <f t="shared" si="45"/>
        <v>100</v>
      </c>
      <c r="F235" s="26">
        <v>100000</v>
      </c>
      <c r="G235" s="458">
        <v>92750</v>
      </c>
      <c r="H235" s="26">
        <f t="shared" ref="H235:H244" si="46">G235/F235*100</f>
        <v>92.75</v>
      </c>
      <c r="I235" s="458"/>
      <c r="J235" s="26"/>
      <c r="K235" s="1077"/>
      <c r="L235" s="1077"/>
      <c r="M235" s="1684"/>
      <c r="N235" s="1258"/>
      <c r="O235" s="1392"/>
      <c r="P235" s="1653"/>
      <c r="Q235" s="152"/>
      <c r="R235" s="129"/>
    </row>
    <row r="236" spans="1:19" s="7" customFormat="1" ht="18" customHeight="1">
      <c r="A236" s="29" t="s">
        <v>395</v>
      </c>
      <c r="B236" s="26" t="s">
        <v>202</v>
      </c>
      <c r="C236" s="26"/>
      <c r="D236" s="26"/>
      <c r="E236" s="26"/>
      <c r="F236" s="26"/>
      <c r="G236" s="26"/>
      <c r="H236" s="26"/>
      <c r="I236" s="458">
        <v>100000</v>
      </c>
      <c r="J236" s="26">
        <v>100000</v>
      </c>
      <c r="K236" s="33">
        <v>10000</v>
      </c>
      <c r="L236" s="33">
        <v>100000</v>
      </c>
      <c r="M236" s="1684"/>
      <c r="N236" s="1258"/>
      <c r="O236" s="1392"/>
      <c r="P236" s="1653"/>
      <c r="Q236" s="152"/>
      <c r="R236" s="129"/>
    </row>
    <row r="237" spans="1:19" s="7" customFormat="1" ht="18" customHeight="1">
      <c r="A237" s="29">
        <v>1402</v>
      </c>
      <c r="B237" s="26" t="s">
        <v>118</v>
      </c>
      <c r="C237" s="26">
        <v>100000</v>
      </c>
      <c r="D237" s="26">
        <v>100000</v>
      </c>
      <c r="E237" s="26">
        <f t="shared" si="45"/>
        <v>100</v>
      </c>
      <c r="F237" s="26">
        <v>100000</v>
      </c>
      <c r="G237" s="26">
        <v>56900</v>
      </c>
      <c r="H237" s="26">
        <f t="shared" si="46"/>
        <v>56.899999999999991</v>
      </c>
      <c r="I237" s="458">
        <v>100000</v>
      </c>
      <c r="J237" s="26">
        <v>100000</v>
      </c>
      <c r="K237" s="33">
        <v>10000</v>
      </c>
      <c r="L237" s="33">
        <v>100000</v>
      </c>
      <c r="M237" s="1684"/>
      <c r="N237" s="1325"/>
      <c r="O237" s="1392"/>
      <c r="P237" s="1653"/>
      <c r="Q237" s="152"/>
      <c r="R237" s="129"/>
    </row>
    <row r="238" spans="1:19" s="7" customFormat="1" ht="18" customHeight="1">
      <c r="A238" s="29">
        <v>1408</v>
      </c>
      <c r="B238" s="27" t="s">
        <v>143</v>
      </c>
      <c r="C238" s="26"/>
      <c r="D238" s="26"/>
      <c r="E238" s="26"/>
      <c r="F238" s="26"/>
      <c r="G238" s="26"/>
      <c r="H238" s="26"/>
      <c r="I238" s="480"/>
      <c r="J238" s="26"/>
      <c r="K238" s="33">
        <v>0</v>
      </c>
      <c r="L238" s="33">
        <v>0</v>
      </c>
      <c r="M238" s="1684"/>
      <c r="N238" s="1258"/>
      <c r="O238" s="1392"/>
      <c r="P238" s="1653"/>
      <c r="Q238" s="152"/>
      <c r="R238" s="129"/>
    </row>
    <row r="239" spans="1:19" s="7" customFormat="1" ht="18" customHeight="1">
      <c r="A239" s="29">
        <v>1409</v>
      </c>
      <c r="B239" s="26" t="s">
        <v>17</v>
      </c>
      <c r="C239" s="26"/>
      <c r="D239" s="26"/>
      <c r="E239" s="26"/>
      <c r="F239" s="26"/>
      <c r="G239" s="26"/>
      <c r="H239" s="26"/>
      <c r="I239" s="480"/>
      <c r="J239" s="26"/>
      <c r="K239" s="1077"/>
      <c r="L239" s="1077"/>
      <c r="M239" s="1684"/>
      <c r="N239" s="1325"/>
      <c r="O239" s="1392"/>
      <c r="P239" s="1653"/>
      <c r="Q239" s="152"/>
      <c r="R239" s="129"/>
    </row>
    <row r="240" spans="1:19" s="7" customFormat="1" ht="18" customHeight="1">
      <c r="A240" s="29">
        <v>1701</v>
      </c>
      <c r="B240" s="26" t="s">
        <v>126</v>
      </c>
      <c r="C240" s="39"/>
      <c r="D240" s="39"/>
      <c r="E240" s="39"/>
      <c r="F240" s="39"/>
      <c r="G240" s="39"/>
      <c r="H240" s="39"/>
      <c r="I240" s="573"/>
      <c r="J240" s="39"/>
      <c r="K240" s="33">
        <v>0</v>
      </c>
      <c r="L240" s="33">
        <v>0</v>
      </c>
      <c r="M240" s="1684"/>
      <c r="N240" s="442"/>
      <c r="O240" s="1392"/>
      <c r="P240" s="1653"/>
      <c r="Q240" s="152"/>
      <c r="R240" s="129"/>
    </row>
    <row r="241" spans="1:16368" s="7" customFormat="1" ht="18" customHeight="1">
      <c r="A241" s="111">
        <v>1702</v>
      </c>
      <c r="B241" s="54" t="s">
        <v>135</v>
      </c>
      <c r="C241" s="26">
        <v>100000</v>
      </c>
      <c r="D241" s="26">
        <v>87500</v>
      </c>
      <c r="E241" s="26">
        <f t="shared" si="45"/>
        <v>87.5</v>
      </c>
      <c r="F241" s="26">
        <v>100000</v>
      </c>
      <c r="G241" s="26"/>
      <c r="H241" s="26">
        <f t="shared" si="46"/>
        <v>0</v>
      </c>
      <c r="I241" s="480">
        <v>120000</v>
      </c>
      <c r="J241" s="26">
        <v>120000</v>
      </c>
      <c r="K241" s="1077"/>
      <c r="L241" s="1077"/>
      <c r="M241" s="1684"/>
      <c r="N241" s="442"/>
      <c r="O241" s="1392"/>
      <c r="P241" s="1653"/>
      <c r="Q241" s="152"/>
      <c r="R241" s="129"/>
    </row>
    <row r="242" spans="1:16368" ht="28.5" hidden="1" customHeight="1">
      <c r="A242" s="1001">
        <v>1703</v>
      </c>
      <c r="B242" s="75" t="s">
        <v>142</v>
      </c>
      <c r="C242" s="1002"/>
      <c r="D242" s="1002"/>
      <c r="E242" s="1002" t="e">
        <f t="shared" si="45"/>
        <v>#DIV/0!</v>
      </c>
      <c r="F242" s="1002"/>
      <c r="G242" s="1002"/>
      <c r="H242" s="1002" t="e">
        <f t="shared" si="46"/>
        <v>#DIV/0!</v>
      </c>
      <c r="I242" s="1002"/>
      <c r="J242" s="1002"/>
      <c r="K242" s="1002"/>
      <c r="L242" s="1002"/>
      <c r="M242" s="1684"/>
      <c r="N242" s="234"/>
      <c r="O242" s="1394"/>
      <c r="P242" s="1653"/>
      <c r="R242" s="225"/>
    </row>
    <row r="243" spans="1:16368" s="367" customFormat="1" ht="25.5" customHeight="1">
      <c r="A243" s="1682" t="s">
        <v>141</v>
      </c>
      <c r="B243" s="1682"/>
      <c r="C243" s="189">
        <f t="shared" ref="C243" si="47">SUM(C234:C241)</f>
        <v>400000</v>
      </c>
      <c r="D243" s="189">
        <f t="shared" ref="D243" si="48">SUM(D234:D241)</f>
        <v>387350</v>
      </c>
      <c r="E243" s="189">
        <f t="shared" si="45"/>
        <v>96.837500000000006</v>
      </c>
      <c r="F243" s="189">
        <f t="shared" ref="F243:L243" si="49">SUM(F234:F241)</f>
        <v>400000</v>
      </c>
      <c r="G243" s="189">
        <f>SUM(G234:G241)</f>
        <v>213050</v>
      </c>
      <c r="H243" s="189">
        <f t="shared" si="46"/>
        <v>53.262500000000003</v>
      </c>
      <c r="I243" s="189">
        <f t="shared" si="49"/>
        <v>420000</v>
      </c>
      <c r="J243" s="189">
        <f t="shared" si="49"/>
        <v>420000</v>
      </c>
      <c r="K243" s="1003">
        <f t="shared" ref="K243" si="50">SUM(K234:K241)</f>
        <v>40000</v>
      </c>
      <c r="L243" s="1003">
        <f t="shared" si="49"/>
        <v>300000</v>
      </c>
      <c r="M243" s="1684"/>
      <c r="N243" s="1395"/>
      <c r="O243" s="1393"/>
      <c r="P243" s="1653"/>
      <c r="Q243" s="578"/>
    </row>
    <row r="244" spans="1:16368" s="367" customFormat="1" ht="25.5" customHeight="1" thickBot="1">
      <c r="A244" s="1636" t="s">
        <v>2</v>
      </c>
      <c r="B244" s="1636"/>
      <c r="C244" s="65">
        <f t="shared" ref="C244" si="51">C243+C233</f>
        <v>400000</v>
      </c>
      <c r="D244" s="65">
        <f t="shared" ref="D244" si="52">D243+D233</f>
        <v>387350</v>
      </c>
      <c r="E244" s="65">
        <f t="shared" si="45"/>
        <v>96.837500000000006</v>
      </c>
      <c r="F244" s="65">
        <f t="shared" ref="F244:L244" si="53">F243+F233</f>
        <v>402000</v>
      </c>
      <c r="G244" s="65">
        <f>G243+G233</f>
        <v>213050</v>
      </c>
      <c r="H244" s="65">
        <f t="shared" si="46"/>
        <v>52.997512437810947</v>
      </c>
      <c r="I244" s="65">
        <f t="shared" si="53"/>
        <v>422000</v>
      </c>
      <c r="J244" s="65">
        <f t="shared" si="53"/>
        <v>420000</v>
      </c>
      <c r="K244" s="281">
        <f t="shared" ref="K244" si="54">K243+K233</f>
        <v>40000</v>
      </c>
      <c r="L244" s="281">
        <f t="shared" si="53"/>
        <v>302000</v>
      </c>
      <c r="M244" s="1685"/>
      <c r="N244" s="1395"/>
      <c r="O244" s="1393"/>
      <c r="P244" s="1654"/>
      <c r="Q244" s="578"/>
    </row>
    <row r="245" spans="1:16368" s="7" customFormat="1" ht="18.75" thickTop="1">
      <c r="A245" s="166"/>
      <c r="B245" s="166"/>
      <c r="C245" s="177"/>
      <c r="D245" s="128"/>
      <c r="E245" s="128"/>
      <c r="N245" s="152"/>
      <c r="O245" s="124"/>
      <c r="Q245" s="152"/>
    </row>
    <row r="246" spans="1:16368" s="166" customFormat="1" ht="15.75" customHeight="1">
      <c r="A246" s="16"/>
      <c r="B246" s="16" t="s">
        <v>190</v>
      </c>
      <c r="C246" s="136" t="s">
        <v>193</v>
      </c>
      <c r="D246" s="136"/>
      <c r="E246" s="136"/>
      <c r="F246" s="16"/>
      <c r="G246" s="16"/>
      <c r="H246" s="16"/>
      <c r="I246" s="16"/>
      <c r="J246" s="16"/>
      <c r="K246" s="180"/>
      <c r="L246" s="180"/>
      <c r="M246" s="41"/>
      <c r="N246" s="215"/>
      <c r="O246" s="1152"/>
      <c r="Q246" s="167"/>
    </row>
    <row r="247" spans="1:16368" s="166" customFormat="1" ht="15.75" customHeight="1">
      <c r="B247" s="165" t="s">
        <v>191</v>
      </c>
      <c r="C247" s="181"/>
      <c r="D247" s="181" t="s">
        <v>192</v>
      </c>
      <c r="E247" s="181"/>
      <c r="F247" s="221"/>
      <c r="G247" s="221"/>
      <c r="H247" s="221"/>
      <c r="I247" s="221"/>
      <c r="J247" s="221"/>
      <c r="K247" s="212"/>
      <c r="L247" s="212"/>
      <c r="M247" s="212"/>
      <c r="N247" s="215"/>
      <c r="O247" s="1151"/>
      <c r="Q247" s="167"/>
    </row>
    <row r="248" spans="1:16368" s="166" customFormat="1">
      <c r="A248" s="165"/>
      <c r="B248" s="165" t="s">
        <v>160</v>
      </c>
      <c r="C248" s="147" t="s">
        <v>161</v>
      </c>
      <c r="D248" s="147"/>
      <c r="E248" s="147"/>
      <c r="F248" s="147"/>
      <c r="G248" s="147"/>
      <c r="H248" s="147"/>
      <c r="I248" s="212"/>
      <c r="J248" s="168" t="s">
        <v>188</v>
      </c>
      <c r="K248" s="212"/>
      <c r="L248" s="212"/>
      <c r="M248" s="212"/>
      <c r="N248" s="167"/>
      <c r="O248" s="1151"/>
      <c r="Q248" s="167"/>
    </row>
    <row r="249" spans="1:16368" s="166" customFormat="1" hidden="1">
      <c r="A249" s="165"/>
      <c r="B249" s="165"/>
      <c r="C249" s="147"/>
      <c r="D249" s="212"/>
      <c r="E249" s="212"/>
      <c r="N249" s="167"/>
      <c r="O249" s="1151"/>
      <c r="Q249" s="167"/>
    </row>
    <row r="250" spans="1:16368" s="166" customFormat="1" ht="15.75" hidden="1" customHeight="1">
      <c r="C250" s="12"/>
      <c r="D250" s="250"/>
      <c r="E250" s="250"/>
      <c r="N250" s="167"/>
      <c r="O250" s="1151"/>
      <c r="Q250" s="167"/>
    </row>
    <row r="251" spans="1:16368" s="166" customFormat="1">
      <c r="A251" s="165"/>
      <c r="B251" s="165"/>
      <c r="I251" s="212"/>
      <c r="J251" s="212"/>
      <c r="N251" s="167"/>
      <c r="O251" s="1151"/>
      <c r="Q251" s="167"/>
    </row>
    <row r="252" spans="1:16368" s="7" customFormat="1">
      <c r="A252" s="9"/>
      <c r="B252" s="165"/>
      <c r="C252" s="147"/>
      <c r="D252" s="147"/>
      <c r="E252" s="147"/>
      <c r="J252" s="129"/>
      <c r="K252" s="129"/>
      <c r="L252" s="129"/>
      <c r="N252" s="152"/>
      <c r="O252" s="124"/>
      <c r="Q252" s="152"/>
    </row>
    <row r="254" spans="1:16368">
      <c r="F254" s="158"/>
      <c r="G254" s="158"/>
      <c r="H254" s="158"/>
      <c r="I254" s="253"/>
      <c r="J254" s="253"/>
    </row>
    <row r="256" spans="1:16368" s="238" customFormat="1">
      <c r="A256" s="254"/>
      <c r="B256" s="254"/>
      <c r="C256" s="254"/>
      <c r="D256" s="254"/>
      <c r="E256" s="254"/>
      <c r="F256" s="254"/>
      <c r="G256" s="254"/>
      <c r="H256" s="254"/>
      <c r="I256" s="254"/>
      <c r="J256" s="254"/>
      <c r="K256" s="254"/>
      <c r="L256" s="254"/>
      <c r="M256" s="254"/>
      <c r="N256" s="317"/>
      <c r="O256" s="254"/>
      <c r="P256" s="254"/>
      <c r="Q256" s="317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4"/>
      <c r="BA256" s="254"/>
      <c r="BB256" s="254"/>
      <c r="BC256" s="254"/>
      <c r="BD256" s="254"/>
      <c r="BE256" s="254"/>
      <c r="BF256" s="254"/>
      <c r="BG256" s="254"/>
      <c r="BH256" s="254"/>
      <c r="BI256" s="254"/>
      <c r="BJ256" s="254"/>
      <c r="BK256" s="254"/>
      <c r="BL256" s="254"/>
      <c r="BM256" s="254"/>
      <c r="BN256" s="254"/>
      <c r="BO256" s="254"/>
      <c r="BP256" s="254"/>
      <c r="BQ256" s="254"/>
      <c r="BR256" s="254"/>
      <c r="BS256" s="254"/>
      <c r="BT256" s="254"/>
      <c r="BU256" s="254"/>
      <c r="BV256" s="254"/>
      <c r="BW256" s="254"/>
      <c r="BX256" s="254"/>
      <c r="BY256" s="254"/>
      <c r="BZ256" s="254"/>
      <c r="CA256" s="254"/>
      <c r="CB256" s="254"/>
      <c r="CC256" s="254"/>
      <c r="CD256" s="254"/>
      <c r="CE256" s="254"/>
      <c r="CF256" s="254"/>
      <c r="CG256" s="254"/>
      <c r="CH256" s="254"/>
      <c r="CI256" s="254"/>
      <c r="CJ256" s="254"/>
      <c r="CK256" s="254"/>
      <c r="CL256" s="254"/>
      <c r="CM256" s="254"/>
      <c r="CN256" s="254"/>
      <c r="CO256" s="254"/>
      <c r="CP256" s="254"/>
      <c r="CQ256" s="254"/>
      <c r="CR256" s="254"/>
      <c r="CS256" s="254"/>
      <c r="CT256" s="254"/>
      <c r="CU256" s="254"/>
      <c r="CV256" s="254"/>
      <c r="CW256" s="254"/>
      <c r="CX256" s="254"/>
      <c r="CY256" s="254"/>
      <c r="CZ256" s="254"/>
      <c r="DA256" s="254"/>
      <c r="DB256" s="254"/>
      <c r="DC256" s="254"/>
      <c r="DD256" s="254"/>
      <c r="DE256" s="254"/>
      <c r="DF256" s="254"/>
      <c r="DG256" s="254"/>
      <c r="DH256" s="254"/>
      <c r="DI256" s="254"/>
      <c r="DJ256" s="254"/>
      <c r="DK256" s="254"/>
      <c r="DL256" s="254"/>
      <c r="DM256" s="254"/>
      <c r="DN256" s="254"/>
      <c r="DO256" s="254"/>
      <c r="DP256" s="254"/>
      <c r="DQ256" s="254"/>
      <c r="DR256" s="254"/>
      <c r="DS256" s="254"/>
      <c r="DT256" s="254"/>
      <c r="DU256" s="254"/>
      <c r="DV256" s="254"/>
      <c r="DW256" s="254"/>
      <c r="DX256" s="254"/>
      <c r="DY256" s="254"/>
      <c r="DZ256" s="254"/>
      <c r="EA256" s="254"/>
      <c r="EB256" s="254"/>
      <c r="EC256" s="254"/>
      <c r="ED256" s="254"/>
      <c r="EE256" s="254"/>
      <c r="EF256" s="254"/>
      <c r="EG256" s="254"/>
      <c r="EH256" s="254"/>
      <c r="EI256" s="254"/>
      <c r="EJ256" s="254"/>
      <c r="EK256" s="254"/>
      <c r="EL256" s="254"/>
      <c r="EM256" s="254"/>
      <c r="EN256" s="254"/>
      <c r="EO256" s="254"/>
      <c r="EP256" s="254"/>
      <c r="EQ256" s="254"/>
      <c r="ER256" s="254"/>
      <c r="ES256" s="254"/>
      <c r="ET256" s="254"/>
      <c r="EU256" s="254"/>
      <c r="EV256" s="254"/>
      <c r="EW256" s="254"/>
      <c r="EX256" s="254"/>
      <c r="EY256" s="254"/>
      <c r="EZ256" s="254"/>
      <c r="FA256" s="254"/>
      <c r="FB256" s="254"/>
      <c r="FC256" s="254"/>
      <c r="FD256" s="254"/>
      <c r="FE256" s="254"/>
      <c r="FF256" s="254"/>
      <c r="FG256" s="254"/>
      <c r="FH256" s="254"/>
      <c r="FI256" s="254"/>
      <c r="FJ256" s="254"/>
      <c r="FK256" s="254"/>
      <c r="FL256" s="254"/>
      <c r="FM256" s="254"/>
      <c r="FN256" s="254"/>
      <c r="FO256" s="254"/>
      <c r="FP256" s="254"/>
      <c r="FQ256" s="254"/>
      <c r="FR256" s="254"/>
      <c r="FS256" s="254"/>
      <c r="FT256" s="254"/>
      <c r="FU256" s="254"/>
      <c r="FV256" s="254"/>
      <c r="FW256" s="254"/>
      <c r="FX256" s="254"/>
      <c r="FY256" s="254"/>
      <c r="FZ256" s="254"/>
      <c r="GA256" s="254"/>
      <c r="GB256" s="254"/>
      <c r="GC256" s="254"/>
      <c r="GD256" s="254"/>
      <c r="GE256" s="254"/>
      <c r="GF256" s="254"/>
      <c r="GG256" s="254"/>
      <c r="GH256" s="254"/>
      <c r="GI256" s="254"/>
      <c r="GJ256" s="254"/>
      <c r="GK256" s="254"/>
      <c r="GL256" s="254"/>
      <c r="GM256" s="254"/>
      <c r="GN256" s="254"/>
      <c r="GO256" s="254"/>
      <c r="GP256" s="254"/>
      <c r="GQ256" s="254"/>
      <c r="GR256" s="254"/>
      <c r="GS256" s="254"/>
      <c r="GT256" s="254"/>
      <c r="GU256" s="254"/>
      <c r="GV256" s="254"/>
      <c r="GW256" s="254"/>
      <c r="GX256" s="254"/>
      <c r="GY256" s="254"/>
      <c r="GZ256" s="254"/>
      <c r="HA256" s="254"/>
      <c r="HB256" s="254"/>
      <c r="HC256" s="254"/>
      <c r="HD256" s="254"/>
      <c r="HE256" s="254"/>
      <c r="HF256" s="254"/>
      <c r="HG256" s="254"/>
      <c r="HH256" s="254"/>
      <c r="HI256" s="254"/>
      <c r="HJ256" s="254"/>
      <c r="HK256" s="254"/>
      <c r="HL256" s="254"/>
      <c r="HM256" s="254"/>
      <c r="HN256" s="254"/>
      <c r="HO256" s="254"/>
      <c r="HP256" s="254"/>
      <c r="HQ256" s="254"/>
      <c r="HR256" s="254"/>
      <c r="HS256" s="254"/>
      <c r="HT256" s="254"/>
      <c r="HU256" s="254"/>
      <c r="HV256" s="254"/>
      <c r="HW256" s="254"/>
      <c r="HX256" s="254"/>
      <c r="HY256" s="254"/>
      <c r="HZ256" s="254"/>
      <c r="IA256" s="254"/>
      <c r="IB256" s="254"/>
      <c r="IC256" s="254"/>
      <c r="ID256" s="254"/>
      <c r="IE256" s="254"/>
      <c r="IF256" s="254"/>
      <c r="IG256" s="254"/>
      <c r="IH256" s="254"/>
      <c r="II256" s="254"/>
      <c r="IJ256" s="254"/>
      <c r="IK256" s="254"/>
      <c r="IL256" s="254"/>
      <c r="IM256" s="254"/>
      <c r="IN256" s="254"/>
      <c r="IO256" s="254"/>
      <c r="IP256" s="254"/>
      <c r="IQ256" s="254"/>
      <c r="IR256" s="254"/>
      <c r="IS256" s="254"/>
      <c r="IT256" s="254"/>
      <c r="IU256" s="254"/>
      <c r="IV256" s="254"/>
      <c r="IW256" s="254"/>
      <c r="IX256" s="254"/>
      <c r="IY256" s="254"/>
      <c r="IZ256" s="254"/>
      <c r="JA256" s="254"/>
      <c r="JB256" s="254"/>
      <c r="JC256" s="254"/>
      <c r="JD256" s="254"/>
      <c r="JE256" s="254"/>
      <c r="JF256" s="254"/>
      <c r="JG256" s="254"/>
      <c r="JH256" s="254"/>
      <c r="JI256" s="254"/>
      <c r="JJ256" s="254"/>
      <c r="JK256" s="254"/>
      <c r="JL256" s="254"/>
      <c r="JM256" s="254"/>
      <c r="JN256" s="254"/>
      <c r="JO256" s="254"/>
      <c r="JP256" s="254"/>
      <c r="JQ256" s="254"/>
      <c r="JR256" s="254"/>
      <c r="JS256" s="254"/>
      <c r="JT256" s="254"/>
      <c r="JU256" s="254"/>
      <c r="JV256" s="254"/>
      <c r="JW256" s="254"/>
      <c r="JX256" s="254"/>
      <c r="JY256" s="254"/>
      <c r="JZ256" s="254"/>
      <c r="KA256" s="254"/>
      <c r="KB256" s="254"/>
      <c r="KC256" s="254"/>
      <c r="KD256" s="254"/>
      <c r="KE256" s="254"/>
      <c r="KF256" s="254"/>
      <c r="KG256" s="254"/>
      <c r="KH256" s="254"/>
      <c r="KI256" s="254"/>
      <c r="KJ256" s="254"/>
      <c r="KK256" s="254"/>
      <c r="KL256" s="254"/>
      <c r="KM256" s="254"/>
      <c r="KN256" s="254"/>
      <c r="KO256" s="254"/>
      <c r="KP256" s="254"/>
      <c r="KQ256" s="254"/>
      <c r="KR256" s="254"/>
      <c r="KS256" s="254"/>
      <c r="KT256" s="254"/>
      <c r="KU256" s="254"/>
      <c r="KV256" s="254"/>
      <c r="KW256" s="254"/>
      <c r="KX256" s="254"/>
      <c r="KY256" s="254"/>
      <c r="KZ256" s="254"/>
      <c r="LA256" s="254"/>
      <c r="LB256" s="254"/>
      <c r="LC256" s="254"/>
      <c r="LD256" s="254"/>
      <c r="LE256" s="254"/>
      <c r="LF256" s="254"/>
      <c r="LG256" s="254"/>
      <c r="LH256" s="254"/>
      <c r="LI256" s="254"/>
      <c r="LJ256" s="254"/>
      <c r="LK256" s="254"/>
      <c r="LL256" s="254"/>
      <c r="LM256" s="254"/>
      <c r="LN256" s="254"/>
      <c r="LO256" s="254"/>
      <c r="LP256" s="254"/>
      <c r="LQ256" s="254"/>
      <c r="LR256" s="254"/>
      <c r="LS256" s="254"/>
      <c r="LT256" s="254"/>
      <c r="LU256" s="254"/>
      <c r="LV256" s="254"/>
      <c r="LW256" s="254"/>
      <c r="LX256" s="254"/>
      <c r="LY256" s="254"/>
      <c r="LZ256" s="254"/>
      <c r="MA256" s="254"/>
      <c r="MB256" s="254"/>
      <c r="MC256" s="254"/>
      <c r="MD256" s="254"/>
      <c r="ME256" s="254"/>
      <c r="MF256" s="254"/>
      <c r="MG256" s="254"/>
      <c r="MH256" s="254"/>
      <c r="MI256" s="254"/>
      <c r="MJ256" s="254"/>
      <c r="MK256" s="254"/>
      <c r="ML256" s="254"/>
      <c r="MM256" s="254"/>
      <c r="MN256" s="254"/>
      <c r="MO256" s="254"/>
      <c r="MP256" s="254"/>
      <c r="MQ256" s="254"/>
      <c r="MR256" s="254"/>
      <c r="MS256" s="254"/>
      <c r="MT256" s="254"/>
      <c r="MU256" s="254"/>
      <c r="MV256" s="254"/>
      <c r="MW256" s="254"/>
      <c r="MX256" s="254"/>
      <c r="MY256" s="254"/>
      <c r="MZ256" s="254"/>
      <c r="NA256" s="254"/>
      <c r="NB256" s="254"/>
      <c r="NC256" s="254"/>
      <c r="ND256" s="254"/>
      <c r="NE256" s="254"/>
      <c r="NF256" s="254"/>
      <c r="NG256" s="254"/>
      <c r="NH256" s="254"/>
      <c r="NI256" s="254"/>
      <c r="NJ256" s="254"/>
      <c r="NK256" s="254"/>
      <c r="NL256" s="254"/>
      <c r="NM256" s="254"/>
      <c r="NN256" s="254"/>
      <c r="NO256" s="254"/>
      <c r="NP256" s="254"/>
      <c r="NQ256" s="254"/>
      <c r="NR256" s="254"/>
      <c r="NS256" s="254"/>
      <c r="NT256" s="254"/>
      <c r="NU256" s="254"/>
      <c r="NV256" s="254"/>
      <c r="NW256" s="254"/>
      <c r="NX256" s="254"/>
      <c r="NY256" s="254"/>
      <c r="NZ256" s="254"/>
      <c r="OA256" s="254"/>
      <c r="OB256" s="254"/>
      <c r="OC256" s="254"/>
      <c r="OD256" s="254"/>
      <c r="OE256" s="254"/>
      <c r="OF256" s="254"/>
      <c r="OG256" s="254"/>
      <c r="OH256" s="254"/>
      <c r="OI256" s="254"/>
      <c r="OJ256" s="254"/>
      <c r="OK256" s="254"/>
      <c r="OL256" s="254"/>
      <c r="OM256" s="254"/>
      <c r="ON256" s="254"/>
      <c r="OO256" s="254"/>
      <c r="OP256" s="254"/>
      <c r="OQ256" s="254"/>
      <c r="OR256" s="254"/>
      <c r="OS256" s="254"/>
      <c r="OT256" s="254"/>
      <c r="OU256" s="254"/>
      <c r="OV256" s="254"/>
      <c r="OW256" s="254"/>
      <c r="OX256" s="254"/>
      <c r="OY256" s="254"/>
      <c r="OZ256" s="254"/>
      <c r="PA256" s="254"/>
      <c r="PB256" s="254"/>
      <c r="PC256" s="254"/>
      <c r="PD256" s="254"/>
      <c r="PE256" s="254"/>
      <c r="PF256" s="254"/>
      <c r="PG256" s="254"/>
      <c r="PH256" s="254"/>
      <c r="PI256" s="254"/>
      <c r="PJ256" s="254"/>
      <c r="PK256" s="254"/>
      <c r="PL256" s="254"/>
      <c r="PM256" s="254"/>
      <c r="PN256" s="254"/>
      <c r="PO256" s="254"/>
      <c r="PP256" s="254"/>
      <c r="PQ256" s="254"/>
      <c r="PR256" s="254"/>
      <c r="PS256" s="254"/>
      <c r="PT256" s="254"/>
      <c r="PU256" s="254"/>
      <c r="PV256" s="254"/>
      <c r="PW256" s="254"/>
      <c r="PX256" s="254"/>
      <c r="PY256" s="254"/>
      <c r="PZ256" s="254"/>
      <c r="QA256" s="254"/>
      <c r="QB256" s="254"/>
      <c r="QC256" s="254"/>
      <c r="QD256" s="254"/>
      <c r="QE256" s="254"/>
      <c r="QF256" s="254"/>
      <c r="QG256" s="254"/>
      <c r="QH256" s="254"/>
      <c r="QI256" s="254"/>
      <c r="QJ256" s="254"/>
      <c r="QK256" s="254"/>
      <c r="QL256" s="254"/>
      <c r="QM256" s="254"/>
      <c r="QN256" s="254"/>
      <c r="QO256" s="254"/>
      <c r="QP256" s="254"/>
      <c r="QQ256" s="254"/>
      <c r="QR256" s="254"/>
      <c r="QS256" s="254"/>
      <c r="QT256" s="254"/>
      <c r="QU256" s="254"/>
      <c r="QV256" s="254"/>
      <c r="QW256" s="254"/>
      <c r="QX256" s="254"/>
      <c r="QY256" s="254"/>
      <c r="QZ256" s="254"/>
      <c r="RA256" s="254"/>
      <c r="RB256" s="254"/>
      <c r="RC256" s="254"/>
      <c r="RD256" s="254"/>
      <c r="RE256" s="254"/>
      <c r="RF256" s="254"/>
      <c r="RG256" s="254"/>
      <c r="RH256" s="254"/>
      <c r="RI256" s="254"/>
      <c r="RJ256" s="254"/>
      <c r="RK256" s="254"/>
      <c r="RL256" s="254"/>
      <c r="RM256" s="254"/>
      <c r="RN256" s="254"/>
      <c r="RO256" s="254"/>
      <c r="RP256" s="254"/>
      <c r="RQ256" s="254"/>
      <c r="RR256" s="254"/>
      <c r="RS256" s="254"/>
      <c r="RT256" s="254"/>
      <c r="RU256" s="254"/>
      <c r="RV256" s="254"/>
      <c r="RW256" s="254"/>
      <c r="RX256" s="254"/>
      <c r="RY256" s="254"/>
      <c r="RZ256" s="254"/>
      <c r="SA256" s="254"/>
      <c r="SB256" s="254"/>
      <c r="SC256" s="254"/>
      <c r="SD256" s="254"/>
      <c r="SE256" s="254"/>
      <c r="SF256" s="254"/>
      <c r="SG256" s="254"/>
      <c r="SH256" s="254"/>
      <c r="SI256" s="254"/>
      <c r="SJ256" s="254"/>
      <c r="SK256" s="254"/>
      <c r="SL256" s="254"/>
      <c r="SM256" s="254"/>
      <c r="SN256" s="254"/>
      <c r="SO256" s="254"/>
      <c r="SP256" s="254"/>
      <c r="SQ256" s="254"/>
      <c r="SR256" s="254"/>
      <c r="SS256" s="254"/>
      <c r="ST256" s="254"/>
      <c r="SU256" s="254"/>
      <c r="SV256" s="254"/>
      <c r="SW256" s="254"/>
      <c r="SX256" s="254"/>
      <c r="SY256" s="254"/>
      <c r="SZ256" s="254"/>
      <c r="TA256" s="254"/>
      <c r="TB256" s="254"/>
      <c r="TC256" s="254"/>
      <c r="TD256" s="254"/>
      <c r="TE256" s="254"/>
      <c r="TF256" s="254"/>
      <c r="TG256" s="254"/>
      <c r="TH256" s="254"/>
      <c r="TI256" s="254"/>
      <c r="TJ256" s="254"/>
      <c r="TK256" s="254"/>
      <c r="TL256" s="254"/>
      <c r="TM256" s="254"/>
      <c r="TN256" s="254"/>
      <c r="TO256" s="254"/>
      <c r="TP256" s="254"/>
      <c r="TQ256" s="254"/>
      <c r="TR256" s="254"/>
      <c r="TS256" s="254"/>
      <c r="TT256" s="254"/>
      <c r="TU256" s="254"/>
      <c r="TV256" s="254"/>
      <c r="TW256" s="254"/>
      <c r="TX256" s="254"/>
      <c r="TY256" s="254"/>
      <c r="TZ256" s="254"/>
      <c r="UA256" s="254"/>
      <c r="UB256" s="254"/>
      <c r="UC256" s="254"/>
      <c r="UD256" s="254"/>
      <c r="UE256" s="254"/>
      <c r="UF256" s="254"/>
      <c r="UG256" s="254"/>
      <c r="UH256" s="254"/>
      <c r="UI256" s="254"/>
      <c r="UJ256" s="254"/>
      <c r="UK256" s="254"/>
      <c r="UL256" s="254"/>
      <c r="UM256" s="254"/>
      <c r="UN256" s="254"/>
      <c r="UO256" s="254"/>
      <c r="UP256" s="254"/>
      <c r="UQ256" s="254"/>
      <c r="UR256" s="254"/>
      <c r="US256" s="254"/>
      <c r="UT256" s="254"/>
      <c r="UU256" s="254"/>
      <c r="UV256" s="254"/>
      <c r="UW256" s="254"/>
      <c r="UX256" s="254"/>
      <c r="UY256" s="254"/>
      <c r="UZ256" s="254"/>
      <c r="VA256" s="254"/>
      <c r="VB256" s="254"/>
      <c r="VC256" s="254"/>
      <c r="VD256" s="254"/>
      <c r="VE256" s="254"/>
      <c r="VF256" s="254"/>
      <c r="VG256" s="254"/>
      <c r="VH256" s="254"/>
      <c r="VI256" s="254"/>
      <c r="VJ256" s="254"/>
      <c r="VK256" s="254"/>
      <c r="VL256" s="254"/>
      <c r="VM256" s="254"/>
      <c r="VN256" s="254"/>
      <c r="VO256" s="254"/>
      <c r="VP256" s="254"/>
      <c r="VQ256" s="254"/>
      <c r="VR256" s="254"/>
      <c r="VS256" s="254"/>
      <c r="VT256" s="254"/>
      <c r="VU256" s="254"/>
      <c r="VV256" s="254"/>
      <c r="VW256" s="254"/>
      <c r="VX256" s="254"/>
      <c r="VY256" s="254"/>
      <c r="VZ256" s="254"/>
      <c r="WA256" s="254"/>
      <c r="WB256" s="254"/>
      <c r="WC256" s="254"/>
      <c r="WD256" s="254"/>
      <c r="WE256" s="254"/>
      <c r="WF256" s="254"/>
      <c r="WG256" s="254"/>
      <c r="WH256" s="254"/>
      <c r="WI256" s="254"/>
      <c r="WJ256" s="254"/>
      <c r="WK256" s="254"/>
      <c r="WL256" s="254"/>
      <c r="WM256" s="254"/>
      <c r="WN256" s="254"/>
      <c r="WO256" s="254"/>
      <c r="WP256" s="254"/>
      <c r="WQ256" s="254"/>
      <c r="WR256" s="254"/>
      <c r="WS256" s="254"/>
      <c r="WT256" s="254"/>
      <c r="WU256" s="254"/>
      <c r="WV256" s="254"/>
      <c r="WW256" s="254"/>
      <c r="WX256" s="254"/>
      <c r="WY256" s="254"/>
      <c r="WZ256" s="254"/>
      <c r="XA256" s="254"/>
      <c r="XB256" s="254"/>
      <c r="XC256" s="254"/>
      <c r="XD256" s="254"/>
      <c r="XE256" s="254"/>
      <c r="XF256" s="254"/>
      <c r="XG256" s="254"/>
      <c r="XH256" s="254"/>
      <c r="XI256" s="254"/>
      <c r="XJ256" s="254"/>
      <c r="XK256" s="254"/>
      <c r="XL256" s="254"/>
      <c r="XM256" s="254"/>
      <c r="XN256" s="254"/>
      <c r="XO256" s="254"/>
      <c r="XP256" s="254"/>
      <c r="XQ256" s="254"/>
      <c r="XR256" s="254"/>
      <c r="XS256" s="254"/>
      <c r="XT256" s="254"/>
      <c r="XU256" s="254"/>
      <c r="XV256" s="254"/>
      <c r="XW256" s="254"/>
      <c r="XX256" s="254"/>
      <c r="XY256" s="254"/>
      <c r="XZ256" s="254"/>
      <c r="YA256" s="254"/>
      <c r="YB256" s="254"/>
      <c r="YC256" s="254"/>
      <c r="YD256" s="254"/>
      <c r="YE256" s="254"/>
      <c r="YF256" s="254"/>
      <c r="YG256" s="254"/>
      <c r="YH256" s="254"/>
      <c r="YI256" s="254"/>
      <c r="YJ256" s="254"/>
      <c r="YK256" s="254"/>
      <c r="YL256" s="254"/>
      <c r="YM256" s="254"/>
      <c r="YN256" s="254"/>
      <c r="YO256" s="254"/>
      <c r="YP256" s="254"/>
      <c r="YQ256" s="254"/>
      <c r="YR256" s="254"/>
      <c r="YS256" s="254"/>
      <c r="YT256" s="254"/>
      <c r="YU256" s="254"/>
      <c r="YV256" s="254"/>
      <c r="YW256" s="254"/>
      <c r="YX256" s="254"/>
      <c r="YY256" s="254"/>
      <c r="YZ256" s="254"/>
      <c r="ZA256" s="254"/>
      <c r="ZB256" s="254"/>
      <c r="ZC256" s="254"/>
      <c r="ZD256" s="254"/>
      <c r="ZE256" s="254"/>
      <c r="ZF256" s="254"/>
      <c r="ZG256" s="254"/>
      <c r="ZH256" s="254"/>
      <c r="ZI256" s="254"/>
      <c r="ZJ256" s="254"/>
      <c r="ZK256" s="254"/>
      <c r="ZL256" s="254"/>
      <c r="ZM256" s="254"/>
      <c r="ZN256" s="254"/>
      <c r="ZO256" s="254"/>
      <c r="ZP256" s="254"/>
      <c r="ZQ256" s="254"/>
      <c r="ZR256" s="254"/>
      <c r="ZS256" s="254"/>
      <c r="ZT256" s="254"/>
      <c r="ZU256" s="254"/>
      <c r="ZV256" s="254"/>
      <c r="ZW256" s="254"/>
      <c r="ZX256" s="254"/>
      <c r="ZY256" s="254"/>
      <c r="ZZ256" s="254"/>
      <c r="AAA256" s="254"/>
      <c r="AAB256" s="254"/>
      <c r="AAC256" s="254"/>
      <c r="AAD256" s="254"/>
      <c r="AAE256" s="254"/>
      <c r="AAF256" s="254"/>
      <c r="AAG256" s="254"/>
      <c r="AAH256" s="254"/>
      <c r="AAI256" s="254"/>
      <c r="AAJ256" s="254"/>
      <c r="AAK256" s="254"/>
      <c r="AAL256" s="254"/>
      <c r="AAM256" s="254"/>
      <c r="AAN256" s="254"/>
      <c r="AAO256" s="254"/>
      <c r="AAP256" s="254"/>
      <c r="AAQ256" s="254"/>
      <c r="AAR256" s="254"/>
      <c r="AAS256" s="254"/>
      <c r="AAT256" s="254"/>
      <c r="AAU256" s="254"/>
      <c r="AAV256" s="254"/>
      <c r="AAW256" s="254"/>
      <c r="AAX256" s="254"/>
      <c r="AAY256" s="254"/>
      <c r="AAZ256" s="254"/>
      <c r="ABA256" s="254"/>
      <c r="ABB256" s="254"/>
      <c r="ABC256" s="254"/>
      <c r="ABD256" s="254"/>
      <c r="ABE256" s="254"/>
      <c r="ABF256" s="254"/>
      <c r="ABG256" s="254"/>
      <c r="ABH256" s="254"/>
      <c r="ABI256" s="254"/>
      <c r="ABJ256" s="254"/>
      <c r="ABK256" s="254"/>
      <c r="ABL256" s="254"/>
      <c r="ABM256" s="254"/>
      <c r="ABN256" s="254"/>
      <c r="ABO256" s="254"/>
      <c r="ABP256" s="254"/>
      <c r="ABQ256" s="254"/>
      <c r="ABR256" s="254"/>
      <c r="ABS256" s="254"/>
      <c r="ABT256" s="254"/>
      <c r="ABU256" s="254"/>
      <c r="ABV256" s="254"/>
      <c r="ABW256" s="254"/>
      <c r="ABX256" s="254"/>
      <c r="ABY256" s="254"/>
      <c r="ABZ256" s="254"/>
      <c r="ACA256" s="254"/>
      <c r="ACB256" s="254"/>
      <c r="ACC256" s="254"/>
      <c r="ACD256" s="254"/>
      <c r="ACE256" s="254"/>
      <c r="ACF256" s="254"/>
      <c r="ACG256" s="254"/>
      <c r="ACH256" s="254"/>
      <c r="ACI256" s="254"/>
      <c r="ACJ256" s="254"/>
      <c r="ACK256" s="254"/>
      <c r="ACL256" s="254"/>
      <c r="ACM256" s="254"/>
      <c r="ACN256" s="254"/>
      <c r="ACO256" s="254"/>
      <c r="ACP256" s="254"/>
      <c r="ACQ256" s="254"/>
      <c r="ACR256" s="254"/>
      <c r="ACS256" s="254"/>
      <c r="ACT256" s="254"/>
      <c r="ACU256" s="254"/>
      <c r="ACV256" s="254"/>
      <c r="ACW256" s="254"/>
      <c r="ACX256" s="254"/>
      <c r="ACY256" s="254"/>
      <c r="ACZ256" s="254"/>
      <c r="ADA256" s="254"/>
      <c r="ADB256" s="254"/>
      <c r="ADC256" s="254"/>
      <c r="ADD256" s="254"/>
      <c r="ADE256" s="254"/>
      <c r="ADF256" s="254"/>
      <c r="ADG256" s="254"/>
      <c r="ADH256" s="254"/>
      <c r="ADI256" s="254"/>
      <c r="ADJ256" s="254"/>
      <c r="ADK256" s="254"/>
      <c r="ADL256" s="254"/>
      <c r="ADM256" s="254"/>
      <c r="ADN256" s="254"/>
      <c r="ADO256" s="254"/>
      <c r="ADP256" s="254"/>
      <c r="ADQ256" s="254"/>
      <c r="ADR256" s="254"/>
      <c r="ADS256" s="254"/>
      <c r="ADT256" s="254"/>
      <c r="ADU256" s="254"/>
      <c r="ADV256" s="254"/>
      <c r="ADW256" s="254"/>
      <c r="ADX256" s="254"/>
      <c r="ADY256" s="254"/>
      <c r="ADZ256" s="254"/>
      <c r="AEA256" s="254"/>
      <c r="AEB256" s="254"/>
      <c r="AEC256" s="254"/>
      <c r="AED256" s="254"/>
      <c r="AEE256" s="254"/>
      <c r="AEF256" s="254"/>
      <c r="AEG256" s="254"/>
      <c r="AEH256" s="254"/>
      <c r="AEI256" s="254"/>
      <c r="AEJ256" s="254"/>
      <c r="AEK256" s="254"/>
      <c r="AEL256" s="254"/>
      <c r="AEM256" s="254"/>
      <c r="AEN256" s="254"/>
      <c r="AEO256" s="254"/>
      <c r="AEP256" s="254"/>
      <c r="AEQ256" s="254"/>
      <c r="AER256" s="254"/>
      <c r="AES256" s="254"/>
      <c r="AET256" s="254"/>
      <c r="AEU256" s="254"/>
      <c r="AEV256" s="254"/>
      <c r="AEW256" s="254"/>
      <c r="AEX256" s="254"/>
      <c r="AEY256" s="254"/>
      <c r="AEZ256" s="254"/>
      <c r="AFA256" s="254"/>
      <c r="AFB256" s="254"/>
      <c r="AFC256" s="254"/>
      <c r="AFD256" s="254"/>
      <c r="AFE256" s="254"/>
      <c r="AFF256" s="254"/>
      <c r="AFG256" s="254"/>
      <c r="AFH256" s="254"/>
      <c r="AFI256" s="254"/>
      <c r="AFJ256" s="254"/>
      <c r="AFK256" s="254"/>
      <c r="AFL256" s="254"/>
      <c r="AFM256" s="254"/>
      <c r="AFN256" s="254"/>
      <c r="AFO256" s="254"/>
      <c r="AFP256" s="254"/>
      <c r="AFQ256" s="254"/>
      <c r="AFR256" s="254"/>
      <c r="AFS256" s="254"/>
      <c r="AFT256" s="254"/>
      <c r="AFU256" s="254"/>
      <c r="AFV256" s="254"/>
      <c r="AFW256" s="254"/>
      <c r="AFX256" s="254"/>
      <c r="AFY256" s="254"/>
      <c r="AFZ256" s="254"/>
      <c r="AGA256" s="254"/>
      <c r="AGB256" s="254"/>
      <c r="AGC256" s="254"/>
      <c r="AGD256" s="254"/>
      <c r="AGE256" s="254"/>
      <c r="AGF256" s="254"/>
      <c r="AGG256" s="254"/>
      <c r="AGH256" s="254"/>
      <c r="AGI256" s="254"/>
      <c r="AGJ256" s="254"/>
      <c r="AGK256" s="254"/>
      <c r="AGL256" s="254"/>
      <c r="AGM256" s="254"/>
      <c r="AGN256" s="254"/>
      <c r="AGO256" s="254"/>
      <c r="AGP256" s="254"/>
      <c r="AGQ256" s="254"/>
      <c r="AGR256" s="254"/>
      <c r="AGS256" s="254"/>
      <c r="AGT256" s="254"/>
      <c r="AGU256" s="254"/>
      <c r="AGV256" s="254"/>
      <c r="AGW256" s="254"/>
      <c r="AGX256" s="254"/>
      <c r="AGY256" s="254"/>
      <c r="AGZ256" s="254"/>
      <c r="AHA256" s="254"/>
      <c r="AHB256" s="254"/>
      <c r="AHC256" s="254"/>
      <c r="AHD256" s="254"/>
      <c r="AHE256" s="254"/>
      <c r="AHF256" s="254"/>
      <c r="AHG256" s="254"/>
      <c r="AHH256" s="254"/>
      <c r="AHI256" s="254"/>
      <c r="AHJ256" s="254"/>
      <c r="AHK256" s="254"/>
      <c r="AHL256" s="254"/>
      <c r="AHM256" s="254"/>
      <c r="AHN256" s="254"/>
      <c r="AHO256" s="254"/>
      <c r="AHP256" s="254"/>
      <c r="AHQ256" s="254"/>
      <c r="AHR256" s="254"/>
      <c r="AHS256" s="254"/>
      <c r="AHT256" s="254"/>
      <c r="AHU256" s="254"/>
      <c r="AHV256" s="254"/>
      <c r="AHW256" s="254"/>
      <c r="AHX256" s="254"/>
      <c r="AHY256" s="254"/>
      <c r="AHZ256" s="254"/>
      <c r="AIA256" s="254"/>
      <c r="AIB256" s="254"/>
      <c r="AIC256" s="254"/>
      <c r="AID256" s="254"/>
      <c r="AIE256" s="254"/>
      <c r="AIF256" s="254"/>
      <c r="AIG256" s="254"/>
      <c r="AIH256" s="254"/>
      <c r="AII256" s="254"/>
      <c r="AIJ256" s="254"/>
      <c r="AIK256" s="254"/>
      <c r="AIL256" s="254"/>
      <c r="AIM256" s="254"/>
      <c r="AIN256" s="254"/>
      <c r="AIO256" s="254"/>
      <c r="AIP256" s="254"/>
      <c r="AIQ256" s="254"/>
      <c r="AIR256" s="254"/>
      <c r="AIS256" s="254"/>
      <c r="AIT256" s="254"/>
      <c r="AIU256" s="254"/>
      <c r="AIV256" s="254"/>
      <c r="AIW256" s="254"/>
      <c r="AIX256" s="254"/>
      <c r="AIY256" s="254"/>
      <c r="AIZ256" s="254"/>
      <c r="AJA256" s="254"/>
      <c r="AJB256" s="254"/>
      <c r="AJC256" s="254"/>
      <c r="AJD256" s="254"/>
      <c r="AJE256" s="254"/>
      <c r="AJF256" s="254"/>
      <c r="AJG256" s="254"/>
      <c r="AJH256" s="254"/>
      <c r="AJI256" s="254"/>
      <c r="AJJ256" s="254"/>
      <c r="AJK256" s="254"/>
      <c r="AJL256" s="254"/>
      <c r="AJM256" s="254"/>
      <c r="AJN256" s="254"/>
      <c r="AJO256" s="254"/>
      <c r="AJP256" s="254"/>
      <c r="AJQ256" s="254"/>
      <c r="AJR256" s="254"/>
      <c r="AJS256" s="254"/>
      <c r="AJT256" s="254"/>
      <c r="AJU256" s="254"/>
      <c r="AJV256" s="254"/>
      <c r="AJW256" s="254"/>
      <c r="AJX256" s="254"/>
      <c r="AJY256" s="254"/>
      <c r="AJZ256" s="254"/>
      <c r="AKA256" s="254"/>
      <c r="AKB256" s="254"/>
      <c r="AKC256" s="254"/>
      <c r="AKD256" s="254"/>
      <c r="AKE256" s="254"/>
      <c r="AKF256" s="254"/>
      <c r="AKG256" s="254"/>
      <c r="AKH256" s="254"/>
      <c r="AKI256" s="254"/>
      <c r="AKJ256" s="254"/>
      <c r="AKK256" s="254"/>
      <c r="AKL256" s="254"/>
      <c r="AKM256" s="254"/>
      <c r="AKN256" s="254"/>
      <c r="AKO256" s="254"/>
      <c r="AKP256" s="254"/>
      <c r="AKQ256" s="254"/>
      <c r="AKR256" s="254"/>
      <c r="AKS256" s="254"/>
      <c r="AKT256" s="254"/>
      <c r="AKU256" s="254"/>
      <c r="AKV256" s="254"/>
      <c r="AKW256" s="254"/>
      <c r="AKX256" s="254"/>
      <c r="AKY256" s="254"/>
      <c r="AKZ256" s="254"/>
      <c r="ALA256" s="254"/>
      <c r="ALB256" s="254"/>
      <c r="ALC256" s="254"/>
      <c r="ALD256" s="254"/>
      <c r="ALE256" s="254"/>
      <c r="ALF256" s="254"/>
      <c r="ALG256" s="254"/>
      <c r="ALH256" s="254"/>
      <c r="ALI256" s="254"/>
      <c r="ALJ256" s="254"/>
      <c r="ALK256" s="254"/>
      <c r="ALL256" s="254"/>
      <c r="ALM256" s="254"/>
      <c r="ALN256" s="254"/>
      <c r="ALO256" s="254"/>
      <c r="ALP256" s="254"/>
      <c r="ALQ256" s="254"/>
      <c r="ALR256" s="254"/>
      <c r="ALS256" s="254"/>
      <c r="ALT256" s="254"/>
      <c r="ALU256" s="254"/>
      <c r="ALV256" s="254"/>
      <c r="ALW256" s="254"/>
      <c r="ALX256" s="254"/>
      <c r="ALY256" s="254"/>
      <c r="ALZ256" s="254"/>
      <c r="AMA256" s="254"/>
      <c r="AMB256" s="254"/>
      <c r="AMC256" s="254"/>
      <c r="AMD256" s="254"/>
      <c r="AME256" s="254"/>
      <c r="AMF256" s="254"/>
      <c r="AMG256" s="254"/>
      <c r="AMH256" s="254"/>
      <c r="AMI256" s="254"/>
      <c r="AMJ256" s="254"/>
      <c r="AMK256" s="254"/>
      <c r="AML256" s="254"/>
      <c r="AMM256" s="254"/>
      <c r="AMN256" s="254"/>
      <c r="AMO256" s="254"/>
      <c r="AMP256" s="254"/>
      <c r="AMQ256" s="254"/>
      <c r="AMR256" s="254"/>
      <c r="AMS256" s="254"/>
      <c r="AMT256" s="254"/>
      <c r="AMU256" s="254"/>
      <c r="AMV256" s="254"/>
      <c r="AMW256" s="254"/>
      <c r="AMX256" s="254"/>
      <c r="AMY256" s="254"/>
      <c r="AMZ256" s="254"/>
      <c r="ANA256" s="254"/>
      <c r="ANB256" s="254"/>
      <c r="ANC256" s="254"/>
      <c r="AND256" s="254"/>
      <c r="ANE256" s="254"/>
      <c r="ANF256" s="254"/>
      <c r="ANG256" s="254"/>
      <c r="ANH256" s="254"/>
      <c r="ANI256" s="254"/>
      <c r="ANJ256" s="254"/>
      <c r="ANK256" s="254"/>
      <c r="ANL256" s="254"/>
      <c r="ANM256" s="254"/>
      <c r="ANN256" s="254"/>
      <c r="ANO256" s="254"/>
      <c r="ANP256" s="254"/>
      <c r="ANQ256" s="254"/>
      <c r="ANR256" s="254"/>
      <c r="ANS256" s="254"/>
      <c r="ANT256" s="254"/>
      <c r="ANU256" s="254"/>
      <c r="ANV256" s="254"/>
      <c r="ANW256" s="254"/>
      <c r="ANX256" s="254"/>
      <c r="ANY256" s="254"/>
      <c r="ANZ256" s="254"/>
      <c r="AOA256" s="254"/>
      <c r="AOB256" s="254"/>
      <c r="AOC256" s="254"/>
      <c r="AOD256" s="254"/>
      <c r="AOE256" s="254"/>
      <c r="AOF256" s="254"/>
      <c r="AOG256" s="254"/>
      <c r="AOH256" s="254"/>
      <c r="AOI256" s="254"/>
      <c r="AOJ256" s="254"/>
      <c r="AOK256" s="254"/>
      <c r="AOL256" s="254"/>
      <c r="AOM256" s="254"/>
      <c r="AON256" s="254"/>
      <c r="AOO256" s="254"/>
      <c r="AOP256" s="254"/>
      <c r="AOQ256" s="254"/>
      <c r="AOR256" s="254"/>
      <c r="AOS256" s="254"/>
      <c r="AOT256" s="254"/>
      <c r="AOU256" s="254"/>
      <c r="AOV256" s="254"/>
      <c r="AOW256" s="254"/>
      <c r="AOX256" s="254"/>
      <c r="AOY256" s="254"/>
      <c r="AOZ256" s="254"/>
      <c r="APA256" s="254"/>
      <c r="APB256" s="254"/>
      <c r="APC256" s="254"/>
      <c r="APD256" s="254"/>
      <c r="APE256" s="254"/>
      <c r="APF256" s="254"/>
      <c r="APG256" s="254"/>
      <c r="APH256" s="254"/>
      <c r="API256" s="254"/>
      <c r="APJ256" s="254"/>
      <c r="APK256" s="254"/>
      <c r="APL256" s="254"/>
      <c r="APM256" s="254"/>
      <c r="APN256" s="254"/>
      <c r="APO256" s="254"/>
      <c r="APP256" s="254"/>
      <c r="APQ256" s="254"/>
      <c r="APR256" s="254"/>
      <c r="APS256" s="254"/>
      <c r="APT256" s="254"/>
      <c r="APU256" s="254"/>
      <c r="APV256" s="254"/>
      <c r="APW256" s="254"/>
      <c r="APX256" s="254"/>
      <c r="APY256" s="254"/>
      <c r="APZ256" s="254"/>
      <c r="AQA256" s="254"/>
      <c r="AQB256" s="254"/>
      <c r="AQC256" s="254"/>
      <c r="AQD256" s="254"/>
      <c r="AQE256" s="254"/>
      <c r="AQF256" s="254"/>
      <c r="AQG256" s="254"/>
      <c r="AQH256" s="254"/>
      <c r="AQI256" s="254"/>
      <c r="AQJ256" s="254"/>
      <c r="AQK256" s="254"/>
      <c r="AQL256" s="254"/>
      <c r="AQM256" s="254"/>
      <c r="AQN256" s="254"/>
      <c r="AQO256" s="254"/>
      <c r="AQP256" s="254"/>
      <c r="AQQ256" s="254"/>
      <c r="AQR256" s="254"/>
      <c r="AQS256" s="254"/>
      <c r="AQT256" s="254"/>
      <c r="AQU256" s="254"/>
      <c r="AQV256" s="254"/>
      <c r="AQW256" s="254"/>
      <c r="AQX256" s="254"/>
      <c r="AQY256" s="254"/>
      <c r="AQZ256" s="254"/>
      <c r="ARA256" s="254"/>
      <c r="ARB256" s="254"/>
      <c r="ARC256" s="254"/>
      <c r="ARD256" s="254"/>
      <c r="ARE256" s="254"/>
      <c r="ARF256" s="254"/>
      <c r="ARG256" s="254"/>
      <c r="ARH256" s="254"/>
      <c r="ARI256" s="254"/>
      <c r="ARJ256" s="254"/>
      <c r="ARK256" s="254"/>
      <c r="ARL256" s="254"/>
      <c r="ARM256" s="254"/>
      <c r="ARN256" s="254"/>
      <c r="ARO256" s="254"/>
      <c r="ARP256" s="254"/>
      <c r="ARQ256" s="254"/>
      <c r="ARR256" s="254"/>
      <c r="ARS256" s="254"/>
      <c r="ART256" s="254"/>
      <c r="ARU256" s="254"/>
      <c r="ARV256" s="254"/>
      <c r="ARW256" s="254"/>
      <c r="ARX256" s="254"/>
      <c r="ARY256" s="254"/>
      <c r="ARZ256" s="254"/>
      <c r="ASA256" s="254"/>
      <c r="ASB256" s="254"/>
      <c r="ASC256" s="254"/>
      <c r="ASD256" s="254"/>
      <c r="ASE256" s="254"/>
      <c r="ASF256" s="254"/>
      <c r="ASG256" s="254"/>
      <c r="ASH256" s="254"/>
      <c r="ASI256" s="254"/>
      <c r="ASJ256" s="254"/>
      <c r="ASK256" s="254"/>
      <c r="ASL256" s="254"/>
      <c r="ASM256" s="254"/>
      <c r="ASN256" s="254"/>
      <c r="ASO256" s="254"/>
      <c r="ASP256" s="254"/>
      <c r="ASQ256" s="254"/>
      <c r="ASR256" s="254"/>
      <c r="ASS256" s="254"/>
      <c r="AST256" s="254"/>
      <c r="ASU256" s="254"/>
      <c r="ASV256" s="254"/>
      <c r="ASW256" s="254"/>
      <c r="ASX256" s="254"/>
      <c r="ASY256" s="254"/>
      <c r="ASZ256" s="254"/>
      <c r="ATA256" s="254"/>
      <c r="ATB256" s="254"/>
      <c r="ATC256" s="254"/>
      <c r="ATD256" s="254"/>
      <c r="ATE256" s="254"/>
      <c r="ATF256" s="254"/>
      <c r="ATG256" s="254"/>
      <c r="ATH256" s="254"/>
      <c r="ATI256" s="254"/>
      <c r="ATJ256" s="254"/>
      <c r="ATK256" s="254"/>
      <c r="ATL256" s="254"/>
      <c r="ATM256" s="254"/>
      <c r="ATN256" s="254"/>
      <c r="ATO256" s="254"/>
      <c r="ATP256" s="254"/>
      <c r="ATQ256" s="254"/>
      <c r="ATR256" s="254"/>
      <c r="ATS256" s="254"/>
      <c r="ATT256" s="254"/>
      <c r="ATU256" s="254"/>
      <c r="ATV256" s="254"/>
      <c r="ATW256" s="254"/>
      <c r="ATX256" s="254"/>
      <c r="ATY256" s="254"/>
      <c r="ATZ256" s="254"/>
      <c r="AUA256" s="254"/>
      <c r="AUB256" s="254"/>
      <c r="AUC256" s="254"/>
      <c r="AUD256" s="254"/>
      <c r="AUE256" s="254"/>
      <c r="AUF256" s="254"/>
      <c r="AUG256" s="254"/>
      <c r="AUH256" s="254"/>
      <c r="AUI256" s="254"/>
      <c r="AUJ256" s="254"/>
      <c r="AUK256" s="254"/>
      <c r="AUL256" s="254"/>
      <c r="AUM256" s="254"/>
      <c r="AUN256" s="254"/>
      <c r="AUO256" s="254"/>
      <c r="AUP256" s="254"/>
      <c r="AUQ256" s="254"/>
      <c r="AUR256" s="254"/>
      <c r="AUS256" s="254"/>
      <c r="AUT256" s="254"/>
      <c r="AUU256" s="254"/>
      <c r="AUV256" s="254"/>
      <c r="AUW256" s="254"/>
      <c r="AUX256" s="254"/>
      <c r="AUY256" s="254"/>
      <c r="AUZ256" s="254"/>
      <c r="AVA256" s="254"/>
      <c r="AVB256" s="254"/>
      <c r="AVC256" s="254"/>
      <c r="AVD256" s="254"/>
      <c r="AVE256" s="254"/>
      <c r="AVF256" s="254"/>
      <c r="AVG256" s="254"/>
      <c r="AVH256" s="254"/>
      <c r="AVI256" s="254"/>
      <c r="AVJ256" s="254"/>
      <c r="AVK256" s="254"/>
      <c r="AVL256" s="254"/>
      <c r="AVM256" s="254"/>
      <c r="AVN256" s="254"/>
      <c r="AVO256" s="254"/>
      <c r="AVP256" s="254"/>
      <c r="AVQ256" s="254"/>
      <c r="AVR256" s="254"/>
      <c r="AVS256" s="254"/>
      <c r="AVT256" s="254"/>
      <c r="AVU256" s="254"/>
      <c r="AVV256" s="254"/>
      <c r="AVW256" s="254"/>
      <c r="AVX256" s="254"/>
      <c r="AVY256" s="254"/>
      <c r="AVZ256" s="254"/>
      <c r="AWA256" s="254"/>
      <c r="AWB256" s="254"/>
      <c r="AWC256" s="254"/>
      <c r="AWD256" s="254"/>
      <c r="AWE256" s="254"/>
      <c r="AWF256" s="254"/>
      <c r="AWG256" s="254"/>
      <c r="AWH256" s="254"/>
      <c r="AWI256" s="254"/>
      <c r="AWJ256" s="254"/>
      <c r="AWK256" s="254"/>
      <c r="AWL256" s="254"/>
      <c r="AWM256" s="254"/>
      <c r="AWN256" s="254"/>
      <c r="AWO256" s="254"/>
      <c r="AWP256" s="254"/>
      <c r="AWQ256" s="254"/>
      <c r="AWR256" s="254"/>
      <c r="AWS256" s="254"/>
      <c r="AWT256" s="254"/>
      <c r="AWU256" s="254"/>
      <c r="AWV256" s="254"/>
      <c r="AWW256" s="254"/>
      <c r="AWX256" s="254"/>
      <c r="AWY256" s="254"/>
      <c r="AWZ256" s="254"/>
      <c r="AXA256" s="254"/>
      <c r="AXB256" s="254"/>
      <c r="AXC256" s="254"/>
      <c r="AXD256" s="254"/>
      <c r="AXE256" s="254"/>
      <c r="AXF256" s="254"/>
      <c r="AXG256" s="254"/>
      <c r="AXH256" s="254"/>
      <c r="AXI256" s="254"/>
      <c r="AXJ256" s="254"/>
      <c r="AXK256" s="254"/>
      <c r="AXL256" s="254"/>
      <c r="AXM256" s="254"/>
      <c r="AXN256" s="254"/>
      <c r="AXO256" s="254"/>
      <c r="AXP256" s="254"/>
      <c r="AXQ256" s="254"/>
      <c r="AXR256" s="254"/>
      <c r="AXS256" s="254"/>
      <c r="AXT256" s="254"/>
      <c r="AXU256" s="254"/>
      <c r="AXV256" s="254"/>
      <c r="AXW256" s="254"/>
      <c r="AXX256" s="254"/>
      <c r="AXY256" s="254"/>
      <c r="AXZ256" s="254"/>
      <c r="AYA256" s="254"/>
      <c r="AYB256" s="254"/>
      <c r="AYC256" s="254"/>
      <c r="AYD256" s="254"/>
      <c r="AYE256" s="254"/>
      <c r="AYF256" s="254"/>
      <c r="AYG256" s="254"/>
      <c r="AYH256" s="254"/>
      <c r="AYI256" s="254"/>
      <c r="AYJ256" s="254"/>
      <c r="AYK256" s="254"/>
      <c r="AYL256" s="254"/>
      <c r="AYM256" s="254"/>
      <c r="AYN256" s="254"/>
      <c r="AYO256" s="254"/>
      <c r="AYP256" s="254"/>
      <c r="AYQ256" s="254"/>
      <c r="AYR256" s="254"/>
      <c r="AYS256" s="254"/>
      <c r="AYT256" s="254"/>
      <c r="AYU256" s="254"/>
      <c r="AYV256" s="254"/>
      <c r="AYW256" s="254"/>
      <c r="AYX256" s="254"/>
      <c r="AYY256" s="254"/>
      <c r="AYZ256" s="254"/>
      <c r="AZA256" s="254"/>
      <c r="AZB256" s="254"/>
      <c r="AZC256" s="254"/>
      <c r="AZD256" s="254"/>
      <c r="AZE256" s="254"/>
      <c r="AZF256" s="254"/>
      <c r="AZG256" s="254"/>
      <c r="AZH256" s="254"/>
      <c r="AZI256" s="254"/>
      <c r="AZJ256" s="254"/>
      <c r="AZK256" s="254"/>
      <c r="AZL256" s="254"/>
      <c r="AZM256" s="254"/>
      <c r="AZN256" s="254"/>
      <c r="AZO256" s="254"/>
      <c r="AZP256" s="254"/>
      <c r="AZQ256" s="254"/>
      <c r="AZR256" s="254"/>
      <c r="AZS256" s="254"/>
      <c r="AZT256" s="254"/>
      <c r="AZU256" s="254"/>
      <c r="AZV256" s="254"/>
      <c r="AZW256" s="254"/>
      <c r="AZX256" s="254"/>
      <c r="AZY256" s="254"/>
      <c r="AZZ256" s="254"/>
      <c r="BAA256" s="254"/>
      <c r="BAB256" s="254"/>
      <c r="BAC256" s="254"/>
      <c r="BAD256" s="254"/>
      <c r="BAE256" s="254"/>
      <c r="BAF256" s="254"/>
      <c r="BAG256" s="254"/>
      <c r="BAH256" s="254"/>
      <c r="BAI256" s="254"/>
      <c r="BAJ256" s="254"/>
      <c r="BAK256" s="254"/>
      <c r="BAL256" s="254"/>
      <c r="BAM256" s="254"/>
      <c r="BAN256" s="254"/>
      <c r="BAO256" s="254"/>
      <c r="BAP256" s="254"/>
      <c r="BAQ256" s="254"/>
      <c r="BAR256" s="254"/>
      <c r="BAS256" s="254"/>
      <c r="BAT256" s="254"/>
      <c r="BAU256" s="254"/>
      <c r="BAV256" s="254"/>
      <c r="BAW256" s="254"/>
      <c r="BAX256" s="254"/>
      <c r="BAY256" s="254"/>
      <c r="BAZ256" s="254"/>
      <c r="BBA256" s="254"/>
      <c r="BBB256" s="254"/>
      <c r="BBC256" s="254"/>
      <c r="BBD256" s="254"/>
      <c r="BBE256" s="254"/>
      <c r="BBF256" s="254"/>
      <c r="BBG256" s="254"/>
      <c r="BBH256" s="254"/>
      <c r="BBI256" s="254"/>
      <c r="BBJ256" s="254"/>
      <c r="BBK256" s="254"/>
      <c r="BBL256" s="254"/>
      <c r="BBM256" s="254"/>
      <c r="BBN256" s="254"/>
      <c r="BBO256" s="254"/>
      <c r="BBP256" s="254"/>
      <c r="BBQ256" s="254"/>
      <c r="BBR256" s="254"/>
      <c r="BBS256" s="254"/>
      <c r="BBT256" s="254"/>
      <c r="BBU256" s="254"/>
      <c r="BBV256" s="254"/>
      <c r="BBW256" s="254"/>
      <c r="BBX256" s="254"/>
      <c r="BBY256" s="254"/>
      <c r="BBZ256" s="254"/>
      <c r="BCA256" s="254"/>
      <c r="BCB256" s="254"/>
      <c r="BCC256" s="254"/>
      <c r="BCD256" s="254"/>
      <c r="BCE256" s="254"/>
      <c r="BCF256" s="254"/>
      <c r="BCG256" s="254"/>
      <c r="BCH256" s="254"/>
      <c r="BCI256" s="254"/>
      <c r="BCJ256" s="254"/>
      <c r="BCK256" s="254"/>
      <c r="BCL256" s="254"/>
      <c r="BCM256" s="254"/>
      <c r="BCN256" s="254"/>
      <c r="BCO256" s="254"/>
      <c r="BCP256" s="254"/>
      <c r="BCQ256" s="254"/>
      <c r="BCR256" s="254"/>
      <c r="BCS256" s="254"/>
      <c r="BCT256" s="254"/>
      <c r="BCU256" s="254"/>
      <c r="BCV256" s="254"/>
      <c r="BCW256" s="254"/>
      <c r="BCX256" s="254"/>
      <c r="BCY256" s="254"/>
      <c r="BCZ256" s="254"/>
      <c r="BDA256" s="254"/>
      <c r="BDB256" s="254"/>
      <c r="BDC256" s="254"/>
      <c r="BDD256" s="254"/>
      <c r="BDE256" s="254"/>
      <c r="BDF256" s="254"/>
      <c r="BDG256" s="254"/>
      <c r="BDH256" s="254"/>
      <c r="BDI256" s="254"/>
      <c r="BDJ256" s="254"/>
      <c r="BDK256" s="254"/>
      <c r="BDL256" s="254"/>
      <c r="BDM256" s="254"/>
      <c r="BDN256" s="254"/>
      <c r="BDO256" s="254"/>
      <c r="BDP256" s="254"/>
      <c r="BDQ256" s="254"/>
      <c r="BDR256" s="254"/>
      <c r="BDS256" s="254"/>
      <c r="BDT256" s="254"/>
      <c r="BDU256" s="254"/>
      <c r="BDV256" s="254"/>
      <c r="BDW256" s="254"/>
      <c r="BDX256" s="254"/>
      <c r="BDY256" s="254"/>
      <c r="BDZ256" s="254"/>
      <c r="BEA256" s="254"/>
      <c r="BEB256" s="254"/>
      <c r="BEC256" s="254"/>
      <c r="BED256" s="254"/>
      <c r="BEE256" s="254"/>
      <c r="BEF256" s="254"/>
      <c r="BEG256" s="254"/>
      <c r="BEH256" s="254"/>
      <c r="BEI256" s="254"/>
      <c r="BEJ256" s="254"/>
      <c r="BEK256" s="254"/>
      <c r="BEL256" s="254"/>
      <c r="BEM256" s="254"/>
      <c r="BEN256" s="254"/>
      <c r="BEO256" s="254"/>
      <c r="BEP256" s="254"/>
      <c r="BEQ256" s="254"/>
      <c r="BER256" s="254"/>
      <c r="BES256" s="254"/>
      <c r="BET256" s="254"/>
      <c r="BEU256" s="254"/>
      <c r="BEV256" s="254"/>
      <c r="BEW256" s="254"/>
      <c r="BEX256" s="254"/>
      <c r="BEY256" s="254"/>
      <c r="BEZ256" s="254"/>
      <c r="BFA256" s="254"/>
      <c r="BFB256" s="254"/>
      <c r="BFC256" s="254"/>
      <c r="BFD256" s="254"/>
      <c r="BFE256" s="254"/>
      <c r="BFF256" s="254"/>
      <c r="BFG256" s="254"/>
      <c r="BFH256" s="254"/>
      <c r="BFI256" s="254"/>
      <c r="BFJ256" s="254"/>
      <c r="BFK256" s="254"/>
      <c r="BFL256" s="254"/>
      <c r="BFM256" s="254"/>
      <c r="BFN256" s="254"/>
      <c r="BFO256" s="254"/>
      <c r="BFP256" s="254"/>
      <c r="BFQ256" s="254"/>
      <c r="BFR256" s="254"/>
      <c r="BFS256" s="254"/>
      <c r="BFT256" s="254"/>
      <c r="BFU256" s="254"/>
      <c r="BFV256" s="254"/>
      <c r="BFW256" s="254"/>
      <c r="BFX256" s="254"/>
      <c r="BFY256" s="254"/>
      <c r="BFZ256" s="254"/>
      <c r="BGA256" s="254"/>
      <c r="BGB256" s="254"/>
      <c r="BGC256" s="254"/>
      <c r="BGD256" s="254"/>
      <c r="BGE256" s="254"/>
      <c r="BGF256" s="254"/>
      <c r="BGG256" s="254"/>
      <c r="BGH256" s="254"/>
      <c r="BGI256" s="254"/>
      <c r="BGJ256" s="254"/>
      <c r="BGK256" s="254"/>
      <c r="BGL256" s="254"/>
      <c r="BGM256" s="254"/>
      <c r="BGN256" s="254"/>
      <c r="BGO256" s="254"/>
      <c r="BGP256" s="254"/>
      <c r="BGQ256" s="254"/>
      <c r="BGR256" s="254"/>
      <c r="BGS256" s="254"/>
      <c r="BGT256" s="254"/>
      <c r="BGU256" s="254"/>
      <c r="BGV256" s="254"/>
      <c r="BGW256" s="254"/>
      <c r="BGX256" s="254"/>
      <c r="BGY256" s="254"/>
      <c r="BGZ256" s="254"/>
      <c r="BHA256" s="254"/>
      <c r="BHB256" s="254"/>
      <c r="BHC256" s="254"/>
      <c r="BHD256" s="254"/>
      <c r="BHE256" s="254"/>
      <c r="BHF256" s="254"/>
      <c r="BHG256" s="254"/>
      <c r="BHH256" s="254"/>
      <c r="BHI256" s="254"/>
      <c r="BHJ256" s="254"/>
      <c r="BHK256" s="254"/>
      <c r="BHL256" s="254"/>
      <c r="BHM256" s="254"/>
      <c r="BHN256" s="254"/>
      <c r="BHO256" s="254"/>
      <c r="BHP256" s="254"/>
      <c r="BHQ256" s="254"/>
      <c r="BHR256" s="254"/>
      <c r="BHS256" s="254"/>
      <c r="BHT256" s="254"/>
      <c r="BHU256" s="254"/>
      <c r="BHV256" s="254"/>
      <c r="BHW256" s="254"/>
      <c r="BHX256" s="254"/>
      <c r="BHY256" s="254"/>
      <c r="BHZ256" s="254"/>
      <c r="BIA256" s="254"/>
      <c r="BIB256" s="254"/>
      <c r="BIC256" s="254"/>
      <c r="BID256" s="254"/>
      <c r="BIE256" s="254"/>
      <c r="BIF256" s="254"/>
      <c r="BIG256" s="254"/>
      <c r="BIH256" s="254"/>
      <c r="BII256" s="254"/>
      <c r="BIJ256" s="254"/>
      <c r="BIK256" s="254"/>
      <c r="BIL256" s="254"/>
      <c r="BIM256" s="254"/>
      <c r="BIN256" s="254"/>
      <c r="BIO256" s="254"/>
      <c r="BIP256" s="254"/>
      <c r="BIQ256" s="254"/>
      <c r="BIR256" s="254"/>
      <c r="BIS256" s="254"/>
      <c r="BIT256" s="254"/>
      <c r="BIU256" s="254"/>
      <c r="BIV256" s="254"/>
      <c r="BIW256" s="254"/>
      <c r="BIX256" s="254"/>
      <c r="BIY256" s="254"/>
      <c r="BIZ256" s="254"/>
      <c r="BJA256" s="254"/>
      <c r="BJB256" s="254"/>
      <c r="BJC256" s="254"/>
      <c r="BJD256" s="254"/>
      <c r="BJE256" s="254"/>
      <c r="BJF256" s="254"/>
      <c r="BJG256" s="254"/>
      <c r="BJH256" s="254"/>
      <c r="BJI256" s="254"/>
      <c r="BJJ256" s="254"/>
      <c r="BJK256" s="254"/>
      <c r="BJL256" s="254"/>
      <c r="BJM256" s="254"/>
      <c r="BJN256" s="254"/>
      <c r="BJO256" s="254"/>
      <c r="BJP256" s="254"/>
      <c r="BJQ256" s="254"/>
      <c r="BJR256" s="254"/>
      <c r="BJS256" s="254"/>
      <c r="BJT256" s="254"/>
      <c r="BJU256" s="254"/>
      <c r="BJV256" s="254"/>
      <c r="BJW256" s="254"/>
      <c r="BJX256" s="254"/>
      <c r="BJY256" s="254"/>
      <c r="BJZ256" s="254"/>
      <c r="BKA256" s="254"/>
      <c r="BKB256" s="254"/>
      <c r="BKC256" s="254"/>
      <c r="BKD256" s="254"/>
      <c r="BKE256" s="254"/>
      <c r="BKF256" s="254"/>
      <c r="BKG256" s="254"/>
      <c r="BKH256" s="254"/>
      <c r="BKI256" s="254"/>
      <c r="BKJ256" s="254"/>
      <c r="BKK256" s="254"/>
      <c r="BKL256" s="254"/>
      <c r="BKM256" s="254"/>
      <c r="BKN256" s="254"/>
      <c r="BKO256" s="254"/>
      <c r="BKP256" s="254"/>
      <c r="BKQ256" s="254"/>
      <c r="BKR256" s="254"/>
      <c r="BKS256" s="254"/>
      <c r="BKT256" s="254"/>
      <c r="BKU256" s="254"/>
      <c r="BKV256" s="254"/>
      <c r="BKW256" s="254"/>
      <c r="BKX256" s="254"/>
      <c r="BKY256" s="254"/>
      <c r="BKZ256" s="254"/>
      <c r="BLA256" s="254"/>
      <c r="BLB256" s="254"/>
      <c r="BLC256" s="254"/>
      <c r="BLD256" s="254"/>
      <c r="BLE256" s="254"/>
      <c r="BLF256" s="254"/>
      <c r="BLG256" s="254"/>
      <c r="BLH256" s="254"/>
      <c r="BLI256" s="254"/>
      <c r="BLJ256" s="254"/>
      <c r="BLK256" s="254"/>
      <c r="BLL256" s="254"/>
      <c r="BLM256" s="254"/>
      <c r="BLN256" s="254"/>
      <c r="BLO256" s="254"/>
      <c r="BLP256" s="254"/>
      <c r="BLQ256" s="254"/>
      <c r="BLR256" s="254"/>
      <c r="BLS256" s="254"/>
      <c r="BLT256" s="254"/>
      <c r="BLU256" s="254"/>
      <c r="BLV256" s="254"/>
      <c r="BLW256" s="254"/>
      <c r="BLX256" s="254"/>
      <c r="BLY256" s="254"/>
      <c r="BLZ256" s="254"/>
      <c r="BMA256" s="254"/>
      <c r="BMB256" s="254"/>
      <c r="BMC256" s="254"/>
      <c r="BMD256" s="254"/>
      <c r="BME256" s="254"/>
      <c r="BMF256" s="254"/>
      <c r="BMG256" s="254"/>
      <c r="BMH256" s="254"/>
      <c r="BMI256" s="254"/>
      <c r="BMJ256" s="254"/>
      <c r="BMK256" s="254"/>
      <c r="BML256" s="254"/>
      <c r="BMM256" s="254"/>
      <c r="BMN256" s="254"/>
      <c r="BMO256" s="254"/>
      <c r="BMP256" s="254"/>
      <c r="BMQ256" s="254"/>
      <c r="BMR256" s="254"/>
      <c r="BMS256" s="254"/>
      <c r="BMT256" s="254"/>
      <c r="BMU256" s="254"/>
      <c r="BMV256" s="254"/>
      <c r="BMW256" s="254"/>
      <c r="BMX256" s="254"/>
      <c r="BMY256" s="254"/>
      <c r="BMZ256" s="254"/>
      <c r="BNA256" s="254"/>
      <c r="BNB256" s="254"/>
      <c r="BNC256" s="254"/>
      <c r="BND256" s="254"/>
      <c r="BNE256" s="254"/>
      <c r="BNF256" s="254"/>
      <c r="BNG256" s="254"/>
      <c r="BNH256" s="254"/>
      <c r="BNI256" s="254"/>
      <c r="BNJ256" s="254"/>
      <c r="BNK256" s="254"/>
      <c r="BNL256" s="254"/>
      <c r="BNM256" s="254"/>
      <c r="BNN256" s="254"/>
      <c r="BNO256" s="254"/>
      <c r="BNP256" s="254"/>
      <c r="BNQ256" s="254"/>
      <c r="BNR256" s="254"/>
      <c r="BNS256" s="254"/>
      <c r="BNT256" s="254"/>
      <c r="BNU256" s="254"/>
      <c r="BNV256" s="254"/>
      <c r="BNW256" s="254"/>
      <c r="BNX256" s="254"/>
      <c r="BNY256" s="254"/>
      <c r="BNZ256" s="254"/>
      <c r="BOA256" s="254"/>
      <c r="BOB256" s="254"/>
      <c r="BOC256" s="254"/>
      <c r="BOD256" s="254"/>
      <c r="BOE256" s="254"/>
      <c r="BOF256" s="254"/>
      <c r="BOG256" s="254"/>
      <c r="BOH256" s="254"/>
      <c r="BOI256" s="254"/>
      <c r="BOJ256" s="254"/>
      <c r="BOK256" s="254"/>
      <c r="BOL256" s="254"/>
      <c r="BOM256" s="254"/>
      <c r="BON256" s="254"/>
      <c r="BOO256" s="254"/>
      <c r="BOP256" s="254"/>
      <c r="BOQ256" s="254"/>
      <c r="BOR256" s="254"/>
      <c r="BOS256" s="254"/>
      <c r="BOT256" s="254"/>
      <c r="BOU256" s="254"/>
      <c r="BOV256" s="254"/>
      <c r="BOW256" s="254"/>
      <c r="BOX256" s="254"/>
      <c r="BOY256" s="254"/>
      <c r="BOZ256" s="254"/>
      <c r="BPA256" s="254"/>
      <c r="BPB256" s="254"/>
      <c r="BPC256" s="254"/>
      <c r="BPD256" s="254"/>
      <c r="BPE256" s="254"/>
      <c r="BPF256" s="254"/>
      <c r="BPG256" s="254"/>
      <c r="BPH256" s="254"/>
      <c r="BPI256" s="254"/>
      <c r="BPJ256" s="254"/>
      <c r="BPK256" s="254"/>
      <c r="BPL256" s="254"/>
      <c r="BPM256" s="254"/>
      <c r="BPN256" s="254"/>
      <c r="BPO256" s="254"/>
      <c r="BPP256" s="254"/>
      <c r="BPQ256" s="254"/>
      <c r="BPR256" s="254"/>
      <c r="BPS256" s="254"/>
      <c r="BPT256" s="254"/>
      <c r="BPU256" s="254"/>
      <c r="BPV256" s="254"/>
      <c r="BPW256" s="254"/>
      <c r="BPX256" s="254"/>
      <c r="BPY256" s="254"/>
      <c r="BPZ256" s="254"/>
      <c r="BQA256" s="254"/>
      <c r="BQB256" s="254"/>
      <c r="BQC256" s="254"/>
      <c r="BQD256" s="254"/>
      <c r="BQE256" s="254"/>
      <c r="BQF256" s="254"/>
      <c r="BQG256" s="254"/>
      <c r="BQH256" s="254"/>
      <c r="BQI256" s="254"/>
      <c r="BQJ256" s="254"/>
      <c r="BQK256" s="254"/>
      <c r="BQL256" s="254"/>
      <c r="BQM256" s="254"/>
      <c r="BQN256" s="254"/>
      <c r="BQO256" s="254"/>
      <c r="BQP256" s="254"/>
      <c r="BQQ256" s="254"/>
      <c r="BQR256" s="254"/>
      <c r="BQS256" s="254"/>
      <c r="BQT256" s="254"/>
      <c r="BQU256" s="254"/>
      <c r="BQV256" s="254"/>
      <c r="BQW256" s="254"/>
      <c r="BQX256" s="254"/>
      <c r="BQY256" s="254"/>
      <c r="BQZ256" s="254"/>
      <c r="BRA256" s="254"/>
      <c r="BRB256" s="254"/>
      <c r="BRC256" s="254"/>
      <c r="BRD256" s="254"/>
      <c r="BRE256" s="254"/>
      <c r="BRF256" s="254"/>
      <c r="BRG256" s="254"/>
      <c r="BRH256" s="254"/>
      <c r="BRI256" s="254"/>
      <c r="BRJ256" s="254"/>
      <c r="BRK256" s="254"/>
      <c r="BRL256" s="254"/>
      <c r="BRM256" s="254"/>
      <c r="BRN256" s="254"/>
      <c r="BRO256" s="254"/>
      <c r="BRP256" s="254"/>
      <c r="BRQ256" s="254"/>
      <c r="BRR256" s="254"/>
      <c r="BRS256" s="254"/>
      <c r="BRT256" s="254"/>
      <c r="BRU256" s="254"/>
      <c r="BRV256" s="254"/>
      <c r="BRW256" s="254"/>
      <c r="BRX256" s="254"/>
      <c r="BRY256" s="254"/>
      <c r="BRZ256" s="254"/>
      <c r="BSA256" s="254"/>
      <c r="BSB256" s="254"/>
      <c r="BSC256" s="254"/>
      <c r="BSD256" s="254"/>
      <c r="BSE256" s="254"/>
      <c r="BSF256" s="254"/>
      <c r="BSG256" s="254"/>
      <c r="BSH256" s="254"/>
      <c r="BSI256" s="254"/>
      <c r="BSJ256" s="254"/>
      <c r="BSK256" s="254"/>
      <c r="BSL256" s="254"/>
      <c r="BSM256" s="254"/>
      <c r="BSN256" s="254"/>
      <c r="BSO256" s="254"/>
      <c r="BSP256" s="254"/>
      <c r="BSQ256" s="254"/>
      <c r="BSR256" s="254"/>
      <c r="BSS256" s="254"/>
      <c r="BST256" s="254"/>
      <c r="BSU256" s="254"/>
      <c r="BSV256" s="254"/>
      <c r="BSW256" s="254"/>
      <c r="BSX256" s="254"/>
      <c r="BSY256" s="254"/>
      <c r="BSZ256" s="254"/>
      <c r="BTA256" s="254"/>
      <c r="BTB256" s="254"/>
      <c r="BTC256" s="254"/>
      <c r="BTD256" s="254"/>
      <c r="BTE256" s="254"/>
      <c r="BTF256" s="254"/>
      <c r="BTG256" s="254"/>
      <c r="BTH256" s="254"/>
      <c r="BTI256" s="254"/>
      <c r="BTJ256" s="254"/>
      <c r="BTK256" s="254"/>
      <c r="BTL256" s="254"/>
      <c r="BTM256" s="254"/>
      <c r="BTN256" s="254"/>
      <c r="BTO256" s="254"/>
      <c r="BTP256" s="254"/>
      <c r="BTQ256" s="254"/>
      <c r="BTR256" s="254"/>
      <c r="BTS256" s="254"/>
      <c r="BTT256" s="254"/>
      <c r="BTU256" s="254"/>
      <c r="BTV256" s="254"/>
      <c r="BTW256" s="254"/>
      <c r="BTX256" s="254"/>
      <c r="BTY256" s="254"/>
      <c r="BTZ256" s="254"/>
      <c r="BUA256" s="254"/>
      <c r="BUB256" s="254"/>
      <c r="BUC256" s="254"/>
      <c r="BUD256" s="254"/>
      <c r="BUE256" s="254"/>
      <c r="BUF256" s="254"/>
      <c r="BUG256" s="254"/>
      <c r="BUH256" s="254"/>
      <c r="BUI256" s="254"/>
      <c r="BUJ256" s="254"/>
      <c r="BUK256" s="254"/>
      <c r="BUL256" s="254"/>
      <c r="BUM256" s="254"/>
      <c r="BUN256" s="254"/>
      <c r="BUO256" s="254"/>
      <c r="BUP256" s="254"/>
      <c r="BUQ256" s="254"/>
      <c r="BUR256" s="254"/>
      <c r="BUS256" s="254"/>
      <c r="BUT256" s="254"/>
      <c r="BUU256" s="254"/>
      <c r="BUV256" s="254"/>
      <c r="BUW256" s="254"/>
      <c r="BUX256" s="254"/>
      <c r="BUY256" s="254"/>
      <c r="BUZ256" s="254"/>
      <c r="BVA256" s="254"/>
      <c r="BVB256" s="254"/>
      <c r="BVC256" s="254"/>
      <c r="BVD256" s="254"/>
      <c r="BVE256" s="254"/>
      <c r="BVF256" s="254"/>
      <c r="BVG256" s="254"/>
      <c r="BVH256" s="254"/>
      <c r="BVI256" s="254"/>
      <c r="BVJ256" s="254"/>
      <c r="BVK256" s="254"/>
      <c r="BVL256" s="254"/>
      <c r="BVM256" s="254"/>
      <c r="BVN256" s="254"/>
      <c r="BVO256" s="254"/>
      <c r="BVP256" s="254"/>
      <c r="BVQ256" s="254"/>
      <c r="BVR256" s="254"/>
      <c r="BVS256" s="254"/>
      <c r="BVT256" s="254"/>
      <c r="BVU256" s="254"/>
      <c r="BVV256" s="254"/>
      <c r="BVW256" s="254"/>
      <c r="BVX256" s="254"/>
      <c r="BVY256" s="254"/>
      <c r="BVZ256" s="254"/>
      <c r="BWA256" s="254"/>
      <c r="BWB256" s="254"/>
      <c r="BWC256" s="254"/>
      <c r="BWD256" s="254"/>
      <c r="BWE256" s="254"/>
      <c r="BWF256" s="254"/>
      <c r="BWG256" s="254"/>
      <c r="BWH256" s="254"/>
      <c r="BWI256" s="254"/>
      <c r="BWJ256" s="254"/>
      <c r="BWK256" s="254"/>
      <c r="BWL256" s="254"/>
      <c r="BWM256" s="254"/>
      <c r="BWN256" s="254"/>
      <c r="BWO256" s="254"/>
      <c r="BWP256" s="254"/>
      <c r="BWQ256" s="254"/>
      <c r="BWR256" s="254"/>
      <c r="BWS256" s="254"/>
      <c r="BWT256" s="254"/>
      <c r="BWU256" s="254"/>
      <c r="BWV256" s="254"/>
      <c r="BWW256" s="254"/>
      <c r="BWX256" s="254"/>
      <c r="BWY256" s="254"/>
      <c r="BWZ256" s="254"/>
      <c r="BXA256" s="254"/>
      <c r="BXB256" s="254"/>
      <c r="BXC256" s="254"/>
      <c r="BXD256" s="254"/>
      <c r="BXE256" s="254"/>
      <c r="BXF256" s="254"/>
      <c r="BXG256" s="254"/>
      <c r="BXH256" s="254"/>
      <c r="BXI256" s="254"/>
      <c r="BXJ256" s="254"/>
      <c r="BXK256" s="254"/>
      <c r="BXL256" s="254"/>
      <c r="BXM256" s="254"/>
      <c r="BXN256" s="254"/>
      <c r="BXO256" s="254"/>
      <c r="BXP256" s="254"/>
      <c r="BXQ256" s="254"/>
      <c r="BXR256" s="254"/>
      <c r="BXS256" s="254"/>
      <c r="BXT256" s="254"/>
      <c r="BXU256" s="254"/>
      <c r="BXV256" s="254"/>
      <c r="BXW256" s="254"/>
      <c r="BXX256" s="254"/>
      <c r="BXY256" s="254"/>
      <c r="BXZ256" s="254"/>
      <c r="BYA256" s="254"/>
      <c r="BYB256" s="254"/>
      <c r="BYC256" s="254"/>
      <c r="BYD256" s="254"/>
      <c r="BYE256" s="254"/>
      <c r="BYF256" s="254"/>
      <c r="BYG256" s="254"/>
      <c r="BYH256" s="254"/>
      <c r="BYI256" s="254"/>
      <c r="BYJ256" s="254"/>
      <c r="BYK256" s="254"/>
      <c r="BYL256" s="254"/>
      <c r="BYM256" s="254"/>
      <c r="BYN256" s="254"/>
      <c r="BYO256" s="254"/>
      <c r="BYP256" s="254"/>
      <c r="BYQ256" s="254"/>
      <c r="BYR256" s="254"/>
      <c r="BYS256" s="254"/>
      <c r="BYT256" s="254"/>
      <c r="BYU256" s="254"/>
      <c r="BYV256" s="254"/>
      <c r="BYW256" s="254"/>
      <c r="BYX256" s="254"/>
      <c r="BYY256" s="254"/>
      <c r="BYZ256" s="254"/>
      <c r="BZA256" s="254"/>
      <c r="BZB256" s="254"/>
      <c r="BZC256" s="254"/>
      <c r="BZD256" s="254"/>
      <c r="BZE256" s="254"/>
      <c r="BZF256" s="254"/>
      <c r="BZG256" s="254"/>
      <c r="BZH256" s="254"/>
      <c r="BZI256" s="254"/>
      <c r="BZJ256" s="254"/>
      <c r="BZK256" s="254"/>
      <c r="BZL256" s="254"/>
      <c r="BZM256" s="254"/>
      <c r="BZN256" s="254"/>
      <c r="BZO256" s="254"/>
      <c r="BZP256" s="254"/>
      <c r="BZQ256" s="254"/>
      <c r="BZR256" s="254"/>
      <c r="BZS256" s="254"/>
      <c r="BZT256" s="254"/>
      <c r="BZU256" s="254"/>
      <c r="BZV256" s="254"/>
      <c r="BZW256" s="254"/>
      <c r="BZX256" s="254"/>
      <c r="BZY256" s="254"/>
      <c r="BZZ256" s="254"/>
      <c r="CAA256" s="254"/>
      <c r="CAB256" s="254"/>
      <c r="CAC256" s="254"/>
      <c r="CAD256" s="254"/>
      <c r="CAE256" s="254"/>
      <c r="CAF256" s="254"/>
      <c r="CAG256" s="254"/>
      <c r="CAH256" s="254"/>
      <c r="CAI256" s="254"/>
      <c r="CAJ256" s="254"/>
      <c r="CAK256" s="254"/>
      <c r="CAL256" s="254"/>
      <c r="CAM256" s="254"/>
      <c r="CAN256" s="254"/>
      <c r="CAO256" s="254"/>
      <c r="CAP256" s="254"/>
      <c r="CAQ256" s="254"/>
      <c r="CAR256" s="254"/>
      <c r="CAS256" s="254"/>
      <c r="CAT256" s="254"/>
      <c r="CAU256" s="254"/>
      <c r="CAV256" s="254"/>
      <c r="CAW256" s="254"/>
      <c r="CAX256" s="254"/>
      <c r="CAY256" s="254"/>
      <c r="CAZ256" s="254"/>
      <c r="CBA256" s="254"/>
      <c r="CBB256" s="254"/>
      <c r="CBC256" s="254"/>
      <c r="CBD256" s="254"/>
      <c r="CBE256" s="254"/>
      <c r="CBF256" s="254"/>
      <c r="CBG256" s="254"/>
      <c r="CBH256" s="254"/>
      <c r="CBI256" s="254"/>
      <c r="CBJ256" s="254"/>
      <c r="CBK256" s="254"/>
      <c r="CBL256" s="254"/>
      <c r="CBM256" s="254"/>
      <c r="CBN256" s="254"/>
      <c r="CBO256" s="254"/>
      <c r="CBP256" s="254"/>
      <c r="CBQ256" s="254"/>
      <c r="CBR256" s="254"/>
      <c r="CBS256" s="254"/>
      <c r="CBT256" s="254"/>
      <c r="CBU256" s="254"/>
      <c r="CBV256" s="254"/>
      <c r="CBW256" s="254"/>
      <c r="CBX256" s="254"/>
      <c r="CBY256" s="254"/>
      <c r="CBZ256" s="254"/>
      <c r="CCA256" s="254"/>
      <c r="CCB256" s="254"/>
      <c r="CCC256" s="254"/>
      <c r="CCD256" s="254"/>
      <c r="CCE256" s="254"/>
      <c r="CCF256" s="254"/>
      <c r="CCG256" s="254"/>
      <c r="CCH256" s="254"/>
      <c r="CCI256" s="254"/>
      <c r="CCJ256" s="254"/>
      <c r="CCK256" s="254"/>
      <c r="CCL256" s="254"/>
      <c r="CCM256" s="254"/>
      <c r="CCN256" s="254"/>
      <c r="CCO256" s="254"/>
      <c r="CCP256" s="254"/>
      <c r="CCQ256" s="254"/>
      <c r="CCR256" s="254"/>
      <c r="CCS256" s="254"/>
      <c r="CCT256" s="254"/>
      <c r="CCU256" s="254"/>
      <c r="CCV256" s="254"/>
      <c r="CCW256" s="254"/>
      <c r="CCX256" s="254"/>
      <c r="CCY256" s="254"/>
      <c r="CCZ256" s="254"/>
      <c r="CDA256" s="254"/>
      <c r="CDB256" s="254"/>
      <c r="CDC256" s="254"/>
      <c r="CDD256" s="254"/>
      <c r="CDE256" s="254"/>
      <c r="CDF256" s="254"/>
      <c r="CDG256" s="254"/>
      <c r="CDH256" s="254"/>
      <c r="CDI256" s="254"/>
      <c r="CDJ256" s="254"/>
      <c r="CDK256" s="254"/>
      <c r="CDL256" s="254"/>
      <c r="CDM256" s="254"/>
      <c r="CDN256" s="254"/>
      <c r="CDO256" s="254"/>
      <c r="CDP256" s="254"/>
      <c r="CDQ256" s="254"/>
      <c r="CDR256" s="254"/>
      <c r="CDS256" s="254"/>
      <c r="CDT256" s="254"/>
      <c r="CDU256" s="254"/>
      <c r="CDV256" s="254"/>
      <c r="CDW256" s="254"/>
      <c r="CDX256" s="254"/>
      <c r="CDY256" s="254"/>
      <c r="CDZ256" s="254"/>
      <c r="CEA256" s="254"/>
      <c r="CEB256" s="254"/>
      <c r="CEC256" s="254"/>
      <c r="CED256" s="254"/>
      <c r="CEE256" s="254"/>
      <c r="CEF256" s="254"/>
      <c r="CEG256" s="254"/>
      <c r="CEH256" s="254"/>
      <c r="CEI256" s="254"/>
      <c r="CEJ256" s="254"/>
      <c r="CEK256" s="254"/>
      <c r="CEL256" s="254"/>
      <c r="CEM256" s="254"/>
      <c r="CEN256" s="254"/>
      <c r="CEO256" s="254"/>
      <c r="CEP256" s="254"/>
      <c r="CEQ256" s="254"/>
      <c r="CER256" s="254"/>
      <c r="CES256" s="254"/>
      <c r="CET256" s="254"/>
      <c r="CEU256" s="254"/>
      <c r="CEV256" s="254"/>
      <c r="CEW256" s="254"/>
      <c r="CEX256" s="254"/>
      <c r="CEY256" s="254"/>
      <c r="CEZ256" s="254"/>
      <c r="CFA256" s="254"/>
      <c r="CFB256" s="254"/>
      <c r="CFC256" s="254"/>
      <c r="CFD256" s="254"/>
      <c r="CFE256" s="254"/>
      <c r="CFF256" s="254"/>
      <c r="CFG256" s="254"/>
      <c r="CFH256" s="254"/>
      <c r="CFI256" s="254"/>
      <c r="CFJ256" s="254"/>
      <c r="CFK256" s="254"/>
      <c r="CFL256" s="254"/>
      <c r="CFM256" s="254"/>
      <c r="CFN256" s="254"/>
      <c r="CFO256" s="254"/>
      <c r="CFP256" s="254"/>
      <c r="CFQ256" s="254"/>
      <c r="CFR256" s="254"/>
      <c r="CFS256" s="254"/>
      <c r="CFT256" s="254"/>
      <c r="CFU256" s="254"/>
      <c r="CFV256" s="254"/>
      <c r="CFW256" s="254"/>
      <c r="CFX256" s="254"/>
      <c r="CFY256" s="254"/>
      <c r="CFZ256" s="254"/>
      <c r="CGA256" s="254"/>
      <c r="CGB256" s="254"/>
      <c r="CGC256" s="254"/>
      <c r="CGD256" s="254"/>
      <c r="CGE256" s="254"/>
      <c r="CGF256" s="254"/>
      <c r="CGG256" s="254"/>
      <c r="CGH256" s="254"/>
      <c r="CGI256" s="254"/>
      <c r="CGJ256" s="254"/>
      <c r="CGK256" s="254"/>
      <c r="CGL256" s="254"/>
      <c r="CGM256" s="254"/>
      <c r="CGN256" s="254"/>
      <c r="CGO256" s="254"/>
      <c r="CGP256" s="254"/>
      <c r="CGQ256" s="254"/>
      <c r="CGR256" s="254"/>
      <c r="CGS256" s="254"/>
      <c r="CGT256" s="254"/>
      <c r="CGU256" s="254"/>
      <c r="CGV256" s="254"/>
      <c r="CGW256" s="254"/>
      <c r="CGX256" s="254"/>
      <c r="CGY256" s="254"/>
      <c r="CGZ256" s="254"/>
      <c r="CHA256" s="254"/>
      <c r="CHB256" s="254"/>
      <c r="CHC256" s="254"/>
      <c r="CHD256" s="254"/>
      <c r="CHE256" s="254"/>
      <c r="CHF256" s="254"/>
      <c r="CHG256" s="254"/>
      <c r="CHH256" s="254"/>
      <c r="CHI256" s="254"/>
      <c r="CHJ256" s="254"/>
      <c r="CHK256" s="254"/>
      <c r="CHL256" s="254"/>
      <c r="CHM256" s="254"/>
      <c r="CHN256" s="254"/>
      <c r="CHO256" s="254"/>
      <c r="CHP256" s="254"/>
      <c r="CHQ256" s="254"/>
      <c r="CHR256" s="254"/>
      <c r="CHS256" s="254"/>
      <c r="CHT256" s="254"/>
      <c r="CHU256" s="254"/>
      <c r="CHV256" s="254"/>
      <c r="CHW256" s="254"/>
      <c r="CHX256" s="254"/>
      <c r="CHY256" s="254"/>
      <c r="CHZ256" s="254"/>
      <c r="CIA256" s="254"/>
      <c r="CIB256" s="254"/>
      <c r="CIC256" s="254"/>
      <c r="CID256" s="254"/>
      <c r="CIE256" s="254"/>
      <c r="CIF256" s="254"/>
      <c r="CIG256" s="254"/>
      <c r="CIH256" s="254"/>
      <c r="CII256" s="254"/>
      <c r="CIJ256" s="254"/>
      <c r="CIK256" s="254"/>
      <c r="CIL256" s="254"/>
      <c r="CIM256" s="254"/>
      <c r="CIN256" s="254"/>
      <c r="CIO256" s="254"/>
      <c r="CIP256" s="254"/>
      <c r="CIQ256" s="254"/>
      <c r="CIR256" s="254"/>
      <c r="CIS256" s="254"/>
      <c r="CIT256" s="254"/>
      <c r="CIU256" s="254"/>
      <c r="CIV256" s="254"/>
      <c r="CIW256" s="254"/>
      <c r="CIX256" s="254"/>
      <c r="CIY256" s="254"/>
      <c r="CIZ256" s="254"/>
      <c r="CJA256" s="254"/>
      <c r="CJB256" s="254"/>
      <c r="CJC256" s="254"/>
      <c r="CJD256" s="254"/>
      <c r="CJE256" s="254"/>
      <c r="CJF256" s="254"/>
      <c r="CJG256" s="254"/>
      <c r="CJH256" s="254"/>
      <c r="CJI256" s="254"/>
      <c r="CJJ256" s="254"/>
      <c r="CJK256" s="254"/>
      <c r="CJL256" s="254"/>
      <c r="CJM256" s="254"/>
      <c r="CJN256" s="254"/>
      <c r="CJO256" s="254"/>
      <c r="CJP256" s="254"/>
      <c r="CJQ256" s="254"/>
      <c r="CJR256" s="254"/>
      <c r="CJS256" s="254"/>
      <c r="CJT256" s="254"/>
      <c r="CJU256" s="254"/>
      <c r="CJV256" s="254"/>
      <c r="CJW256" s="254"/>
      <c r="CJX256" s="254"/>
      <c r="CJY256" s="254"/>
      <c r="CJZ256" s="254"/>
      <c r="CKA256" s="254"/>
      <c r="CKB256" s="254"/>
      <c r="CKC256" s="254"/>
      <c r="CKD256" s="254"/>
      <c r="CKE256" s="254"/>
      <c r="CKF256" s="254"/>
      <c r="CKG256" s="254"/>
      <c r="CKH256" s="254"/>
      <c r="CKI256" s="254"/>
      <c r="CKJ256" s="254"/>
      <c r="CKK256" s="254"/>
      <c r="CKL256" s="254"/>
      <c r="CKM256" s="254"/>
      <c r="CKN256" s="254"/>
      <c r="CKO256" s="254"/>
      <c r="CKP256" s="254"/>
      <c r="CKQ256" s="254"/>
      <c r="CKR256" s="254"/>
      <c r="CKS256" s="254"/>
      <c r="CKT256" s="254"/>
      <c r="CKU256" s="254"/>
      <c r="CKV256" s="254"/>
      <c r="CKW256" s="254"/>
      <c r="CKX256" s="254"/>
      <c r="CKY256" s="254"/>
      <c r="CKZ256" s="254"/>
      <c r="CLA256" s="254"/>
      <c r="CLB256" s="254"/>
      <c r="CLC256" s="254"/>
      <c r="CLD256" s="254"/>
      <c r="CLE256" s="254"/>
      <c r="CLF256" s="254"/>
      <c r="CLG256" s="254"/>
      <c r="CLH256" s="254"/>
      <c r="CLI256" s="254"/>
      <c r="CLJ256" s="254"/>
      <c r="CLK256" s="254"/>
      <c r="CLL256" s="254"/>
      <c r="CLM256" s="254"/>
      <c r="CLN256" s="254"/>
      <c r="CLO256" s="254"/>
      <c r="CLP256" s="254"/>
      <c r="CLQ256" s="254"/>
      <c r="CLR256" s="254"/>
      <c r="CLS256" s="254"/>
      <c r="CLT256" s="254"/>
      <c r="CLU256" s="254"/>
      <c r="CLV256" s="254"/>
      <c r="CLW256" s="254"/>
      <c r="CLX256" s="254"/>
      <c r="CLY256" s="254"/>
      <c r="CLZ256" s="254"/>
      <c r="CMA256" s="254"/>
      <c r="CMB256" s="254"/>
      <c r="CMC256" s="254"/>
      <c r="CMD256" s="254"/>
      <c r="CME256" s="254"/>
      <c r="CMF256" s="254"/>
      <c r="CMG256" s="254"/>
      <c r="CMH256" s="254"/>
      <c r="CMI256" s="254"/>
      <c r="CMJ256" s="254"/>
      <c r="CMK256" s="254"/>
      <c r="CML256" s="254"/>
      <c r="CMM256" s="254"/>
      <c r="CMN256" s="254"/>
      <c r="CMO256" s="254"/>
      <c r="CMP256" s="254"/>
      <c r="CMQ256" s="254"/>
      <c r="CMR256" s="254"/>
      <c r="CMS256" s="254"/>
      <c r="CMT256" s="254"/>
      <c r="CMU256" s="254"/>
      <c r="CMV256" s="254"/>
      <c r="CMW256" s="254"/>
      <c r="CMX256" s="254"/>
      <c r="CMY256" s="254"/>
      <c r="CMZ256" s="254"/>
      <c r="CNA256" s="254"/>
      <c r="CNB256" s="254"/>
      <c r="CNC256" s="254"/>
      <c r="CND256" s="254"/>
      <c r="CNE256" s="254"/>
      <c r="CNF256" s="254"/>
      <c r="CNG256" s="254"/>
      <c r="CNH256" s="254"/>
      <c r="CNI256" s="254"/>
      <c r="CNJ256" s="254"/>
      <c r="CNK256" s="254"/>
      <c r="CNL256" s="254"/>
      <c r="CNM256" s="254"/>
      <c r="CNN256" s="254"/>
      <c r="CNO256" s="254"/>
      <c r="CNP256" s="254"/>
      <c r="CNQ256" s="254"/>
      <c r="CNR256" s="254"/>
      <c r="CNS256" s="254"/>
      <c r="CNT256" s="254"/>
      <c r="CNU256" s="254"/>
      <c r="CNV256" s="254"/>
      <c r="CNW256" s="254"/>
      <c r="CNX256" s="254"/>
      <c r="CNY256" s="254"/>
      <c r="CNZ256" s="254"/>
      <c r="COA256" s="254"/>
      <c r="COB256" s="254"/>
      <c r="COC256" s="254"/>
      <c r="COD256" s="254"/>
      <c r="COE256" s="254"/>
      <c r="COF256" s="254"/>
      <c r="COG256" s="254"/>
      <c r="COH256" s="254"/>
      <c r="COI256" s="254"/>
      <c r="COJ256" s="254"/>
      <c r="COK256" s="254"/>
      <c r="COL256" s="254"/>
      <c r="COM256" s="254"/>
      <c r="CON256" s="254"/>
      <c r="COO256" s="254"/>
      <c r="COP256" s="254"/>
      <c r="COQ256" s="254"/>
      <c r="COR256" s="254"/>
      <c r="COS256" s="254"/>
      <c r="COT256" s="254"/>
      <c r="COU256" s="254"/>
      <c r="COV256" s="254"/>
      <c r="COW256" s="254"/>
      <c r="COX256" s="254"/>
      <c r="COY256" s="254"/>
      <c r="COZ256" s="254"/>
      <c r="CPA256" s="254"/>
      <c r="CPB256" s="254"/>
      <c r="CPC256" s="254"/>
      <c r="CPD256" s="254"/>
      <c r="CPE256" s="254"/>
      <c r="CPF256" s="254"/>
      <c r="CPG256" s="254"/>
      <c r="CPH256" s="254"/>
      <c r="CPI256" s="254"/>
      <c r="CPJ256" s="254"/>
      <c r="CPK256" s="254"/>
      <c r="CPL256" s="254"/>
      <c r="CPM256" s="254"/>
      <c r="CPN256" s="254"/>
      <c r="CPO256" s="254"/>
      <c r="CPP256" s="254"/>
      <c r="CPQ256" s="254"/>
      <c r="CPR256" s="254"/>
      <c r="CPS256" s="254"/>
      <c r="CPT256" s="254"/>
      <c r="CPU256" s="254"/>
      <c r="CPV256" s="254"/>
      <c r="CPW256" s="254"/>
      <c r="CPX256" s="254"/>
      <c r="CPY256" s="254"/>
      <c r="CPZ256" s="254"/>
      <c r="CQA256" s="254"/>
      <c r="CQB256" s="254"/>
      <c r="CQC256" s="254"/>
      <c r="CQD256" s="254"/>
      <c r="CQE256" s="254"/>
      <c r="CQF256" s="254"/>
      <c r="CQG256" s="254"/>
      <c r="CQH256" s="254"/>
      <c r="CQI256" s="254"/>
      <c r="CQJ256" s="254"/>
      <c r="CQK256" s="254"/>
      <c r="CQL256" s="254"/>
      <c r="CQM256" s="254"/>
      <c r="CQN256" s="254"/>
      <c r="CQO256" s="254"/>
      <c r="CQP256" s="254"/>
      <c r="CQQ256" s="254"/>
      <c r="CQR256" s="254"/>
      <c r="CQS256" s="254"/>
      <c r="CQT256" s="254"/>
      <c r="CQU256" s="254"/>
      <c r="CQV256" s="254"/>
      <c r="CQW256" s="254"/>
      <c r="CQX256" s="254"/>
      <c r="CQY256" s="254"/>
      <c r="CQZ256" s="254"/>
      <c r="CRA256" s="254"/>
      <c r="CRB256" s="254"/>
      <c r="CRC256" s="254"/>
      <c r="CRD256" s="254"/>
      <c r="CRE256" s="254"/>
      <c r="CRF256" s="254"/>
      <c r="CRG256" s="254"/>
      <c r="CRH256" s="254"/>
      <c r="CRI256" s="254"/>
      <c r="CRJ256" s="254"/>
      <c r="CRK256" s="254"/>
      <c r="CRL256" s="254"/>
      <c r="CRM256" s="254"/>
      <c r="CRN256" s="254"/>
      <c r="CRO256" s="254"/>
      <c r="CRP256" s="254"/>
      <c r="CRQ256" s="254"/>
      <c r="CRR256" s="254"/>
      <c r="CRS256" s="254"/>
      <c r="CRT256" s="254"/>
      <c r="CRU256" s="254"/>
      <c r="CRV256" s="254"/>
      <c r="CRW256" s="254"/>
      <c r="CRX256" s="254"/>
      <c r="CRY256" s="254"/>
      <c r="CRZ256" s="254"/>
      <c r="CSA256" s="254"/>
      <c r="CSB256" s="254"/>
      <c r="CSC256" s="254"/>
      <c r="CSD256" s="254"/>
      <c r="CSE256" s="254"/>
      <c r="CSF256" s="254"/>
      <c r="CSG256" s="254"/>
      <c r="CSH256" s="254"/>
      <c r="CSI256" s="254"/>
      <c r="CSJ256" s="254"/>
      <c r="CSK256" s="254"/>
      <c r="CSL256" s="254"/>
      <c r="CSM256" s="254"/>
      <c r="CSN256" s="254"/>
      <c r="CSO256" s="254"/>
      <c r="CSP256" s="254"/>
      <c r="CSQ256" s="254"/>
      <c r="CSR256" s="254"/>
      <c r="CSS256" s="254"/>
      <c r="CST256" s="254"/>
      <c r="CSU256" s="254"/>
      <c r="CSV256" s="254"/>
      <c r="CSW256" s="254"/>
      <c r="CSX256" s="254"/>
      <c r="CSY256" s="254"/>
      <c r="CSZ256" s="254"/>
      <c r="CTA256" s="254"/>
      <c r="CTB256" s="254"/>
      <c r="CTC256" s="254"/>
      <c r="CTD256" s="254"/>
      <c r="CTE256" s="254"/>
      <c r="CTF256" s="254"/>
      <c r="CTG256" s="254"/>
      <c r="CTH256" s="254"/>
      <c r="CTI256" s="254"/>
      <c r="CTJ256" s="254"/>
      <c r="CTK256" s="254"/>
      <c r="CTL256" s="254"/>
      <c r="CTM256" s="254"/>
      <c r="CTN256" s="254"/>
      <c r="CTO256" s="254"/>
      <c r="CTP256" s="254"/>
      <c r="CTQ256" s="254"/>
      <c r="CTR256" s="254"/>
      <c r="CTS256" s="254"/>
      <c r="CTT256" s="254"/>
      <c r="CTU256" s="254"/>
      <c r="CTV256" s="254"/>
      <c r="CTW256" s="254"/>
      <c r="CTX256" s="254"/>
      <c r="CTY256" s="254"/>
      <c r="CTZ256" s="254"/>
      <c r="CUA256" s="254"/>
      <c r="CUB256" s="254"/>
      <c r="CUC256" s="254"/>
      <c r="CUD256" s="254"/>
      <c r="CUE256" s="254"/>
      <c r="CUF256" s="254"/>
      <c r="CUG256" s="254"/>
      <c r="CUH256" s="254"/>
      <c r="CUI256" s="254"/>
      <c r="CUJ256" s="254"/>
      <c r="CUK256" s="254"/>
      <c r="CUL256" s="254"/>
      <c r="CUM256" s="254"/>
      <c r="CUN256" s="254"/>
      <c r="CUO256" s="254"/>
      <c r="CUP256" s="254"/>
      <c r="CUQ256" s="254"/>
      <c r="CUR256" s="254"/>
      <c r="CUS256" s="254"/>
      <c r="CUT256" s="254"/>
      <c r="CUU256" s="254"/>
      <c r="CUV256" s="254"/>
      <c r="CUW256" s="254"/>
      <c r="CUX256" s="254"/>
      <c r="CUY256" s="254"/>
      <c r="CUZ256" s="254"/>
      <c r="CVA256" s="254"/>
      <c r="CVB256" s="254"/>
      <c r="CVC256" s="254"/>
      <c r="CVD256" s="254"/>
      <c r="CVE256" s="254"/>
      <c r="CVF256" s="254"/>
      <c r="CVG256" s="254"/>
      <c r="CVH256" s="254"/>
      <c r="CVI256" s="254"/>
      <c r="CVJ256" s="254"/>
      <c r="CVK256" s="254"/>
      <c r="CVL256" s="254"/>
      <c r="CVM256" s="254"/>
      <c r="CVN256" s="254"/>
      <c r="CVO256" s="254"/>
      <c r="CVP256" s="254"/>
      <c r="CVQ256" s="254"/>
      <c r="CVR256" s="254"/>
      <c r="CVS256" s="254"/>
      <c r="CVT256" s="254"/>
      <c r="CVU256" s="254"/>
      <c r="CVV256" s="254"/>
      <c r="CVW256" s="254"/>
      <c r="CVX256" s="254"/>
      <c r="CVY256" s="254"/>
      <c r="CVZ256" s="254"/>
      <c r="CWA256" s="254"/>
      <c r="CWB256" s="254"/>
      <c r="CWC256" s="254"/>
      <c r="CWD256" s="254"/>
      <c r="CWE256" s="254"/>
      <c r="CWF256" s="254"/>
      <c r="CWG256" s="254"/>
      <c r="CWH256" s="254"/>
      <c r="CWI256" s="254"/>
      <c r="CWJ256" s="254"/>
      <c r="CWK256" s="254"/>
      <c r="CWL256" s="254"/>
      <c r="CWM256" s="254"/>
      <c r="CWN256" s="254"/>
      <c r="CWO256" s="254"/>
      <c r="CWP256" s="254"/>
      <c r="CWQ256" s="254"/>
      <c r="CWR256" s="254"/>
      <c r="CWS256" s="254"/>
      <c r="CWT256" s="254"/>
      <c r="CWU256" s="254"/>
      <c r="CWV256" s="254"/>
      <c r="CWW256" s="254"/>
      <c r="CWX256" s="254"/>
      <c r="CWY256" s="254"/>
      <c r="CWZ256" s="254"/>
      <c r="CXA256" s="254"/>
      <c r="CXB256" s="254"/>
      <c r="CXC256" s="254"/>
      <c r="CXD256" s="254"/>
      <c r="CXE256" s="254"/>
      <c r="CXF256" s="254"/>
      <c r="CXG256" s="254"/>
      <c r="CXH256" s="254"/>
      <c r="CXI256" s="254"/>
      <c r="CXJ256" s="254"/>
      <c r="CXK256" s="254"/>
      <c r="CXL256" s="254"/>
      <c r="CXM256" s="254"/>
      <c r="CXN256" s="254"/>
      <c r="CXO256" s="254"/>
      <c r="CXP256" s="254"/>
      <c r="CXQ256" s="254"/>
      <c r="CXR256" s="254"/>
      <c r="CXS256" s="254"/>
      <c r="CXT256" s="254"/>
      <c r="CXU256" s="254"/>
      <c r="CXV256" s="254"/>
      <c r="CXW256" s="254"/>
      <c r="CXX256" s="254"/>
      <c r="CXY256" s="254"/>
      <c r="CXZ256" s="254"/>
      <c r="CYA256" s="254"/>
      <c r="CYB256" s="254"/>
      <c r="CYC256" s="254"/>
      <c r="CYD256" s="254"/>
      <c r="CYE256" s="254"/>
      <c r="CYF256" s="254"/>
      <c r="CYG256" s="254"/>
      <c r="CYH256" s="254"/>
      <c r="CYI256" s="254"/>
      <c r="CYJ256" s="254"/>
      <c r="CYK256" s="254"/>
      <c r="CYL256" s="254"/>
      <c r="CYM256" s="254"/>
      <c r="CYN256" s="254"/>
      <c r="CYO256" s="254"/>
      <c r="CYP256" s="254"/>
      <c r="CYQ256" s="254"/>
      <c r="CYR256" s="254"/>
      <c r="CYS256" s="254"/>
      <c r="CYT256" s="254"/>
      <c r="CYU256" s="254"/>
      <c r="CYV256" s="254"/>
      <c r="CYW256" s="254"/>
      <c r="CYX256" s="254"/>
      <c r="CYY256" s="254"/>
      <c r="CYZ256" s="254"/>
      <c r="CZA256" s="254"/>
      <c r="CZB256" s="254"/>
      <c r="CZC256" s="254"/>
      <c r="CZD256" s="254"/>
      <c r="CZE256" s="254"/>
      <c r="CZF256" s="254"/>
      <c r="CZG256" s="254"/>
      <c r="CZH256" s="254"/>
      <c r="CZI256" s="254"/>
      <c r="CZJ256" s="254"/>
      <c r="CZK256" s="254"/>
      <c r="CZL256" s="254"/>
      <c r="CZM256" s="254"/>
      <c r="CZN256" s="254"/>
      <c r="CZO256" s="254"/>
      <c r="CZP256" s="254"/>
      <c r="CZQ256" s="254"/>
      <c r="CZR256" s="254"/>
      <c r="CZS256" s="254"/>
      <c r="CZT256" s="254"/>
      <c r="CZU256" s="254"/>
      <c r="CZV256" s="254"/>
      <c r="CZW256" s="254"/>
      <c r="CZX256" s="254"/>
      <c r="CZY256" s="254"/>
      <c r="CZZ256" s="254"/>
      <c r="DAA256" s="254"/>
      <c r="DAB256" s="254"/>
      <c r="DAC256" s="254"/>
      <c r="DAD256" s="254"/>
      <c r="DAE256" s="254"/>
      <c r="DAF256" s="254"/>
      <c r="DAG256" s="254"/>
      <c r="DAH256" s="254"/>
      <c r="DAI256" s="254"/>
      <c r="DAJ256" s="254"/>
      <c r="DAK256" s="254"/>
      <c r="DAL256" s="254"/>
      <c r="DAM256" s="254"/>
      <c r="DAN256" s="254"/>
      <c r="DAO256" s="254"/>
      <c r="DAP256" s="254"/>
      <c r="DAQ256" s="254"/>
      <c r="DAR256" s="254"/>
      <c r="DAS256" s="254"/>
      <c r="DAT256" s="254"/>
      <c r="DAU256" s="254"/>
      <c r="DAV256" s="254"/>
      <c r="DAW256" s="254"/>
      <c r="DAX256" s="254"/>
      <c r="DAY256" s="254"/>
      <c r="DAZ256" s="254"/>
      <c r="DBA256" s="254"/>
      <c r="DBB256" s="254"/>
      <c r="DBC256" s="254"/>
      <c r="DBD256" s="254"/>
      <c r="DBE256" s="254"/>
      <c r="DBF256" s="254"/>
      <c r="DBG256" s="254"/>
      <c r="DBH256" s="254"/>
      <c r="DBI256" s="254"/>
      <c r="DBJ256" s="254"/>
      <c r="DBK256" s="254"/>
      <c r="DBL256" s="254"/>
      <c r="DBM256" s="254"/>
      <c r="DBN256" s="254"/>
      <c r="DBO256" s="254"/>
      <c r="DBP256" s="254"/>
      <c r="DBQ256" s="254"/>
      <c r="DBR256" s="254"/>
      <c r="DBS256" s="254"/>
      <c r="DBT256" s="254"/>
      <c r="DBU256" s="254"/>
      <c r="DBV256" s="254"/>
      <c r="DBW256" s="254"/>
      <c r="DBX256" s="254"/>
      <c r="DBY256" s="254"/>
      <c r="DBZ256" s="254"/>
      <c r="DCA256" s="254"/>
      <c r="DCB256" s="254"/>
      <c r="DCC256" s="254"/>
      <c r="DCD256" s="254"/>
      <c r="DCE256" s="254"/>
      <c r="DCF256" s="254"/>
      <c r="DCG256" s="254"/>
      <c r="DCH256" s="254"/>
      <c r="DCI256" s="254"/>
      <c r="DCJ256" s="254"/>
      <c r="DCK256" s="254"/>
      <c r="DCL256" s="254"/>
      <c r="DCM256" s="254"/>
      <c r="DCN256" s="254"/>
      <c r="DCO256" s="254"/>
      <c r="DCP256" s="254"/>
      <c r="DCQ256" s="254"/>
      <c r="DCR256" s="254"/>
      <c r="DCS256" s="254"/>
      <c r="DCT256" s="254"/>
      <c r="DCU256" s="254"/>
      <c r="DCV256" s="254"/>
      <c r="DCW256" s="254"/>
      <c r="DCX256" s="254"/>
      <c r="DCY256" s="254"/>
      <c r="DCZ256" s="254"/>
      <c r="DDA256" s="254"/>
      <c r="DDB256" s="254"/>
      <c r="DDC256" s="254"/>
      <c r="DDD256" s="254"/>
      <c r="DDE256" s="254"/>
      <c r="DDF256" s="254"/>
      <c r="DDG256" s="254"/>
      <c r="DDH256" s="254"/>
      <c r="DDI256" s="254"/>
      <c r="DDJ256" s="254"/>
      <c r="DDK256" s="254"/>
      <c r="DDL256" s="254"/>
      <c r="DDM256" s="254"/>
      <c r="DDN256" s="254"/>
      <c r="DDO256" s="254"/>
      <c r="DDP256" s="254"/>
      <c r="DDQ256" s="254"/>
      <c r="DDR256" s="254"/>
      <c r="DDS256" s="254"/>
      <c r="DDT256" s="254"/>
      <c r="DDU256" s="254"/>
      <c r="DDV256" s="254"/>
      <c r="DDW256" s="254"/>
      <c r="DDX256" s="254"/>
      <c r="DDY256" s="254"/>
      <c r="DDZ256" s="254"/>
      <c r="DEA256" s="254"/>
      <c r="DEB256" s="254"/>
      <c r="DEC256" s="254"/>
      <c r="DED256" s="254"/>
      <c r="DEE256" s="254"/>
      <c r="DEF256" s="254"/>
      <c r="DEG256" s="254"/>
      <c r="DEH256" s="254"/>
      <c r="DEI256" s="254"/>
      <c r="DEJ256" s="254"/>
      <c r="DEK256" s="254"/>
      <c r="DEL256" s="254"/>
      <c r="DEM256" s="254"/>
      <c r="DEN256" s="254"/>
      <c r="DEO256" s="254"/>
      <c r="DEP256" s="254"/>
      <c r="DEQ256" s="254"/>
      <c r="DER256" s="254"/>
      <c r="DES256" s="254"/>
      <c r="DET256" s="254"/>
      <c r="DEU256" s="254"/>
      <c r="DEV256" s="254"/>
      <c r="DEW256" s="254"/>
      <c r="DEX256" s="254"/>
      <c r="DEY256" s="254"/>
      <c r="DEZ256" s="254"/>
      <c r="DFA256" s="254"/>
      <c r="DFB256" s="254"/>
      <c r="DFC256" s="254"/>
      <c r="DFD256" s="254"/>
      <c r="DFE256" s="254"/>
      <c r="DFF256" s="254"/>
      <c r="DFG256" s="254"/>
      <c r="DFH256" s="254"/>
      <c r="DFI256" s="254"/>
      <c r="DFJ256" s="254"/>
      <c r="DFK256" s="254"/>
      <c r="DFL256" s="254"/>
      <c r="DFM256" s="254"/>
      <c r="DFN256" s="254"/>
      <c r="DFO256" s="254"/>
      <c r="DFP256" s="254"/>
      <c r="DFQ256" s="254"/>
      <c r="DFR256" s="254"/>
      <c r="DFS256" s="254"/>
      <c r="DFT256" s="254"/>
      <c r="DFU256" s="254"/>
      <c r="DFV256" s="254"/>
      <c r="DFW256" s="254"/>
      <c r="DFX256" s="254"/>
      <c r="DFY256" s="254"/>
      <c r="DFZ256" s="254"/>
      <c r="DGA256" s="254"/>
      <c r="DGB256" s="254"/>
      <c r="DGC256" s="254"/>
      <c r="DGD256" s="254"/>
      <c r="DGE256" s="254"/>
      <c r="DGF256" s="254"/>
      <c r="DGG256" s="254"/>
      <c r="DGH256" s="254"/>
      <c r="DGI256" s="254"/>
      <c r="DGJ256" s="254"/>
      <c r="DGK256" s="254"/>
      <c r="DGL256" s="254"/>
      <c r="DGM256" s="254"/>
      <c r="DGN256" s="254"/>
      <c r="DGO256" s="254"/>
      <c r="DGP256" s="254"/>
      <c r="DGQ256" s="254"/>
      <c r="DGR256" s="254"/>
      <c r="DGS256" s="254"/>
      <c r="DGT256" s="254"/>
      <c r="DGU256" s="254"/>
      <c r="DGV256" s="254"/>
      <c r="DGW256" s="254"/>
      <c r="DGX256" s="254"/>
      <c r="DGY256" s="254"/>
      <c r="DGZ256" s="254"/>
      <c r="DHA256" s="254"/>
      <c r="DHB256" s="254"/>
      <c r="DHC256" s="254"/>
      <c r="DHD256" s="254"/>
      <c r="DHE256" s="254"/>
      <c r="DHF256" s="254"/>
      <c r="DHG256" s="254"/>
      <c r="DHH256" s="254"/>
      <c r="DHI256" s="254"/>
      <c r="DHJ256" s="254"/>
      <c r="DHK256" s="254"/>
      <c r="DHL256" s="254"/>
      <c r="DHM256" s="254"/>
      <c r="DHN256" s="254"/>
      <c r="DHO256" s="254"/>
      <c r="DHP256" s="254"/>
      <c r="DHQ256" s="254"/>
      <c r="DHR256" s="254"/>
      <c r="DHS256" s="254"/>
      <c r="DHT256" s="254"/>
      <c r="DHU256" s="254"/>
      <c r="DHV256" s="254"/>
      <c r="DHW256" s="254"/>
      <c r="DHX256" s="254"/>
      <c r="DHY256" s="254"/>
      <c r="DHZ256" s="254"/>
      <c r="DIA256" s="254"/>
      <c r="DIB256" s="254"/>
      <c r="DIC256" s="254"/>
      <c r="DID256" s="254"/>
      <c r="DIE256" s="254"/>
      <c r="DIF256" s="254"/>
      <c r="DIG256" s="254"/>
      <c r="DIH256" s="254"/>
      <c r="DII256" s="254"/>
      <c r="DIJ256" s="254"/>
      <c r="DIK256" s="254"/>
      <c r="DIL256" s="254"/>
      <c r="DIM256" s="254"/>
      <c r="DIN256" s="254"/>
      <c r="DIO256" s="254"/>
      <c r="DIP256" s="254"/>
      <c r="DIQ256" s="254"/>
      <c r="DIR256" s="254"/>
      <c r="DIS256" s="254"/>
      <c r="DIT256" s="254"/>
      <c r="DIU256" s="254"/>
      <c r="DIV256" s="254"/>
      <c r="DIW256" s="254"/>
      <c r="DIX256" s="254"/>
      <c r="DIY256" s="254"/>
      <c r="DIZ256" s="254"/>
      <c r="DJA256" s="254"/>
      <c r="DJB256" s="254"/>
      <c r="DJC256" s="254"/>
      <c r="DJD256" s="254"/>
      <c r="DJE256" s="254"/>
      <c r="DJF256" s="254"/>
      <c r="DJG256" s="254"/>
      <c r="DJH256" s="254"/>
      <c r="DJI256" s="254"/>
      <c r="DJJ256" s="254"/>
      <c r="DJK256" s="254"/>
      <c r="DJL256" s="254"/>
      <c r="DJM256" s="254"/>
      <c r="DJN256" s="254"/>
      <c r="DJO256" s="254"/>
      <c r="DJP256" s="254"/>
      <c r="DJQ256" s="254"/>
      <c r="DJR256" s="254"/>
      <c r="DJS256" s="254"/>
      <c r="DJT256" s="254"/>
      <c r="DJU256" s="254"/>
      <c r="DJV256" s="254"/>
      <c r="DJW256" s="254"/>
      <c r="DJX256" s="254"/>
      <c r="DJY256" s="254"/>
      <c r="DJZ256" s="254"/>
      <c r="DKA256" s="254"/>
      <c r="DKB256" s="254"/>
      <c r="DKC256" s="254"/>
      <c r="DKD256" s="254"/>
      <c r="DKE256" s="254"/>
      <c r="DKF256" s="254"/>
      <c r="DKG256" s="254"/>
      <c r="DKH256" s="254"/>
      <c r="DKI256" s="254"/>
      <c r="DKJ256" s="254"/>
      <c r="DKK256" s="254"/>
      <c r="DKL256" s="254"/>
      <c r="DKM256" s="254"/>
      <c r="DKN256" s="254"/>
      <c r="DKO256" s="254"/>
      <c r="DKP256" s="254"/>
      <c r="DKQ256" s="254"/>
      <c r="DKR256" s="254"/>
      <c r="DKS256" s="254"/>
      <c r="DKT256" s="254"/>
      <c r="DKU256" s="254"/>
      <c r="DKV256" s="254"/>
      <c r="DKW256" s="254"/>
      <c r="DKX256" s="254"/>
      <c r="DKY256" s="254"/>
      <c r="DKZ256" s="254"/>
      <c r="DLA256" s="254"/>
      <c r="DLB256" s="254"/>
      <c r="DLC256" s="254"/>
      <c r="DLD256" s="254"/>
      <c r="DLE256" s="254"/>
      <c r="DLF256" s="254"/>
      <c r="DLG256" s="254"/>
      <c r="DLH256" s="254"/>
      <c r="DLI256" s="254"/>
      <c r="DLJ256" s="254"/>
      <c r="DLK256" s="254"/>
      <c r="DLL256" s="254"/>
      <c r="DLM256" s="254"/>
      <c r="DLN256" s="254"/>
      <c r="DLO256" s="254"/>
      <c r="DLP256" s="254"/>
      <c r="DLQ256" s="254"/>
      <c r="DLR256" s="254"/>
      <c r="DLS256" s="254"/>
      <c r="DLT256" s="254"/>
      <c r="DLU256" s="254"/>
      <c r="DLV256" s="254"/>
      <c r="DLW256" s="254"/>
      <c r="DLX256" s="254"/>
      <c r="DLY256" s="254"/>
      <c r="DLZ256" s="254"/>
      <c r="DMA256" s="254"/>
      <c r="DMB256" s="254"/>
      <c r="DMC256" s="254"/>
      <c r="DMD256" s="254"/>
      <c r="DME256" s="254"/>
      <c r="DMF256" s="254"/>
      <c r="DMG256" s="254"/>
      <c r="DMH256" s="254"/>
      <c r="DMI256" s="254"/>
      <c r="DMJ256" s="254"/>
      <c r="DMK256" s="254"/>
      <c r="DML256" s="254"/>
      <c r="DMM256" s="254"/>
      <c r="DMN256" s="254"/>
      <c r="DMO256" s="254"/>
      <c r="DMP256" s="254"/>
      <c r="DMQ256" s="254"/>
      <c r="DMR256" s="254"/>
      <c r="DMS256" s="254"/>
      <c r="DMT256" s="254"/>
      <c r="DMU256" s="254"/>
      <c r="DMV256" s="254"/>
      <c r="DMW256" s="254"/>
      <c r="DMX256" s="254"/>
      <c r="DMY256" s="254"/>
      <c r="DMZ256" s="254"/>
      <c r="DNA256" s="254"/>
      <c r="DNB256" s="254"/>
      <c r="DNC256" s="254"/>
      <c r="DND256" s="254"/>
      <c r="DNE256" s="254"/>
      <c r="DNF256" s="254"/>
      <c r="DNG256" s="254"/>
      <c r="DNH256" s="254"/>
      <c r="DNI256" s="254"/>
      <c r="DNJ256" s="254"/>
      <c r="DNK256" s="254"/>
      <c r="DNL256" s="254"/>
      <c r="DNM256" s="254"/>
      <c r="DNN256" s="254"/>
      <c r="DNO256" s="254"/>
      <c r="DNP256" s="254"/>
      <c r="DNQ256" s="254"/>
      <c r="DNR256" s="254"/>
      <c r="DNS256" s="254"/>
      <c r="DNT256" s="254"/>
      <c r="DNU256" s="254"/>
      <c r="DNV256" s="254"/>
      <c r="DNW256" s="254"/>
      <c r="DNX256" s="254"/>
      <c r="DNY256" s="254"/>
      <c r="DNZ256" s="254"/>
      <c r="DOA256" s="254"/>
      <c r="DOB256" s="254"/>
      <c r="DOC256" s="254"/>
      <c r="DOD256" s="254"/>
      <c r="DOE256" s="254"/>
      <c r="DOF256" s="254"/>
      <c r="DOG256" s="254"/>
      <c r="DOH256" s="254"/>
      <c r="DOI256" s="254"/>
      <c r="DOJ256" s="254"/>
      <c r="DOK256" s="254"/>
      <c r="DOL256" s="254"/>
      <c r="DOM256" s="254"/>
      <c r="DON256" s="254"/>
      <c r="DOO256" s="254"/>
      <c r="DOP256" s="254"/>
      <c r="DOQ256" s="254"/>
      <c r="DOR256" s="254"/>
      <c r="DOS256" s="254"/>
      <c r="DOT256" s="254"/>
      <c r="DOU256" s="254"/>
      <c r="DOV256" s="254"/>
      <c r="DOW256" s="254"/>
      <c r="DOX256" s="254"/>
      <c r="DOY256" s="254"/>
      <c r="DOZ256" s="254"/>
      <c r="DPA256" s="254"/>
      <c r="DPB256" s="254"/>
      <c r="DPC256" s="254"/>
      <c r="DPD256" s="254"/>
      <c r="DPE256" s="254"/>
      <c r="DPF256" s="254"/>
      <c r="DPG256" s="254"/>
      <c r="DPH256" s="254"/>
      <c r="DPI256" s="254"/>
      <c r="DPJ256" s="254"/>
      <c r="DPK256" s="254"/>
      <c r="DPL256" s="254"/>
      <c r="DPM256" s="254"/>
      <c r="DPN256" s="254"/>
      <c r="DPO256" s="254"/>
      <c r="DPP256" s="254"/>
      <c r="DPQ256" s="254"/>
      <c r="DPR256" s="254"/>
      <c r="DPS256" s="254"/>
      <c r="DPT256" s="254"/>
      <c r="DPU256" s="254"/>
      <c r="DPV256" s="254"/>
      <c r="DPW256" s="254"/>
      <c r="DPX256" s="254"/>
      <c r="DPY256" s="254"/>
      <c r="DPZ256" s="254"/>
      <c r="DQA256" s="254"/>
      <c r="DQB256" s="254"/>
      <c r="DQC256" s="254"/>
      <c r="DQD256" s="254"/>
      <c r="DQE256" s="254"/>
      <c r="DQF256" s="254"/>
      <c r="DQG256" s="254"/>
      <c r="DQH256" s="254"/>
      <c r="DQI256" s="254"/>
      <c r="DQJ256" s="254"/>
      <c r="DQK256" s="254"/>
      <c r="DQL256" s="254"/>
      <c r="DQM256" s="254"/>
      <c r="DQN256" s="254"/>
      <c r="DQO256" s="254"/>
      <c r="DQP256" s="254"/>
      <c r="DQQ256" s="254"/>
      <c r="DQR256" s="254"/>
      <c r="DQS256" s="254"/>
      <c r="DQT256" s="254"/>
      <c r="DQU256" s="254"/>
      <c r="DQV256" s="254"/>
      <c r="DQW256" s="254"/>
      <c r="DQX256" s="254"/>
      <c r="DQY256" s="254"/>
      <c r="DQZ256" s="254"/>
      <c r="DRA256" s="254"/>
      <c r="DRB256" s="254"/>
      <c r="DRC256" s="254"/>
      <c r="DRD256" s="254"/>
      <c r="DRE256" s="254"/>
      <c r="DRF256" s="254"/>
      <c r="DRG256" s="254"/>
      <c r="DRH256" s="254"/>
      <c r="DRI256" s="254"/>
      <c r="DRJ256" s="254"/>
      <c r="DRK256" s="254"/>
      <c r="DRL256" s="254"/>
      <c r="DRM256" s="254"/>
      <c r="DRN256" s="254"/>
      <c r="DRO256" s="254"/>
      <c r="DRP256" s="254"/>
      <c r="DRQ256" s="254"/>
      <c r="DRR256" s="254"/>
      <c r="DRS256" s="254"/>
      <c r="DRT256" s="254"/>
      <c r="DRU256" s="254"/>
      <c r="DRV256" s="254"/>
      <c r="DRW256" s="254"/>
      <c r="DRX256" s="254"/>
      <c r="DRY256" s="254"/>
      <c r="DRZ256" s="254"/>
      <c r="DSA256" s="254"/>
      <c r="DSB256" s="254"/>
      <c r="DSC256" s="254"/>
      <c r="DSD256" s="254"/>
      <c r="DSE256" s="254"/>
      <c r="DSF256" s="254"/>
      <c r="DSG256" s="254"/>
      <c r="DSH256" s="254"/>
      <c r="DSI256" s="254"/>
      <c r="DSJ256" s="254"/>
      <c r="DSK256" s="254"/>
      <c r="DSL256" s="254"/>
      <c r="DSM256" s="254"/>
      <c r="DSN256" s="254"/>
      <c r="DSO256" s="254"/>
      <c r="DSP256" s="254"/>
      <c r="DSQ256" s="254"/>
      <c r="DSR256" s="254"/>
      <c r="DSS256" s="254"/>
      <c r="DST256" s="254"/>
      <c r="DSU256" s="254"/>
      <c r="DSV256" s="254"/>
      <c r="DSW256" s="254"/>
      <c r="DSX256" s="254"/>
      <c r="DSY256" s="254"/>
      <c r="DSZ256" s="254"/>
      <c r="DTA256" s="254"/>
      <c r="DTB256" s="254"/>
      <c r="DTC256" s="254"/>
      <c r="DTD256" s="254"/>
      <c r="DTE256" s="254"/>
      <c r="DTF256" s="254"/>
      <c r="DTG256" s="254"/>
      <c r="DTH256" s="254"/>
      <c r="DTI256" s="254"/>
      <c r="DTJ256" s="254"/>
      <c r="DTK256" s="254"/>
      <c r="DTL256" s="254"/>
      <c r="DTM256" s="254"/>
      <c r="DTN256" s="254"/>
      <c r="DTO256" s="254"/>
      <c r="DTP256" s="254"/>
      <c r="DTQ256" s="254"/>
      <c r="DTR256" s="254"/>
      <c r="DTS256" s="254"/>
      <c r="DTT256" s="254"/>
      <c r="DTU256" s="254"/>
      <c r="DTV256" s="254"/>
      <c r="DTW256" s="254"/>
      <c r="DTX256" s="254"/>
      <c r="DTY256" s="254"/>
      <c r="DTZ256" s="254"/>
      <c r="DUA256" s="254"/>
      <c r="DUB256" s="254"/>
      <c r="DUC256" s="254"/>
      <c r="DUD256" s="254"/>
      <c r="DUE256" s="254"/>
      <c r="DUF256" s="254"/>
      <c r="DUG256" s="254"/>
      <c r="DUH256" s="254"/>
      <c r="DUI256" s="254"/>
      <c r="DUJ256" s="254"/>
      <c r="DUK256" s="254"/>
      <c r="DUL256" s="254"/>
      <c r="DUM256" s="254"/>
      <c r="DUN256" s="254"/>
      <c r="DUO256" s="254"/>
      <c r="DUP256" s="254"/>
      <c r="DUQ256" s="254"/>
      <c r="DUR256" s="254"/>
      <c r="DUS256" s="254"/>
      <c r="DUT256" s="254"/>
      <c r="DUU256" s="254"/>
      <c r="DUV256" s="254"/>
      <c r="DUW256" s="254"/>
      <c r="DUX256" s="254"/>
      <c r="DUY256" s="254"/>
      <c r="DUZ256" s="254"/>
      <c r="DVA256" s="254"/>
      <c r="DVB256" s="254"/>
      <c r="DVC256" s="254"/>
      <c r="DVD256" s="254"/>
      <c r="DVE256" s="254"/>
      <c r="DVF256" s="254"/>
      <c r="DVG256" s="254"/>
      <c r="DVH256" s="254"/>
      <c r="DVI256" s="254"/>
      <c r="DVJ256" s="254"/>
      <c r="DVK256" s="254"/>
      <c r="DVL256" s="254"/>
      <c r="DVM256" s="254"/>
      <c r="DVN256" s="254"/>
      <c r="DVO256" s="254"/>
      <c r="DVP256" s="254"/>
      <c r="DVQ256" s="254"/>
      <c r="DVR256" s="254"/>
      <c r="DVS256" s="254"/>
      <c r="DVT256" s="254"/>
      <c r="DVU256" s="254"/>
      <c r="DVV256" s="254"/>
      <c r="DVW256" s="254"/>
      <c r="DVX256" s="254"/>
      <c r="DVY256" s="254"/>
      <c r="DVZ256" s="254"/>
      <c r="DWA256" s="254"/>
      <c r="DWB256" s="254"/>
      <c r="DWC256" s="254"/>
      <c r="DWD256" s="254"/>
      <c r="DWE256" s="254"/>
      <c r="DWF256" s="254"/>
      <c r="DWG256" s="254"/>
      <c r="DWH256" s="254"/>
      <c r="DWI256" s="254"/>
      <c r="DWJ256" s="254"/>
      <c r="DWK256" s="254"/>
      <c r="DWL256" s="254"/>
      <c r="DWM256" s="254"/>
      <c r="DWN256" s="254"/>
      <c r="DWO256" s="254"/>
      <c r="DWP256" s="254"/>
      <c r="DWQ256" s="254"/>
      <c r="DWR256" s="254"/>
      <c r="DWS256" s="254"/>
      <c r="DWT256" s="254"/>
      <c r="DWU256" s="254"/>
      <c r="DWV256" s="254"/>
      <c r="DWW256" s="254"/>
      <c r="DWX256" s="254"/>
      <c r="DWY256" s="254"/>
      <c r="DWZ256" s="254"/>
      <c r="DXA256" s="254"/>
      <c r="DXB256" s="254"/>
      <c r="DXC256" s="254"/>
      <c r="DXD256" s="254"/>
      <c r="DXE256" s="254"/>
      <c r="DXF256" s="254"/>
      <c r="DXG256" s="254"/>
      <c r="DXH256" s="254"/>
      <c r="DXI256" s="254"/>
      <c r="DXJ256" s="254"/>
      <c r="DXK256" s="254"/>
      <c r="DXL256" s="254"/>
      <c r="DXM256" s="254"/>
      <c r="DXN256" s="254"/>
      <c r="DXO256" s="254"/>
      <c r="DXP256" s="254"/>
      <c r="DXQ256" s="254"/>
      <c r="DXR256" s="254"/>
      <c r="DXS256" s="254"/>
      <c r="DXT256" s="254"/>
      <c r="DXU256" s="254"/>
      <c r="DXV256" s="254"/>
      <c r="DXW256" s="254"/>
      <c r="DXX256" s="254"/>
      <c r="DXY256" s="254"/>
      <c r="DXZ256" s="254"/>
      <c r="DYA256" s="254"/>
      <c r="DYB256" s="254"/>
      <c r="DYC256" s="254"/>
      <c r="DYD256" s="254"/>
      <c r="DYE256" s="254"/>
      <c r="DYF256" s="254"/>
      <c r="DYG256" s="254"/>
      <c r="DYH256" s="254"/>
      <c r="DYI256" s="254"/>
      <c r="DYJ256" s="254"/>
      <c r="DYK256" s="254"/>
      <c r="DYL256" s="254"/>
      <c r="DYM256" s="254"/>
      <c r="DYN256" s="254"/>
      <c r="DYO256" s="254"/>
      <c r="DYP256" s="254"/>
      <c r="DYQ256" s="254"/>
      <c r="DYR256" s="254"/>
      <c r="DYS256" s="254"/>
      <c r="DYT256" s="254"/>
      <c r="DYU256" s="254"/>
      <c r="DYV256" s="254"/>
      <c r="DYW256" s="254"/>
      <c r="DYX256" s="254"/>
      <c r="DYY256" s="254"/>
      <c r="DYZ256" s="254"/>
      <c r="DZA256" s="254"/>
      <c r="DZB256" s="254"/>
      <c r="DZC256" s="254"/>
      <c r="DZD256" s="254"/>
      <c r="DZE256" s="254"/>
      <c r="DZF256" s="254"/>
      <c r="DZG256" s="254"/>
      <c r="DZH256" s="254"/>
      <c r="DZI256" s="254"/>
      <c r="DZJ256" s="254"/>
      <c r="DZK256" s="254"/>
      <c r="DZL256" s="254"/>
      <c r="DZM256" s="254"/>
      <c r="DZN256" s="254"/>
      <c r="DZO256" s="254"/>
      <c r="DZP256" s="254"/>
      <c r="DZQ256" s="254"/>
      <c r="DZR256" s="254"/>
      <c r="DZS256" s="254"/>
      <c r="DZT256" s="254"/>
      <c r="DZU256" s="254"/>
      <c r="DZV256" s="254"/>
      <c r="DZW256" s="254"/>
      <c r="DZX256" s="254"/>
      <c r="DZY256" s="254"/>
      <c r="DZZ256" s="254"/>
      <c r="EAA256" s="254"/>
      <c r="EAB256" s="254"/>
      <c r="EAC256" s="254"/>
      <c r="EAD256" s="254"/>
      <c r="EAE256" s="254"/>
      <c r="EAF256" s="254"/>
      <c r="EAG256" s="254"/>
      <c r="EAH256" s="254"/>
      <c r="EAI256" s="254"/>
      <c r="EAJ256" s="254"/>
      <c r="EAK256" s="254"/>
      <c r="EAL256" s="254"/>
      <c r="EAM256" s="254"/>
      <c r="EAN256" s="254"/>
      <c r="EAO256" s="254"/>
      <c r="EAP256" s="254"/>
      <c r="EAQ256" s="254"/>
      <c r="EAR256" s="254"/>
      <c r="EAS256" s="254"/>
      <c r="EAT256" s="254"/>
      <c r="EAU256" s="254"/>
      <c r="EAV256" s="254"/>
      <c r="EAW256" s="254"/>
      <c r="EAX256" s="254"/>
      <c r="EAY256" s="254"/>
      <c r="EAZ256" s="254"/>
      <c r="EBA256" s="254"/>
      <c r="EBB256" s="254"/>
      <c r="EBC256" s="254"/>
      <c r="EBD256" s="254"/>
      <c r="EBE256" s="254"/>
      <c r="EBF256" s="254"/>
      <c r="EBG256" s="254"/>
      <c r="EBH256" s="254"/>
      <c r="EBI256" s="254"/>
      <c r="EBJ256" s="254"/>
      <c r="EBK256" s="254"/>
      <c r="EBL256" s="254"/>
      <c r="EBM256" s="254"/>
      <c r="EBN256" s="254"/>
      <c r="EBO256" s="254"/>
      <c r="EBP256" s="254"/>
      <c r="EBQ256" s="254"/>
      <c r="EBR256" s="254"/>
      <c r="EBS256" s="254"/>
      <c r="EBT256" s="254"/>
      <c r="EBU256" s="254"/>
      <c r="EBV256" s="254"/>
      <c r="EBW256" s="254"/>
      <c r="EBX256" s="254"/>
      <c r="EBY256" s="254"/>
      <c r="EBZ256" s="254"/>
      <c r="ECA256" s="254"/>
      <c r="ECB256" s="254"/>
      <c r="ECC256" s="254"/>
      <c r="ECD256" s="254"/>
      <c r="ECE256" s="254"/>
      <c r="ECF256" s="254"/>
      <c r="ECG256" s="254"/>
      <c r="ECH256" s="254"/>
      <c r="ECI256" s="254"/>
      <c r="ECJ256" s="254"/>
      <c r="ECK256" s="254"/>
      <c r="ECL256" s="254"/>
      <c r="ECM256" s="254"/>
      <c r="ECN256" s="254"/>
      <c r="ECO256" s="254"/>
      <c r="ECP256" s="254"/>
      <c r="ECQ256" s="254"/>
      <c r="ECR256" s="254"/>
      <c r="ECS256" s="254"/>
      <c r="ECT256" s="254"/>
      <c r="ECU256" s="254"/>
      <c r="ECV256" s="254"/>
      <c r="ECW256" s="254"/>
      <c r="ECX256" s="254"/>
      <c r="ECY256" s="254"/>
      <c r="ECZ256" s="254"/>
      <c r="EDA256" s="254"/>
      <c r="EDB256" s="254"/>
      <c r="EDC256" s="254"/>
      <c r="EDD256" s="254"/>
      <c r="EDE256" s="254"/>
      <c r="EDF256" s="254"/>
      <c r="EDG256" s="254"/>
      <c r="EDH256" s="254"/>
      <c r="EDI256" s="254"/>
      <c r="EDJ256" s="254"/>
      <c r="EDK256" s="254"/>
      <c r="EDL256" s="254"/>
      <c r="EDM256" s="254"/>
      <c r="EDN256" s="254"/>
      <c r="EDO256" s="254"/>
      <c r="EDP256" s="254"/>
      <c r="EDQ256" s="254"/>
      <c r="EDR256" s="254"/>
      <c r="EDS256" s="254"/>
      <c r="EDT256" s="254"/>
      <c r="EDU256" s="254"/>
      <c r="EDV256" s="254"/>
      <c r="EDW256" s="254"/>
      <c r="EDX256" s="254"/>
      <c r="EDY256" s="254"/>
      <c r="EDZ256" s="254"/>
      <c r="EEA256" s="254"/>
      <c r="EEB256" s="254"/>
      <c r="EEC256" s="254"/>
      <c r="EED256" s="254"/>
      <c r="EEE256" s="254"/>
      <c r="EEF256" s="254"/>
      <c r="EEG256" s="254"/>
      <c r="EEH256" s="254"/>
      <c r="EEI256" s="254"/>
      <c r="EEJ256" s="254"/>
      <c r="EEK256" s="254"/>
      <c r="EEL256" s="254"/>
      <c r="EEM256" s="254"/>
      <c r="EEN256" s="254"/>
      <c r="EEO256" s="254"/>
      <c r="EEP256" s="254"/>
      <c r="EEQ256" s="254"/>
      <c r="EER256" s="254"/>
      <c r="EES256" s="254"/>
      <c r="EET256" s="254"/>
      <c r="EEU256" s="254"/>
      <c r="EEV256" s="254"/>
      <c r="EEW256" s="254"/>
      <c r="EEX256" s="254"/>
      <c r="EEY256" s="254"/>
      <c r="EEZ256" s="254"/>
      <c r="EFA256" s="254"/>
      <c r="EFB256" s="254"/>
      <c r="EFC256" s="254"/>
      <c r="EFD256" s="254"/>
      <c r="EFE256" s="254"/>
      <c r="EFF256" s="254"/>
      <c r="EFG256" s="254"/>
      <c r="EFH256" s="254"/>
      <c r="EFI256" s="254"/>
      <c r="EFJ256" s="254"/>
      <c r="EFK256" s="254"/>
      <c r="EFL256" s="254"/>
      <c r="EFM256" s="254"/>
      <c r="EFN256" s="254"/>
      <c r="EFO256" s="254"/>
      <c r="EFP256" s="254"/>
      <c r="EFQ256" s="254"/>
      <c r="EFR256" s="254"/>
      <c r="EFS256" s="254"/>
      <c r="EFT256" s="254"/>
      <c r="EFU256" s="254"/>
      <c r="EFV256" s="254"/>
      <c r="EFW256" s="254"/>
      <c r="EFX256" s="254"/>
      <c r="EFY256" s="254"/>
      <c r="EFZ256" s="254"/>
      <c r="EGA256" s="254"/>
      <c r="EGB256" s="254"/>
      <c r="EGC256" s="254"/>
      <c r="EGD256" s="254"/>
      <c r="EGE256" s="254"/>
      <c r="EGF256" s="254"/>
      <c r="EGG256" s="254"/>
      <c r="EGH256" s="254"/>
      <c r="EGI256" s="254"/>
      <c r="EGJ256" s="254"/>
      <c r="EGK256" s="254"/>
      <c r="EGL256" s="254"/>
      <c r="EGM256" s="254"/>
      <c r="EGN256" s="254"/>
      <c r="EGO256" s="254"/>
      <c r="EGP256" s="254"/>
      <c r="EGQ256" s="254"/>
      <c r="EGR256" s="254"/>
      <c r="EGS256" s="254"/>
      <c r="EGT256" s="254"/>
      <c r="EGU256" s="254"/>
      <c r="EGV256" s="254"/>
      <c r="EGW256" s="254"/>
      <c r="EGX256" s="254"/>
      <c r="EGY256" s="254"/>
      <c r="EGZ256" s="254"/>
      <c r="EHA256" s="254"/>
      <c r="EHB256" s="254"/>
      <c r="EHC256" s="254"/>
      <c r="EHD256" s="254"/>
      <c r="EHE256" s="254"/>
      <c r="EHF256" s="254"/>
      <c r="EHG256" s="254"/>
      <c r="EHH256" s="254"/>
      <c r="EHI256" s="254"/>
      <c r="EHJ256" s="254"/>
      <c r="EHK256" s="254"/>
      <c r="EHL256" s="254"/>
      <c r="EHM256" s="254"/>
      <c r="EHN256" s="254"/>
      <c r="EHO256" s="254"/>
      <c r="EHP256" s="254"/>
      <c r="EHQ256" s="254"/>
      <c r="EHR256" s="254"/>
      <c r="EHS256" s="254"/>
      <c r="EHT256" s="254"/>
      <c r="EHU256" s="254"/>
      <c r="EHV256" s="254"/>
      <c r="EHW256" s="254"/>
      <c r="EHX256" s="254"/>
      <c r="EHY256" s="254"/>
      <c r="EHZ256" s="254"/>
      <c r="EIA256" s="254"/>
      <c r="EIB256" s="254"/>
      <c r="EIC256" s="254"/>
      <c r="EID256" s="254"/>
      <c r="EIE256" s="254"/>
      <c r="EIF256" s="254"/>
      <c r="EIG256" s="254"/>
      <c r="EIH256" s="254"/>
      <c r="EII256" s="254"/>
      <c r="EIJ256" s="254"/>
      <c r="EIK256" s="254"/>
      <c r="EIL256" s="254"/>
      <c r="EIM256" s="254"/>
      <c r="EIN256" s="254"/>
      <c r="EIO256" s="254"/>
      <c r="EIP256" s="254"/>
      <c r="EIQ256" s="254"/>
      <c r="EIR256" s="254"/>
      <c r="EIS256" s="254"/>
      <c r="EIT256" s="254"/>
      <c r="EIU256" s="254"/>
      <c r="EIV256" s="254"/>
      <c r="EIW256" s="254"/>
      <c r="EIX256" s="254"/>
      <c r="EIY256" s="254"/>
      <c r="EIZ256" s="254"/>
      <c r="EJA256" s="254"/>
      <c r="EJB256" s="254"/>
      <c r="EJC256" s="254"/>
      <c r="EJD256" s="254"/>
      <c r="EJE256" s="254"/>
      <c r="EJF256" s="254"/>
      <c r="EJG256" s="254"/>
      <c r="EJH256" s="254"/>
      <c r="EJI256" s="254"/>
      <c r="EJJ256" s="254"/>
      <c r="EJK256" s="254"/>
      <c r="EJL256" s="254"/>
      <c r="EJM256" s="254"/>
      <c r="EJN256" s="254"/>
      <c r="EJO256" s="254"/>
      <c r="EJP256" s="254"/>
      <c r="EJQ256" s="254"/>
      <c r="EJR256" s="254"/>
      <c r="EJS256" s="254"/>
      <c r="EJT256" s="254"/>
      <c r="EJU256" s="254"/>
      <c r="EJV256" s="254"/>
      <c r="EJW256" s="254"/>
      <c r="EJX256" s="254"/>
      <c r="EJY256" s="254"/>
      <c r="EJZ256" s="254"/>
      <c r="EKA256" s="254"/>
      <c r="EKB256" s="254"/>
      <c r="EKC256" s="254"/>
      <c r="EKD256" s="254"/>
      <c r="EKE256" s="254"/>
      <c r="EKF256" s="254"/>
      <c r="EKG256" s="254"/>
      <c r="EKH256" s="254"/>
      <c r="EKI256" s="254"/>
      <c r="EKJ256" s="254"/>
      <c r="EKK256" s="254"/>
      <c r="EKL256" s="254"/>
      <c r="EKM256" s="254"/>
      <c r="EKN256" s="254"/>
      <c r="EKO256" s="254"/>
      <c r="EKP256" s="254"/>
      <c r="EKQ256" s="254"/>
      <c r="EKR256" s="254"/>
      <c r="EKS256" s="254"/>
      <c r="EKT256" s="254"/>
      <c r="EKU256" s="254"/>
      <c r="EKV256" s="254"/>
      <c r="EKW256" s="254"/>
      <c r="EKX256" s="254"/>
      <c r="EKY256" s="254"/>
      <c r="EKZ256" s="254"/>
      <c r="ELA256" s="254"/>
      <c r="ELB256" s="254"/>
      <c r="ELC256" s="254"/>
      <c r="ELD256" s="254"/>
      <c r="ELE256" s="254"/>
      <c r="ELF256" s="254"/>
      <c r="ELG256" s="254"/>
      <c r="ELH256" s="254"/>
      <c r="ELI256" s="254"/>
      <c r="ELJ256" s="254"/>
      <c r="ELK256" s="254"/>
      <c r="ELL256" s="254"/>
      <c r="ELM256" s="254"/>
      <c r="ELN256" s="254"/>
      <c r="ELO256" s="254"/>
      <c r="ELP256" s="254"/>
      <c r="ELQ256" s="254"/>
      <c r="ELR256" s="254"/>
      <c r="ELS256" s="254"/>
      <c r="ELT256" s="254"/>
      <c r="ELU256" s="254"/>
      <c r="ELV256" s="254"/>
      <c r="ELW256" s="254"/>
      <c r="ELX256" s="254"/>
      <c r="ELY256" s="254"/>
      <c r="ELZ256" s="254"/>
      <c r="EMA256" s="254"/>
      <c r="EMB256" s="254"/>
      <c r="EMC256" s="254"/>
      <c r="EMD256" s="254"/>
      <c r="EME256" s="254"/>
      <c r="EMF256" s="254"/>
      <c r="EMG256" s="254"/>
      <c r="EMH256" s="254"/>
      <c r="EMI256" s="254"/>
      <c r="EMJ256" s="254"/>
      <c r="EMK256" s="254"/>
      <c r="EML256" s="254"/>
      <c r="EMM256" s="254"/>
      <c r="EMN256" s="254"/>
      <c r="EMO256" s="254"/>
      <c r="EMP256" s="254"/>
      <c r="EMQ256" s="254"/>
      <c r="EMR256" s="254"/>
      <c r="EMS256" s="254"/>
      <c r="EMT256" s="254"/>
      <c r="EMU256" s="254"/>
      <c r="EMV256" s="254"/>
      <c r="EMW256" s="254"/>
      <c r="EMX256" s="254"/>
      <c r="EMY256" s="254"/>
      <c r="EMZ256" s="254"/>
      <c r="ENA256" s="254"/>
      <c r="ENB256" s="254"/>
      <c r="ENC256" s="254"/>
      <c r="END256" s="254"/>
      <c r="ENE256" s="254"/>
      <c r="ENF256" s="254"/>
      <c r="ENG256" s="254"/>
      <c r="ENH256" s="254"/>
      <c r="ENI256" s="254"/>
      <c r="ENJ256" s="254"/>
      <c r="ENK256" s="254"/>
      <c r="ENL256" s="254"/>
      <c r="ENM256" s="254"/>
      <c r="ENN256" s="254"/>
      <c r="ENO256" s="254"/>
      <c r="ENP256" s="254"/>
      <c r="ENQ256" s="254"/>
      <c r="ENR256" s="254"/>
      <c r="ENS256" s="254"/>
      <c r="ENT256" s="254"/>
      <c r="ENU256" s="254"/>
      <c r="ENV256" s="254"/>
      <c r="ENW256" s="254"/>
      <c r="ENX256" s="254"/>
      <c r="ENY256" s="254"/>
      <c r="ENZ256" s="254"/>
      <c r="EOA256" s="254"/>
      <c r="EOB256" s="254"/>
      <c r="EOC256" s="254"/>
      <c r="EOD256" s="254"/>
      <c r="EOE256" s="254"/>
      <c r="EOF256" s="254"/>
      <c r="EOG256" s="254"/>
      <c r="EOH256" s="254"/>
      <c r="EOI256" s="254"/>
      <c r="EOJ256" s="254"/>
      <c r="EOK256" s="254"/>
      <c r="EOL256" s="254"/>
      <c r="EOM256" s="254"/>
      <c r="EON256" s="254"/>
      <c r="EOO256" s="254"/>
      <c r="EOP256" s="254"/>
      <c r="EOQ256" s="254"/>
      <c r="EOR256" s="254"/>
      <c r="EOS256" s="254"/>
      <c r="EOT256" s="254"/>
      <c r="EOU256" s="254"/>
      <c r="EOV256" s="254"/>
      <c r="EOW256" s="254"/>
      <c r="EOX256" s="254"/>
      <c r="EOY256" s="254"/>
      <c r="EOZ256" s="254"/>
      <c r="EPA256" s="254"/>
      <c r="EPB256" s="254"/>
      <c r="EPC256" s="254"/>
      <c r="EPD256" s="254"/>
      <c r="EPE256" s="254"/>
      <c r="EPF256" s="254"/>
      <c r="EPG256" s="254"/>
      <c r="EPH256" s="254"/>
      <c r="EPI256" s="254"/>
      <c r="EPJ256" s="254"/>
      <c r="EPK256" s="254"/>
      <c r="EPL256" s="254"/>
      <c r="EPM256" s="254"/>
      <c r="EPN256" s="254"/>
      <c r="EPO256" s="254"/>
      <c r="EPP256" s="254"/>
      <c r="EPQ256" s="254"/>
      <c r="EPR256" s="254"/>
      <c r="EPS256" s="254"/>
      <c r="EPT256" s="254"/>
      <c r="EPU256" s="254"/>
      <c r="EPV256" s="254"/>
      <c r="EPW256" s="254"/>
      <c r="EPX256" s="254"/>
      <c r="EPY256" s="254"/>
      <c r="EPZ256" s="254"/>
      <c r="EQA256" s="254"/>
      <c r="EQB256" s="254"/>
      <c r="EQC256" s="254"/>
      <c r="EQD256" s="254"/>
      <c r="EQE256" s="254"/>
      <c r="EQF256" s="254"/>
      <c r="EQG256" s="254"/>
      <c r="EQH256" s="254"/>
      <c r="EQI256" s="254"/>
      <c r="EQJ256" s="254"/>
      <c r="EQK256" s="254"/>
      <c r="EQL256" s="254"/>
      <c r="EQM256" s="254"/>
      <c r="EQN256" s="254"/>
      <c r="EQO256" s="254"/>
      <c r="EQP256" s="254"/>
      <c r="EQQ256" s="254"/>
      <c r="EQR256" s="254"/>
      <c r="EQS256" s="254"/>
      <c r="EQT256" s="254"/>
      <c r="EQU256" s="254"/>
      <c r="EQV256" s="254"/>
      <c r="EQW256" s="254"/>
      <c r="EQX256" s="254"/>
      <c r="EQY256" s="254"/>
      <c r="EQZ256" s="254"/>
      <c r="ERA256" s="254"/>
      <c r="ERB256" s="254"/>
      <c r="ERC256" s="254"/>
      <c r="ERD256" s="254"/>
      <c r="ERE256" s="254"/>
      <c r="ERF256" s="254"/>
      <c r="ERG256" s="254"/>
      <c r="ERH256" s="254"/>
      <c r="ERI256" s="254"/>
      <c r="ERJ256" s="254"/>
      <c r="ERK256" s="254"/>
      <c r="ERL256" s="254"/>
      <c r="ERM256" s="254"/>
      <c r="ERN256" s="254"/>
      <c r="ERO256" s="254"/>
      <c r="ERP256" s="254"/>
      <c r="ERQ256" s="254"/>
      <c r="ERR256" s="254"/>
      <c r="ERS256" s="254"/>
      <c r="ERT256" s="254"/>
      <c r="ERU256" s="254"/>
      <c r="ERV256" s="254"/>
      <c r="ERW256" s="254"/>
      <c r="ERX256" s="254"/>
      <c r="ERY256" s="254"/>
      <c r="ERZ256" s="254"/>
      <c r="ESA256" s="254"/>
      <c r="ESB256" s="254"/>
      <c r="ESC256" s="254"/>
      <c r="ESD256" s="254"/>
      <c r="ESE256" s="254"/>
      <c r="ESF256" s="254"/>
      <c r="ESG256" s="254"/>
      <c r="ESH256" s="254"/>
      <c r="ESI256" s="254"/>
      <c r="ESJ256" s="254"/>
      <c r="ESK256" s="254"/>
      <c r="ESL256" s="254"/>
      <c r="ESM256" s="254"/>
      <c r="ESN256" s="254"/>
      <c r="ESO256" s="254"/>
      <c r="ESP256" s="254"/>
      <c r="ESQ256" s="254"/>
      <c r="ESR256" s="254"/>
      <c r="ESS256" s="254"/>
      <c r="EST256" s="254"/>
      <c r="ESU256" s="254"/>
      <c r="ESV256" s="254"/>
      <c r="ESW256" s="254"/>
      <c r="ESX256" s="254"/>
      <c r="ESY256" s="254"/>
      <c r="ESZ256" s="254"/>
      <c r="ETA256" s="254"/>
      <c r="ETB256" s="254"/>
      <c r="ETC256" s="254"/>
      <c r="ETD256" s="254"/>
      <c r="ETE256" s="254"/>
      <c r="ETF256" s="254"/>
      <c r="ETG256" s="254"/>
      <c r="ETH256" s="254"/>
      <c r="ETI256" s="254"/>
      <c r="ETJ256" s="254"/>
      <c r="ETK256" s="254"/>
      <c r="ETL256" s="254"/>
      <c r="ETM256" s="254"/>
      <c r="ETN256" s="254"/>
      <c r="ETO256" s="254"/>
      <c r="ETP256" s="254"/>
      <c r="ETQ256" s="254"/>
      <c r="ETR256" s="254"/>
      <c r="ETS256" s="254"/>
      <c r="ETT256" s="254"/>
      <c r="ETU256" s="254"/>
      <c r="ETV256" s="254"/>
      <c r="ETW256" s="254"/>
      <c r="ETX256" s="254"/>
      <c r="ETY256" s="254"/>
      <c r="ETZ256" s="254"/>
      <c r="EUA256" s="254"/>
      <c r="EUB256" s="254"/>
      <c r="EUC256" s="254"/>
      <c r="EUD256" s="254"/>
      <c r="EUE256" s="254"/>
      <c r="EUF256" s="254"/>
      <c r="EUG256" s="254"/>
      <c r="EUH256" s="254"/>
      <c r="EUI256" s="254"/>
      <c r="EUJ256" s="254"/>
      <c r="EUK256" s="254"/>
      <c r="EUL256" s="254"/>
      <c r="EUM256" s="254"/>
      <c r="EUN256" s="254"/>
      <c r="EUO256" s="254"/>
      <c r="EUP256" s="254"/>
      <c r="EUQ256" s="254"/>
      <c r="EUR256" s="254"/>
      <c r="EUS256" s="254"/>
      <c r="EUT256" s="254"/>
      <c r="EUU256" s="254"/>
      <c r="EUV256" s="254"/>
      <c r="EUW256" s="254"/>
      <c r="EUX256" s="254"/>
      <c r="EUY256" s="254"/>
      <c r="EUZ256" s="254"/>
      <c r="EVA256" s="254"/>
      <c r="EVB256" s="254"/>
      <c r="EVC256" s="254"/>
      <c r="EVD256" s="254"/>
      <c r="EVE256" s="254"/>
      <c r="EVF256" s="254"/>
      <c r="EVG256" s="254"/>
      <c r="EVH256" s="254"/>
      <c r="EVI256" s="254"/>
      <c r="EVJ256" s="254"/>
      <c r="EVK256" s="254"/>
      <c r="EVL256" s="254"/>
      <c r="EVM256" s="254"/>
      <c r="EVN256" s="254"/>
      <c r="EVO256" s="254"/>
      <c r="EVP256" s="254"/>
      <c r="EVQ256" s="254"/>
      <c r="EVR256" s="254"/>
      <c r="EVS256" s="254"/>
      <c r="EVT256" s="254"/>
      <c r="EVU256" s="254"/>
      <c r="EVV256" s="254"/>
      <c r="EVW256" s="254"/>
      <c r="EVX256" s="254"/>
      <c r="EVY256" s="254"/>
      <c r="EVZ256" s="254"/>
      <c r="EWA256" s="254"/>
      <c r="EWB256" s="254"/>
      <c r="EWC256" s="254"/>
      <c r="EWD256" s="254"/>
      <c r="EWE256" s="254"/>
      <c r="EWF256" s="254"/>
      <c r="EWG256" s="254"/>
      <c r="EWH256" s="254"/>
      <c r="EWI256" s="254"/>
      <c r="EWJ256" s="254"/>
      <c r="EWK256" s="254"/>
      <c r="EWL256" s="254"/>
      <c r="EWM256" s="254"/>
      <c r="EWN256" s="254"/>
      <c r="EWO256" s="254"/>
      <c r="EWP256" s="254"/>
      <c r="EWQ256" s="254"/>
      <c r="EWR256" s="254"/>
      <c r="EWS256" s="254"/>
      <c r="EWT256" s="254"/>
      <c r="EWU256" s="254"/>
      <c r="EWV256" s="254"/>
      <c r="EWW256" s="254"/>
      <c r="EWX256" s="254"/>
      <c r="EWY256" s="254"/>
      <c r="EWZ256" s="254"/>
      <c r="EXA256" s="254"/>
      <c r="EXB256" s="254"/>
      <c r="EXC256" s="254"/>
      <c r="EXD256" s="254"/>
      <c r="EXE256" s="254"/>
      <c r="EXF256" s="254"/>
      <c r="EXG256" s="254"/>
      <c r="EXH256" s="254"/>
      <c r="EXI256" s="254"/>
      <c r="EXJ256" s="254"/>
      <c r="EXK256" s="254"/>
      <c r="EXL256" s="254"/>
      <c r="EXM256" s="254"/>
      <c r="EXN256" s="254"/>
      <c r="EXO256" s="254"/>
      <c r="EXP256" s="254"/>
      <c r="EXQ256" s="254"/>
      <c r="EXR256" s="254"/>
      <c r="EXS256" s="254"/>
      <c r="EXT256" s="254"/>
      <c r="EXU256" s="254"/>
      <c r="EXV256" s="254"/>
      <c r="EXW256" s="254"/>
      <c r="EXX256" s="254"/>
      <c r="EXY256" s="254"/>
      <c r="EXZ256" s="254"/>
      <c r="EYA256" s="254"/>
      <c r="EYB256" s="254"/>
      <c r="EYC256" s="254"/>
      <c r="EYD256" s="254"/>
      <c r="EYE256" s="254"/>
      <c r="EYF256" s="254"/>
      <c r="EYG256" s="254"/>
      <c r="EYH256" s="254"/>
      <c r="EYI256" s="254"/>
      <c r="EYJ256" s="254"/>
      <c r="EYK256" s="254"/>
      <c r="EYL256" s="254"/>
      <c r="EYM256" s="254"/>
      <c r="EYN256" s="254"/>
      <c r="EYO256" s="254"/>
      <c r="EYP256" s="254"/>
      <c r="EYQ256" s="254"/>
      <c r="EYR256" s="254"/>
      <c r="EYS256" s="254"/>
      <c r="EYT256" s="254"/>
      <c r="EYU256" s="254"/>
      <c r="EYV256" s="254"/>
      <c r="EYW256" s="254"/>
      <c r="EYX256" s="254"/>
      <c r="EYY256" s="254"/>
      <c r="EYZ256" s="254"/>
      <c r="EZA256" s="254"/>
      <c r="EZB256" s="254"/>
      <c r="EZC256" s="254"/>
      <c r="EZD256" s="254"/>
      <c r="EZE256" s="254"/>
      <c r="EZF256" s="254"/>
      <c r="EZG256" s="254"/>
      <c r="EZH256" s="254"/>
      <c r="EZI256" s="254"/>
      <c r="EZJ256" s="254"/>
      <c r="EZK256" s="254"/>
      <c r="EZL256" s="254"/>
      <c r="EZM256" s="254"/>
      <c r="EZN256" s="254"/>
      <c r="EZO256" s="254"/>
      <c r="EZP256" s="254"/>
      <c r="EZQ256" s="254"/>
      <c r="EZR256" s="254"/>
      <c r="EZS256" s="254"/>
      <c r="EZT256" s="254"/>
      <c r="EZU256" s="254"/>
      <c r="EZV256" s="254"/>
      <c r="EZW256" s="254"/>
      <c r="EZX256" s="254"/>
      <c r="EZY256" s="254"/>
      <c r="EZZ256" s="254"/>
      <c r="FAA256" s="254"/>
      <c r="FAB256" s="254"/>
      <c r="FAC256" s="254"/>
      <c r="FAD256" s="254"/>
      <c r="FAE256" s="254"/>
      <c r="FAF256" s="254"/>
      <c r="FAG256" s="254"/>
      <c r="FAH256" s="254"/>
      <c r="FAI256" s="254"/>
      <c r="FAJ256" s="254"/>
      <c r="FAK256" s="254"/>
      <c r="FAL256" s="254"/>
      <c r="FAM256" s="254"/>
      <c r="FAN256" s="254"/>
      <c r="FAO256" s="254"/>
      <c r="FAP256" s="254"/>
      <c r="FAQ256" s="254"/>
      <c r="FAR256" s="254"/>
      <c r="FAS256" s="254"/>
      <c r="FAT256" s="254"/>
      <c r="FAU256" s="254"/>
      <c r="FAV256" s="254"/>
      <c r="FAW256" s="254"/>
      <c r="FAX256" s="254"/>
      <c r="FAY256" s="254"/>
      <c r="FAZ256" s="254"/>
      <c r="FBA256" s="254"/>
      <c r="FBB256" s="254"/>
      <c r="FBC256" s="254"/>
      <c r="FBD256" s="254"/>
      <c r="FBE256" s="254"/>
      <c r="FBF256" s="254"/>
      <c r="FBG256" s="254"/>
      <c r="FBH256" s="254"/>
      <c r="FBI256" s="254"/>
      <c r="FBJ256" s="254"/>
      <c r="FBK256" s="254"/>
      <c r="FBL256" s="254"/>
      <c r="FBM256" s="254"/>
      <c r="FBN256" s="254"/>
      <c r="FBO256" s="254"/>
      <c r="FBP256" s="254"/>
      <c r="FBQ256" s="254"/>
      <c r="FBR256" s="254"/>
      <c r="FBS256" s="254"/>
      <c r="FBT256" s="254"/>
      <c r="FBU256" s="254"/>
      <c r="FBV256" s="254"/>
      <c r="FBW256" s="254"/>
      <c r="FBX256" s="254"/>
      <c r="FBY256" s="254"/>
      <c r="FBZ256" s="254"/>
      <c r="FCA256" s="254"/>
      <c r="FCB256" s="254"/>
      <c r="FCC256" s="254"/>
      <c r="FCD256" s="254"/>
      <c r="FCE256" s="254"/>
      <c r="FCF256" s="254"/>
      <c r="FCG256" s="254"/>
      <c r="FCH256" s="254"/>
      <c r="FCI256" s="254"/>
      <c r="FCJ256" s="254"/>
      <c r="FCK256" s="254"/>
      <c r="FCL256" s="254"/>
      <c r="FCM256" s="254"/>
      <c r="FCN256" s="254"/>
      <c r="FCO256" s="254"/>
      <c r="FCP256" s="254"/>
      <c r="FCQ256" s="254"/>
      <c r="FCR256" s="254"/>
      <c r="FCS256" s="254"/>
      <c r="FCT256" s="254"/>
      <c r="FCU256" s="254"/>
      <c r="FCV256" s="254"/>
      <c r="FCW256" s="254"/>
      <c r="FCX256" s="254"/>
      <c r="FCY256" s="254"/>
      <c r="FCZ256" s="254"/>
      <c r="FDA256" s="254"/>
      <c r="FDB256" s="254"/>
      <c r="FDC256" s="254"/>
      <c r="FDD256" s="254"/>
      <c r="FDE256" s="254"/>
      <c r="FDF256" s="254"/>
      <c r="FDG256" s="254"/>
      <c r="FDH256" s="254"/>
      <c r="FDI256" s="254"/>
      <c r="FDJ256" s="254"/>
      <c r="FDK256" s="254"/>
      <c r="FDL256" s="254"/>
      <c r="FDM256" s="254"/>
      <c r="FDN256" s="254"/>
      <c r="FDO256" s="254"/>
      <c r="FDP256" s="254"/>
      <c r="FDQ256" s="254"/>
      <c r="FDR256" s="254"/>
      <c r="FDS256" s="254"/>
      <c r="FDT256" s="254"/>
      <c r="FDU256" s="254"/>
      <c r="FDV256" s="254"/>
      <c r="FDW256" s="254"/>
      <c r="FDX256" s="254"/>
      <c r="FDY256" s="254"/>
      <c r="FDZ256" s="254"/>
      <c r="FEA256" s="254"/>
      <c r="FEB256" s="254"/>
      <c r="FEC256" s="254"/>
      <c r="FED256" s="254"/>
      <c r="FEE256" s="254"/>
      <c r="FEF256" s="254"/>
      <c r="FEG256" s="254"/>
      <c r="FEH256" s="254"/>
      <c r="FEI256" s="254"/>
      <c r="FEJ256" s="254"/>
      <c r="FEK256" s="254"/>
      <c r="FEL256" s="254"/>
      <c r="FEM256" s="254"/>
      <c r="FEN256" s="254"/>
      <c r="FEO256" s="254"/>
      <c r="FEP256" s="254"/>
      <c r="FEQ256" s="254"/>
      <c r="FER256" s="254"/>
      <c r="FES256" s="254"/>
      <c r="FET256" s="254"/>
      <c r="FEU256" s="254"/>
      <c r="FEV256" s="254"/>
      <c r="FEW256" s="254"/>
      <c r="FEX256" s="254"/>
      <c r="FEY256" s="254"/>
      <c r="FEZ256" s="254"/>
      <c r="FFA256" s="254"/>
      <c r="FFB256" s="254"/>
      <c r="FFC256" s="254"/>
      <c r="FFD256" s="254"/>
      <c r="FFE256" s="254"/>
      <c r="FFF256" s="254"/>
      <c r="FFG256" s="254"/>
      <c r="FFH256" s="254"/>
      <c r="FFI256" s="254"/>
      <c r="FFJ256" s="254"/>
      <c r="FFK256" s="254"/>
      <c r="FFL256" s="254"/>
      <c r="FFM256" s="254"/>
      <c r="FFN256" s="254"/>
      <c r="FFO256" s="254"/>
      <c r="FFP256" s="254"/>
      <c r="FFQ256" s="254"/>
      <c r="FFR256" s="254"/>
      <c r="FFS256" s="254"/>
      <c r="FFT256" s="254"/>
      <c r="FFU256" s="254"/>
      <c r="FFV256" s="254"/>
      <c r="FFW256" s="254"/>
      <c r="FFX256" s="254"/>
      <c r="FFY256" s="254"/>
      <c r="FFZ256" s="254"/>
      <c r="FGA256" s="254"/>
      <c r="FGB256" s="254"/>
      <c r="FGC256" s="254"/>
      <c r="FGD256" s="254"/>
      <c r="FGE256" s="254"/>
      <c r="FGF256" s="254"/>
      <c r="FGG256" s="254"/>
      <c r="FGH256" s="254"/>
      <c r="FGI256" s="254"/>
      <c r="FGJ256" s="254"/>
      <c r="FGK256" s="254"/>
      <c r="FGL256" s="254"/>
      <c r="FGM256" s="254"/>
      <c r="FGN256" s="254"/>
      <c r="FGO256" s="254"/>
      <c r="FGP256" s="254"/>
      <c r="FGQ256" s="254"/>
      <c r="FGR256" s="254"/>
      <c r="FGS256" s="254"/>
      <c r="FGT256" s="254"/>
      <c r="FGU256" s="254"/>
      <c r="FGV256" s="254"/>
      <c r="FGW256" s="254"/>
      <c r="FGX256" s="254"/>
      <c r="FGY256" s="254"/>
      <c r="FGZ256" s="254"/>
      <c r="FHA256" s="254"/>
      <c r="FHB256" s="254"/>
      <c r="FHC256" s="254"/>
      <c r="FHD256" s="254"/>
      <c r="FHE256" s="254"/>
      <c r="FHF256" s="254"/>
      <c r="FHG256" s="254"/>
      <c r="FHH256" s="254"/>
      <c r="FHI256" s="254"/>
      <c r="FHJ256" s="254"/>
      <c r="FHK256" s="254"/>
      <c r="FHL256" s="254"/>
      <c r="FHM256" s="254"/>
      <c r="FHN256" s="254"/>
      <c r="FHO256" s="254"/>
      <c r="FHP256" s="254"/>
      <c r="FHQ256" s="254"/>
      <c r="FHR256" s="254"/>
      <c r="FHS256" s="254"/>
      <c r="FHT256" s="254"/>
      <c r="FHU256" s="254"/>
      <c r="FHV256" s="254"/>
      <c r="FHW256" s="254"/>
      <c r="FHX256" s="254"/>
      <c r="FHY256" s="254"/>
      <c r="FHZ256" s="254"/>
      <c r="FIA256" s="254"/>
      <c r="FIB256" s="254"/>
      <c r="FIC256" s="254"/>
      <c r="FID256" s="254"/>
      <c r="FIE256" s="254"/>
      <c r="FIF256" s="254"/>
      <c r="FIG256" s="254"/>
      <c r="FIH256" s="254"/>
      <c r="FII256" s="254"/>
      <c r="FIJ256" s="254"/>
      <c r="FIK256" s="254"/>
      <c r="FIL256" s="254"/>
      <c r="FIM256" s="254"/>
      <c r="FIN256" s="254"/>
      <c r="FIO256" s="254"/>
      <c r="FIP256" s="254"/>
      <c r="FIQ256" s="254"/>
      <c r="FIR256" s="254"/>
      <c r="FIS256" s="254"/>
      <c r="FIT256" s="254"/>
      <c r="FIU256" s="254"/>
      <c r="FIV256" s="254"/>
      <c r="FIW256" s="254"/>
      <c r="FIX256" s="254"/>
      <c r="FIY256" s="254"/>
      <c r="FIZ256" s="254"/>
      <c r="FJA256" s="254"/>
      <c r="FJB256" s="254"/>
      <c r="FJC256" s="254"/>
      <c r="FJD256" s="254"/>
      <c r="FJE256" s="254"/>
      <c r="FJF256" s="254"/>
      <c r="FJG256" s="254"/>
      <c r="FJH256" s="254"/>
      <c r="FJI256" s="254"/>
      <c r="FJJ256" s="254"/>
      <c r="FJK256" s="254"/>
      <c r="FJL256" s="254"/>
      <c r="FJM256" s="254"/>
      <c r="FJN256" s="254"/>
      <c r="FJO256" s="254"/>
      <c r="FJP256" s="254"/>
      <c r="FJQ256" s="254"/>
      <c r="FJR256" s="254"/>
      <c r="FJS256" s="254"/>
      <c r="FJT256" s="254"/>
      <c r="FJU256" s="254"/>
      <c r="FJV256" s="254"/>
      <c r="FJW256" s="254"/>
      <c r="FJX256" s="254"/>
      <c r="FJY256" s="254"/>
      <c r="FJZ256" s="254"/>
      <c r="FKA256" s="254"/>
      <c r="FKB256" s="254"/>
      <c r="FKC256" s="254"/>
      <c r="FKD256" s="254"/>
      <c r="FKE256" s="254"/>
      <c r="FKF256" s="254"/>
      <c r="FKG256" s="254"/>
      <c r="FKH256" s="254"/>
      <c r="FKI256" s="254"/>
      <c r="FKJ256" s="254"/>
      <c r="FKK256" s="254"/>
      <c r="FKL256" s="254"/>
      <c r="FKM256" s="254"/>
      <c r="FKN256" s="254"/>
      <c r="FKO256" s="254"/>
      <c r="FKP256" s="254"/>
      <c r="FKQ256" s="254"/>
      <c r="FKR256" s="254"/>
      <c r="FKS256" s="254"/>
      <c r="FKT256" s="254"/>
      <c r="FKU256" s="254"/>
      <c r="FKV256" s="254"/>
      <c r="FKW256" s="254"/>
      <c r="FKX256" s="254"/>
      <c r="FKY256" s="254"/>
      <c r="FKZ256" s="254"/>
      <c r="FLA256" s="254"/>
      <c r="FLB256" s="254"/>
      <c r="FLC256" s="254"/>
      <c r="FLD256" s="254"/>
      <c r="FLE256" s="254"/>
      <c r="FLF256" s="254"/>
      <c r="FLG256" s="254"/>
      <c r="FLH256" s="254"/>
      <c r="FLI256" s="254"/>
      <c r="FLJ256" s="254"/>
      <c r="FLK256" s="254"/>
      <c r="FLL256" s="254"/>
      <c r="FLM256" s="254"/>
      <c r="FLN256" s="254"/>
      <c r="FLO256" s="254"/>
      <c r="FLP256" s="254"/>
      <c r="FLQ256" s="254"/>
      <c r="FLR256" s="254"/>
      <c r="FLS256" s="254"/>
      <c r="FLT256" s="254"/>
      <c r="FLU256" s="254"/>
      <c r="FLV256" s="254"/>
      <c r="FLW256" s="254"/>
      <c r="FLX256" s="254"/>
      <c r="FLY256" s="254"/>
      <c r="FLZ256" s="254"/>
      <c r="FMA256" s="254"/>
      <c r="FMB256" s="254"/>
      <c r="FMC256" s="254"/>
      <c r="FMD256" s="254"/>
      <c r="FME256" s="254"/>
      <c r="FMF256" s="254"/>
      <c r="FMG256" s="254"/>
      <c r="FMH256" s="254"/>
      <c r="FMI256" s="254"/>
      <c r="FMJ256" s="254"/>
      <c r="FMK256" s="254"/>
      <c r="FML256" s="254"/>
      <c r="FMM256" s="254"/>
      <c r="FMN256" s="254"/>
      <c r="FMO256" s="254"/>
      <c r="FMP256" s="254"/>
      <c r="FMQ256" s="254"/>
      <c r="FMR256" s="254"/>
      <c r="FMS256" s="254"/>
      <c r="FMT256" s="254"/>
      <c r="FMU256" s="254"/>
      <c r="FMV256" s="254"/>
      <c r="FMW256" s="254"/>
      <c r="FMX256" s="254"/>
      <c r="FMY256" s="254"/>
      <c r="FMZ256" s="254"/>
      <c r="FNA256" s="254"/>
      <c r="FNB256" s="254"/>
      <c r="FNC256" s="254"/>
      <c r="FND256" s="254"/>
      <c r="FNE256" s="254"/>
      <c r="FNF256" s="254"/>
      <c r="FNG256" s="254"/>
      <c r="FNH256" s="254"/>
      <c r="FNI256" s="254"/>
      <c r="FNJ256" s="254"/>
      <c r="FNK256" s="254"/>
      <c r="FNL256" s="254"/>
      <c r="FNM256" s="254"/>
      <c r="FNN256" s="254"/>
      <c r="FNO256" s="254"/>
      <c r="FNP256" s="254"/>
      <c r="FNQ256" s="254"/>
      <c r="FNR256" s="254"/>
      <c r="FNS256" s="254"/>
      <c r="FNT256" s="254"/>
      <c r="FNU256" s="254"/>
      <c r="FNV256" s="254"/>
      <c r="FNW256" s="254"/>
      <c r="FNX256" s="254"/>
      <c r="FNY256" s="254"/>
      <c r="FNZ256" s="254"/>
      <c r="FOA256" s="254"/>
      <c r="FOB256" s="254"/>
      <c r="FOC256" s="254"/>
      <c r="FOD256" s="254"/>
      <c r="FOE256" s="254"/>
      <c r="FOF256" s="254"/>
      <c r="FOG256" s="254"/>
      <c r="FOH256" s="254"/>
      <c r="FOI256" s="254"/>
      <c r="FOJ256" s="254"/>
      <c r="FOK256" s="254"/>
      <c r="FOL256" s="254"/>
      <c r="FOM256" s="254"/>
      <c r="FON256" s="254"/>
      <c r="FOO256" s="254"/>
      <c r="FOP256" s="254"/>
      <c r="FOQ256" s="254"/>
      <c r="FOR256" s="254"/>
      <c r="FOS256" s="254"/>
      <c r="FOT256" s="254"/>
      <c r="FOU256" s="254"/>
      <c r="FOV256" s="254"/>
      <c r="FOW256" s="254"/>
      <c r="FOX256" s="254"/>
      <c r="FOY256" s="254"/>
      <c r="FOZ256" s="254"/>
      <c r="FPA256" s="254"/>
      <c r="FPB256" s="254"/>
      <c r="FPC256" s="254"/>
      <c r="FPD256" s="254"/>
      <c r="FPE256" s="254"/>
      <c r="FPF256" s="254"/>
      <c r="FPG256" s="254"/>
      <c r="FPH256" s="254"/>
      <c r="FPI256" s="254"/>
      <c r="FPJ256" s="254"/>
      <c r="FPK256" s="254"/>
      <c r="FPL256" s="254"/>
      <c r="FPM256" s="254"/>
      <c r="FPN256" s="254"/>
      <c r="FPO256" s="254"/>
      <c r="FPP256" s="254"/>
      <c r="FPQ256" s="254"/>
      <c r="FPR256" s="254"/>
      <c r="FPS256" s="254"/>
      <c r="FPT256" s="254"/>
      <c r="FPU256" s="254"/>
      <c r="FPV256" s="254"/>
      <c r="FPW256" s="254"/>
      <c r="FPX256" s="254"/>
      <c r="FPY256" s="254"/>
      <c r="FPZ256" s="254"/>
      <c r="FQA256" s="254"/>
      <c r="FQB256" s="254"/>
      <c r="FQC256" s="254"/>
      <c r="FQD256" s="254"/>
      <c r="FQE256" s="254"/>
      <c r="FQF256" s="254"/>
      <c r="FQG256" s="254"/>
      <c r="FQH256" s="254"/>
      <c r="FQI256" s="254"/>
      <c r="FQJ256" s="254"/>
      <c r="FQK256" s="254"/>
      <c r="FQL256" s="254"/>
      <c r="FQM256" s="254"/>
      <c r="FQN256" s="254"/>
      <c r="FQO256" s="254"/>
      <c r="FQP256" s="254"/>
      <c r="FQQ256" s="254"/>
      <c r="FQR256" s="254"/>
      <c r="FQS256" s="254"/>
      <c r="FQT256" s="254"/>
      <c r="FQU256" s="254"/>
      <c r="FQV256" s="254"/>
      <c r="FQW256" s="254"/>
      <c r="FQX256" s="254"/>
      <c r="FQY256" s="254"/>
      <c r="FQZ256" s="254"/>
      <c r="FRA256" s="254"/>
      <c r="FRB256" s="254"/>
      <c r="FRC256" s="254"/>
      <c r="FRD256" s="254"/>
      <c r="FRE256" s="254"/>
      <c r="FRF256" s="254"/>
      <c r="FRG256" s="254"/>
      <c r="FRH256" s="254"/>
      <c r="FRI256" s="254"/>
      <c r="FRJ256" s="254"/>
      <c r="FRK256" s="254"/>
      <c r="FRL256" s="254"/>
      <c r="FRM256" s="254"/>
      <c r="FRN256" s="254"/>
      <c r="FRO256" s="254"/>
      <c r="FRP256" s="254"/>
      <c r="FRQ256" s="254"/>
      <c r="FRR256" s="254"/>
      <c r="FRS256" s="254"/>
      <c r="FRT256" s="254"/>
      <c r="FRU256" s="254"/>
      <c r="FRV256" s="254"/>
      <c r="FRW256" s="254"/>
      <c r="FRX256" s="254"/>
      <c r="FRY256" s="254"/>
      <c r="FRZ256" s="254"/>
      <c r="FSA256" s="254"/>
      <c r="FSB256" s="254"/>
      <c r="FSC256" s="254"/>
      <c r="FSD256" s="254"/>
      <c r="FSE256" s="254"/>
      <c r="FSF256" s="254"/>
      <c r="FSG256" s="254"/>
      <c r="FSH256" s="254"/>
      <c r="FSI256" s="254"/>
      <c r="FSJ256" s="254"/>
      <c r="FSK256" s="254"/>
      <c r="FSL256" s="254"/>
      <c r="FSM256" s="254"/>
      <c r="FSN256" s="254"/>
      <c r="FSO256" s="254"/>
      <c r="FSP256" s="254"/>
      <c r="FSQ256" s="254"/>
      <c r="FSR256" s="254"/>
      <c r="FSS256" s="254"/>
      <c r="FST256" s="254"/>
      <c r="FSU256" s="254"/>
      <c r="FSV256" s="254"/>
      <c r="FSW256" s="254"/>
      <c r="FSX256" s="254"/>
      <c r="FSY256" s="254"/>
      <c r="FSZ256" s="254"/>
      <c r="FTA256" s="254"/>
      <c r="FTB256" s="254"/>
      <c r="FTC256" s="254"/>
      <c r="FTD256" s="254"/>
      <c r="FTE256" s="254"/>
      <c r="FTF256" s="254"/>
      <c r="FTG256" s="254"/>
      <c r="FTH256" s="254"/>
      <c r="FTI256" s="254"/>
      <c r="FTJ256" s="254"/>
      <c r="FTK256" s="254"/>
      <c r="FTL256" s="254"/>
      <c r="FTM256" s="254"/>
      <c r="FTN256" s="254"/>
      <c r="FTO256" s="254"/>
      <c r="FTP256" s="254"/>
      <c r="FTQ256" s="254"/>
      <c r="FTR256" s="254"/>
      <c r="FTS256" s="254"/>
      <c r="FTT256" s="254"/>
      <c r="FTU256" s="254"/>
      <c r="FTV256" s="254"/>
      <c r="FTW256" s="254"/>
      <c r="FTX256" s="254"/>
      <c r="FTY256" s="254"/>
      <c r="FTZ256" s="254"/>
      <c r="FUA256" s="254"/>
      <c r="FUB256" s="254"/>
      <c r="FUC256" s="254"/>
      <c r="FUD256" s="254"/>
      <c r="FUE256" s="254"/>
      <c r="FUF256" s="254"/>
      <c r="FUG256" s="254"/>
      <c r="FUH256" s="254"/>
      <c r="FUI256" s="254"/>
      <c r="FUJ256" s="254"/>
      <c r="FUK256" s="254"/>
      <c r="FUL256" s="254"/>
      <c r="FUM256" s="254"/>
      <c r="FUN256" s="254"/>
      <c r="FUO256" s="254"/>
      <c r="FUP256" s="254"/>
      <c r="FUQ256" s="254"/>
      <c r="FUR256" s="254"/>
      <c r="FUS256" s="254"/>
      <c r="FUT256" s="254"/>
      <c r="FUU256" s="254"/>
      <c r="FUV256" s="254"/>
      <c r="FUW256" s="254"/>
      <c r="FUX256" s="254"/>
      <c r="FUY256" s="254"/>
      <c r="FUZ256" s="254"/>
      <c r="FVA256" s="254"/>
      <c r="FVB256" s="254"/>
      <c r="FVC256" s="254"/>
      <c r="FVD256" s="254"/>
      <c r="FVE256" s="254"/>
      <c r="FVF256" s="254"/>
      <c r="FVG256" s="254"/>
      <c r="FVH256" s="254"/>
      <c r="FVI256" s="254"/>
      <c r="FVJ256" s="254"/>
      <c r="FVK256" s="254"/>
      <c r="FVL256" s="254"/>
      <c r="FVM256" s="254"/>
      <c r="FVN256" s="254"/>
      <c r="FVO256" s="254"/>
      <c r="FVP256" s="254"/>
      <c r="FVQ256" s="254"/>
      <c r="FVR256" s="254"/>
      <c r="FVS256" s="254"/>
      <c r="FVT256" s="254"/>
      <c r="FVU256" s="254"/>
      <c r="FVV256" s="254"/>
      <c r="FVW256" s="254"/>
      <c r="FVX256" s="254"/>
      <c r="FVY256" s="254"/>
      <c r="FVZ256" s="254"/>
      <c r="FWA256" s="254"/>
      <c r="FWB256" s="254"/>
      <c r="FWC256" s="254"/>
      <c r="FWD256" s="254"/>
      <c r="FWE256" s="254"/>
      <c r="FWF256" s="254"/>
      <c r="FWG256" s="254"/>
      <c r="FWH256" s="254"/>
      <c r="FWI256" s="254"/>
      <c r="FWJ256" s="254"/>
      <c r="FWK256" s="254"/>
      <c r="FWL256" s="254"/>
      <c r="FWM256" s="254"/>
      <c r="FWN256" s="254"/>
      <c r="FWO256" s="254"/>
      <c r="FWP256" s="254"/>
      <c r="FWQ256" s="254"/>
      <c r="FWR256" s="254"/>
      <c r="FWS256" s="254"/>
      <c r="FWT256" s="254"/>
      <c r="FWU256" s="254"/>
      <c r="FWV256" s="254"/>
      <c r="FWW256" s="254"/>
      <c r="FWX256" s="254"/>
      <c r="FWY256" s="254"/>
      <c r="FWZ256" s="254"/>
      <c r="FXA256" s="254"/>
      <c r="FXB256" s="254"/>
      <c r="FXC256" s="254"/>
      <c r="FXD256" s="254"/>
      <c r="FXE256" s="254"/>
      <c r="FXF256" s="254"/>
      <c r="FXG256" s="254"/>
      <c r="FXH256" s="254"/>
      <c r="FXI256" s="254"/>
      <c r="FXJ256" s="254"/>
      <c r="FXK256" s="254"/>
      <c r="FXL256" s="254"/>
      <c r="FXM256" s="254"/>
      <c r="FXN256" s="254"/>
      <c r="FXO256" s="254"/>
      <c r="FXP256" s="254"/>
      <c r="FXQ256" s="254"/>
      <c r="FXR256" s="254"/>
      <c r="FXS256" s="254"/>
      <c r="FXT256" s="254"/>
      <c r="FXU256" s="254"/>
      <c r="FXV256" s="254"/>
      <c r="FXW256" s="254"/>
      <c r="FXX256" s="254"/>
      <c r="FXY256" s="254"/>
      <c r="FXZ256" s="254"/>
      <c r="FYA256" s="254"/>
      <c r="FYB256" s="254"/>
      <c r="FYC256" s="254"/>
      <c r="FYD256" s="254"/>
      <c r="FYE256" s="254"/>
      <c r="FYF256" s="254"/>
      <c r="FYG256" s="254"/>
      <c r="FYH256" s="254"/>
      <c r="FYI256" s="254"/>
      <c r="FYJ256" s="254"/>
      <c r="FYK256" s="254"/>
      <c r="FYL256" s="254"/>
      <c r="FYM256" s="254"/>
      <c r="FYN256" s="254"/>
      <c r="FYO256" s="254"/>
      <c r="FYP256" s="254"/>
      <c r="FYQ256" s="254"/>
      <c r="FYR256" s="254"/>
      <c r="FYS256" s="254"/>
      <c r="FYT256" s="254"/>
      <c r="FYU256" s="254"/>
      <c r="FYV256" s="254"/>
      <c r="FYW256" s="254"/>
      <c r="FYX256" s="254"/>
      <c r="FYY256" s="254"/>
      <c r="FYZ256" s="254"/>
      <c r="FZA256" s="254"/>
      <c r="FZB256" s="254"/>
      <c r="FZC256" s="254"/>
      <c r="FZD256" s="254"/>
      <c r="FZE256" s="254"/>
      <c r="FZF256" s="254"/>
      <c r="FZG256" s="254"/>
      <c r="FZH256" s="254"/>
      <c r="FZI256" s="254"/>
      <c r="FZJ256" s="254"/>
      <c r="FZK256" s="254"/>
      <c r="FZL256" s="254"/>
      <c r="FZM256" s="254"/>
      <c r="FZN256" s="254"/>
      <c r="FZO256" s="254"/>
      <c r="FZP256" s="254"/>
      <c r="FZQ256" s="254"/>
      <c r="FZR256" s="254"/>
      <c r="FZS256" s="254"/>
      <c r="FZT256" s="254"/>
      <c r="FZU256" s="254"/>
      <c r="FZV256" s="254"/>
      <c r="FZW256" s="254"/>
      <c r="FZX256" s="254"/>
      <c r="FZY256" s="254"/>
      <c r="FZZ256" s="254"/>
      <c r="GAA256" s="254"/>
      <c r="GAB256" s="254"/>
      <c r="GAC256" s="254"/>
      <c r="GAD256" s="254"/>
      <c r="GAE256" s="254"/>
      <c r="GAF256" s="254"/>
      <c r="GAG256" s="254"/>
      <c r="GAH256" s="254"/>
      <c r="GAI256" s="254"/>
      <c r="GAJ256" s="254"/>
      <c r="GAK256" s="254"/>
      <c r="GAL256" s="254"/>
      <c r="GAM256" s="254"/>
      <c r="GAN256" s="254"/>
      <c r="GAO256" s="254"/>
      <c r="GAP256" s="254"/>
      <c r="GAQ256" s="254"/>
      <c r="GAR256" s="254"/>
      <c r="GAS256" s="254"/>
      <c r="GAT256" s="254"/>
      <c r="GAU256" s="254"/>
      <c r="GAV256" s="254"/>
      <c r="GAW256" s="254"/>
      <c r="GAX256" s="254"/>
      <c r="GAY256" s="254"/>
      <c r="GAZ256" s="254"/>
      <c r="GBA256" s="254"/>
      <c r="GBB256" s="254"/>
      <c r="GBC256" s="254"/>
      <c r="GBD256" s="254"/>
      <c r="GBE256" s="254"/>
      <c r="GBF256" s="254"/>
      <c r="GBG256" s="254"/>
      <c r="GBH256" s="254"/>
      <c r="GBI256" s="254"/>
      <c r="GBJ256" s="254"/>
      <c r="GBK256" s="254"/>
      <c r="GBL256" s="254"/>
      <c r="GBM256" s="254"/>
      <c r="GBN256" s="254"/>
      <c r="GBO256" s="254"/>
      <c r="GBP256" s="254"/>
      <c r="GBQ256" s="254"/>
      <c r="GBR256" s="254"/>
      <c r="GBS256" s="254"/>
      <c r="GBT256" s="254"/>
      <c r="GBU256" s="254"/>
      <c r="GBV256" s="254"/>
      <c r="GBW256" s="254"/>
      <c r="GBX256" s="254"/>
      <c r="GBY256" s="254"/>
      <c r="GBZ256" s="254"/>
      <c r="GCA256" s="254"/>
      <c r="GCB256" s="254"/>
      <c r="GCC256" s="254"/>
      <c r="GCD256" s="254"/>
      <c r="GCE256" s="254"/>
      <c r="GCF256" s="254"/>
      <c r="GCG256" s="254"/>
      <c r="GCH256" s="254"/>
      <c r="GCI256" s="254"/>
      <c r="GCJ256" s="254"/>
      <c r="GCK256" s="254"/>
      <c r="GCL256" s="254"/>
      <c r="GCM256" s="254"/>
      <c r="GCN256" s="254"/>
      <c r="GCO256" s="254"/>
      <c r="GCP256" s="254"/>
      <c r="GCQ256" s="254"/>
      <c r="GCR256" s="254"/>
      <c r="GCS256" s="254"/>
      <c r="GCT256" s="254"/>
      <c r="GCU256" s="254"/>
      <c r="GCV256" s="254"/>
      <c r="GCW256" s="254"/>
      <c r="GCX256" s="254"/>
      <c r="GCY256" s="254"/>
      <c r="GCZ256" s="254"/>
      <c r="GDA256" s="254"/>
      <c r="GDB256" s="254"/>
      <c r="GDC256" s="254"/>
      <c r="GDD256" s="254"/>
      <c r="GDE256" s="254"/>
      <c r="GDF256" s="254"/>
      <c r="GDG256" s="254"/>
      <c r="GDH256" s="254"/>
      <c r="GDI256" s="254"/>
      <c r="GDJ256" s="254"/>
      <c r="GDK256" s="254"/>
      <c r="GDL256" s="254"/>
      <c r="GDM256" s="254"/>
      <c r="GDN256" s="254"/>
      <c r="GDO256" s="254"/>
      <c r="GDP256" s="254"/>
      <c r="GDQ256" s="254"/>
      <c r="GDR256" s="254"/>
      <c r="GDS256" s="254"/>
      <c r="GDT256" s="254"/>
      <c r="GDU256" s="254"/>
      <c r="GDV256" s="254"/>
      <c r="GDW256" s="254"/>
      <c r="GDX256" s="254"/>
      <c r="GDY256" s="254"/>
      <c r="GDZ256" s="254"/>
      <c r="GEA256" s="254"/>
      <c r="GEB256" s="254"/>
      <c r="GEC256" s="254"/>
      <c r="GED256" s="254"/>
      <c r="GEE256" s="254"/>
      <c r="GEF256" s="254"/>
      <c r="GEG256" s="254"/>
      <c r="GEH256" s="254"/>
      <c r="GEI256" s="254"/>
      <c r="GEJ256" s="254"/>
      <c r="GEK256" s="254"/>
      <c r="GEL256" s="254"/>
      <c r="GEM256" s="254"/>
      <c r="GEN256" s="254"/>
      <c r="GEO256" s="254"/>
      <c r="GEP256" s="254"/>
      <c r="GEQ256" s="254"/>
      <c r="GER256" s="254"/>
      <c r="GES256" s="254"/>
      <c r="GET256" s="254"/>
      <c r="GEU256" s="254"/>
      <c r="GEV256" s="254"/>
      <c r="GEW256" s="254"/>
      <c r="GEX256" s="254"/>
      <c r="GEY256" s="254"/>
      <c r="GEZ256" s="254"/>
      <c r="GFA256" s="254"/>
      <c r="GFB256" s="254"/>
      <c r="GFC256" s="254"/>
      <c r="GFD256" s="254"/>
      <c r="GFE256" s="254"/>
      <c r="GFF256" s="254"/>
      <c r="GFG256" s="254"/>
      <c r="GFH256" s="254"/>
      <c r="GFI256" s="254"/>
      <c r="GFJ256" s="254"/>
      <c r="GFK256" s="254"/>
      <c r="GFL256" s="254"/>
      <c r="GFM256" s="254"/>
      <c r="GFN256" s="254"/>
      <c r="GFO256" s="254"/>
      <c r="GFP256" s="254"/>
      <c r="GFQ256" s="254"/>
      <c r="GFR256" s="254"/>
      <c r="GFS256" s="254"/>
      <c r="GFT256" s="254"/>
      <c r="GFU256" s="254"/>
      <c r="GFV256" s="254"/>
      <c r="GFW256" s="254"/>
      <c r="GFX256" s="254"/>
      <c r="GFY256" s="254"/>
      <c r="GFZ256" s="254"/>
      <c r="GGA256" s="254"/>
      <c r="GGB256" s="254"/>
      <c r="GGC256" s="254"/>
      <c r="GGD256" s="254"/>
      <c r="GGE256" s="254"/>
      <c r="GGF256" s="254"/>
      <c r="GGG256" s="254"/>
      <c r="GGH256" s="254"/>
      <c r="GGI256" s="254"/>
      <c r="GGJ256" s="254"/>
      <c r="GGK256" s="254"/>
      <c r="GGL256" s="254"/>
      <c r="GGM256" s="254"/>
      <c r="GGN256" s="254"/>
      <c r="GGO256" s="254"/>
      <c r="GGP256" s="254"/>
      <c r="GGQ256" s="254"/>
      <c r="GGR256" s="254"/>
      <c r="GGS256" s="254"/>
      <c r="GGT256" s="254"/>
      <c r="GGU256" s="254"/>
      <c r="GGV256" s="254"/>
      <c r="GGW256" s="254"/>
      <c r="GGX256" s="254"/>
      <c r="GGY256" s="254"/>
      <c r="GGZ256" s="254"/>
      <c r="GHA256" s="254"/>
      <c r="GHB256" s="254"/>
      <c r="GHC256" s="254"/>
      <c r="GHD256" s="254"/>
      <c r="GHE256" s="254"/>
      <c r="GHF256" s="254"/>
      <c r="GHG256" s="254"/>
      <c r="GHH256" s="254"/>
      <c r="GHI256" s="254"/>
      <c r="GHJ256" s="254"/>
      <c r="GHK256" s="254"/>
      <c r="GHL256" s="254"/>
      <c r="GHM256" s="254"/>
      <c r="GHN256" s="254"/>
      <c r="GHO256" s="254"/>
      <c r="GHP256" s="254"/>
      <c r="GHQ256" s="254"/>
      <c r="GHR256" s="254"/>
      <c r="GHS256" s="254"/>
      <c r="GHT256" s="254"/>
      <c r="GHU256" s="254"/>
      <c r="GHV256" s="254"/>
      <c r="GHW256" s="254"/>
      <c r="GHX256" s="254"/>
      <c r="GHY256" s="254"/>
      <c r="GHZ256" s="254"/>
      <c r="GIA256" s="254"/>
      <c r="GIB256" s="254"/>
      <c r="GIC256" s="254"/>
      <c r="GID256" s="254"/>
      <c r="GIE256" s="254"/>
      <c r="GIF256" s="254"/>
      <c r="GIG256" s="254"/>
      <c r="GIH256" s="254"/>
      <c r="GII256" s="254"/>
      <c r="GIJ256" s="254"/>
      <c r="GIK256" s="254"/>
      <c r="GIL256" s="254"/>
      <c r="GIM256" s="254"/>
      <c r="GIN256" s="254"/>
      <c r="GIO256" s="254"/>
      <c r="GIP256" s="254"/>
      <c r="GIQ256" s="254"/>
      <c r="GIR256" s="254"/>
      <c r="GIS256" s="254"/>
      <c r="GIT256" s="254"/>
      <c r="GIU256" s="254"/>
      <c r="GIV256" s="254"/>
      <c r="GIW256" s="254"/>
      <c r="GIX256" s="254"/>
      <c r="GIY256" s="254"/>
      <c r="GIZ256" s="254"/>
      <c r="GJA256" s="254"/>
      <c r="GJB256" s="254"/>
      <c r="GJC256" s="254"/>
      <c r="GJD256" s="254"/>
      <c r="GJE256" s="254"/>
      <c r="GJF256" s="254"/>
      <c r="GJG256" s="254"/>
      <c r="GJH256" s="254"/>
      <c r="GJI256" s="254"/>
      <c r="GJJ256" s="254"/>
      <c r="GJK256" s="254"/>
      <c r="GJL256" s="254"/>
      <c r="GJM256" s="254"/>
      <c r="GJN256" s="254"/>
      <c r="GJO256" s="254"/>
      <c r="GJP256" s="254"/>
      <c r="GJQ256" s="254"/>
      <c r="GJR256" s="254"/>
      <c r="GJS256" s="254"/>
      <c r="GJT256" s="254"/>
      <c r="GJU256" s="254"/>
      <c r="GJV256" s="254"/>
      <c r="GJW256" s="254"/>
      <c r="GJX256" s="254"/>
      <c r="GJY256" s="254"/>
      <c r="GJZ256" s="254"/>
      <c r="GKA256" s="254"/>
      <c r="GKB256" s="254"/>
      <c r="GKC256" s="254"/>
      <c r="GKD256" s="254"/>
      <c r="GKE256" s="254"/>
      <c r="GKF256" s="254"/>
      <c r="GKG256" s="254"/>
      <c r="GKH256" s="254"/>
      <c r="GKI256" s="254"/>
      <c r="GKJ256" s="254"/>
      <c r="GKK256" s="254"/>
      <c r="GKL256" s="254"/>
      <c r="GKM256" s="254"/>
      <c r="GKN256" s="254"/>
      <c r="GKO256" s="254"/>
      <c r="GKP256" s="254"/>
      <c r="GKQ256" s="254"/>
      <c r="GKR256" s="254"/>
      <c r="GKS256" s="254"/>
      <c r="GKT256" s="254"/>
      <c r="GKU256" s="254"/>
      <c r="GKV256" s="254"/>
      <c r="GKW256" s="254"/>
      <c r="GKX256" s="254"/>
      <c r="GKY256" s="254"/>
      <c r="GKZ256" s="254"/>
      <c r="GLA256" s="254"/>
      <c r="GLB256" s="254"/>
      <c r="GLC256" s="254"/>
      <c r="GLD256" s="254"/>
      <c r="GLE256" s="254"/>
      <c r="GLF256" s="254"/>
      <c r="GLG256" s="254"/>
      <c r="GLH256" s="254"/>
      <c r="GLI256" s="254"/>
      <c r="GLJ256" s="254"/>
      <c r="GLK256" s="254"/>
      <c r="GLL256" s="254"/>
      <c r="GLM256" s="254"/>
      <c r="GLN256" s="254"/>
      <c r="GLO256" s="254"/>
      <c r="GLP256" s="254"/>
      <c r="GLQ256" s="254"/>
      <c r="GLR256" s="254"/>
      <c r="GLS256" s="254"/>
      <c r="GLT256" s="254"/>
      <c r="GLU256" s="254"/>
      <c r="GLV256" s="254"/>
      <c r="GLW256" s="254"/>
      <c r="GLX256" s="254"/>
      <c r="GLY256" s="254"/>
      <c r="GLZ256" s="254"/>
      <c r="GMA256" s="254"/>
      <c r="GMB256" s="254"/>
      <c r="GMC256" s="254"/>
      <c r="GMD256" s="254"/>
      <c r="GME256" s="254"/>
      <c r="GMF256" s="254"/>
      <c r="GMG256" s="254"/>
      <c r="GMH256" s="254"/>
      <c r="GMI256" s="254"/>
      <c r="GMJ256" s="254"/>
      <c r="GMK256" s="254"/>
      <c r="GML256" s="254"/>
      <c r="GMM256" s="254"/>
      <c r="GMN256" s="254"/>
      <c r="GMO256" s="254"/>
      <c r="GMP256" s="254"/>
      <c r="GMQ256" s="254"/>
      <c r="GMR256" s="254"/>
      <c r="GMS256" s="254"/>
      <c r="GMT256" s="254"/>
      <c r="GMU256" s="254"/>
      <c r="GMV256" s="254"/>
      <c r="GMW256" s="254"/>
      <c r="GMX256" s="254"/>
      <c r="GMY256" s="254"/>
      <c r="GMZ256" s="254"/>
      <c r="GNA256" s="254"/>
      <c r="GNB256" s="254"/>
      <c r="GNC256" s="254"/>
      <c r="GND256" s="254"/>
      <c r="GNE256" s="254"/>
      <c r="GNF256" s="254"/>
      <c r="GNG256" s="254"/>
      <c r="GNH256" s="254"/>
      <c r="GNI256" s="254"/>
      <c r="GNJ256" s="254"/>
      <c r="GNK256" s="254"/>
      <c r="GNL256" s="254"/>
      <c r="GNM256" s="254"/>
      <c r="GNN256" s="254"/>
      <c r="GNO256" s="254"/>
      <c r="GNP256" s="254"/>
      <c r="GNQ256" s="254"/>
      <c r="GNR256" s="254"/>
      <c r="GNS256" s="254"/>
      <c r="GNT256" s="254"/>
      <c r="GNU256" s="254"/>
      <c r="GNV256" s="254"/>
      <c r="GNW256" s="254"/>
      <c r="GNX256" s="254"/>
      <c r="GNY256" s="254"/>
      <c r="GNZ256" s="254"/>
      <c r="GOA256" s="254"/>
      <c r="GOB256" s="254"/>
      <c r="GOC256" s="254"/>
      <c r="GOD256" s="254"/>
      <c r="GOE256" s="254"/>
      <c r="GOF256" s="254"/>
      <c r="GOG256" s="254"/>
      <c r="GOH256" s="254"/>
      <c r="GOI256" s="254"/>
      <c r="GOJ256" s="254"/>
      <c r="GOK256" s="254"/>
      <c r="GOL256" s="254"/>
      <c r="GOM256" s="254"/>
      <c r="GON256" s="254"/>
      <c r="GOO256" s="254"/>
      <c r="GOP256" s="254"/>
      <c r="GOQ256" s="254"/>
      <c r="GOR256" s="254"/>
      <c r="GOS256" s="254"/>
      <c r="GOT256" s="254"/>
      <c r="GOU256" s="254"/>
      <c r="GOV256" s="254"/>
      <c r="GOW256" s="254"/>
      <c r="GOX256" s="254"/>
      <c r="GOY256" s="254"/>
      <c r="GOZ256" s="254"/>
      <c r="GPA256" s="254"/>
      <c r="GPB256" s="254"/>
      <c r="GPC256" s="254"/>
      <c r="GPD256" s="254"/>
      <c r="GPE256" s="254"/>
      <c r="GPF256" s="254"/>
      <c r="GPG256" s="254"/>
      <c r="GPH256" s="254"/>
      <c r="GPI256" s="254"/>
      <c r="GPJ256" s="254"/>
      <c r="GPK256" s="254"/>
      <c r="GPL256" s="254"/>
      <c r="GPM256" s="254"/>
      <c r="GPN256" s="254"/>
      <c r="GPO256" s="254"/>
      <c r="GPP256" s="254"/>
      <c r="GPQ256" s="254"/>
      <c r="GPR256" s="254"/>
      <c r="GPS256" s="254"/>
      <c r="GPT256" s="254"/>
      <c r="GPU256" s="254"/>
      <c r="GPV256" s="254"/>
      <c r="GPW256" s="254"/>
      <c r="GPX256" s="254"/>
      <c r="GPY256" s="254"/>
      <c r="GPZ256" s="254"/>
      <c r="GQA256" s="254"/>
      <c r="GQB256" s="254"/>
      <c r="GQC256" s="254"/>
      <c r="GQD256" s="254"/>
      <c r="GQE256" s="254"/>
      <c r="GQF256" s="254"/>
      <c r="GQG256" s="254"/>
      <c r="GQH256" s="254"/>
      <c r="GQI256" s="254"/>
      <c r="GQJ256" s="254"/>
      <c r="GQK256" s="254"/>
      <c r="GQL256" s="254"/>
      <c r="GQM256" s="254"/>
      <c r="GQN256" s="254"/>
      <c r="GQO256" s="254"/>
      <c r="GQP256" s="254"/>
      <c r="GQQ256" s="254"/>
      <c r="GQR256" s="254"/>
      <c r="GQS256" s="254"/>
      <c r="GQT256" s="254"/>
      <c r="GQU256" s="254"/>
      <c r="GQV256" s="254"/>
      <c r="GQW256" s="254"/>
      <c r="GQX256" s="254"/>
      <c r="GQY256" s="254"/>
      <c r="GQZ256" s="254"/>
      <c r="GRA256" s="254"/>
      <c r="GRB256" s="254"/>
      <c r="GRC256" s="254"/>
      <c r="GRD256" s="254"/>
      <c r="GRE256" s="254"/>
      <c r="GRF256" s="254"/>
      <c r="GRG256" s="254"/>
      <c r="GRH256" s="254"/>
      <c r="GRI256" s="254"/>
      <c r="GRJ256" s="254"/>
      <c r="GRK256" s="254"/>
      <c r="GRL256" s="254"/>
      <c r="GRM256" s="254"/>
      <c r="GRN256" s="254"/>
      <c r="GRO256" s="254"/>
      <c r="GRP256" s="254"/>
      <c r="GRQ256" s="254"/>
      <c r="GRR256" s="254"/>
      <c r="GRS256" s="254"/>
      <c r="GRT256" s="254"/>
      <c r="GRU256" s="254"/>
      <c r="GRV256" s="254"/>
      <c r="GRW256" s="254"/>
      <c r="GRX256" s="254"/>
      <c r="GRY256" s="254"/>
      <c r="GRZ256" s="254"/>
      <c r="GSA256" s="254"/>
      <c r="GSB256" s="254"/>
      <c r="GSC256" s="254"/>
      <c r="GSD256" s="254"/>
      <c r="GSE256" s="254"/>
      <c r="GSF256" s="254"/>
      <c r="GSG256" s="254"/>
      <c r="GSH256" s="254"/>
      <c r="GSI256" s="254"/>
      <c r="GSJ256" s="254"/>
      <c r="GSK256" s="254"/>
      <c r="GSL256" s="254"/>
      <c r="GSM256" s="254"/>
      <c r="GSN256" s="254"/>
      <c r="GSO256" s="254"/>
      <c r="GSP256" s="254"/>
      <c r="GSQ256" s="254"/>
      <c r="GSR256" s="254"/>
      <c r="GSS256" s="254"/>
      <c r="GST256" s="254"/>
      <c r="GSU256" s="254"/>
      <c r="GSV256" s="254"/>
      <c r="GSW256" s="254"/>
      <c r="GSX256" s="254"/>
      <c r="GSY256" s="254"/>
      <c r="GSZ256" s="254"/>
      <c r="GTA256" s="254"/>
      <c r="GTB256" s="254"/>
      <c r="GTC256" s="254"/>
      <c r="GTD256" s="254"/>
      <c r="GTE256" s="254"/>
      <c r="GTF256" s="254"/>
      <c r="GTG256" s="254"/>
      <c r="GTH256" s="254"/>
      <c r="GTI256" s="254"/>
      <c r="GTJ256" s="254"/>
      <c r="GTK256" s="254"/>
      <c r="GTL256" s="254"/>
      <c r="GTM256" s="254"/>
      <c r="GTN256" s="254"/>
      <c r="GTO256" s="254"/>
      <c r="GTP256" s="254"/>
      <c r="GTQ256" s="254"/>
      <c r="GTR256" s="254"/>
      <c r="GTS256" s="254"/>
      <c r="GTT256" s="254"/>
      <c r="GTU256" s="254"/>
      <c r="GTV256" s="254"/>
      <c r="GTW256" s="254"/>
      <c r="GTX256" s="254"/>
      <c r="GTY256" s="254"/>
      <c r="GTZ256" s="254"/>
      <c r="GUA256" s="254"/>
      <c r="GUB256" s="254"/>
      <c r="GUC256" s="254"/>
      <c r="GUD256" s="254"/>
      <c r="GUE256" s="254"/>
      <c r="GUF256" s="254"/>
      <c r="GUG256" s="254"/>
      <c r="GUH256" s="254"/>
      <c r="GUI256" s="254"/>
      <c r="GUJ256" s="254"/>
      <c r="GUK256" s="254"/>
      <c r="GUL256" s="254"/>
      <c r="GUM256" s="254"/>
      <c r="GUN256" s="254"/>
      <c r="GUO256" s="254"/>
      <c r="GUP256" s="254"/>
      <c r="GUQ256" s="254"/>
      <c r="GUR256" s="254"/>
      <c r="GUS256" s="254"/>
      <c r="GUT256" s="254"/>
      <c r="GUU256" s="254"/>
      <c r="GUV256" s="254"/>
      <c r="GUW256" s="254"/>
      <c r="GUX256" s="254"/>
      <c r="GUY256" s="254"/>
      <c r="GUZ256" s="254"/>
      <c r="GVA256" s="254"/>
      <c r="GVB256" s="254"/>
      <c r="GVC256" s="254"/>
      <c r="GVD256" s="254"/>
      <c r="GVE256" s="254"/>
      <c r="GVF256" s="254"/>
      <c r="GVG256" s="254"/>
      <c r="GVH256" s="254"/>
      <c r="GVI256" s="254"/>
      <c r="GVJ256" s="254"/>
      <c r="GVK256" s="254"/>
      <c r="GVL256" s="254"/>
      <c r="GVM256" s="254"/>
      <c r="GVN256" s="254"/>
      <c r="GVO256" s="254"/>
      <c r="GVP256" s="254"/>
      <c r="GVQ256" s="254"/>
      <c r="GVR256" s="254"/>
      <c r="GVS256" s="254"/>
      <c r="GVT256" s="254"/>
      <c r="GVU256" s="254"/>
      <c r="GVV256" s="254"/>
      <c r="GVW256" s="254"/>
      <c r="GVX256" s="254"/>
      <c r="GVY256" s="254"/>
      <c r="GVZ256" s="254"/>
      <c r="GWA256" s="254"/>
      <c r="GWB256" s="254"/>
      <c r="GWC256" s="254"/>
      <c r="GWD256" s="254"/>
      <c r="GWE256" s="254"/>
      <c r="GWF256" s="254"/>
      <c r="GWG256" s="254"/>
      <c r="GWH256" s="254"/>
      <c r="GWI256" s="254"/>
      <c r="GWJ256" s="254"/>
      <c r="GWK256" s="254"/>
      <c r="GWL256" s="254"/>
      <c r="GWM256" s="254"/>
      <c r="GWN256" s="254"/>
      <c r="GWO256" s="254"/>
      <c r="GWP256" s="254"/>
      <c r="GWQ256" s="254"/>
      <c r="GWR256" s="254"/>
      <c r="GWS256" s="254"/>
      <c r="GWT256" s="254"/>
      <c r="GWU256" s="254"/>
      <c r="GWV256" s="254"/>
      <c r="GWW256" s="254"/>
      <c r="GWX256" s="254"/>
      <c r="GWY256" s="254"/>
      <c r="GWZ256" s="254"/>
      <c r="GXA256" s="254"/>
      <c r="GXB256" s="254"/>
      <c r="GXC256" s="254"/>
      <c r="GXD256" s="254"/>
      <c r="GXE256" s="254"/>
      <c r="GXF256" s="254"/>
      <c r="GXG256" s="254"/>
      <c r="GXH256" s="254"/>
      <c r="GXI256" s="254"/>
      <c r="GXJ256" s="254"/>
      <c r="GXK256" s="254"/>
      <c r="GXL256" s="254"/>
      <c r="GXM256" s="254"/>
      <c r="GXN256" s="254"/>
      <c r="GXO256" s="254"/>
      <c r="GXP256" s="254"/>
      <c r="GXQ256" s="254"/>
      <c r="GXR256" s="254"/>
      <c r="GXS256" s="254"/>
      <c r="GXT256" s="254"/>
      <c r="GXU256" s="254"/>
      <c r="GXV256" s="254"/>
      <c r="GXW256" s="254"/>
      <c r="GXX256" s="254"/>
      <c r="GXY256" s="254"/>
      <c r="GXZ256" s="254"/>
      <c r="GYA256" s="254"/>
      <c r="GYB256" s="254"/>
      <c r="GYC256" s="254"/>
      <c r="GYD256" s="254"/>
      <c r="GYE256" s="254"/>
      <c r="GYF256" s="254"/>
      <c r="GYG256" s="254"/>
      <c r="GYH256" s="254"/>
      <c r="GYI256" s="254"/>
      <c r="GYJ256" s="254"/>
      <c r="GYK256" s="254"/>
      <c r="GYL256" s="254"/>
      <c r="GYM256" s="254"/>
      <c r="GYN256" s="254"/>
      <c r="GYO256" s="254"/>
      <c r="GYP256" s="254"/>
      <c r="GYQ256" s="254"/>
      <c r="GYR256" s="254"/>
      <c r="GYS256" s="254"/>
      <c r="GYT256" s="254"/>
      <c r="GYU256" s="254"/>
      <c r="GYV256" s="254"/>
      <c r="GYW256" s="254"/>
      <c r="GYX256" s="254"/>
      <c r="GYY256" s="254"/>
      <c r="GYZ256" s="254"/>
      <c r="GZA256" s="254"/>
      <c r="GZB256" s="254"/>
      <c r="GZC256" s="254"/>
      <c r="GZD256" s="254"/>
      <c r="GZE256" s="254"/>
      <c r="GZF256" s="254"/>
      <c r="GZG256" s="254"/>
      <c r="GZH256" s="254"/>
      <c r="GZI256" s="254"/>
      <c r="GZJ256" s="254"/>
      <c r="GZK256" s="254"/>
      <c r="GZL256" s="254"/>
      <c r="GZM256" s="254"/>
      <c r="GZN256" s="254"/>
      <c r="GZO256" s="254"/>
      <c r="GZP256" s="254"/>
      <c r="GZQ256" s="254"/>
      <c r="GZR256" s="254"/>
      <c r="GZS256" s="254"/>
      <c r="GZT256" s="254"/>
      <c r="GZU256" s="254"/>
      <c r="GZV256" s="254"/>
      <c r="GZW256" s="254"/>
      <c r="GZX256" s="254"/>
      <c r="GZY256" s="254"/>
      <c r="GZZ256" s="254"/>
      <c r="HAA256" s="254"/>
      <c r="HAB256" s="254"/>
      <c r="HAC256" s="254"/>
      <c r="HAD256" s="254"/>
      <c r="HAE256" s="254"/>
      <c r="HAF256" s="254"/>
      <c r="HAG256" s="254"/>
      <c r="HAH256" s="254"/>
      <c r="HAI256" s="254"/>
      <c r="HAJ256" s="254"/>
      <c r="HAK256" s="254"/>
      <c r="HAL256" s="254"/>
      <c r="HAM256" s="254"/>
      <c r="HAN256" s="254"/>
      <c r="HAO256" s="254"/>
      <c r="HAP256" s="254"/>
      <c r="HAQ256" s="254"/>
      <c r="HAR256" s="254"/>
      <c r="HAS256" s="254"/>
      <c r="HAT256" s="254"/>
      <c r="HAU256" s="254"/>
      <c r="HAV256" s="254"/>
      <c r="HAW256" s="254"/>
      <c r="HAX256" s="254"/>
      <c r="HAY256" s="254"/>
      <c r="HAZ256" s="254"/>
      <c r="HBA256" s="254"/>
      <c r="HBB256" s="254"/>
      <c r="HBC256" s="254"/>
      <c r="HBD256" s="254"/>
      <c r="HBE256" s="254"/>
      <c r="HBF256" s="254"/>
      <c r="HBG256" s="254"/>
      <c r="HBH256" s="254"/>
      <c r="HBI256" s="254"/>
      <c r="HBJ256" s="254"/>
      <c r="HBK256" s="254"/>
      <c r="HBL256" s="254"/>
      <c r="HBM256" s="254"/>
      <c r="HBN256" s="254"/>
      <c r="HBO256" s="254"/>
      <c r="HBP256" s="254"/>
      <c r="HBQ256" s="254"/>
      <c r="HBR256" s="254"/>
      <c r="HBS256" s="254"/>
      <c r="HBT256" s="254"/>
      <c r="HBU256" s="254"/>
      <c r="HBV256" s="254"/>
      <c r="HBW256" s="254"/>
      <c r="HBX256" s="254"/>
      <c r="HBY256" s="254"/>
      <c r="HBZ256" s="254"/>
      <c r="HCA256" s="254"/>
      <c r="HCB256" s="254"/>
      <c r="HCC256" s="254"/>
      <c r="HCD256" s="254"/>
      <c r="HCE256" s="254"/>
      <c r="HCF256" s="254"/>
      <c r="HCG256" s="254"/>
      <c r="HCH256" s="254"/>
      <c r="HCI256" s="254"/>
      <c r="HCJ256" s="254"/>
      <c r="HCK256" s="254"/>
      <c r="HCL256" s="254"/>
      <c r="HCM256" s="254"/>
      <c r="HCN256" s="254"/>
      <c r="HCO256" s="254"/>
      <c r="HCP256" s="254"/>
      <c r="HCQ256" s="254"/>
      <c r="HCR256" s="254"/>
      <c r="HCS256" s="254"/>
      <c r="HCT256" s="254"/>
      <c r="HCU256" s="254"/>
      <c r="HCV256" s="254"/>
      <c r="HCW256" s="254"/>
      <c r="HCX256" s="254"/>
      <c r="HCY256" s="254"/>
      <c r="HCZ256" s="254"/>
      <c r="HDA256" s="254"/>
      <c r="HDB256" s="254"/>
      <c r="HDC256" s="254"/>
      <c r="HDD256" s="254"/>
      <c r="HDE256" s="254"/>
      <c r="HDF256" s="254"/>
      <c r="HDG256" s="254"/>
      <c r="HDH256" s="254"/>
      <c r="HDI256" s="254"/>
      <c r="HDJ256" s="254"/>
      <c r="HDK256" s="254"/>
      <c r="HDL256" s="254"/>
      <c r="HDM256" s="254"/>
      <c r="HDN256" s="254"/>
      <c r="HDO256" s="254"/>
      <c r="HDP256" s="254"/>
      <c r="HDQ256" s="254"/>
      <c r="HDR256" s="254"/>
      <c r="HDS256" s="254"/>
      <c r="HDT256" s="254"/>
      <c r="HDU256" s="254"/>
      <c r="HDV256" s="254"/>
      <c r="HDW256" s="254"/>
      <c r="HDX256" s="254"/>
      <c r="HDY256" s="254"/>
      <c r="HDZ256" s="254"/>
      <c r="HEA256" s="254"/>
      <c r="HEB256" s="254"/>
      <c r="HEC256" s="254"/>
      <c r="HED256" s="254"/>
      <c r="HEE256" s="254"/>
      <c r="HEF256" s="254"/>
      <c r="HEG256" s="254"/>
      <c r="HEH256" s="254"/>
      <c r="HEI256" s="254"/>
      <c r="HEJ256" s="254"/>
      <c r="HEK256" s="254"/>
      <c r="HEL256" s="254"/>
      <c r="HEM256" s="254"/>
      <c r="HEN256" s="254"/>
      <c r="HEO256" s="254"/>
      <c r="HEP256" s="254"/>
      <c r="HEQ256" s="254"/>
      <c r="HER256" s="254"/>
      <c r="HES256" s="254"/>
      <c r="HET256" s="254"/>
      <c r="HEU256" s="254"/>
      <c r="HEV256" s="254"/>
      <c r="HEW256" s="254"/>
      <c r="HEX256" s="254"/>
      <c r="HEY256" s="254"/>
      <c r="HEZ256" s="254"/>
      <c r="HFA256" s="254"/>
      <c r="HFB256" s="254"/>
      <c r="HFC256" s="254"/>
      <c r="HFD256" s="254"/>
      <c r="HFE256" s="254"/>
      <c r="HFF256" s="254"/>
      <c r="HFG256" s="254"/>
      <c r="HFH256" s="254"/>
      <c r="HFI256" s="254"/>
      <c r="HFJ256" s="254"/>
      <c r="HFK256" s="254"/>
      <c r="HFL256" s="254"/>
      <c r="HFM256" s="254"/>
      <c r="HFN256" s="254"/>
      <c r="HFO256" s="254"/>
      <c r="HFP256" s="254"/>
      <c r="HFQ256" s="254"/>
      <c r="HFR256" s="254"/>
      <c r="HFS256" s="254"/>
      <c r="HFT256" s="254"/>
      <c r="HFU256" s="254"/>
      <c r="HFV256" s="254"/>
      <c r="HFW256" s="254"/>
      <c r="HFX256" s="254"/>
      <c r="HFY256" s="254"/>
      <c r="HFZ256" s="254"/>
      <c r="HGA256" s="254"/>
      <c r="HGB256" s="254"/>
      <c r="HGC256" s="254"/>
      <c r="HGD256" s="254"/>
      <c r="HGE256" s="254"/>
      <c r="HGF256" s="254"/>
      <c r="HGG256" s="254"/>
      <c r="HGH256" s="254"/>
      <c r="HGI256" s="254"/>
      <c r="HGJ256" s="254"/>
      <c r="HGK256" s="254"/>
      <c r="HGL256" s="254"/>
      <c r="HGM256" s="254"/>
      <c r="HGN256" s="254"/>
      <c r="HGO256" s="254"/>
      <c r="HGP256" s="254"/>
      <c r="HGQ256" s="254"/>
      <c r="HGR256" s="254"/>
      <c r="HGS256" s="254"/>
      <c r="HGT256" s="254"/>
      <c r="HGU256" s="254"/>
      <c r="HGV256" s="254"/>
      <c r="HGW256" s="254"/>
      <c r="HGX256" s="254"/>
      <c r="HGY256" s="254"/>
      <c r="HGZ256" s="254"/>
      <c r="HHA256" s="254"/>
      <c r="HHB256" s="254"/>
      <c r="HHC256" s="254"/>
      <c r="HHD256" s="254"/>
      <c r="HHE256" s="254"/>
      <c r="HHF256" s="254"/>
      <c r="HHG256" s="254"/>
      <c r="HHH256" s="254"/>
      <c r="HHI256" s="254"/>
      <c r="HHJ256" s="254"/>
      <c r="HHK256" s="254"/>
      <c r="HHL256" s="254"/>
      <c r="HHM256" s="254"/>
      <c r="HHN256" s="254"/>
      <c r="HHO256" s="254"/>
      <c r="HHP256" s="254"/>
      <c r="HHQ256" s="254"/>
      <c r="HHR256" s="254"/>
      <c r="HHS256" s="254"/>
      <c r="HHT256" s="254"/>
      <c r="HHU256" s="254"/>
      <c r="HHV256" s="254"/>
      <c r="HHW256" s="254"/>
      <c r="HHX256" s="254"/>
      <c r="HHY256" s="254"/>
      <c r="HHZ256" s="254"/>
      <c r="HIA256" s="254"/>
      <c r="HIB256" s="254"/>
      <c r="HIC256" s="254"/>
      <c r="HID256" s="254"/>
      <c r="HIE256" s="254"/>
      <c r="HIF256" s="254"/>
      <c r="HIG256" s="254"/>
      <c r="HIH256" s="254"/>
      <c r="HII256" s="254"/>
      <c r="HIJ256" s="254"/>
      <c r="HIK256" s="254"/>
      <c r="HIL256" s="254"/>
      <c r="HIM256" s="254"/>
      <c r="HIN256" s="254"/>
      <c r="HIO256" s="254"/>
      <c r="HIP256" s="254"/>
      <c r="HIQ256" s="254"/>
      <c r="HIR256" s="254"/>
      <c r="HIS256" s="254"/>
      <c r="HIT256" s="254"/>
      <c r="HIU256" s="254"/>
      <c r="HIV256" s="254"/>
      <c r="HIW256" s="254"/>
      <c r="HIX256" s="254"/>
      <c r="HIY256" s="254"/>
      <c r="HIZ256" s="254"/>
      <c r="HJA256" s="254"/>
      <c r="HJB256" s="254"/>
      <c r="HJC256" s="254"/>
      <c r="HJD256" s="254"/>
      <c r="HJE256" s="254"/>
      <c r="HJF256" s="254"/>
      <c r="HJG256" s="254"/>
      <c r="HJH256" s="254"/>
      <c r="HJI256" s="254"/>
      <c r="HJJ256" s="254"/>
      <c r="HJK256" s="254"/>
      <c r="HJL256" s="254"/>
      <c r="HJM256" s="254"/>
      <c r="HJN256" s="254"/>
      <c r="HJO256" s="254"/>
      <c r="HJP256" s="254"/>
      <c r="HJQ256" s="254"/>
      <c r="HJR256" s="254"/>
      <c r="HJS256" s="254"/>
      <c r="HJT256" s="254"/>
      <c r="HJU256" s="254"/>
      <c r="HJV256" s="254"/>
      <c r="HJW256" s="254"/>
      <c r="HJX256" s="254"/>
      <c r="HJY256" s="254"/>
      <c r="HJZ256" s="254"/>
      <c r="HKA256" s="254"/>
      <c r="HKB256" s="254"/>
      <c r="HKC256" s="254"/>
      <c r="HKD256" s="254"/>
      <c r="HKE256" s="254"/>
      <c r="HKF256" s="254"/>
      <c r="HKG256" s="254"/>
      <c r="HKH256" s="254"/>
      <c r="HKI256" s="254"/>
      <c r="HKJ256" s="254"/>
      <c r="HKK256" s="254"/>
      <c r="HKL256" s="254"/>
      <c r="HKM256" s="254"/>
      <c r="HKN256" s="254"/>
      <c r="HKO256" s="254"/>
      <c r="HKP256" s="254"/>
      <c r="HKQ256" s="254"/>
      <c r="HKR256" s="254"/>
      <c r="HKS256" s="254"/>
      <c r="HKT256" s="254"/>
      <c r="HKU256" s="254"/>
      <c r="HKV256" s="254"/>
      <c r="HKW256" s="254"/>
      <c r="HKX256" s="254"/>
      <c r="HKY256" s="254"/>
      <c r="HKZ256" s="254"/>
      <c r="HLA256" s="254"/>
      <c r="HLB256" s="254"/>
      <c r="HLC256" s="254"/>
      <c r="HLD256" s="254"/>
      <c r="HLE256" s="254"/>
      <c r="HLF256" s="254"/>
      <c r="HLG256" s="254"/>
      <c r="HLH256" s="254"/>
      <c r="HLI256" s="254"/>
      <c r="HLJ256" s="254"/>
      <c r="HLK256" s="254"/>
      <c r="HLL256" s="254"/>
      <c r="HLM256" s="254"/>
      <c r="HLN256" s="254"/>
      <c r="HLO256" s="254"/>
      <c r="HLP256" s="254"/>
      <c r="HLQ256" s="254"/>
      <c r="HLR256" s="254"/>
      <c r="HLS256" s="254"/>
      <c r="HLT256" s="254"/>
      <c r="HLU256" s="254"/>
      <c r="HLV256" s="254"/>
      <c r="HLW256" s="254"/>
      <c r="HLX256" s="254"/>
      <c r="HLY256" s="254"/>
      <c r="HLZ256" s="254"/>
      <c r="HMA256" s="254"/>
      <c r="HMB256" s="254"/>
      <c r="HMC256" s="254"/>
      <c r="HMD256" s="254"/>
      <c r="HME256" s="254"/>
      <c r="HMF256" s="254"/>
      <c r="HMG256" s="254"/>
      <c r="HMH256" s="254"/>
      <c r="HMI256" s="254"/>
      <c r="HMJ256" s="254"/>
      <c r="HMK256" s="254"/>
      <c r="HML256" s="254"/>
      <c r="HMM256" s="254"/>
      <c r="HMN256" s="254"/>
      <c r="HMO256" s="254"/>
      <c r="HMP256" s="254"/>
      <c r="HMQ256" s="254"/>
      <c r="HMR256" s="254"/>
      <c r="HMS256" s="254"/>
      <c r="HMT256" s="254"/>
      <c r="HMU256" s="254"/>
      <c r="HMV256" s="254"/>
      <c r="HMW256" s="254"/>
      <c r="HMX256" s="254"/>
      <c r="HMY256" s="254"/>
      <c r="HMZ256" s="254"/>
      <c r="HNA256" s="254"/>
      <c r="HNB256" s="254"/>
      <c r="HNC256" s="254"/>
      <c r="HND256" s="254"/>
      <c r="HNE256" s="254"/>
      <c r="HNF256" s="254"/>
      <c r="HNG256" s="254"/>
      <c r="HNH256" s="254"/>
      <c r="HNI256" s="254"/>
      <c r="HNJ256" s="254"/>
      <c r="HNK256" s="254"/>
      <c r="HNL256" s="254"/>
      <c r="HNM256" s="254"/>
      <c r="HNN256" s="254"/>
      <c r="HNO256" s="254"/>
      <c r="HNP256" s="254"/>
      <c r="HNQ256" s="254"/>
      <c r="HNR256" s="254"/>
      <c r="HNS256" s="254"/>
      <c r="HNT256" s="254"/>
      <c r="HNU256" s="254"/>
      <c r="HNV256" s="254"/>
      <c r="HNW256" s="254"/>
      <c r="HNX256" s="254"/>
      <c r="HNY256" s="254"/>
      <c r="HNZ256" s="254"/>
      <c r="HOA256" s="254"/>
      <c r="HOB256" s="254"/>
      <c r="HOC256" s="254"/>
      <c r="HOD256" s="254"/>
      <c r="HOE256" s="254"/>
      <c r="HOF256" s="254"/>
      <c r="HOG256" s="254"/>
      <c r="HOH256" s="254"/>
      <c r="HOI256" s="254"/>
      <c r="HOJ256" s="254"/>
      <c r="HOK256" s="254"/>
      <c r="HOL256" s="254"/>
      <c r="HOM256" s="254"/>
      <c r="HON256" s="254"/>
      <c r="HOO256" s="254"/>
      <c r="HOP256" s="254"/>
      <c r="HOQ256" s="254"/>
      <c r="HOR256" s="254"/>
      <c r="HOS256" s="254"/>
      <c r="HOT256" s="254"/>
      <c r="HOU256" s="254"/>
      <c r="HOV256" s="254"/>
      <c r="HOW256" s="254"/>
      <c r="HOX256" s="254"/>
      <c r="HOY256" s="254"/>
      <c r="HOZ256" s="254"/>
      <c r="HPA256" s="254"/>
      <c r="HPB256" s="254"/>
      <c r="HPC256" s="254"/>
      <c r="HPD256" s="254"/>
      <c r="HPE256" s="254"/>
      <c r="HPF256" s="254"/>
      <c r="HPG256" s="254"/>
      <c r="HPH256" s="254"/>
      <c r="HPI256" s="254"/>
      <c r="HPJ256" s="254"/>
      <c r="HPK256" s="254"/>
      <c r="HPL256" s="254"/>
      <c r="HPM256" s="254"/>
      <c r="HPN256" s="254"/>
      <c r="HPO256" s="254"/>
      <c r="HPP256" s="254"/>
      <c r="HPQ256" s="254"/>
      <c r="HPR256" s="254"/>
      <c r="HPS256" s="254"/>
      <c r="HPT256" s="254"/>
      <c r="HPU256" s="254"/>
      <c r="HPV256" s="254"/>
      <c r="HPW256" s="254"/>
      <c r="HPX256" s="254"/>
      <c r="HPY256" s="254"/>
      <c r="HPZ256" s="254"/>
      <c r="HQA256" s="254"/>
      <c r="HQB256" s="254"/>
      <c r="HQC256" s="254"/>
      <c r="HQD256" s="254"/>
      <c r="HQE256" s="254"/>
      <c r="HQF256" s="254"/>
      <c r="HQG256" s="254"/>
      <c r="HQH256" s="254"/>
      <c r="HQI256" s="254"/>
      <c r="HQJ256" s="254"/>
      <c r="HQK256" s="254"/>
      <c r="HQL256" s="254"/>
      <c r="HQM256" s="254"/>
      <c r="HQN256" s="254"/>
      <c r="HQO256" s="254"/>
      <c r="HQP256" s="254"/>
      <c r="HQQ256" s="254"/>
      <c r="HQR256" s="254"/>
      <c r="HQS256" s="254"/>
      <c r="HQT256" s="254"/>
      <c r="HQU256" s="254"/>
      <c r="HQV256" s="254"/>
      <c r="HQW256" s="254"/>
      <c r="HQX256" s="254"/>
      <c r="HQY256" s="254"/>
      <c r="HQZ256" s="254"/>
      <c r="HRA256" s="254"/>
      <c r="HRB256" s="254"/>
      <c r="HRC256" s="254"/>
      <c r="HRD256" s="254"/>
      <c r="HRE256" s="254"/>
      <c r="HRF256" s="254"/>
      <c r="HRG256" s="254"/>
      <c r="HRH256" s="254"/>
      <c r="HRI256" s="254"/>
      <c r="HRJ256" s="254"/>
      <c r="HRK256" s="254"/>
      <c r="HRL256" s="254"/>
      <c r="HRM256" s="254"/>
      <c r="HRN256" s="254"/>
      <c r="HRO256" s="254"/>
      <c r="HRP256" s="254"/>
      <c r="HRQ256" s="254"/>
      <c r="HRR256" s="254"/>
      <c r="HRS256" s="254"/>
      <c r="HRT256" s="254"/>
      <c r="HRU256" s="254"/>
      <c r="HRV256" s="254"/>
      <c r="HRW256" s="254"/>
      <c r="HRX256" s="254"/>
      <c r="HRY256" s="254"/>
      <c r="HRZ256" s="254"/>
      <c r="HSA256" s="254"/>
      <c r="HSB256" s="254"/>
      <c r="HSC256" s="254"/>
      <c r="HSD256" s="254"/>
      <c r="HSE256" s="254"/>
      <c r="HSF256" s="254"/>
      <c r="HSG256" s="254"/>
      <c r="HSH256" s="254"/>
      <c r="HSI256" s="254"/>
      <c r="HSJ256" s="254"/>
      <c r="HSK256" s="254"/>
      <c r="HSL256" s="254"/>
      <c r="HSM256" s="254"/>
      <c r="HSN256" s="254"/>
      <c r="HSO256" s="254"/>
      <c r="HSP256" s="254"/>
      <c r="HSQ256" s="254"/>
      <c r="HSR256" s="254"/>
      <c r="HSS256" s="254"/>
      <c r="HST256" s="254"/>
      <c r="HSU256" s="254"/>
      <c r="HSV256" s="254"/>
      <c r="HSW256" s="254"/>
      <c r="HSX256" s="254"/>
      <c r="HSY256" s="254"/>
      <c r="HSZ256" s="254"/>
      <c r="HTA256" s="254"/>
      <c r="HTB256" s="254"/>
      <c r="HTC256" s="254"/>
      <c r="HTD256" s="254"/>
      <c r="HTE256" s="254"/>
      <c r="HTF256" s="254"/>
      <c r="HTG256" s="254"/>
      <c r="HTH256" s="254"/>
      <c r="HTI256" s="254"/>
      <c r="HTJ256" s="254"/>
      <c r="HTK256" s="254"/>
      <c r="HTL256" s="254"/>
      <c r="HTM256" s="254"/>
      <c r="HTN256" s="254"/>
      <c r="HTO256" s="254"/>
      <c r="HTP256" s="254"/>
      <c r="HTQ256" s="254"/>
      <c r="HTR256" s="254"/>
      <c r="HTS256" s="254"/>
      <c r="HTT256" s="254"/>
      <c r="HTU256" s="254"/>
      <c r="HTV256" s="254"/>
      <c r="HTW256" s="254"/>
      <c r="HTX256" s="254"/>
      <c r="HTY256" s="254"/>
      <c r="HTZ256" s="254"/>
      <c r="HUA256" s="254"/>
      <c r="HUB256" s="254"/>
      <c r="HUC256" s="254"/>
      <c r="HUD256" s="254"/>
      <c r="HUE256" s="254"/>
      <c r="HUF256" s="254"/>
      <c r="HUG256" s="254"/>
      <c r="HUH256" s="254"/>
      <c r="HUI256" s="254"/>
      <c r="HUJ256" s="254"/>
      <c r="HUK256" s="254"/>
      <c r="HUL256" s="254"/>
      <c r="HUM256" s="254"/>
      <c r="HUN256" s="254"/>
      <c r="HUO256" s="254"/>
      <c r="HUP256" s="254"/>
      <c r="HUQ256" s="254"/>
      <c r="HUR256" s="254"/>
      <c r="HUS256" s="254"/>
      <c r="HUT256" s="254"/>
      <c r="HUU256" s="254"/>
      <c r="HUV256" s="254"/>
      <c r="HUW256" s="254"/>
      <c r="HUX256" s="254"/>
      <c r="HUY256" s="254"/>
      <c r="HUZ256" s="254"/>
      <c r="HVA256" s="254"/>
      <c r="HVB256" s="254"/>
      <c r="HVC256" s="254"/>
      <c r="HVD256" s="254"/>
      <c r="HVE256" s="254"/>
      <c r="HVF256" s="254"/>
      <c r="HVG256" s="254"/>
      <c r="HVH256" s="254"/>
      <c r="HVI256" s="254"/>
      <c r="HVJ256" s="254"/>
      <c r="HVK256" s="254"/>
      <c r="HVL256" s="254"/>
      <c r="HVM256" s="254"/>
      <c r="HVN256" s="254"/>
      <c r="HVO256" s="254"/>
      <c r="HVP256" s="254"/>
      <c r="HVQ256" s="254"/>
      <c r="HVR256" s="254"/>
      <c r="HVS256" s="254"/>
      <c r="HVT256" s="254"/>
      <c r="HVU256" s="254"/>
      <c r="HVV256" s="254"/>
      <c r="HVW256" s="254"/>
      <c r="HVX256" s="254"/>
      <c r="HVY256" s="254"/>
      <c r="HVZ256" s="254"/>
      <c r="HWA256" s="254"/>
      <c r="HWB256" s="254"/>
      <c r="HWC256" s="254"/>
      <c r="HWD256" s="254"/>
      <c r="HWE256" s="254"/>
      <c r="HWF256" s="254"/>
      <c r="HWG256" s="254"/>
      <c r="HWH256" s="254"/>
      <c r="HWI256" s="254"/>
      <c r="HWJ256" s="254"/>
      <c r="HWK256" s="254"/>
      <c r="HWL256" s="254"/>
      <c r="HWM256" s="254"/>
      <c r="HWN256" s="254"/>
      <c r="HWO256" s="254"/>
      <c r="HWP256" s="254"/>
      <c r="HWQ256" s="254"/>
      <c r="HWR256" s="254"/>
      <c r="HWS256" s="254"/>
      <c r="HWT256" s="254"/>
      <c r="HWU256" s="254"/>
      <c r="HWV256" s="254"/>
      <c r="HWW256" s="254"/>
      <c r="HWX256" s="254"/>
      <c r="HWY256" s="254"/>
      <c r="HWZ256" s="254"/>
      <c r="HXA256" s="254"/>
      <c r="HXB256" s="254"/>
      <c r="HXC256" s="254"/>
      <c r="HXD256" s="254"/>
      <c r="HXE256" s="254"/>
      <c r="HXF256" s="254"/>
      <c r="HXG256" s="254"/>
      <c r="HXH256" s="254"/>
      <c r="HXI256" s="254"/>
      <c r="HXJ256" s="254"/>
      <c r="HXK256" s="254"/>
      <c r="HXL256" s="254"/>
      <c r="HXM256" s="254"/>
      <c r="HXN256" s="254"/>
      <c r="HXO256" s="254"/>
      <c r="HXP256" s="254"/>
      <c r="HXQ256" s="254"/>
      <c r="HXR256" s="254"/>
      <c r="HXS256" s="254"/>
      <c r="HXT256" s="254"/>
      <c r="HXU256" s="254"/>
      <c r="HXV256" s="254"/>
      <c r="HXW256" s="254"/>
      <c r="HXX256" s="254"/>
      <c r="HXY256" s="254"/>
      <c r="HXZ256" s="254"/>
      <c r="HYA256" s="254"/>
      <c r="HYB256" s="254"/>
      <c r="HYC256" s="254"/>
      <c r="HYD256" s="254"/>
      <c r="HYE256" s="254"/>
      <c r="HYF256" s="254"/>
      <c r="HYG256" s="254"/>
      <c r="HYH256" s="254"/>
      <c r="HYI256" s="254"/>
      <c r="HYJ256" s="254"/>
      <c r="HYK256" s="254"/>
      <c r="HYL256" s="254"/>
      <c r="HYM256" s="254"/>
      <c r="HYN256" s="254"/>
      <c r="HYO256" s="254"/>
      <c r="HYP256" s="254"/>
      <c r="HYQ256" s="254"/>
      <c r="HYR256" s="254"/>
      <c r="HYS256" s="254"/>
      <c r="HYT256" s="254"/>
      <c r="HYU256" s="254"/>
      <c r="HYV256" s="254"/>
      <c r="HYW256" s="254"/>
      <c r="HYX256" s="254"/>
      <c r="HYY256" s="254"/>
      <c r="HYZ256" s="254"/>
      <c r="HZA256" s="254"/>
      <c r="HZB256" s="254"/>
      <c r="HZC256" s="254"/>
      <c r="HZD256" s="254"/>
      <c r="HZE256" s="254"/>
      <c r="HZF256" s="254"/>
      <c r="HZG256" s="254"/>
      <c r="HZH256" s="254"/>
      <c r="HZI256" s="254"/>
      <c r="HZJ256" s="254"/>
      <c r="HZK256" s="254"/>
      <c r="HZL256" s="254"/>
      <c r="HZM256" s="254"/>
      <c r="HZN256" s="254"/>
      <c r="HZO256" s="254"/>
      <c r="HZP256" s="254"/>
      <c r="HZQ256" s="254"/>
      <c r="HZR256" s="254"/>
      <c r="HZS256" s="254"/>
      <c r="HZT256" s="254"/>
      <c r="HZU256" s="254"/>
      <c r="HZV256" s="254"/>
      <c r="HZW256" s="254"/>
      <c r="HZX256" s="254"/>
      <c r="HZY256" s="254"/>
      <c r="HZZ256" s="254"/>
      <c r="IAA256" s="254"/>
      <c r="IAB256" s="254"/>
      <c r="IAC256" s="254"/>
      <c r="IAD256" s="254"/>
      <c r="IAE256" s="254"/>
      <c r="IAF256" s="254"/>
      <c r="IAG256" s="254"/>
      <c r="IAH256" s="254"/>
      <c r="IAI256" s="254"/>
      <c r="IAJ256" s="254"/>
      <c r="IAK256" s="254"/>
      <c r="IAL256" s="254"/>
      <c r="IAM256" s="254"/>
      <c r="IAN256" s="254"/>
      <c r="IAO256" s="254"/>
      <c r="IAP256" s="254"/>
      <c r="IAQ256" s="254"/>
      <c r="IAR256" s="254"/>
      <c r="IAS256" s="254"/>
      <c r="IAT256" s="254"/>
      <c r="IAU256" s="254"/>
      <c r="IAV256" s="254"/>
      <c r="IAW256" s="254"/>
      <c r="IAX256" s="254"/>
      <c r="IAY256" s="254"/>
      <c r="IAZ256" s="254"/>
      <c r="IBA256" s="254"/>
      <c r="IBB256" s="254"/>
      <c r="IBC256" s="254"/>
      <c r="IBD256" s="254"/>
      <c r="IBE256" s="254"/>
      <c r="IBF256" s="254"/>
      <c r="IBG256" s="254"/>
      <c r="IBH256" s="254"/>
      <c r="IBI256" s="254"/>
      <c r="IBJ256" s="254"/>
      <c r="IBK256" s="254"/>
      <c r="IBL256" s="254"/>
      <c r="IBM256" s="254"/>
      <c r="IBN256" s="254"/>
      <c r="IBO256" s="254"/>
      <c r="IBP256" s="254"/>
      <c r="IBQ256" s="254"/>
      <c r="IBR256" s="254"/>
      <c r="IBS256" s="254"/>
      <c r="IBT256" s="254"/>
      <c r="IBU256" s="254"/>
      <c r="IBV256" s="254"/>
      <c r="IBW256" s="254"/>
      <c r="IBX256" s="254"/>
      <c r="IBY256" s="254"/>
      <c r="IBZ256" s="254"/>
      <c r="ICA256" s="254"/>
      <c r="ICB256" s="254"/>
      <c r="ICC256" s="254"/>
      <c r="ICD256" s="254"/>
      <c r="ICE256" s="254"/>
      <c r="ICF256" s="254"/>
      <c r="ICG256" s="254"/>
      <c r="ICH256" s="254"/>
      <c r="ICI256" s="254"/>
      <c r="ICJ256" s="254"/>
      <c r="ICK256" s="254"/>
      <c r="ICL256" s="254"/>
      <c r="ICM256" s="254"/>
      <c r="ICN256" s="254"/>
      <c r="ICO256" s="254"/>
      <c r="ICP256" s="254"/>
      <c r="ICQ256" s="254"/>
      <c r="ICR256" s="254"/>
      <c r="ICS256" s="254"/>
      <c r="ICT256" s="254"/>
      <c r="ICU256" s="254"/>
      <c r="ICV256" s="254"/>
      <c r="ICW256" s="254"/>
      <c r="ICX256" s="254"/>
      <c r="ICY256" s="254"/>
      <c r="ICZ256" s="254"/>
      <c r="IDA256" s="254"/>
      <c r="IDB256" s="254"/>
      <c r="IDC256" s="254"/>
      <c r="IDD256" s="254"/>
      <c r="IDE256" s="254"/>
      <c r="IDF256" s="254"/>
      <c r="IDG256" s="254"/>
      <c r="IDH256" s="254"/>
      <c r="IDI256" s="254"/>
      <c r="IDJ256" s="254"/>
      <c r="IDK256" s="254"/>
      <c r="IDL256" s="254"/>
      <c r="IDM256" s="254"/>
      <c r="IDN256" s="254"/>
      <c r="IDO256" s="254"/>
      <c r="IDP256" s="254"/>
      <c r="IDQ256" s="254"/>
      <c r="IDR256" s="254"/>
      <c r="IDS256" s="254"/>
      <c r="IDT256" s="254"/>
      <c r="IDU256" s="254"/>
      <c r="IDV256" s="254"/>
      <c r="IDW256" s="254"/>
      <c r="IDX256" s="254"/>
      <c r="IDY256" s="254"/>
      <c r="IDZ256" s="254"/>
      <c r="IEA256" s="254"/>
      <c r="IEB256" s="254"/>
      <c r="IEC256" s="254"/>
      <c r="IED256" s="254"/>
      <c r="IEE256" s="254"/>
      <c r="IEF256" s="254"/>
      <c r="IEG256" s="254"/>
      <c r="IEH256" s="254"/>
      <c r="IEI256" s="254"/>
      <c r="IEJ256" s="254"/>
      <c r="IEK256" s="254"/>
      <c r="IEL256" s="254"/>
      <c r="IEM256" s="254"/>
      <c r="IEN256" s="254"/>
      <c r="IEO256" s="254"/>
      <c r="IEP256" s="254"/>
      <c r="IEQ256" s="254"/>
      <c r="IER256" s="254"/>
      <c r="IES256" s="254"/>
      <c r="IET256" s="254"/>
      <c r="IEU256" s="254"/>
      <c r="IEV256" s="254"/>
      <c r="IEW256" s="254"/>
      <c r="IEX256" s="254"/>
      <c r="IEY256" s="254"/>
      <c r="IEZ256" s="254"/>
      <c r="IFA256" s="254"/>
      <c r="IFB256" s="254"/>
      <c r="IFC256" s="254"/>
      <c r="IFD256" s="254"/>
      <c r="IFE256" s="254"/>
      <c r="IFF256" s="254"/>
      <c r="IFG256" s="254"/>
      <c r="IFH256" s="254"/>
      <c r="IFI256" s="254"/>
      <c r="IFJ256" s="254"/>
      <c r="IFK256" s="254"/>
      <c r="IFL256" s="254"/>
      <c r="IFM256" s="254"/>
      <c r="IFN256" s="254"/>
      <c r="IFO256" s="254"/>
      <c r="IFP256" s="254"/>
      <c r="IFQ256" s="254"/>
      <c r="IFR256" s="254"/>
      <c r="IFS256" s="254"/>
      <c r="IFT256" s="254"/>
      <c r="IFU256" s="254"/>
      <c r="IFV256" s="254"/>
      <c r="IFW256" s="254"/>
      <c r="IFX256" s="254"/>
      <c r="IFY256" s="254"/>
      <c r="IFZ256" s="254"/>
      <c r="IGA256" s="254"/>
      <c r="IGB256" s="254"/>
      <c r="IGC256" s="254"/>
      <c r="IGD256" s="254"/>
      <c r="IGE256" s="254"/>
      <c r="IGF256" s="254"/>
      <c r="IGG256" s="254"/>
      <c r="IGH256" s="254"/>
      <c r="IGI256" s="254"/>
      <c r="IGJ256" s="254"/>
      <c r="IGK256" s="254"/>
      <c r="IGL256" s="254"/>
      <c r="IGM256" s="254"/>
      <c r="IGN256" s="254"/>
      <c r="IGO256" s="254"/>
      <c r="IGP256" s="254"/>
      <c r="IGQ256" s="254"/>
      <c r="IGR256" s="254"/>
      <c r="IGS256" s="254"/>
      <c r="IGT256" s="254"/>
      <c r="IGU256" s="254"/>
      <c r="IGV256" s="254"/>
      <c r="IGW256" s="254"/>
      <c r="IGX256" s="254"/>
      <c r="IGY256" s="254"/>
      <c r="IGZ256" s="254"/>
      <c r="IHA256" s="254"/>
      <c r="IHB256" s="254"/>
      <c r="IHC256" s="254"/>
      <c r="IHD256" s="254"/>
      <c r="IHE256" s="254"/>
      <c r="IHF256" s="254"/>
      <c r="IHG256" s="254"/>
      <c r="IHH256" s="254"/>
      <c r="IHI256" s="254"/>
      <c r="IHJ256" s="254"/>
      <c r="IHK256" s="254"/>
      <c r="IHL256" s="254"/>
      <c r="IHM256" s="254"/>
      <c r="IHN256" s="254"/>
      <c r="IHO256" s="254"/>
      <c r="IHP256" s="254"/>
      <c r="IHQ256" s="254"/>
      <c r="IHR256" s="254"/>
      <c r="IHS256" s="254"/>
      <c r="IHT256" s="254"/>
      <c r="IHU256" s="254"/>
      <c r="IHV256" s="254"/>
      <c r="IHW256" s="254"/>
      <c r="IHX256" s="254"/>
      <c r="IHY256" s="254"/>
      <c r="IHZ256" s="254"/>
      <c r="IIA256" s="254"/>
      <c r="IIB256" s="254"/>
      <c r="IIC256" s="254"/>
      <c r="IID256" s="254"/>
      <c r="IIE256" s="254"/>
      <c r="IIF256" s="254"/>
      <c r="IIG256" s="254"/>
      <c r="IIH256" s="254"/>
      <c r="III256" s="254"/>
      <c r="IIJ256" s="254"/>
      <c r="IIK256" s="254"/>
      <c r="IIL256" s="254"/>
      <c r="IIM256" s="254"/>
      <c r="IIN256" s="254"/>
      <c r="IIO256" s="254"/>
      <c r="IIP256" s="254"/>
      <c r="IIQ256" s="254"/>
      <c r="IIR256" s="254"/>
      <c r="IIS256" s="254"/>
      <c r="IIT256" s="254"/>
      <c r="IIU256" s="254"/>
      <c r="IIV256" s="254"/>
      <c r="IIW256" s="254"/>
      <c r="IIX256" s="254"/>
      <c r="IIY256" s="254"/>
      <c r="IIZ256" s="254"/>
      <c r="IJA256" s="254"/>
      <c r="IJB256" s="254"/>
      <c r="IJC256" s="254"/>
      <c r="IJD256" s="254"/>
      <c r="IJE256" s="254"/>
      <c r="IJF256" s="254"/>
      <c r="IJG256" s="254"/>
      <c r="IJH256" s="254"/>
      <c r="IJI256" s="254"/>
      <c r="IJJ256" s="254"/>
      <c r="IJK256" s="254"/>
      <c r="IJL256" s="254"/>
      <c r="IJM256" s="254"/>
      <c r="IJN256" s="254"/>
      <c r="IJO256" s="254"/>
      <c r="IJP256" s="254"/>
      <c r="IJQ256" s="254"/>
      <c r="IJR256" s="254"/>
      <c r="IJS256" s="254"/>
      <c r="IJT256" s="254"/>
      <c r="IJU256" s="254"/>
      <c r="IJV256" s="254"/>
      <c r="IJW256" s="254"/>
      <c r="IJX256" s="254"/>
      <c r="IJY256" s="254"/>
      <c r="IJZ256" s="254"/>
      <c r="IKA256" s="254"/>
      <c r="IKB256" s="254"/>
      <c r="IKC256" s="254"/>
      <c r="IKD256" s="254"/>
      <c r="IKE256" s="254"/>
      <c r="IKF256" s="254"/>
      <c r="IKG256" s="254"/>
      <c r="IKH256" s="254"/>
      <c r="IKI256" s="254"/>
      <c r="IKJ256" s="254"/>
      <c r="IKK256" s="254"/>
      <c r="IKL256" s="254"/>
      <c r="IKM256" s="254"/>
      <c r="IKN256" s="254"/>
      <c r="IKO256" s="254"/>
      <c r="IKP256" s="254"/>
      <c r="IKQ256" s="254"/>
      <c r="IKR256" s="254"/>
      <c r="IKS256" s="254"/>
      <c r="IKT256" s="254"/>
      <c r="IKU256" s="254"/>
      <c r="IKV256" s="254"/>
      <c r="IKW256" s="254"/>
      <c r="IKX256" s="254"/>
      <c r="IKY256" s="254"/>
      <c r="IKZ256" s="254"/>
      <c r="ILA256" s="254"/>
      <c r="ILB256" s="254"/>
      <c r="ILC256" s="254"/>
      <c r="ILD256" s="254"/>
      <c r="ILE256" s="254"/>
      <c r="ILF256" s="254"/>
      <c r="ILG256" s="254"/>
      <c r="ILH256" s="254"/>
      <c r="ILI256" s="254"/>
      <c r="ILJ256" s="254"/>
      <c r="ILK256" s="254"/>
      <c r="ILL256" s="254"/>
      <c r="ILM256" s="254"/>
      <c r="ILN256" s="254"/>
      <c r="ILO256" s="254"/>
      <c r="ILP256" s="254"/>
      <c r="ILQ256" s="254"/>
      <c r="ILR256" s="254"/>
      <c r="ILS256" s="254"/>
      <c r="ILT256" s="254"/>
      <c r="ILU256" s="254"/>
      <c r="ILV256" s="254"/>
      <c r="ILW256" s="254"/>
      <c r="ILX256" s="254"/>
      <c r="ILY256" s="254"/>
      <c r="ILZ256" s="254"/>
      <c r="IMA256" s="254"/>
      <c r="IMB256" s="254"/>
      <c r="IMC256" s="254"/>
      <c r="IMD256" s="254"/>
      <c r="IME256" s="254"/>
      <c r="IMF256" s="254"/>
      <c r="IMG256" s="254"/>
      <c r="IMH256" s="254"/>
      <c r="IMI256" s="254"/>
      <c r="IMJ256" s="254"/>
      <c r="IMK256" s="254"/>
      <c r="IML256" s="254"/>
      <c r="IMM256" s="254"/>
      <c r="IMN256" s="254"/>
      <c r="IMO256" s="254"/>
      <c r="IMP256" s="254"/>
      <c r="IMQ256" s="254"/>
      <c r="IMR256" s="254"/>
      <c r="IMS256" s="254"/>
      <c r="IMT256" s="254"/>
      <c r="IMU256" s="254"/>
      <c r="IMV256" s="254"/>
      <c r="IMW256" s="254"/>
      <c r="IMX256" s="254"/>
      <c r="IMY256" s="254"/>
      <c r="IMZ256" s="254"/>
      <c r="INA256" s="254"/>
      <c r="INB256" s="254"/>
      <c r="INC256" s="254"/>
      <c r="IND256" s="254"/>
      <c r="INE256" s="254"/>
      <c r="INF256" s="254"/>
      <c r="ING256" s="254"/>
      <c r="INH256" s="254"/>
      <c r="INI256" s="254"/>
      <c r="INJ256" s="254"/>
      <c r="INK256" s="254"/>
      <c r="INL256" s="254"/>
      <c r="INM256" s="254"/>
      <c r="INN256" s="254"/>
      <c r="INO256" s="254"/>
      <c r="INP256" s="254"/>
      <c r="INQ256" s="254"/>
      <c r="INR256" s="254"/>
      <c r="INS256" s="254"/>
      <c r="INT256" s="254"/>
      <c r="INU256" s="254"/>
      <c r="INV256" s="254"/>
      <c r="INW256" s="254"/>
      <c r="INX256" s="254"/>
      <c r="INY256" s="254"/>
      <c r="INZ256" s="254"/>
      <c r="IOA256" s="254"/>
      <c r="IOB256" s="254"/>
      <c r="IOC256" s="254"/>
      <c r="IOD256" s="254"/>
      <c r="IOE256" s="254"/>
      <c r="IOF256" s="254"/>
      <c r="IOG256" s="254"/>
      <c r="IOH256" s="254"/>
      <c r="IOI256" s="254"/>
      <c r="IOJ256" s="254"/>
      <c r="IOK256" s="254"/>
      <c r="IOL256" s="254"/>
      <c r="IOM256" s="254"/>
      <c r="ION256" s="254"/>
      <c r="IOO256" s="254"/>
      <c r="IOP256" s="254"/>
      <c r="IOQ256" s="254"/>
      <c r="IOR256" s="254"/>
      <c r="IOS256" s="254"/>
      <c r="IOT256" s="254"/>
      <c r="IOU256" s="254"/>
      <c r="IOV256" s="254"/>
      <c r="IOW256" s="254"/>
      <c r="IOX256" s="254"/>
      <c r="IOY256" s="254"/>
      <c r="IOZ256" s="254"/>
      <c r="IPA256" s="254"/>
      <c r="IPB256" s="254"/>
      <c r="IPC256" s="254"/>
      <c r="IPD256" s="254"/>
      <c r="IPE256" s="254"/>
      <c r="IPF256" s="254"/>
      <c r="IPG256" s="254"/>
      <c r="IPH256" s="254"/>
      <c r="IPI256" s="254"/>
      <c r="IPJ256" s="254"/>
      <c r="IPK256" s="254"/>
      <c r="IPL256" s="254"/>
      <c r="IPM256" s="254"/>
      <c r="IPN256" s="254"/>
      <c r="IPO256" s="254"/>
      <c r="IPP256" s="254"/>
      <c r="IPQ256" s="254"/>
      <c r="IPR256" s="254"/>
      <c r="IPS256" s="254"/>
      <c r="IPT256" s="254"/>
      <c r="IPU256" s="254"/>
      <c r="IPV256" s="254"/>
      <c r="IPW256" s="254"/>
      <c r="IPX256" s="254"/>
      <c r="IPY256" s="254"/>
      <c r="IPZ256" s="254"/>
      <c r="IQA256" s="254"/>
      <c r="IQB256" s="254"/>
      <c r="IQC256" s="254"/>
      <c r="IQD256" s="254"/>
      <c r="IQE256" s="254"/>
      <c r="IQF256" s="254"/>
      <c r="IQG256" s="254"/>
      <c r="IQH256" s="254"/>
      <c r="IQI256" s="254"/>
      <c r="IQJ256" s="254"/>
      <c r="IQK256" s="254"/>
      <c r="IQL256" s="254"/>
      <c r="IQM256" s="254"/>
      <c r="IQN256" s="254"/>
      <c r="IQO256" s="254"/>
      <c r="IQP256" s="254"/>
      <c r="IQQ256" s="254"/>
      <c r="IQR256" s="254"/>
      <c r="IQS256" s="254"/>
      <c r="IQT256" s="254"/>
      <c r="IQU256" s="254"/>
      <c r="IQV256" s="254"/>
      <c r="IQW256" s="254"/>
      <c r="IQX256" s="254"/>
      <c r="IQY256" s="254"/>
      <c r="IQZ256" s="254"/>
      <c r="IRA256" s="254"/>
      <c r="IRB256" s="254"/>
      <c r="IRC256" s="254"/>
      <c r="IRD256" s="254"/>
      <c r="IRE256" s="254"/>
      <c r="IRF256" s="254"/>
      <c r="IRG256" s="254"/>
      <c r="IRH256" s="254"/>
      <c r="IRI256" s="254"/>
      <c r="IRJ256" s="254"/>
      <c r="IRK256" s="254"/>
      <c r="IRL256" s="254"/>
      <c r="IRM256" s="254"/>
      <c r="IRN256" s="254"/>
      <c r="IRO256" s="254"/>
      <c r="IRP256" s="254"/>
      <c r="IRQ256" s="254"/>
      <c r="IRR256" s="254"/>
      <c r="IRS256" s="254"/>
      <c r="IRT256" s="254"/>
      <c r="IRU256" s="254"/>
      <c r="IRV256" s="254"/>
      <c r="IRW256" s="254"/>
      <c r="IRX256" s="254"/>
      <c r="IRY256" s="254"/>
      <c r="IRZ256" s="254"/>
      <c r="ISA256" s="254"/>
      <c r="ISB256" s="254"/>
      <c r="ISC256" s="254"/>
      <c r="ISD256" s="254"/>
      <c r="ISE256" s="254"/>
      <c r="ISF256" s="254"/>
      <c r="ISG256" s="254"/>
      <c r="ISH256" s="254"/>
      <c r="ISI256" s="254"/>
      <c r="ISJ256" s="254"/>
      <c r="ISK256" s="254"/>
      <c r="ISL256" s="254"/>
      <c r="ISM256" s="254"/>
      <c r="ISN256" s="254"/>
      <c r="ISO256" s="254"/>
      <c r="ISP256" s="254"/>
      <c r="ISQ256" s="254"/>
      <c r="ISR256" s="254"/>
      <c r="ISS256" s="254"/>
      <c r="IST256" s="254"/>
      <c r="ISU256" s="254"/>
      <c r="ISV256" s="254"/>
      <c r="ISW256" s="254"/>
      <c r="ISX256" s="254"/>
      <c r="ISY256" s="254"/>
      <c r="ISZ256" s="254"/>
      <c r="ITA256" s="254"/>
      <c r="ITB256" s="254"/>
      <c r="ITC256" s="254"/>
      <c r="ITD256" s="254"/>
      <c r="ITE256" s="254"/>
      <c r="ITF256" s="254"/>
      <c r="ITG256" s="254"/>
      <c r="ITH256" s="254"/>
      <c r="ITI256" s="254"/>
      <c r="ITJ256" s="254"/>
      <c r="ITK256" s="254"/>
      <c r="ITL256" s="254"/>
      <c r="ITM256" s="254"/>
      <c r="ITN256" s="254"/>
      <c r="ITO256" s="254"/>
      <c r="ITP256" s="254"/>
      <c r="ITQ256" s="254"/>
      <c r="ITR256" s="254"/>
      <c r="ITS256" s="254"/>
      <c r="ITT256" s="254"/>
      <c r="ITU256" s="254"/>
      <c r="ITV256" s="254"/>
      <c r="ITW256" s="254"/>
      <c r="ITX256" s="254"/>
      <c r="ITY256" s="254"/>
      <c r="ITZ256" s="254"/>
      <c r="IUA256" s="254"/>
      <c r="IUB256" s="254"/>
      <c r="IUC256" s="254"/>
      <c r="IUD256" s="254"/>
      <c r="IUE256" s="254"/>
      <c r="IUF256" s="254"/>
      <c r="IUG256" s="254"/>
      <c r="IUH256" s="254"/>
      <c r="IUI256" s="254"/>
      <c r="IUJ256" s="254"/>
      <c r="IUK256" s="254"/>
      <c r="IUL256" s="254"/>
      <c r="IUM256" s="254"/>
      <c r="IUN256" s="254"/>
      <c r="IUO256" s="254"/>
      <c r="IUP256" s="254"/>
      <c r="IUQ256" s="254"/>
      <c r="IUR256" s="254"/>
      <c r="IUS256" s="254"/>
      <c r="IUT256" s="254"/>
      <c r="IUU256" s="254"/>
      <c r="IUV256" s="254"/>
      <c r="IUW256" s="254"/>
      <c r="IUX256" s="254"/>
      <c r="IUY256" s="254"/>
      <c r="IUZ256" s="254"/>
      <c r="IVA256" s="254"/>
      <c r="IVB256" s="254"/>
      <c r="IVC256" s="254"/>
      <c r="IVD256" s="254"/>
      <c r="IVE256" s="254"/>
      <c r="IVF256" s="254"/>
      <c r="IVG256" s="254"/>
      <c r="IVH256" s="254"/>
      <c r="IVI256" s="254"/>
      <c r="IVJ256" s="254"/>
      <c r="IVK256" s="254"/>
      <c r="IVL256" s="254"/>
      <c r="IVM256" s="254"/>
      <c r="IVN256" s="254"/>
      <c r="IVO256" s="254"/>
      <c r="IVP256" s="254"/>
      <c r="IVQ256" s="254"/>
      <c r="IVR256" s="254"/>
      <c r="IVS256" s="254"/>
      <c r="IVT256" s="254"/>
      <c r="IVU256" s="254"/>
      <c r="IVV256" s="254"/>
      <c r="IVW256" s="254"/>
      <c r="IVX256" s="254"/>
      <c r="IVY256" s="254"/>
      <c r="IVZ256" s="254"/>
      <c r="IWA256" s="254"/>
      <c r="IWB256" s="254"/>
      <c r="IWC256" s="254"/>
      <c r="IWD256" s="254"/>
      <c r="IWE256" s="254"/>
      <c r="IWF256" s="254"/>
      <c r="IWG256" s="254"/>
      <c r="IWH256" s="254"/>
      <c r="IWI256" s="254"/>
      <c r="IWJ256" s="254"/>
      <c r="IWK256" s="254"/>
      <c r="IWL256" s="254"/>
      <c r="IWM256" s="254"/>
      <c r="IWN256" s="254"/>
      <c r="IWO256" s="254"/>
      <c r="IWP256" s="254"/>
      <c r="IWQ256" s="254"/>
      <c r="IWR256" s="254"/>
      <c r="IWS256" s="254"/>
      <c r="IWT256" s="254"/>
      <c r="IWU256" s="254"/>
      <c r="IWV256" s="254"/>
      <c r="IWW256" s="254"/>
      <c r="IWX256" s="254"/>
      <c r="IWY256" s="254"/>
      <c r="IWZ256" s="254"/>
      <c r="IXA256" s="254"/>
      <c r="IXB256" s="254"/>
      <c r="IXC256" s="254"/>
      <c r="IXD256" s="254"/>
      <c r="IXE256" s="254"/>
      <c r="IXF256" s="254"/>
      <c r="IXG256" s="254"/>
      <c r="IXH256" s="254"/>
      <c r="IXI256" s="254"/>
      <c r="IXJ256" s="254"/>
      <c r="IXK256" s="254"/>
      <c r="IXL256" s="254"/>
      <c r="IXM256" s="254"/>
      <c r="IXN256" s="254"/>
      <c r="IXO256" s="254"/>
      <c r="IXP256" s="254"/>
      <c r="IXQ256" s="254"/>
      <c r="IXR256" s="254"/>
      <c r="IXS256" s="254"/>
      <c r="IXT256" s="254"/>
      <c r="IXU256" s="254"/>
      <c r="IXV256" s="254"/>
      <c r="IXW256" s="254"/>
      <c r="IXX256" s="254"/>
      <c r="IXY256" s="254"/>
      <c r="IXZ256" s="254"/>
      <c r="IYA256" s="254"/>
      <c r="IYB256" s="254"/>
      <c r="IYC256" s="254"/>
      <c r="IYD256" s="254"/>
      <c r="IYE256" s="254"/>
      <c r="IYF256" s="254"/>
      <c r="IYG256" s="254"/>
      <c r="IYH256" s="254"/>
      <c r="IYI256" s="254"/>
      <c r="IYJ256" s="254"/>
      <c r="IYK256" s="254"/>
      <c r="IYL256" s="254"/>
      <c r="IYM256" s="254"/>
      <c r="IYN256" s="254"/>
      <c r="IYO256" s="254"/>
      <c r="IYP256" s="254"/>
      <c r="IYQ256" s="254"/>
      <c r="IYR256" s="254"/>
      <c r="IYS256" s="254"/>
      <c r="IYT256" s="254"/>
      <c r="IYU256" s="254"/>
      <c r="IYV256" s="254"/>
      <c r="IYW256" s="254"/>
      <c r="IYX256" s="254"/>
      <c r="IYY256" s="254"/>
      <c r="IYZ256" s="254"/>
      <c r="IZA256" s="254"/>
      <c r="IZB256" s="254"/>
      <c r="IZC256" s="254"/>
      <c r="IZD256" s="254"/>
      <c r="IZE256" s="254"/>
      <c r="IZF256" s="254"/>
      <c r="IZG256" s="254"/>
      <c r="IZH256" s="254"/>
      <c r="IZI256" s="254"/>
      <c r="IZJ256" s="254"/>
      <c r="IZK256" s="254"/>
      <c r="IZL256" s="254"/>
      <c r="IZM256" s="254"/>
      <c r="IZN256" s="254"/>
      <c r="IZO256" s="254"/>
      <c r="IZP256" s="254"/>
      <c r="IZQ256" s="254"/>
      <c r="IZR256" s="254"/>
      <c r="IZS256" s="254"/>
      <c r="IZT256" s="254"/>
      <c r="IZU256" s="254"/>
      <c r="IZV256" s="254"/>
      <c r="IZW256" s="254"/>
      <c r="IZX256" s="254"/>
      <c r="IZY256" s="254"/>
      <c r="IZZ256" s="254"/>
      <c r="JAA256" s="254"/>
      <c r="JAB256" s="254"/>
      <c r="JAC256" s="254"/>
      <c r="JAD256" s="254"/>
      <c r="JAE256" s="254"/>
      <c r="JAF256" s="254"/>
      <c r="JAG256" s="254"/>
      <c r="JAH256" s="254"/>
      <c r="JAI256" s="254"/>
      <c r="JAJ256" s="254"/>
      <c r="JAK256" s="254"/>
      <c r="JAL256" s="254"/>
      <c r="JAM256" s="254"/>
      <c r="JAN256" s="254"/>
      <c r="JAO256" s="254"/>
      <c r="JAP256" s="254"/>
      <c r="JAQ256" s="254"/>
      <c r="JAR256" s="254"/>
      <c r="JAS256" s="254"/>
      <c r="JAT256" s="254"/>
      <c r="JAU256" s="254"/>
      <c r="JAV256" s="254"/>
      <c r="JAW256" s="254"/>
      <c r="JAX256" s="254"/>
      <c r="JAY256" s="254"/>
      <c r="JAZ256" s="254"/>
      <c r="JBA256" s="254"/>
      <c r="JBB256" s="254"/>
      <c r="JBC256" s="254"/>
      <c r="JBD256" s="254"/>
      <c r="JBE256" s="254"/>
      <c r="JBF256" s="254"/>
      <c r="JBG256" s="254"/>
      <c r="JBH256" s="254"/>
      <c r="JBI256" s="254"/>
      <c r="JBJ256" s="254"/>
      <c r="JBK256" s="254"/>
      <c r="JBL256" s="254"/>
      <c r="JBM256" s="254"/>
      <c r="JBN256" s="254"/>
      <c r="JBO256" s="254"/>
      <c r="JBP256" s="254"/>
      <c r="JBQ256" s="254"/>
      <c r="JBR256" s="254"/>
      <c r="JBS256" s="254"/>
      <c r="JBT256" s="254"/>
      <c r="JBU256" s="254"/>
      <c r="JBV256" s="254"/>
      <c r="JBW256" s="254"/>
      <c r="JBX256" s="254"/>
      <c r="JBY256" s="254"/>
      <c r="JBZ256" s="254"/>
      <c r="JCA256" s="254"/>
      <c r="JCB256" s="254"/>
      <c r="JCC256" s="254"/>
      <c r="JCD256" s="254"/>
      <c r="JCE256" s="254"/>
      <c r="JCF256" s="254"/>
      <c r="JCG256" s="254"/>
      <c r="JCH256" s="254"/>
      <c r="JCI256" s="254"/>
      <c r="JCJ256" s="254"/>
      <c r="JCK256" s="254"/>
      <c r="JCL256" s="254"/>
      <c r="JCM256" s="254"/>
      <c r="JCN256" s="254"/>
      <c r="JCO256" s="254"/>
      <c r="JCP256" s="254"/>
      <c r="JCQ256" s="254"/>
      <c r="JCR256" s="254"/>
      <c r="JCS256" s="254"/>
      <c r="JCT256" s="254"/>
      <c r="JCU256" s="254"/>
      <c r="JCV256" s="254"/>
      <c r="JCW256" s="254"/>
      <c r="JCX256" s="254"/>
      <c r="JCY256" s="254"/>
      <c r="JCZ256" s="254"/>
      <c r="JDA256" s="254"/>
      <c r="JDB256" s="254"/>
      <c r="JDC256" s="254"/>
      <c r="JDD256" s="254"/>
      <c r="JDE256" s="254"/>
      <c r="JDF256" s="254"/>
      <c r="JDG256" s="254"/>
      <c r="JDH256" s="254"/>
      <c r="JDI256" s="254"/>
      <c r="JDJ256" s="254"/>
      <c r="JDK256" s="254"/>
      <c r="JDL256" s="254"/>
      <c r="JDM256" s="254"/>
      <c r="JDN256" s="254"/>
      <c r="JDO256" s="254"/>
      <c r="JDP256" s="254"/>
      <c r="JDQ256" s="254"/>
      <c r="JDR256" s="254"/>
      <c r="JDS256" s="254"/>
      <c r="JDT256" s="254"/>
      <c r="JDU256" s="254"/>
      <c r="JDV256" s="254"/>
      <c r="JDW256" s="254"/>
      <c r="JDX256" s="254"/>
      <c r="JDY256" s="254"/>
      <c r="JDZ256" s="254"/>
      <c r="JEA256" s="254"/>
      <c r="JEB256" s="254"/>
      <c r="JEC256" s="254"/>
      <c r="JED256" s="254"/>
      <c r="JEE256" s="254"/>
      <c r="JEF256" s="254"/>
      <c r="JEG256" s="254"/>
      <c r="JEH256" s="254"/>
      <c r="JEI256" s="254"/>
      <c r="JEJ256" s="254"/>
      <c r="JEK256" s="254"/>
      <c r="JEL256" s="254"/>
      <c r="JEM256" s="254"/>
      <c r="JEN256" s="254"/>
      <c r="JEO256" s="254"/>
      <c r="JEP256" s="254"/>
      <c r="JEQ256" s="254"/>
      <c r="JER256" s="254"/>
      <c r="JES256" s="254"/>
      <c r="JET256" s="254"/>
      <c r="JEU256" s="254"/>
      <c r="JEV256" s="254"/>
      <c r="JEW256" s="254"/>
      <c r="JEX256" s="254"/>
      <c r="JEY256" s="254"/>
      <c r="JEZ256" s="254"/>
      <c r="JFA256" s="254"/>
      <c r="JFB256" s="254"/>
      <c r="JFC256" s="254"/>
      <c r="JFD256" s="254"/>
      <c r="JFE256" s="254"/>
      <c r="JFF256" s="254"/>
      <c r="JFG256" s="254"/>
      <c r="JFH256" s="254"/>
      <c r="JFI256" s="254"/>
      <c r="JFJ256" s="254"/>
      <c r="JFK256" s="254"/>
      <c r="JFL256" s="254"/>
      <c r="JFM256" s="254"/>
      <c r="JFN256" s="254"/>
      <c r="JFO256" s="254"/>
      <c r="JFP256" s="254"/>
      <c r="JFQ256" s="254"/>
      <c r="JFR256" s="254"/>
      <c r="JFS256" s="254"/>
      <c r="JFT256" s="254"/>
      <c r="JFU256" s="254"/>
      <c r="JFV256" s="254"/>
      <c r="JFW256" s="254"/>
      <c r="JFX256" s="254"/>
      <c r="JFY256" s="254"/>
      <c r="JFZ256" s="254"/>
      <c r="JGA256" s="254"/>
      <c r="JGB256" s="254"/>
      <c r="JGC256" s="254"/>
      <c r="JGD256" s="254"/>
      <c r="JGE256" s="254"/>
      <c r="JGF256" s="254"/>
      <c r="JGG256" s="254"/>
      <c r="JGH256" s="254"/>
      <c r="JGI256" s="254"/>
      <c r="JGJ256" s="254"/>
      <c r="JGK256" s="254"/>
      <c r="JGL256" s="254"/>
      <c r="JGM256" s="254"/>
      <c r="JGN256" s="254"/>
      <c r="JGO256" s="254"/>
      <c r="JGP256" s="254"/>
      <c r="JGQ256" s="254"/>
      <c r="JGR256" s="254"/>
      <c r="JGS256" s="254"/>
      <c r="JGT256" s="254"/>
      <c r="JGU256" s="254"/>
      <c r="JGV256" s="254"/>
      <c r="JGW256" s="254"/>
      <c r="JGX256" s="254"/>
      <c r="JGY256" s="254"/>
      <c r="JGZ256" s="254"/>
      <c r="JHA256" s="254"/>
      <c r="JHB256" s="254"/>
      <c r="JHC256" s="254"/>
      <c r="JHD256" s="254"/>
      <c r="JHE256" s="254"/>
      <c r="JHF256" s="254"/>
      <c r="JHG256" s="254"/>
      <c r="JHH256" s="254"/>
      <c r="JHI256" s="254"/>
      <c r="JHJ256" s="254"/>
      <c r="JHK256" s="254"/>
      <c r="JHL256" s="254"/>
      <c r="JHM256" s="254"/>
      <c r="JHN256" s="254"/>
      <c r="JHO256" s="254"/>
      <c r="JHP256" s="254"/>
      <c r="JHQ256" s="254"/>
      <c r="JHR256" s="254"/>
      <c r="JHS256" s="254"/>
      <c r="JHT256" s="254"/>
      <c r="JHU256" s="254"/>
      <c r="JHV256" s="254"/>
      <c r="JHW256" s="254"/>
      <c r="JHX256" s="254"/>
      <c r="JHY256" s="254"/>
      <c r="JHZ256" s="254"/>
      <c r="JIA256" s="254"/>
      <c r="JIB256" s="254"/>
      <c r="JIC256" s="254"/>
      <c r="JID256" s="254"/>
      <c r="JIE256" s="254"/>
      <c r="JIF256" s="254"/>
      <c r="JIG256" s="254"/>
      <c r="JIH256" s="254"/>
      <c r="JII256" s="254"/>
      <c r="JIJ256" s="254"/>
      <c r="JIK256" s="254"/>
      <c r="JIL256" s="254"/>
      <c r="JIM256" s="254"/>
      <c r="JIN256" s="254"/>
      <c r="JIO256" s="254"/>
      <c r="JIP256" s="254"/>
      <c r="JIQ256" s="254"/>
      <c r="JIR256" s="254"/>
      <c r="JIS256" s="254"/>
      <c r="JIT256" s="254"/>
      <c r="JIU256" s="254"/>
      <c r="JIV256" s="254"/>
      <c r="JIW256" s="254"/>
      <c r="JIX256" s="254"/>
      <c r="JIY256" s="254"/>
      <c r="JIZ256" s="254"/>
      <c r="JJA256" s="254"/>
      <c r="JJB256" s="254"/>
      <c r="JJC256" s="254"/>
      <c r="JJD256" s="254"/>
      <c r="JJE256" s="254"/>
      <c r="JJF256" s="254"/>
      <c r="JJG256" s="254"/>
      <c r="JJH256" s="254"/>
      <c r="JJI256" s="254"/>
      <c r="JJJ256" s="254"/>
      <c r="JJK256" s="254"/>
      <c r="JJL256" s="254"/>
      <c r="JJM256" s="254"/>
      <c r="JJN256" s="254"/>
      <c r="JJO256" s="254"/>
      <c r="JJP256" s="254"/>
      <c r="JJQ256" s="254"/>
      <c r="JJR256" s="254"/>
      <c r="JJS256" s="254"/>
      <c r="JJT256" s="254"/>
      <c r="JJU256" s="254"/>
      <c r="JJV256" s="254"/>
      <c r="JJW256" s="254"/>
      <c r="JJX256" s="254"/>
      <c r="JJY256" s="254"/>
      <c r="JJZ256" s="254"/>
      <c r="JKA256" s="254"/>
      <c r="JKB256" s="254"/>
      <c r="JKC256" s="254"/>
      <c r="JKD256" s="254"/>
      <c r="JKE256" s="254"/>
      <c r="JKF256" s="254"/>
      <c r="JKG256" s="254"/>
      <c r="JKH256" s="254"/>
      <c r="JKI256" s="254"/>
      <c r="JKJ256" s="254"/>
      <c r="JKK256" s="254"/>
      <c r="JKL256" s="254"/>
      <c r="JKM256" s="254"/>
      <c r="JKN256" s="254"/>
      <c r="JKO256" s="254"/>
      <c r="JKP256" s="254"/>
      <c r="JKQ256" s="254"/>
      <c r="JKR256" s="254"/>
      <c r="JKS256" s="254"/>
      <c r="JKT256" s="254"/>
      <c r="JKU256" s="254"/>
      <c r="JKV256" s="254"/>
      <c r="JKW256" s="254"/>
      <c r="JKX256" s="254"/>
      <c r="JKY256" s="254"/>
      <c r="JKZ256" s="254"/>
      <c r="JLA256" s="254"/>
      <c r="JLB256" s="254"/>
      <c r="JLC256" s="254"/>
      <c r="JLD256" s="254"/>
      <c r="JLE256" s="254"/>
      <c r="JLF256" s="254"/>
      <c r="JLG256" s="254"/>
      <c r="JLH256" s="254"/>
      <c r="JLI256" s="254"/>
      <c r="JLJ256" s="254"/>
      <c r="JLK256" s="254"/>
      <c r="JLL256" s="254"/>
      <c r="JLM256" s="254"/>
      <c r="JLN256" s="254"/>
      <c r="JLO256" s="254"/>
      <c r="JLP256" s="254"/>
      <c r="JLQ256" s="254"/>
      <c r="JLR256" s="254"/>
      <c r="JLS256" s="254"/>
      <c r="JLT256" s="254"/>
      <c r="JLU256" s="254"/>
      <c r="JLV256" s="254"/>
      <c r="JLW256" s="254"/>
      <c r="JLX256" s="254"/>
      <c r="JLY256" s="254"/>
      <c r="JLZ256" s="254"/>
      <c r="JMA256" s="254"/>
      <c r="JMB256" s="254"/>
      <c r="JMC256" s="254"/>
      <c r="JMD256" s="254"/>
      <c r="JME256" s="254"/>
      <c r="JMF256" s="254"/>
      <c r="JMG256" s="254"/>
      <c r="JMH256" s="254"/>
      <c r="JMI256" s="254"/>
      <c r="JMJ256" s="254"/>
      <c r="JMK256" s="254"/>
      <c r="JML256" s="254"/>
      <c r="JMM256" s="254"/>
      <c r="JMN256" s="254"/>
      <c r="JMO256" s="254"/>
      <c r="JMP256" s="254"/>
      <c r="JMQ256" s="254"/>
      <c r="JMR256" s="254"/>
      <c r="JMS256" s="254"/>
      <c r="JMT256" s="254"/>
      <c r="JMU256" s="254"/>
      <c r="JMV256" s="254"/>
      <c r="JMW256" s="254"/>
      <c r="JMX256" s="254"/>
      <c r="JMY256" s="254"/>
      <c r="JMZ256" s="254"/>
      <c r="JNA256" s="254"/>
      <c r="JNB256" s="254"/>
      <c r="JNC256" s="254"/>
      <c r="JND256" s="254"/>
      <c r="JNE256" s="254"/>
      <c r="JNF256" s="254"/>
      <c r="JNG256" s="254"/>
      <c r="JNH256" s="254"/>
      <c r="JNI256" s="254"/>
      <c r="JNJ256" s="254"/>
      <c r="JNK256" s="254"/>
      <c r="JNL256" s="254"/>
      <c r="JNM256" s="254"/>
      <c r="JNN256" s="254"/>
      <c r="JNO256" s="254"/>
      <c r="JNP256" s="254"/>
      <c r="JNQ256" s="254"/>
      <c r="JNR256" s="254"/>
      <c r="JNS256" s="254"/>
      <c r="JNT256" s="254"/>
      <c r="JNU256" s="254"/>
      <c r="JNV256" s="254"/>
      <c r="JNW256" s="254"/>
      <c r="JNX256" s="254"/>
      <c r="JNY256" s="254"/>
      <c r="JNZ256" s="254"/>
      <c r="JOA256" s="254"/>
      <c r="JOB256" s="254"/>
      <c r="JOC256" s="254"/>
      <c r="JOD256" s="254"/>
      <c r="JOE256" s="254"/>
      <c r="JOF256" s="254"/>
      <c r="JOG256" s="254"/>
      <c r="JOH256" s="254"/>
      <c r="JOI256" s="254"/>
      <c r="JOJ256" s="254"/>
      <c r="JOK256" s="254"/>
      <c r="JOL256" s="254"/>
      <c r="JOM256" s="254"/>
      <c r="JON256" s="254"/>
      <c r="JOO256" s="254"/>
      <c r="JOP256" s="254"/>
      <c r="JOQ256" s="254"/>
      <c r="JOR256" s="254"/>
      <c r="JOS256" s="254"/>
      <c r="JOT256" s="254"/>
      <c r="JOU256" s="254"/>
      <c r="JOV256" s="254"/>
      <c r="JOW256" s="254"/>
      <c r="JOX256" s="254"/>
      <c r="JOY256" s="254"/>
      <c r="JOZ256" s="254"/>
      <c r="JPA256" s="254"/>
      <c r="JPB256" s="254"/>
      <c r="JPC256" s="254"/>
      <c r="JPD256" s="254"/>
      <c r="JPE256" s="254"/>
      <c r="JPF256" s="254"/>
      <c r="JPG256" s="254"/>
      <c r="JPH256" s="254"/>
      <c r="JPI256" s="254"/>
      <c r="JPJ256" s="254"/>
      <c r="JPK256" s="254"/>
      <c r="JPL256" s="254"/>
      <c r="JPM256" s="254"/>
      <c r="JPN256" s="254"/>
      <c r="JPO256" s="254"/>
      <c r="JPP256" s="254"/>
      <c r="JPQ256" s="254"/>
      <c r="JPR256" s="254"/>
      <c r="JPS256" s="254"/>
      <c r="JPT256" s="254"/>
      <c r="JPU256" s="254"/>
      <c r="JPV256" s="254"/>
      <c r="JPW256" s="254"/>
      <c r="JPX256" s="254"/>
      <c r="JPY256" s="254"/>
      <c r="JPZ256" s="254"/>
      <c r="JQA256" s="254"/>
      <c r="JQB256" s="254"/>
      <c r="JQC256" s="254"/>
      <c r="JQD256" s="254"/>
      <c r="JQE256" s="254"/>
      <c r="JQF256" s="254"/>
      <c r="JQG256" s="254"/>
      <c r="JQH256" s="254"/>
      <c r="JQI256" s="254"/>
      <c r="JQJ256" s="254"/>
      <c r="JQK256" s="254"/>
      <c r="JQL256" s="254"/>
      <c r="JQM256" s="254"/>
      <c r="JQN256" s="254"/>
      <c r="JQO256" s="254"/>
      <c r="JQP256" s="254"/>
      <c r="JQQ256" s="254"/>
      <c r="JQR256" s="254"/>
      <c r="JQS256" s="254"/>
      <c r="JQT256" s="254"/>
      <c r="JQU256" s="254"/>
      <c r="JQV256" s="254"/>
      <c r="JQW256" s="254"/>
      <c r="JQX256" s="254"/>
      <c r="JQY256" s="254"/>
      <c r="JQZ256" s="254"/>
      <c r="JRA256" s="254"/>
      <c r="JRB256" s="254"/>
      <c r="JRC256" s="254"/>
      <c r="JRD256" s="254"/>
      <c r="JRE256" s="254"/>
      <c r="JRF256" s="254"/>
      <c r="JRG256" s="254"/>
      <c r="JRH256" s="254"/>
      <c r="JRI256" s="254"/>
      <c r="JRJ256" s="254"/>
      <c r="JRK256" s="254"/>
      <c r="JRL256" s="254"/>
      <c r="JRM256" s="254"/>
      <c r="JRN256" s="254"/>
      <c r="JRO256" s="254"/>
      <c r="JRP256" s="254"/>
      <c r="JRQ256" s="254"/>
      <c r="JRR256" s="254"/>
      <c r="JRS256" s="254"/>
      <c r="JRT256" s="254"/>
      <c r="JRU256" s="254"/>
      <c r="JRV256" s="254"/>
      <c r="JRW256" s="254"/>
      <c r="JRX256" s="254"/>
      <c r="JRY256" s="254"/>
      <c r="JRZ256" s="254"/>
      <c r="JSA256" s="254"/>
      <c r="JSB256" s="254"/>
      <c r="JSC256" s="254"/>
      <c r="JSD256" s="254"/>
      <c r="JSE256" s="254"/>
      <c r="JSF256" s="254"/>
      <c r="JSG256" s="254"/>
      <c r="JSH256" s="254"/>
      <c r="JSI256" s="254"/>
      <c r="JSJ256" s="254"/>
      <c r="JSK256" s="254"/>
      <c r="JSL256" s="254"/>
      <c r="JSM256" s="254"/>
      <c r="JSN256" s="254"/>
      <c r="JSO256" s="254"/>
      <c r="JSP256" s="254"/>
      <c r="JSQ256" s="254"/>
      <c r="JSR256" s="254"/>
      <c r="JSS256" s="254"/>
      <c r="JST256" s="254"/>
      <c r="JSU256" s="254"/>
      <c r="JSV256" s="254"/>
      <c r="JSW256" s="254"/>
      <c r="JSX256" s="254"/>
      <c r="JSY256" s="254"/>
      <c r="JSZ256" s="254"/>
      <c r="JTA256" s="254"/>
      <c r="JTB256" s="254"/>
      <c r="JTC256" s="254"/>
      <c r="JTD256" s="254"/>
      <c r="JTE256" s="254"/>
      <c r="JTF256" s="254"/>
      <c r="JTG256" s="254"/>
      <c r="JTH256" s="254"/>
      <c r="JTI256" s="254"/>
      <c r="JTJ256" s="254"/>
      <c r="JTK256" s="254"/>
      <c r="JTL256" s="254"/>
      <c r="JTM256" s="254"/>
      <c r="JTN256" s="254"/>
      <c r="JTO256" s="254"/>
      <c r="JTP256" s="254"/>
      <c r="JTQ256" s="254"/>
      <c r="JTR256" s="254"/>
      <c r="JTS256" s="254"/>
      <c r="JTT256" s="254"/>
      <c r="JTU256" s="254"/>
      <c r="JTV256" s="254"/>
      <c r="JTW256" s="254"/>
      <c r="JTX256" s="254"/>
      <c r="JTY256" s="254"/>
      <c r="JTZ256" s="254"/>
      <c r="JUA256" s="254"/>
      <c r="JUB256" s="254"/>
      <c r="JUC256" s="254"/>
      <c r="JUD256" s="254"/>
      <c r="JUE256" s="254"/>
      <c r="JUF256" s="254"/>
      <c r="JUG256" s="254"/>
      <c r="JUH256" s="254"/>
      <c r="JUI256" s="254"/>
      <c r="JUJ256" s="254"/>
      <c r="JUK256" s="254"/>
      <c r="JUL256" s="254"/>
      <c r="JUM256" s="254"/>
      <c r="JUN256" s="254"/>
      <c r="JUO256" s="254"/>
      <c r="JUP256" s="254"/>
      <c r="JUQ256" s="254"/>
      <c r="JUR256" s="254"/>
      <c r="JUS256" s="254"/>
      <c r="JUT256" s="254"/>
      <c r="JUU256" s="254"/>
      <c r="JUV256" s="254"/>
      <c r="JUW256" s="254"/>
      <c r="JUX256" s="254"/>
      <c r="JUY256" s="254"/>
      <c r="JUZ256" s="254"/>
      <c r="JVA256" s="254"/>
      <c r="JVB256" s="254"/>
      <c r="JVC256" s="254"/>
      <c r="JVD256" s="254"/>
      <c r="JVE256" s="254"/>
      <c r="JVF256" s="254"/>
      <c r="JVG256" s="254"/>
      <c r="JVH256" s="254"/>
      <c r="JVI256" s="254"/>
      <c r="JVJ256" s="254"/>
      <c r="JVK256" s="254"/>
      <c r="JVL256" s="254"/>
      <c r="JVM256" s="254"/>
      <c r="JVN256" s="254"/>
      <c r="JVO256" s="254"/>
      <c r="JVP256" s="254"/>
      <c r="JVQ256" s="254"/>
      <c r="JVR256" s="254"/>
      <c r="JVS256" s="254"/>
      <c r="JVT256" s="254"/>
      <c r="JVU256" s="254"/>
      <c r="JVV256" s="254"/>
      <c r="JVW256" s="254"/>
      <c r="JVX256" s="254"/>
      <c r="JVY256" s="254"/>
      <c r="JVZ256" s="254"/>
      <c r="JWA256" s="254"/>
      <c r="JWB256" s="254"/>
      <c r="JWC256" s="254"/>
      <c r="JWD256" s="254"/>
      <c r="JWE256" s="254"/>
      <c r="JWF256" s="254"/>
      <c r="JWG256" s="254"/>
      <c r="JWH256" s="254"/>
      <c r="JWI256" s="254"/>
      <c r="JWJ256" s="254"/>
      <c r="JWK256" s="254"/>
      <c r="JWL256" s="254"/>
      <c r="JWM256" s="254"/>
      <c r="JWN256" s="254"/>
      <c r="JWO256" s="254"/>
      <c r="JWP256" s="254"/>
      <c r="JWQ256" s="254"/>
      <c r="JWR256" s="254"/>
      <c r="JWS256" s="254"/>
      <c r="JWT256" s="254"/>
      <c r="JWU256" s="254"/>
      <c r="JWV256" s="254"/>
      <c r="JWW256" s="254"/>
      <c r="JWX256" s="254"/>
      <c r="JWY256" s="254"/>
      <c r="JWZ256" s="254"/>
      <c r="JXA256" s="254"/>
      <c r="JXB256" s="254"/>
      <c r="JXC256" s="254"/>
      <c r="JXD256" s="254"/>
      <c r="JXE256" s="254"/>
      <c r="JXF256" s="254"/>
      <c r="JXG256" s="254"/>
      <c r="JXH256" s="254"/>
      <c r="JXI256" s="254"/>
      <c r="JXJ256" s="254"/>
      <c r="JXK256" s="254"/>
      <c r="JXL256" s="254"/>
      <c r="JXM256" s="254"/>
      <c r="JXN256" s="254"/>
      <c r="JXO256" s="254"/>
      <c r="JXP256" s="254"/>
      <c r="JXQ256" s="254"/>
      <c r="JXR256" s="254"/>
      <c r="JXS256" s="254"/>
      <c r="JXT256" s="254"/>
      <c r="JXU256" s="254"/>
      <c r="JXV256" s="254"/>
      <c r="JXW256" s="254"/>
      <c r="JXX256" s="254"/>
      <c r="JXY256" s="254"/>
      <c r="JXZ256" s="254"/>
      <c r="JYA256" s="254"/>
      <c r="JYB256" s="254"/>
      <c r="JYC256" s="254"/>
      <c r="JYD256" s="254"/>
      <c r="JYE256" s="254"/>
      <c r="JYF256" s="254"/>
      <c r="JYG256" s="254"/>
      <c r="JYH256" s="254"/>
      <c r="JYI256" s="254"/>
      <c r="JYJ256" s="254"/>
      <c r="JYK256" s="254"/>
      <c r="JYL256" s="254"/>
      <c r="JYM256" s="254"/>
      <c r="JYN256" s="254"/>
      <c r="JYO256" s="254"/>
      <c r="JYP256" s="254"/>
      <c r="JYQ256" s="254"/>
      <c r="JYR256" s="254"/>
      <c r="JYS256" s="254"/>
      <c r="JYT256" s="254"/>
      <c r="JYU256" s="254"/>
      <c r="JYV256" s="254"/>
      <c r="JYW256" s="254"/>
      <c r="JYX256" s="254"/>
      <c r="JYY256" s="254"/>
      <c r="JYZ256" s="254"/>
      <c r="JZA256" s="254"/>
      <c r="JZB256" s="254"/>
      <c r="JZC256" s="254"/>
      <c r="JZD256" s="254"/>
      <c r="JZE256" s="254"/>
      <c r="JZF256" s="254"/>
      <c r="JZG256" s="254"/>
      <c r="JZH256" s="254"/>
      <c r="JZI256" s="254"/>
      <c r="JZJ256" s="254"/>
      <c r="JZK256" s="254"/>
      <c r="JZL256" s="254"/>
      <c r="JZM256" s="254"/>
      <c r="JZN256" s="254"/>
      <c r="JZO256" s="254"/>
      <c r="JZP256" s="254"/>
      <c r="JZQ256" s="254"/>
      <c r="JZR256" s="254"/>
      <c r="JZS256" s="254"/>
      <c r="JZT256" s="254"/>
      <c r="JZU256" s="254"/>
      <c r="JZV256" s="254"/>
      <c r="JZW256" s="254"/>
      <c r="JZX256" s="254"/>
      <c r="JZY256" s="254"/>
      <c r="JZZ256" s="254"/>
      <c r="KAA256" s="254"/>
      <c r="KAB256" s="254"/>
      <c r="KAC256" s="254"/>
      <c r="KAD256" s="254"/>
      <c r="KAE256" s="254"/>
      <c r="KAF256" s="254"/>
      <c r="KAG256" s="254"/>
      <c r="KAH256" s="254"/>
      <c r="KAI256" s="254"/>
      <c r="KAJ256" s="254"/>
      <c r="KAK256" s="254"/>
      <c r="KAL256" s="254"/>
      <c r="KAM256" s="254"/>
      <c r="KAN256" s="254"/>
      <c r="KAO256" s="254"/>
      <c r="KAP256" s="254"/>
      <c r="KAQ256" s="254"/>
      <c r="KAR256" s="254"/>
      <c r="KAS256" s="254"/>
      <c r="KAT256" s="254"/>
      <c r="KAU256" s="254"/>
      <c r="KAV256" s="254"/>
      <c r="KAW256" s="254"/>
      <c r="KAX256" s="254"/>
      <c r="KAY256" s="254"/>
      <c r="KAZ256" s="254"/>
      <c r="KBA256" s="254"/>
      <c r="KBB256" s="254"/>
      <c r="KBC256" s="254"/>
      <c r="KBD256" s="254"/>
      <c r="KBE256" s="254"/>
      <c r="KBF256" s="254"/>
      <c r="KBG256" s="254"/>
      <c r="KBH256" s="254"/>
      <c r="KBI256" s="254"/>
      <c r="KBJ256" s="254"/>
      <c r="KBK256" s="254"/>
      <c r="KBL256" s="254"/>
      <c r="KBM256" s="254"/>
      <c r="KBN256" s="254"/>
      <c r="KBO256" s="254"/>
      <c r="KBP256" s="254"/>
      <c r="KBQ256" s="254"/>
      <c r="KBR256" s="254"/>
      <c r="KBS256" s="254"/>
      <c r="KBT256" s="254"/>
      <c r="KBU256" s="254"/>
      <c r="KBV256" s="254"/>
      <c r="KBW256" s="254"/>
      <c r="KBX256" s="254"/>
      <c r="KBY256" s="254"/>
      <c r="KBZ256" s="254"/>
      <c r="KCA256" s="254"/>
      <c r="KCB256" s="254"/>
      <c r="KCC256" s="254"/>
      <c r="KCD256" s="254"/>
      <c r="KCE256" s="254"/>
      <c r="KCF256" s="254"/>
      <c r="KCG256" s="254"/>
      <c r="KCH256" s="254"/>
      <c r="KCI256" s="254"/>
      <c r="KCJ256" s="254"/>
      <c r="KCK256" s="254"/>
      <c r="KCL256" s="254"/>
      <c r="KCM256" s="254"/>
      <c r="KCN256" s="254"/>
      <c r="KCO256" s="254"/>
      <c r="KCP256" s="254"/>
      <c r="KCQ256" s="254"/>
      <c r="KCR256" s="254"/>
      <c r="KCS256" s="254"/>
      <c r="KCT256" s="254"/>
      <c r="KCU256" s="254"/>
      <c r="KCV256" s="254"/>
      <c r="KCW256" s="254"/>
      <c r="KCX256" s="254"/>
      <c r="KCY256" s="254"/>
      <c r="KCZ256" s="254"/>
      <c r="KDA256" s="254"/>
      <c r="KDB256" s="254"/>
      <c r="KDC256" s="254"/>
      <c r="KDD256" s="254"/>
      <c r="KDE256" s="254"/>
      <c r="KDF256" s="254"/>
      <c r="KDG256" s="254"/>
      <c r="KDH256" s="254"/>
      <c r="KDI256" s="254"/>
      <c r="KDJ256" s="254"/>
      <c r="KDK256" s="254"/>
      <c r="KDL256" s="254"/>
      <c r="KDM256" s="254"/>
      <c r="KDN256" s="254"/>
      <c r="KDO256" s="254"/>
      <c r="KDP256" s="254"/>
      <c r="KDQ256" s="254"/>
      <c r="KDR256" s="254"/>
      <c r="KDS256" s="254"/>
      <c r="KDT256" s="254"/>
      <c r="KDU256" s="254"/>
      <c r="KDV256" s="254"/>
      <c r="KDW256" s="254"/>
      <c r="KDX256" s="254"/>
      <c r="KDY256" s="254"/>
      <c r="KDZ256" s="254"/>
      <c r="KEA256" s="254"/>
      <c r="KEB256" s="254"/>
      <c r="KEC256" s="254"/>
      <c r="KED256" s="254"/>
      <c r="KEE256" s="254"/>
      <c r="KEF256" s="254"/>
      <c r="KEG256" s="254"/>
      <c r="KEH256" s="254"/>
      <c r="KEI256" s="254"/>
      <c r="KEJ256" s="254"/>
      <c r="KEK256" s="254"/>
      <c r="KEL256" s="254"/>
      <c r="KEM256" s="254"/>
      <c r="KEN256" s="254"/>
      <c r="KEO256" s="254"/>
      <c r="KEP256" s="254"/>
      <c r="KEQ256" s="254"/>
      <c r="KER256" s="254"/>
      <c r="KES256" s="254"/>
      <c r="KET256" s="254"/>
      <c r="KEU256" s="254"/>
      <c r="KEV256" s="254"/>
      <c r="KEW256" s="254"/>
      <c r="KEX256" s="254"/>
      <c r="KEY256" s="254"/>
      <c r="KEZ256" s="254"/>
      <c r="KFA256" s="254"/>
      <c r="KFB256" s="254"/>
      <c r="KFC256" s="254"/>
      <c r="KFD256" s="254"/>
      <c r="KFE256" s="254"/>
      <c r="KFF256" s="254"/>
      <c r="KFG256" s="254"/>
      <c r="KFH256" s="254"/>
      <c r="KFI256" s="254"/>
      <c r="KFJ256" s="254"/>
      <c r="KFK256" s="254"/>
      <c r="KFL256" s="254"/>
      <c r="KFM256" s="254"/>
      <c r="KFN256" s="254"/>
      <c r="KFO256" s="254"/>
      <c r="KFP256" s="254"/>
      <c r="KFQ256" s="254"/>
      <c r="KFR256" s="254"/>
      <c r="KFS256" s="254"/>
      <c r="KFT256" s="254"/>
      <c r="KFU256" s="254"/>
      <c r="KFV256" s="254"/>
      <c r="KFW256" s="254"/>
      <c r="KFX256" s="254"/>
      <c r="KFY256" s="254"/>
      <c r="KFZ256" s="254"/>
      <c r="KGA256" s="254"/>
      <c r="KGB256" s="254"/>
      <c r="KGC256" s="254"/>
      <c r="KGD256" s="254"/>
      <c r="KGE256" s="254"/>
      <c r="KGF256" s="254"/>
      <c r="KGG256" s="254"/>
      <c r="KGH256" s="254"/>
      <c r="KGI256" s="254"/>
      <c r="KGJ256" s="254"/>
      <c r="KGK256" s="254"/>
      <c r="KGL256" s="254"/>
      <c r="KGM256" s="254"/>
      <c r="KGN256" s="254"/>
      <c r="KGO256" s="254"/>
      <c r="KGP256" s="254"/>
      <c r="KGQ256" s="254"/>
      <c r="KGR256" s="254"/>
      <c r="KGS256" s="254"/>
      <c r="KGT256" s="254"/>
      <c r="KGU256" s="254"/>
      <c r="KGV256" s="254"/>
      <c r="KGW256" s="254"/>
      <c r="KGX256" s="254"/>
      <c r="KGY256" s="254"/>
      <c r="KGZ256" s="254"/>
      <c r="KHA256" s="254"/>
      <c r="KHB256" s="254"/>
      <c r="KHC256" s="254"/>
      <c r="KHD256" s="254"/>
      <c r="KHE256" s="254"/>
      <c r="KHF256" s="254"/>
      <c r="KHG256" s="254"/>
      <c r="KHH256" s="254"/>
      <c r="KHI256" s="254"/>
      <c r="KHJ256" s="254"/>
      <c r="KHK256" s="254"/>
      <c r="KHL256" s="254"/>
      <c r="KHM256" s="254"/>
      <c r="KHN256" s="254"/>
      <c r="KHO256" s="254"/>
      <c r="KHP256" s="254"/>
      <c r="KHQ256" s="254"/>
      <c r="KHR256" s="254"/>
      <c r="KHS256" s="254"/>
      <c r="KHT256" s="254"/>
      <c r="KHU256" s="254"/>
      <c r="KHV256" s="254"/>
      <c r="KHW256" s="254"/>
      <c r="KHX256" s="254"/>
      <c r="KHY256" s="254"/>
      <c r="KHZ256" s="254"/>
      <c r="KIA256" s="254"/>
      <c r="KIB256" s="254"/>
      <c r="KIC256" s="254"/>
      <c r="KID256" s="254"/>
      <c r="KIE256" s="254"/>
      <c r="KIF256" s="254"/>
      <c r="KIG256" s="254"/>
      <c r="KIH256" s="254"/>
      <c r="KII256" s="254"/>
      <c r="KIJ256" s="254"/>
      <c r="KIK256" s="254"/>
      <c r="KIL256" s="254"/>
      <c r="KIM256" s="254"/>
      <c r="KIN256" s="254"/>
      <c r="KIO256" s="254"/>
      <c r="KIP256" s="254"/>
      <c r="KIQ256" s="254"/>
      <c r="KIR256" s="254"/>
      <c r="KIS256" s="254"/>
      <c r="KIT256" s="254"/>
      <c r="KIU256" s="254"/>
      <c r="KIV256" s="254"/>
      <c r="KIW256" s="254"/>
      <c r="KIX256" s="254"/>
      <c r="KIY256" s="254"/>
      <c r="KIZ256" s="254"/>
      <c r="KJA256" s="254"/>
      <c r="KJB256" s="254"/>
      <c r="KJC256" s="254"/>
      <c r="KJD256" s="254"/>
      <c r="KJE256" s="254"/>
      <c r="KJF256" s="254"/>
      <c r="KJG256" s="254"/>
      <c r="KJH256" s="254"/>
      <c r="KJI256" s="254"/>
      <c r="KJJ256" s="254"/>
      <c r="KJK256" s="254"/>
      <c r="KJL256" s="254"/>
      <c r="KJM256" s="254"/>
      <c r="KJN256" s="254"/>
      <c r="KJO256" s="254"/>
      <c r="KJP256" s="254"/>
      <c r="KJQ256" s="254"/>
      <c r="KJR256" s="254"/>
      <c r="KJS256" s="254"/>
      <c r="KJT256" s="254"/>
      <c r="KJU256" s="254"/>
      <c r="KJV256" s="254"/>
      <c r="KJW256" s="254"/>
      <c r="KJX256" s="254"/>
      <c r="KJY256" s="254"/>
      <c r="KJZ256" s="254"/>
      <c r="KKA256" s="254"/>
      <c r="KKB256" s="254"/>
      <c r="KKC256" s="254"/>
      <c r="KKD256" s="254"/>
      <c r="KKE256" s="254"/>
      <c r="KKF256" s="254"/>
      <c r="KKG256" s="254"/>
      <c r="KKH256" s="254"/>
      <c r="KKI256" s="254"/>
      <c r="KKJ256" s="254"/>
      <c r="KKK256" s="254"/>
      <c r="KKL256" s="254"/>
      <c r="KKM256" s="254"/>
      <c r="KKN256" s="254"/>
      <c r="KKO256" s="254"/>
      <c r="KKP256" s="254"/>
      <c r="KKQ256" s="254"/>
      <c r="KKR256" s="254"/>
      <c r="KKS256" s="254"/>
      <c r="KKT256" s="254"/>
      <c r="KKU256" s="254"/>
      <c r="KKV256" s="254"/>
      <c r="KKW256" s="254"/>
      <c r="KKX256" s="254"/>
      <c r="KKY256" s="254"/>
      <c r="KKZ256" s="254"/>
      <c r="KLA256" s="254"/>
      <c r="KLB256" s="254"/>
      <c r="KLC256" s="254"/>
      <c r="KLD256" s="254"/>
      <c r="KLE256" s="254"/>
      <c r="KLF256" s="254"/>
      <c r="KLG256" s="254"/>
      <c r="KLH256" s="254"/>
      <c r="KLI256" s="254"/>
      <c r="KLJ256" s="254"/>
      <c r="KLK256" s="254"/>
      <c r="KLL256" s="254"/>
      <c r="KLM256" s="254"/>
      <c r="KLN256" s="254"/>
      <c r="KLO256" s="254"/>
      <c r="KLP256" s="254"/>
      <c r="KLQ256" s="254"/>
      <c r="KLR256" s="254"/>
      <c r="KLS256" s="254"/>
      <c r="KLT256" s="254"/>
      <c r="KLU256" s="254"/>
      <c r="KLV256" s="254"/>
      <c r="KLW256" s="254"/>
      <c r="KLX256" s="254"/>
      <c r="KLY256" s="254"/>
      <c r="KLZ256" s="254"/>
      <c r="KMA256" s="254"/>
      <c r="KMB256" s="254"/>
      <c r="KMC256" s="254"/>
      <c r="KMD256" s="254"/>
      <c r="KME256" s="254"/>
      <c r="KMF256" s="254"/>
      <c r="KMG256" s="254"/>
      <c r="KMH256" s="254"/>
      <c r="KMI256" s="254"/>
      <c r="KMJ256" s="254"/>
      <c r="KMK256" s="254"/>
      <c r="KML256" s="254"/>
      <c r="KMM256" s="254"/>
      <c r="KMN256" s="254"/>
      <c r="KMO256" s="254"/>
      <c r="KMP256" s="254"/>
      <c r="KMQ256" s="254"/>
      <c r="KMR256" s="254"/>
      <c r="KMS256" s="254"/>
      <c r="KMT256" s="254"/>
      <c r="KMU256" s="254"/>
      <c r="KMV256" s="254"/>
      <c r="KMW256" s="254"/>
      <c r="KMX256" s="254"/>
      <c r="KMY256" s="254"/>
      <c r="KMZ256" s="254"/>
      <c r="KNA256" s="254"/>
      <c r="KNB256" s="254"/>
      <c r="KNC256" s="254"/>
      <c r="KND256" s="254"/>
      <c r="KNE256" s="254"/>
      <c r="KNF256" s="254"/>
      <c r="KNG256" s="254"/>
      <c r="KNH256" s="254"/>
      <c r="KNI256" s="254"/>
      <c r="KNJ256" s="254"/>
      <c r="KNK256" s="254"/>
      <c r="KNL256" s="254"/>
      <c r="KNM256" s="254"/>
      <c r="KNN256" s="254"/>
      <c r="KNO256" s="254"/>
      <c r="KNP256" s="254"/>
      <c r="KNQ256" s="254"/>
      <c r="KNR256" s="254"/>
      <c r="KNS256" s="254"/>
      <c r="KNT256" s="254"/>
      <c r="KNU256" s="254"/>
      <c r="KNV256" s="254"/>
      <c r="KNW256" s="254"/>
      <c r="KNX256" s="254"/>
      <c r="KNY256" s="254"/>
      <c r="KNZ256" s="254"/>
      <c r="KOA256" s="254"/>
      <c r="KOB256" s="254"/>
      <c r="KOC256" s="254"/>
      <c r="KOD256" s="254"/>
      <c r="KOE256" s="254"/>
      <c r="KOF256" s="254"/>
      <c r="KOG256" s="254"/>
      <c r="KOH256" s="254"/>
      <c r="KOI256" s="254"/>
      <c r="KOJ256" s="254"/>
      <c r="KOK256" s="254"/>
      <c r="KOL256" s="254"/>
      <c r="KOM256" s="254"/>
      <c r="KON256" s="254"/>
      <c r="KOO256" s="254"/>
      <c r="KOP256" s="254"/>
      <c r="KOQ256" s="254"/>
      <c r="KOR256" s="254"/>
      <c r="KOS256" s="254"/>
      <c r="KOT256" s="254"/>
      <c r="KOU256" s="254"/>
      <c r="KOV256" s="254"/>
      <c r="KOW256" s="254"/>
      <c r="KOX256" s="254"/>
      <c r="KOY256" s="254"/>
      <c r="KOZ256" s="254"/>
      <c r="KPA256" s="254"/>
      <c r="KPB256" s="254"/>
      <c r="KPC256" s="254"/>
      <c r="KPD256" s="254"/>
      <c r="KPE256" s="254"/>
      <c r="KPF256" s="254"/>
      <c r="KPG256" s="254"/>
      <c r="KPH256" s="254"/>
      <c r="KPI256" s="254"/>
      <c r="KPJ256" s="254"/>
      <c r="KPK256" s="254"/>
      <c r="KPL256" s="254"/>
      <c r="KPM256" s="254"/>
      <c r="KPN256" s="254"/>
      <c r="KPO256" s="254"/>
      <c r="KPP256" s="254"/>
      <c r="KPQ256" s="254"/>
      <c r="KPR256" s="254"/>
      <c r="KPS256" s="254"/>
      <c r="KPT256" s="254"/>
      <c r="KPU256" s="254"/>
      <c r="KPV256" s="254"/>
      <c r="KPW256" s="254"/>
      <c r="KPX256" s="254"/>
      <c r="KPY256" s="254"/>
      <c r="KPZ256" s="254"/>
      <c r="KQA256" s="254"/>
      <c r="KQB256" s="254"/>
      <c r="KQC256" s="254"/>
      <c r="KQD256" s="254"/>
      <c r="KQE256" s="254"/>
      <c r="KQF256" s="254"/>
      <c r="KQG256" s="254"/>
      <c r="KQH256" s="254"/>
      <c r="KQI256" s="254"/>
      <c r="KQJ256" s="254"/>
      <c r="KQK256" s="254"/>
      <c r="KQL256" s="254"/>
      <c r="KQM256" s="254"/>
      <c r="KQN256" s="254"/>
      <c r="KQO256" s="254"/>
      <c r="KQP256" s="254"/>
      <c r="KQQ256" s="254"/>
      <c r="KQR256" s="254"/>
      <c r="KQS256" s="254"/>
      <c r="KQT256" s="254"/>
      <c r="KQU256" s="254"/>
      <c r="KQV256" s="254"/>
      <c r="KQW256" s="254"/>
      <c r="KQX256" s="254"/>
      <c r="KQY256" s="254"/>
      <c r="KQZ256" s="254"/>
      <c r="KRA256" s="254"/>
      <c r="KRB256" s="254"/>
      <c r="KRC256" s="254"/>
      <c r="KRD256" s="254"/>
      <c r="KRE256" s="254"/>
      <c r="KRF256" s="254"/>
      <c r="KRG256" s="254"/>
      <c r="KRH256" s="254"/>
      <c r="KRI256" s="254"/>
      <c r="KRJ256" s="254"/>
      <c r="KRK256" s="254"/>
      <c r="KRL256" s="254"/>
      <c r="KRM256" s="254"/>
      <c r="KRN256" s="254"/>
      <c r="KRO256" s="254"/>
      <c r="KRP256" s="254"/>
      <c r="KRQ256" s="254"/>
      <c r="KRR256" s="254"/>
      <c r="KRS256" s="254"/>
      <c r="KRT256" s="254"/>
      <c r="KRU256" s="254"/>
      <c r="KRV256" s="254"/>
      <c r="KRW256" s="254"/>
      <c r="KRX256" s="254"/>
      <c r="KRY256" s="254"/>
      <c r="KRZ256" s="254"/>
      <c r="KSA256" s="254"/>
      <c r="KSB256" s="254"/>
      <c r="KSC256" s="254"/>
      <c r="KSD256" s="254"/>
      <c r="KSE256" s="254"/>
      <c r="KSF256" s="254"/>
      <c r="KSG256" s="254"/>
      <c r="KSH256" s="254"/>
      <c r="KSI256" s="254"/>
      <c r="KSJ256" s="254"/>
      <c r="KSK256" s="254"/>
      <c r="KSL256" s="254"/>
      <c r="KSM256" s="254"/>
      <c r="KSN256" s="254"/>
      <c r="KSO256" s="254"/>
      <c r="KSP256" s="254"/>
      <c r="KSQ256" s="254"/>
      <c r="KSR256" s="254"/>
      <c r="KSS256" s="254"/>
      <c r="KST256" s="254"/>
      <c r="KSU256" s="254"/>
      <c r="KSV256" s="254"/>
      <c r="KSW256" s="254"/>
      <c r="KSX256" s="254"/>
      <c r="KSY256" s="254"/>
      <c r="KSZ256" s="254"/>
      <c r="KTA256" s="254"/>
      <c r="KTB256" s="254"/>
      <c r="KTC256" s="254"/>
      <c r="KTD256" s="254"/>
      <c r="KTE256" s="254"/>
      <c r="KTF256" s="254"/>
      <c r="KTG256" s="254"/>
      <c r="KTH256" s="254"/>
      <c r="KTI256" s="254"/>
      <c r="KTJ256" s="254"/>
      <c r="KTK256" s="254"/>
      <c r="KTL256" s="254"/>
      <c r="KTM256" s="254"/>
      <c r="KTN256" s="254"/>
      <c r="KTO256" s="254"/>
      <c r="KTP256" s="254"/>
      <c r="KTQ256" s="254"/>
      <c r="KTR256" s="254"/>
      <c r="KTS256" s="254"/>
      <c r="KTT256" s="254"/>
      <c r="KTU256" s="254"/>
      <c r="KTV256" s="254"/>
      <c r="KTW256" s="254"/>
      <c r="KTX256" s="254"/>
      <c r="KTY256" s="254"/>
      <c r="KTZ256" s="254"/>
      <c r="KUA256" s="254"/>
      <c r="KUB256" s="254"/>
      <c r="KUC256" s="254"/>
      <c r="KUD256" s="254"/>
      <c r="KUE256" s="254"/>
      <c r="KUF256" s="254"/>
      <c r="KUG256" s="254"/>
      <c r="KUH256" s="254"/>
      <c r="KUI256" s="254"/>
      <c r="KUJ256" s="254"/>
      <c r="KUK256" s="254"/>
      <c r="KUL256" s="254"/>
      <c r="KUM256" s="254"/>
      <c r="KUN256" s="254"/>
      <c r="KUO256" s="254"/>
      <c r="KUP256" s="254"/>
      <c r="KUQ256" s="254"/>
      <c r="KUR256" s="254"/>
      <c r="KUS256" s="254"/>
      <c r="KUT256" s="254"/>
      <c r="KUU256" s="254"/>
      <c r="KUV256" s="254"/>
      <c r="KUW256" s="254"/>
      <c r="KUX256" s="254"/>
      <c r="KUY256" s="254"/>
      <c r="KUZ256" s="254"/>
      <c r="KVA256" s="254"/>
      <c r="KVB256" s="254"/>
      <c r="KVC256" s="254"/>
      <c r="KVD256" s="254"/>
      <c r="KVE256" s="254"/>
      <c r="KVF256" s="254"/>
      <c r="KVG256" s="254"/>
      <c r="KVH256" s="254"/>
      <c r="KVI256" s="254"/>
      <c r="KVJ256" s="254"/>
      <c r="KVK256" s="254"/>
      <c r="KVL256" s="254"/>
      <c r="KVM256" s="254"/>
      <c r="KVN256" s="254"/>
      <c r="KVO256" s="254"/>
      <c r="KVP256" s="254"/>
      <c r="KVQ256" s="254"/>
      <c r="KVR256" s="254"/>
      <c r="KVS256" s="254"/>
      <c r="KVT256" s="254"/>
      <c r="KVU256" s="254"/>
      <c r="KVV256" s="254"/>
      <c r="KVW256" s="254"/>
      <c r="KVX256" s="254"/>
      <c r="KVY256" s="254"/>
      <c r="KVZ256" s="254"/>
      <c r="KWA256" s="254"/>
      <c r="KWB256" s="254"/>
      <c r="KWC256" s="254"/>
      <c r="KWD256" s="254"/>
      <c r="KWE256" s="254"/>
      <c r="KWF256" s="254"/>
      <c r="KWG256" s="254"/>
      <c r="KWH256" s="254"/>
      <c r="KWI256" s="254"/>
      <c r="KWJ256" s="254"/>
      <c r="KWK256" s="254"/>
      <c r="KWL256" s="254"/>
      <c r="KWM256" s="254"/>
      <c r="KWN256" s="254"/>
      <c r="KWO256" s="254"/>
      <c r="KWP256" s="254"/>
      <c r="KWQ256" s="254"/>
      <c r="KWR256" s="254"/>
      <c r="KWS256" s="254"/>
      <c r="KWT256" s="254"/>
      <c r="KWU256" s="254"/>
      <c r="KWV256" s="254"/>
      <c r="KWW256" s="254"/>
      <c r="KWX256" s="254"/>
      <c r="KWY256" s="254"/>
      <c r="KWZ256" s="254"/>
      <c r="KXA256" s="254"/>
      <c r="KXB256" s="254"/>
      <c r="KXC256" s="254"/>
      <c r="KXD256" s="254"/>
      <c r="KXE256" s="254"/>
      <c r="KXF256" s="254"/>
      <c r="KXG256" s="254"/>
      <c r="KXH256" s="254"/>
      <c r="KXI256" s="254"/>
      <c r="KXJ256" s="254"/>
      <c r="KXK256" s="254"/>
      <c r="KXL256" s="254"/>
      <c r="KXM256" s="254"/>
      <c r="KXN256" s="254"/>
      <c r="KXO256" s="254"/>
      <c r="KXP256" s="254"/>
      <c r="KXQ256" s="254"/>
      <c r="KXR256" s="254"/>
      <c r="KXS256" s="254"/>
      <c r="KXT256" s="254"/>
      <c r="KXU256" s="254"/>
      <c r="KXV256" s="254"/>
      <c r="KXW256" s="254"/>
      <c r="KXX256" s="254"/>
      <c r="KXY256" s="254"/>
      <c r="KXZ256" s="254"/>
      <c r="KYA256" s="254"/>
      <c r="KYB256" s="254"/>
      <c r="KYC256" s="254"/>
      <c r="KYD256" s="254"/>
      <c r="KYE256" s="254"/>
      <c r="KYF256" s="254"/>
      <c r="KYG256" s="254"/>
      <c r="KYH256" s="254"/>
      <c r="KYI256" s="254"/>
      <c r="KYJ256" s="254"/>
      <c r="KYK256" s="254"/>
      <c r="KYL256" s="254"/>
      <c r="KYM256" s="254"/>
      <c r="KYN256" s="254"/>
      <c r="KYO256" s="254"/>
      <c r="KYP256" s="254"/>
      <c r="KYQ256" s="254"/>
      <c r="KYR256" s="254"/>
      <c r="KYS256" s="254"/>
      <c r="KYT256" s="254"/>
      <c r="KYU256" s="254"/>
      <c r="KYV256" s="254"/>
      <c r="KYW256" s="254"/>
      <c r="KYX256" s="254"/>
      <c r="KYY256" s="254"/>
      <c r="KYZ256" s="254"/>
      <c r="KZA256" s="254"/>
      <c r="KZB256" s="254"/>
      <c r="KZC256" s="254"/>
      <c r="KZD256" s="254"/>
      <c r="KZE256" s="254"/>
      <c r="KZF256" s="254"/>
      <c r="KZG256" s="254"/>
      <c r="KZH256" s="254"/>
      <c r="KZI256" s="254"/>
      <c r="KZJ256" s="254"/>
      <c r="KZK256" s="254"/>
      <c r="KZL256" s="254"/>
      <c r="KZM256" s="254"/>
      <c r="KZN256" s="254"/>
      <c r="KZO256" s="254"/>
      <c r="KZP256" s="254"/>
      <c r="KZQ256" s="254"/>
      <c r="KZR256" s="254"/>
      <c r="KZS256" s="254"/>
      <c r="KZT256" s="254"/>
      <c r="KZU256" s="254"/>
      <c r="KZV256" s="254"/>
      <c r="KZW256" s="254"/>
      <c r="KZX256" s="254"/>
      <c r="KZY256" s="254"/>
      <c r="KZZ256" s="254"/>
      <c r="LAA256" s="254"/>
      <c r="LAB256" s="254"/>
      <c r="LAC256" s="254"/>
      <c r="LAD256" s="254"/>
      <c r="LAE256" s="254"/>
      <c r="LAF256" s="254"/>
      <c r="LAG256" s="254"/>
      <c r="LAH256" s="254"/>
      <c r="LAI256" s="254"/>
      <c r="LAJ256" s="254"/>
      <c r="LAK256" s="254"/>
      <c r="LAL256" s="254"/>
      <c r="LAM256" s="254"/>
      <c r="LAN256" s="254"/>
      <c r="LAO256" s="254"/>
      <c r="LAP256" s="254"/>
      <c r="LAQ256" s="254"/>
      <c r="LAR256" s="254"/>
      <c r="LAS256" s="254"/>
      <c r="LAT256" s="254"/>
      <c r="LAU256" s="254"/>
      <c r="LAV256" s="254"/>
      <c r="LAW256" s="254"/>
      <c r="LAX256" s="254"/>
      <c r="LAY256" s="254"/>
      <c r="LAZ256" s="254"/>
      <c r="LBA256" s="254"/>
      <c r="LBB256" s="254"/>
      <c r="LBC256" s="254"/>
      <c r="LBD256" s="254"/>
      <c r="LBE256" s="254"/>
      <c r="LBF256" s="254"/>
      <c r="LBG256" s="254"/>
      <c r="LBH256" s="254"/>
      <c r="LBI256" s="254"/>
      <c r="LBJ256" s="254"/>
      <c r="LBK256" s="254"/>
      <c r="LBL256" s="254"/>
      <c r="LBM256" s="254"/>
      <c r="LBN256" s="254"/>
      <c r="LBO256" s="254"/>
      <c r="LBP256" s="254"/>
      <c r="LBQ256" s="254"/>
      <c r="LBR256" s="254"/>
      <c r="LBS256" s="254"/>
      <c r="LBT256" s="254"/>
      <c r="LBU256" s="254"/>
      <c r="LBV256" s="254"/>
      <c r="LBW256" s="254"/>
      <c r="LBX256" s="254"/>
      <c r="LBY256" s="254"/>
      <c r="LBZ256" s="254"/>
      <c r="LCA256" s="254"/>
      <c r="LCB256" s="254"/>
      <c r="LCC256" s="254"/>
      <c r="LCD256" s="254"/>
      <c r="LCE256" s="254"/>
      <c r="LCF256" s="254"/>
      <c r="LCG256" s="254"/>
      <c r="LCH256" s="254"/>
      <c r="LCI256" s="254"/>
      <c r="LCJ256" s="254"/>
      <c r="LCK256" s="254"/>
      <c r="LCL256" s="254"/>
      <c r="LCM256" s="254"/>
      <c r="LCN256" s="254"/>
      <c r="LCO256" s="254"/>
      <c r="LCP256" s="254"/>
      <c r="LCQ256" s="254"/>
      <c r="LCR256" s="254"/>
      <c r="LCS256" s="254"/>
      <c r="LCT256" s="254"/>
      <c r="LCU256" s="254"/>
      <c r="LCV256" s="254"/>
      <c r="LCW256" s="254"/>
      <c r="LCX256" s="254"/>
      <c r="LCY256" s="254"/>
      <c r="LCZ256" s="254"/>
      <c r="LDA256" s="254"/>
      <c r="LDB256" s="254"/>
      <c r="LDC256" s="254"/>
      <c r="LDD256" s="254"/>
      <c r="LDE256" s="254"/>
      <c r="LDF256" s="254"/>
      <c r="LDG256" s="254"/>
      <c r="LDH256" s="254"/>
      <c r="LDI256" s="254"/>
      <c r="LDJ256" s="254"/>
      <c r="LDK256" s="254"/>
      <c r="LDL256" s="254"/>
      <c r="LDM256" s="254"/>
      <c r="LDN256" s="254"/>
      <c r="LDO256" s="254"/>
      <c r="LDP256" s="254"/>
      <c r="LDQ256" s="254"/>
      <c r="LDR256" s="254"/>
      <c r="LDS256" s="254"/>
      <c r="LDT256" s="254"/>
      <c r="LDU256" s="254"/>
      <c r="LDV256" s="254"/>
      <c r="LDW256" s="254"/>
      <c r="LDX256" s="254"/>
      <c r="LDY256" s="254"/>
      <c r="LDZ256" s="254"/>
      <c r="LEA256" s="254"/>
      <c r="LEB256" s="254"/>
      <c r="LEC256" s="254"/>
      <c r="LED256" s="254"/>
      <c r="LEE256" s="254"/>
      <c r="LEF256" s="254"/>
      <c r="LEG256" s="254"/>
      <c r="LEH256" s="254"/>
      <c r="LEI256" s="254"/>
      <c r="LEJ256" s="254"/>
      <c r="LEK256" s="254"/>
      <c r="LEL256" s="254"/>
      <c r="LEM256" s="254"/>
      <c r="LEN256" s="254"/>
      <c r="LEO256" s="254"/>
      <c r="LEP256" s="254"/>
      <c r="LEQ256" s="254"/>
      <c r="LER256" s="254"/>
      <c r="LES256" s="254"/>
      <c r="LET256" s="254"/>
      <c r="LEU256" s="254"/>
      <c r="LEV256" s="254"/>
      <c r="LEW256" s="254"/>
      <c r="LEX256" s="254"/>
      <c r="LEY256" s="254"/>
      <c r="LEZ256" s="254"/>
      <c r="LFA256" s="254"/>
      <c r="LFB256" s="254"/>
      <c r="LFC256" s="254"/>
      <c r="LFD256" s="254"/>
      <c r="LFE256" s="254"/>
      <c r="LFF256" s="254"/>
      <c r="LFG256" s="254"/>
      <c r="LFH256" s="254"/>
      <c r="LFI256" s="254"/>
      <c r="LFJ256" s="254"/>
      <c r="LFK256" s="254"/>
      <c r="LFL256" s="254"/>
      <c r="LFM256" s="254"/>
      <c r="LFN256" s="254"/>
      <c r="LFO256" s="254"/>
      <c r="LFP256" s="254"/>
      <c r="LFQ256" s="254"/>
      <c r="LFR256" s="254"/>
      <c r="LFS256" s="254"/>
      <c r="LFT256" s="254"/>
      <c r="LFU256" s="254"/>
      <c r="LFV256" s="254"/>
      <c r="LFW256" s="254"/>
      <c r="LFX256" s="254"/>
      <c r="LFY256" s="254"/>
      <c r="LFZ256" s="254"/>
      <c r="LGA256" s="254"/>
      <c r="LGB256" s="254"/>
      <c r="LGC256" s="254"/>
      <c r="LGD256" s="254"/>
      <c r="LGE256" s="254"/>
      <c r="LGF256" s="254"/>
      <c r="LGG256" s="254"/>
      <c r="LGH256" s="254"/>
      <c r="LGI256" s="254"/>
      <c r="LGJ256" s="254"/>
      <c r="LGK256" s="254"/>
      <c r="LGL256" s="254"/>
      <c r="LGM256" s="254"/>
      <c r="LGN256" s="254"/>
      <c r="LGO256" s="254"/>
      <c r="LGP256" s="254"/>
      <c r="LGQ256" s="254"/>
      <c r="LGR256" s="254"/>
      <c r="LGS256" s="254"/>
      <c r="LGT256" s="254"/>
      <c r="LGU256" s="254"/>
      <c r="LGV256" s="254"/>
      <c r="LGW256" s="254"/>
      <c r="LGX256" s="254"/>
      <c r="LGY256" s="254"/>
      <c r="LGZ256" s="254"/>
      <c r="LHA256" s="254"/>
      <c r="LHB256" s="254"/>
      <c r="LHC256" s="254"/>
      <c r="LHD256" s="254"/>
      <c r="LHE256" s="254"/>
      <c r="LHF256" s="254"/>
      <c r="LHG256" s="254"/>
      <c r="LHH256" s="254"/>
      <c r="LHI256" s="254"/>
      <c r="LHJ256" s="254"/>
      <c r="LHK256" s="254"/>
      <c r="LHL256" s="254"/>
      <c r="LHM256" s="254"/>
      <c r="LHN256" s="254"/>
      <c r="LHO256" s="254"/>
      <c r="LHP256" s="254"/>
      <c r="LHQ256" s="254"/>
      <c r="LHR256" s="254"/>
      <c r="LHS256" s="254"/>
      <c r="LHT256" s="254"/>
      <c r="LHU256" s="254"/>
      <c r="LHV256" s="254"/>
      <c r="LHW256" s="254"/>
      <c r="LHX256" s="254"/>
      <c r="LHY256" s="254"/>
      <c r="LHZ256" s="254"/>
      <c r="LIA256" s="254"/>
      <c r="LIB256" s="254"/>
      <c r="LIC256" s="254"/>
      <c r="LID256" s="254"/>
      <c r="LIE256" s="254"/>
      <c r="LIF256" s="254"/>
      <c r="LIG256" s="254"/>
      <c r="LIH256" s="254"/>
      <c r="LII256" s="254"/>
      <c r="LIJ256" s="254"/>
      <c r="LIK256" s="254"/>
      <c r="LIL256" s="254"/>
      <c r="LIM256" s="254"/>
      <c r="LIN256" s="254"/>
      <c r="LIO256" s="254"/>
      <c r="LIP256" s="254"/>
      <c r="LIQ256" s="254"/>
      <c r="LIR256" s="254"/>
      <c r="LIS256" s="254"/>
      <c r="LIT256" s="254"/>
      <c r="LIU256" s="254"/>
      <c r="LIV256" s="254"/>
      <c r="LIW256" s="254"/>
      <c r="LIX256" s="254"/>
      <c r="LIY256" s="254"/>
      <c r="LIZ256" s="254"/>
      <c r="LJA256" s="254"/>
      <c r="LJB256" s="254"/>
      <c r="LJC256" s="254"/>
      <c r="LJD256" s="254"/>
      <c r="LJE256" s="254"/>
      <c r="LJF256" s="254"/>
      <c r="LJG256" s="254"/>
      <c r="LJH256" s="254"/>
      <c r="LJI256" s="254"/>
      <c r="LJJ256" s="254"/>
      <c r="LJK256" s="254"/>
      <c r="LJL256" s="254"/>
      <c r="LJM256" s="254"/>
      <c r="LJN256" s="254"/>
      <c r="LJO256" s="254"/>
      <c r="LJP256" s="254"/>
      <c r="LJQ256" s="254"/>
      <c r="LJR256" s="254"/>
      <c r="LJS256" s="254"/>
      <c r="LJT256" s="254"/>
      <c r="LJU256" s="254"/>
      <c r="LJV256" s="254"/>
      <c r="LJW256" s="254"/>
      <c r="LJX256" s="254"/>
      <c r="LJY256" s="254"/>
      <c r="LJZ256" s="254"/>
      <c r="LKA256" s="254"/>
      <c r="LKB256" s="254"/>
      <c r="LKC256" s="254"/>
      <c r="LKD256" s="254"/>
      <c r="LKE256" s="254"/>
      <c r="LKF256" s="254"/>
      <c r="LKG256" s="254"/>
      <c r="LKH256" s="254"/>
      <c r="LKI256" s="254"/>
      <c r="LKJ256" s="254"/>
      <c r="LKK256" s="254"/>
      <c r="LKL256" s="254"/>
      <c r="LKM256" s="254"/>
      <c r="LKN256" s="254"/>
      <c r="LKO256" s="254"/>
      <c r="LKP256" s="254"/>
      <c r="LKQ256" s="254"/>
      <c r="LKR256" s="254"/>
      <c r="LKS256" s="254"/>
      <c r="LKT256" s="254"/>
      <c r="LKU256" s="254"/>
      <c r="LKV256" s="254"/>
      <c r="LKW256" s="254"/>
      <c r="LKX256" s="254"/>
      <c r="LKY256" s="254"/>
      <c r="LKZ256" s="254"/>
      <c r="LLA256" s="254"/>
      <c r="LLB256" s="254"/>
      <c r="LLC256" s="254"/>
      <c r="LLD256" s="254"/>
      <c r="LLE256" s="254"/>
      <c r="LLF256" s="254"/>
      <c r="LLG256" s="254"/>
      <c r="LLH256" s="254"/>
      <c r="LLI256" s="254"/>
      <c r="LLJ256" s="254"/>
      <c r="LLK256" s="254"/>
      <c r="LLL256" s="254"/>
      <c r="LLM256" s="254"/>
      <c r="LLN256" s="254"/>
      <c r="LLO256" s="254"/>
      <c r="LLP256" s="254"/>
      <c r="LLQ256" s="254"/>
      <c r="LLR256" s="254"/>
      <c r="LLS256" s="254"/>
      <c r="LLT256" s="254"/>
      <c r="LLU256" s="254"/>
      <c r="LLV256" s="254"/>
      <c r="LLW256" s="254"/>
      <c r="LLX256" s="254"/>
      <c r="LLY256" s="254"/>
      <c r="LLZ256" s="254"/>
      <c r="LMA256" s="254"/>
      <c r="LMB256" s="254"/>
      <c r="LMC256" s="254"/>
      <c r="LMD256" s="254"/>
      <c r="LME256" s="254"/>
      <c r="LMF256" s="254"/>
      <c r="LMG256" s="254"/>
      <c r="LMH256" s="254"/>
      <c r="LMI256" s="254"/>
      <c r="LMJ256" s="254"/>
      <c r="LMK256" s="254"/>
      <c r="LML256" s="254"/>
      <c r="LMM256" s="254"/>
      <c r="LMN256" s="254"/>
      <c r="LMO256" s="254"/>
      <c r="LMP256" s="254"/>
      <c r="LMQ256" s="254"/>
      <c r="LMR256" s="254"/>
      <c r="LMS256" s="254"/>
      <c r="LMT256" s="254"/>
      <c r="LMU256" s="254"/>
      <c r="LMV256" s="254"/>
      <c r="LMW256" s="254"/>
      <c r="LMX256" s="254"/>
      <c r="LMY256" s="254"/>
      <c r="LMZ256" s="254"/>
      <c r="LNA256" s="254"/>
      <c r="LNB256" s="254"/>
      <c r="LNC256" s="254"/>
      <c r="LND256" s="254"/>
      <c r="LNE256" s="254"/>
      <c r="LNF256" s="254"/>
      <c r="LNG256" s="254"/>
      <c r="LNH256" s="254"/>
      <c r="LNI256" s="254"/>
      <c r="LNJ256" s="254"/>
      <c r="LNK256" s="254"/>
      <c r="LNL256" s="254"/>
      <c r="LNM256" s="254"/>
      <c r="LNN256" s="254"/>
      <c r="LNO256" s="254"/>
      <c r="LNP256" s="254"/>
      <c r="LNQ256" s="254"/>
      <c r="LNR256" s="254"/>
      <c r="LNS256" s="254"/>
      <c r="LNT256" s="254"/>
      <c r="LNU256" s="254"/>
      <c r="LNV256" s="254"/>
      <c r="LNW256" s="254"/>
      <c r="LNX256" s="254"/>
      <c r="LNY256" s="254"/>
      <c r="LNZ256" s="254"/>
      <c r="LOA256" s="254"/>
      <c r="LOB256" s="254"/>
      <c r="LOC256" s="254"/>
      <c r="LOD256" s="254"/>
      <c r="LOE256" s="254"/>
      <c r="LOF256" s="254"/>
      <c r="LOG256" s="254"/>
      <c r="LOH256" s="254"/>
      <c r="LOI256" s="254"/>
      <c r="LOJ256" s="254"/>
      <c r="LOK256" s="254"/>
      <c r="LOL256" s="254"/>
      <c r="LOM256" s="254"/>
      <c r="LON256" s="254"/>
      <c r="LOO256" s="254"/>
      <c r="LOP256" s="254"/>
      <c r="LOQ256" s="254"/>
      <c r="LOR256" s="254"/>
      <c r="LOS256" s="254"/>
      <c r="LOT256" s="254"/>
      <c r="LOU256" s="254"/>
      <c r="LOV256" s="254"/>
      <c r="LOW256" s="254"/>
      <c r="LOX256" s="254"/>
      <c r="LOY256" s="254"/>
      <c r="LOZ256" s="254"/>
      <c r="LPA256" s="254"/>
      <c r="LPB256" s="254"/>
      <c r="LPC256" s="254"/>
      <c r="LPD256" s="254"/>
      <c r="LPE256" s="254"/>
      <c r="LPF256" s="254"/>
      <c r="LPG256" s="254"/>
      <c r="LPH256" s="254"/>
      <c r="LPI256" s="254"/>
      <c r="LPJ256" s="254"/>
      <c r="LPK256" s="254"/>
      <c r="LPL256" s="254"/>
      <c r="LPM256" s="254"/>
      <c r="LPN256" s="254"/>
      <c r="LPO256" s="254"/>
      <c r="LPP256" s="254"/>
      <c r="LPQ256" s="254"/>
      <c r="LPR256" s="254"/>
      <c r="LPS256" s="254"/>
      <c r="LPT256" s="254"/>
      <c r="LPU256" s="254"/>
      <c r="LPV256" s="254"/>
      <c r="LPW256" s="254"/>
      <c r="LPX256" s="254"/>
      <c r="LPY256" s="254"/>
      <c r="LPZ256" s="254"/>
      <c r="LQA256" s="254"/>
      <c r="LQB256" s="254"/>
      <c r="LQC256" s="254"/>
      <c r="LQD256" s="254"/>
      <c r="LQE256" s="254"/>
      <c r="LQF256" s="254"/>
      <c r="LQG256" s="254"/>
      <c r="LQH256" s="254"/>
      <c r="LQI256" s="254"/>
      <c r="LQJ256" s="254"/>
      <c r="LQK256" s="254"/>
      <c r="LQL256" s="254"/>
      <c r="LQM256" s="254"/>
      <c r="LQN256" s="254"/>
      <c r="LQO256" s="254"/>
      <c r="LQP256" s="254"/>
      <c r="LQQ256" s="254"/>
      <c r="LQR256" s="254"/>
      <c r="LQS256" s="254"/>
      <c r="LQT256" s="254"/>
      <c r="LQU256" s="254"/>
      <c r="LQV256" s="254"/>
      <c r="LQW256" s="254"/>
      <c r="LQX256" s="254"/>
      <c r="LQY256" s="254"/>
      <c r="LQZ256" s="254"/>
      <c r="LRA256" s="254"/>
      <c r="LRB256" s="254"/>
      <c r="LRC256" s="254"/>
      <c r="LRD256" s="254"/>
      <c r="LRE256" s="254"/>
      <c r="LRF256" s="254"/>
      <c r="LRG256" s="254"/>
      <c r="LRH256" s="254"/>
      <c r="LRI256" s="254"/>
      <c r="LRJ256" s="254"/>
      <c r="LRK256" s="254"/>
      <c r="LRL256" s="254"/>
      <c r="LRM256" s="254"/>
      <c r="LRN256" s="254"/>
      <c r="LRO256" s="254"/>
      <c r="LRP256" s="254"/>
      <c r="LRQ256" s="254"/>
      <c r="LRR256" s="254"/>
      <c r="LRS256" s="254"/>
      <c r="LRT256" s="254"/>
      <c r="LRU256" s="254"/>
      <c r="LRV256" s="254"/>
      <c r="LRW256" s="254"/>
      <c r="LRX256" s="254"/>
      <c r="LRY256" s="254"/>
      <c r="LRZ256" s="254"/>
      <c r="LSA256" s="254"/>
      <c r="LSB256" s="254"/>
      <c r="LSC256" s="254"/>
      <c r="LSD256" s="254"/>
      <c r="LSE256" s="254"/>
      <c r="LSF256" s="254"/>
      <c r="LSG256" s="254"/>
      <c r="LSH256" s="254"/>
      <c r="LSI256" s="254"/>
      <c r="LSJ256" s="254"/>
      <c r="LSK256" s="254"/>
      <c r="LSL256" s="254"/>
      <c r="LSM256" s="254"/>
      <c r="LSN256" s="254"/>
      <c r="LSO256" s="254"/>
      <c r="LSP256" s="254"/>
      <c r="LSQ256" s="254"/>
      <c r="LSR256" s="254"/>
      <c r="LSS256" s="254"/>
      <c r="LST256" s="254"/>
      <c r="LSU256" s="254"/>
      <c r="LSV256" s="254"/>
      <c r="LSW256" s="254"/>
      <c r="LSX256" s="254"/>
      <c r="LSY256" s="254"/>
      <c r="LSZ256" s="254"/>
      <c r="LTA256" s="254"/>
      <c r="LTB256" s="254"/>
      <c r="LTC256" s="254"/>
      <c r="LTD256" s="254"/>
      <c r="LTE256" s="254"/>
      <c r="LTF256" s="254"/>
      <c r="LTG256" s="254"/>
      <c r="LTH256" s="254"/>
      <c r="LTI256" s="254"/>
      <c r="LTJ256" s="254"/>
      <c r="LTK256" s="254"/>
      <c r="LTL256" s="254"/>
      <c r="LTM256" s="254"/>
      <c r="LTN256" s="254"/>
      <c r="LTO256" s="254"/>
      <c r="LTP256" s="254"/>
      <c r="LTQ256" s="254"/>
      <c r="LTR256" s="254"/>
      <c r="LTS256" s="254"/>
      <c r="LTT256" s="254"/>
      <c r="LTU256" s="254"/>
      <c r="LTV256" s="254"/>
      <c r="LTW256" s="254"/>
      <c r="LTX256" s="254"/>
      <c r="LTY256" s="254"/>
      <c r="LTZ256" s="254"/>
      <c r="LUA256" s="254"/>
      <c r="LUB256" s="254"/>
      <c r="LUC256" s="254"/>
      <c r="LUD256" s="254"/>
      <c r="LUE256" s="254"/>
      <c r="LUF256" s="254"/>
      <c r="LUG256" s="254"/>
      <c r="LUH256" s="254"/>
      <c r="LUI256" s="254"/>
      <c r="LUJ256" s="254"/>
      <c r="LUK256" s="254"/>
      <c r="LUL256" s="254"/>
      <c r="LUM256" s="254"/>
      <c r="LUN256" s="254"/>
      <c r="LUO256" s="254"/>
      <c r="LUP256" s="254"/>
      <c r="LUQ256" s="254"/>
      <c r="LUR256" s="254"/>
      <c r="LUS256" s="254"/>
      <c r="LUT256" s="254"/>
      <c r="LUU256" s="254"/>
      <c r="LUV256" s="254"/>
      <c r="LUW256" s="254"/>
      <c r="LUX256" s="254"/>
      <c r="LUY256" s="254"/>
      <c r="LUZ256" s="254"/>
      <c r="LVA256" s="254"/>
      <c r="LVB256" s="254"/>
      <c r="LVC256" s="254"/>
      <c r="LVD256" s="254"/>
      <c r="LVE256" s="254"/>
      <c r="LVF256" s="254"/>
      <c r="LVG256" s="254"/>
      <c r="LVH256" s="254"/>
      <c r="LVI256" s="254"/>
      <c r="LVJ256" s="254"/>
      <c r="LVK256" s="254"/>
      <c r="LVL256" s="254"/>
      <c r="LVM256" s="254"/>
      <c r="LVN256" s="254"/>
      <c r="LVO256" s="254"/>
      <c r="LVP256" s="254"/>
      <c r="LVQ256" s="254"/>
      <c r="LVR256" s="254"/>
      <c r="LVS256" s="254"/>
      <c r="LVT256" s="254"/>
      <c r="LVU256" s="254"/>
      <c r="LVV256" s="254"/>
      <c r="LVW256" s="254"/>
      <c r="LVX256" s="254"/>
      <c r="LVY256" s="254"/>
      <c r="LVZ256" s="254"/>
      <c r="LWA256" s="254"/>
      <c r="LWB256" s="254"/>
      <c r="LWC256" s="254"/>
      <c r="LWD256" s="254"/>
      <c r="LWE256" s="254"/>
      <c r="LWF256" s="254"/>
      <c r="LWG256" s="254"/>
      <c r="LWH256" s="254"/>
      <c r="LWI256" s="254"/>
      <c r="LWJ256" s="254"/>
      <c r="LWK256" s="254"/>
      <c r="LWL256" s="254"/>
      <c r="LWM256" s="254"/>
      <c r="LWN256" s="254"/>
      <c r="LWO256" s="254"/>
      <c r="LWP256" s="254"/>
      <c r="LWQ256" s="254"/>
      <c r="LWR256" s="254"/>
      <c r="LWS256" s="254"/>
      <c r="LWT256" s="254"/>
      <c r="LWU256" s="254"/>
      <c r="LWV256" s="254"/>
      <c r="LWW256" s="254"/>
      <c r="LWX256" s="254"/>
      <c r="LWY256" s="254"/>
      <c r="LWZ256" s="254"/>
      <c r="LXA256" s="254"/>
      <c r="LXB256" s="254"/>
      <c r="LXC256" s="254"/>
      <c r="LXD256" s="254"/>
      <c r="LXE256" s="254"/>
      <c r="LXF256" s="254"/>
      <c r="LXG256" s="254"/>
      <c r="LXH256" s="254"/>
      <c r="LXI256" s="254"/>
      <c r="LXJ256" s="254"/>
      <c r="LXK256" s="254"/>
      <c r="LXL256" s="254"/>
      <c r="LXM256" s="254"/>
      <c r="LXN256" s="254"/>
      <c r="LXO256" s="254"/>
      <c r="LXP256" s="254"/>
      <c r="LXQ256" s="254"/>
      <c r="LXR256" s="254"/>
      <c r="LXS256" s="254"/>
      <c r="LXT256" s="254"/>
      <c r="LXU256" s="254"/>
      <c r="LXV256" s="254"/>
      <c r="LXW256" s="254"/>
      <c r="LXX256" s="254"/>
      <c r="LXY256" s="254"/>
      <c r="LXZ256" s="254"/>
      <c r="LYA256" s="254"/>
      <c r="LYB256" s="254"/>
      <c r="LYC256" s="254"/>
      <c r="LYD256" s="254"/>
      <c r="LYE256" s="254"/>
      <c r="LYF256" s="254"/>
      <c r="LYG256" s="254"/>
      <c r="LYH256" s="254"/>
      <c r="LYI256" s="254"/>
      <c r="LYJ256" s="254"/>
      <c r="LYK256" s="254"/>
      <c r="LYL256" s="254"/>
      <c r="LYM256" s="254"/>
      <c r="LYN256" s="254"/>
      <c r="LYO256" s="254"/>
      <c r="LYP256" s="254"/>
      <c r="LYQ256" s="254"/>
      <c r="LYR256" s="254"/>
      <c r="LYS256" s="254"/>
      <c r="LYT256" s="254"/>
      <c r="LYU256" s="254"/>
      <c r="LYV256" s="254"/>
      <c r="LYW256" s="254"/>
      <c r="LYX256" s="254"/>
      <c r="LYY256" s="254"/>
      <c r="LYZ256" s="254"/>
      <c r="LZA256" s="254"/>
      <c r="LZB256" s="254"/>
      <c r="LZC256" s="254"/>
      <c r="LZD256" s="254"/>
      <c r="LZE256" s="254"/>
      <c r="LZF256" s="254"/>
      <c r="LZG256" s="254"/>
      <c r="LZH256" s="254"/>
      <c r="LZI256" s="254"/>
      <c r="LZJ256" s="254"/>
      <c r="LZK256" s="254"/>
      <c r="LZL256" s="254"/>
      <c r="LZM256" s="254"/>
      <c r="LZN256" s="254"/>
      <c r="LZO256" s="254"/>
      <c r="LZP256" s="254"/>
      <c r="LZQ256" s="254"/>
      <c r="LZR256" s="254"/>
      <c r="LZS256" s="254"/>
      <c r="LZT256" s="254"/>
      <c r="LZU256" s="254"/>
      <c r="LZV256" s="254"/>
      <c r="LZW256" s="254"/>
      <c r="LZX256" s="254"/>
      <c r="LZY256" s="254"/>
      <c r="LZZ256" s="254"/>
      <c r="MAA256" s="254"/>
      <c r="MAB256" s="254"/>
      <c r="MAC256" s="254"/>
      <c r="MAD256" s="254"/>
      <c r="MAE256" s="254"/>
      <c r="MAF256" s="254"/>
      <c r="MAG256" s="254"/>
      <c r="MAH256" s="254"/>
      <c r="MAI256" s="254"/>
      <c r="MAJ256" s="254"/>
      <c r="MAK256" s="254"/>
      <c r="MAL256" s="254"/>
      <c r="MAM256" s="254"/>
      <c r="MAN256" s="254"/>
      <c r="MAO256" s="254"/>
      <c r="MAP256" s="254"/>
      <c r="MAQ256" s="254"/>
      <c r="MAR256" s="254"/>
      <c r="MAS256" s="254"/>
      <c r="MAT256" s="254"/>
      <c r="MAU256" s="254"/>
      <c r="MAV256" s="254"/>
      <c r="MAW256" s="254"/>
      <c r="MAX256" s="254"/>
      <c r="MAY256" s="254"/>
      <c r="MAZ256" s="254"/>
      <c r="MBA256" s="254"/>
      <c r="MBB256" s="254"/>
      <c r="MBC256" s="254"/>
      <c r="MBD256" s="254"/>
      <c r="MBE256" s="254"/>
      <c r="MBF256" s="254"/>
      <c r="MBG256" s="254"/>
      <c r="MBH256" s="254"/>
      <c r="MBI256" s="254"/>
      <c r="MBJ256" s="254"/>
      <c r="MBK256" s="254"/>
      <c r="MBL256" s="254"/>
      <c r="MBM256" s="254"/>
      <c r="MBN256" s="254"/>
      <c r="MBO256" s="254"/>
      <c r="MBP256" s="254"/>
      <c r="MBQ256" s="254"/>
      <c r="MBR256" s="254"/>
      <c r="MBS256" s="254"/>
      <c r="MBT256" s="254"/>
      <c r="MBU256" s="254"/>
      <c r="MBV256" s="254"/>
      <c r="MBW256" s="254"/>
      <c r="MBX256" s="254"/>
      <c r="MBY256" s="254"/>
      <c r="MBZ256" s="254"/>
      <c r="MCA256" s="254"/>
      <c r="MCB256" s="254"/>
      <c r="MCC256" s="254"/>
      <c r="MCD256" s="254"/>
      <c r="MCE256" s="254"/>
      <c r="MCF256" s="254"/>
      <c r="MCG256" s="254"/>
      <c r="MCH256" s="254"/>
      <c r="MCI256" s="254"/>
      <c r="MCJ256" s="254"/>
      <c r="MCK256" s="254"/>
      <c r="MCL256" s="254"/>
      <c r="MCM256" s="254"/>
      <c r="MCN256" s="254"/>
      <c r="MCO256" s="254"/>
      <c r="MCP256" s="254"/>
      <c r="MCQ256" s="254"/>
      <c r="MCR256" s="254"/>
      <c r="MCS256" s="254"/>
      <c r="MCT256" s="254"/>
      <c r="MCU256" s="254"/>
      <c r="MCV256" s="254"/>
      <c r="MCW256" s="254"/>
      <c r="MCX256" s="254"/>
      <c r="MCY256" s="254"/>
      <c r="MCZ256" s="254"/>
      <c r="MDA256" s="254"/>
      <c r="MDB256" s="254"/>
      <c r="MDC256" s="254"/>
      <c r="MDD256" s="254"/>
      <c r="MDE256" s="254"/>
      <c r="MDF256" s="254"/>
      <c r="MDG256" s="254"/>
      <c r="MDH256" s="254"/>
      <c r="MDI256" s="254"/>
      <c r="MDJ256" s="254"/>
      <c r="MDK256" s="254"/>
      <c r="MDL256" s="254"/>
      <c r="MDM256" s="254"/>
      <c r="MDN256" s="254"/>
      <c r="MDO256" s="254"/>
      <c r="MDP256" s="254"/>
      <c r="MDQ256" s="254"/>
      <c r="MDR256" s="254"/>
      <c r="MDS256" s="254"/>
      <c r="MDT256" s="254"/>
      <c r="MDU256" s="254"/>
      <c r="MDV256" s="254"/>
      <c r="MDW256" s="254"/>
      <c r="MDX256" s="254"/>
      <c r="MDY256" s="254"/>
      <c r="MDZ256" s="254"/>
      <c r="MEA256" s="254"/>
      <c r="MEB256" s="254"/>
      <c r="MEC256" s="254"/>
      <c r="MED256" s="254"/>
      <c r="MEE256" s="254"/>
      <c r="MEF256" s="254"/>
      <c r="MEG256" s="254"/>
      <c r="MEH256" s="254"/>
      <c r="MEI256" s="254"/>
      <c r="MEJ256" s="254"/>
      <c r="MEK256" s="254"/>
      <c r="MEL256" s="254"/>
      <c r="MEM256" s="254"/>
      <c r="MEN256" s="254"/>
      <c r="MEO256" s="254"/>
      <c r="MEP256" s="254"/>
      <c r="MEQ256" s="254"/>
      <c r="MER256" s="254"/>
      <c r="MES256" s="254"/>
      <c r="MET256" s="254"/>
      <c r="MEU256" s="254"/>
      <c r="MEV256" s="254"/>
      <c r="MEW256" s="254"/>
      <c r="MEX256" s="254"/>
      <c r="MEY256" s="254"/>
      <c r="MEZ256" s="254"/>
      <c r="MFA256" s="254"/>
      <c r="MFB256" s="254"/>
      <c r="MFC256" s="254"/>
      <c r="MFD256" s="254"/>
      <c r="MFE256" s="254"/>
      <c r="MFF256" s="254"/>
      <c r="MFG256" s="254"/>
      <c r="MFH256" s="254"/>
      <c r="MFI256" s="254"/>
      <c r="MFJ256" s="254"/>
      <c r="MFK256" s="254"/>
      <c r="MFL256" s="254"/>
      <c r="MFM256" s="254"/>
      <c r="MFN256" s="254"/>
      <c r="MFO256" s="254"/>
      <c r="MFP256" s="254"/>
      <c r="MFQ256" s="254"/>
      <c r="MFR256" s="254"/>
      <c r="MFS256" s="254"/>
      <c r="MFT256" s="254"/>
      <c r="MFU256" s="254"/>
      <c r="MFV256" s="254"/>
      <c r="MFW256" s="254"/>
      <c r="MFX256" s="254"/>
      <c r="MFY256" s="254"/>
      <c r="MFZ256" s="254"/>
      <c r="MGA256" s="254"/>
      <c r="MGB256" s="254"/>
      <c r="MGC256" s="254"/>
      <c r="MGD256" s="254"/>
      <c r="MGE256" s="254"/>
      <c r="MGF256" s="254"/>
      <c r="MGG256" s="254"/>
      <c r="MGH256" s="254"/>
      <c r="MGI256" s="254"/>
      <c r="MGJ256" s="254"/>
      <c r="MGK256" s="254"/>
      <c r="MGL256" s="254"/>
      <c r="MGM256" s="254"/>
      <c r="MGN256" s="254"/>
      <c r="MGO256" s="254"/>
      <c r="MGP256" s="254"/>
      <c r="MGQ256" s="254"/>
      <c r="MGR256" s="254"/>
      <c r="MGS256" s="254"/>
      <c r="MGT256" s="254"/>
      <c r="MGU256" s="254"/>
      <c r="MGV256" s="254"/>
      <c r="MGW256" s="254"/>
      <c r="MGX256" s="254"/>
      <c r="MGY256" s="254"/>
      <c r="MGZ256" s="254"/>
      <c r="MHA256" s="254"/>
      <c r="MHB256" s="254"/>
      <c r="MHC256" s="254"/>
      <c r="MHD256" s="254"/>
      <c r="MHE256" s="254"/>
      <c r="MHF256" s="254"/>
      <c r="MHG256" s="254"/>
      <c r="MHH256" s="254"/>
      <c r="MHI256" s="254"/>
      <c r="MHJ256" s="254"/>
      <c r="MHK256" s="254"/>
      <c r="MHL256" s="254"/>
      <c r="MHM256" s="254"/>
      <c r="MHN256" s="254"/>
      <c r="MHO256" s="254"/>
      <c r="MHP256" s="254"/>
      <c r="MHQ256" s="254"/>
      <c r="MHR256" s="254"/>
      <c r="MHS256" s="254"/>
      <c r="MHT256" s="254"/>
      <c r="MHU256" s="254"/>
      <c r="MHV256" s="254"/>
      <c r="MHW256" s="254"/>
      <c r="MHX256" s="254"/>
      <c r="MHY256" s="254"/>
      <c r="MHZ256" s="254"/>
      <c r="MIA256" s="254"/>
      <c r="MIB256" s="254"/>
      <c r="MIC256" s="254"/>
      <c r="MID256" s="254"/>
      <c r="MIE256" s="254"/>
      <c r="MIF256" s="254"/>
      <c r="MIG256" s="254"/>
      <c r="MIH256" s="254"/>
      <c r="MII256" s="254"/>
      <c r="MIJ256" s="254"/>
      <c r="MIK256" s="254"/>
      <c r="MIL256" s="254"/>
      <c r="MIM256" s="254"/>
      <c r="MIN256" s="254"/>
      <c r="MIO256" s="254"/>
      <c r="MIP256" s="254"/>
      <c r="MIQ256" s="254"/>
      <c r="MIR256" s="254"/>
      <c r="MIS256" s="254"/>
      <c r="MIT256" s="254"/>
      <c r="MIU256" s="254"/>
      <c r="MIV256" s="254"/>
      <c r="MIW256" s="254"/>
      <c r="MIX256" s="254"/>
      <c r="MIY256" s="254"/>
      <c r="MIZ256" s="254"/>
      <c r="MJA256" s="254"/>
      <c r="MJB256" s="254"/>
      <c r="MJC256" s="254"/>
      <c r="MJD256" s="254"/>
      <c r="MJE256" s="254"/>
      <c r="MJF256" s="254"/>
      <c r="MJG256" s="254"/>
      <c r="MJH256" s="254"/>
      <c r="MJI256" s="254"/>
      <c r="MJJ256" s="254"/>
      <c r="MJK256" s="254"/>
      <c r="MJL256" s="254"/>
      <c r="MJM256" s="254"/>
      <c r="MJN256" s="254"/>
      <c r="MJO256" s="254"/>
      <c r="MJP256" s="254"/>
      <c r="MJQ256" s="254"/>
      <c r="MJR256" s="254"/>
      <c r="MJS256" s="254"/>
      <c r="MJT256" s="254"/>
      <c r="MJU256" s="254"/>
      <c r="MJV256" s="254"/>
      <c r="MJW256" s="254"/>
      <c r="MJX256" s="254"/>
      <c r="MJY256" s="254"/>
      <c r="MJZ256" s="254"/>
      <c r="MKA256" s="254"/>
      <c r="MKB256" s="254"/>
      <c r="MKC256" s="254"/>
      <c r="MKD256" s="254"/>
      <c r="MKE256" s="254"/>
      <c r="MKF256" s="254"/>
      <c r="MKG256" s="254"/>
      <c r="MKH256" s="254"/>
      <c r="MKI256" s="254"/>
      <c r="MKJ256" s="254"/>
      <c r="MKK256" s="254"/>
      <c r="MKL256" s="254"/>
      <c r="MKM256" s="254"/>
      <c r="MKN256" s="254"/>
      <c r="MKO256" s="254"/>
      <c r="MKP256" s="254"/>
      <c r="MKQ256" s="254"/>
      <c r="MKR256" s="254"/>
      <c r="MKS256" s="254"/>
      <c r="MKT256" s="254"/>
      <c r="MKU256" s="254"/>
      <c r="MKV256" s="254"/>
      <c r="MKW256" s="254"/>
      <c r="MKX256" s="254"/>
      <c r="MKY256" s="254"/>
      <c r="MKZ256" s="254"/>
      <c r="MLA256" s="254"/>
      <c r="MLB256" s="254"/>
      <c r="MLC256" s="254"/>
      <c r="MLD256" s="254"/>
      <c r="MLE256" s="254"/>
      <c r="MLF256" s="254"/>
      <c r="MLG256" s="254"/>
      <c r="MLH256" s="254"/>
      <c r="MLI256" s="254"/>
      <c r="MLJ256" s="254"/>
      <c r="MLK256" s="254"/>
      <c r="MLL256" s="254"/>
      <c r="MLM256" s="254"/>
      <c r="MLN256" s="254"/>
      <c r="MLO256" s="254"/>
      <c r="MLP256" s="254"/>
      <c r="MLQ256" s="254"/>
      <c r="MLR256" s="254"/>
      <c r="MLS256" s="254"/>
      <c r="MLT256" s="254"/>
      <c r="MLU256" s="254"/>
      <c r="MLV256" s="254"/>
      <c r="MLW256" s="254"/>
      <c r="MLX256" s="254"/>
      <c r="MLY256" s="254"/>
      <c r="MLZ256" s="254"/>
      <c r="MMA256" s="254"/>
      <c r="MMB256" s="254"/>
      <c r="MMC256" s="254"/>
      <c r="MMD256" s="254"/>
      <c r="MME256" s="254"/>
      <c r="MMF256" s="254"/>
      <c r="MMG256" s="254"/>
      <c r="MMH256" s="254"/>
      <c r="MMI256" s="254"/>
      <c r="MMJ256" s="254"/>
      <c r="MMK256" s="254"/>
      <c r="MML256" s="254"/>
      <c r="MMM256" s="254"/>
      <c r="MMN256" s="254"/>
      <c r="MMO256" s="254"/>
      <c r="MMP256" s="254"/>
      <c r="MMQ256" s="254"/>
      <c r="MMR256" s="254"/>
      <c r="MMS256" s="254"/>
      <c r="MMT256" s="254"/>
      <c r="MMU256" s="254"/>
      <c r="MMV256" s="254"/>
      <c r="MMW256" s="254"/>
      <c r="MMX256" s="254"/>
      <c r="MMY256" s="254"/>
      <c r="MMZ256" s="254"/>
      <c r="MNA256" s="254"/>
      <c r="MNB256" s="254"/>
      <c r="MNC256" s="254"/>
      <c r="MND256" s="254"/>
      <c r="MNE256" s="254"/>
      <c r="MNF256" s="254"/>
      <c r="MNG256" s="254"/>
      <c r="MNH256" s="254"/>
      <c r="MNI256" s="254"/>
      <c r="MNJ256" s="254"/>
      <c r="MNK256" s="254"/>
      <c r="MNL256" s="254"/>
      <c r="MNM256" s="254"/>
      <c r="MNN256" s="254"/>
      <c r="MNO256" s="254"/>
      <c r="MNP256" s="254"/>
      <c r="MNQ256" s="254"/>
      <c r="MNR256" s="254"/>
      <c r="MNS256" s="254"/>
      <c r="MNT256" s="254"/>
      <c r="MNU256" s="254"/>
      <c r="MNV256" s="254"/>
      <c r="MNW256" s="254"/>
      <c r="MNX256" s="254"/>
      <c r="MNY256" s="254"/>
      <c r="MNZ256" s="254"/>
      <c r="MOA256" s="254"/>
      <c r="MOB256" s="254"/>
      <c r="MOC256" s="254"/>
      <c r="MOD256" s="254"/>
      <c r="MOE256" s="254"/>
      <c r="MOF256" s="254"/>
      <c r="MOG256" s="254"/>
      <c r="MOH256" s="254"/>
      <c r="MOI256" s="254"/>
      <c r="MOJ256" s="254"/>
      <c r="MOK256" s="254"/>
      <c r="MOL256" s="254"/>
      <c r="MOM256" s="254"/>
      <c r="MON256" s="254"/>
      <c r="MOO256" s="254"/>
      <c r="MOP256" s="254"/>
      <c r="MOQ256" s="254"/>
      <c r="MOR256" s="254"/>
      <c r="MOS256" s="254"/>
      <c r="MOT256" s="254"/>
      <c r="MOU256" s="254"/>
      <c r="MOV256" s="254"/>
      <c r="MOW256" s="254"/>
      <c r="MOX256" s="254"/>
      <c r="MOY256" s="254"/>
      <c r="MOZ256" s="254"/>
      <c r="MPA256" s="254"/>
      <c r="MPB256" s="254"/>
      <c r="MPC256" s="254"/>
      <c r="MPD256" s="254"/>
      <c r="MPE256" s="254"/>
      <c r="MPF256" s="254"/>
      <c r="MPG256" s="254"/>
      <c r="MPH256" s="254"/>
      <c r="MPI256" s="254"/>
      <c r="MPJ256" s="254"/>
      <c r="MPK256" s="254"/>
      <c r="MPL256" s="254"/>
      <c r="MPM256" s="254"/>
      <c r="MPN256" s="254"/>
      <c r="MPO256" s="254"/>
      <c r="MPP256" s="254"/>
      <c r="MPQ256" s="254"/>
      <c r="MPR256" s="254"/>
      <c r="MPS256" s="254"/>
      <c r="MPT256" s="254"/>
      <c r="MPU256" s="254"/>
      <c r="MPV256" s="254"/>
      <c r="MPW256" s="254"/>
      <c r="MPX256" s="254"/>
      <c r="MPY256" s="254"/>
      <c r="MPZ256" s="254"/>
      <c r="MQA256" s="254"/>
      <c r="MQB256" s="254"/>
      <c r="MQC256" s="254"/>
      <c r="MQD256" s="254"/>
      <c r="MQE256" s="254"/>
      <c r="MQF256" s="254"/>
      <c r="MQG256" s="254"/>
      <c r="MQH256" s="254"/>
      <c r="MQI256" s="254"/>
      <c r="MQJ256" s="254"/>
      <c r="MQK256" s="254"/>
      <c r="MQL256" s="254"/>
      <c r="MQM256" s="254"/>
      <c r="MQN256" s="254"/>
      <c r="MQO256" s="254"/>
      <c r="MQP256" s="254"/>
      <c r="MQQ256" s="254"/>
      <c r="MQR256" s="254"/>
      <c r="MQS256" s="254"/>
      <c r="MQT256" s="254"/>
      <c r="MQU256" s="254"/>
      <c r="MQV256" s="254"/>
      <c r="MQW256" s="254"/>
      <c r="MQX256" s="254"/>
      <c r="MQY256" s="254"/>
      <c r="MQZ256" s="254"/>
      <c r="MRA256" s="254"/>
      <c r="MRB256" s="254"/>
      <c r="MRC256" s="254"/>
      <c r="MRD256" s="254"/>
      <c r="MRE256" s="254"/>
      <c r="MRF256" s="254"/>
      <c r="MRG256" s="254"/>
      <c r="MRH256" s="254"/>
      <c r="MRI256" s="254"/>
      <c r="MRJ256" s="254"/>
      <c r="MRK256" s="254"/>
      <c r="MRL256" s="254"/>
      <c r="MRM256" s="254"/>
      <c r="MRN256" s="254"/>
      <c r="MRO256" s="254"/>
      <c r="MRP256" s="254"/>
      <c r="MRQ256" s="254"/>
      <c r="MRR256" s="254"/>
      <c r="MRS256" s="254"/>
      <c r="MRT256" s="254"/>
      <c r="MRU256" s="254"/>
      <c r="MRV256" s="254"/>
      <c r="MRW256" s="254"/>
      <c r="MRX256" s="254"/>
      <c r="MRY256" s="254"/>
      <c r="MRZ256" s="254"/>
      <c r="MSA256" s="254"/>
      <c r="MSB256" s="254"/>
      <c r="MSC256" s="254"/>
      <c r="MSD256" s="254"/>
      <c r="MSE256" s="254"/>
      <c r="MSF256" s="254"/>
      <c r="MSG256" s="254"/>
      <c r="MSH256" s="254"/>
      <c r="MSI256" s="254"/>
      <c r="MSJ256" s="254"/>
      <c r="MSK256" s="254"/>
      <c r="MSL256" s="254"/>
      <c r="MSM256" s="254"/>
      <c r="MSN256" s="254"/>
      <c r="MSO256" s="254"/>
      <c r="MSP256" s="254"/>
      <c r="MSQ256" s="254"/>
      <c r="MSR256" s="254"/>
      <c r="MSS256" s="254"/>
      <c r="MST256" s="254"/>
      <c r="MSU256" s="254"/>
      <c r="MSV256" s="254"/>
      <c r="MSW256" s="254"/>
      <c r="MSX256" s="254"/>
      <c r="MSY256" s="254"/>
      <c r="MSZ256" s="254"/>
      <c r="MTA256" s="254"/>
      <c r="MTB256" s="254"/>
      <c r="MTC256" s="254"/>
      <c r="MTD256" s="254"/>
      <c r="MTE256" s="254"/>
      <c r="MTF256" s="254"/>
      <c r="MTG256" s="254"/>
      <c r="MTH256" s="254"/>
      <c r="MTI256" s="254"/>
      <c r="MTJ256" s="254"/>
      <c r="MTK256" s="254"/>
      <c r="MTL256" s="254"/>
      <c r="MTM256" s="254"/>
      <c r="MTN256" s="254"/>
      <c r="MTO256" s="254"/>
      <c r="MTP256" s="254"/>
      <c r="MTQ256" s="254"/>
      <c r="MTR256" s="254"/>
      <c r="MTS256" s="254"/>
      <c r="MTT256" s="254"/>
      <c r="MTU256" s="254"/>
      <c r="MTV256" s="254"/>
      <c r="MTW256" s="254"/>
      <c r="MTX256" s="254"/>
      <c r="MTY256" s="254"/>
      <c r="MTZ256" s="254"/>
      <c r="MUA256" s="254"/>
      <c r="MUB256" s="254"/>
      <c r="MUC256" s="254"/>
      <c r="MUD256" s="254"/>
      <c r="MUE256" s="254"/>
      <c r="MUF256" s="254"/>
      <c r="MUG256" s="254"/>
      <c r="MUH256" s="254"/>
      <c r="MUI256" s="254"/>
      <c r="MUJ256" s="254"/>
      <c r="MUK256" s="254"/>
      <c r="MUL256" s="254"/>
      <c r="MUM256" s="254"/>
      <c r="MUN256" s="254"/>
      <c r="MUO256" s="254"/>
      <c r="MUP256" s="254"/>
      <c r="MUQ256" s="254"/>
      <c r="MUR256" s="254"/>
      <c r="MUS256" s="254"/>
      <c r="MUT256" s="254"/>
      <c r="MUU256" s="254"/>
      <c r="MUV256" s="254"/>
      <c r="MUW256" s="254"/>
      <c r="MUX256" s="254"/>
      <c r="MUY256" s="254"/>
      <c r="MUZ256" s="254"/>
      <c r="MVA256" s="254"/>
      <c r="MVB256" s="254"/>
      <c r="MVC256" s="254"/>
      <c r="MVD256" s="254"/>
      <c r="MVE256" s="254"/>
      <c r="MVF256" s="254"/>
      <c r="MVG256" s="254"/>
      <c r="MVH256" s="254"/>
      <c r="MVI256" s="254"/>
      <c r="MVJ256" s="254"/>
      <c r="MVK256" s="254"/>
      <c r="MVL256" s="254"/>
      <c r="MVM256" s="254"/>
      <c r="MVN256" s="254"/>
      <c r="MVO256" s="254"/>
      <c r="MVP256" s="254"/>
      <c r="MVQ256" s="254"/>
      <c r="MVR256" s="254"/>
      <c r="MVS256" s="254"/>
      <c r="MVT256" s="254"/>
      <c r="MVU256" s="254"/>
      <c r="MVV256" s="254"/>
      <c r="MVW256" s="254"/>
      <c r="MVX256" s="254"/>
      <c r="MVY256" s="254"/>
      <c r="MVZ256" s="254"/>
      <c r="MWA256" s="254"/>
      <c r="MWB256" s="254"/>
      <c r="MWC256" s="254"/>
      <c r="MWD256" s="254"/>
      <c r="MWE256" s="254"/>
      <c r="MWF256" s="254"/>
      <c r="MWG256" s="254"/>
      <c r="MWH256" s="254"/>
      <c r="MWI256" s="254"/>
      <c r="MWJ256" s="254"/>
      <c r="MWK256" s="254"/>
      <c r="MWL256" s="254"/>
      <c r="MWM256" s="254"/>
      <c r="MWN256" s="254"/>
      <c r="MWO256" s="254"/>
      <c r="MWP256" s="254"/>
      <c r="MWQ256" s="254"/>
      <c r="MWR256" s="254"/>
      <c r="MWS256" s="254"/>
      <c r="MWT256" s="254"/>
      <c r="MWU256" s="254"/>
      <c r="MWV256" s="254"/>
      <c r="MWW256" s="254"/>
      <c r="MWX256" s="254"/>
      <c r="MWY256" s="254"/>
      <c r="MWZ256" s="254"/>
      <c r="MXA256" s="254"/>
      <c r="MXB256" s="254"/>
      <c r="MXC256" s="254"/>
      <c r="MXD256" s="254"/>
      <c r="MXE256" s="254"/>
      <c r="MXF256" s="254"/>
      <c r="MXG256" s="254"/>
      <c r="MXH256" s="254"/>
      <c r="MXI256" s="254"/>
      <c r="MXJ256" s="254"/>
      <c r="MXK256" s="254"/>
      <c r="MXL256" s="254"/>
      <c r="MXM256" s="254"/>
      <c r="MXN256" s="254"/>
      <c r="MXO256" s="254"/>
      <c r="MXP256" s="254"/>
      <c r="MXQ256" s="254"/>
      <c r="MXR256" s="254"/>
      <c r="MXS256" s="254"/>
      <c r="MXT256" s="254"/>
      <c r="MXU256" s="254"/>
      <c r="MXV256" s="254"/>
      <c r="MXW256" s="254"/>
      <c r="MXX256" s="254"/>
      <c r="MXY256" s="254"/>
      <c r="MXZ256" s="254"/>
      <c r="MYA256" s="254"/>
      <c r="MYB256" s="254"/>
      <c r="MYC256" s="254"/>
      <c r="MYD256" s="254"/>
      <c r="MYE256" s="254"/>
      <c r="MYF256" s="254"/>
      <c r="MYG256" s="254"/>
      <c r="MYH256" s="254"/>
      <c r="MYI256" s="254"/>
      <c r="MYJ256" s="254"/>
      <c r="MYK256" s="254"/>
      <c r="MYL256" s="254"/>
      <c r="MYM256" s="254"/>
      <c r="MYN256" s="254"/>
      <c r="MYO256" s="254"/>
      <c r="MYP256" s="254"/>
      <c r="MYQ256" s="254"/>
      <c r="MYR256" s="254"/>
      <c r="MYS256" s="254"/>
      <c r="MYT256" s="254"/>
      <c r="MYU256" s="254"/>
      <c r="MYV256" s="254"/>
      <c r="MYW256" s="254"/>
      <c r="MYX256" s="254"/>
      <c r="MYY256" s="254"/>
      <c r="MYZ256" s="254"/>
      <c r="MZA256" s="254"/>
      <c r="MZB256" s="254"/>
      <c r="MZC256" s="254"/>
      <c r="MZD256" s="254"/>
      <c r="MZE256" s="254"/>
      <c r="MZF256" s="254"/>
      <c r="MZG256" s="254"/>
      <c r="MZH256" s="254"/>
      <c r="MZI256" s="254"/>
      <c r="MZJ256" s="254"/>
      <c r="MZK256" s="254"/>
      <c r="MZL256" s="254"/>
      <c r="MZM256" s="254"/>
      <c r="MZN256" s="254"/>
      <c r="MZO256" s="254"/>
      <c r="MZP256" s="254"/>
      <c r="MZQ256" s="254"/>
      <c r="MZR256" s="254"/>
      <c r="MZS256" s="254"/>
      <c r="MZT256" s="254"/>
      <c r="MZU256" s="254"/>
      <c r="MZV256" s="254"/>
      <c r="MZW256" s="254"/>
      <c r="MZX256" s="254"/>
      <c r="MZY256" s="254"/>
      <c r="MZZ256" s="254"/>
      <c r="NAA256" s="254"/>
      <c r="NAB256" s="254"/>
      <c r="NAC256" s="254"/>
      <c r="NAD256" s="254"/>
      <c r="NAE256" s="254"/>
      <c r="NAF256" s="254"/>
      <c r="NAG256" s="254"/>
      <c r="NAH256" s="254"/>
      <c r="NAI256" s="254"/>
      <c r="NAJ256" s="254"/>
      <c r="NAK256" s="254"/>
      <c r="NAL256" s="254"/>
      <c r="NAM256" s="254"/>
      <c r="NAN256" s="254"/>
      <c r="NAO256" s="254"/>
      <c r="NAP256" s="254"/>
      <c r="NAQ256" s="254"/>
      <c r="NAR256" s="254"/>
      <c r="NAS256" s="254"/>
      <c r="NAT256" s="254"/>
      <c r="NAU256" s="254"/>
      <c r="NAV256" s="254"/>
      <c r="NAW256" s="254"/>
      <c r="NAX256" s="254"/>
      <c r="NAY256" s="254"/>
      <c r="NAZ256" s="254"/>
      <c r="NBA256" s="254"/>
      <c r="NBB256" s="254"/>
      <c r="NBC256" s="254"/>
      <c r="NBD256" s="254"/>
      <c r="NBE256" s="254"/>
      <c r="NBF256" s="254"/>
      <c r="NBG256" s="254"/>
      <c r="NBH256" s="254"/>
      <c r="NBI256" s="254"/>
      <c r="NBJ256" s="254"/>
      <c r="NBK256" s="254"/>
      <c r="NBL256" s="254"/>
      <c r="NBM256" s="254"/>
      <c r="NBN256" s="254"/>
      <c r="NBO256" s="254"/>
      <c r="NBP256" s="254"/>
      <c r="NBQ256" s="254"/>
      <c r="NBR256" s="254"/>
      <c r="NBS256" s="254"/>
      <c r="NBT256" s="254"/>
      <c r="NBU256" s="254"/>
      <c r="NBV256" s="254"/>
      <c r="NBW256" s="254"/>
      <c r="NBX256" s="254"/>
      <c r="NBY256" s="254"/>
      <c r="NBZ256" s="254"/>
      <c r="NCA256" s="254"/>
      <c r="NCB256" s="254"/>
      <c r="NCC256" s="254"/>
      <c r="NCD256" s="254"/>
      <c r="NCE256" s="254"/>
      <c r="NCF256" s="254"/>
      <c r="NCG256" s="254"/>
      <c r="NCH256" s="254"/>
      <c r="NCI256" s="254"/>
      <c r="NCJ256" s="254"/>
      <c r="NCK256" s="254"/>
      <c r="NCL256" s="254"/>
      <c r="NCM256" s="254"/>
      <c r="NCN256" s="254"/>
      <c r="NCO256" s="254"/>
      <c r="NCP256" s="254"/>
      <c r="NCQ256" s="254"/>
      <c r="NCR256" s="254"/>
      <c r="NCS256" s="254"/>
      <c r="NCT256" s="254"/>
      <c r="NCU256" s="254"/>
      <c r="NCV256" s="254"/>
      <c r="NCW256" s="254"/>
      <c r="NCX256" s="254"/>
      <c r="NCY256" s="254"/>
      <c r="NCZ256" s="254"/>
      <c r="NDA256" s="254"/>
      <c r="NDB256" s="254"/>
      <c r="NDC256" s="254"/>
      <c r="NDD256" s="254"/>
      <c r="NDE256" s="254"/>
      <c r="NDF256" s="254"/>
      <c r="NDG256" s="254"/>
      <c r="NDH256" s="254"/>
      <c r="NDI256" s="254"/>
      <c r="NDJ256" s="254"/>
      <c r="NDK256" s="254"/>
      <c r="NDL256" s="254"/>
      <c r="NDM256" s="254"/>
      <c r="NDN256" s="254"/>
      <c r="NDO256" s="254"/>
      <c r="NDP256" s="254"/>
      <c r="NDQ256" s="254"/>
      <c r="NDR256" s="254"/>
      <c r="NDS256" s="254"/>
      <c r="NDT256" s="254"/>
      <c r="NDU256" s="254"/>
      <c r="NDV256" s="254"/>
      <c r="NDW256" s="254"/>
      <c r="NDX256" s="254"/>
      <c r="NDY256" s="254"/>
      <c r="NDZ256" s="254"/>
      <c r="NEA256" s="254"/>
      <c r="NEB256" s="254"/>
      <c r="NEC256" s="254"/>
      <c r="NED256" s="254"/>
      <c r="NEE256" s="254"/>
      <c r="NEF256" s="254"/>
      <c r="NEG256" s="254"/>
      <c r="NEH256" s="254"/>
      <c r="NEI256" s="254"/>
      <c r="NEJ256" s="254"/>
      <c r="NEK256" s="254"/>
      <c r="NEL256" s="254"/>
      <c r="NEM256" s="254"/>
      <c r="NEN256" s="254"/>
      <c r="NEO256" s="254"/>
      <c r="NEP256" s="254"/>
      <c r="NEQ256" s="254"/>
      <c r="NER256" s="254"/>
      <c r="NES256" s="254"/>
      <c r="NET256" s="254"/>
      <c r="NEU256" s="254"/>
      <c r="NEV256" s="254"/>
      <c r="NEW256" s="254"/>
      <c r="NEX256" s="254"/>
      <c r="NEY256" s="254"/>
      <c r="NEZ256" s="254"/>
      <c r="NFA256" s="254"/>
      <c r="NFB256" s="254"/>
      <c r="NFC256" s="254"/>
      <c r="NFD256" s="254"/>
      <c r="NFE256" s="254"/>
      <c r="NFF256" s="254"/>
      <c r="NFG256" s="254"/>
      <c r="NFH256" s="254"/>
      <c r="NFI256" s="254"/>
      <c r="NFJ256" s="254"/>
      <c r="NFK256" s="254"/>
      <c r="NFL256" s="254"/>
      <c r="NFM256" s="254"/>
      <c r="NFN256" s="254"/>
      <c r="NFO256" s="254"/>
      <c r="NFP256" s="254"/>
      <c r="NFQ256" s="254"/>
      <c r="NFR256" s="254"/>
      <c r="NFS256" s="254"/>
      <c r="NFT256" s="254"/>
      <c r="NFU256" s="254"/>
      <c r="NFV256" s="254"/>
      <c r="NFW256" s="254"/>
      <c r="NFX256" s="254"/>
      <c r="NFY256" s="254"/>
      <c r="NFZ256" s="254"/>
      <c r="NGA256" s="254"/>
      <c r="NGB256" s="254"/>
      <c r="NGC256" s="254"/>
      <c r="NGD256" s="254"/>
      <c r="NGE256" s="254"/>
      <c r="NGF256" s="254"/>
      <c r="NGG256" s="254"/>
      <c r="NGH256" s="254"/>
      <c r="NGI256" s="254"/>
      <c r="NGJ256" s="254"/>
      <c r="NGK256" s="254"/>
      <c r="NGL256" s="254"/>
      <c r="NGM256" s="254"/>
      <c r="NGN256" s="254"/>
      <c r="NGO256" s="254"/>
      <c r="NGP256" s="254"/>
      <c r="NGQ256" s="254"/>
      <c r="NGR256" s="254"/>
      <c r="NGS256" s="254"/>
      <c r="NGT256" s="254"/>
      <c r="NGU256" s="254"/>
      <c r="NGV256" s="254"/>
      <c r="NGW256" s="254"/>
      <c r="NGX256" s="254"/>
      <c r="NGY256" s="254"/>
      <c r="NGZ256" s="254"/>
      <c r="NHA256" s="254"/>
      <c r="NHB256" s="254"/>
      <c r="NHC256" s="254"/>
      <c r="NHD256" s="254"/>
      <c r="NHE256" s="254"/>
      <c r="NHF256" s="254"/>
      <c r="NHG256" s="254"/>
      <c r="NHH256" s="254"/>
      <c r="NHI256" s="254"/>
      <c r="NHJ256" s="254"/>
      <c r="NHK256" s="254"/>
      <c r="NHL256" s="254"/>
      <c r="NHM256" s="254"/>
      <c r="NHN256" s="254"/>
      <c r="NHO256" s="254"/>
      <c r="NHP256" s="254"/>
      <c r="NHQ256" s="254"/>
      <c r="NHR256" s="254"/>
      <c r="NHS256" s="254"/>
      <c r="NHT256" s="254"/>
      <c r="NHU256" s="254"/>
      <c r="NHV256" s="254"/>
      <c r="NHW256" s="254"/>
      <c r="NHX256" s="254"/>
      <c r="NHY256" s="254"/>
      <c r="NHZ256" s="254"/>
      <c r="NIA256" s="254"/>
      <c r="NIB256" s="254"/>
      <c r="NIC256" s="254"/>
      <c r="NID256" s="254"/>
      <c r="NIE256" s="254"/>
      <c r="NIF256" s="254"/>
      <c r="NIG256" s="254"/>
      <c r="NIH256" s="254"/>
      <c r="NII256" s="254"/>
      <c r="NIJ256" s="254"/>
      <c r="NIK256" s="254"/>
      <c r="NIL256" s="254"/>
      <c r="NIM256" s="254"/>
      <c r="NIN256" s="254"/>
      <c r="NIO256" s="254"/>
      <c r="NIP256" s="254"/>
      <c r="NIQ256" s="254"/>
      <c r="NIR256" s="254"/>
      <c r="NIS256" s="254"/>
      <c r="NIT256" s="254"/>
      <c r="NIU256" s="254"/>
      <c r="NIV256" s="254"/>
      <c r="NIW256" s="254"/>
      <c r="NIX256" s="254"/>
      <c r="NIY256" s="254"/>
      <c r="NIZ256" s="254"/>
      <c r="NJA256" s="254"/>
      <c r="NJB256" s="254"/>
      <c r="NJC256" s="254"/>
      <c r="NJD256" s="254"/>
      <c r="NJE256" s="254"/>
      <c r="NJF256" s="254"/>
      <c r="NJG256" s="254"/>
      <c r="NJH256" s="254"/>
      <c r="NJI256" s="254"/>
      <c r="NJJ256" s="254"/>
      <c r="NJK256" s="254"/>
      <c r="NJL256" s="254"/>
      <c r="NJM256" s="254"/>
      <c r="NJN256" s="254"/>
      <c r="NJO256" s="254"/>
      <c r="NJP256" s="254"/>
      <c r="NJQ256" s="254"/>
      <c r="NJR256" s="254"/>
      <c r="NJS256" s="254"/>
      <c r="NJT256" s="254"/>
      <c r="NJU256" s="254"/>
      <c r="NJV256" s="254"/>
      <c r="NJW256" s="254"/>
      <c r="NJX256" s="254"/>
      <c r="NJY256" s="254"/>
      <c r="NJZ256" s="254"/>
      <c r="NKA256" s="254"/>
      <c r="NKB256" s="254"/>
      <c r="NKC256" s="254"/>
      <c r="NKD256" s="254"/>
      <c r="NKE256" s="254"/>
      <c r="NKF256" s="254"/>
      <c r="NKG256" s="254"/>
      <c r="NKH256" s="254"/>
      <c r="NKI256" s="254"/>
      <c r="NKJ256" s="254"/>
      <c r="NKK256" s="254"/>
      <c r="NKL256" s="254"/>
      <c r="NKM256" s="254"/>
      <c r="NKN256" s="254"/>
      <c r="NKO256" s="254"/>
      <c r="NKP256" s="254"/>
      <c r="NKQ256" s="254"/>
      <c r="NKR256" s="254"/>
      <c r="NKS256" s="254"/>
      <c r="NKT256" s="254"/>
      <c r="NKU256" s="254"/>
      <c r="NKV256" s="254"/>
      <c r="NKW256" s="254"/>
      <c r="NKX256" s="254"/>
      <c r="NKY256" s="254"/>
      <c r="NKZ256" s="254"/>
      <c r="NLA256" s="254"/>
      <c r="NLB256" s="254"/>
      <c r="NLC256" s="254"/>
      <c r="NLD256" s="254"/>
      <c r="NLE256" s="254"/>
      <c r="NLF256" s="254"/>
      <c r="NLG256" s="254"/>
      <c r="NLH256" s="254"/>
      <c r="NLI256" s="254"/>
      <c r="NLJ256" s="254"/>
      <c r="NLK256" s="254"/>
      <c r="NLL256" s="254"/>
      <c r="NLM256" s="254"/>
      <c r="NLN256" s="254"/>
      <c r="NLO256" s="254"/>
      <c r="NLP256" s="254"/>
      <c r="NLQ256" s="254"/>
      <c r="NLR256" s="254"/>
      <c r="NLS256" s="254"/>
      <c r="NLT256" s="254"/>
      <c r="NLU256" s="254"/>
      <c r="NLV256" s="254"/>
      <c r="NLW256" s="254"/>
      <c r="NLX256" s="254"/>
      <c r="NLY256" s="254"/>
      <c r="NLZ256" s="254"/>
      <c r="NMA256" s="254"/>
      <c r="NMB256" s="254"/>
      <c r="NMC256" s="254"/>
      <c r="NMD256" s="254"/>
      <c r="NME256" s="254"/>
      <c r="NMF256" s="254"/>
      <c r="NMG256" s="254"/>
      <c r="NMH256" s="254"/>
      <c r="NMI256" s="254"/>
      <c r="NMJ256" s="254"/>
      <c r="NMK256" s="254"/>
      <c r="NML256" s="254"/>
      <c r="NMM256" s="254"/>
      <c r="NMN256" s="254"/>
      <c r="NMO256" s="254"/>
      <c r="NMP256" s="254"/>
      <c r="NMQ256" s="254"/>
      <c r="NMR256" s="254"/>
      <c r="NMS256" s="254"/>
      <c r="NMT256" s="254"/>
      <c r="NMU256" s="254"/>
      <c r="NMV256" s="254"/>
      <c r="NMW256" s="254"/>
      <c r="NMX256" s="254"/>
      <c r="NMY256" s="254"/>
      <c r="NMZ256" s="254"/>
      <c r="NNA256" s="254"/>
      <c r="NNB256" s="254"/>
      <c r="NNC256" s="254"/>
      <c r="NND256" s="254"/>
      <c r="NNE256" s="254"/>
      <c r="NNF256" s="254"/>
      <c r="NNG256" s="254"/>
      <c r="NNH256" s="254"/>
      <c r="NNI256" s="254"/>
      <c r="NNJ256" s="254"/>
      <c r="NNK256" s="254"/>
      <c r="NNL256" s="254"/>
      <c r="NNM256" s="254"/>
      <c r="NNN256" s="254"/>
      <c r="NNO256" s="254"/>
      <c r="NNP256" s="254"/>
      <c r="NNQ256" s="254"/>
      <c r="NNR256" s="254"/>
      <c r="NNS256" s="254"/>
      <c r="NNT256" s="254"/>
      <c r="NNU256" s="254"/>
      <c r="NNV256" s="254"/>
      <c r="NNW256" s="254"/>
      <c r="NNX256" s="254"/>
      <c r="NNY256" s="254"/>
      <c r="NNZ256" s="254"/>
      <c r="NOA256" s="254"/>
      <c r="NOB256" s="254"/>
      <c r="NOC256" s="254"/>
      <c r="NOD256" s="254"/>
      <c r="NOE256" s="254"/>
      <c r="NOF256" s="254"/>
      <c r="NOG256" s="254"/>
      <c r="NOH256" s="254"/>
      <c r="NOI256" s="254"/>
      <c r="NOJ256" s="254"/>
      <c r="NOK256" s="254"/>
      <c r="NOL256" s="254"/>
      <c r="NOM256" s="254"/>
      <c r="NON256" s="254"/>
      <c r="NOO256" s="254"/>
      <c r="NOP256" s="254"/>
      <c r="NOQ256" s="254"/>
      <c r="NOR256" s="254"/>
      <c r="NOS256" s="254"/>
      <c r="NOT256" s="254"/>
      <c r="NOU256" s="254"/>
      <c r="NOV256" s="254"/>
      <c r="NOW256" s="254"/>
      <c r="NOX256" s="254"/>
      <c r="NOY256" s="254"/>
      <c r="NOZ256" s="254"/>
      <c r="NPA256" s="254"/>
      <c r="NPB256" s="254"/>
      <c r="NPC256" s="254"/>
      <c r="NPD256" s="254"/>
      <c r="NPE256" s="254"/>
      <c r="NPF256" s="254"/>
      <c r="NPG256" s="254"/>
      <c r="NPH256" s="254"/>
      <c r="NPI256" s="254"/>
      <c r="NPJ256" s="254"/>
      <c r="NPK256" s="254"/>
      <c r="NPL256" s="254"/>
      <c r="NPM256" s="254"/>
      <c r="NPN256" s="254"/>
      <c r="NPO256" s="254"/>
      <c r="NPP256" s="254"/>
      <c r="NPQ256" s="254"/>
      <c r="NPR256" s="254"/>
      <c r="NPS256" s="254"/>
      <c r="NPT256" s="254"/>
      <c r="NPU256" s="254"/>
      <c r="NPV256" s="254"/>
      <c r="NPW256" s="254"/>
      <c r="NPX256" s="254"/>
      <c r="NPY256" s="254"/>
      <c r="NPZ256" s="254"/>
      <c r="NQA256" s="254"/>
      <c r="NQB256" s="254"/>
      <c r="NQC256" s="254"/>
      <c r="NQD256" s="254"/>
      <c r="NQE256" s="254"/>
      <c r="NQF256" s="254"/>
      <c r="NQG256" s="254"/>
      <c r="NQH256" s="254"/>
      <c r="NQI256" s="254"/>
      <c r="NQJ256" s="254"/>
      <c r="NQK256" s="254"/>
      <c r="NQL256" s="254"/>
      <c r="NQM256" s="254"/>
      <c r="NQN256" s="254"/>
      <c r="NQO256" s="254"/>
      <c r="NQP256" s="254"/>
      <c r="NQQ256" s="254"/>
      <c r="NQR256" s="254"/>
      <c r="NQS256" s="254"/>
      <c r="NQT256" s="254"/>
      <c r="NQU256" s="254"/>
      <c r="NQV256" s="254"/>
      <c r="NQW256" s="254"/>
      <c r="NQX256" s="254"/>
      <c r="NQY256" s="254"/>
      <c r="NQZ256" s="254"/>
      <c r="NRA256" s="254"/>
      <c r="NRB256" s="254"/>
      <c r="NRC256" s="254"/>
      <c r="NRD256" s="254"/>
      <c r="NRE256" s="254"/>
      <c r="NRF256" s="254"/>
      <c r="NRG256" s="254"/>
      <c r="NRH256" s="254"/>
      <c r="NRI256" s="254"/>
      <c r="NRJ256" s="254"/>
      <c r="NRK256" s="254"/>
      <c r="NRL256" s="254"/>
      <c r="NRM256" s="254"/>
      <c r="NRN256" s="254"/>
      <c r="NRO256" s="254"/>
      <c r="NRP256" s="254"/>
      <c r="NRQ256" s="254"/>
      <c r="NRR256" s="254"/>
      <c r="NRS256" s="254"/>
      <c r="NRT256" s="254"/>
      <c r="NRU256" s="254"/>
      <c r="NRV256" s="254"/>
      <c r="NRW256" s="254"/>
      <c r="NRX256" s="254"/>
      <c r="NRY256" s="254"/>
      <c r="NRZ256" s="254"/>
      <c r="NSA256" s="254"/>
      <c r="NSB256" s="254"/>
      <c r="NSC256" s="254"/>
      <c r="NSD256" s="254"/>
      <c r="NSE256" s="254"/>
      <c r="NSF256" s="254"/>
      <c r="NSG256" s="254"/>
      <c r="NSH256" s="254"/>
      <c r="NSI256" s="254"/>
      <c r="NSJ256" s="254"/>
      <c r="NSK256" s="254"/>
      <c r="NSL256" s="254"/>
      <c r="NSM256" s="254"/>
      <c r="NSN256" s="254"/>
      <c r="NSO256" s="254"/>
      <c r="NSP256" s="254"/>
      <c r="NSQ256" s="254"/>
      <c r="NSR256" s="254"/>
      <c r="NSS256" s="254"/>
      <c r="NST256" s="254"/>
      <c r="NSU256" s="254"/>
      <c r="NSV256" s="254"/>
      <c r="NSW256" s="254"/>
      <c r="NSX256" s="254"/>
      <c r="NSY256" s="254"/>
      <c r="NSZ256" s="254"/>
      <c r="NTA256" s="254"/>
      <c r="NTB256" s="254"/>
      <c r="NTC256" s="254"/>
      <c r="NTD256" s="254"/>
      <c r="NTE256" s="254"/>
      <c r="NTF256" s="254"/>
      <c r="NTG256" s="254"/>
      <c r="NTH256" s="254"/>
      <c r="NTI256" s="254"/>
      <c r="NTJ256" s="254"/>
      <c r="NTK256" s="254"/>
      <c r="NTL256" s="254"/>
      <c r="NTM256" s="254"/>
      <c r="NTN256" s="254"/>
      <c r="NTO256" s="254"/>
      <c r="NTP256" s="254"/>
      <c r="NTQ256" s="254"/>
      <c r="NTR256" s="254"/>
      <c r="NTS256" s="254"/>
      <c r="NTT256" s="254"/>
      <c r="NTU256" s="254"/>
      <c r="NTV256" s="254"/>
      <c r="NTW256" s="254"/>
      <c r="NTX256" s="254"/>
      <c r="NTY256" s="254"/>
      <c r="NTZ256" s="254"/>
      <c r="NUA256" s="254"/>
      <c r="NUB256" s="254"/>
      <c r="NUC256" s="254"/>
      <c r="NUD256" s="254"/>
      <c r="NUE256" s="254"/>
      <c r="NUF256" s="254"/>
      <c r="NUG256" s="254"/>
      <c r="NUH256" s="254"/>
      <c r="NUI256" s="254"/>
      <c r="NUJ256" s="254"/>
      <c r="NUK256" s="254"/>
      <c r="NUL256" s="254"/>
      <c r="NUM256" s="254"/>
      <c r="NUN256" s="254"/>
      <c r="NUO256" s="254"/>
      <c r="NUP256" s="254"/>
      <c r="NUQ256" s="254"/>
      <c r="NUR256" s="254"/>
      <c r="NUS256" s="254"/>
      <c r="NUT256" s="254"/>
      <c r="NUU256" s="254"/>
      <c r="NUV256" s="254"/>
      <c r="NUW256" s="254"/>
      <c r="NUX256" s="254"/>
      <c r="NUY256" s="254"/>
      <c r="NUZ256" s="254"/>
      <c r="NVA256" s="254"/>
      <c r="NVB256" s="254"/>
      <c r="NVC256" s="254"/>
      <c r="NVD256" s="254"/>
      <c r="NVE256" s="254"/>
      <c r="NVF256" s="254"/>
      <c r="NVG256" s="254"/>
      <c r="NVH256" s="254"/>
      <c r="NVI256" s="254"/>
      <c r="NVJ256" s="254"/>
      <c r="NVK256" s="254"/>
      <c r="NVL256" s="254"/>
      <c r="NVM256" s="254"/>
      <c r="NVN256" s="254"/>
      <c r="NVO256" s="254"/>
      <c r="NVP256" s="254"/>
      <c r="NVQ256" s="254"/>
      <c r="NVR256" s="254"/>
      <c r="NVS256" s="254"/>
      <c r="NVT256" s="254"/>
      <c r="NVU256" s="254"/>
      <c r="NVV256" s="254"/>
      <c r="NVW256" s="254"/>
      <c r="NVX256" s="254"/>
      <c r="NVY256" s="254"/>
      <c r="NVZ256" s="254"/>
      <c r="NWA256" s="254"/>
      <c r="NWB256" s="254"/>
      <c r="NWC256" s="254"/>
      <c r="NWD256" s="254"/>
      <c r="NWE256" s="254"/>
      <c r="NWF256" s="254"/>
      <c r="NWG256" s="254"/>
      <c r="NWH256" s="254"/>
      <c r="NWI256" s="254"/>
      <c r="NWJ256" s="254"/>
      <c r="NWK256" s="254"/>
      <c r="NWL256" s="254"/>
      <c r="NWM256" s="254"/>
      <c r="NWN256" s="254"/>
      <c r="NWO256" s="254"/>
      <c r="NWP256" s="254"/>
      <c r="NWQ256" s="254"/>
      <c r="NWR256" s="254"/>
      <c r="NWS256" s="254"/>
      <c r="NWT256" s="254"/>
      <c r="NWU256" s="254"/>
      <c r="NWV256" s="254"/>
      <c r="NWW256" s="254"/>
      <c r="NWX256" s="254"/>
      <c r="NWY256" s="254"/>
      <c r="NWZ256" s="254"/>
      <c r="NXA256" s="254"/>
      <c r="NXB256" s="254"/>
      <c r="NXC256" s="254"/>
      <c r="NXD256" s="254"/>
      <c r="NXE256" s="254"/>
      <c r="NXF256" s="254"/>
      <c r="NXG256" s="254"/>
      <c r="NXH256" s="254"/>
      <c r="NXI256" s="254"/>
      <c r="NXJ256" s="254"/>
      <c r="NXK256" s="254"/>
      <c r="NXL256" s="254"/>
      <c r="NXM256" s="254"/>
      <c r="NXN256" s="254"/>
      <c r="NXO256" s="254"/>
      <c r="NXP256" s="254"/>
      <c r="NXQ256" s="254"/>
      <c r="NXR256" s="254"/>
      <c r="NXS256" s="254"/>
      <c r="NXT256" s="254"/>
      <c r="NXU256" s="254"/>
      <c r="NXV256" s="254"/>
      <c r="NXW256" s="254"/>
      <c r="NXX256" s="254"/>
      <c r="NXY256" s="254"/>
      <c r="NXZ256" s="254"/>
      <c r="NYA256" s="254"/>
      <c r="NYB256" s="254"/>
      <c r="NYC256" s="254"/>
      <c r="NYD256" s="254"/>
      <c r="NYE256" s="254"/>
      <c r="NYF256" s="254"/>
      <c r="NYG256" s="254"/>
      <c r="NYH256" s="254"/>
      <c r="NYI256" s="254"/>
      <c r="NYJ256" s="254"/>
      <c r="NYK256" s="254"/>
      <c r="NYL256" s="254"/>
      <c r="NYM256" s="254"/>
      <c r="NYN256" s="254"/>
      <c r="NYO256" s="254"/>
      <c r="NYP256" s="254"/>
      <c r="NYQ256" s="254"/>
      <c r="NYR256" s="254"/>
      <c r="NYS256" s="254"/>
      <c r="NYT256" s="254"/>
      <c r="NYU256" s="254"/>
      <c r="NYV256" s="254"/>
      <c r="NYW256" s="254"/>
      <c r="NYX256" s="254"/>
      <c r="NYY256" s="254"/>
      <c r="NYZ256" s="254"/>
      <c r="NZA256" s="254"/>
      <c r="NZB256" s="254"/>
      <c r="NZC256" s="254"/>
      <c r="NZD256" s="254"/>
      <c r="NZE256" s="254"/>
      <c r="NZF256" s="254"/>
      <c r="NZG256" s="254"/>
      <c r="NZH256" s="254"/>
      <c r="NZI256" s="254"/>
      <c r="NZJ256" s="254"/>
      <c r="NZK256" s="254"/>
      <c r="NZL256" s="254"/>
      <c r="NZM256" s="254"/>
      <c r="NZN256" s="254"/>
      <c r="NZO256" s="254"/>
      <c r="NZP256" s="254"/>
      <c r="NZQ256" s="254"/>
      <c r="NZR256" s="254"/>
      <c r="NZS256" s="254"/>
      <c r="NZT256" s="254"/>
      <c r="NZU256" s="254"/>
      <c r="NZV256" s="254"/>
      <c r="NZW256" s="254"/>
      <c r="NZX256" s="254"/>
      <c r="NZY256" s="254"/>
      <c r="NZZ256" s="254"/>
      <c r="OAA256" s="254"/>
      <c r="OAB256" s="254"/>
      <c r="OAC256" s="254"/>
      <c r="OAD256" s="254"/>
      <c r="OAE256" s="254"/>
      <c r="OAF256" s="254"/>
      <c r="OAG256" s="254"/>
      <c r="OAH256" s="254"/>
      <c r="OAI256" s="254"/>
      <c r="OAJ256" s="254"/>
      <c r="OAK256" s="254"/>
      <c r="OAL256" s="254"/>
      <c r="OAM256" s="254"/>
      <c r="OAN256" s="254"/>
      <c r="OAO256" s="254"/>
      <c r="OAP256" s="254"/>
      <c r="OAQ256" s="254"/>
      <c r="OAR256" s="254"/>
      <c r="OAS256" s="254"/>
      <c r="OAT256" s="254"/>
      <c r="OAU256" s="254"/>
      <c r="OAV256" s="254"/>
      <c r="OAW256" s="254"/>
      <c r="OAX256" s="254"/>
      <c r="OAY256" s="254"/>
      <c r="OAZ256" s="254"/>
      <c r="OBA256" s="254"/>
      <c r="OBB256" s="254"/>
      <c r="OBC256" s="254"/>
      <c r="OBD256" s="254"/>
      <c r="OBE256" s="254"/>
      <c r="OBF256" s="254"/>
      <c r="OBG256" s="254"/>
      <c r="OBH256" s="254"/>
      <c r="OBI256" s="254"/>
      <c r="OBJ256" s="254"/>
      <c r="OBK256" s="254"/>
      <c r="OBL256" s="254"/>
      <c r="OBM256" s="254"/>
      <c r="OBN256" s="254"/>
      <c r="OBO256" s="254"/>
      <c r="OBP256" s="254"/>
      <c r="OBQ256" s="254"/>
      <c r="OBR256" s="254"/>
      <c r="OBS256" s="254"/>
      <c r="OBT256" s="254"/>
      <c r="OBU256" s="254"/>
      <c r="OBV256" s="254"/>
      <c r="OBW256" s="254"/>
      <c r="OBX256" s="254"/>
      <c r="OBY256" s="254"/>
      <c r="OBZ256" s="254"/>
      <c r="OCA256" s="254"/>
      <c r="OCB256" s="254"/>
      <c r="OCC256" s="254"/>
      <c r="OCD256" s="254"/>
      <c r="OCE256" s="254"/>
      <c r="OCF256" s="254"/>
      <c r="OCG256" s="254"/>
      <c r="OCH256" s="254"/>
      <c r="OCI256" s="254"/>
      <c r="OCJ256" s="254"/>
      <c r="OCK256" s="254"/>
      <c r="OCL256" s="254"/>
      <c r="OCM256" s="254"/>
      <c r="OCN256" s="254"/>
      <c r="OCO256" s="254"/>
      <c r="OCP256" s="254"/>
      <c r="OCQ256" s="254"/>
      <c r="OCR256" s="254"/>
      <c r="OCS256" s="254"/>
      <c r="OCT256" s="254"/>
      <c r="OCU256" s="254"/>
      <c r="OCV256" s="254"/>
      <c r="OCW256" s="254"/>
      <c r="OCX256" s="254"/>
      <c r="OCY256" s="254"/>
      <c r="OCZ256" s="254"/>
      <c r="ODA256" s="254"/>
      <c r="ODB256" s="254"/>
      <c r="ODC256" s="254"/>
      <c r="ODD256" s="254"/>
      <c r="ODE256" s="254"/>
      <c r="ODF256" s="254"/>
      <c r="ODG256" s="254"/>
      <c r="ODH256" s="254"/>
      <c r="ODI256" s="254"/>
      <c r="ODJ256" s="254"/>
      <c r="ODK256" s="254"/>
      <c r="ODL256" s="254"/>
      <c r="ODM256" s="254"/>
      <c r="ODN256" s="254"/>
      <c r="ODO256" s="254"/>
      <c r="ODP256" s="254"/>
      <c r="ODQ256" s="254"/>
      <c r="ODR256" s="254"/>
      <c r="ODS256" s="254"/>
      <c r="ODT256" s="254"/>
      <c r="ODU256" s="254"/>
      <c r="ODV256" s="254"/>
      <c r="ODW256" s="254"/>
      <c r="ODX256" s="254"/>
      <c r="ODY256" s="254"/>
      <c r="ODZ256" s="254"/>
      <c r="OEA256" s="254"/>
      <c r="OEB256" s="254"/>
      <c r="OEC256" s="254"/>
      <c r="OED256" s="254"/>
      <c r="OEE256" s="254"/>
      <c r="OEF256" s="254"/>
      <c r="OEG256" s="254"/>
      <c r="OEH256" s="254"/>
      <c r="OEI256" s="254"/>
      <c r="OEJ256" s="254"/>
      <c r="OEK256" s="254"/>
      <c r="OEL256" s="254"/>
      <c r="OEM256" s="254"/>
      <c r="OEN256" s="254"/>
      <c r="OEO256" s="254"/>
      <c r="OEP256" s="254"/>
      <c r="OEQ256" s="254"/>
      <c r="OER256" s="254"/>
      <c r="OES256" s="254"/>
      <c r="OET256" s="254"/>
      <c r="OEU256" s="254"/>
      <c r="OEV256" s="254"/>
      <c r="OEW256" s="254"/>
      <c r="OEX256" s="254"/>
      <c r="OEY256" s="254"/>
      <c r="OEZ256" s="254"/>
      <c r="OFA256" s="254"/>
      <c r="OFB256" s="254"/>
      <c r="OFC256" s="254"/>
      <c r="OFD256" s="254"/>
      <c r="OFE256" s="254"/>
      <c r="OFF256" s="254"/>
      <c r="OFG256" s="254"/>
      <c r="OFH256" s="254"/>
      <c r="OFI256" s="254"/>
      <c r="OFJ256" s="254"/>
      <c r="OFK256" s="254"/>
      <c r="OFL256" s="254"/>
      <c r="OFM256" s="254"/>
      <c r="OFN256" s="254"/>
      <c r="OFO256" s="254"/>
      <c r="OFP256" s="254"/>
      <c r="OFQ256" s="254"/>
      <c r="OFR256" s="254"/>
      <c r="OFS256" s="254"/>
      <c r="OFT256" s="254"/>
      <c r="OFU256" s="254"/>
      <c r="OFV256" s="254"/>
      <c r="OFW256" s="254"/>
      <c r="OFX256" s="254"/>
      <c r="OFY256" s="254"/>
      <c r="OFZ256" s="254"/>
      <c r="OGA256" s="254"/>
      <c r="OGB256" s="254"/>
      <c r="OGC256" s="254"/>
      <c r="OGD256" s="254"/>
      <c r="OGE256" s="254"/>
      <c r="OGF256" s="254"/>
      <c r="OGG256" s="254"/>
      <c r="OGH256" s="254"/>
      <c r="OGI256" s="254"/>
      <c r="OGJ256" s="254"/>
      <c r="OGK256" s="254"/>
      <c r="OGL256" s="254"/>
      <c r="OGM256" s="254"/>
      <c r="OGN256" s="254"/>
      <c r="OGO256" s="254"/>
      <c r="OGP256" s="254"/>
      <c r="OGQ256" s="254"/>
      <c r="OGR256" s="254"/>
      <c r="OGS256" s="254"/>
      <c r="OGT256" s="254"/>
      <c r="OGU256" s="254"/>
      <c r="OGV256" s="254"/>
      <c r="OGW256" s="254"/>
      <c r="OGX256" s="254"/>
      <c r="OGY256" s="254"/>
      <c r="OGZ256" s="254"/>
      <c r="OHA256" s="254"/>
      <c r="OHB256" s="254"/>
      <c r="OHC256" s="254"/>
      <c r="OHD256" s="254"/>
      <c r="OHE256" s="254"/>
      <c r="OHF256" s="254"/>
      <c r="OHG256" s="254"/>
      <c r="OHH256" s="254"/>
      <c r="OHI256" s="254"/>
      <c r="OHJ256" s="254"/>
      <c r="OHK256" s="254"/>
      <c r="OHL256" s="254"/>
      <c r="OHM256" s="254"/>
      <c r="OHN256" s="254"/>
      <c r="OHO256" s="254"/>
      <c r="OHP256" s="254"/>
      <c r="OHQ256" s="254"/>
      <c r="OHR256" s="254"/>
      <c r="OHS256" s="254"/>
      <c r="OHT256" s="254"/>
      <c r="OHU256" s="254"/>
      <c r="OHV256" s="254"/>
      <c r="OHW256" s="254"/>
      <c r="OHX256" s="254"/>
      <c r="OHY256" s="254"/>
      <c r="OHZ256" s="254"/>
      <c r="OIA256" s="254"/>
      <c r="OIB256" s="254"/>
      <c r="OIC256" s="254"/>
      <c r="OID256" s="254"/>
      <c r="OIE256" s="254"/>
      <c r="OIF256" s="254"/>
      <c r="OIG256" s="254"/>
      <c r="OIH256" s="254"/>
      <c r="OII256" s="254"/>
      <c r="OIJ256" s="254"/>
      <c r="OIK256" s="254"/>
      <c r="OIL256" s="254"/>
      <c r="OIM256" s="254"/>
      <c r="OIN256" s="254"/>
      <c r="OIO256" s="254"/>
      <c r="OIP256" s="254"/>
      <c r="OIQ256" s="254"/>
      <c r="OIR256" s="254"/>
      <c r="OIS256" s="254"/>
      <c r="OIT256" s="254"/>
      <c r="OIU256" s="254"/>
      <c r="OIV256" s="254"/>
      <c r="OIW256" s="254"/>
      <c r="OIX256" s="254"/>
      <c r="OIY256" s="254"/>
      <c r="OIZ256" s="254"/>
      <c r="OJA256" s="254"/>
      <c r="OJB256" s="254"/>
      <c r="OJC256" s="254"/>
      <c r="OJD256" s="254"/>
      <c r="OJE256" s="254"/>
      <c r="OJF256" s="254"/>
      <c r="OJG256" s="254"/>
      <c r="OJH256" s="254"/>
      <c r="OJI256" s="254"/>
      <c r="OJJ256" s="254"/>
      <c r="OJK256" s="254"/>
      <c r="OJL256" s="254"/>
      <c r="OJM256" s="254"/>
      <c r="OJN256" s="254"/>
      <c r="OJO256" s="254"/>
      <c r="OJP256" s="254"/>
      <c r="OJQ256" s="254"/>
      <c r="OJR256" s="254"/>
      <c r="OJS256" s="254"/>
      <c r="OJT256" s="254"/>
      <c r="OJU256" s="254"/>
      <c r="OJV256" s="254"/>
      <c r="OJW256" s="254"/>
      <c r="OJX256" s="254"/>
      <c r="OJY256" s="254"/>
      <c r="OJZ256" s="254"/>
      <c r="OKA256" s="254"/>
      <c r="OKB256" s="254"/>
      <c r="OKC256" s="254"/>
      <c r="OKD256" s="254"/>
      <c r="OKE256" s="254"/>
      <c r="OKF256" s="254"/>
      <c r="OKG256" s="254"/>
      <c r="OKH256" s="254"/>
      <c r="OKI256" s="254"/>
      <c r="OKJ256" s="254"/>
      <c r="OKK256" s="254"/>
      <c r="OKL256" s="254"/>
      <c r="OKM256" s="254"/>
      <c r="OKN256" s="254"/>
      <c r="OKO256" s="254"/>
      <c r="OKP256" s="254"/>
      <c r="OKQ256" s="254"/>
      <c r="OKR256" s="254"/>
      <c r="OKS256" s="254"/>
      <c r="OKT256" s="254"/>
      <c r="OKU256" s="254"/>
      <c r="OKV256" s="254"/>
      <c r="OKW256" s="254"/>
      <c r="OKX256" s="254"/>
      <c r="OKY256" s="254"/>
      <c r="OKZ256" s="254"/>
      <c r="OLA256" s="254"/>
      <c r="OLB256" s="254"/>
      <c r="OLC256" s="254"/>
      <c r="OLD256" s="254"/>
      <c r="OLE256" s="254"/>
      <c r="OLF256" s="254"/>
      <c r="OLG256" s="254"/>
      <c r="OLH256" s="254"/>
      <c r="OLI256" s="254"/>
      <c r="OLJ256" s="254"/>
      <c r="OLK256" s="254"/>
      <c r="OLL256" s="254"/>
      <c r="OLM256" s="254"/>
      <c r="OLN256" s="254"/>
      <c r="OLO256" s="254"/>
      <c r="OLP256" s="254"/>
      <c r="OLQ256" s="254"/>
      <c r="OLR256" s="254"/>
      <c r="OLS256" s="254"/>
      <c r="OLT256" s="254"/>
      <c r="OLU256" s="254"/>
      <c r="OLV256" s="254"/>
      <c r="OLW256" s="254"/>
      <c r="OLX256" s="254"/>
      <c r="OLY256" s="254"/>
      <c r="OLZ256" s="254"/>
      <c r="OMA256" s="254"/>
      <c r="OMB256" s="254"/>
      <c r="OMC256" s="254"/>
      <c r="OMD256" s="254"/>
      <c r="OME256" s="254"/>
      <c r="OMF256" s="254"/>
      <c r="OMG256" s="254"/>
      <c r="OMH256" s="254"/>
      <c r="OMI256" s="254"/>
      <c r="OMJ256" s="254"/>
      <c r="OMK256" s="254"/>
      <c r="OML256" s="254"/>
      <c r="OMM256" s="254"/>
      <c r="OMN256" s="254"/>
      <c r="OMO256" s="254"/>
      <c r="OMP256" s="254"/>
      <c r="OMQ256" s="254"/>
      <c r="OMR256" s="254"/>
      <c r="OMS256" s="254"/>
      <c r="OMT256" s="254"/>
      <c r="OMU256" s="254"/>
      <c r="OMV256" s="254"/>
      <c r="OMW256" s="254"/>
      <c r="OMX256" s="254"/>
      <c r="OMY256" s="254"/>
      <c r="OMZ256" s="254"/>
      <c r="ONA256" s="254"/>
      <c r="ONB256" s="254"/>
      <c r="ONC256" s="254"/>
      <c r="OND256" s="254"/>
      <c r="ONE256" s="254"/>
      <c r="ONF256" s="254"/>
      <c r="ONG256" s="254"/>
      <c r="ONH256" s="254"/>
      <c r="ONI256" s="254"/>
      <c r="ONJ256" s="254"/>
      <c r="ONK256" s="254"/>
      <c r="ONL256" s="254"/>
      <c r="ONM256" s="254"/>
      <c r="ONN256" s="254"/>
      <c r="ONO256" s="254"/>
      <c r="ONP256" s="254"/>
      <c r="ONQ256" s="254"/>
      <c r="ONR256" s="254"/>
      <c r="ONS256" s="254"/>
      <c r="ONT256" s="254"/>
      <c r="ONU256" s="254"/>
      <c r="ONV256" s="254"/>
      <c r="ONW256" s="254"/>
      <c r="ONX256" s="254"/>
      <c r="ONY256" s="254"/>
      <c r="ONZ256" s="254"/>
      <c r="OOA256" s="254"/>
      <c r="OOB256" s="254"/>
      <c r="OOC256" s="254"/>
      <c r="OOD256" s="254"/>
      <c r="OOE256" s="254"/>
      <c r="OOF256" s="254"/>
      <c r="OOG256" s="254"/>
      <c r="OOH256" s="254"/>
      <c r="OOI256" s="254"/>
      <c r="OOJ256" s="254"/>
      <c r="OOK256" s="254"/>
      <c r="OOL256" s="254"/>
      <c r="OOM256" s="254"/>
      <c r="OON256" s="254"/>
      <c r="OOO256" s="254"/>
      <c r="OOP256" s="254"/>
      <c r="OOQ256" s="254"/>
      <c r="OOR256" s="254"/>
      <c r="OOS256" s="254"/>
      <c r="OOT256" s="254"/>
      <c r="OOU256" s="254"/>
      <c r="OOV256" s="254"/>
      <c r="OOW256" s="254"/>
      <c r="OOX256" s="254"/>
      <c r="OOY256" s="254"/>
      <c r="OOZ256" s="254"/>
      <c r="OPA256" s="254"/>
      <c r="OPB256" s="254"/>
      <c r="OPC256" s="254"/>
      <c r="OPD256" s="254"/>
      <c r="OPE256" s="254"/>
      <c r="OPF256" s="254"/>
      <c r="OPG256" s="254"/>
      <c r="OPH256" s="254"/>
      <c r="OPI256" s="254"/>
      <c r="OPJ256" s="254"/>
      <c r="OPK256" s="254"/>
      <c r="OPL256" s="254"/>
      <c r="OPM256" s="254"/>
      <c r="OPN256" s="254"/>
      <c r="OPO256" s="254"/>
      <c r="OPP256" s="254"/>
      <c r="OPQ256" s="254"/>
      <c r="OPR256" s="254"/>
      <c r="OPS256" s="254"/>
      <c r="OPT256" s="254"/>
      <c r="OPU256" s="254"/>
      <c r="OPV256" s="254"/>
      <c r="OPW256" s="254"/>
      <c r="OPX256" s="254"/>
      <c r="OPY256" s="254"/>
      <c r="OPZ256" s="254"/>
      <c r="OQA256" s="254"/>
      <c r="OQB256" s="254"/>
      <c r="OQC256" s="254"/>
      <c r="OQD256" s="254"/>
      <c r="OQE256" s="254"/>
      <c r="OQF256" s="254"/>
      <c r="OQG256" s="254"/>
      <c r="OQH256" s="254"/>
      <c r="OQI256" s="254"/>
      <c r="OQJ256" s="254"/>
      <c r="OQK256" s="254"/>
      <c r="OQL256" s="254"/>
      <c r="OQM256" s="254"/>
      <c r="OQN256" s="254"/>
      <c r="OQO256" s="254"/>
      <c r="OQP256" s="254"/>
      <c r="OQQ256" s="254"/>
      <c r="OQR256" s="254"/>
      <c r="OQS256" s="254"/>
      <c r="OQT256" s="254"/>
      <c r="OQU256" s="254"/>
      <c r="OQV256" s="254"/>
      <c r="OQW256" s="254"/>
      <c r="OQX256" s="254"/>
      <c r="OQY256" s="254"/>
      <c r="OQZ256" s="254"/>
      <c r="ORA256" s="254"/>
      <c r="ORB256" s="254"/>
      <c r="ORC256" s="254"/>
      <c r="ORD256" s="254"/>
      <c r="ORE256" s="254"/>
      <c r="ORF256" s="254"/>
      <c r="ORG256" s="254"/>
      <c r="ORH256" s="254"/>
      <c r="ORI256" s="254"/>
      <c r="ORJ256" s="254"/>
      <c r="ORK256" s="254"/>
      <c r="ORL256" s="254"/>
      <c r="ORM256" s="254"/>
      <c r="ORN256" s="254"/>
      <c r="ORO256" s="254"/>
      <c r="ORP256" s="254"/>
      <c r="ORQ256" s="254"/>
      <c r="ORR256" s="254"/>
      <c r="ORS256" s="254"/>
      <c r="ORT256" s="254"/>
      <c r="ORU256" s="254"/>
      <c r="ORV256" s="254"/>
      <c r="ORW256" s="254"/>
      <c r="ORX256" s="254"/>
      <c r="ORY256" s="254"/>
      <c r="ORZ256" s="254"/>
      <c r="OSA256" s="254"/>
      <c r="OSB256" s="254"/>
      <c r="OSC256" s="254"/>
      <c r="OSD256" s="254"/>
      <c r="OSE256" s="254"/>
      <c r="OSF256" s="254"/>
      <c r="OSG256" s="254"/>
      <c r="OSH256" s="254"/>
      <c r="OSI256" s="254"/>
      <c r="OSJ256" s="254"/>
      <c r="OSK256" s="254"/>
      <c r="OSL256" s="254"/>
      <c r="OSM256" s="254"/>
      <c r="OSN256" s="254"/>
      <c r="OSO256" s="254"/>
      <c r="OSP256" s="254"/>
      <c r="OSQ256" s="254"/>
      <c r="OSR256" s="254"/>
      <c r="OSS256" s="254"/>
      <c r="OST256" s="254"/>
      <c r="OSU256" s="254"/>
      <c r="OSV256" s="254"/>
      <c r="OSW256" s="254"/>
      <c r="OSX256" s="254"/>
      <c r="OSY256" s="254"/>
      <c r="OSZ256" s="254"/>
      <c r="OTA256" s="254"/>
      <c r="OTB256" s="254"/>
      <c r="OTC256" s="254"/>
      <c r="OTD256" s="254"/>
      <c r="OTE256" s="254"/>
      <c r="OTF256" s="254"/>
      <c r="OTG256" s="254"/>
      <c r="OTH256" s="254"/>
      <c r="OTI256" s="254"/>
      <c r="OTJ256" s="254"/>
      <c r="OTK256" s="254"/>
      <c r="OTL256" s="254"/>
      <c r="OTM256" s="254"/>
      <c r="OTN256" s="254"/>
      <c r="OTO256" s="254"/>
      <c r="OTP256" s="254"/>
      <c r="OTQ256" s="254"/>
      <c r="OTR256" s="254"/>
      <c r="OTS256" s="254"/>
      <c r="OTT256" s="254"/>
      <c r="OTU256" s="254"/>
      <c r="OTV256" s="254"/>
      <c r="OTW256" s="254"/>
      <c r="OTX256" s="254"/>
      <c r="OTY256" s="254"/>
      <c r="OTZ256" s="254"/>
      <c r="OUA256" s="254"/>
      <c r="OUB256" s="254"/>
      <c r="OUC256" s="254"/>
      <c r="OUD256" s="254"/>
      <c r="OUE256" s="254"/>
      <c r="OUF256" s="254"/>
      <c r="OUG256" s="254"/>
      <c r="OUH256" s="254"/>
      <c r="OUI256" s="254"/>
      <c r="OUJ256" s="254"/>
      <c r="OUK256" s="254"/>
      <c r="OUL256" s="254"/>
      <c r="OUM256" s="254"/>
      <c r="OUN256" s="254"/>
      <c r="OUO256" s="254"/>
      <c r="OUP256" s="254"/>
      <c r="OUQ256" s="254"/>
      <c r="OUR256" s="254"/>
      <c r="OUS256" s="254"/>
      <c r="OUT256" s="254"/>
      <c r="OUU256" s="254"/>
      <c r="OUV256" s="254"/>
      <c r="OUW256" s="254"/>
      <c r="OUX256" s="254"/>
      <c r="OUY256" s="254"/>
      <c r="OUZ256" s="254"/>
      <c r="OVA256" s="254"/>
      <c r="OVB256" s="254"/>
      <c r="OVC256" s="254"/>
      <c r="OVD256" s="254"/>
      <c r="OVE256" s="254"/>
      <c r="OVF256" s="254"/>
      <c r="OVG256" s="254"/>
      <c r="OVH256" s="254"/>
      <c r="OVI256" s="254"/>
      <c r="OVJ256" s="254"/>
      <c r="OVK256" s="254"/>
      <c r="OVL256" s="254"/>
      <c r="OVM256" s="254"/>
      <c r="OVN256" s="254"/>
      <c r="OVO256" s="254"/>
      <c r="OVP256" s="254"/>
      <c r="OVQ256" s="254"/>
      <c r="OVR256" s="254"/>
      <c r="OVS256" s="254"/>
      <c r="OVT256" s="254"/>
      <c r="OVU256" s="254"/>
      <c r="OVV256" s="254"/>
      <c r="OVW256" s="254"/>
      <c r="OVX256" s="254"/>
      <c r="OVY256" s="254"/>
      <c r="OVZ256" s="254"/>
      <c r="OWA256" s="254"/>
      <c r="OWB256" s="254"/>
      <c r="OWC256" s="254"/>
      <c r="OWD256" s="254"/>
      <c r="OWE256" s="254"/>
      <c r="OWF256" s="254"/>
      <c r="OWG256" s="254"/>
      <c r="OWH256" s="254"/>
      <c r="OWI256" s="254"/>
      <c r="OWJ256" s="254"/>
      <c r="OWK256" s="254"/>
      <c r="OWL256" s="254"/>
      <c r="OWM256" s="254"/>
      <c r="OWN256" s="254"/>
      <c r="OWO256" s="254"/>
      <c r="OWP256" s="254"/>
      <c r="OWQ256" s="254"/>
      <c r="OWR256" s="254"/>
      <c r="OWS256" s="254"/>
      <c r="OWT256" s="254"/>
      <c r="OWU256" s="254"/>
      <c r="OWV256" s="254"/>
      <c r="OWW256" s="254"/>
      <c r="OWX256" s="254"/>
      <c r="OWY256" s="254"/>
      <c r="OWZ256" s="254"/>
      <c r="OXA256" s="254"/>
      <c r="OXB256" s="254"/>
      <c r="OXC256" s="254"/>
      <c r="OXD256" s="254"/>
      <c r="OXE256" s="254"/>
      <c r="OXF256" s="254"/>
      <c r="OXG256" s="254"/>
      <c r="OXH256" s="254"/>
      <c r="OXI256" s="254"/>
      <c r="OXJ256" s="254"/>
      <c r="OXK256" s="254"/>
      <c r="OXL256" s="254"/>
      <c r="OXM256" s="254"/>
      <c r="OXN256" s="254"/>
      <c r="OXO256" s="254"/>
      <c r="OXP256" s="254"/>
      <c r="OXQ256" s="254"/>
      <c r="OXR256" s="254"/>
      <c r="OXS256" s="254"/>
      <c r="OXT256" s="254"/>
      <c r="OXU256" s="254"/>
      <c r="OXV256" s="254"/>
      <c r="OXW256" s="254"/>
      <c r="OXX256" s="254"/>
      <c r="OXY256" s="254"/>
      <c r="OXZ256" s="254"/>
      <c r="OYA256" s="254"/>
      <c r="OYB256" s="254"/>
      <c r="OYC256" s="254"/>
      <c r="OYD256" s="254"/>
      <c r="OYE256" s="254"/>
      <c r="OYF256" s="254"/>
      <c r="OYG256" s="254"/>
      <c r="OYH256" s="254"/>
      <c r="OYI256" s="254"/>
      <c r="OYJ256" s="254"/>
      <c r="OYK256" s="254"/>
      <c r="OYL256" s="254"/>
      <c r="OYM256" s="254"/>
      <c r="OYN256" s="254"/>
      <c r="OYO256" s="254"/>
      <c r="OYP256" s="254"/>
      <c r="OYQ256" s="254"/>
      <c r="OYR256" s="254"/>
      <c r="OYS256" s="254"/>
      <c r="OYT256" s="254"/>
      <c r="OYU256" s="254"/>
      <c r="OYV256" s="254"/>
      <c r="OYW256" s="254"/>
      <c r="OYX256" s="254"/>
      <c r="OYY256" s="254"/>
      <c r="OYZ256" s="254"/>
      <c r="OZA256" s="254"/>
      <c r="OZB256" s="254"/>
      <c r="OZC256" s="254"/>
      <c r="OZD256" s="254"/>
      <c r="OZE256" s="254"/>
      <c r="OZF256" s="254"/>
      <c r="OZG256" s="254"/>
      <c r="OZH256" s="254"/>
      <c r="OZI256" s="254"/>
      <c r="OZJ256" s="254"/>
      <c r="OZK256" s="254"/>
      <c r="OZL256" s="254"/>
      <c r="OZM256" s="254"/>
      <c r="OZN256" s="254"/>
      <c r="OZO256" s="254"/>
      <c r="OZP256" s="254"/>
      <c r="OZQ256" s="254"/>
      <c r="OZR256" s="254"/>
      <c r="OZS256" s="254"/>
      <c r="OZT256" s="254"/>
      <c r="OZU256" s="254"/>
      <c r="OZV256" s="254"/>
      <c r="OZW256" s="254"/>
      <c r="OZX256" s="254"/>
      <c r="OZY256" s="254"/>
      <c r="OZZ256" s="254"/>
      <c r="PAA256" s="254"/>
      <c r="PAB256" s="254"/>
      <c r="PAC256" s="254"/>
      <c r="PAD256" s="254"/>
      <c r="PAE256" s="254"/>
      <c r="PAF256" s="254"/>
      <c r="PAG256" s="254"/>
      <c r="PAH256" s="254"/>
      <c r="PAI256" s="254"/>
      <c r="PAJ256" s="254"/>
      <c r="PAK256" s="254"/>
      <c r="PAL256" s="254"/>
      <c r="PAM256" s="254"/>
      <c r="PAN256" s="254"/>
      <c r="PAO256" s="254"/>
      <c r="PAP256" s="254"/>
      <c r="PAQ256" s="254"/>
      <c r="PAR256" s="254"/>
      <c r="PAS256" s="254"/>
      <c r="PAT256" s="254"/>
      <c r="PAU256" s="254"/>
      <c r="PAV256" s="254"/>
      <c r="PAW256" s="254"/>
      <c r="PAX256" s="254"/>
      <c r="PAY256" s="254"/>
      <c r="PAZ256" s="254"/>
      <c r="PBA256" s="254"/>
      <c r="PBB256" s="254"/>
      <c r="PBC256" s="254"/>
      <c r="PBD256" s="254"/>
      <c r="PBE256" s="254"/>
      <c r="PBF256" s="254"/>
      <c r="PBG256" s="254"/>
      <c r="PBH256" s="254"/>
      <c r="PBI256" s="254"/>
      <c r="PBJ256" s="254"/>
      <c r="PBK256" s="254"/>
      <c r="PBL256" s="254"/>
      <c r="PBM256" s="254"/>
      <c r="PBN256" s="254"/>
      <c r="PBO256" s="254"/>
      <c r="PBP256" s="254"/>
      <c r="PBQ256" s="254"/>
      <c r="PBR256" s="254"/>
      <c r="PBS256" s="254"/>
      <c r="PBT256" s="254"/>
      <c r="PBU256" s="254"/>
      <c r="PBV256" s="254"/>
      <c r="PBW256" s="254"/>
      <c r="PBX256" s="254"/>
      <c r="PBY256" s="254"/>
      <c r="PBZ256" s="254"/>
      <c r="PCA256" s="254"/>
      <c r="PCB256" s="254"/>
      <c r="PCC256" s="254"/>
      <c r="PCD256" s="254"/>
      <c r="PCE256" s="254"/>
      <c r="PCF256" s="254"/>
      <c r="PCG256" s="254"/>
      <c r="PCH256" s="254"/>
      <c r="PCI256" s="254"/>
      <c r="PCJ256" s="254"/>
      <c r="PCK256" s="254"/>
      <c r="PCL256" s="254"/>
      <c r="PCM256" s="254"/>
      <c r="PCN256" s="254"/>
      <c r="PCO256" s="254"/>
      <c r="PCP256" s="254"/>
      <c r="PCQ256" s="254"/>
      <c r="PCR256" s="254"/>
      <c r="PCS256" s="254"/>
      <c r="PCT256" s="254"/>
      <c r="PCU256" s="254"/>
      <c r="PCV256" s="254"/>
      <c r="PCW256" s="254"/>
      <c r="PCX256" s="254"/>
      <c r="PCY256" s="254"/>
      <c r="PCZ256" s="254"/>
      <c r="PDA256" s="254"/>
      <c r="PDB256" s="254"/>
      <c r="PDC256" s="254"/>
      <c r="PDD256" s="254"/>
      <c r="PDE256" s="254"/>
      <c r="PDF256" s="254"/>
      <c r="PDG256" s="254"/>
      <c r="PDH256" s="254"/>
      <c r="PDI256" s="254"/>
      <c r="PDJ256" s="254"/>
      <c r="PDK256" s="254"/>
      <c r="PDL256" s="254"/>
      <c r="PDM256" s="254"/>
      <c r="PDN256" s="254"/>
      <c r="PDO256" s="254"/>
      <c r="PDP256" s="254"/>
      <c r="PDQ256" s="254"/>
      <c r="PDR256" s="254"/>
      <c r="PDS256" s="254"/>
      <c r="PDT256" s="254"/>
      <c r="PDU256" s="254"/>
      <c r="PDV256" s="254"/>
      <c r="PDW256" s="254"/>
      <c r="PDX256" s="254"/>
      <c r="PDY256" s="254"/>
      <c r="PDZ256" s="254"/>
      <c r="PEA256" s="254"/>
      <c r="PEB256" s="254"/>
      <c r="PEC256" s="254"/>
      <c r="PED256" s="254"/>
      <c r="PEE256" s="254"/>
      <c r="PEF256" s="254"/>
      <c r="PEG256" s="254"/>
      <c r="PEH256" s="254"/>
      <c r="PEI256" s="254"/>
      <c r="PEJ256" s="254"/>
      <c r="PEK256" s="254"/>
      <c r="PEL256" s="254"/>
      <c r="PEM256" s="254"/>
      <c r="PEN256" s="254"/>
      <c r="PEO256" s="254"/>
      <c r="PEP256" s="254"/>
      <c r="PEQ256" s="254"/>
      <c r="PER256" s="254"/>
      <c r="PES256" s="254"/>
      <c r="PET256" s="254"/>
      <c r="PEU256" s="254"/>
      <c r="PEV256" s="254"/>
      <c r="PEW256" s="254"/>
      <c r="PEX256" s="254"/>
      <c r="PEY256" s="254"/>
      <c r="PEZ256" s="254"/>
      <c r="PFA256" s="254"/>
      <c r="PFB256" s="254"/>
      <c r="PFC256" s="254"/>
      <c r="PFD256" s="254"/>
      <c r="PFE256" s="254"/>
      <c r="PFF256" s="254"/>
      <c r="PFG256" s="254"/>
      <c r="PFH256" s="254"/>
      <c r="PFI256" s="254"/>
      <c r="PFJ256" s="254"/>
      <c r="PFK256" s="254"/>
      <c r="PFL256" s="254"/>
      <c r="PFM256" s="254"/>
      <c r="PFN256" s="254"/>
      <c r="PFO256" s="254"/>
      <c r="PFP256" s="254"/>
      <c r="PFQ256" s="254"/>
      <c r="PFR256" s="254"/>
      <c r="PFS256" s="254"/>
      <c r="PFT256" s="254"/>
      <c r="PFU256" s="254"/>
      <c r="PFV256" s="254"/>
      <c r="PFW256" s="254"/>
      <c r="PFX256" s="254"/>
      <c r="PFY256" s="254"/>
      <c r="PFZ256" s="254"/>
      <c r="PGA256" s="254"/>
      <c r="PGB256" s="254"/>
      <c r="PGC256" s="254"/>
      <c r="PGD256" s="254"/>
      <c r="PGE256" s="254"/>
      <c r="PGF256" s="254"/>
      <c r="PGG256" s="254"/>
      <c r="PGH256" s="254"/>
      <c r="PGI256" s="254"/>
      <c r="PGJ256" s="254"/>
      <c r="PGK256" s="254"/>
      <c r="PGL256" s="254"/>
      <c r="PGM256" s="254"/>
      <c r="PGN256" s="254"/>
      <c r="PGO256" s="254"/>
      <c r="PGP256" s="254"/>
      <c r="PGQ256" s="254"/>
      <c r="PGR256" s="254"/>
      <c r="PGS256" s="254"/>
      <c r="PGT256" s="254"/>
      <c r="PGU256" s="254"/>
      <c r="PGV256" s="254"/>
      <c r="PGW256" s="254"/>
      <c r="PGX256" s="254"/>
      <c r="PGY256" s="254"/>
      <c r="PGZ256" s="254"/>
      <c r="PHA256" s="254"/>
      <c r="PHB256" s="254"/>
      <c r="PHC256" s="254"/>
      <c r="PHD256" s="254"/>
      <c r="PHE256" s="254"/>
      <c r="PHF256" s="254"/>
      <c r="PHG256" s="254"/>
      <c r="PHH256" s="254"/>
      <c r="PHI256" s="254"/>
      <c r="PHJ256" s="254"/>
      <c r="PHK256" s="254"/>
      <c r="PHL256" s="254"/>
      <c r="PHM256" s="254"/>
      <c r="PHN256" s="254"/>
      <c r="PHO256" s="254"/>
      <c r="PHP256" s="254"/>
      <c r="PHQ256" s="254"/>
      <c r="PHR256" s="254"/>
      <c r="PHS256" s="254"/>
      <c r="PHT256" s="254"/>
      <c r="PHU256" s="254"/>
      <c r="PHV256" s="254"/>
      <c r="PHW256" s="254"/>
      <c r="PHX256" s="254"/>
      <c r="PHY256" s="254"/>
      <c r="PHZ256" s="254"/>
      <c r="PIA256" s="254"/>
      <c r="PIB256" s="254"/>
      <c r="PIC256" s="254"/>
      <c r="PID256" s="254"/>
      <c r="PIE256" s="254"/>
      <c r="PIF256" s="254"/>
      <c r="PIG256" s="254"/>
      <c r="PIH256" s="254"/>
      <c r="PII256" s="254"/>
      <c r="PIJ256" s="254"/>
      <c r="PIK256" s="254"/>
      <c r="PIL256" s="254"/>
      <c r="PIM256" s="254"/>
      <c r="PIN256" s="254"/>
      <c r="PIO256" s="254"/>
      <c r="PIP256" s="254"/>
      <c r="PIQ256" s="254"/>
      <c r="PIR256" s="254"/>
      <c r="PIS256" s="254"/>
      <c r="PIT256" s="254"/>
      <c r="PIU256" s="254"/>
      <c r="PIV256" s="254"/>
      <c r="PIW256" s="254"/>
      <c r="PIX256" s="254"/>
      <c r="PIY256" s="254"/>
      <c r="PIZ256" s="254"/>
      <c r="PJA256" s="254"/>
      <c r="PJB256" s="254"/>
      <c r="PJC256" s="254"/>
      <c r="PJD256" s="254"/>
      <c r="PJE256" s="254"/>
      <c r="PJF256" s="254"/>
      <c r="PJG256" s="254"/>
      <c r="PJH256" s="254"/>
      <c r="PJI256" s="254"/>
      <c r="PJJ256" s="254"/>
      <c r="PJK256" s="254"/>
      <c r="PJL256" s="254"/>
      <c r="PJM256" s="254"/>
      <c r="PJN256" s="254"/>
      <c r="PJO256" s="254"/>
      <c r="PJP256" s="254"/>
      <c r="PJQ256" s="254"/>
      <c r="PJR256" s="254"/>
      <c r="PJS256" s="254"/>
      <c r="PJT256" s="254"/>
      <c r="PJU256" s="254"/>
      <c r="PJV256" s="254"/>
      <c r="PJW256" s="254"/>
      <c r="PJX256" s="254"/>
      <c r="PJY256" s="254"/>
      <c r="PJZ256" s="254"/>
      <c r="PKA256" s="254"/>
      <c r="PKB256" s="254"/>
      <c r="PKC256" s="254"/>
      <c r="PKD256" s="254"/>
      <c r="PKE256" s="254"/>
      <c r="PKF256" s="254"/>
      <c r="PKG256" s="254"/>
      <c r="PKH256" s="254"/>
      <c r="PKI256" s="254"/>
      <c r="PKJ256" s="254"/>
      <c r="PKK256" s="254"/>
      <c r="PKL256" s="254"/>
      <c r="PKM256" s="254"/>
      <c r="PKN256" s="254"/>
      <c r="PKO256" s="254"/>
      <c r="PKP256" s="254"/>
      <c r="PKQ256" s="254"/>
      <c r="PKR256" s="254"/>
      <c r="PKS256" s="254"/>
      <c r="PKT256" s="254"/>
      <c r="PKU256" s="254"/>
      <c r="PKV256" s="254"/>
      <c r="PKW256" s="254"/>
      <c r="PKX256" s="254"/>
      <c r="PKY256" s="254"/>
      <c r="PKZ256" s="254"/>
      <c r="PLA256" s="254"/>
      <c r="PLB256" s="254"/>
      <c r="PLC256" s="254"/>
      <c r="PLD256" s="254"/>
      <c r="PLE256" s="254"/>
      <c r="PLF256" s="254"/>
      <c r="PLG256" s="254"/>
      <c r="PLH256" s="254"/>
      <c r="PLI256" s="254"/>
      <c r="PLJ256" s="254"/>
      <c r="PLK256" s="254"/>
      <c r="PLL256" s="254"/>
      <c r="PLM256" s="254"/>
      <c r="PLN256" s="254"/>
      <c r="PLO256" s="254"/>
      <c r="PLP256" s="254"/>
      <c r="PLQ256" s="254"/>
      <c r="PLR256" s="254"/>
      <c r="PLS256" s="254"/>
      <c r="PLT256" s="254"/>
      <c r="PLU256" s="254"/>
      <c r="PLV256" s="254"/>
      <c r="PLW256" s="254"/>
      <c r="PLX256" s="254"/>
      <c r="PLY256" s="254"/>
      <c r="PLZ256" s="254"/>
      <c r="PMA256" s="254"/>
      <c r="PMB256" s="254"/>
      <c r="PMC256" s="254"/>
      <c r="PMD256" s="254"/>
      <c r="PME256" s="254"/>
      <c r="PMF256" s="254"/>
      <c r="PMG256" s="254"/>
      <c r="PMH256" s="254"/>
      <c r="PMI256" s="254"/>
      <c r="PMJ256" s="254"/>
      <c r="PMK256" s="254"/>
      <c r="PML256" s="254"/>
      <c r="PMM256" s="254"/>
      <c r="PMN256" s="254"/>
      <c r="PMO256" s="254"/>
      <c r="PMP256" s="254"/>
      <c r="PMQ256" s="254"/>
      <c r="PMR256" s="254"/>
      <c r="PMS256" s="254"/>
      <c r="PMT256" s="254"/>
      <c r="PMU256" s="254"/>
      <c r="PMV256" s="254"/>
      <c r="PMW256" s="254"/>
      <c r="PMX256" s="254"/>
      <c r="PMY256" s="254"/>
      <c r="PMZ256" s="254"/>
      <c r="PNA256" s="254"/>
      <c r="PNB256" s="254"/>
      <c r="PNC256" s="254"/>
      <c r="PND256" s="254"/>
      <c r="PNE256" s="254"/>
      <c r="PNF256" s="254"/>
      <c r="PNG256" s="254"/>
      <c r="PNH256" s="254"/>
      <c r="PNI256" s="254"/>
      <c r="PNJ256" s="254"/>
      <c r="PNK256" s="254"/>
      <c r="PNL256" s="254"/>
      <c r="PNM256" s="254"/>
      <c r="PNN256" s="254"/>
      <c r="PNO256" s="254"/>
      <c r="PNP256" s="254"/>
      <c r="PNQ256" s="254"/>
      <c r="PNR256" s="254"/>
      <c r="PNS256" s="254"/>
      <c r="PNT256" s="254"/>
      <c r="PNU256" s="254"/>
      <c r="PNV256" s="254"/>
      <c r="PNW256" s="254"/>
      <c r="PNX256" s="254"/>
      <c r="PNY256" s="254"/>
      <c r="PNZ256" s="254"/>
      <c r="POA256" s="254"/>
      <c r="POB256" s="254"/>
      <c r="POC256" s="254"/>
      <c r="POD256" s="254"/>
      <c r="POE256" s="254"/>
      <c r="POF256" s="254"/>
      <c r="POG256" s="254"/>
      <c r="POH256" s="254"/>
      <c r="POI256" s="254"/>
      <c r="POJ256" s="254"/>
      <c r="POK256" s="254"/>
      <c r="POL256" s="254"/>
      <c r="POM256" s="254"/>
      <c r="PON256" s="254"/>
      <c r="POO256" s="254"/>
      <c r="POP256" s="254"/>
      <c r="POQ256" s="254"/>
      <c r="POR256" s="254"/>
      <c r="POS256" s="254"/>
      <c r="POT256" s="254"/>
      <c r="POU256" s="254"/>
      <c r="POV256" s="254"/>
      <c r="POW256" s="254"/>
      <c r="POX256" s="254"/>
      <c r="POY256" s="254"/>
      <c r="POZ256" s="254"/>
      <c r="PPA256" s="254"/>
      <c r="PPB256" s="254"/>
      <c r="PPC256" s="254"/>
      <c r="PPD256" s="254"/>
      <c r="PPE256" s="254"/>
      <c r="PPF256" s="254"/>
      <c r="PPG256" s="254"/>
      <c r="PPH256" s="254"/>
      <c r="PPI256" s="254"/>
      <c r="PPJ256" s="254"/>
      <c r="PPK256" s="254"/>
      <c r="PPL256" s="254"/>
      <c r="PPM256" s="254"/>
      <c r="PPN256" s="254"/>
      <c r="PPO256" s="254"/>
      <c r="PPP256" s="254"/>
      <c r="PPQ256" s="254"/>
      <c r="PPR256" s="254"/>
      <c r="PPS256" s="254"/>
      <c r="PPT256" s="254"/>
      <c r="PPU256" s="254"/>
      <c r="PPV256" s="254"/>
      <c r="PPW256" s="254"/>
      <c r="PPX256" s="254"/>
      <c r="PPY256" s="254"/>
      <c r="PPZ256" s="254"/>
      <c r="PQA256" s="254"/>
      <c r="PQB256" s="254"/>
      <c r="PQC256" s="254"/>
      <c r="PQD256" s="254"/>
      <c r="PQE256" s="254"/>
      <c r="PQF256" s="254"/>
      <c r="PQG256" s="254"/>
      <c r="PQH256" s="254"/>
      <c r="PQI256" s="254"/>
      <c r="PQJ256" s="254"/>
      <c r="PQK256" s="254"/>
      <c r="PQL256" s="254"/>
      <c r="PQM256" s="254"/>
      <c r="PQN256" s="254"/>
      <c r="PQO256" s="254"/>
      <c r="PQP256" s="254"/>
      <c r="PQQ256" s="254"/>
      <c r="PQR256" s="254"/>
      <c r="PQS256" s="254"/>
      <c r="PQT256" s="254"/>
      <c r="PQU256" s="254"/>
      <c r="PQV256" s="254"/>
      <c r="PQW256" s="254"/>
      <c r="PQX256" s="254"/>
      <c r="PQY256" s="254"/>
      <c r="PQZ256" s="254"/>
      <c r="PRA256" s="254"/>
      <c r="PRB256" s="254"/>
      <c r="PRC256" s="254"/>
      <c r="PRD256" s="254"/>
      <c r="PRE256" s="254"/>
      <c r="PRF256" s="254"/>
      <c r="PRG256" s="254"/>
      <c r="PRH256" s="254"/>
      <c r="PRI256" s="254"/>
      <c r="PRJ256" s="254"/>
      <c r="PRK256" s="254"/>
      <c r="PRL256" s="254"/>
      <c r="PRM256" s="254"/>
      <c r="PRN256" s="254"/>
      <c r="PRO256" s="254"/>
      <c r="PRP256" s="254"/>
      <c r="PRQ256" s="254"/>
      <c r="PRR256" s="254"/>
      <c r="PRS256" s="254"/>
      <c r="PRT256" s="254"/>
      <c r="PRU256" s="254"/>
      <c r="PRV256" s="254"/>
      <c r="PRW256" s="254"/>
      <c r="PRX256" s="254"/>
      <c r="PRY256" s="254"/>
      <c r="PRZ256" s="254"/>
      <c r="PSA256" s="254"/>
      <c r="PSB256" s="254"/>
      <c r="PSC256" s="254"/>
      <c r="PSD256" s="254"/>
      <c r="PSE256" s="254"/>
      <c r="PSF256" s="254"/>
      <c r="PSG256" s="254"/>
      <c r="PSH256" s="254"/>
      <c r="PSI256" s="254"/>
      <c r="PSJ256" s="254"/>
      <c r="PSK256" s="254"/>
      <c r="PSL256" s="254"/>
      <c r="PSM256" s="254"/>
      <c r="PSN256" s="254"/>
      <c r="PSO256" s="254"/>
      <c r="PSP256" s="254"/>
      <c r="PSQ256" s="254"/>
      <c r="PSR256" s="254"/>
      <c r="PSS256" s="254"/>
      <c r="PST256" s="254"/>
      <c r="PSU256" s="254"/>
      <c r="PSV256" s="254"/>
      <c r="PSW256" s="254"/>
      <c r="PSX256" s="254"/>
      <c r="PSY256" s="254"/>
      <c r="PSZ256" s="254"/>
      <c r="PTA256" s="254"/>
      <c r="PTB256" s="254"/>
      <c r="PTC256" s="254"/>
      <c r="PTD256" s="254"/>
      <c r="PTE256" s="254"/>
      <c r="PTF256" s="254"/>
      <c r="PTG256" s="254"/>
      <c r="PTH256" s="254"/>
      <c r="PTI256" s="254"/>
      <c r="PTJ256" s="254"/>
      <c r="PTK256" s="254"/>
      <c r="PTL256" s="254"/>
      <c r="PTM256" s="254"/>
      <c r="PTN256" s="254"/>
      <c r="PTO256" s="254"/>
      <c r="PTP256" s="254"/>
      <c r="PTQ256" s="254"/>
      <c r="PTR256" s="254"/>
      <c r="PTS256" s="254"/>
      <c r="PTT256" s="254"/>
      <c r="PTU256" s="254"/>
      <c r="PTV256" s="254"/>
      <c r="PTW256" s="254"/>
      <c r="PTX256" s="254"/>
      <c r="PTY256" s="254"/>
      <c r="PTZ256" s="254"/>
      <c r="PUA256" s="254"/>
      <c r="PUB256" s="254"/>
      <c r="PUC256" s="254"/>
      <c r="PUD256" s="254"/>
      <c r="PUE256" s="254"/>
      <c r="PUF256" s="254"/>
      <c r="PUG256" s="254"/>
      <c r="PUH256" s="254"/>
      <c r="PUI256" s="254"/>
      <c r="PUJ256" s="254"/>
      <c r="PUK256" s="254"/>
      <c r="PUL256" s="254"/>
      <c r="PUM256" s="254"/>
      <c r="PUN256" s="254"/>
      <c r="PUO256" s="254"/>
      <c r="PUP256" s="254"/>
      <c r="PUQ256" s="254"/>
      <c r="PUR256" s="254"/>
      <c r="PUS256" s="254"/>
      <c r="PUT256" s="254"/>
      <c r="PUU256" s="254"/>
      <c r="PUV256" s="254"/>
      <c r="PUW256" s="254"/>
      <c r="PUX256" s="254"/>
      <c r="PUY256" s="254"/>
      <c r="PUZ256" s="254"/>
      <c r="PVA256" s="254"/>
      <c r="PVB256" s="254"/>
      <c r="PVC256" s="254"/>
      <c r="PVD256" s="254"/>
      <c r="PVE256" s="254"/>
      <c r="PVF256" s="254"/>
      <c r="PVG256" s="254"/>
      <c r="PVH256" s="254"/>
      <c r="PVI256" s="254"/>
      <c r="PVJ256" s="254"/>
      <c r="PVK256" s="254"/>
      <c r="PVL256" s="254"/>
      <c r="PVM256" s="254"/>
      <c r="PVN256" s="254"/>
      <c r="PVO256" s="254"/>
      <c r="PVP256" s="254"/>
      <c r="PVQ256" s="254"/>
      <c r="PVR256" s="254"/>
      <c r="PVS256" s="254"/>
      <c r="PVT256" s="254"/>
      <c r="PVU256" s="254"/>
      <c r="PVV256" s="254"/>
      <c r="PVW256" s="254"/>
      <c r="PVX256" s="254"/>
      <c r="PVY256" s="254"/>
      <c r="PVZ256" s="254"/>
      <c r="PWA256" s="254"/>
      <c r="PWB256" s="254"/>
      <c r="PWC256" s="254"/>
      <c r="PWD256" s="254"/>
      <c r="PWE256" s="254"/>
      <c r="PWF256" s="254"/>
      <c r="PWG256" s="254"/>
      <c r="PWH256" s="254"/>
      <c r="PWI256" s="254"/>
      <c r="PWJ256" s="254"/>
      <c r="PWK256" s="254"/>
      <c r="PWL256" s="254"/>
      <c r="PWM256" s="254"/>
      <c r="PWN256" s="254"/>
      <c r="PWO256" s="254"/>
      <c r="PWP256" s="254"/>
      <c r="PWQ256" s="254"/>
      <c r="PWR256" s="254"/>
      <c r="PWS256" s="254"/>
      <c r="PWT256" s="254"/>
      <c r="PWU256" s="254"/>
      <c r="PWV256" s="254"/>
      <c r="PWW256" s="254"/>
      <c r="PWX256" s="254"/>
      <c r="PWY256" s="254"/>
      <c r="PWZ256" s="254"/>
      <c r="PXA256" s="254"/>
      <c r="PXB256" s="254"/>
      <c r="PXC256" s="254"/>
      <c r="PXD256" s="254"/>
      <c r="PXE256" s="254"/>
      <c r="PXF256" s="254"/>
      <c r="PXG256" s="254"/>
      <c r="PXH256" s="254"/>
      <c r="PXI256" s="254"/>
      <c r="PXJ256" s="254"/>
      <c r="PXK256" s="254"/>
      <c r="PXL256" s="254"/>
      <c r="PXM256" s="254"/>
      <c r="PXN256" s="254"/>
      <c r="PXO256" s="254"/>
      <c r="PXP256" s="254"/>
      <c r="PXQ256" s="254"/>
      <c r="PXR256" s="254"/>
      <c r="PXS256" s="254"/>
      <c r="PXT256" s="254"/>
      <c r="PXU256" s="254"/>
      <c r="PXV256" s="254"/>
      <c r="PXW256" s="254"/>
      <c r="PXX256" s="254"/>
      <c r="PXY256" s="254"/>
      <c r="PXZ256" s="254"/>
      <c r="PYA256" s="254"/>
      <c r="PYB256" s="254"/>
      <c r="PYC256" s="254"/>
      <c r="PYD256" s="254"/>
      <c r="PYE256" s="254"/>
      <c r="PYF256" s="254"/>
      <c r="PYG256" s="254"/>
      <c r="PYH256" s="254"/>
      <c r="PYI256" s="254"/>
      <c r="PYJ256" s="254"/>
      <c r="PYK256" s="254"/>
      <c r="PYL256" s="254"/>
      <c r="PYM256" s="254"/>
      <c r="PYN256" s="254"/>
      <c r="PYO256" s="254"/>
      <c r="PYP256" s="254"/>
      <c r="PYQ256" s="254"/>
      <c r="PYR256" s="254"/>
      <c r="PYS256" s="254"/>
      <c r="PYT256" s="254"/>
      <c r="PYU256" s="254"/>
      <c r="PYV256" s="254"/>
      <c r="PYW256" s="254"/>
      <c r="PYX256" s="254"/>
      <c r="PYY256" s="254"/>
      <c r="PYZ256" s="254"/>
      <c r="PZA256" s="254"/>
      <c r="PZB256" s="254"/>
      <c r="PZC256" s="254"/>
      <c r="PZD256" s="254"/>
      <c r="PZE256" s="254"/>
      <c r="PZF256" s="254"/>
      <c r="PZG256" s="254"/>
      <c r="PZH256" s="254"/>
      <c r="PZI256" s="254"/>
      <c r="PZJ256" s="254"/>
      <c r="PZK256" s="254"/>
      <c r="PZL256" s="254"/>
      <c r="PZM256" s="254"/>
      <c r="PZN256" s="254"/>
      <c r="PZO256" s="254"/>
      <c r="PZP256" s="254"/>
      <c r="PZQ256" s="254"/>
      <c r="PZR256" s="254"/>
      <c r="PZS256" s="254"/>
      <c r="PZT256" s="254"/>
      <c r="PZU256" s="254"/>
      <c r="PZV256" s="254"/>
      <c r="PZW256" s="254"/>
      <c r="PZX256" s="254"/>
      <c r="PZY256" s="254"/>
      <c r="PZZ256" s="254"/>
      <c r="QAA256" s="254"/>
      <c r="QAB256" s="254"/>
      <c r="QAC256" s="254"/>
      <c r="QAD256" s="254"/>
      <c r="QAE256" s="254"/>
      <c r="QAF256" s="254"/>
      <c r="QAG256" s="254"/>
      <c r="QAH256" s="254"/>
      <c r="QAI256" s="254"/>
      <c r="QAJ256" s="254"/>
      <c r="QAK256" s="254"/>
      <c r="QAL256" s="254"/>
      <c r="QAM256" s="254"/>
      <c r="QAN256" s="254"/>
      <c r="QAO256" s="254"/>
      <c r="QAP256" s="254"/>
      <c r="QAQ256" s="254"/>
      <c r="QAR256" s="254"/>
      <c r="QAS256" s="254"/>
      <c r="QAT256" s="254"/>
      <c r="QAU256" s="254"/>
      <c r="QAV256" s="254"/>
      <c r="QAW256" s="254"/>
      <c r="QAX256" s="254"/>
      <c r="QAY256" s="254"/>
      <c r="QAZ256" s="254"/>
      <c r="QBA256" s="254"/>
      <c r="QBB256" s="254"/>
      <c r="QBC256" s="254"/>
      <c r="QBD256" s="254"/>
      <c r="QBE256" s="254"/>
      <c r="QBF256" s="254"/>
      <c r="QBG256" s="254"/>
      <c r="QBH256" s="254"/>
      <c r="QBI256" s="254"/>
      <c r="QBJ256" s="254"/>
      <c r="QBK256" s="254"/>
      <c r="QBL256" s="254"/>
      <c r="QBM256" s="254"/>
      <c r="QBN256" s="254"/>
      <c r="QBO256" s="254"/>
      <c r="QBP256" s="254"/>
      <c r="QBQ256" s="254"/>
      <c r="QBR256" s="254"/>
      <c r="QBS256" s="254"/>
      <c r="QBT256" s="254"/>
      <c r="QBU256" s="254"/>
      <c r="QBV256" s="254"/>
      <c r="QBW256" s="254"/>
      <c r="QBX256" s="254"/>
      <c r="QBY256" s="254"/>
      <c r="QBZ256" s="254"/>
      <c r="QCA256" s="254"/>
      <c r="QCB256" s="254"/>
      <c r="QCC256" s="254"/>
      <c r="QCD256" s="254"/>
      <c r="QCE256" s="254"/>
      <c r="QCF256" s="254"/>
      <c r="QCG256" s="254"/>
      <c r="QCH256" s="254"/>
      <c r="QCI256" s="254"/>
      <c r="QCJ256" s="254"/>
      <c r="QCK256" s="254"/>
      <c r="QCL256" s="254"/>
      <c r="QCM256" s="254"/>
      <c r="QCN256" s="254"/>
      <c r="QCO256" s="254"/>
      <c r="QCP256" s="254"/>
      <c r="QCQ256" s="254"/>
      <c r="QCR256" s="254"/>
      <c r="QCS256" s="254"/>
      <c r="QCT256" s="254"/>
      <c r="QCU256" s="254"/>
      <c r="QCV256" s="254"/>
      <c r="QCW256" s="254"/>
      <c r="QCX256" s="254"/>
      <c r="QCY256" s="254"/>
      <c r="QCZ256" s="254"/>
      <c r="QDA256" s="254"/>
      <c r="QDB256" s="254"/>
      <c r="QDC256" s="254"/>
      <c r="QDD256" s="254"/>
      <c r="QDE256" s="254"/>
      <c r="QDF256" s="254"/>
      <c r="QDG256" s="254"/>
      <c r="QDH256" s="254"/>
      <c r="QDI256" s="254"/>
      <c r="QDJ256" s="254"/>
      <c r="QDK256" s="254"/>
      <c r="QDL256" s="254"/>
      <c r="QDM256" s="254"/>
      <c r="QDN256" s="254"/>
      <c r="QDO256" s="254"/>
      <c r="QDP256" s="254"/>
      <c r="QDQ256" s="254"/>
      <c r="QDR256" s="254"/>
      <c r="QDS256" s="254"/>
      <c r="QDT256" s="254"/>
      <c r="QDU256" s="254"/>
      <c r="QDV256" s="254"/>
      <c r="QDW256" s="254"/>
      <c r="QDX256" s="254"/>
      <c r="QDY256" s="254"/>
      <c r="QDZ256" s="254"/>
      <c r="QEA256" s="254"/>
      <c r="QEB256" s="254"/>
      <c r="QEC256" s="254"/>
      <c r="QED256" s="254"/>
      <c r="QEE256" s="254"/>
      <c r="QEF256" s="254"/>
      <c r="QEG256" s="254"/>
      <c r="QEH256" s="254"/>
      <c r="QEI256" s="254"/>
      <c r="QEJ256" s="254"/>
      <c r="QEK256" s="254"/>
      <c r="QEL256" s="254"/>
      <c r="QEM256" s="254"/>
      <c r="QEN256" s="254"/>
      <c r="QEO256" s="254"/>
      <c r="QEP256" s="254"/>
      <c r="QEQ256" s="254"/>
      <c r="QER256" s="254"/>
      <c r="QES256" s="254"/>
      <c r="QET256" s="254"/>
      <c r="QEU256" s="254"/>
      <c r="QEV256" s="254"/>
      <c r="QEW256" s="254"/>
      <c r="QEX256" s="254"/>
      <c r="QEY256" s="254"/>
      <c r="QEZ256" s="254"/>
      <c r="QFA256" s="254"/>
      <c r="QFB256" s="254"/>
      <c r="QFC256" s="254"/>
      <c r="QFD256" s="254"/>
      <c r="QFE256" s="254"/>
      <c r="QFF256" s="254"/>
      <c r="QFG256" s="254"/>
      <c r="QFH256" s="254"/>
      <c r="QFI256" s="254"/>
      <c r="QFJ256" s="254"/>
      <c r="QFK256" s="254"/>
      <c r="QFL256" s="254"/>
      <c r="QFM256" s="254"/>
      <c r="QFN256" s="254"/>
      <c r="QFO256" s="254"/>
      <c r="QFP256" s="254"/>
      <c r="QFQ256" s="254"/>
      <c r="QFR256" s="254"/>
      <c r="QFS256" s="254"/>
      <c r="QFT256" s="254"/>
      <c r="QFU256" s="254"/>
      <c r="QFV256" s="254"/>
      <c r="QFW256" s="254"/>
      <c r="QFX256" s="254"/>
      <c r="QFY256" s="254"/>
      <c r="QFZ256" s="254"/>
      <c r="QGA256" s="254"/>
      <c r="QGB256" s="254"/>
      <c r="QGC256" s="254"/>
      <c r="QGD256" s="254"/>
      <c r="QGE256" s="254"/>
      <c r="QGF256" s="254"/>
      <c r="QGG256" s="254"/>
      <c r="QGH256" s="254"/>
      <c r="QGI256" s="254"/>
      <c r="QGJ256" s="254"/>
      <c r="QGK256" s="254"/>
      <c r="QGL256" s="254"/>
      <c r="QGM256" s="254"/>
      <c r="QGN256" s="254"/>
      <c r="QGO256" s="254"/>
      <c r="QGP256" s="254"/>
      <c r="QGQ256" s="254"/>
      <c r="QGR256" s="254"/>
      <c r="QGS256" s="254"/>
      <c r="QGT256" s="254"/>
      <c r="QGU256" s="254"/>
      <c r="QGV256" s="254"/>
      <c r="QGW256" s="254"/>
      <c r="QGX256" s="254"/>
      <c r="QGY256" s="254"/>
      <c r="QGZ256" s="254"/>
      <c r="QHA256" s="254"/>
      <c r="QHB256" s="254"/>
      <c r="QHC256" s="254"/>
      <c r="QHD256" s="254"/>
      <c r="QHE256" s="254"/>
      <c r="QHF256" s="254"/>
      <c r="QHG256" s="254"/>
      <c r="QHH256" s="254"/>
      <c r="QHI256" s="254"/>
      <c r="QHJ256" s="254"/>
      <c r="QHK256" s="254"/>
      <c r="QHL256" s="254"/>
      <c r="QHM256" s="254"/>
      <c r="QHN256" s="254"/>
      <c r="QHO256" s="254"/>
      <c r="QHP256" s="254"/>
      <c r="QHQ256" s="254"/>
      <c r="QHR256" s="254"/>
      <c r="QHS256" s="254"/>
      <c r="QHT256" s="254"/>
      <c r="QHU256" s="254"/>
      <c r="QHV256" s="254"/>
      <c r="QHW256" s="254"/>
      <c r="QHX256" s="254"/>
      <c r="QHY256" s="254"/>
      <c r="QHZ256" s="254"/>
      <c r="QIA256" s="254"/>
      <c r="QIB256" s="254"/>
      <c r="QIC256" s="254"/>
      <c r="QID256" s="254"/>
      <c r="QIE256" s="254"/>
      <c r="QIF256" s="254"/>
      <c r="QIG256" s="254"/>
      <c r="QIH256" s="254"/>
      <c r="QII256" s="254"/>
      <c r="QIJ256" s="254"/>
      <c r="QIK256" s="254"/>
      <c r="QIL256" s="254"/>
      <c r="QIM256" s="254"/>
      <c r="QIN256" s="254"/>
      <c r="QIO256" s="254"/>
      <c r="QIP256" s="254"/>
      <c r="QIQ256" s="254"/>
      <c r="QIR256" s="254"/>
      <c r="QIS256" s="254"/>
      <c r="QIT256" s="254"/>
      <c r="QIU256" s="254"/>
      <c r="QIV256" s="254"/>
      <c r="QIW256" s="254"/>
      <c r="QIX256" s="254"/>
      <c r="QIY256" s="254"/>
      <c r="QIZ256" s="254"/>
      <c r="QJA256" s="254"/>
      <c r="QJB256" s="254"/>
      <c r="QJC256" s="254"/>
      <c r="QJD256" s="254"/>
      <c r="QJE256" s="254"/>
      <c r="QJF256" s="254"/>
      <c r="QJG256" s="254"/>
      <c r="QJH256" s="254"/>
      <c r="QJI256" s="254"/>
      <c r="QJJ256" s="254"/>
      <c r="QJK256" s="254"/>
      <c r="QJL256" s="254"/>
      <c r="QJM256" s="254"/>
      <c r="QJN256" s="254"/>
      <c r="QJO256" s="254"/>
      <c r="QJP256" s="254"/>
      <c r="QJQ256" s="254"/>
      <c r="QJR256" s="254"/>
      <c r="QJS256" s="254"/>
      <c r="QJT256" s="254"/>
      <c r="QJU256" s="254"/>
      <c r="QJV256" s="254"/>
      <c r="QJW256" s="254"/>
      <c r="QJX256" s="254"/>
      <c r="QJY256" s="254"/>
      <c r="QJZ256" s="254"/>
      <c r="QKA256" s="254"/>
      <c r="QKB256" s="254"/>
      <c r="QKC256" s="254"/>
      <c r="QKD256" s="254"/>
      <c r="QKE256" s="254"/>
      <c r="QKF256" s="254"/>
      <c r="QKG256" s="254"/>
      <c r="QKH256" s="254"/>
      <c r="QKI256" s="254"/>
      <c r="QKJ256" s="254"/>
      <c r="QKK256" s="254"/>
      <c r="QKL256" s="254"/>
      <c r="QKM256" s="254"/>
      <c r="QKN256" s="254"/>
      <c r="QKO256" s="254"/>
      <c r="QKP256" s="254"/>
      <c r="QKQ256" s="254"/>
      <c r="QKR256" s="254"/>
      <c r="QKS256" s="254"/>
      <c r="QKT256" s="254"/>
      <c r="QKU256" s="254"/>
      <c r="QKV256" s="254"/>
      <c r="QKW256" s="254"/>
      <c r="QKX256" s="254"/>
      <c r="QKY256" s="254"/>
      <c r="QKZ256" s="254"/>
      <c r="QLA256" s="254"/>
      <c r="QLB256" s="254"/>
      <c r="QLC256" s="254"/>
      <c r="QLD256" s="254"/>
      <c r="QLE256" s="254"/>
      <c r="QLF256" s="254"/>
      <c r="QLG256" s="254"/>
      <c r="QLH256" s="254"/>
      <c r="QLI256" s="254"/>
      <c r="QLJ256" s="254"/>
      <c r="QLK256" s="254"/>
      <c r="QLL256" s="254"/>
      <c r="QLM256" s="254"/>
      <c r="QLN256" s="254"/>
      <c r="QLO256" s="254"/>
      <c r="QLP256" s="254"/>
      <c r="QLQ256" s="254"/>
      <c r="QLR256" s="254"/>
      <c r="QLS256" s="254"/>
      <c r="QLT256" s="254"/>
      <c r="QLU256" s="254"/>
      <c r="QLV256" s="254"/>
      <c r="QLW256" s="254"/>
      <c r="QLX256" s="254"/>
      <c r="QLY256" s="254"/>
      <c r="QLZ256" s="254"/>
      <c r="QMA256" s="254"/>
      <c r="QMB256" s="254"/>
      <c r="QMC256" s="254"/>
      <c r="QMD256" s="254"/>
      <c r="QME256" s="254"/>
      <c r="QMF256" s="254"/>
      <c r="QMG256" s="254"/>
      <c r="QMH256" s="254"/>
      <c r="QMI256" s="254"/>
      <c r="QMJ256" s="254"/>
      <c r="QMK256" s="254"/>
      <c r="QML256" s="254"/>
      <c r="QMM256" s="254"/>
      <c r="QMN256" s="254"/>
      <c r="QMO256" s="254"/>
      <c r="QMP256" s="254"/>
      <c r="QMQ256" s="254"/>
      <c r="QMR256" s="254"/>
      <c r="QMS256" s="254"/>
      <c r="QMT256" s="254"/>
      <c r="QMU256" s="254"/>
      <c r="QMV256" s="254"/>
      <c r="QMW256" s="254"/>
      <c r="QMX256" s="254"/>
      <c r="QMY256" s="254"/>
      <c r="QMZ256" s="254"/>
      <c r="QNA256" s="254"/>
      <c r="QNB256" s="254"/>
      <c r="QNC256" s="254"/>
      <c r="QND256" s="254"/>
      <c r="QNE256" s="254"/>
      <c r="QNF256" s="254"/>
      <c r="QNG256" s="254"/>
      <c r="QNH256" s="254"/>
      <c r="QNI256" s="254"/>
      <c r="QNJ256" s="254"/>
      <c r="QNK256" s="254"/>
      <c r="QNL256" s="254"/>
      <c r="QNM256" s="254"/>
      <c r="QNN256" s="254"/>
      <c r="QNO256" s="254"/>
      <c r="QNP256" s="254"/>
      <c r="QNQ256" s="254"/>
      <c r="QNR256" s="254"/>
      <c r="QNS256" s="254"/>
      <c r="QNT256" s="254"/>
      <c r="QNU256" s="254"/>
      <c r="QNV256" s="254"/>
      <c r="QNW256" s="254"/>
      <c r="QNX256" s="254"/>
      <c r="QNY256" s="254"/>
      <c r="QNZ256" s="254"/>
      <c r="QOA256" s="254"/>
      <c r="QOB256" s="254"/>
      <c r="QOC256" s="254"/>
      <c r="QOD256" s="254"/>
      <c r="QOE256" s="254"/>
      <c r="QOF256" s="254"/>
      <c r="QOG256" s="254"/>
      <c r="QOH256" s="254"/>
      <c r="QOI256" s="254"/>
      <c r="QOJ256" s="254"/>
      <c r="QOK256" s="254"/>
      <c r="QOL256" s="254"/>
      <c r="QOM256" s="254"/>
      <c r="QON256" s="254"/>
      <c r="QOO256" s="254"/>
      <c r="QOP256" s="254"/>
      <c r="QOQ256" s="254"/>
      <c r="QOR256" s="254"/>
      <c r="QOS256" s="254"/>
      <c r="QOT256" s="254"/>
      <c r="QOU256" s="254"/>
      <c r="QOV256" s="254"/>
      <c r="QOW256" s="254"/>
      <c r="QOX256" s="254"/>
      <c r="QOY256" s="254"/>
      <c r="QOZ256" s="254"/>
      <c r="QPA256" s="254"/>
      <c r="QPB256" s="254"/>
      <c r="QPC256" s="254"/>
      <c r="QPD256" s="254"/>
      <c r="QPE256" s="254"/>
      <c r="QPF256" s="254"/>
      <c r="QPG256" s="254"/>
      <c r="QPH256" s="254"/>
      <c r="QPI256" s="254"/>
      <c r="QPJ256" s="254"/>
      <c r="QPK256" s="254"/>
      <c r="QPL256" s="254"/>
      <c r="QPM256" s="254"/>
      <c r="QPN256" s="254"/>
      <c r="QPO256" s="254"/>
      <c r="QPP256" s="254"/>
      <c r="QPQ256" s="254"/>
      <c r="QPR256" s="254"/>
      <c r="QPS256" s="254"/>
      <c r="QPT256" s="254"/>
      <c r="QPU256" s="254"/>
      <c r="QPV256" s="254"/>
      <c r="QPW256" s="254"/>
      <c r="QPX256" s="254"/>
      <c r="QPY256" s="254"/>
      <c r="QPZ256" s="254"/>
      <c r="QQA256" s="254"/>
      <c r="QQB256" s="254"/>
      <c r="QQC256" s="254"/>
      <c r="QQD256" s="254"/>
      <c r="QQE256" s="254"/>
      <c r="QQF256" s="254"/>
      <c r="QQG256" s="254"/>
      <c r="QQH256" s="254"/>
      <c r="QQI256" s="254"/>
      <c r="QQJ256" s="254"/>
      <c r="QQK256" s="254"/>
      <c r="QQL256" s="254"/>
      <c r="QQM256" s="254"/>
      <c r="QQN256" s="254"/>
      <c r="QQO256" s="254"/>
      <c r="QQP256" s="254"/>
      <c r="QQQ256" s="254"/>
      <c r="QQR256" s="254"/>
      <c r="QQS256" s="254"/>
      <c r="QQT256" s="254"/>
      <c r="QQU256" s="254"/>
      <c r="QQV256" s="254"/>
      <c r="QQW256" s="254"/>
      <c r="QQX256" s="254"/>
      <c r="QQY256" s="254"/>
      <c r="QQZ256" s="254"/>
      <c r="QRA256" s="254"/>
      <c r="QRB256" s="254"/>
      <c r="QRC256" s="254"/>
      <c r="QRD256" s="254"/>
      <c r="QRE256" s="254"/>
      <c r="QRF256" s="254"/>
      <c r="QRG256" s="254"/>
      <c r="QRH256" s="254"/>
      <c r="QRI256" s="254"/>
      <c r="QRJ256" s="254"/>
      <c r="QRK256" s="254"/>
      <c r="QRL256" s="254"/>
      <c r="QRM256" s="254"/>
      <c r="QRN256" s="254"/>
      <c r="QRO256" s="254"/>
      <c r="QRP256" s="254"/>
      <c r="QRQ256" s="254"/>
      <c r="QRR256" s="254"/>
      <c r="QRS256" s="254"/>
      <c r="QRT256" s="254"/>
      <c r="QRU256" s="254"/>
      <c r="QRV256" s="254"/>
      <c r="QRW256" s="254"/>
      <c r="QRX256" s="254"/>
      <c r="QRY256" s="254"/>
      <c r="QRZ256" s="254"/>
      <c r="QSA256" s="254"/>
      <c r="QSB256" s="254"/>
      <c r="QSC256" s="254"/>
      <c r="QSD256" s="254"/>
      <c r="QSE256" s="254"/>
      <c r="QSF256" s="254"/>
      <c r="QSG256" s="254"/>
      <c r="QSH256" s="254"/>
      <c r="QSI256" s="254"/>
      <c r="QSJ256" s="254"/>
      <c r="QSK256" s="254"/>
      <c r="QSL256" s="254"/>
      <c r="QSM256" s="254"/>
      <c r="QSN256" s="254"/>
      <c r="QSO256" s="254"/>
      <c r="QSP256" s="254"/>
      <c r="QSQ256" s="254"/>
      <c r="QSR256" s="254"/>
      <c r="QSS256" s="254"/>
      <c r="QST256" s="254"/>
      <c r="QSU256" s="254"/>
      <c r="QSV256" s="254"/>
      <c r="QSW256" s="254"/>
      <c r="QSX256" s="254"/>
      <c r="QSY256" s="254"/>
      <c r="QSZ256" s="254"/>
      <c r="QTA256" s="254"/>
      <c r="QTB256" s="254"/>
      <c r="QTC256" s="254"/>
      <c r="QTD256" s="254"/>
      <c r="QTE256" s="254"/>
      <c r="QTF256" s="254"/>
      <c r="QTG256" s="254"/>
      <c r="QTH256" s="254"/>
      <c r="QTI256" s="254"/>
      <c r="QTJ256" s="254"/>
      <c r="QTK256" s="254"/>
      <c r="QTL256" s="254"/>
      <c r="QTM256" s="254"/>
      <c r="QTN256" s="254"/>
      <c r="QTO256" s="254"/>
      <c r="QTP256" s="254"/>
      <c r="QTQ256" s="254"/>
      <c r="QTR256" s="254"/>
      <c r="QTS256" s="254"/>
      <c r="QTT256" s="254"/>
      <c r="QTU256" s="254"/>
      <c r="QTV256" s="254"/>
      <c r="QTW256" s="254"/>
      <c r="QTX256" s="254"/>
      <c r="QTY256" s="254"/>
      <c r="QTZ256" s="254"/>
      <c r="QUA256" s="254"/>
      <c r="QUB256" s="254"/>
      <c r="QUC256" s="254"/>
      <c r="QUD256" s="254"/>
      <c r="QUE256" s="254"/>
      <c r="QUF256" s="254"/>
      <c r="QUG256" s="254"/>
      <c r="QUH256" s="254"/>
      <c r="QUI256" s="254"/>
      <c r="QUJ256" s="254"/>
      <c r="QUK256" s="254"/>
      <c r="QUL256" s="254"/>
      <c r="QUM256" s="254"/>
      <c r="QUN256" s="254"/>
      <c r="QUO256" s="254"/>
      <c r="QUP256" s="254"/>
      <c r="QUQ256" s="254"/>
      <c r="QUR256" s="254"/>
      <c r="QUS256" s="254"/>
      <c r="QUT256" s="254"/>
      <c r="QUU256" s="254"/>
      <c r="QUV256" s="254"/>
      <c r="QUW256" s="254"/>
      <c r="QUX256" s="254"/>
      <c r="QUY256" s="254"/>
      <c r="QUZ256" s="254"/>
      <c r="QVA256" s="254"/>
      <c r="QVB256" s="254"/>
      <c r="QVC256" s="254"/>
      <c r="QVD256" s="254"/>
      <c r="QVE256" s="254"/>
      <c r="QVF256" s="254"/>
      <c r="QVG256" s="254"/>
      <c r="QVH256" s="254"/>
      <c r="QVI256" s="254"/>
      <c r="QVJ256" s="254"/>
      <c r="QVK256" s="254"/>
      <c r="QVL256" s="254"/>
      <c r="QVM256" s="254"/>
      <c r="QVN256" s="254"/>
      <c r="QVO256" s="254"/>
      <c r="QVP256" s="254"/>
      <c r="QVQ256" s="254"/>
      <c r="QVR256" s="254"/>
      <c r="QVS256" s="254"/>
      <c r="QVT256" s="254"/>
      <c r="QVU256" s="254"/>
      <c r="QVV256" s="254"/>
      <c r="QVW256" s="254"/>
      <c r="QVX256" s="254"/>
      <c r="QVY256" s="254"/>
      <c r="QVZ256" s="254"/>
      <c r="QWA256" s="254"/>
      <c r="QWB256" s="254"/>
      <c r="QWC256" s="254"/>
      <c r="QWD256" s="254"/>
      <c r="QWE256" s="254"/>
      <c r="QWF256" s="254"/>
      <c r="QWG256" s="254"/>
      <c r="QWH256" s="254"/>
      <c r="QWI256" s="254"/>
      <c r="QWJ256" s="254"/>
      <c r="QWK256" s="254"/>
      <c r="QWL256" s="254"/>
      <c r="QWM256" s="254"/>
      <c r="QWN256" s="254"/>
      <c r="QWO256" s="254"/>
      <c r="QWP256" s="254"/>
      <c r="QWQ256" s="254"/>
      <c r="QWR256" s="254"/>
      <c r="QWS256" s="254"/>
      <c r="QWT256" s="254"/>
      <c r="QWU256" s="254"/>
      <c r="QWV256" s="254"/>
      <c r="QWW256" s="254"/>
      <c r="QWX256" s="254"/>
      <c r="QWY256" s="254"/>
      <c r="QWZ256" s="254"/>
      <c r="QXA256" s="254"/>
      <c r="QXB256" s="254"/>
      <c r="QXC256" s="254"/>
      <c r="QXD256" s="254"/>
      <c r="QXE256" s="254"/>
      <c r="QXF256" s="254"/>
      <c r="QXG256" s="254"/>
      <c r="QXH256" s="254"/>
      <c r="QXI256" s="254"/>
      <c r="QXJ256" s="254"/>
      <c r="QXK256" s="254"/>
      <c r="QXL256" s="254"/>
      <c r="QXM256" s="254"/>
      <c r="QXN256" s="254"/>
      <c r="QXO256" s="254"/>
      <c r="QXP256" s="254"/>
      <c r="QXQ256" s="254"/>
      <c r="QXR256" s="254"/>
      <c r="QXS256" s="254"/>
      <c r="QXT256" s="254"/>
      <c r="QXU256" s="254"/>
      <c r="QXV256" s="254"/>
      <c r="QXW256" s="254"/>
      <c r="QXX256" s="254"/>
      <c r="QXY256" s="254"/>
      <c r="QXZ256" s="254"/>
      <c r="QYA256" s="254"/>
      <c r="QYB256" s="254"/>
      <c r="QYC256" s="254"/>
      <c r="QYD256" s="254"/>
      <c r="QYE256" s="254"/>
      <c r="QYF256" s="254"/>
      <c r="QYG256" s="254"/>
      <c r="QYH256" s="254"/>
      <c r="QYI256" s="254"/>
      <c r="QYJ256" s="254"/>
      <c r="QYK256" s="254"/>
      <c r="QYL256" s="254"/>
      <c r="QYM256" s="254"/>
      <c r="QYN256" s="254"/>
      <c r="QYO256" s="254"/>
      <c r="QYP256" s="254"/>
      <c r="QYQ256" s="254"/>
      <c r="QYR256" s="254"/>
      <c r="QYS256" s="254"/>
      <c r="QYT256" s="254"/>
      <c r="QYU256" s="254"/>
      <c r="QYV256" s="254"/>
      <c r="QYW256" s="254"/>
      <c r="QYX256" s="254"/>
      <c r="QYY256" s="254"/>
      <c r="QYZ256" s="254"/>
      <c r="QZA256" s="254"/>
      <c r="QZB256" s="254"/>
      <c r="QZC256" s="254"/>
      <c r="QZD256" s="254"/>
      <c r="QZE256" s="254"/>
      <c r="QZF256" s="254"/>
      <c r="QZG256" s="254"/>
      <c r="QZH256" s="254"/>
      <c r="QZI256" s="254"/>
      <c r="QZJ256" s="254"/>
      <c r="QZK256" s="254"/>
      <c r="QZL256" s="254"/>
      <c r="QZM256" s="254"/>
      <c r="QZN256" s="254"/>
      <c r="QZO256" s="254"/>
      <c r="QZP256" s="254"/>
      <c r="QZQ256" s="254"/>
      <c r="QZR256" s="254"/>
      <c r="QZS256" s="254"/>
      <c r="QZT256" s="254"/>
      <c r="QZU256" s="254"/>
      <c r="QZV256" s="254"/>
      <c r="QZW256" s="254"/>
      <c r="QZX256" s="254"/>
      <c r="QZY256" s="254"/>
      <c r="QZZ256" s="254"/>
      <c r="RAA256" s="254"/>
      <c r="RAB256" s="254"/>
      <c r="RAC256" s="254"/>
      <c r="RAD256" s="254"/>
      <c r="RAE256" s="254"/>
      <c r="RAF256" s="254"/>
      <c r="RAG256" s="254"/>
      <c r="RAH256" s="254"/>
      <c r="RAI256" s="254"/>
      <c r="RAJ256" s="254"/>
      <c r="RAK256" s="254"/>
      <c r="RAL256" s="254"/>
      <c r="RAM256" s="254"/>
      <c r="RAN256" s="254"/>
      <c r="RAO256" s="254"/>
      <c r="RAP256" s="254"/>
      <c r="RAQ256" s="254"/>
      <c r="RAR256" s="254"/>
      <c r="RAS256" s="254"/>
      <c r="RAT256" s="254"/>
      <c r="RAU256" s="254"/>
      <c r="RAV256" s="254"/>
      <c r="RAW256" s="254"/>
      <c r="RAX256" s="254"/>
      <c r="RAY256" s="254"/>
      <c r="RAZ256" s="254"/>
      <c r="RBA256" s="254"/>
      <c r="RBB256" s="254"/>
      <c r="RBC256" s="254"/>
      <c r="RBD256" s="254"/>
      <c r="RBE256" s="254"/>
      <c r="RBF256" s="254"/>
      <c r="RBG256" s="254"/>
      <c r="RBH256" s="254"/>
      <c r="RBI256" s="254"/>
      <c r="RBJ256" s="254"/>
      <c r="RBK256" s="254"/>
      <c r="RBL256" s="254"/>
      <c r="RBM256" s="254"/>
      <c r="RBN256" s="254"/>
      <c r="RBO256" s="254"/>
      <c r="RBP256" s="254"/>
      <c r="RBQ256" s="254"/>
      <c r="RBR256" s="254"/>
      <c r="RBS256" s="254"/>
      <c r="RBT256" s="254"/>
      <c r="RBU256" s="254"/>
      <c r="RBV256" s="254"/>
      <c r="RBW256" s="254"/>
      <c r="RBX256" s="254"/>
      <c r="RBY256" s="254"/>
      <c r="RBZ256" s="254"/>
      <c r="RCA256" s="254"/>
      <c r="RCB256" s="254"/>
      <c r="RCC256" s="254"/>
      <c r="RCD256" s="254"/>
      <c r="RCE256" s="254"/>
      <c r="RCF256" s="254"/>
      <c r="RCG256" s="254"/>
      <c r="RCH256" s="254"/>
      <c r="RCI256" s="254"/>
      <c r="RCJ256" s="254"/>
      <c r="RCK256" s="254"/>
      <c r="RCL256" s="254"/>
      <c r="RCM256" s="254"/>
      <c r="RCN256" s="254"/>
      <c r="RCO256" s="254"/>
      <c r="RCP256" s="254"/>
      <c r="RCQ256" s="254"/>
      <c r="RCR256" s="254"/>
      <c r="RCS256" s="254"/>
      <c r="RCT256" s="254"/>
      <c r="RCU256" s="254"/>
      <c r="RCV256" s="254"/>
      <c r="RCW256" s="254"/>
      <c r="RCX256" s="254"/>
      <c r="RCY256" s="254"/>
      <c r="RCZ256" s="254"/>
      <c r="RDA256" s="254"/>
      <c r="RDB256" s="254"/>
      <c r="RDC256" s="254"/>
      <c r="RDD256" s="254"/>
      <c r="RDE256" s="254"/>
      <c r="RDF256" s="254"/>
      <c r="RDG256" s="254"/>
      <c r="RDH256" s="254"/>
      <c r="RDI256" s="254"/>
      <c r="RDJ256" s="254"/>
      <c r="RDK256" s="254"/>
      <c r="RDL256" s="254"/>
      <c r="RDM256" s="254"/>
      <c r="RDN256" s="254"/>
      <c r="RDO256" s="254"/>
      <c r="RDP256" s="254"/>
      <c r="RDQ256" s="254"/>
      <c r="RDR256" s="254"/>
      <c r="RDS256" s="254"/>
      <c r="RDT256" s="254"/>
      <c r="RDU256" s="254"/>
      <c r="RDV256" s="254"/>
      <c r="RDW256" s="254"/>
      <c r="RDX256" s="254"/>
      <c r="RDY256" s="254"/>
      <c r="RDZ256" s="254"/>
      <c r="REA256" s="254"/>
      <c r="REB256" s="254"/>
      <c r="REC256" s="254"/>
      <c r="RED256" s="254"/>
      <c r="REE256" s="254"/>
      <c r="REF256" s="254"/>
      <c r="REG256" s="254"/>
      <c r="REH256" s="254"/>
      <c r="REI256" s="254"/>
      <c r="REJ256" s="254"/>
      <c r="REK256" s="254"/>
      <c r="REL256" s="254"/>
      <c r="REM256" s="254"/>
      <c r="REN256" s="254"/>
      <c r="REO256" s="254"/>
      <c r="REP256" s="254"/>
      <c r="REQ256" s="254"/>
      <c r="RER256" s="254"/>
      <c r="RES256" s="254"/>
      <c r="RET256" s="254"/>
      <c r="REU256" s="254"/>
      <c r="REV256" s="254"/>
      <c r="REW256" s="254"/>
      <c r="REX256" s="254"/>
      <c r="REY256" s="254"/>
      <c r="REZ256" s="254"/>
      <c r="RFA256" s="254"/>
      <c r="RFB256" s="254"/>
      <c r="RFC256" s="254"/>
      <c r="RFD256" s="254"/>
      <c r="RFE256" s="254"/>
      <c r="RFF256" s="254"/>
      <c r="RFG256" s="254"/>
      <c r="RFH256" s="254"/>
      <c r="RFI256" s="254"/>
      <c r="RFJ256" s="254"/>
      <c r="RFK256" s="254"/>
      <c r="RFL256" s="254"/>
      <c r="RFM256" s="254"/>
      <c r="RFN256" s="254"/>
      <c r="RFO256" s="254"/>
      <c r="RFP256" s="254"/>
      <c r="RFQ256" s="254"/>
      <c r="RFR256" s="254"/>
      <c r="RFS256" s="254"/>
      <c r="RFT256" s="254"/>
      <c r="RFU256" s="254"/>
      <c r="RFV256" s="254"/>
      <c r="RFW256" s="254"/>
      <c r="RFX256" s="254"/>
      <c r="RFY256" s="254"/>
      <c r="RFZ256" s="254"/>
      <c r="RGA256" s="254"/>
      <c r="RGB256" s="254"/>
      <c r="RGC256" s="254"/>
      <c r="RGD256" s="254"/>
      <c r="RGE256" s="254"/>
      <c r="RGF256" s="254"/>
      <c r="RGG256" s="254"/>
      <c r="RGH256" s="254"/>
      <c r="RGI256" s="254"/>
      <c r="RGJ256" s="254"/>
      <c r="RGK256" s="254"/>
      <c r="RGL256" s="254"/>
      <c r="RGM256" s="254"/>
      <c r="RGN256" s="254"/>
      <c r="RGO256" s="254"/>
      <c r="RGP256" s="254"/>
      <c r="RGQ256" s="254"/>
      <c r="RGR256" s="254"/>
      <c r="RGS256" s="254"/>
      <c r="RGT256" s="254"/>
      <c r="RGU256" s="254"/>
      <c r="RGV256" s="254"/>
      <c r="RGW256" s="254"/>
      <c r="RGX256" s="254"/>
      <c r="RGY256" s="254"/>
      <c r="RGZ256" s="254"/>
      <c r="RHA256" s="254"/>
      <c r="RHB256" s="254"/>
      <c r="RHC256" s="254"/>
      <c r="RHD256" s="254"/>
      <c r="RHE256" s="254"/>
      <c r="RHF256" s="254"/>
      <c r="RHG256" s="254"/>
      <c r="RHH256" s="254"/>
      <c r="RHI256" s="254"/>
      <c r="RHJ256" s="254"/>
      <c r="RHK256" s="254"/>
      <c r="RHL256" s="254"/>
      <c r="RHM256" s="254"/>
      <c r="RHN256" s="254"/>
      <c r="RHO256" s="254"/>
      <c r="RHP256" s="254"/>
      <c r="RHQ256" s="254"/>
      <c r="RHR256" s="254"/>
      <c r="RHS256" s="254"/>
      <c r="RHT256" s="254"/>
      <c r="RHU256" s="254"/>
      <c r="RHV256" s="254"/>
      <c r="RHW256" s="254"/>
      <c r="RHX256" s="254"/>
      <c r="RHY256" s="254"/>
      <c r="RHZ256" s="254"/>
      <c r="RIA256" s="254"/>
      <c r="RIB256" s="254"/>
      <c r="RIC256" s="254"/>
      <c r="RID256" s="254"/>
      <c r="RIE256" s="254"/>
      <c r="RIF256" s="254"/>
      <c r="RIG256" s="254"/>
      <c r="RIH256" s="254"/>
      <c r="RII256" s="254"/>
      <c r="RIJ256" s="254"/>
      <c r="RIK256" s="254"/>
      <c r="RIL256" s="254"/>
      <c r="RIM256" s="254"/>
      <c r="RIN256" s="254"/>
      <c r="RIO256" s="254"/>
      <c r="RIP256" s="254"/>
      <c r="RIQ256" s="254"/>
      <c r="RIR256" s="254"/>
      <c r="RIS256" s="254"/>
      <c r="RIT256" s="254"/>
      <c r="RIU256" s="254"/>
      <c r="RIV256" s="254"/>
      <c r="RIW256" s="254"/>
      <c r="RIX256" s="254"/>
      <c r="RIY256" s="254"/>
      <c r="RIZ256" s="254"/>
      <c r="RJA256" s="254"/>
      <c r="RJB256" s="254"/>
      <c r="RJC256" s="254"/>
      <c r="RJD256" s="254"/>
      <c r="RJE256" s="254"/>
      <c r="RJF256" s="254"/>
      <c r="RJG256" s="254"/>
      <c r="RJH256" s="254"/>
      <c r="RJI256" s="254"/>
      <c r="RJJ256" s="254"/>
      <c r="RJK256" s="254"/>
      <c r="RJL256" s="254"/>
      <c r="RJM256" s="254"/>
      <c r="RJN256" s="254"/>
      <c r="RJO256" s="254"/>
      <c r="RJP256" s="254"/>
      <c r="RJQ256" s="254"/>
      <c r="RJR256" s="254"/>
      <c r="RJS256" s="254"/>
      <c r="RJT256" s="254"/>
      <c r="RJU256" s="254"/>
      <c r="RJV256" s="254"/>
      <c r="RJW256" s="254"/>
      <c r="RJX256" s="254"/>
      <c r="RJY256" s="254"/>
      <c r="RJZ256" s="254"/>
      <c r="RKA256" s="254"/>
      <c r="RKB256" s="254"/>
      <c r="RKC256" s="254"/>
      <c r="RKD256" s="254"/>
      <c r="RKE256" s="254"/>
      <c r="RKF256" s="254"/>
      <c r="RKG256" s="254"/>
      <c r="RKH256" s="254"/>
      <c r="RKI256" s="254"/>
      <c r="RKJ256" s="254"/>
      <c r="RKK256" s="254"/>
      <c r="RKL256" s="254"/>
      <c r="RKM256" s="254"/>
      <c r="RKN256" s="254"/>
      <c r="RKO256" s="254"/>
      <c r="RKP256" s="254"/>
      <c r="RKQ256" s="254"/>
      <c r="RKR256" s="254"/>
      <c r="RKS256" s="254"/>
      <c r="RKT256" s="254"/>
      <c r="RKU256" s="254"/>
      <c r="RKV256" s="254"/>
      <c r="RKW256" s="254"/>
      <c r="RKX256" s="254"/>
      <c r="RKY256" s="254"/>
      <c r="RKZ256" s="254"/>
      <c r="RLA256" s="254"/>
      <c r="RLB256" s="254"/>
      <c r="RLC256" s="254"/>
      <c r="RLD256" s="254"/>
      <c r="RLE256" s="254"/>
      <c r="RLF256" s="254"/>
      <c r="RLG256" s="254"/>
      <c r="RLH256" s="254"/>
      <c r="RLI256" s="254"/>
      <c r="RLJ256" s="254"/>
      <c r="RLK256" s="254"/>
      <c r="RLL256" s="254"/>
      <c r="RLM256" s="254"/>
      <c r="RLN256" s="254"/>
      <c r="RLO256" s="254"/>
      <c r="RLP256" s="254"/>
      <c r="RLQ256" s="254"/>
      <c r="RLR256" s="254"/>
      <c r="RLS256" s="254"/>
      <c r="RLT256" s="254"/>
      <c r="RLU256" s="254"/>
      <c r="RLV256" s="254"/>
      <c r="RLW256" s="254"/>
      <c r="RLX256" s="254"/>
      <c r="RLY256" s="254"/>
      <c r="RLZ256" s="254"/>
      <c r="RMA256" s="254"/>
      <c r="RMB256" s="254"/>
      <c r="RMC256" s="254"/>
      <c r="RMD256" s="254"/>
      <c r="RME256" s="254"/>
      <c r="RMF256" s="254"/>
      <c r="RMG256" s="254"/>
      <c r="RMH256" s="254"/>
      <c r="RMI256" s="254"/>
      <c r="RMJ256" s="254"/>
      <c r="RMK256" s="254"/>
      <c r="RML256" s="254"/>
      <c r="RMM256" s="254"/>
      <c r="RMN256" s="254"/>
      <c r="RMO256" s="254"/>
      <c r="RMP256" s="254"/>
      <c r="RMQ256" s="254"/>
      <c r="RMR256" s="254"/>
      <c r="RMS256" s="254"/>
      <c r="RMT256" s="254"/>
      <c r="RMU256" s="254"/>
      <c r="RMV256" s="254"/>
      <c r="RMW256" s="254"/>
      <c r="RMX256" s="254"/>
      <c r="RMY256" s="254"/>
      <c r="RMZ256" s="254"/>
      <c r="RNA256" s="254"/>
      <c r="RNB256" s="254"/>
      <c r="RNC256" s="254"/>
      <c r="RND256" s="254"/>
      <c r="RNE256" s="254"/>
      <c r="RNF256" s="254"/>
      <c r="RNG256" s="254"/>
      <c r="RNH256" s="254"/>
      <c r="RNI256" s="254"/>
      <c r="RNJ256" s="254"/>
      <c r="RNK256" s="254"/>
      <c r="RNL256" s="254"/>
      <c r="RNM256" s="254"/>
      <c r="RNN256" s="254"/>
      <c r="RNO256" s="254"/>
      <c r="RNP256" s="254"/>
      <c r="RNQ256" s="254"/>
      <c r="RNR256" s="254"/>
      <c r="RNS256" s="254"/>
      <c r="RNT256" s="254"/>
      <c r="RNU256" s="254"/>
      <c r="RNV256" s="254"/>
      <c r="RNW256" s="254"/>
      <c r="RNX256" s="254"/>
      <c r="RNY256" s="254"/>
      <c r="RNZ256" s="254"/>
      <c r="ROA256" s="254"/>
      <c r="ROB256" s="254"/>
      <c r="ROC256" s="254"/>
      <c r="ROD256" s="254"/>
      <c r="ROE256" s="254"/>
      <c r="ROF256" s="254"/>
      <c r="ROG256" s="254"/>
      <c r="ROH256" s="254"/>
      <c r="ROI256" s="254"/>
      <c r="ROJ256" s="254"/>
      <c r="ROK256" s="254"/>
      <c r="ROL256" s="254"/>
      <c r="ROM256" s="254"/>
      <c r="RON256" s="254"/>
      <c r="ROO256" s="254"/>
      <c r="ROP256" s="254"/>
      <c r="ROQ256" s="254"/>
      <c r="ROR256" s="254"/>
      <c r="ROS256" s="254"/>
      <c r="ROT256" s="254"/>
      <c r="ROU256" s="254"/>
      <c r="ROV256" s="254"/>
      <c r="ROW256" s="254"/>
      <c r="ROX256" s="254"/>
      <c r="ROY256" s="254"/>
      <c r="ROZ256" s="254"/>
      <c r="RPA256" s="254"/>
      <c r="RPB256" s="254"/>
      <c r="RPC256" s="254"/>
      <c r="RPD256" s="254"/>
      <c r="RPE256" s="254"/>
      <c r="RPF256" s="254"/>
      <c r="RPG256" s="254"/>
      <c r="RPH256" s="254"/>
      <c r="RPI256" s="254"/>
      <c r="RPJ256" s="254"/>
      <c r="RPK256" s="254"/>
      <c r="RPL256" s="254"/>
      <c r="RPM256" s="254"/>
      <c r="RPN256" s="254"/>
      <c r="RPO256" s="254"/>
      <c r="RPP256" s="254"/>
      <c r="RPQ256" s="254"/>
      <c r="RPR256" s="254"/>
      <c r="RPS256" s="254"/>
      <c r="RPT256" s="254"/>
      <c r="RPU256" s="254"/>
      <c r="RPV256" s="254"/>
      <c r="RPW256" s="254"/>
      <c r="RPX256" s="254"/>
      <c r="RPY256" s="254"/>
      <c r="RPZ256" s="254"/>
      <c r="RQA256" s="254"/>
      <c r="RQB256" s="254"/>
      <c r="RQC256" s="254"/>
      <c r="RQD256" s="254"/>
      <c r="RQE256" s="254"/>
      <c r="RQF256" s="254"/>
      <c r="RQG256" s="254"/>
      <c r="RQH256" s="254"/>
      <c r="RQI256" s="254"/>
      <c r="RQJ256" s="254"/>
      <c r="RQK256" s="254"/>
      <c r="RQL256" s="254"/>
      <c r="RQM256" s="254"/>
      <c r="RQN256" s="254"/>
      <c r="RQO256" s="254"/>
      <c r="RQP256" s="254"/>
      <c r="RQQ256" s="254"/>
      <c r="RQR256" s="254"/>
      <c r="RQS256" s="254"/>
      <c r="RQT256" s="254"/>
      <c r="RQU256" s="254"/>
      <c r="RQV256" s="254"/>
      <c r="RQW256" s="254"/>
      <c r="RQX256" s="254"/>
      <c r="RQY256" s="254"/>
      <c r="RQZ256" s="254"/>
      <c r="RRA256" s="254"/>
      <c r="RRB256" s="254"/>
      <c r="RRC256" s="254"/>
      <c r="RRD256" s="254"/>
      <c r="RRE256" s="254"/>
      <c r="RRF256" s="254"/>
      <c r="RRG256" s="254"/>
      <c r="RRH256" s="254"/>
      <c r="RRI256" s="254"/>
      <c r="RRJ256" s="254"/>
      <c r="RRK256" s="254"/>
      <c r="RRL256" s="254"/>
      <c r="RRM256" s="254"/>
      <c r="RRN256" s="254"/>
      <c r="RRO256" s="254"/>
      <c r="RRP256" s="254"/>
      <c r="RRQ256" s="254"/>
      <c r="RRR256" s="254"/>
      <c r="RRS256" s="254"/>
      <c r="RRT256" s="254"/>
      <c r="RRU256" s="254"/>
      <c r="RRV256" s="254"/>
      <c r="RRW256" s="254"/>
      <c r="RRX256" s="254"/>
      <c r="RRY256" s="254"/>
      <c r="RRZ256" s="254"/>
      <c r="RSA256" s="254"/>
      <c r="RSB256" s="254"/>
      <c r="RSC256" s="254"/>
      <c r="RSD256" s="254"/>
      <c r="RSE256" s="254"/>
      <c r="RSF256" s="254"/>
      <c r="RSG256" s="254"/>
      <c r="RSH256" s="254"/>
      <c r="RSI256" s="254"/>
      <c r="RSJ256" s="254"/>
      <c r="RSK256" s="254"/>
      <c r="RSL256" s="254"/>
      <c r="RSM256" s="254"/>
      <c r="RSN256" s="254"/>
      <c r="RSO256" s="254"/>
      <c r="RSP256" s="254"/>
      <c r="RSQ256" s="254"/>
      <c r="RSR256" s="254"/>
      <c r="RSS256" s="254"/>
      <c r="RST256" s="254"/>
      <c r="RSU256" s="254"/>
      <c r="RSV256" s="254"/>
      <c r="RSW256" s="254"/>
      <c r="RSX256" s="254"/>
      <c r="RSY256" s="254"/>
      <c r="RSZ256" s="254"/>
      <c r="RTA256" s="254"/>
      <c r="RTB256" s="254"/>
      <c r="RTC256" s="254"/>
      <c r="RTD256" s="254"/>
      <c r="RTE256" s="254"/>
      <c r="RTF256" s="254"/>
      <c r="RTG256" s="254"/>
      <c r="RTH256" s="254"/>
      <c r="RTI256" s="254"/>
      <c r="RTJ256" s="254"/>
      <c r="RTK256" s="254"/>
      <c r="RTL256" s="254"/>
      <c r="RTM256" s="254"/>
      <c r="RTN256" s="254"/>
      <c r="RTO256" s="254"/>
      <c r="RTP256" s="254"/>
      <c r="RTQ256" s="254"/>
      <c r="RTR256" s="254"/>
      <c r="RTS256" s="254"/>
      <c r="RTT256" s="254"/>
      <c r="RTU256" s="254"/>
      <c r="RTV256" s="254"/>
      <c r="RTW256" s="254"/>
      <c r="RTX256" s="254"/>
      <c r="RTY256" s="254"/>
      <c r="RTZ256" s="254"/>
      <c r="RUA256" s="254"/>
      <c r="RUB256" s="254"/>
      <c r="RUC256" s="254"/>
      <c r="RUD256" s="254"/>
      <c r="RUE256" s="254"/>
      <c r="RUF256" s="254"/>
      <c r="RUG256" s="254"/>
      <c r="RUH256" s="254"/>
      <c r="RUI256" s="254"/>
      <c r="RUJ256" s="254"/>
      <c r="RUK256" s="254"/>
      <c r="RUL256" s="254"/>
      <c r="RUM256" s="254"/>
      <c r="RUN256" s="254"/>
      <c r="RUO256" s="254"/>
      <c r="RUP256" s="254"/>
      <c r="RUQ256" s="254"/>
      <c r="RUR256" s="254"/>
      <c r="RUS256" s="254"/>
      <c r="RUT256" s="254"/>
      <c r="RUU256" s="254"/>
      <c r="RUV256" s="254"/>
      <c r="RUW256" s="254"/>
      <c r="RUX256" s="254"/>
      <c r="RUY256" s="254"/>
      <c r="RUZ256" s="254"/>
      <c r="RVA256" s="254"/>
      <c r="RVB256" s="254"/>
      <c r="RVC256" s="254"/>
      <c r="RVD256" s="254"/>
      <c r="RVE256" s="254"/>
      <c r="RVF256" s="254"/>
      <c r="RVG256" s="254"/>
      <c r="RVH256" s="254"/>
      <c r="RVI256" s="254"/>
      <c r="RVJ256" s="254"/>
      <c r="RVK256" s="254"/>
      <c r="RVL256" s="254"/>
      <c r="RVM256" s="254"/>
      <c r="RVN256" s="254"/>
      <c r="RVO256" s="254"/>
      <c r="RVP256" s="254"/>
      <c r="RVQ256" s="254"/>
      <c r="RVR256" s="254"/>
      <c r="RVS256" s="254"/>
      <c r="RVT256" s="254"/>
      <c r="RVU256" s="254"/>
      <c r="RVV256" s="254"/>
      <c r="RVW256" s="254"/>
      <c r="RVX256" s="254"/>
      <c r="RVY256" s="254"/>
      <c r="RVZ256" s="254"/>
      <c r="RWA256" s="254"/>
      <c r="RWB256" s="254"/>
      <c r="RWC256" s="254"/>
      <c r="RWD256" s="254"/>
      <c r="RWE256" s="254"/>
      <c r="RWF256" s="254"/>
      <c r="RWG256" s="254"/>
      <c r="RWH256" s="254"/>
      <c r="RWI256" s="254"/>
      <c r="RWJ256" s="254"/>
      <c r="RWK256" s="254"/>
      <c r="RWL256" s="254"/>
      <c r="RWM256" s="254"/>
      <c r="RWN256" s="254"/>
      <c r="RWO256" s="254"/>
      <c r="RWP256" s="254"/>
      <c r="RWQ256" s="254"/>
      <c r="RWR256" s="254"/>
      <c r="RWS256" s="254"/>
      <c r="RWT256" s="254"/>
      <c r="RWU256" s="254"/>
      <c r="RWV256" s="254"/>
      <c r="RWW256" s="254"/>
      <c r="RWX256" s="254"/>
      <c r="RWY256" s="254"/>
      <c r="RWZ256" s="254"/>
      <c r="RXA256" s="254"/>
      <c r="RXB256" s="254"/>
      <c r="RXC256" s="254"/>
      <c r="RXD256" s="254"/>
      <c r="RXE256" s="254"/>
      <c r="RXF256" s="254"/>
      <c r="RXG256" s="254"/>
      <c r="RXH256" s="254"/>
      <c r="RXI256" s="254"/>
      <c r="RXJ256" s="254"/>
      <c r="RXK256" s="254"/>
      <c r="RXL256" s="254"/>
      <c r="RXM256" s="254"/>
      <c r="RXN256" s="254"/>
      <c r="RXO256" s="254"/>
      <c r="RXP256" s="254"/>
      <c r="RXQ256" s="254"/>
      <c r="RXR256" s="254"/>
      <c r="RXS256" s="254"/>
      <c r="RXT256" s="254"/>
      <c r="RXU256" s="254"/>
      <c r="RXV256" s="254"/>
      <c r="RXW256" s="254"/>
      <c r="RXX256" s="254"/>
      <c r="RXY256" s="254"/>
      <c r="RXZ256" s="254"/>
      <c r="RYA256" s="254"/>
      <c r="RYB256" s="254"/>
      <c r="RYC256" s="254"/>
      <c r="RYD256" s="254"/>
      <c r="RYE256" s="254"/>
      <c r="RYF256" s="254"/>
      <c r="RYG256" s="254"/>
      <c r="RYH256" s="254"/>
      <c r="RYI256" s="254"/>
      <c r="RYJ256" s="254"/>
      <c r="RYK256" s="254"/>
      <c r="RYL256" s="254"/>
      <c r="RYM256" s="254"/>
      <c r="RYN256" s="254"/>
      <c r="RYO256" s="254"/>
      <c r="RYP256" s="254"/>
      <c r="RYQ256" s="254"/>
      <c r="RYR256" s="254"/>
      <c r="RYS256" s="254"/>
      <c r="RYT256" s="254"/>
      <c r="RYU256" s="254"/>
      <c r="RYV256" s="254"/>
      <c r="RYW256" s="254"/>
      <c r="RYX256" s="254"/>
      <c r="RYY256" s="254"/>
      <c r="RYZ256" s="254"/>
      <c r="RZA256" s="254"/>
      <c r="RZB256" s="254"/>
      <c r="RZC256" s="254"/>
      <c r="RZD256" s="254"/>
      <c r="RZE256" s="254"/>
      <c r="RZF256" s="254"/>
      <c r="RZG256" s="254"/>
      <c r="RZH256" s="254"/>
      <c r="RZI256" s="254"/>
      <c r="RZJ256" s="254"/>
      <c r="RZK256" s="254"/>
      <c r="RZL256" s="254"/>
      <c r="RZM256" s="254"/>
      <c r="RZN256" s="254"/>
      <c r="RZO256" s="254"/>
      <c r="RZP256" s="254"/>
      <c r="RZQ256" s="254"/>
      <c r="RZR256" s="254"/>
      <c r="RZS256" s="254"/>
      <c r="RZT256" s="254"/>
      <c r="RZU256" s="254"/>
      <c r="RZV256" s="254"/>
      <c r="RZW256" s="254"/>
      <c r="RZX256" s="254"/>
      <c r="RZY256" s="254"/>
      <c r="RZZ256" s="254"/>
      <c r="SAA256" s="254"/>
      <c r="SAB256" s="254"/>
      <c r="SAC256" s="254"/>
      <c r="SAD256" s="254"/>
      <c r="SAE256" s="254"/>
      <c r="SAF256" s="254"/>
      <c r="SAG256" s="254"/>
      <c r="SAH256" s="254"/>
      <c r="SAI256" s="254"/>
      <c r="SAJ256" s="254"/>
      <c r="SAK256" s="254"/>
      <c r="SAL256" s="254"/>
      <c r="SAM256" s="254"/>
      <c r="SAN256" s="254"/>
      <c r="SAO256" s="254"/>
      <c r="SAP256" s="254"/>
      <c r="SAQ256" s="254"/>
      <c r="SAR256" s="254"/>
      <c r="SAS256" s="254"/>
      <c r="SAT256" s="254"/>
      <c r="SAU256" s="254"/>
      <c r="SAV256" s="254"/>
      <c r="SAW256" s="254"/>
      <c r="SAX256" s="254"/>
      <c r="SAY256" s="254"/>
      <c r="SAZ256" s="254"/>
      <c r="SBA256" s="254"/>
      <c r="SBB256" s="254"/>
      <c r="SBC256" s="254"/>
      <c r="SBD256" s="254"/>
      <c r="SBE256" s="254"/>
      <c r="SBF256" s="254"/>
      <c r="SBG256" s="254"/>
      <c r="SBH256" s="254"/>
      <c r="SBI256" s="254"/>
      <c r="SBJ256" s="254"/>
      <c r="SBK256" s="254"/>
      <c r="SBL256" s="254"/>
      <c r="SBM256" s="254"/>
      <c r="SBN256" s="254"/>
      <c r="SBO256" s="254"/>
      <c r="SBP256" s="254"/>
      <c r="SBQ256" s="254"/>
      <c r="SBR256" s="254"/>
      <c r="SBS256" s="254"/>
      <c r="SBT256" s="254"/>
      <c r="SBU256" s="254"/>
      <c r="SBV256" s="254"/>
      <c r="SBW256" s="254"/>
      <c r="SBX256" s="254"/>
      <c r="SBY256" s="254"/>
      <c r="SBZ256" s="254"/>
      <c r="SCA256" s="254"/>
      <c r="SCB256" s="254"/>
      <c r="SCC256" s="254"/>
      <c r="SCD256" s="254"/>
      <c r="SCE256" s="254"/>
      <c r="SCF256" s="254"/>
      <c r="SCG256" s="254"/>
      <c r="SCH256" s="254"/>
      <c r="SCI256" s="254"/>
      <c r="SCJ256" s="254"/>
      <c r="SCK256" s="254"/>
      <c r="SCL256" s="254"/>
      <c r="SCM256" s="254"/>
      <c r="SCN256" s="254"/>
      <c r="SCO256" s="254"/>
      <c r="SCP256" s="254"/>
      <c r="SCQ256" s="254"/>
      <c r="SCR256" s="254"/>
      <c r="SCS256" s="254"/>
      <c r="SCT256" s="254"/>
      <c r="SCU256" s="254"/>
      <c r="SCV256" s="254"/>
      <c r="SCW256" s="254"/>
      <c r="SCX256" s="254"/>
      <c r="SCY256" s="254"/>
      <c r="SCZ256" s="254"/>
      <c r="SDA256" s="254"/>
      <c r="SDB256" s="254"/>
      <c r="SDC256" s="254"/>
      <c r="SDD256" s="254"/>
      <c r="SDE256" s="254"/>
      <c r="SDF256" s="254"/>
      <c r="SDG256" s="254"/>
      <c r="SDH256" s="254"/>
      <c r="SDI256" s="254"/>
      <c r="SDJ256" s="254"/>
      <c r="SDK256" s="254"/>
      <c r="SDL256" s="254"/>
      <c r="SDM256" s="254"/>
      <c r="SDN256" s="254"/>
      <c r="SDO256" s="254"/>
      <c r="SDP256" s="254"/>
      <c r="SDQ256" s="254"/>
      <c r="SDR256" s="254"/>
      <c r="SDS256" s="254"/>
      <c r="SDT256" s="254"/>
      <c r="SDU256" s="254"/>
      <c r="SDV256" s="254"/>
      <c r="SDW256" s="254"/>
      <c r="SDX256" s="254"/>
      <c r="SDY256" s="254"/>
      <c r="SDZ256" s="254"/>
      <c r="SEA256" s="254"/>
      <c r="SEB256" s="254"/>
      <c r="SEC256" s="254"/>
      <c r="SED256" s="254"/>
      <c r="SEE256" s="254"/>
      <c r="SEF256" s="254"/>
      <c r="SEG256" s="254"/>
      <c r="SEH256" s="254"/>
      <c r="SEI256" s="254"/>
      <c r="SEJ256" s="254"/>
      <c r="SEK256" s="254"/>
      <c r="SEL256" s="254"/>
      <c r="SEM256" s="254"/>
      <c r="SEN256" s="254"/>
      <c r="SEO256" s="254"/>
      <c r="SEP256" s="254"/>
      <c r="SEQ256" s="254"/>
      <c r="SER256" s="254"/>
      <c r="SES256" s="254"/>
      <c r="SET256" s="254"/>
      <c r="SEU256" s="254"/>
      <c r="SEV256" s="254"/>
      <c r="SEW256" s="254"/>
      <c r="SEX256" s="254"/>
      <c r="SEY256" s="254"/>
      <c r="SEZ256" s="254"/>
      <c r="SFA256" s="254"/>
      <c r="SFB256" s="254"/>
      <c r="SFC256" s="254"/>
      <c r="SFD256" s="254"/>
      <c r="SFE256" s="254"/>
      <c r="SFF256" s="254"/>
      <c r="SFG256" s="254"/>
      <c r="SFH256" s="254"/>
      <c r="SFI256" s="254"/>
      <c r="SFJ256" s="254"/>
      <c r="SFK256" s="254"/>
      <c r="SFL256" s="254"/>
      <c r="SFM256" s="254"/>
      <c r="SFN256" s="254"/>
      <c r="SFO256" s="254"/>
      <c r="SFP256" s="254"/>
      <c r="SFQ256" s="254"/>
      <c r="SFR256" s="254"/>
      <c r="SFS256" s="254"/>
      <c r="SFT256" s="254"/>
      <c r="SFU256" s="254"/>
      <c r="SFV256" s="254"/>
      <c r="SFW256" s="254"/>
      <c r="SFX256" s="254"/>
      <c r="SFY256" s="254"/>
      <c r="SFZ256" s="254"/>
      <c r="SGA256" s="254"/>
      <c r="SGB256" s="254"/>
      <c r="SGC256" s="254"/>
      <c r="SGD256" s="254"/>
      <c r="SGE256" s="254"/>
      <c r="SGF256" s="254"/>
      <c r="SGG256" s="254"/>
      <c r="SGH256" s="254"/>
      <c r="SGI256" s="254"/>
      <c r="SGJ256" s="254"/>
      <c r="SGK256" s="254"/>
      <c r="SGL256" s="254"/>
      <c r="SGM256" s="254"/>
      <c r="SGN256" s="254"/>
      <c r="SGO256" s="254"/>
      <c r="SGP256" s="254"/>
      <c r="SGQ256" s="254"/>
      <c r="SGR256" s="254"/>
      <c r="SGS256" s="254"/>
      <c r="SGT256" s="254"/>
      <c r="SGU256" s="254"/>
      <c r="SGV256" s="254"/>
      <c r="SGW256" s="254"/>
      <c r="SGX256" s="254"/>
      <c r="SGY256" s="254"/>
      <c r="SGZ256" s="254"/>
      <c r="SHA256" s="254"/>
      <c r="SHB256" s="254"/>
      <c r="SHC256" s="254"/>
      <c r="SHD256" s="254"/>
      <c r="SHE256" s="254"/>
      <c r="SHF256" s="254"/>
      <c r="SHG256" s="254"/>
      <c r="SHH256" s="254"/>
      <c r="SHI256" s="254"/>
      <c r="SHJ256" s="254"/>
      <c r="SHK256" s="254"/>
      <c r="SHL256" s="254"/>
      <c r="SHM256" s="254"/>
      <c r="SHN256" s="254"/>
      <c r="SHO256" s="254"/>
      <c r="SHP256" s="254"/>
      <c r="SHQ256" s="254"/>
      <c r="SHR256" s="254"/>
      <c r="SHS256" s="254"/>
      <c r="SHT256" s="254"/>
      <c r="SHU256" s="254"/>
      <c r="SHV256" s="254"/>
      <c r="SHW256" s="254"/>
      <c r="SHX256" s="254"/>
      <c r="SHY256" s="254"/>
      <c r="SHZ256" s="254"/>
      <c r="SIA256" s="254"/>
      <c r="SIB256" s="254"/>
      <c r="SIC256" s="254"/>
      <c r="SID256" s="254"/>
      <c r="SIE256" s="254"/>
      <c r="SIF256" s="254"/>
      <c r="SIG256" s="254"/>
      <c r="SIH256" s="254"/>
      <c r="SII256" s="254"/>
      <c r="SIJ256" s="254"/>
      <c r="SIK256" s="254"/>
      <c r="SIL256" s="254"/>
      <c r="SIM256" s="254"/>
      <c r="SIN256" s="254"/>
      <c r="SIO256" s="254"/>
      <c r="SIP256" s="254"/>
      <c r="SIQ256" s="254"/>
      <c r="SIR256" s="254"/>
      <c r="SIS256" s="254"/>
      <c r="SIT256" s="254"/>
      <c r="SIU256" s="254"/>
      <c r="SIV256" s="254"/>
      <c r="SIW256" s="254"/>
      <c r="SIX256" s="254"/>
      <c r="SIY256" s="254"/>
      <c r="SIZ256" s="254"/>
      <c r="SJA256" s="254"/>
      <c r="SJB256" s="254"/>
      <c r="SJC256" s="254"/>
      <c r="SJD256" s="254"/>
      <c r="SJE256" s="254"/>
      <c r="SJF256" s="254"/>
      <c r="SJG256" s="254"/>
      <c r="SJH256" s="254"/>
      <c r="SJI256" s="254"/>
      <c r="SJJ256" s="254"/>
      <c r="SJK256" s="254"/>
      <c r="SJL256" s="254"/>
      <c r="SJM256" s="254"/>
      <c r="SJN256" s="254"/>
      <c r="SJO256" s="254"/>
      <c r="SJP256" s="254"/>
      <c r="SJQ256" s="254"/>
      <c r="SJR256" s="254"/>
      <c r="SJS256" s="254"/>
      <c r="SJT256" s="254"/>
      <c r="SJU256" s="254"/>
      <c r="SJV256" s="254"/>
      <c r="SJW256" s="254"/>
      <c r="SJX256" s="254"/>
      <c r="SJY256" s="254"/>
      <c r="SJZ256" s="254"/>
      <c r="SKA256" s="254"/>
      <c r="SKB256" s="254"/>
      <c r="SKC256" s="254"/>
      <c r="SKD256" s="254"/>
      <c r="SKE256" s="254"/>
      <c r="SKF256" s="254"/>
      <c r="SKG256" s="254"/>
      <c r="SKH256" s="254"/>
      <c r="SKI256" s="254"/>
      <c r="SKJ256" s="254"/>
      <c r="SKK256" s="254"/>
      <c r="SKL256" s="254"/>
      <c r="SKM256" s="254"/>
      <c r="SKN256" s="254"/>
      <c r="SKO256" s="254"/>
      <c r="SKP256" s="254"/>
      <c r="SKQ256" s="254"/>
      <c r="SKR256" s="254"/>
      <c r="SKS256" s="254"/>
      <c r="SKT256" s="254"/>
      <c r="SKU256" s="254"/>
      <c r="SKV256" s="254"/>
      <c r="SKW256" s="254"/>
      <c r="SKX256" s="254"/>
      <c r="SKY256" s="254"/>
      <c r="SKZ256" s="254"/>
      <c r="SLA256" s="254"/>
      <c r="SLB256" s="254"/>
      <c r="SLC256" s="254"/>
      <c r="SLD256" s="254"/>
      <c r="SLE256" s="254"/>
      <c r="SLF256" s="254"/>
      <c r="SLG256" s="254"/>
      <c r="SLH256" s="254"/>
      <c r="SLI256" s="254"/>
      <c r="SLJ256" s="254"/>
      <c r="SLK256" s="254"/>
      <c r="SLL256" s="254"/>
      <c r="SLM256" s="254"/>
      <c r="SLN256" s="254"/>
      <c r="SLO256" s="254"/>
      <c r="SLP256" s="254"/>
      <c r="SLQ256" s="254"/>
      <c r="SLR256" s="254"/>
      <c r="SLS256" s="254"/>
      <c r="SLT256" s="254"/>
      <c r="SLU256" s="254"/>
      <c r="SLV256" s="254"/>
      <c r="SLW256" s="254"/>
      <c r="SLX256" s="254"/>
      <c r="SLY256" s="254"/>
      <c r="SLZ256" s="254"/>
      <c r="SMA256" s="254"/>
      <c r="SMB256" s="254"/>
      <c r="SMC256" s="254"/>
      <c r="SMD256" s="254"/>
      <c r="SME256" s="254"/>
      <c r="SMF256" s="254"/>
      <c r="SMG256" s="254"/>
      <c r="SMH256" s="254"/>
      <c r="SMI256" s="254"/>
      <c r="SMJ256" s="254"/>
      <c r="SMK256" s="254"/>
      <c r="SML256" s="254"/>
      <c r="SMM256" s="254"/>
      <c r="SMN256" s="254"/>
      <c r="SMO256" s="254"/>
      <c r="SMP256" s="254"/>
      <c r="SMQ256" s="254"/>
      <c r="SMR256" s="254"/>
      <c r="SMS256" s="254"/>
      <c r="SMT256" s="254"/>
      <c r="SMU256" s="254"/>
      <c r="SMV256" s="254"/>
      <c r="SMW256" s="254"/>
      <c r="SMX256" s="254"/>
      <c r="SMY256" s="254"/>
      <c r="SMZ256" s="254"/>
      <c r="SNA256" s="254"/>
      <c r="SNB256" s="254"/>
      <c r="SNC256" s="254"/>
      <c r="SND256" s="254"/>
      <c r="SNE256" s="254"/>
      <c r="SNF256" s="254"/>
      <c r="SNG256" s="254"/>
      <c r="SNH256" s="254"/>
      <c r="SNI256" s="254"/>
      <c r="SNJ256" s="254"/>
      <c r="SNK256" s="254"/>
      <c r="SNL256" s="254"/>
      <c r="SNM256" s="254"/>
      <c r="SNN256" s="254"/>
      <c r="SNO256" s="254"/>
      <c r="SNP256" s="254"/>
      <c r="SNQ256" s="254"/>
      <c r="SNR256" s="254"/>
      <c r="SNS256" s="254"/>
      <c r="SNT256" s="254"/>
      <c r="SNU256" s="254"/>
      <c r="SNV256" s="254"/>
      <c r="SNW256" s="254"/>
      <c r="SNX256" s="254"/>
      <c r="SNY256" s="254"/>
      <c r="SNZ256" s="254"/>
      <c r="SOA256" s="254"/>
      <c r="SOB256" s="254"/>
      <c r="SOC256" s="254"/>
      <c r="SOD256" s="254"/>
      <c r="SOE256" s="254"/>
      <c r="SOF256" s="254"/>
      <c r="SOG256" s="254"/>
      <c r="SOH256" s="254"/>
      <c r="SOI256" s="254"/>
      <c r="SOJ256" s="254"/>
      <c r="SOK256" s="254"/>
      <c r="SOL256" s="254"/>
      <c r="SOM256" s="254"/>
      <c r="SON256" s="254"/>
      <c r="SOO256" s="254"/>
      <c r="SOP256" s="254"/>
      <c r="SOQ256" s="254"/>
      <c r="SOR256" s="254"/>
      <c r="SOS256" s="254"/>
      <c r="SOT256" s="254"/>
      <c r="SOU256" s="254"/>
      <c r="SOV256" s="254"/>
      <c r="SOW256" s="254"/>
      <c r="SOX256" s="254"/>
      <c r="SOY256" s="254"/>
      <c r="SOZ256" s="254"/>
      <c r="SPA256" s="254"/>
      <c r="SPB256" s="254"/>
      <c r="SPC256" s="254"/>
      <c r="SPD256" s="254"/>
      <c r="SPE256" s="254"/>
      <c r="SPF256" s="254"/>
      <c r="SPG256" s="254"/>
      <c r="SPH256" s="254"/>
      <c r="SPI256" s="254"/>
      <c r="SPJ256" s="254"/>
      <c r="SPK256" s="254"/>
      <c r="SPL256" s="254"/>
      <c r="SPM256" s="254"/>
      <c r="SPN256" s="254"/>
      <c r="SPO256" s="254"/>
      <c r="SPP256" s="254"/>
      <c r="SPQ256" s="254"/>
      <c r="SPR256" s="254"/>
      <c r="SPS256" s="254"/>
      <c r="SPT256" s="254"/>
      <c r="SPU256" s="254"/>
      <c r="SPV256" s="254"/>
      <c r="SPW256" s="254"/>
      <c r="SPX256" s="254"/>
      <c r="SPY256" s="254"/>
      <c r="SPZ256" s="254"/>
      <c r="SQA256" s="254"/>
      <c r="SQB256" s="254"/>
      <c r="SQC256" s="254"/>
      <c r="SQD256" s="254"/>
      <c r="SQE256" s="254"/>
      <c r="SQF256" s="254"/>
      <c r="SQG256" s="254"/>
      <c r="SQH256" s="254"/>
      <c r="SQI256" s="254"/>
      <c r="SQJ256" s="254"/>
      <c r="SQK256" s="254"/>
      <c r="SQL256" s="254"/>
      <c r="SQM256" s="254"/>
      <c r="SQN256" s="254"/>
      <c r="SQO256" s="254"/>
      <c r="SQP256" s="254"/>
      <c r="SQQ256" s="254"/>
      <c r="SQR256" s="254"/>
      <c r="SQS256" s="254"/>
      <c r="SQT256" s="254"/>
      <c r="SQU256" s="254"/>
      <c r="SQV256" s="254"/>
      <c r="SQW256" s="254"/>
      <c r="SQX256" s="254"/>
      <c r="SQY256" s="254"/>
      <c r="SQZ256" s="254"/>
      <c r="SRA256" s="254"/>
      <c r="SRB256" s="254"/>
      <c r="SRC256" s="254"/>
      <c r="SRD256" s="254"/>
      <c r="SRE256" s="254"/>
      <c r="SRF256" s="254"/>
      <c r="SRG256" s="254"/>
      <c r="SRH256" s="254"/>
      <c r="SRI256" s="254"/>
      <c r="SRJ256" s="254"/>
      <c r="SRK256" s="254"/>
      <c r="SRL256" s="254"/>
      <c r="SRM256" s="254"/>
      <c r="SRN256" s="254"/>
      <c r="SRO256" s="254"/>
      <c r="SRP256" s="254"/>
      <c r="SRQ256" s="254"/>
      <c r="SRR256" s="254"/>
      <c r="SRS256" s="254"/>
      <c r="SRT256" s="254"/>
      <c r="SRU256" s="254"/>
      <c r="SRV256" s="254"/>
      <c r="SRW256" s="254"/>
      <c r="SRX256" s="254"/>
      <c r="SRY256" s="254"/>
      <c r="SRZ256" s="254"/>
      <c r="SSA256" s="254"/>
      <c r="SSB256" s="254"/>
      <c r="SSC256" s="254"/>
      <c r="SSD256" s="254"/>
      <c r="SSE256" s="254"/>
      <c r="SSF256" s="254"/>
      <c r="SSG256" s="254"/>
      <c r="SSH256" s="254"/>
      <c r="SSI256" s="254"/>
      <c r="SSJ256" s="254"/>
      <c r="SSK256" s="254"/>
      <c r="SSL256" s="254"/>
      <c r="SSM256" s="254"/>
      <c r="SSN256" s="254"/>
      <c r="SSO256" s="254"/>
      <c r="SSP256" s="254"/>
      <c r="SSQ256" s="254"/>
      <c r="SSR256" s="254"/>
      <c r="SSS256" s="254"/>
      <c r="SST256" s="254"/>
      <c r="SSU256" s="254"/>
      <c r="SSV256" s="254"/>
      <c r="SSW256" s="254"/>
      <c r="SSX256" s="254"/>
      <c r="SSY256" s="254"/>
      <c r="SSZ256" s="254"/>
      <c r="STA256" s="254"/>
      <c r="STB256" s="254"/>
      <c r="STC256" s="254"/>
      <c r="STD256" s="254"/>
      <c r="STE256" s="254"/>
      <c r="STF256" s="254"/>
      <c r="STG256" s="254"/>
      <c r="STH256" s="254"/>
      <c r="STI256" s="254"/>
      <c r="STJ256" s="254"/>
      <c r="STK256" s="254"/>
      <c r="STL256" s="254"/>
      <c r="STM256" s="254"/>
      <c r="STN256" s="254"/>
      <c r="STO256" s="254"/>
      <c r="STP256" s="254"/>
      <c r="STQ256" s="254"/>
      <c r="STR256" s="254"/>
      <c r="STS256" s="254"/>
      <c r="STT256" s="254"/>
      <c r="STU256" s="254"/>
      <c r="STV256" s="254"/>
      <c r="STW256" s="254"/>
      <c r="STX256" s="254"/>
      <c r="STY256" s="254"/>
      <c r="STZ256" s="254"/>
      <c r="SUA256" s="254"/>
      <c r="SUB256" s="254"/>
      <c r="SUC256" s="254"/>
      <c r="SUD256" s="254"/>
      <c r="SUE256" s="254"/>
      <c r="SUF256" s="254"/>
      <c r="SUG256" s="254"/>
      <c r="SUH256" s="254"/>
      <c r="SUI256" s="254"/>
      <c r="SUJ256" s="254"/>
      <c r="SUK256" s="254"/>
      <c r="SUL256" s="254"/>
      <c r="SUM256" s="254"/>
      <c r="SUN256" s="254"/>
      <c r="SUO256" s="254"/>
      <c r="SUP256" s="254"/>
      <c r="SUQ256" s="254"/>
      <c r="SUR256" s="254"/>
      <c r="SUS256" s="254"/>
      <c r="SUT256" s="254"/>
      <c r="SUU256" s="254"/>
      <c r="SUV256" s="254"/>
      <c r="SUW256" s="254"/>
      <c r="SUX256" s="254"/>
      <c r="SUY256" s="254"/>
      <c r="SUZ256" s="254"/>
      <c r="SVA256" s="254"/>
      <c r="SVB256" s="254"/>
      <c r="SVC256" s="254"/>
      <c r="SVD256" s="254"/>
      <c r="SVE256" s="254"/>
      <c r="SVF256" s="254"/>
      <c r="SVG256" s="254"/>
      <c r="SVH256" s="254"/>
      <c r="SVI256" s="254"/>
      <c r="SVJ256" s="254"/>
      <c r="SVK256" s="254"/>
      <c r="SVL256" s="254"/>
      <c r="SVM256" s="254"/>
      <c r="SVN256" s="254"/>
      <c r="SVO256" s="254"/>
      <c r="SVP256" s="254"/>
      <c r="SVQ256" s="254"/>
      <c r="SVR256" s="254"/>
      <c r="SVS256" s="254"/>
      <c r="SVT256" s="254"/>
      <c r="SVU256" s="254"/>
      <c r="SVV256" s="254"/>
      <c r="SVW256" s="254"/>
      <c r="SVX256" s="254"/>
      <c r="SVY256" s="254"/>
      <c r="SVZ256" s="254"/>
      <c r="SWA256" s="254"/>
      <c r="SWB256" s="254"/>
      <c r="SWC256" s="254"/>
      <c r="SWD256" s="254"/>
      <c r="SWE256" s="254"/>
      <c r="SWF256" s="254"/>
      <c r="SWG256" s="254"/>
      <c r="SWH256" s="254"/>
      <c r="SWI256" s="254"/>
      <c r="SWJ256" s="254"/>
      <c r="SWK256" s="254"/>
      <c r="SWL256" s="254"/>
      <c r="SWM256" s="254"/>
      <c r="SWN256" s="254"/>
      <c r="SWO256" s="254"/>
      <c r="SWP256" s="254"/>
      <c r="SWQ256" s="254"/>
      <c r="SWR256" s="254"/>
      <c r="SWS256" s="254"/>
      <c r="SWT256" s="254"/>
      <c r="SWU256" s="254"/>
      <c r="SWV256" s="254"/>
      <c r="SWW256" s="254"/>
      <c r="SWX256" s="254"/>
      <c r="SWY256" s="254"/>
      <c r="SWZ256" s="254"/>
      <c r="SXA256" s="254"/>
      <c r="SXB256" s="254"/>
      <c r="SXC256" s="254"/>
      <c r="SXD256" s="254"/>
      <c r="SXE256" s="254"/>
      <c r="SXF256" s="254"/>
      <c r="SXG256" s="254"/>
      <c r="SXH256" s="254"/>
      <c r="SXI256" s="254"/>
      <c r="SXJ256" s="254"/>
      <c r="SXK256" s="254"/>
      <c r="SXL256" s="254"/>
      <c r="SXM256" s="254"/>
      <c r="SXN256" s="254"/>
      <c r="SXO256" s="254"/>
      <c r="SXP256" s="254"/>
      <c r="SXQ256" s="254"/>
      <c r="SXR256" s="254"/>
      <c r="SXS256" s="254"/>
      <c r="SXT256" s="254"/>
      <c r="SXU256" s="254"/>
      <c r="SXV256" s="254"/>
      <c r="SXW256" s="254"/>
      <c r="SXX256" s="254"/>
      <c r="SXY256" s="254"/>
      <c r="SXZ256" s="254"/>
      <c r="SYA256" s="254"/>
      <c r="SYB256" s="254"/>
      <c r="SYC256" s="254"/>
      <c r="SYD256" s="254"/>
      <c r="SYE256" s="254"/>
      <c r="SYF256" s="254"/>
      <c r="SYG256" s="254"/>
      <c r="SYH256" s="254"/>
      <c r="SYI256" s="254"/>
      <c r="SYJ256" s="254"/>
      <c r="SYK256" s="254"/>
      <c r="SYL256" s="254"/>
      <c r="SYM256" s="254"/>
      <c r="SYN256" s="254"/>
      <c r="SYO256" s="254"/>
      <c r="SYP256" s="254"/>
      <c r="SYQ256" s="254"/>
      <c r="SYR256" s="254"/>
      <c r="SYS256" s="254"/>
      <c r="SYT256" s="254"/>
      <c r="SYU256" s="254"/>
      <c r="SYV256" s="254"/>
      <c r="SYW256" s="254"/>
      <c r="SYX256" s="254"/>
      <c r="SYY256" s="254"/>
      <c r="SYZ256" s="254"/>
      <c r="SZA256" s="254"/>
      <c r="SZB256" s="254"/>
      <c r="SZC256" s="254"/>
      <c r="SZD256" s="254"/>
      <c r="SZE256" s="254"/>
      <c r="SZF256" s="254"/>
      <c r="SZG256" s="254"/>
      <c r="SZH256" s="254"/>
      <c r="SZI256" s="254"/>
      <c r="SZJ256" s="254"/>
      <c r="SZK256" s="254"/>
      <c r="SZL256" s="254"/>
      <c r="SZM256" s="254"/>
      <c r="SZN256" s="254"/>
      <c r="SZO256" s="254"/>
      <c r="SZP256" s="254"/>
      <c r="SZQ256" s="254"/>
      <c r="SZR256" s="254"/>
      <c r="SZS256" s="254"/>
      <c r="SZT256" s="254"/>
      <c r="SZU256" s="254"/>
      <c r="SZV256" s="254"/>
      <c r="SZW256" s="254"/>
      <c r="SZX256" s="254"/>
      <c r="SZY256" s="254"/>
      <c r="SZZ256" s="254"/>
      <c r="TAA256" s="254"/>
      <c r="TAB256" s="254"/>
      <c r="TAC256" s="254"/>
      <c r="TAD256" s="254"/>
      <c r="TAE256" s="254"/>
      <c r="TAF256" s="254"/>
      <c r="TAG256" s="254"/>
      <c r="TAH256" s="254"/>
      <c r="TAI256" s="254"/>
      <c r="TAJ256" s="254"/>
      <c r="TAK256" s="254"/>
      <c r="TAL256" s="254"/>
      <c r="TAM256" s="254"/>
      <c r="TAN256" s="254"/>
      <c r="TAO256" s="254"/>
      <c r="TAP256" s="254"/>
      <c r="TAQ256" s="254"/>
      <c r="TAR256" s="254"/>
      <c r="TAS256" s="254"/>
      <c r="TAT256" s="254"/>
      <c r="TAU256" s="254"/>
      <c r="TAV256" s="254"/>
      <c r="TAW256" s="254"/>
      <c r="TAX256" s="254"/>
      <c r="TAY256" s="254"/>
      <c r="TAZ256" s="254"/>
      <c r="TBA256" s="254"/>
      <c r="TBB256" s="254"/>
      <c r="TBC256" s="254"/>
      <c r="TBD256" s="254"/>
      <c r="TBE256" s="254"/>
      <c r="TBF256" s="254"/>
      <c r="TBG256" s="254"/>
      <c r="TBH256" s="254"/>
      <c r="TBI256" s="254"/>
      <c r="TBJ256" s="254"/>
      <c r="TBK256" s="254"/>
      <c r="TBL256" s="254"/>
      <c r="TBM256" s="254"/>
      <c r="TBN256" s="254"/>
      <c r="TBO256" s="254"/>
      <c r="TBP256" s="254"/>
      <c r="TBQ256" s="254"/>
      <c r="TBR256" s="254"/>
      <c r="TBS256" s="254"/>
      <c r="TBT256" s="254"/>
      <c r="TBU256" s="254"/>
      <c r="TBV256" s="254"/>
      <c r="TBW256" s="254"/>
      <c r="TBX256" s="254"/>
      <c r="TBY256" s="254"/>
      <c r="TBZ256" s="254"/>
      <c r="TCA256" s="254"/>
      <c r="TCB256" s="254"/>
      <c r="TCC256" s="254"/>
      <c r="TCD256" s="254"/>
      <c r="TCE256" s="254"/>
      <c r="TCF256" s="254"/>
      <c r="TCG256" s="254"/>
      <c r="TCH256" s="254"/>
      <c r="TCI256" s="254"/>
      <c r="TCJ256" s="254"/>
      <c r="TCK256" s="254"/>
      <c r="TCL256" s="254"/>
      <c r="TCM256" s="254"/>
      <c r="TCN256" s="254"/>
      <c r="TCO256" s="254"/>
      <c r="TCP256" s="254"/>
      <c r="TCQ256" s="254"/>
      <c r="TCR256" s="254"/>
      <c r="TCS256" s="254"/>
      <c r="TCT256" s="254"/>
      <c r="TCU256" s="254"/>
      <c r="TCV256" s="254"/>
      <c r="TCW256" s="254"/>
      <c r="TCX256" s="254"/>
      <c r="TCY256" s="254"/>
      <c r="TCZ256" s="254"/>
      <c r="TDA256" s="254"/>
      <c r="TDB256" s="254"/>
      <c r="TDC256" s="254"/>
      <c r="TDD256" s="254"/>
      <c r="TDE256" s="254"/>
      <c r="TDF256" s="254"/>
      <c r="TDG256" s="254"/>
      <c r="TDH256" s="254"/>
      <c r="TDI256" s="254"/>
      <c r="TDJ256" s="254"/>
      <c r="TDK256" s="254"/>
      <c r="TDL256" s="254"/>
      <c r="TDM256" s="254"/>
      <c r="TDN256" s="254"/>
      <c r="TDO256" s="254"/>
      <c r="TDP256" s="254"/>
      <c r="TDQ256" s="254"/>
      <c r="TDR256" s="254"/>
      <c r="TDS256" s="254"/>
      <c r="TDT256" s="254"/>
      <c r="TDU256" s="254"/>
      <c r="TDV256" s="254"/>
      <c r="TDW256" s="254"/>
      <c r="TDX256" s="254"/>
      <c r="TDY256" s="254"/>
      <c r="TDZ256" s="254"/>
      <c r="TEA256" s="254"/>
      <c r="TEB256" s="254"/>
      <c r="TEC256" s="254"/>
      <c r="TED256" s="254"/>
      <c r="TEE256" s="254"/>
      <c r="TEF256" s="254"/>
      <c r="TEG256" s="254"/>
      <c r="TEH256" s="254"/>
      <c r="TEI256" s="254"/>
      <c r="TEJ256" s="254"/>
      <c r="TEK256" s="254"/>
      <c r="TEL256" s="254"/>
      <c r="TEM256" s="254"/>
      <c r="TEN256" s="254"/>
      <c r="TEO256" s="254"/>
      <c r="TEP256" s="254"/>
      <c r="TEQ256" s="254"/>
      <c r="TER256" s="254"/>
      <c r="TES256" s="254"/>
      <c r="TET256" s="254"/>
      <c r="TEU256" s="254"/>
      <c r="TEV256" s="254"/>
      <c r="TEW256" s="254"/>
      <c r="TEX256" s="254"/>
      <c r="TEY256" s="254"/>
      <c r="TEZ256" s="254"/>
      <c r="TFA256" s="254"/>
      <c r="TFB256" s="254"/>
      <c r="TFC256" s="254"/>
      <c r="TFD256" s="254"/>
      <c r="TFE256" s="254"/>
      <c r="TFF256" s="254"/>
      <c r="TFG256" s="254"/>
      <c r="TFH256" s="254"/>
      <c r="TFI256" s="254"/>
      <c r="TFJ256" s="254"/>
      <c r="TFK256" s="254"/>
      <c r="TFL256" s="254"/>
      <c r="TFM256" s="254"/>
      <c r="TFN256" s="254"/>
      <c r="TFO256" s="254"/>
      <c r="TFP256" s="254"/>
      <c r="TFQ256" s="254"/>
      <c r="TFR256" s="254"/>
      <c r="TFS256" s="254"/>
      <c r="TFT256" s="254"/>
      <c r="TFU256" s="254"/>
      <c r="TFV256" s="254"/>
      <c r="TFW256" s="254"/>
      <c r="TFX256" s="254"/>
      <c r="TFY256" s="254"/>
      <c r="TFZ256" s="254"/>
      <c r="TGA256" s="254"/>
      <c r="TGB256" s="254"/>
      <c r="TGC256" s="254"/>
      <c r="TGD256" s="254"/>
      <c r="TGE256" s="254"/>
      <c r="TGF256" s="254"/>
      <c r="TGG256" s="254"/>
      <c r="TGH256" s="254"/>
      <c r="TGI256" s="254"/>
      <c r="TGJ256" s="254"/>
      <c r="TGK256" s="254"/>
      <c r="TGL256" s="254"/>
      <c r="TGM256" s="254"/>
      <c r="TGN256" s="254"/>
      <c r="TGO256" s="254"/>
      <c r="TGP256" s="254"/>
      <c r="TGQ256" s="254"/>
      <c r="TGR256" s="254"/>
      <c r="TGS256" s="254"/>
      <c r="TGT256" s="254"/>
      <c r="TGU256" s="254"/>
      <c r="TGV256" s="254"/>
      <c r="TGW256" s="254"/>
      <c r="TGX256" s="254"/>
      <c r="TGY256" s="254"/>
      <c r="TGZ256" s="254"/>
      <c r="THA256" s="254"/>
      <c r="THB256" s="254"/>
      <c r="THC256" s="254"/>
      <c r="THD256" s="254"/>
      <c r="THE256" s="254"/>
      <c r="THF256" s="254"/>
      <c r="THG256" s="254"/>
      <c r="THH256" s="254"/>
      <c r="THI256" s="254"/>
      <c r="THJ256" s="254"/>
      <c r="THK256" s="254"/>
      <c r="THL256" s="254"/>
      <c r="THM256" s="254"/>
      <c r="THN256" s="254"/>
      <c r="THO256" s="254"/>
      <c r="THP256" s="254"/>
      <c r="THQ256" s="254"/>
      <c r="THR256" s="254"/>
      <c r="THS256" s="254"/>
      <c r="THT256" s="254"/>
      <c r="THU256" s="254"/>
      <c r="THV256" s="254"/>
      <c r="THW256" s="254"/>
      <c r="THX256" s="254"/>
      <c r="THY256" s="254"/>
      <c r="THZ256" s="254"/>
      <c r="TIA256" s="254"/>
      <c r="TIB256" s="254"/>
      <c r="TIC256" s="254"/>
      <c r="TID256" s="254"/>
      <c r="TIE256" s="254"/>
      <c r="TIF256" s="254"/>
      <c r="TIG256" s="254"/>
      <c r="TIH256" s="254"/>
      <c r="TII256" s="254"/>
      <c r="TIJ256" s="254"/>
      <c r="TIK256" s="254"/>
      <c r="TIL256" s="254"/>
      <c r="TIM256" s="254"/>
      <c r="TIN256" s="254"/>
      <c r="TIO256" s="254"/>
      <c r="TIP256" s="254"/>
      <c r="TIQ256" s="254"/>
      <c r="TIR256" s="254"/>
      <c r="TIS256" s="254"/>
      <c r="TIT256" s="254"/>
      <c r="TIU256" s="254"/>
      <c r="TIV256" s="254"/>
      <c r="TIW256" s="254"/>
      <c r="TIX256" s="254"/>
      <c r="TIY256" s="254"/>
      <c r="TIZ256" s="254"/>
      <c r="TJA256" s="254"/>
      <c r="TJB256" s="254"/>
      <c r="TJC256" s="254"/>
      <c r="TJD256" s="254"/>
      <c r="TJE256" s="254"/>
      <c r="TJF256" s="254"/>
      <c r="TJG256" s="254"/>
      <c r="TJH256" s="254"/>
      <c r="TJI256" s="254"/>
      <c r="TJJ256" s="254"/>
      <c r="TJK256" s="254"/>
      <c r="TJL256" s="254"/>
      <c r="TJM256" s="254"/>
      <c r="TJN256" s="254"/>
      <c r="TJO256" s="254"/>
      <c r="TJP256" s="254"/>
      <c r="TJQ256" s="254"/>
      <c r="TJR256" s="254"/>
      <c r="TJS256" s="254"/>
      <c r="TJT256" s="254"/>
      <c r="TJU256" s="254"/>
      <c r="TJV256" s="254"/>
      <c r="TJW256" s="254"/>
      <c r="TJX256" s="254"/>
      <c r="TJY256" s="254"/>
      <c r="TJZ256" s="254"/>
      <c r="TKA256" s="254"/>
      <c r="TKB256" s="254"/>
      <c r="TKC256" s="254"/>
      <c r="TKD256" s="254"/>
      <c r="TKE256" s="254"/>
      <c r="TKF256" s="254"/>
      <c r="TKG256" s="254"/>
      <c r="TKH256" s="254"/>
      <c r="TKI256" s="254"/>
      <c r="TKJ256" s="254"/>
      <c r="TKK256" s="254"/>
      <c r="TKL256" s="254"/>
      <c r="TKM256" s="254"/>
      <c r="TKN256" s="254"/>
      <c r="TKO256" s="254"/>
      <c r="TKP256" s="254"/>
      <c r="TKQ256" s="254"/>
      <c r="TKR256" s="254"/>
      <c r="TKS256" s="254"/>
      <c r="TKT256" s="254"/>
      <c r="TKU256" s="254"/>
      <c r="TKV256" s="254"/>
      <c r="TKW256" s="254"/>
      <c r="TKX256" s="254"/>
      <c r="TKY256" s="254"/>
      <c r="TKZ256" s="254"/>
      <c r="TLA256" s="254"/>
      <c r="TLB256" s="254"/>
      <c r="TLC256" s="254"/>
      <c r="TLD256" s="254"/>
      <c r="TLE256" s="254"/>
      <c r="TLF256" s="254"/>
      <c r="TLG256" s="254"/>
      <c r="TLH256" s="254"/>
      <c r="TLI256" s="254"/>
      <c r="TLJ256" s="254"/>
      <c r="TLK256" s="254"/>
      <c r="TLL256" s="254"/>
      <c r="TLM256" s="254"/>
      <c r="TLN256" s="254"/>
      <c r="TLO256" s="254"/>
      <c r="TLP256" s="254"/>
      <c r="TLQ256" s="254"/>
      <c r="TLR256" s="254"/>
      <c r="TLS256" s="254"/>
      <c r="TLT256" s="254"/>
      <c r="TLU256" s="254"/>
      <c r="TLV256" s="254"/>
      <c r="TLW256" s="254"/>
      <c r="TLX256" s="254"/>
      <c r="TLY256" s="254"/>
      <c r="TLZ256" s="254"/>
      <c r="TMA256" s="254"/>
      <c r="TMB256" s="254"/>
      <c r="TMC256" s="254"/>
      <c r="TMD256" s="254"/>
      <c r="TME256" s="254"/>
      <c r="TMF256" s="254"/>
      <c r="TMG256" s="254"/>
      <c r="TMH256" s="254"/>
      <c r="TMI256" s="254"/>
      <c r="TMJ256" s="254"/>
      <c r="TMK256" s="254"/>
      <c r="TML256" s="254"/>
      <c r="TMM256" s="254"/>
      <c r="TMN256" s="254"/>
      <c r="TMO256" s="254"/>
      <c r="TMP256" s="254"/>
      <c r="TMQ256" s="254"/>
      <c r="TMR256" s="254"/>
      <c r="TMS256" s="254"/>
      <c r="TMT256" s="254"/>
      <c r="TMU256" s="254"/>
      <c r="TMV256" s="254"/>
      <c r="TMW256" s="254"/>
      <c r="TMX256" s="254"/>
      <c r="TMY256" s="254"/>
      <c r="TMZ256" s="254"/>
      <c r="TNA256" s="254"/>
      <c r="TNB256" s="254"/>
      <c r="TNC256" s="254"/>
      <c r="TND256" s="254"/>
      <c r="TNE256" s="254"/>
      <c r="TNF256" s="254"/>
      <c r="TNG256" s="254"/>
      <c r="TNH256" s="254"/>
      <c r="TNI256" s="254"/>
      <c r="TNJ256" s="254"/>
      <c r="TNK256" s="254"/>
      <c r="TNL256" s="254"/>
      <c r="TNM256" s="254"/>
      <c r="TNN256" s="254"/>
      <c r="TNO256" s="254"/>
      <c r="TNP256" s="254"/>
      <c r="TNQ256" s="254"/>
      <c r="TNR256" s="254"/>
      <c r="TNS256" s="254"/>
      <c r="TNT256" s="254"/>
      <c r="TNU256" s="254"/>
      <c r="TNV256" s="254"/>
      <c r="TNW256" s="254"/>
      <c r="TNX256" s="254"/>
      <c r="TNY256" s="254"/>
      <c r="TNZ256" s="254"/>
      <c r="TOA256" s="254"/>
      <c r="TOB256" s="254"/>
      <c r="TOC256" s="254"/>
      <c r="TOD256" s="254"/>
      <c r="TOE256" s="254"/>
      <c r="TOF256" s="254"/>
      <c r="TOG256" s="254"/>
      <c r="TOH256" s="254"/>
      <c r="TOI256" s="254"/>
      <c r="TOJ256" s="254"/>
      <c r="TOK256" s="254"/>
      <c r="TOL256" s="254"/>
      <c r="TOM256" s="254"/>
      <c r="TON256" s="254"/>
      <c r="TOO256" s="254"/>
      <c r="TOP256" s="254"/>
      <c r="TOQ256" s="254"/>
      <c r="TOR256" s="254"/>
      <c r="TOS256" s="254"/>
      <c r="TOT256" s="254"/>
      <c r="TOU256" s="254"/>
      <c r="TOV256" s="254"/>
      <c r="TOW256" s="254"/>
      <c r="TOX256" s="254"/>
      <c r="TOY256" s="254"/>
      <c r="TOZ256" s="254"/>
      <c r="TPA256" s="254"/>
      <c r="TPB256" s="254"/>
      <c r="TPC256" s="254"/>
      <c r="TPD256" s="254"/>
      <c r="TPE256" s="254"/>
      <c r="TPF256" s="254"/>
      <c r="TPG256" s="254"/>
      <c r="TPH256" s="254"/>
      <c r="TPI256" s="254"/>
      <c r="TPJ256" s="254"/>
      <c r="TPK256" s="254"/>
      <c r="TPL256" s="254"/>
      <c r="TPM256" s="254"/>
      <c r="TPN256" s="254"/>
      <c r="TPO256" s="254"/>
      <c r="TPP256" s="254"/>
      <c r="TPQ256" s="254"/>
      <c r="TPR256" s="254"/>
      <c r="TPS256" s="254"/>
      <c r="TPT256" s="254"/>
      <c r="TPU256" s="254"/>
      <c r="TPV256" s="254"/>
      <c r="TPW256" s="254"/>
      <c r="TPX256" s="254"/>
      <c r="TPY256" s="254"/>
      <c r="TPZ256" s="254"/>
      <c r="TQA256" s="254"/>
      <c r="TQB256" s="254"/>
      <c r="TQC256" s="254"/>
      <c r="TQD256" s="254"/>
      <c r="TQE256" s="254"/>
      <c r="TQF256" s="254"/>
      <c r="TQG256" s="254"/>
      <c r="TQH256" s="254"/>
      <c r="TQI256" s="254"/>
      <c r="TQJ256" s="254"/>
      <c r="TQK256" s="254"/>
      <c r="TQL256" s="254"/>
      <c r="TQM256" s="254"/>
      <c r="TQN256" s="254"/>
      <c r="TQO256" s="254"/>
      <c r="TQP256" s="254"/>
      <c r="TQQ256" s="254"/>
      <c r="TQR256" s="254"/>
      <c r="TQS256" s="254"/>
      <c r="TQT256" s="254"/>
      <c r="TQU256" s="254"/>
      <c r="TQV256" s="254"/>
      <c r="TQW256" s="254"/>
      <c r="TQX256" s="254"/>
      <c r="TQY256" s="254"/>
      <c r="TQZ256" s="254"/>
      <c r="TRA256" s="254"/>
      <c r="TRB256" s="254"/>
      <c r="TRC256" s="254"/>
      <c r="TRD256" s="254"/>
      <c r="TRE256" s="254"/>
      <c r="TRF256" s="254"/>
      <c r="TRG256" s="254"/>
      <c r="TRH256" s="254"/>
      <c r="TRI256" s="254"/>
      <c r="TRJ256" s="254"/>
      <c r="TRK256" s="254"/>
      <c r="TRL256" s="254"/>
      <c r="TRM256" s="254"/>
      <c r="TRN256" s="254"/>
      <c r="TRO256" s="254"/>
      <c r="TRP256" s="254"/>
      <c r="TRQ256" s="254"/>
      <c r="TRR256" s="254"/>
      <c r="TRS256" s="254"/>
      <c r="TRT256" s="254"/>
      <c r="TRU256" s="254"/>
      <c r="TRV256" s="254"/>
      <c r="TRW256" s="254"/>
      <c r="TRX256" s="254"/>
      <c r="TRY256" s="254"/>
      <c r="TRZ256" s="254"/>
      <c r="TSA256" s="254"/>
      <c r="TSB256" s="254"/>
      <c r="TSC256" s="254"/>
      <c r="TSD256" s="254"/>
      <c r="TSE256" s="254"/>
      <c r="TSF256" s="254"/>
      <c r="TSG256" s="254"/>
      <c r="TSH256" s="254"/>
      <c r="TSI256" s="254"/>
      <c r="TSJ256" s="254"/>
      <c r="TSK256" s="254"/>
      <c r="TSL256" s="254"/>
      <c r="TSM256" s="254"/>
      <c r="TSN256" s="254"/>
      <c r="TSO256" s="254"/>
      <c r="TSP256" s="254"/>
      <c r="TSQ256" s="254"/>
      <c r="TSR256" s="254"/>
      <c r="TSS256" s="254"/>
      <c r="TST256" s="254"/>
      <c r="TSU256" s="254"/>
      <c r="TSV256" s="254"/>
      <c r="TSW256" s="254"/>
      <c r="TSX256" s="254"/>
      <c r="TSY256" s="254"/>
      <c r="TSZ256" s="254"/>
      <c r="TTA256" s="254"/>
      <c r="TTB256" s="254"/>
      <c r="TTC256" s="254"/>
      <c r="TTD256" s="254"/>
      <c r="TTE256" s="254"/>
      <c r="TTF256" s="254"/>
      <c r="TTG256" s="254"/>
      <c r="TTH256" s="254"/>
      <c r="TTI256" s="254"/>
      <c r="TTJ256" s="254"/>
      <c r="TTK256" s="254"/>
      <c r="TTL256" s="254"/>
      <c r="TTM256" s="254"/>
      <c r="TTN256" s="254"/>
      <c r="TTO256" s="254"/>
      <c r="TTP256" s="254"/>
      <c r="TTQ256" s="254"/>
      <c r="TTR256" s="254"/>
      <c r="TTS256" s="254"/>
      <c r="TTT256" s="254"/>
      <c r="TTU256" s="254"/>
      <c r="TTV256" s="254"/>
      <c r="TTW256" s="254"/>
      <c r="TTX256" s="254"/>
      <c r="TTY256" s="254"/>
      <c r="TTZ256" s="254"/>
      <c r="TUA256" s="254"/>
      <c r="TUB256" s="254"/>
      <c r="TUC256" s="254"/>
      <c r="TUD256" s="254"/>
      <c r="TUE256" s="254"/>
      <c r="TUF256" s="254"/>
      <c r="TUG256" s="254"/>
      <c r="TUH256" s="254"/>
      <c r="TUI256" s="254"/>
      <c r="TUJ256" s="254"/>
      <c r="TUK256" s="254"/>
      <c r="TUL256" s="254"/>
      <c r="TUM256" s="254"/>
      <c r="TUN256" s="254"/>
      <c r="TUO256" s="254"/>
      <c r="TUP256" s="254"/>
      <c r="TUQ256" s="254"/>
      <c r="TUR256" s="254"/>
      <c r="TUS256" s="254"/>
      <c r="TUT256" s="254"/>
      <c r="TUU256" s="254"/>
      <c r="TUV256" s="254"/>
      <c r="TUW256" s="254"/>
      <c r="TUX256" s="254"/>
      <c r="TUY256" s="254"/>
      <c r="TUZ256" s="254"/>
      <c r="TVA256" s="254"/>
      <c r="TVB256" s="254"/>
      <c r="TVC256" s="254"/>
      <c r="TVD256" s="254"/>
      <c r="TVE256" s="254"/>
      <c r="TVF256" s="254"/>
      <c r="TVG256" s="254"/>
      <c r="TVH256" s="254"/>
      <c r="TVI256" s="254"/>
      <c r="TVJ256" s="254"/>
      <c r="TVK256" s="254"/>
      <c r="TVL256" s="254"/>
      <c r="TVM256" s="254"/>
      <c r="TVN256" s="254"/>
      <c r="TVO256" s="254"/>
      <c r="TVP256" s="254"/>
      <c r="TVQ256" s="254"/>
      <c r="TVR256" s="254"/>
      <c r="TVS256" s="254"/>
      <c r="TVT256" s="254"/>
      <c r="TVU256" s="254"/>
      <c r="TVV256" s="254"/>
      <c r="TVW256" s="254"/>
      <c r="TVX256" s="254"/>
      <c r="TVY256" s="254"/>
      <c r="TVZ256" s="254"/>
      <c r="TWA256" s="254"/>
      <c r="TWB256" s="254"/>
      <c r="TWC256" s="254"/>
      <c r="TWD256" s="254"/>
      <c r="TWE256" s="254"/>
      <c r="TWF256" s="254"/>
      <c r="TWG256" s="254"/>
      <c r="TWH256" s="254"/>
      <c r="TWI256" s="254"/>
      <c r="TWJ256" s="254"/>
      <c r="TWK256" s="254"/>
      <c r="TWL256" s="254"/>
      <c r="TWM256" s="254"/>
      <c r="TWN256" s="254"/>
      <c r="TWO256" s="254"/>
      <c r="TWP256" s="254"/>
      <c r="TWQ256" s="254"/>
      <c r="TWR256" s="254"/>
      <c r="TWS256" s="254"/>
      <c r="TWT256" s="254"/>
      <c r="TWU256" s="254"/>
      <c r="TWV256" s="254"/>
      <c r="TWW256" s="254"/>
      <c r="TWX256" s="254"/>
      <c r="TWY256" s="254"/>
      <c r="TWZ256" s="254"/>
      <c r="TXA256" s="254"/>
      <c r="TXB256" s="254"/>
      <c r="TXC256" s="254"/>
      <c r="TXD256" s="254"/>
      <c r="TXE256" s="254"/>
      <c r="TXF256" s="254"/>
      <c r="TXG256" s="254"/>
      <c r="TXH256" s="254"/>
      <c r="TXI256" s="254"/>
      <c r="TXJ256" s="254"/>
      <c r="TXK256" s="254"/>
      <c r="TXL256" s="254"/>
      <c r="TXM256" s="254"/>
      <c r="TXN256" s="254"/>
      <c r="TXO256" s="254"/>
      <c r="TXP256" s="254"/>
      <c r="TXQ256" s="254"/>
      <c r="TXR256" s="254"/>
      <c r="TXS256" s="254"/>
      <c r="TXT256" s="254"/>
      <c r="TXU256" s="254"/>
      <c r="TXV256" s="254"/>
      <c r="TXW256" s="254"/>
      <c r="TXX256" s="254"/>
      <c r="TXY256" s="254"/>
      <c r="TXZ256" s="254"/>
      <c r="TYA256" s="254"/>
      <c r="TYB256" s="254"/>
      <c r="TYC256" s="254"/>
      <c r="TYD256" s="254"/>
      <c r="TYE256" s="254"/>
      <c r="TYF256" s="254"/>
      <c r="TYG256" s="254"/>
      <c r="TYH256" s="254"/>
      <c r="TYI256" s="254"/>
      <c r="TYJ256" s="254"/>
      <c r="TYK256" s="254"/>
      <c r="TYL256" s="254"/>
      <c r="TYM256" s="254"/>
      <c r="TYN256" s="254"/>
      <c r="TYO256" s="254"/>
      <c r="TYP256" s="254"/>
      <c r="TYQ256" s="254"/>
      <c r="TYR256" s="254"/>
      <c r="TYS256" s="254"/>
      <c r="TYT256" s="254"/>
      <c r="TYU256" s="254"/>
      <c r="TYV256" s="254"/>
      <c r="TYW256" s="254"/>
      <c r="TYX256" s="254"/>
      <c r="TYY256" s="254"/>
      <c r="TYZ256" s="254"/>
      <c r="TZA256" s="254"/>
      <c r="TZB256" s="254"/>
      <c r="TZC256" s="254"/>
      <c r="TZD256" s="254"/>
      <c r="TZE256" s="254"/>
      <c r="TZF256" s="254"/>
      <c r="TZG256" s="254"/>
      <c r="TZH256" s="254"/>
      <c r="TZI256" s="254"/>
      <c r="TZJ256" s="254"/>
      <c r="TZK256" s="254"/>
      <c r="TZL256" s="254"/>
      <c r="TZM256" s="254"/>
      <c r="TZN256" s="254"/>
      <c r="TZO256" s="254"/>
      <c r="TZP256" s="254"/>
      <c r="TZQ256" s="254"/>
      <c r="TZR256" s="254"/>
      <c r="TZS256" s="254"/>
      <c r="TZT256" s="254"/>
      <c r="TZU256" s="254"/>
      <c r="TZV256" s="254"/>
      <c r="TZW256" s="254"/>
      <c r="TZX256" s="254"/>
      <c r="TZY256" s="254"/>
      <c r="TZZ256" s="254"/>
      <c r="UAA256" s="254"/>
      <c r="UAB256" s="254"/>
      <c r="UAC256" s="254"/>
      <c r="UAD256" s="254"/>
      <c r="UAE256" s="254"/>
      <c r="UAF256" s="254"/>
      <c r="UAG256" s="254"/>
      <c r="UAH256" s="254"/>
      <c r="UAI256" s="254"/>
      <c r="UAJ256" s="254"/>
      <c r="UAK256" s="254"/>
      <c r="UAL256" s="254"/>
      <c r="UAM256" s="254"/>
      <c r="UAN256" s="254"/>
      <c r="UAO256" s="254"/>
      <c r="UAP256" s="254"/>
      <c r="UAQ256" s="254"/>
      <c r="UAR256" s="254"/>
      <c r="UAS256" s="254"/>
      <c r="UAT256" s="254"/>
      <c r="UAU256" s="254"/>
      <c r="UAV256" s="254"/>
      <c r="UAW256" s="254"/>
      <c r="UAX256" s="254"/>
      <c r="UAY256" s="254"/>
      <c r="UAZ256" s="254"/>
      <c r="UBA256" s="254"/>
      <c r="UBB256" s="254"/>
      <c r="UBC256" s="254"/>
      <c r="UBD256" s="254"/>
      <c r="UBE256" s="254"/>
      <c r="UBF256" s="254"/>
      <c r="UBG256" s="254"/>
      <c r="UBH256" s="254"/>
      <c r="UBI256" s="254"/>
      <c r="UBJ256" s="254"/>
      <c r="UBK256" s="254"/>
      <c r="UBL256" s="254"/>
      <c r="UBM256" s="254"/>
      <c r="UBN256" s="254"/>
      <c r="UBO256" s="254"/>
      <c r="UBP256" s="254"/>
      <c r="UBQ256" s="254"/>
      <c r="UBR256" s="254"/>
      <c r="UBS256" s="254"/>
      <c r="UBT256" s="254"/>
      <c r="UBU256" s="254"/>
      <c r="UBV256" s="254"/>
      <c r="UBW256" s="254"/>
      <c r="UBX256" s="254"/>
      <c r="UBY256" s="254"/>
      <c r="UBZ256" s="254"/>
      <c r="UCA256" s="254"/>
      <c r="UCB256" s="254"/>
      <c r="UCC256" s="254"/>
      <c r="UCD256" s="254"/>
      <c r="UCE256" s="254"/>
      <c r="UCF256" s="254"/>
      <c r="UCG256" s="254"/>
      <c r="UCH256" s="254"/>
      <c r="UCI256" s="254"/>
      <c r="UCJ256" s="254"/>
      <c r="UCK256" s="254"/>
      <c r="UCL256" s="254"/>
      <c r="UCM256" s="254"/>
      <c r="UCN256" s="254"/>
      <c r="UCO256" s="254"/>
      <c r="UCP256" s="254"/>
      <c r="UCQ256" s="254"/>
      <c r="UCR256" s="254"/>
      <c r="UCS256" s="254"/>
      <c r="UCT256" s="254"/>
      <c r="UCU256" s="254"/>
      <c r="UCV256" s="254"/>
      <c r="UCW256" s="254"/>
      <c r="UCX256" s="254"/>
      <c r="UCY256" s="254"/>
      <c r="UCZ256" s="254"/>
      <c r="UDA256" s="254"/>
      <c r="UDB256" s="254"/>
      <c r="UDC256" s="254"/>
      <c r="UDD256" s="254"/>
      <c r="UDE256" s="254"/>
      <c r="UDF256" s="254"/>
      <c r="UDG256" s="254"/>
      <c r="UDH256" s="254"/>
      <c r="UDI256" s="254"/>
      <c r="UDJ256" s="254"/>
      <c r="UDK256" s="254"/>
      <c r="UDL256" s="254"/>
      <c r="UDM256" s="254"/>
      <c r="UDN256" s="254"/>
      <c r="UDO256" s="254"/>
      <c r="UDP256" s="254"/>
      <c r="UDQ256" s="254"/>
      <c r="UDR256" s="254"/>
      <c r="UDS256" s="254"/>
      <c r="UDT256" s="254"/>
      <c r="UDU256" s="254"/>
      <c r="UDV256" s="254"/>
      <c r="UDW256" s="254"/>
      <c r="UDX256" s="254"/>
      <c r="UDY256" s="254"/>
      <c r="UDZ256" s="254"/>
      <c r="UEA256" s="254"/>
      <c r="UEB256" s="254"/>
      <c r="UEC256" s="254"/>
      <c r="UED256" s="254"/>
      <c r="UEE256" s="254"/>
      <c r="UEF256" s="254"/>
      <c r="UEG256" s="254"/>
      <c r="UEH256" s="254"/>
      <c r="UEI256" s="254"/>
      <c r="UEJ256" s="254"/>
      <c r="UEK256" s="254"/>
      <c r="UEL256" s="254"/>
      <c r="UEM256" s="254"/>
      <c r="UEN256" s="254"/>
      <c r="UEO256" s="254"/>
      <c r="UEP256" s="254"/>
      <c r="UEQ256" s="254"/>
      <c r="UER256" s="254"/>
      <c r="UES256" s="254"/>
      <c r="UET256" s="254"/>
      <c r="UEU256" s="254"/>
      <c r="UEV256" s="254"/>
      <c r="UEW256" s="254"/>
      <c r="UEX256" s="254"/>
      <c r="UEY256" s="254"/>
      <c r="UEZ256" s="254"/>
      <c r="UFA256" s="254"/>
      <c r="UFB256" s="254"/>
      <c r="UFC256" s="254"/>
      <c r="UFD256" s="254"/>
      <c r="UFE256" s="254"/>
      <c r="UFF256" s="254"/>
      <c r="UFG256" s="254"/>
      <c r="UFH256" s="254"/>
      <c r="UFI256" s="254"/>
      <c r="UFJ256" s="254"/>
      <c r="UFK256" s="254"/>
      <c r="UFL256" s="254"/>
      <c r="UFM256" s="254"/>
      <c r="UFN256" s="254"/>
      <c r="UFO256" s="254"/>
      <c r="UFP256" s="254"/>
      <c r="UFQ256" s="254"/>
      <c r="UFR256" s="254"/>
      <c r="UFS256" s="254"/>
      <c r="UFT256" s="254"/>
      <c r="UFU256" s="254"/>
      <c r="UFV256" s="254"/>
      <c r="UFW256" s="254"/>
      <c r="UFX256" s="254"/>
      <c r="UFY256" s="254"/>
      <c r="UFZ256" s="254"/>
      <c r="UGA256" s="254"/>
      <c r="UGB256" s="254"/>
      <c r="UGC256" s="254"/>
      <c r="UGD256" s="254"/>
      <c r="UGE256" s="254"/>
      <c r="UGF256" s="254"/>
      <c r="UGG256" s="254"/>
      <c r="UGH256" s="254"/>
      <c r="UGI256" s="254"/>
      <c r="UGJ256" s="254"/>
      <c r="UGK256" s="254"/>
      <c r="UGL256" s="254"/>
      <c r="UGM256" s="254"/>
      <c r="UGN256" s="254"/>
      <c r="UGO256" s="254"/>
      <c r="UGP256" s="254"/>
      <c r="UGQ256" s="254"/>
      <c r="UGR256" s="254"/>
      <c r="UGS256" s="254"/>
      <c r="UGT256" s="254"/>
      <c r="UGU256" s="254"/>
      <c r="UGV256" s="254"/>
      <c r="UGW256" s="254"/>
      <c r="UGX256" s="254"/>
      <c r="UGY256" s="254"/>
      <c r="UGZ256" s="254"/>
      <c r="UHA256" s="254"/>
      <c r="UHB256" s="254"/>
      <c r="UHC256" s="254"/>
      <c r="UHD256" s="254"/>
      <c r="UHE256" s="254"/>
      <c r="UHF256" s="254"/>
      <c r="UHG256" s="254"/>
      <c r="UHH256" s="254"/>
      <c r="UHI256" s="254"/>
      <c r="UHJ256" s="254"/>
      <c r="UHK256" s="254"/>
      <c r="UHL256" s="254"/>
      <c r="UHM256" s="254"/>
      <c r="UHN256" s="254"/>
      <c r="UHO256" s="254"/>
      <c r="UHP256" s="254"/>
      <c r="UHQ256" s="254"/>
      <c r="UHR256" s="254"/>
      <c r="UHS256" s="254"/>
      <c r="UHT256" s="254"/>
      <c r="UHU256" s="254"/>
      <c r="UHV256" s="254"/>
      <c r="UHW256" s="254"/>
      <c r="UHX256" s="254"/>
      <c r="UHY256" s="254"/>
      <c r="UHZ256" s="254"/>
      <c r="UIA256" s="254"/>
      <c r="UIB256" s="254"/>
      <c r="UIC256" s="254"/>
      <c r="UID256" s="254"/>
      <c r="UIE256" s="254"/>
      <c r="UIF256" s="254"/>
      <c r="UIG256" s="254"/>
      <c r="UIH256" s="254"/>
      <c r="UII256" s="254"/>
      <c r="UIJ256" s="254"/>
      <c r="UIK256" s="254"/>
      <c r="UIL256" s="254"/>
      <c r="UIM256" s="254"/>
      <c r="UIN256" s="254"/>
      <c r="UIO256" s="254"/>
      <c r="UIP256" s="254"/>
      <c r="UIQ256" s="254"/>
      <c r="UIR256" s="254"/>
      <c r="UIS256" s="254"/>
      <c r="UIT256" s="254"/>
      <c r="UIU256" s="254"/>
      <c r="UIV256" s="254"/>
      <c r="UIW256" s="254"/>
      <c r="UIX256" s="254"/>
      <c r="UIY256" s="254"/>
      <c r="UIZ256" s="254"/>
      <c r="UJA256" s="254"/>
      <c r="UJB256" s="254"/>
      <c r="UJC256" s="254"/>
      <c r="UJD256" s="254"/>
      <c r="UJE256" s="254"/>
      <c r="UJF256" s="254"/>
      <c r="UJG256" s="254"/>
      <c r="UJH256" s="254"/>
      <c r="UJI256" s="254"/>
      <c r="UJJ256" s="254"/>
      <c r="UJK256" s="254"/>
      <c r="UJL256" s="254"/>
      <c r="UJM256" s="254"/>
      <c r="UJN256" s="254"/>
      <c r="UJO256" s="254"/>
      <c r="UJP256" s="254"/>
      <c r="UJQ256" s="254"/>
      <c r="UJR256" s="254"/>
      <c r="UJS256" s="254"/>
      <c r="UJT256" s="254"/>
      <c r="UJU256" s="254"/>
      <c r="UJV256" s="254"/>
      <c r="UJW256" s="254"/>
      <c r="UJX256" s="254"/>
      <c r="UJY256" s="254"/>
      <c r="UJZ256" s="254"/>
      <c r="UKA256" s="254"/>
      <c r="UKB256" s="254"/>
      <c r="UKC256" s="254"/>
      <c r="UKD256" s="254"/>
      <c r="UKE256" s="254"/>
      <c r="UKF256" s="254"/>
      <c r="UKG256" s="254"/>
      <c r="UKH256" s="254"/>
      <c r="UKI256" s="254"/>
      <c r="UKJ256" s="254"/>
      <c r="UKK256" s="254"/>
      <c r="UKL256" s="254"/>
      <c r="UKM256" s="254"/>
      <c r="UKN256" s="254"/>
      <c r="UKO256" s="254"/>
      <c r="UKP256" s="254"/>
      <c r="UKQ256" s="254"/>
      <c r="UKR256" s="254"/>
      <c r="UKS256" s="254"/>
      <c r="UKT256" s="254"/>
      <c r="UKU256" s="254"/>
      <c r="UKV256" s="254"/>
      <c r="UKW256" s="254"/>
      <c r="UKX256" s="254"/>
      <c r="UKY256" s="254"/>
      <c r="UKZ256" s="254"/>
      <c r="ULA256" s="254"/>
      <c r="ULB256" s="254"/>
      <c r="ULC256" s="254"/>
      <c r="ULD256" s="254"/>
      <c r="ULE256" s="254"/>
      <c r="ULF256" s="254"/>
      <c r="ULG256" s="254"/>
      <c r="ULH256" s="254"/>
      <c r="ULI256" s="254"/>
      <c r="ULJ256" s="254"/>
      <c r="ULK256" s="254"/>
      <c r="ULL256" s="254"/>
      <c r="ULM256" s="254"/>
      <c r="ULN256" s="254"/>
      <c r="ULO256" s="254"/>
      <c r="ULP256" s="254"/>
      <c r="ULQ256" s="254"/>
      <c r="ULR256" s="254"/>
      <c r="ULS256" s="254"/>
      <c r="ULT256" s="254"/>
      <c r="ULU256" s="254"/>
      <c r="ULV256" s="254"/>
      <c r="ULW256" s="254"/>
      <c r="ULX256" s="254"/>
      <c r="ULY256" s="254"/>
      <c r="ULZ256" s="254"/>
      <c r="UMA256" s="254"/>
      <c r="UMB256" s="254"/>
      <c r="UMC256" s="254"/>
      <c r="UMD256" s="254"/>
      <c r="UME256" s="254"/>
      <c r="UMF256" s="254"/>
      <c r="UMG256" s="254"/>
      <c r="UMH256" s="254"/>
      <c r="UMI256" s="254"/>
      <c r="UMJ256" s="254"/>
      <c r="UMK256" s="254"/>
      <c r="UML256" s="254"/>
      <c r="UMM256" s="254"/>
      <c r="UMN256" s="254"/>
      <c r="UMO256" s="254"/>
      <c r="UMP256" s="254"/>
      <c r="UMQ256" s="254"/>
      <c r="UMR256" s="254"/>
      <c r="UMS256" s="254"/>
      <c r="UMT256" s="254"/>
      <c r="UMU256" s="254"/>
      <c r="UMV256" s="254"/>
      <c r="UMW256" s="254"/>
      <c r="UMX256" s="254"/>
      <c r="UMY256" s="254"/>
      <c r="UMZ256" s="254"/>
      <c r="UNA256" s="254"/>
      <c r="UNB256" s="254"/>
      <c r="UNC256" s="254"/>
      <c r="UND256" s="254"/>
      <c r="UNE256" s="254"/>
      <c r="UNF256" s="254"/>
      <c r="UNG256" s="254"/>
      <c r="UNH256" s="254"/>
      <c r="UNI256" s="254"/>
      <c r="UNJ256" s="254"/>
      <c r="UNK256" s="254"/>
      <c r="UNL256" s="254"/>
      <c r="UNM256" s="254"/>
      <c r="UNN256" s="254"/>
      <c r="UNO256" s="254"/>
      <c r="UNP256" s="254"/>
      <c r="UNQ256" s="254"/>
      <c r="UNR256" s="254"/>
      <c r="UNS256" s="254"/>
      <c r="UNT256" s="254"/>
      <c r="UNU256" s="254"/>
      <c r="UNV256" s="254"/>
      <c r="UNW256" s="254"/>
      <c r="UNX256" s="254"/>
      <c r="UNY256" s="254"/>
      <c r="UNZ256" s="254"/>
      <c r="UOA256" s="254"/>
      <c r="UOB256" s="254"/>
      <c r="UOC256" s="254"/>
      <c r="UOD256" s="254"/>
      <c r="UOE256" s="254"/>
      <c r="UOF256" s="254"/>
      <c r="UOG256" s="254"/>
      <c r="UOH256" s="254"/>
      <c r="UOI256" s="254"/>
      <c r="UOJ256" s="254"/>
      <c r="UOK256" s="254"/>
      <c r="UOL256" s="254"/>
      <c r="UOM256" s="254"/>
      <c r="UON256" s="254"/>
      <c r="UOO256" s="254"/>
      <c r="UOP256" s="254"/>
      <c r="UOQ256" s="254"/>
      <c r="UOR256" s="254"/>
      <c r="UOS256" s="254"/>
      <c r="UOT256" s="254"/>
      <c r="UOU256" s="254"/>
      <c r="UOV256" s="254"/>
      <c r="UOW256" s="254"/>
      <c r="UOX256" s="254"/>
      <c r="UOY256" s="254"/>
      <c r="UOZ256" s="254"/>
      <c r="UPA256" s="254"/>
      <c r="UPB256" s="254"/>
      <c r="UPC256" s="254"/>
      <c r="UPD256" s="254"/>
      <c r="UPE256" s="254"/>
      <c r="UPF256" s="254"/>
      <c r="UPG256" s="254"/>
      <c r="UPH256" s="254"/>
      <c r="UPI256" s="254"/>
      <c r="UPJ256" s="254"/>
      <c r="UPK256" s="254"/>
      <c r="UPL256" s="254"/>
      <c r="UPM256" s="254"/>
      <c r="UPN256" s="254"/>
      <c r="UPO256" s="254"/>
      <c r="UPP256" s="254"/>
      <c r="UPQ256" s="254"/>
      <c r="UPR256" s="254"/>
      <c r="UPS256" s="254"/>
      <c r="UPT256" s="254"/>
      <c r="UPU256" s="254"/>
      <c r="UPV256" s="254"/>
      <c r="UPW256" s="254"/>
      <c r="UPX256" s="254"/>
      <c r="UPY256" s="254"/>
      <c r="UPZ256" s="254"/>
      <c r="UQA256" s="254"/>
      <c r="UQB256" s="254"/>
      <c r="UQC256" s="254"/>
      <c r="UQD256" s="254"/>
      <c r="UQE256" s="254"/>
      <c r="UQF256" s="254"/>
      <c r="UQG256" s="254"/>
      <c r="UQH256" s="254"/>
      <c r="UQI256" s="254"/>
      <c r="UQJ256" s="254"/>
      <c r="UQK256" s="254"/>
      <c r="UQL256" s="254"/>
      <c r="UQM256" s="254"/>
      <c r="UQN256" s="254"/>
      <c r="UQO256" s="254"/>
      <c r="UQP256" s="254"/>
      <c r="UQQ256" s="254"/>
      <c r="UQR256" s="254"/>
      <c r="UQS256" s="254"/>
      <c r="UQT256" s="254"/>
      <c r="UQU256" s="254"/>
      <c r="UQV256" s="254"/>
      <c r="UQW256" s="254"/>
      <c r="UQX256" s="254"/>
      <c r="UQY256" s="254"/>
      <c r="UQZ256" s="254"/>
      <c r="URA256" s="254"/>
      <c r="URB256" s="254"/>
      <c r="URC256" s="254"/>
      <c r="URD256" s="254"/>
      <c r="URE256" s="254"/>
      <c r="URF256" s="254"/>
      <c r="URG256" s="254"/>
      <c r="URH256" s="254"/>
      <c r="URI256" s="254"/>
      <c r="URJ256" s="254"/>
      <c r="URK256" s="254"/>
      <c r="URL256" s="254"/>
      <c r="URM256" s="254"/>
      <c r="URN256" s="254"/>
      <c r="URO256" s="254"/>
      <c r="URP256" s="254"/>
      <c r="URQ256" s="254"/>
      <c r="URR256" s="254"/>
      <c r="URS256" s="254"/>
      <c r="URT256" s="254"/>
      <c r="URU256" s="254"/>
      <c r="URV256" s="254"/>
      <c r="URW256" s="254"/>
      <c r="URX256" s="254"/>
      <c r="URY256" s="254"/>
      <c r="URZ256" s="254"/>
      <c r="USA256" s="254"/>
      <c r="USB256" s="254"/>
      <c r="USC256" s="254"/>
      <c r="USD256" s="254"/>
      <c r="USE256" s="254"/>
      <c r="USF256" s="254"/>
      <c r="USG256" s="254"/>
      <c r="USH256" s="254"/>
      <c r="USI256" s="254"/>
      <c r="USJ256" s="254"/>
      <c r="USK256" s="254"/>
      <c r="USL256" s="254"/>
      <c r="USM256" s="254"/>
      <c r="USN256" s="254"/>
      <c r="USO256" s="254"/>
      <c r="USP256" s="254"/>
      <c r="USQ256" s="254"/>
      <c r="USR256" s="254"/>
      <c r="USS256" s="254"/>
      <c r="UST256" s="254"/>
      <c r="USU256" s="254"/>
      <c r="USV256" s="254"/>
      <c r="USW256" s="254"/>
      <c r="USX256" s="254"/>
      <c r="USY256" s="254"/>
      <c r="USZ256" s="254"/>
      <c r="UTA256" s="254"/>
      <c r="UTB256" s="254"/>
      <c r="UTC256" s="254"/>
      <c r="UTD256" s="254"/>
      <c r="UTE256" s="254"/>
      <c r="UTF256" s="254"/>
      <c r="UTG256" s="254"/>
      <c r="UTH256" s="254"/>
      <c r="UTI256" s="254"/>
      <c r="UTJ256" s="254"/>
      <c r="UTK256" s="254"/>
      <c r="UTL256" s="254"/>
      <c r="UTM256" s="254"/>
      <c r="UTN256" s="254"/>
      <c r="UTO256" s="254"/>
      <c r="UTP256" s="254"/>
      <c r="UTQ256" s="254"/>
      <c r="UTR256" s="254"/>
      <c r="UTS256" s="254"/>
      <c r="UTT256" s="254"/>
      <c r="UTU256" s="254"/>
      <c r="UTV256" s="254"/>
      <c r="UTW256" s="254"/>
      <c r="UTX256" s="254"/>
      <c r="UTY256" s="254"/>
      <c r="UTZ256" s="254"/>
      <c r="UUA256" s="254"/>
      <c r="UUB256" s="254"/>
      <c r="UUC256" s="254"/>
      <c r="UUD256" s="254"/>
      <c r="UUE256" s="254"/>
      <c r="UUF256" s="254"/>
      <c r="UUG256" s="254"/>
      <c r="UUH256" s="254"/>
      <c r="UUI256" s="254"/>
      <c r="UUJ256" s="254"/>
      <c r="UUK256" s="254"/>
      <c r="UUL256" s="254"/>
      <c r="UUM256" s="254"/>
      <c r="UUN256" s="254"/>
      <c r="UUO256" s="254"/>
      <c r="UUP256" s="254"/>
      <c r="UUQ256" s="254"/>
      <c r="UUR256" s="254"/>
      <c r="UUS256" s="254"/>
      <c r="UUT256" s="254"/>
      <c r="UUU256" s="254"/>
      <c r="UUV256" s="254"/>
      <c r="UUW256" s="254"/>
      <c r="UUX256" s="254"/>
      <c r="UUY256" s="254"/>
      <c r="UUZ256" s="254"/>
      <c r="UVA256" s="254"/>
      <c r="UVB256" s="254"/>
      <c r="UVC256" s="254"/>
      <c r="UVD256" s="254"/>
      <c r="UVE256" s="254"/>
      <c r="UVF256" s="254"/>
      <c r="UVG256" s="254"/>
      <c r="UVH256" s="254"/>
      <c r="UVI256" s="254"/>
      <c r="UVJ256" s="254"/>
      <c r="UVK256" s="254"/>
      <c r="UVL256" s="254"/>
      <c r="UVM256" s="254"/>
      <c r="UVN256" s="254"/>
      <c r="UVO256" s="254"/>
      <c r="UVP256" s="254"/>
      <c r="UVQ256" s="254"/>
      <c r="UVR256" s="254"/>
      <c r="UVS256" s="254"/>
      <c r="UVT256" s="254"/>
      <c r="UVU256" s="254"/>
      <c r="UVV256" s="254"/>
      <c r="UVW256" s="254"/>
      <c r="UVX256" s="254"/>
      <c r="UVY256" s="254"/>
      <c r="UVZ256" s="254"/>
      <c r="UWA256" s="254"/>
      <c r="UWB256" s="254"/>
      <c r="UWC256" s="254"/>
      <c r="UWD256" s="254"/>
      <c r="UWE256" s="254"/>
      <c r="UWF256" s="254"/>
      <c r="UWG256" s="254"/>
      <c r="UWH256" s="254"/>
      <c r="UWI256" s="254"/>
      <c r="UWJ256" s="254"/>
      <c r="UWK256" s="254"/>
      <c r="UWL256" s="254"/>
      <c r="UWM256" s="254"/>
      <c r="UWN256" s="254"/>
      <c r="UWO256" s="254"/>
      <c r="UWP256" s="254"/>
      <c r="UWQ256" s="254"/>
      <c r="UWR256" s="254"/>
      <c r="UWS256" s="254"/>
      <c r="UWT256" s="254"/>
      <c r="UWU256" s="254"/>
      <c r="UWV256" s="254"/>
      <c r="UWW256" s="254"/>
      <c r="UWX256" s="254"/>
      <c r="UWY256" s="254"/>
      <c r="UWZ256" s="254"/>
      <c r="UXA256" s="254"/>
      <c r="UXB256" s="254"/>
      <c r="UXC256" s="254"/>
      <c r="UXD256" s="254"/>
      <c r="UXE256" s="254"/>
      <c r="UXF256" s="254"/>
      <c r="UXG256" s="254"/>
      <c r="UXH256" s="254"/>
      <c r="UXI256" s="254"/>
      <c r="UXJ256" s="254"/>
      <c r="UXK256" s="254"/>
      <c r="UXL256" s="254"/>
      <c r="UXM256" s="254"/>
      <c r="UXN256" s="254"/>
      <c r="UXO256" s="254"/>
      <c r="UXP256" s="254"/>
      <c r="UXQ256" s="254"/>
      <c r="UXR256" s="254"/>
      <c r="UXS256" s="254"/>
      <c r="UXT256" s="254"/>
      <c r="UXU256" s="254"/>
      <c r="UXV256" s="254"/>
      <c r="UXW256" s="254"/>
      <c r="UXX256" s="254"/>
      <c r="UXY256" s="254"/>
      <c r="UXZ256" s="254"/>
      <c r="UYA256" s="254"/>
      <c r="UYB256" s="254"/>
      <c r="UYC256" s="254"/>
      <c r="UYD256" s="254"/>
      <c r="UYE256" s="254"/>
      <c r="UYF256" s="254"/>
      <c r="UYG256" s="254"/>
      <c r="UYH256" s="254"/>
      <c r="UYI256" s="254"/>
      <c r="UYJ256" s="254"/>
      <c r="UYK256" s="254"/>
      <c r="UYL256" s="254"/>
      <c r="UYM256" s="254"/>
      <c r="UYN256" s="254"/>
      <c r="UYO256" s="254"/>
      <c r="UYP256" s="254"/>
      <c r="UYQ256" s="254"/>
      <c r="UYR256" s="254"/>
      <c r="UYS256" s="254"/>
      <c r="UYT256" s="254"/>
      <c r="UYU256" s="254"/>
      <c r="UYV256" s="254"/>
      <c r="UYW256" s="254"/>
      <c r="UYX256" s="254"/>
      <c r="UYY256" s="254"/>
      <c r="UYZ256" s="254"/>
      <c r="UZA256" s="254"/>
      <c r="UZB256" s="254"/>
      <c r="UZC256" s="254"/>
      <c r="UZD256" s="254"/>
      <c r="UZE256" s="254"/>
      <c r="UZF256" s="254"/>
      <c r="UZG256" s="254"/>
      <c r="UZH256" s="254"/>
      <c r="UZI256" s="254"/>
      <c r="UZJ256" s="254"/>
      <c r="UZK256" s="254"/>
      <c r="UZL256" s="254"/>
      <c r="UZM256" s="254"/>
      <c r="UZN256" s="254"/>
      <c r="UZO256" s="254"/>
      <c r="UZP256" s="254"/>
      <c r="UZQ256" s="254"/>
      <c r="UZR256" s="254"/>
      <c r="UZS256" s="254"/>
      <c r="UZT256" s="254"/>
      <c r="UZU256" s="254"/>
      <c r="UZV256" s="254"/>
      <c r="UZW256" s="254"/>
      <c r="UZX256" s="254"/>
      <c r="UZY256" s="254"/>
      <c r="UZZ256" s="254"/>
      <c r="VAA256" s="254"/>
      <c r="VAB256" s="254"/>
      <c r="VAC256" s="254"/>
      <c r="VAD256" s="254"/>
      <c r="VAE256" s="254"/>
      <c r="VAF256" s="254"/>
      <c r="VAG256" s="254"/>
      <c r="VAH256" s="254"/>
      <c r="VAI256" s="254"/>
      <c r="VAJ256" s="254"/>
      <c r="VAK256" s="254"/>
      <c r="VAL256" s="254"/>
      <c r="VAM256" s="254"/>
      <c r="VAN256" s="254"/>
      <c r="VAO256" s="254"/>
      <c r="VAP256" s="254"/>
      <c r="VAQ256" s="254"/>
      <c r="VAR256" s="254"/>
      <c r="VAS256" s="254"/>
      <c r="VAT256" s="254"/>
      <c r="VAU256" s="254"/>
      <c r="VAV256" s="254"/>
      <c r="VAW256" s="254"/>
      <c r="VAX256" s="254"/>
      <c r="VAY256" s="254"/>
      <c r="VAZ256" s="254"/>
      <c r="VBA256" s="254"/>
      <c r="VBB256" s="254"/>
      <c r="VBC256" s="254"/>
      <c r="VBD256" s="254"/>
      <c r="VBE256" s="254"/>
      <c r="VBF256" s="254"/>
      <c r="VBG256" s="254"/>
      <c r="VBH256" s="254"/>
      <c r="VBI256" s="254"/>
      <c r="VBJ256" s="254"/>
      <c r="VBK256" s="254"/>
      <c r="VBL256" s="254"/>
      <c r="VBM256" s="254"/>
      <c r="VBN256" s="254"/>
      <c r="VBO256" s="254"/>
      <c r="VBP256" s="254"/>
      <c r="VBQ256" s="254"/>
      <c r="VBR256" s="254"/>
      <c r="VBS256" s="254"/>
      <c r="VBT256" s="254"/>
      <c r="VBU256" s="254"/>
      <c r="VBV256" s="254"/>
      <c r="VBW256" s="254"/>
      <c r="VBX256" s="254"/>
      <c r="VBY256" s="254"/>
      <c r="VBZ256" s="254"/>
      <c r="VCA256" s="254"/>
      <c r="VCB256" s="254"/>
      <c r="VCC256" s="254"/>
      <c r="VCD256" s="254"/>
      <c r="VCE256" s="254"/>
      <c r="VCF256" s="254"/>
      <c r="VCG256" s="254"/>
      <c r="VCH256" s="254"/>
      <c r="VCI256" s="254"/>
      <c r="VCJ256" s="254"/>
      <c r="VCK256" s="254"/>
      <c r="VCL256" s="254"/>
      <c r="VCM256" s="254"/>
      <c r="VCN256" s="254"/>
      <c r="VCO256" s="254"/>
      <c r="VCP256" s="254"/>
      <c r="VCQ256" s="254"/>
      <c r="VCR256" s="254"/>
      <c r="VCS256" s="254"/>
      <c r="VCT256" s="254"/>
      <c r="VCU256" s="254"/>
      <c r="VCV256" s="254"/>
      <c r="VCW256" s="254"/>
      <c r="VCX256" s="254"/>
      <c r="VCY256" s="254"/>
      <c r="VCZ256" s="254"/>
      <c r="VDA256" s="254"/>
      <c r="VDB256" s="254"/>
      <c r="VDC256" s="254"/>
      <c r="VDD256" s="254"/>
      <c r="VDE256" s="254"/>
      <c r="VDF256" s="254"/>
      <c r="VDG256" s="254"/>
      <c r="VDH256" s="254"/>
      <c r="VDI256" s="254"/>
      <c r="VDJ256" s="254"/>
      <c r="VDK256" s="254"/>
      <c r="VDL256" s="254"/>
      <c r="VDM256" s="254"/>
      <c r="VDN256" s="254"/>
      <c r="VDO256" s="254"/>
      <c r="VDP256" s="254"/>
      <c r="VDQ256" s="254"/>
      <c r="VDR256" s="254"/>
      <c r="VDS256" s="254"/>
      <c r="VDT256" s="254"/>
      <c r="VDU256" s="254"/>
      <c r="VDV256" s="254"/>
      <c r="VDW256" s="254"/>
      <c r="VDX256" s="254"/>
      <c r="VDY256" s="254"/>
      <c r="VDZ256" s="254"/>
      <c r="VEA256" s="254"/>
      <c r="VEB256" s="254"/>
      <c r="VEC256" s="254"/>
      <c r="VED256" s="254"/>
      <c r="VEE256" s="254"/>
      <c r="VEF256" s="254"/>
      <c r="VEG256" s="254"/>
      <c r="VEH256" s="254"/>
      <c r="VEI256" s="254"/>
      <c r="VEJ256" s="254"/>
      <c r="VEK256" s="254"/>
      <c r="VEL256" s="254"/>
      <c r="VEM256" s="254"/>
      <c r="VEN256" s="254"/>
      <c r="VEO256" s="254"/>
      <c r="VEP256" s="254"/>
      <c r="VEQ256" s="254"/>
      <c r="VER256" s="254"/>
      <c r="VES256" s="254"/>
      <c r="VET256" s="254"/>
      <c r="VEU256" s="254"/>
      <c r="VEV256" s="254"/>
      <c r="VEW256" s="254"/>
      <c r="VEX256" s="254"/>
      <c r="VEY256" s="254"/>
      <c r="VEZ256" s="254"/>
      <c r="VFA256" s="254"/>
      <c r="VFB256" s="254"/>
      <c r="VFC256" s="254"/>
      <c r="VFD256" s="254"/>
      <c r="VFE256" s="254"/>
      <c r="VFF256" s="254"/>
      <c r="VFG256" s="254"/>
      <c r="VFH256" s="254"/>
      <c r="VFI256" s="254"/>
      <c r="VFJ256" s="254"/>
      <c r="VFK256" s="254"/>
      <c r="VFL256" s="254"/>
      <c r="VFM256" s="254"/>
      <c r="VFN256" s="254"/>
      <c r="VFO256" s="254"/>
      <c r="VFP256" s="254"/>
      <c r="VFQ256" s="254"/>
      <c r="VFR256" s="254"/>
      <c r="VFS256" s="254"/>
      <c r="VFT256" s="254"/>
      <c r="VFU256" s="254"/>
      <c r="VFV256" s="254"/>
      <c r="VFW256" s="254"/>
      <c r="VFX256" s="254"/>
      <c r="VFY256" s="254"/>
      <c r="VFZ256" s="254"/>
      <c r="VGA256" s="254"/>
      <c r="VGB256" s="254"/>
      <c r="VGC256" s="254"/>
      <c r="VGD256" s="254"/>
      <c r="VGE256" s="254"/>
      <c r="VGF256" s="254"/>
      <c r="VGG256" s="254"/>
      <c r="VGH256" s="254"/>
      <c r="VGI256" s="254"/>
      <c r="VGJ256" s="254"/>
      <c r="VGK256" s="254"/>
      <c r="VGL256" s="254"/>
      <c r="VGM256" s="254"/>
      <c r="VGN256" s="254"/>
      <c r="VGO256" s="254"/>
      <c r="VGP256" s="254"/>
      <c r="VGQ256" s="254"/>
      <c r="VGR256" s="254"/>
      <c r="VGS256" s="254"/>
      <c r="VGT256" s="254"/>
      <c r="VGU256" s="254"/>
      <c r="VGV256" s="254"/>
      <c r="VGW256" s="254"/>
      <c r="VGX256" s="254"/>
      <c r="VGY256" s="254"/>
      <c r="VGZ256" s="254"/>
      <c r="VHA256" s="254"/>
      <c r="VHB256" s="254"/>
      <c r="VHC256" s="254"/>
      <c r="VHD256" s="254"/>
      <c r="VHE256" s="254"/>
      <c r="VHF256" s="254"/>
      <c r="VHG256" s="254"/>
      <c r="VHH256" s="254"/>
      <c r="VHI256" s="254"/>
      <c r="VHJ256" s="254"/>
      <c r="VHK256" s="254"/>
      <c r="VHL256" s="254"/>
      <c r="VHM256" s="254"/>
      <c r="VHN256" s="254"/>
      <c r="VHO256" s="254"/>
      <c r="VHP256" s="254"/>
      <c r="VHQ256" s="254"/>
      <c r="VHR256" s="254"/>
      <c r="VHS256" s="254"/>
      <c r="VHT256" s="254"/>
      <c r="VHU256" s="254"/>
      <c r="VHV256" s="254"/>
      <c r="VHW256" s="254"/>
      <c r="VHX256" s="254"/>
      <c r="VHY256" s="254"/>
      <c r="VHZ256" s="254"/>
      <c r="VIA256" s="254"/>
      <c r="VIB256" s="254"/>
      <c r="VIC256" s="254"/>
      <c r="VID256" s="254"/>
      <c r="VIE256" s="254"/>
      <c r="VIF256" s="254"/>
      <c r="VIG256" s="254"/>
      <c r="VIH256" s="254"/>
      <c r="VII256" s="254"/>
      <c r="VIJ256" s="254"/>
      <c r="VIK256" s="254"/>
      <c r="VIL256" s="254"/>
      <c r="VIM256" s="254"/>
      <c r="VIN256" s="254"/>
      <c r="VIO256" s="254"/>
      <c r="VIP256" s="254"/>
      <c r="VIQ256" s="254"/>
      <c r="VIR256" s="254"/>
      <c r="VIS256" s="254"/>
      <c r="VIT256" s="254"/>
      <c r="VIU256" s="254"/>
      <c r="VIV256" s="254"/>
      <c r="VIW256" s="254"/>
      <c r="VIX256" s="254"/>
      <c r="VIY256" s="254"/>
      <c r="VIZ256" s="254"/>
      <c r="VJA256" s="254"/>
      <c r="VJB256" s="254"/>
      <c r="VJC256" s="254"/>
      <c r="VJD256" s="254"/>
      <c r="VJE256" s="254"/>
      <c r="VJF256" s="254"/>
      <c r="VJG256" s="254"/>
      <c r="VJH256" s="254"/>
      <c r="VJI256" s="254"/>
      <c r="VJJ256" s="254"/>
      <c r="VJK256" s="254"/>
      <c r="VJL256" s="254"/>
      <c r="VJM256" s="254"/>
      <c r="VJN256" s="254"/>
      <c r="VJO256" s="254"/>
      <c r="VJP256" s="254"/>
      <c r="VJQ256" s="254"/>
      <c r="VJR256" s="254"/>
      <c r="VJS256" s="254"/>
      <c r="VJT256" s="254"/>
      <c r="VJU256" s="254"/>
      <c r="VJV256" s="254"/>
      <c r="VJW256" s="254"/>
      <c r="VJX256" s="254"/>
      <c r="VJY256" s="254"/>
      <c r="VJZ256" s="254"/>
      <c r="VKA256" s="254"/>
      <c r="VKB256" s="254"/>
      <c r="VKC256" s="254"/>
      <c r="VKD256" s="254"/>
      <c r="VKE256" s="254"/>
      <c r="VKF256" s="254"/>
      <c r="VKG256" s="254"/>
      <c r="VKH256" s="254"/>
      <c r="VKI256" s="254"/>
      <c r="VKJ256" s="254"/>
      <c r="VKK256" s="254"/>
      <c r="VKL256" s="254"/>
      <c r="VKM256" s="254"/>
      <c r="VKN256" s="254"/>
      <c r="VKO256" s="254"/>
      <c r="VKP256" s="254"/>
      <c r="VKQ256" s="254"/>
      <c r="VKR256" s="254"/>
      <c r="VKS256" s="254"/>
      <c r="VKT256" s="254"/>
      <c r="VKU256" s="254"/>
      <c r="VKV256" s="254"/>
      <c r="VKW256" s="254"/>
      <c r="VKX256" s="254"/>
      <c r="VKY256" s="254"/>
      <c r="VKZ256" s="254"/>
      <c r="VLA256" s="254"/>
      <c r="VLB256" s="254"/>
      <c r="VLC256" s="254"/>
      <c r="VLD256" s="254"/>
      <c r="VLE256" s="254"/>
      <c r="VLF256" s="254"/>
      <c r="VLG256" s="254"/>
      <c r="VLH256" s="254"/>
      <c r="VLI256" s="254"/>
      <c r="VLJ256" s="254"/>
      <c r="VLK256" s="254"/>
      <c r="VLL256" s="254"/>
      <c r="VLM256" s="254"/>
      <c r="VLN256" s="254"/>
      <c r="VLO256" s="254"/>
      <c r="VLP256" s="254"/>
      <c r="VLQ256" s="254"/>
      <c r="VLR256" s="254"/>
      <c r="VLS256" s="254"/>
      <c r="VLT256" s="254"/>
      <c r="VLU256" s="254"/>
      <c r="VLV256" s="254"/>
      <c r="VLW256" s="254"/>
      <c r="VLX256" s="254"/>
      <c r="VLY256" s="254"/>
      <c r="VLZ256" s="254"/>
      <c r="VMA256" s="254"/>
      <c r="VMB256" s="254"/>
      <c r="VMC256" s="254"/>
      <c r="VMD256" s="254"/>
      <c r="VME256" s="254"/>
      <c r="VMF256" s="254"/>
      <c r="VMG256" s="254"/>
      <c r="VMH256" s="254"/>
      <c r="VMI256" s="254"/>
      <c r="VMJ256" s="254"/>
      <c r="VMK256" s="254"/>
      <c r="VML256" s="254"/>
      <c r="VMM256" s="254"/>
      <c r="VMN256" s="254"/>
      <c r="VMO256" s="254"/>
      <c r="VMP256" s="254"/>
      <c r="VMQ256" s="254"/>
      <c r="VMR256" s="254"/>
      <c r="VMS256" s="254"/>
      <c r="VMT256" s="254"/>
      <c r="VMU256" s="254"/>
      <c r="VMV256" s="254"/>
      <c r="VMW256" s="254"/>
      <c r="VMX256" s="254"/>
      <c r="VMY256" s="254"/>
      <c r="VMZ256" s="254"/>
      <c r="VNA256" s="254"/>
      <c r="VNB256" s="254"/>
      <c r="VNC256" s="254"/>
      <c r="VND256" s="254"/>
      <c r="VNE256" s="254"/>
      <c r="VNF256" s="254"/>
      <c r="VNG256" s="254"/>
      <c r="VNH256" s="254"/>
      <c r="VNI256" s="254"/>
      <c r="VNJ256" s="254"/>
      <c r="VNK256" s="254"/>
      <c r="VNL256" s="254"/>
      <c r="VNM256" s="254"/>
      <c r="VNN256" s="254"/>
      <c r="VNO256" s="254"/>
      <c r="VNP256" s="254"/>
      <c r="VNQ256" s="254"/>
      <c r="VNR256" s="254"/>
      <c r="VNS256" s="254"/>
      <c r="VNT256" s="254"/>
      <c r="VNU256" s="254"/>
      <c r="VNV256" s="254"/>
      <c r="VNW256" s="254"/>
      <c r="VNX256" s="254"/>
      <c r="VNY256" s="254"/>
      <c r="VNZ256" s="254"/>
      <c r="VOA256" s="254"/>
      <c r="VOB256" s="254"/>
      <c r="VOC256" s="254"/>
      <c r="VOD256" s="254"/>
      <c r="VOE256" s="254"/>
      <c r="VOF256" s="254"/>
      <c r="VOG256" s="254"/>
      <c r="VOH256" s="254"/>
      <c r="VOI256" s="254"/>
      <c r="VOJ256" s="254"/>
      <c r="VOK256" s="254"/>
      <c r="VOL256" s="254"/>
      <c r="VOM256" s="254"/>
      <c r="VON256" s="254"/>
      <c r="VOO256" s="254"/>
      <c r="VOP256" s="254"/>
      <c r="VOQ256" s="254"/>
      <c r="VOR256" s="254"/>
      <c r="VOS256" s="254"/>
      <c r="VOT256" s="254"/>
      <c r="VOU256" s="254"/>
      <c r="VOV256" s="254"/>
      <c r="VOW256" s="254"/>
      <c r="VOX256" s="254"/>
      <c r="VOY256" s="254"/>
      <c r="VOZ256" s="254"/>
      <c r="VPA256" s="254"/>
      <c r="VPB256" s="254"/>
      <c r="VPC256" s="254"/>
      <c r="VPD256" s="254"/>
      <c r="VPE256" s="254"/>
      <c r="VPF256" s="254"/>
      <c r="VPG256" s="254"/>
      <c r="VPH256" s="254"/>
      <c r="VPI256" s="254"/>
      <c r="VPJ256" s="254"/>
      <c r="VPK256" s="254"/>
      <c r="VPL256" s="254"/>
      <c r="VPM256" s="254"/>
      <c r="VPN256" s="254"/>
      <c r="VPO256" s="254"/>
      <c r="VPP256" s="254"/>
      <c r="VPQ256" s="254"/>
      <c r="VPR256" s="254"/>
      <c r="VPS256" s="254"/>
      <c r="VPT256" s="254"/>
      <c r="VPU256" s="254"/>
      <c r="VPV256" s="254"/>
      <c r="VPW256" s="254"/>
      <c r="VPX256" s="254"/>
      <c r="VPY256" s="254"/>
      <c r="VPZ256" s="254"/>
      <c r="VQA256" s="254"/>
      <c r="VQB256" s="254"/>
      <c r="VQC256" s="254"/>
      <c r="VQD256" s="254"/>
      <c r="VQE256" s="254"/>
      <c r="VQF256" s="254"/>
      <c r="VQG256" s="254"/>
      <c r="VQH256" s="254"/>
      <c r="VQI256" s="254"/>
      <c r="VQJ256" s="254"/>
      <c r="VQK256" s="254"/>
      <c r="VQL256" s="254"/>
      <c r="VQM256" s="254"/>
      <c r="VQN256" s="254"/>
      <c r="VQO256" s="254"/>
      <c r="VQP256" s="254"/>
      <c r="VQQ256" s="254"/>
      <c r="VQR256" s="254"/>
      <c r="VQS256" s="254"/>
      <c r="VQT256" s="254"/>
      <c r="VQU256" s="254"/>
      <c r="VQV256" s="254"/>
      <c r="VQW256" s="254"/>
      <c r="VQX256" s="254"/>
      <c r="VQY256" s="254"/>
      <c r="VQZ256" s="254"/>
      <c r="VRA256" s="254"/>
      <c r="VRB256" s="254"/>
      <c r="VRC256" s="254"/>
      <c r="VRD256" s="254"/>
      <c r="VRE256" s="254"/>
      <c r="VRF256" s="254"/>
      <c r="VRG256" s="254"/>
      <c r="VRH256" s="254"/>
      <c r="VRI256" s="254"/>
      <c r="VRJ256" s="254"/>
      <c r="VRK256" s="254"/>
      <c r="VRL256" s="254"/>
      <c r="VRM256" s="254"/>
      <c r="VRN256" s="254"/>
      <c r="VRO256" s="254"/>
      <c r="VRP256" s="254"/>
      <c r="VRQ256" s="254"/>
      <c r="VRR256" s="254"/>
      <c r="VRS256" s="254"/>
      <c r="VRT256" s="254"/>
      <c r="VRU256" s="254"/>
      <c r="VRV256" s="254"/>
      <c r="VRW256" s="254"/>
      <c r="VRX256" s="254"/>
      <c r="VRY256" s="254"/>
      <c r="VRZ256" s="254"/>
      <c r="VSA256" s="254"/>
      <c r="VSB256" s="254"/>
      <c r="VSC256" s="254"/>
      <c r="VSD256" s="254"/>
      <c r="VSE256" s="254"/>
      <c r="VSF256" s="254"/>
      <c r="VSG256" s="254"/>
      <c r="VSH256" s="254"/>
      <c r="VSI256" s="254"/>
      <c r="VSJ256" s="254"/>
      <c r="VSK256" s="254"/>
      <c r="VSL256" s="254"/>
      <c r="VSM256" s="254"/>
      <c r="VSN256" s="254"/>
      <c r="VSO256" s="254"/>
      <c r="VSP256" s="254"/>
      <c r="VSQ256" s="254"/>
      <c r="VSR256" s="254"/>
      <c r="VSS256" s="254"/>
      <c r="VST256" s="254"/>
      <c r="VSU256" s="254"/>
      <c r="VSV256" s="254"/>
      <c r="VSW256" s="254"/>
      <c r="VSX256" s="254"/>
      <c r="VSY256" s="254"/>
      <c r="VSZ256" s="254"/>
      <c r="VTA256" s="254"/>
      <c r="VTB256" s="254"/>
      <c r="VTC256" s="254"/>
      <c r="VTD256" s="254"/>
      <c r="VTE256" s="254"/>
      <c r="VTF256" s="254"/>
      <c r="VTG256" s="254"/>
      <c r="VTH256" s="254"/>
      <c r="VTI256" s="254"/>
      <c r="VTJ256" s="254"/>
      <c r="VTK256" s="254"/>
      <c r="VTL256" s="254"/>
      <c r="VTM256" s="254"/>
      <c r="VTN256" s="254"/>
      <c r="VTO256" s="254"/>
      <c r="VTP256" s="254"/>
      <c r="VTQ256" s="254"/>
      <c r="VTR256" s="254"/>
      <c r="VTS256" s="254"/>
      <c r="VTT256" s="254"/>
      <c r="VTU256" s="254"/>
      <c r="VTV256" s="254"/>
      <c r="VTW256" s="254"/>
      <c r="VTX256" s="254"/>
      <c r="VTY256" s="254"/>
      <c r="VTZ256" s="254"/>
      <c r="VUA256" s="254"/>
      <c r="VUB256" s="254"/>
      <c r="VUC256" s="254"/>
      <c r="VUD256" s="254"/>
      <c r="VUE256" s="254"/>
      <c r="VUF256" s="254"/>
      <c r="VUG256" s="254"/>
      <c r="VUH256" s="254"/>
      <c r="VUI256" s="254"/>
      <c r="VUJ256" s="254"/>
      <c r="VUK256" s="254"/>
      <c r="VUL256" s="254"/>
      <c r="VUM256" s="254"/>
      <c r="VUN256" s="254"/>
      <c r="VUO256" s="254"/>
      <c r="VUP256" s="254"/>
      <c r="VUQ256" s="254"/>
      <c r="VUR256" s="254"/>
      <c r="VUS256" s="254"/>
      <c r="VUT256" s="254"/>
      <c r="VUU256" s="254"/>
      <c r="VUV256" s="254"/>
      <c r="VUW256" s="254"/>
      <c r="VUX256" s="254"/>
      <c r="VUY256" s="254"/>
      <c r="VUZ256" s="254"/>
      <c r="VVA256" s="254"/>
      <c r="VVB256" s="254"/>
      <c r="VVC256" s="254"/>
      <c r="VVD256" s="254"/>
      <c r="VVE256" s="254"/>
      <c r="VVF256" s="254"/>
      <c r="VVG256" s="254"/>
      <c r="VVH256" s="254"/>
      <c r="VVI256" s="254"/>
      <c r="VVJ256" s="254"/>
      <c r="VVK256" s="254"/>
      <c r="VVL256" s="254"/>
      <c r="VVM256" s="254"/>
      <c r="VVN256" s="254"/>
      <c r="VVO256" s="254"/>
      <c r="VVP256" s="254"/>
      <c r="VVQ256" s="254"/>
      <c r="VVR256" s="254"/>
      <c r="VVS256" s="254"/>
      <c r="VVT256" s="254"/>
      <c r="VVU256" s="254"/>
      <c r="VVV256" s="254"/>
      <c r="VVW256" s="254"/>
      <c r="VVX256" s="254"/>
      <c r="VVY256" s="254"/>
      <c r="VVZ256" s="254"/>
      <c r="VWA256" s="254"/>
      <c r="VWB256" s="254"/>
      <c r="VWC256" s="254"/>
      <c r="VWD256" s="254"/>
      <c r="VWE256" s="254"/>
      <c r="VWF256" s="254"/>
      <c r="VWG256" s="254"/>
      <c r="VWH256" s="254"/>
      <c r="VWI256" s="254"/>
      <c r="VWJ256" s="254"/>
      <c r="VWK256" s="254"/>
      <c r="VWL256" s="254"/>
      <c r="VWM256" s="254"/>
      <c r="VWN256" s="254"/>
      <c r="VWO256" s="254"/>
      <c r="VWP256" s="254"/>
      <c r="VWQ256" s="254"/>
      <c r="VWR256" s="254"/>
      <c r="VWS256" s="254"/>
      <c r="VWT256" s="254"/>
      <c r="VWU256" s="254"/>
      <c r="VWV256" s="254"/>
      <c r="VWW256" s="254"/>
      <c r="VWX256" s="254"/>
      <c r="VWY256" s="254"/>
      <c r="VWZ256" s="254"/>
      <c r="VXA256" s="254"/>
      <c r="VXB256" s="254"/>
      <c r="VXC256" s="254"/>
      <c r="VXD256" s="254"/>
      <c r="VXE256" s="254"/>
      <c r="VXF256" s="254"/>
      <c r="VXG256" s="254"/>
      <c r="VXH256" s="254"/>
      <c r="VXI256" s="254"/>
      <c r="VXJ256" s="254"/>
      <c r="VXK256" s="254"/>
      <c r="VXL256" s="254"/>
      <c r="VXM256" s="254"/>
      <c r="VXN256" s="254"/>
      <c r="VXO256" s="254"/>
      <c r="VXP256" s="254"/>
      <c r="VXQ256" s="254"/>
      <c r="VXR256" s="254"/>
      <c r="VXS256" s="254"/>
      <c r="VXT256" s="254"/>
      <c r="VXU256" s="254"/>
      <c r="VXV256" s="254"/>
      <c r="VXW256" s="254"/>
      <c r="VXX256" s="254"/>
      <c r="VXY256" s="254"/>
      <c r="VXZ256" s="254"/>
      <c r="VYA256" s="254"/>
      <c r="VYB256" s="254"/>
      <c r="VYC256" s="254"/>
      <c r="VYD256" s="254"/>
      <c r="VYE256" s="254"/>
      <c r="VYF256" s="254"/>
      <c r="VYG256" s="254"/>
      <c r="VYH256" s="254"/>
      <c r="VYI256" s="254"/>
      <c r="VYJ256" s="254"/>
      <c r="VYK256" s="254"/>
      <c r="VYL256" s="254"/>
      <c r="VYM256" s="254"/>
      <c r="VYN256" s="254"/>
      <c r="VYO256" s="254"/>
      <c r="VYP256" s="254"/>
      <c r="VYQ256" s="254"/>
      <c r="VYR256" s="254"/>
      <c r="VYS256" s="254"/>
      <c r="VYT256" s="254"/>
      <c r="VYU256" s="254"/>
      <c r="VYV256" s="254"/>
      <c r="VYW256" s="254"/>
      <c r="VYX256" s="254"/>
      <c r="VYY256" s="254"/>
      <c r="VYZ256" s="254"/>
      <c r="VZA256" s="254"/>
      <c r="VZB256" s="254"/>
      <c r="VZC256" s="254"/>
      <c r="VZD256" s="254"/>
      <c r="VZE256" s="254"/>
      <c r="VZF256" s="254"/>
      <c r="VZG256" s="254"/>
      <c r="VZH256" s="254"/>
      <c r="VZI256" s="254"/>
      <c r="VZJ256" s="254"/>
      <c r="VZK256" s="254"/>
      <c r="VZL256" s="254"/>
      <c r="VZM256" s="254"/>
      <c r="VZN256" s="254"/>
      <c r="VZO256" s="254"/>
      <c r="VZP256" s="254"/>
      <c r="VZQ256" s="254"/>
      <c r="VZR256" s="254"/>
      <c r="VZS256" s="254"/>
      <c r="VZT256" s="254"/>
      <c r="VZU256" s="254"/>
      <c r="VZV256" s="254"/>
      <c r="VZW256" s="254"/>
      <c r="VZX256" s="254"/>
      <c r="VZY256" s="254"/>
      <c r="VZZ256" s="254"/>
      <c r="WAA256" s="254"/>
      <c r="WAB256" s="254"/>
      <c r="WAC256" s="254"/>
      <c r="WAD256" s="254"/>
      <c r="WAE256" s="254"/>
      <c r="WAF256" s="254"/>
      <c r="WAG256" s="254"/>
      <c r="WAH256" s="254"/>
      <c r="WAI256" s="254"/>
      <c r="WAJ256" s="254"/>
      <c r="WAK256" s="254"/>
      <c r="WAL256" s="254"/>
      <c r="WAM256" s="254"/>
      <c r="WAN256" s="254"/>
      <c r="WAO256" s="254"/>
      <c r="WAP256" s="254"/>
      <c r="WAQ256" s="254"/>
      <c r="WAR256" s="254"/>
      <c r="WAS256" s="254"/>
      <c r="WAT256" s="254"/>
      <c r="WAU256" s="254"/>
      <c r="WAV256" s="254"/>
      <c r="WAW256" s="254"/>
      <c r="WAX256" s="254"/>
      <c r="WAY256" s="254"/>
      <c r="WAZ256" s="254"/>
      <c r="WBA256" s="254"/>
      <c r="WBB256" s="254"/>
      <c r="WBC256" s="254"/>
      <c r="WBD256" s="254"/>
      <c r="WBE256" s="254"/>
      <c r="WBF256" s="254"/>
      <c r="WBG256" s="254"/>
      <c r="WBH256" s="254"/>
      <c r="WBI256" s="254"/>
      <c r="WBJ256" s="254"/>
      <c r="WBK256" s="254"/>
      <c r="WBL256" s="254"/>
      <c r="WBM256" s="254"/>
      <c r="WBN256" s="254"/>
      <c r="WBO256" s="254"/>
      <c r="WBP256" s="254"/>
      <c r="WBQ256" s="254"/>
      <c r="WBR256" s="254"/>
      <c r="WBS256" s="254"/>
      <c r="WBT256" s="254"/>
      <c r="WBU256" s="254"/>
      <c r="WBV256" s="254"/>
      <c r="WBW256" s="254"/>
      <c r="WBX256" s="254"/>
      <c r="WBY256" s="254"/>
      <c r="WBZ256" s="254"/>
      <c r="WCA256" s="254"/>
      <c r="WCB256" s="254"/>
      <c r="WCC256" s="254"/>
      <c r="WCD256" s="254"/>
      <c r="WCE256" s="254"/>
      <c r="WCF256" s="254"/>
      <c r="WCG256" s="254"/>
      <c r="WCH256" s="254"/>
      <c r="WCI256" s="254"/>
      <c r="WCJ256" s="254"/>
      <c r="WCK256" s="254"/>
      <c r="WCL256" s="254"/>
      <c r="WCM256" s="254"/>
      <c r="WCN256" s="254"/>
      <c r="WCO256" s="254"/>
      <c r="WCP256" s="254"/>
      <c r="WCQ256" s="254"/>
      <c r="WCR256" s="254"/>
      <c r="WCS256" s="254"/>
      <c r="WCT256" s="254"/>
      <c r="WCU256" s="254"/>
      <c r="WCV256" s="254"/>
      <c r="WCW256" s="254"/>
      <c r="WCX256" s="254"/>
      <c r="WCY256" s="254"/>
      <c r="WCZ256" s="254"/>
      <c r="WDA256" s="254"/>
      <c r="WDB256" s="254"/>
      <c r="WDC256" s="254"/>
      <c r="WDD256" s="254"/>
      <c r="WDE256" s="254"/>
      <c r="WDF256" s="254"/>
      <c r="WDG256" s="254"/>
      <c r="WDH256" s="254"/>
      <c r="WDI256" s="254"/>
      <c r="WDJ256" s="254"/>
      <c r="WDK256" s="254"/>
      <c r="WDL256" s="254"/>
      <c r="WDM256" s="254"/>
      <c r="WDN256" s="254"/>
      <c r="WDO256" s="254"/>
      <c r="WDP256" s="254"/>
      <c r="WDQ256" s="254"/>
      <c r="WDR256" s="254"/>
      <c r="WDS256" s="254"/>
      <c r="WDT256" s="254"/>
      <c r="WDU256" s="254"/>
      <c r="WDV256" s="254"/>
      <c r="WDW256" s="254"/>
      <c r="WDX256" s="254"/>
      <c r="WDY256" s="254"/>
      <c r="WDZ256" s="254"/>
      <c r="WEA256" s="254"/>
      <c r="WEB256" s="254"/>
      <c r="WEC256" s="254"/>
      <c r="WED256" s="254"/>
      <c r="WEE256" s="254"/>
      <c r="WEF256" s="254"/>
      <c r="WEG256" s="254"/>
      <c r="WEH256" s="254"/>
      <c r="WEI256" s="254"/>
      <c r="WEJ256" s="254"/>
      <c r="WEK256" s="254"/>
      <c r="WEL256" s="254"/>
      <c r="WEM256" s="254"/>
      <c r="WEN256" s="254"/>
      <c r="WEO256" s="254"/>
      <c r="WEP256" s="254"/>
      <c r="WEQ256" s="254"/>
      <c r="WER256" s="254"/>
      <c r="WES256" s="254"/>
      <c r="WET256" s="254"/>
      <c r="WEU256" s="254"/>
      <c r="WEV256" s="254"/>
      <c r="WEW256" s="254"/>
      <c r="WEX256" s="254"/>
      <c r="WEY256" s="254"/>
      <c r="WEZ256" s="254"/>
      <c r="WFA256" s="254"/>
      <c r="WFB256" s="254"/>
      <c r="WFC256" s="254"/>
      <c r="WFD256" s="254"/>
      <c r="WFE256" s="254"/>
      <c r="WFF256" s="254"/>
      <c r="WFG256" s="254"/>
      <c r="WFH256" s="254"/>
      <c r="WFI256" s="254"/>
      <c r="WFJ256" s="254"/>
      <c r="WFK256" s="254"/>
      <c r="WFL256" s="254"/>
      <c r="WFM256" s="254"/>
      <c r="WFN256" s="254"/>
      <c r="WFO256" s="254"/>
      <c r="WFP256" s="254"/>
      <c r="WFQ256" s="254"/>
      <c r="WFR256" s="254"/>
      <c r="WFS256" s="254"/>
      <c r="WFT256" s="254"/>
      <c r="WFU256" s="254"/>
      <c r="WFV256" s="254"/>
      <c r="WFW256" s="254"/>
      <c r="WFX256" s="254"/>
      <c r="WFY256" s="254"/>
      <c r="WFZ256" s="254"/>
      <c r="WGA256" s="254"/>
      <c r="WGB256" s="254"/>
      <c r="WGC256" s="254"/>
      <c r="WGD256" s="254"/>
      <c r="WGE256" s="254"/>
      <c r="WGF256" s="254"/>
      <c r="WGG256" s="254"/>
      <c r="WGH256" s="254"/>
      <c r="WGI256" s="254"/>
      <c r="WGJ256" s="254"/>
      <c r="WGK256" s="254"/>
      <c r="WGL256" s="254"/>
      <c r="WGM256" s="254"/>
      <c r="WGN256" s="254"/>
      <c r="WGO256" s="254"/>
      <c r="WGP256" s="254"/>
      <c r="WGQ256" s="254"/>
      <c r="WGR256" s="254"/>
      <c r="WGS256" s="254"/>
      <c r="WGT256" s="254"/>
      <c r="WGU256" s="254"/>
      <c r="WGV256" s="254"/>
      <c r="WGW256" s="254"/>
      <c r="WGX256" s="254"/>
      <c r="WGY256" s="254"/>
      <c r="WGZ256" s="254"/>
      <c r="WHA256" s="254"/>
      <c r="WHB256" s="254"/>
      <c r="WHC256" s="254"/>
      <c r="WHD256" s="254"/>
      <c r="WHE256" s="254"/>
      <c r="WHF256" s="254"/>
      <c r="WHG256" s="254"/>
      <c r="WHH256" s="254"/>
      <c r="WHI256" s="254"/>
      <c r="WHJ256" s="254"/>
      <c r="WHK256" s="254"/>
      <c r="WHL256" s="254"/>
      <c r="WHM256" s="254"/>
      <c r="WHN256" s="254"/>
      <c r="WHO256" s="254"/>
      <c r="WHP256" s="254"/>
      <c r="WHQ256" s="254"/>
      <c r="WHR256" s="254"/>
      <c r="WHS256" s="254"/>
      <c r="WHT256" s="254"/>
      <c r="WHU256" s="254"/>
      <c r="WHV256" s="254"/>
      <c r="WHW256" s="254"/>
      <c r="WHX256" s="254"/>
      <c r="WHY256" s="254"/>
      <c r="WHZ256" s="254"/>
      <c r="WIA256" s="254"/>
      <c r="WIB256" s="254"/>
      <c r="WIC256" s="254"/>
      <c r="WID256" s="254"/>
      <c r="WIE256" s="254"/>
      <c r="WIF256" s="254"/>
      <c r="WIG256" s="254"/>
      <c r="WIH256" s="254"/>
      <c r="WII256" s="254"/>
      <c r="WIJ256" s="254"/>
      <c r="WIK256" s="254"/>
      <c r="WIL256" s="254"/>
      <c r="WIM256" s="254"/>
      <c r="WIN256" s="254"/>
      <c r="WIO256" s="254"/>
      <c r="WIP256" s="254"/>
      <c r="WIQ256" s="254"/>
      <c r="WIR256" s="254"/>
      <c r="WIS256" s="254"/>
      <c r="WIT256" s="254"/>
      <c r="WIU256" s="254"/>
      <c r="WIV256" s="254"/>
      <c r="WIW256" s="254"/>
      <c r="WIX256" s="254"/>
      <c r="WIY256" s="254"/>
      <c r="WIZ256" s="254"/>
      <c r="WJA256" s="254"/>
      <c r="WJB256" s="254"/>
      <c r="WJC256" s="254"/>
      <c r="WJD256" s="254"/>
      <c r="WJE256" s="254"/>
      <c r="WJF256" s="254"/>
      <c r="WJG256" s="254"/>
      <c r="WJH256" s="254"/>
      <c r="WJI256" s="254"/>
      <c r="WJJ256" s="254"/>
      <c r="WJK256" s="254"/>
      <c r="WJL256" s="254"/>
      <c r="WJM256" s="254"/>
      <c r="WJN256" s="254"/>
      <c r="WJO256" s="254"/>
      <c r="WJP256" s="254"/>
      <c r="WJQ256" s="254"/>
      <c r="WJR256" s="254"/>
      <c r="WJS256" s="254"/>
      <c r="WJT256" s="254"/>
      <c r="WJU256" s="254"/>
      <c r="WJV256" s="254"/>
      <c r="WJW256" s="254"/>
      <c r="WJX256" s="254"/>
      <c r="WJY256" s="254"/>
      <c r="WJZ256" s="254"/>
      <c r="WKA256" s="254"/>
      <c r="WKB256" s="254"/>
      <c r="WKC256" s="254"/>
      <c r="WKD256" s="254"/>
      <c r="WKE256" s="254"/>
      <c r="WKF256" s="254"/>
      <c r="WKG256" s="254"/>
      <c r="WKH256" s="254"/>
      <c r="WKI256" s="254"/>
      <c r="WKJ256" s="254"/>
      <c r="WKK256" s="254"/>
      <c r="WKL256" s="254"/>
      <c r="WKM256" s="254"/>
      <c r="WKN256" s="254"/>
      <c r="WKO256" s="254"/>
      <c r="WKP256" s="254"/>
      <c r="WKQ256" s="254"/>
      <c r="WKR256" s="254"/>
      <c r="WKS256" s="254"/>
      <c r="WKT256" s="254"/>
      <c r="WKU256" s="254"/>
      <c r="WKV256" s="254"/>
      <c r="WKW256" s="254"/>
      <c r="WKX256" s="254"/>
      <c r="WKY256" s="254"/>
      <c r="WKZ256" s="254"/>
      <c r="WLA256" s="254"/>
      <c r="WLB256" s="254"/>
      <c r="WLC256" s="254"/>
      <c r="WLD256" s="254"/>
      <c r="WLE256" s="254"/>
      <c r="WLF256" s="254"/>
      <c r="WLG256" s="254"/>
      <c r="WLH256" s="254"/>
      <c r="WLI256" s="254"/>
      <c r="WLJ256" s="254"/>
      <c r="WLK256" s="254"/>
      <c r="WLL256" s="254"/>
      <c r="WLM256" s="254"/>
      <c r="WLN256" s="254"/>
      <c r="WLO256" s="254"/>
      <c r="WLP256" s="254"/>
      <c r="WLQ256" s="254"/>
      <c r="WLR256" s="254"/>
      <c r="WLS256" s="254"/>
      <c r="WLT256" s="254"/>
      <c r="WLU256" s="254"/>
      <c r="WLV256" s="254"/>
      <c r="WLW256" s="254"/>
      <c r="WLX256" s="254"/>
      <c r="WLY256" s="254"/>
      <c r="WLZ256" s="254"/>
      <c r="WMA256" s="254"/>
      <c r="WMB256" s="254"/>
      <c r="WMC256" s="254"/>
      <c r="WMD256" s="254"/>
      <c r="WME256" s="254"/>
      <c r="WMF256" s="254"/>
      <c r="WMG256" s="254"/>
      <c r="WMH256" s="254"/>
      <c r="WMI256" s="254"/>
      <c r="WMJ256" s="254"/>
      <c r="WMK256" s="254"/>
      <c r="WML256" s="254"/>
      <c r="WMM256" s="254"/>
      <c r="WMN256" s="254"/>
      <c r="WMO256" s="254"/>
      <c r="WMP256" s="254"/>
      <c r="WMQ256" s="254"/>
      <c r="WMR256" s="254"/>
      <c r="WMS256" s="254"/>
      <c r="WMT256" s="254"/>
      <c r="WMU256" s="254"/>
      <c r="WMV256" s="254"/>
      <c r="WMW256" s="254"/>
      <c r="WMX256" s="254"/>
      <c r="WMY256" s="254"/>
      <c r="WMZ256" s="254"/>
      <c r="WNA256" s="254"/>
      <c r="WNB256" s="254"/>
      <c r="WNC256" s="254"/>
      <c r="WND256" s="254"/>
      <c r="WNE256" s="254"/>
      <c r="WNF256" s="254"/>
      <c r="WNG256" s="254"/>
      <c r="WNH256" s="254"/>
      <c r="WNI256" s="254"/>
      <c r="WNJ256" s="254"/>
      <c r="WNK256" s="254"/>
      <c r="WNL256" s="254"/>
      <c r="WNM256" s="254"/>
      <c r="WNN256" s="254"/>
      <c r="WNO256" s="254"/>
      <c r="WNP256" s="254"/>
      <c r="WNQ256" s="254"/>
      <c r="WNR256" s="254"/>
      <c r="WNS256" s="254"/>
      <c r="WNT256" s="254"/>
      <c r="WNU256" s="254"/>
      <c r="WNV256" s="254"/>
      <c r="WNW256" s="254"/>
      <c r="WNX256" s="254"/>
      <c r="WNY256" s="254"/>
      <c r="WNZ256" s="254"/>
      <c r="WOA256" s="254"/>
      <c r="WOB256" s="254"/>
      <c r="WOC256" s="254"/>
      <c r="WOD256" s="254"/>
      <c r="WOE256" s="254"/>
      <c r="WOF256" s="254"/>
      <c r="WOG256" s="254"/>
      <c r="WOH256" s="254"/>
      <c r="WOI256" s="254"/>
      <c r="WOJ256" s="254"/>
      <c r="WOK256" s="254"/>
      <c r="WOL256" s="254"/>
      <c r="WOM256" s="254"/>
      <c r="WON256" s="254"/>
      <c r="WOO256" s="254"/>
      <c r="WOP256" s="254"/>
      <c r="WOQ256" s="254"/>
      <c r="WOR256" s="254"/>
      <c r="WOS256" s="254"/>
      <c r="WOT256" s="254"/>
      <c r="WOU256" s="254"/>
      <c r="WOV256" s="254"/>
      <c r="WOW256" s="254"/>
      <c r="WOX256" s="254"/>
      <c r="WOY256" s="254"/>
      <c r="WOZ256" s="254"/>
      <c r="WPA256" s="254"/>
      <c r="WPB256" s="254"/>
      <c r="WPC256" s="254"/>
      <c r="WPD256" s="254"/>
      <c r="WPE256" s="254"/>
      <c r="WPF256" s="254"/>
      <c r="WPG256" s="254"/>
      <c r="WPH256" s="254"/>
      <c r="WPI256" s="254"/>
      <c r="WPJ256" s="254"/>
      <c r="WPK256" s="254"/>
      <c r="WPL256" s="254"/>
      <c r="WPM256" s="254"/>
      <c r="WPN256" s="254"/>
      <c r="WPO256" s="254"/>
      <c r="WPP256" s="254"/>
      <c r="WPQ256" s="254"/>
      <c r="WPR256" s="254"/>
      <c r="WPS256" s="254"/>
      <c r="WPT256" s="254"/>
      <c r="WPU256" s="254"/>
      <c r="WPV256" s="254"/>
      <c r="WPW256" s="254"/>
      <c r="WPX256" s="254"/>
      <c r="WPY256" s="254"/>
      <c r="WPZ256" s="254"/>
      <c r="WQA256" s="254"/>
      <c r="WQB256" s="254"/>
      <c r="WQC256" s="254"/>
      <c r="WQD256" s="254"/>
      <c r="WQE256" s="254"/>
      <c r="WQF256" s="254"/>
      <c r="WQG256" s="254"/>
      <c r="WQH256" s="254"/>
      <c r="WQI256" s="254"/>
      <c r="WQJ256" s="254"/>
      <c r="WQK256" s="254"/>
      <c r="WQL256" s="254"/>
      <c r="WQM256" s="254"/>
      <c r="WQN256" s="254"/>
      <c r="WQO256" s="254"/>
      <c r="WQP256" s="254"/>
      <c r="WQQ256" s="254"/>
      <c r="WQR256" s="254"/>
      <c r="WQS256" s="254"/>
      <c r="WQT256" s="254"/>
      <c r="WQU256" s="254"/>
      <c r="WQV256" s="254"/>
      <c r="WQW256" s="254"/>
      <c r="WQX256" s="254"/>
      <c r="WQY256" s="254"/>
      <c r="WQZ256" s="254"/>
      <c r="WRA256" s="254"/>
      <c r="WRB256" s="254"/>
      <c r="WRC256" s="254"/>
      <c r="WRD256" s="254"/>
      <c r="WRE256" s="254"/>
      <c r="WRF256" s="254"/>
      <c r="WRG256" s="254"/>
      <c r="WRH256" s="254"/>
      <c r="WRI256" s="254"/>
      <c r="WRJ256" s="254"/>
      <c r="WRK256" s="254"/>
      <c r="WRL256" s="254"/>
      <c r="WRM256" s="254"/>
      <c r="WRN256" s="254"/>
      <c r="WRO256" s="254"/>
      <c r="WRP256" s="254"/>
      <c r="WRQ256" s="254"/>
      <c r="WRR256" s="254"/>
      <c r="WRS256" s="254"/>
      <c r="WRT256" s="254"/>
      <c r="WRU256" s="254"/>
      <c r="WRV256" s="254"/>
      <c r="WRW256" s="254"/>
      <c r="WRX256" s="254"/>
      <c r="WRY256" s="254"/>
      <c r="WRZ256" s="254"/>
      <c r="WSA256" s="254"/>
      <c r="WSB256" s="254"/>
      <c r="WSC256" s="254"/>
      <c r="WSD256" s="254"/>
      <c r="WSE256" s="254"/>
      <c r="WSF256" s="254"/>
      <c r="WSG256" s="254"/>
      <c r="WSH256" s="254"/>
      <c r="WSI256" s="254"/>
      <c r="WSJ256" s="254"/>
      <c r="WSK256" s="254"/>
      <c r="WSL256" s="254"/>
      <c r="WSM256" s="254"/>
      <c r="WSN256" s="254"/>
      <c r="WSO256" s="254"/>
      <c r="WSP256" s="254"/>
      <c r="WSQ256" s="254"/>
      <c r="WSR256" s="254"/>
      <c r="WSS256" s="254"/>
      <c r="WST256" s="254"/>
      <c r="WSU256" s="254"/>
      <c r="WSV256" s="254"/>
      <c r="WSW256" s="254"/>
      <c r="WSX256" s="254"/>
      <c r="WSY256" s="254"/>
      <c r="WSZ256" s="254"/>
      <c r="WTA256" s="254"/>
      <c r="WTB256" s="254"/>
      <c r="WTC256" s="254"/>
      <c r="WTD256" s="254"/>
      <c r="WTE256" s="254"/>
      <c r="WTF256" s="254"/>
      <c r="WTG256" s="254"/>
      <c r="WTH256" s="254"/>
      <c r="WTI256" s="254"/>
      <c r="WTJ256" s="254"/>
      <c r="WTK256" s="254"/>
      <c r="WTL256" s="254"/>
      <c r="WTM256" s="254"/>
      <c r="WTN256" s="254"/>
      <c r="WTO256" s="254"/>
      <c r="WTP256" s="254"/>
      <c r="WTQ256" s="254"/>
      <c r="WTR256" s="254"/>
      <c r="WTS256" s="254"/>
      <c r="WTT256" s="254"/>
      <c r="WTU256" s="254"/>
      <c r="WTV256" s="254"/>
      <c r="WTW256" s="254"/>
      <c r="WTX256" s="254"/>
      <c r="WTY256" s="254"/>
      <c r="WTZ256" s="254"/>
      <c r="WUA256" s="254"/>
      <c r="WUB256" s="254"/>
      <c r="WUC256" s="254"/>
      <c r="WUD256" s="254"/>
      <c r="WUE256" s="254"/>
      <c r="WUF256" s="254"/>
      <c r="WUG256" s="254"/>
      <c r="WUH256" s="254"/>
      <c r="WUI256" s="254"/>
      <c r="WUJ256" s="254"/>
      <c r="WUK256" s="254"/>
      <c r="WUL256" s="254"/>
      <c r="WUM256" s="254"/>
      <c r="WUN256" s="254"/>
      <c r="WUO256" s="254"/>
      <c r="WUP256" s="254"/>
      <c r="WUQ256" s="254"/>
      <c r="WUR256" s="254"/>
      <c r="WUS256" s="254"/>
      <c r="WUT256" s="254"/>
      <c r="WUU256" s="254"/>
      <c r="WUV256" s="254"/>
      <c r="WUW256" s="254"/>
      <c r="WUX256" s="254"/>
      <c r="WUY256" s="254"/>
      <c r="WUZ256" s="254"/>
      <c r="WVA256" s="254"/>
      <c r="WVB256" s="254"/>
      <c r="WVC256" s="254"/>
      <c r="WVD256" s="254"/>
      <c r="WVE256" s="254"/>
      <c r="WVF256" s="254"/>
      <c r="WVG256" s="254"/>
      <c r="WVH256" s="254"/>
      <c r="WVI256" s="254"/>
      <c r="WVJ256" s="254"/>
      <c r="WVK256" s="254"/>
      <c r="WVL256" s="254"/>
      <c r="WVM256" s="254"/>
      <c r="WVN256" s="254"/>
      <c r="WVO256" s="254"/>
      <c r="WVP256" s="254"/>
      <c r="WVQ256" s="254"/>
      <c r="WVR256" s="254"/>
      <c r="WVS256" s="254"/>
      <c r="WVT256" s="254"/>
      <c r="WVU256" s="254"/>
      <c r="WVV256" s="254"/>
      <c r="WVW256" s="254"/>
      <c r="WVX256" s="254"/>
      <c r="WVY256" s="254"/>
      <c r="WVZ256" s="254"/>
      <c r="WWA256" s="254"/>
      <c r="WWB256" s="254"/>
      <c r="WWC256" s="254"/>
      <c r="WWD256" s="254"/>
      <c r="WWE256" s="254"/>
      <c r="WWF256" s="254"/>
      <c r="WWG256" s="254"/>
      <c r="WWH256" s="254"/>
      <c r="WWI256" s="254"/>
      <c r="WWJ256" s="254"/>
      <c r="WWK256" s="254"/>
      <c r="WWL256" s="254"/>
      <c r="WWM256" s="254"/>
      <c r="WWN256" s="254"/>
      <c r="WWO256" s="254"/>
      <c r="WWP256" s="254"/>
      <c r="WWQ256" s="254"/>
      <c r="WWR256" s="254"/>
      <c r="WWS256" s="254"/>
      <c r="WWT256" s="254"/>
      <c r="WWU256" s="254"/>
      <c r="WWV256" s="254"/>
      <c r="WWW256" s="254"/>
      <c r="WWX256" s="254"/>
      <c r="WWY256" s="254"/>
      <c r="WWZ256" s="254"/>
      <c r="WXA256" s="254"/>
      <c r="WXB256" s="254"/>
      <c r="WXC256" s="254"/>
      <c r="WXD256" s="254"/>
      <c r="WXE256" s="254"/>
      <c r="WXF256" s="254"/>
      <c r="WXG256" s="254"/>
      <c r="WXH256" s="254"/>
      <c r="WXI256" s="254"/>
      <c r="WXJ256" s="254"/>
      <c r="WXK256" s="254"/>
      <c r="WXL256" s="254"/>
      <c r="WXM256" s="254"/>
      <c r="WXN256" s="254"/>
      <c r="WXO256" s="254"/>
      <c r="WXP256" s="254"/>
      <c r="WXQ256" s="254"/>
      <c r="WXR256" s="254"/>
      <c r="WXS256" s="254"/>
      <c r="WXT256" s="254"/>
      <c r="WXU256" s="254"/>
      <c r="WXV256" s="254"/>
      <c r="WXW256" s="254"/>
      <c r="WXX256" s="254"/>
      <c r="WXY256" s="254"/>
      <c r="WXZ256" s="254"/>
      <c r="WYA256" s="254"/>
      <c r="WYB256" s="254"/>
      <c r="WYC256" s="254"/>
      <c r="WYD256" s="254"/>
      <c r="WYE256" s="254"/>
      <c r="WYF256" s="254"/>
      <c r="WYG256" s="254"/>
      <c r="WYH256" s="254"/>
      <c r="WYI256" s="254"/>
      <c r="WYJ256" s="254"/>
      <c r="WYK256" s="254"/>
      <c r="WYL256" s="254"/>
      <c r="WYM256" s="254"/>
      <c r="WYN256" s="254"/>
      <c r="WYO256" s="254"/>
      <c r="WYP256" s="254"/>
      <c r="WYQ256" s="254"/>
      <c r="WYR256" s="254"/>
      <c r="WYS256" s="254"/>
      <c r="WYT256" s="254"/>
      <c r="WYU256" s="254"/>
      <c r="WYV256" s="254"/>
      <c r="WYW256" s="254"/>
      <c r="WYX256" s="254"/>
      <c r="WYY256" s="254"/>
      <c r="WYZ256" s="254"/>
      <c r="WZA256" s="254"/>
      <c r="WZB256" s="254"/>
      <c r="WZC256" s="254"/>
      <c r="WZD256" s="254"/>
      <c r="WZE256" s="254"/>
      <c r="WZF256" s="254"/>
      <c r="WZG256" s="254"/>
      <c r="WZH256" s="254"/>
      <c r="WZI256" s="254"/>
      <c r="WZJ256" s="254"/>
      <c r="WZK256" s="254"/>
      <c r="WZL256" s="254"/>
      <c r="WZM256" s="254"/>
      <c r="WZN256" s="254"/>
      <c r="WZO256" s="254"/>
      <c r="WZP256" s="254"/>
      <c r="WZQ256" s="254"/>
      <c r="WZR256" s="254"/>
      <c r="WZS256" s="254"/>
      <c r="WZT256" s="254"/>
      <c r="WZU256" s="254"/>
      <c r="WZV256" s="254"/>
      <c r="WZW256" s="254"/>
      <c r="WZX256" s="254"/>
      <c r="WZY256" s="254"/>
      <c r="WZZ256" s="254"/>
      <c r="XAA256" s="254"/>
      <c r="XAB256" s="254"/>
      <c r="XAC256" s="254"/>
      <c r="XAD256" s="254"/>
      <c r="XAE256" s="254"/>
      <c r="XAF256" s="254"/>
      <c r="XAG256" s="254"/>
      <c r="XAH256" s="254"/>
      <c r="XAI256" s="254"/>
      <c r="XAJ256" s="254"/>
      <c r="XAK256" s="254"/>
      <c r="XAL256" s="254"/>
      <c r="XAM256" s="254"/>
      <c r="XAN256" s="254"/>
      <c r="XAO256" s="254"/>
      <c r="XAP256" s="254"/>
      <c r="XAQ256" s="254"/>
      <c r="XAR256" s="254"/>
      <c r="XAS256" s="254"/>
      <c r="XAT256" s="254"/>
      <c r="XAU256" s="254"/>
      <c r="XAV256" s="254"/>
      <c r="XAW256" s="254"/>
      <c r="XAX256" s="254"/>
      <c r="XAY256" s="254"/>
      <c r="XAZ256" s="254"/>
      <c r="XBA256" s="254"/>
      <c r="XBB256" s="254"/>
      <c r="XBC256" s="254"/>
      <c r="XBD256" s="254"/>
      <c r="XBE256" s="254"/>
      <c r="XBF256" s="254"/>
      <c r="XBG256" s="254"/>
      <c r="XBH256" s="254"/>
      <c r="XBI256" s="254"/>
      <c r="XBJ256" s="254"/>
      <c r="XBK256" s="254"/>
      <c r="XBL256" s="254"/>
      <c r="XBM256" s="254"/>
      <c r="XBN256" s="254"/>
      <c r="XBO256" s="254"/>
      <c r="XBP256" s="254"/>
      <c r="XBQ256" s="254"/>
      <c r="XBR256" s="254"/>
      <c r="XBS256" s="254"/>
      <c r="XBT256" s="254"/>
      <c r="XBU256" s="254"/>
      <c r="XBV256" s="254"/>
      <c r="XBW256" s="254"/>
      <c r="XBX256" s="254"/>
      <c r="XBY256" s="254"/>
      <c r="XBZ256" s="254"/>
      <c r="XCA256" s="254"/>
      <c r="XCB256" s="254"/>
      <c r="XCC256" s="254"/>
      <c r="XCD256" s="254"/>
      <c r="XCE256" s="254"/>
      <c r="XCF256" s="254"/>
      <c r="XCG256" s="254"/>
      <c r="XCH256" s="254"/>
      <c r="XCI256" s="254"/>
      <c r="XCJ256" s="254"/>
      <c r="XCK256" s="254"/>
      <c r="XCL256" s="254"/>
      <c r="XCM256" s="254"/>
      <c r="XCN256" s="254"/>
      <c r="XCO256" s="254"/>
      <c r="XCP256" s="254"/>
      <c r="XCQ256" s="254"/>
      <c r="XCR256" s="254"/>
      <c r="XCS256" s="254"/>
      <c r="XCT256" s="254"/>
      <c r="XCU256" s="254"/>
      <c r="XCV256" s="254"/>
      <c r="XCW256" s="254"/>
      <c r="XCX256" s="254"/>
      <c r="XCY256" s="254"/>
      <c r="XCZ256" s="254"/>
      <c r="XDA256" s="254"/>
      <c r="XDB256" s="254"/>
      <c r="XDC256" s="254"/>
      <c r="XDD256" s="254"/>
      <c r="XDE256" s="254"/>
      <c r="XDF256" s="254"/>
      <c r="XDG256" s="254"/>
      <c r="XDH256" s="254"/>
      <c r="XDI256" s="254"/>
      <c r="XDJ256" s="254"/>
      <c r="XDK256" s="254"/>
      <c r="XDL256" s="254"/>
      <c r="XDM256" s="254"/>
      <c r="XDN256" s="254"/>
      <c r="XDO256" s="254"/>
      <c r="XDP256" s="254"/>
      <c r="XDQ256" s="254"/>
      <c r="XDR256" s="254"/>
      <c r="XDS256" s="254"/>
      <c r="XDT256" s="254"/>
      <c r="XDU256" s="254"/>
      <c r="XDV256" s="254"/>
      <c r="XDW256" s="254"/>
      <c r="XDX256" s="254"/>
      <c r="XDY256" s="254"/>
      <c r="XDZ256" s="254"/>
      <c r="XEA256" s="254"/>
      <c r="XEB256" s="254"/>
      <c r="XEC256" s="254"/>
      <c r="XED256" s="254"/>
      <c r="XEE256" s="254"/>
      <c r="XEF256" s="254"/>
      <c r="XEG256" s="254"/>
      <c r="XEH256" s="254"/>
      <c r="XEI256" s="254"/>
      <c r="XEJ256" s="254"/>
      <c r="XEK256" s="254"/>
      <c r="XEL256" s="254"/>
      <c r="XEM256" s="254"/>
      <c r="XEN256" s="254"/>
    </row>
    <row r="257" spans="1:16368" s="238" customFormat="1">
      <c r="A257" s="254"/>
      <c r="B257" s="254"/>
      <c r="C257" s="255"/>
      <c r="D257" s="254"/>
      <c r="E257" s="254"/>
      <c r="F257" s="254"/>
      <c r="G257" s="254"/>
      <c r="H257" s="254"/>
      <c r="I257" s="254"/>
      <c r="J257" s="254"/>
      <c r="K257" s="254"/>
      <c r="L257" s="254"/>
      <c r="M257" s="254"/>
      <c r="N257" s="317"/>
      <c r="O257" s="254"/>
      <c r="P257" s="254"/>
      <c r="Q257" s="317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4"/>
      <c r="BA257" s="254"/>
      <c r="BB257" s="254"/>
      <c r="BC257" s="254"/>
      <c r="BD257" s="254"/>
      <c r="BE257" s="254"/>
      <c r="BF257" s="254"/>
      <c r="BG257" s="254"/>
      <c r="BH257" s="254"/>
      <c r="BI257" s="254"/>
      <c r="BJ257" s="254"/>
      <c r="BK257" s="254"/>
      <c r="BL257" s="254"/>
      <c r="BM257" s="254"/>
      <c r="BN257" s="254"/>
      <c r="BO257" s="254"/>
      <c r="BP257" s="254"/>
      <c r="BQ257" s="254"/>
      <c r="BR257" s="254"/>
      <c r="BS257" s="254"/>
      <c r="BT257" s="254"/>
      <c r="BU257" s="254"/>
      <c r="BV257" s="254"/>
      <c r="BW257" s="254"/>
      <c r="BX257" s="254"/>
      <c r="BY257" s="254"/>
      <c r="BZ257" s="254"/>
      <c r="CA257" s="254"/>
      <c r="CB257" s="254"/>
      <c r="CC257" s="254"/>
      <c r="CD257" s="254"/>
      <c r="CE257" s="254"/>
      <c r="CF257" s="254"/>
      <c r="CG257" s="254"/>
      <c r="CH257" s="254"/>
      <c r="CI257" s="254"/>
      <c r="CJ257" s="254"/>
      <c r="CK257" s="254"/>
      <c r="CL257" s="254"/>
      <c r="CM257" s="254"/>
      <c r="CN257" s="254"/>
      <c r="CO257" s="254"/>
      <c r="CP257" s="254"/>
      <c r="CQ257" s="254"/>
      <c r="CR257" s="254"/>
      <c r="CS257" s="254"/>
      <c r="CT257" s="254"/>
      <c r="CU257" s="254"/>
      <c r="CV257" s="254"/>
      <c r="CW257" s="254"/>
      <c r="CX257" s="254"/>
      <c r="CY257" s="254"/>
      <c r="CZ257" s="254"/>
      <c r="DA257" s="254"/>
      <c r="DB257" s="254"/>
      <c r="DC257" s="254"/>
      <c r="DD257" s="254"/>
      <c r="DE257" s="254"/>
      <c r="DF257" s="254"/>
      <c r="DG257" s="254"/>
      <c r="DH257" s="254"/>
      <c r="DI257" s="254"/>
      <c r="DJ257" s="254"/>
      <c r="DK257" s="254"/>
      <c r="DL257" s="254"/>
      <c r="DM257" s="254"/>
      <c r="DN257" s="254"/>
      <c r="DO257" s="254"/>
      <c r="DP257" s="254"/>
      <c r="DQ257" s="254"/>
      <c r="DR257" s="254"/>
      <c r="DS257" s="254"/>
      <c r="DT257" s="254"/>
      <c r="DU257" s="254"/>
      <c r="DV257" s="254"/>
      <c r="DW257" s="254"/>
      <c r="DX257" s="254"/>
      <c r="DY257" s="254"/>
      <c r="DZ257" s="254"/>
      <c r="EA257" s="254"/>
      <c r="EB257" s="254"/>
      <c r="EC257" s="254"/>
      <c r="ED257" s="254"/>
      <c r="EE257" s="254"/>
      <c r="EF257" s="254"/>
      <c r="EG257" s="254"/>
      <c r="EH257" s="254"/>
      <c r="EI257" s="254"/>
      <c r="EJ257" s="254"/>
      <c r="EK257" s="254"/>
      <c r="EL257" s="254"/>
      <c r="EM257" s="254"/>
      <c r="EN257" s="254"/>
      <c r="EO257" s="254"/>
      <c r="EP257" s="254"/>
      <c r="EQ257" s="254"/>
      <c r="ER257" s="254"/>
      <c r="ES257" s="254"/>
      <c r="ET257" s="254"/>
      <c r="EU257" s="254"/>
      <c r="EV257" s="254"/>
      <c r="EW257" s="254"/>
      <c r="EX257" s="254"/>
      <c r="EY257" s="254"/>
      <c r="EZ257" s="254"/>
      <c r="FA257" s="254"/>
      <c r="FB257" s="254"/>
      <c r="FC257" s="254"/>
      <c r="FD257" s="254"/>
      <c r="FE257" s="254"/>
      <c r="FF257" s="254"/>
      <c r="FG257" s="254"/>
      <c r="FH257" s="254"/>
      <c r="FI257" s="254"/>
      <c r="FJ257" s="254"/>
      <c r="FK257" s="254"/>
      <c r="FL257" s="254"/>
      <c r="FM257" s="254"/>
      <c r="FN257" s="254"/>
      <c r="FO257" s="254"/>
      <c r="FP257" s="254"/>
      <c r="FQ257" s="254"/>
      <c r="FR257" s="254"/>
      <c r="FS257" s="254"/>
      <c r="FT257" s="254"/>
      <c r="FU257" s="254"/>
      <c r="FV257" s="254"/>
      <c r="FW257" s="254"/>
      <c r="FX257" s="254"/>
      <c r="FY257" s="254"/>
      <c r="FZ257" s="254"/>
      <c r="GA257" s="254"/>
      <c r="GB257" s="254"/>
      <c r="GC257" s="254"/>
      <c r="GD257" s="254"/>
      <c r="GE257" s="254"/>
      <c r="GF257" s="254"/>
      <c r="GG257" s="254"/>
      <c r="GH257" s="254"/>
      <c r="GI257" s="254"/>
      <c r="GJ257" s="254"/>
      <c r="GK257" s="254"/>
      <c r="GL257" s="254"/>
      <c r="GM257" s="254"/>
      <c r="GN257" s="254"/>
      <c r="GO257" s="254"/>
      <c r="GP257" s="254"/>
      <c r="GQ257" s="254"/>
      <c r="GR257" s="254"/>
      <c r="GS257" s="254"/>
      <c r="GT257" s="254"/>
      <c r="GU257" s="254"/>
      <c r="GV257" s="254"/>
      <c r="GW257" s="254"/>
      <c r="GX257" s="254"/>
      <c r="GY257" s="254"/>
      <c r="GZ257" s="254"/>
      <c r="HA257" s="254"/>
      <c r="HB257" s="254"/>
      <c r="HC257" s="254"/>
      <c r="HD257" s="254"/>
      <c r="HE257" s="254"/>
      <c r="HF257" s="254"/>
      <c r="HG257" s="254"/>
      <c r="HH257" s="254"/>
      <c r="HI257" s="254"/>
      <c r="HJ257" s="254"/>
      <c r="HK257" s="254"/>
      <c r="HL257" s="254"/>
      <c r="HM257" s="254"/>
      <c r="HN257" s="254"/>
      <c r="HO257" s="254"/>
      <c r="HP257" s="254"/>
      <c r="HQ257" s="254"/>
      <c r="HR257" s="254"/>
      <c r="HS257" s="254"/>
      <c r="HT257" s="254"/>
      <c r="HU257" s="254"/>
      <c r="HV257" s="254"/>
      <c r="HW257" s="254"/>
      <c r="HX257" s="254"/>
      <c r="HY257" s="254"/>
      <c r="HZ257" s="254"/>
      <c r="IA257" s="254"/>
      <c r="IB257" s="254"/>
      <c r="IC257" s="254"/>
      <c r="ID257" s="254"/>
      <c r="IE257" s="254"/>
      <c r="IF257" s="254"/>
      <c r="IG257" s="254"/>
      <c r="IH257" s="254"/>
      <c r="II257" s="254"/>
      <c r="IJ257" s="254"/>
      <c r="IK257" s="254"/>
      <c r="IL257" s="254"/>
      <c r="IM257" s="254"/>
      <c r="IN257" s="254"/>
      <c r="IO257" s="254"/>
      <c r="IP257" s="254"/>
      <c r="IQ257" s="254"/>
      <c r="IR257" s="254"/>
      <c r="IS257" s="254"/>
      <c r="IT257" s="254"/>
      <c r="IU257" s="254"/>
      <c r="IV257" s="254"/>
      <c r="IW257" s="254"/>
      <c r="IX257" s="254"/>
      <c r="IY257" s="254"/>
      <c r="IZ257" s="254"/>
      <c r="JA257" s="254"/>
      <c r="JB257" s="254"/>
      <c r="JC257" s="254"/>
      <c r="JD257" s="254"/>
      <c r="JE257" s="254"/>
      <c r="JF257" s="254"/>
      <c r="JG257" s="254"/>
      <c r="JH257" s="254"/>
      <c r="JI257" s="254"/>
      <c r="JJ257" s="254"/>
      <c r="JK257" s="254"/>
      <c r="JL257" s="254"/>
      <c r="JM257" s="254"/>
      <c r="JN257" s="254"/>
      <c r="JO257" s="254"/>
      <c r="JP257" s="254"/>
      <c r="JQ257" s="254"/>
      <c r="JR257" s="254"/>
      <c r="JS257" s="254"/>
      <c r="JT257" s="254"/>
      <c r="JU257" s="254"/>
      <c r="JV257" s="254"/>
      <c r="JW257" s="254"/>
      <c r="JX257" s="254"/>
      <c r="JY257" s="254"/>
      <c r="JZ257" s="254"/>
      <c r="KA257" s="254"/>
      <c r="KB257" s="254"/>
      <c r="KC257" s="254"/>
      <c r="KD257" s="254"/>
      <c r="KE257" s="254"/>
      <c r="KF257" s="254"/>
      <c r="KG257" s="254"/>
      <c r="KH257" s="254"/>
      <c r="KI257" s="254"/>
      <c r="KJ257" s="254"/>
      <c r="KK257" s="254"/>
      <c r="KL257" s="254"/>
      <c r="KM257" s="254"/>
      <c r="KN257" s="254"/>
      <c r="KO257" s="254"/>
      <c r="KP257" s="254"/>
      <c r="KQ257" s="254"/>
      <c r="KR257" s="254"/>
      <c r="KS257" s="254"/>
      <c r="KT257" s="254"/>
      <c r="KU257" s="254"/>
      <c r="KV257" s="254"/>
      <c r="KW257" s="254"/>
      <c r="KX257" s="254"/>
      <c r="KY257" s="254"/>
      <c r="KZ257" s="254"/>
      <c r="LA257" s="254"/>
      <c r="LB257" s="254"/>
      <c r="LC257" s="254"/>
      <c r="LD257" s="254"/>
      <c r="LE257" s="254"/>
      <c r="LF257" s="254"/>
      <c r="LG257" s="254"/>
      <c r="LH257" s="254"/>
      <c r="LI257" s="254"/>
      <c r="LJ257" s="254"/>
      <c r="LK257" s="254"/>
      <c r="LL257" s="254"/>
      <c r="LM257" s="254"/>
      <c r="LN257" s="254"/>
      <c r="LO257" s="254"/>
      <c r="LP257" s="254"/>
      <c r="LQ257" s="254"/>
      <c r="LR257" s="254"/>
      <c r="LS257" s="254"/>
      <c r="LT257" s="254"/>
      <c r="LU257" s="254"/>
      <c r="LV257" s="254"/>
      <c r="LW257" s="254"/>
      <c r="LX257" s="254"/>
      <c r="LY257" s="254"/>
      <c r="LZ257" s="254"/>
      <c r="MA257" s="254"/>
      <c r="MB257" s="254"/>
      <c r="MC257" s="254"/>
      <c r="MD257" s="254"/>
      <c r="ME257" s="254"/>
      <c r="MF257" s="254"/>
      <c r="MG257" s="254"/>
      <c r="MH257" s="254"/>
      <c r="MI257" s="254"/>
      <c r="MJ257" s="254"/>
      <c r="MK257" s="254"/>
      <c r="ML257" s="254"/>
      <c r="MM257" s="254"/>
      <c r="MN257" s="254"/>
      <c r="MO257" s="254"/>
      <c r="MP257" s="254"/>
      <c r="MQ257" s="254"/>
      <c r="MR257" s="254"/>
      <c r="MS257" s="254"/>
      <c r="MT257" s="254"/>
      <c r="MU257" s="254"/>
      <c r="MV257" s="254"/>
      <c r="MW257" s="254"/>
      <c r="MX257" s="254"/>
      <c r="MY257" s="254"/>
      <c r="MZ257" s="254"/>
      <c r="NA257" s="254"/>
      <c r="NB257" s="254"/>
      <c r="NC257" s="254"/>
      <c r="ND257" s="254"/>
      <c r="NE257" s="254"/>
      <c r="NF257" s="254"/>
      <c r="NG257" s="254"/>
      <c r="NH257" s="254"/>
      <c r="NI257" s="254"/>
      <c r="NJ257" s="254"/>
      <c r="NK257" s="254"/>
      <c r="NL257" s="254"/>
      <c r="NM257" s="254"/>
      <c r="NN257" s="254"/>
      <c r="NO257" s="254"/>
      <c r="NP257" s="254"/>
      <c r="NQ257" s="254"/>
      <c r="NR257" s="254"/>
      <c r="NS257" s="254"/>
      <c r="NT257" s="254"/>
      <c r="NU257" s="254"/>
      <c r="NV257" s="254"/>
      <c r="NW257" s="254"/>
      <c r="NX257" s="254"/>
      <c r="NY257" s="254"/>
      <c r="NZ257" s="254"/>
      <c r="OA257" s="254"/>
      <c r="OB257" s="254"/>
      <c r="OC257" s="254"/>
      <c r="OD257" s="254"/>
      <c r="OE257" s="254"/>
      <c r="OF257" s="254"/>
      <c r="OG257" s="254"/>
      <c r="OH257" s="254"/>
      <c r="OI257" s="254"/>
      <c r="OJ257" s="254"/>
      <c r="OK257" s="254"/>
      <c r="OL257" s="254"/>
      <c r="OM257" s="254"/>
      <c r="ON257" s="254"/>
      <c r="OO257" s="254"/>
      <c r="OP257" s="254"/>
      <c r="OQ257" s="254"/>
      <c r="OR257" s="254"/>
      <c r="OS257" s="254"/>
      <c r="OT257" s="254"/>
      <c r="OU257" s="254"/>
      <c r="OV257" s="254"/>
      <c r="OW257" s="254"/>
      <c r="OX257" s="254"/>
      <c r="OY257" s="254"/>
      <c r="OZ257" s="254"/>
      <c r="PA257" s="254"/>
      <c r="PB257" s="254"/>
      <c r="PC257" s="254"/>
      <c r="PD257" s="254"/>
      <c r="PE257" s="254"/>
      <c r="PF257" s="254"/>
      <c r="PG257" s="254"/>
      <c r="PH257" s="254"/>
      <c r="PI257" s="254"/>
      <c r="PJ257" s="254"/>
      <c r="PK257" s="254"/>
      <c r="PL257" s="254"/>
      <c r="PM257" s="254"/>
      <c r="PN257" s="254"/>
      <c r="PO257" s="254"/>
      <c r="PP257" s="254"/>
      <c r="PQ257" s="254"/>
      <c r="PR257" s="254"/>
      <c r="PS257" s="254"/>
      <c r="PT257" s="254"/>
      <c r="PU257" s="254"/>
      <c r="PV257" s="254"/>
      <c r="PW257" s="254"/>
      <c r="PX257" s="254"/>
      <c r="PY257" s="254"/>
      <c r="PZ257" s="254"/>
      <c r="QA257" s="254"/>
      <c r="QB257" s="254"/>
      <c r="QC257" s="254"/>
      <c r="QD257" s="254"/>
      <c r="QE257" s="254"/>
      <c r="QF257" s="254"/>
      <c r="QG257" s="254"/>
      <c r="QH257" s="254"/>
      <c r="QI257" s="254"/>
      <c r="QJ257" s="254"/>
      <c r="QK257" s="254"/>
      <c r="QL257" s="254"/>
      <c r="QM257" s="254"/>
      <c r="QN257" s="254"/>
      <c r="QO257" s="254"/>
      <c r="QP257" s="254"/>
      <c r="QQ257" s="254"/>
      <c r="QR257" s="254"/>
      <c r="QS257" s="254"/>
      <c r="QT257" s="254"/>
      <c r="QU257" s="254"/>
      <c r="QV257" s="254"/>
      <c r="QW257" s="254"/>
      <c r="QX257" s="254"/>
      <c r="QY257" s="254"/>
      <c r="QZ257" s="254"/>
      <c r="RA257" s="254"/>
      <c r="RB257" s="254"/>
      <c r="RC257" s="254"/>
      <c r="RD257" s="254"/>
      <c r="RE257" s="254"/>
      <c r="RF257" s="254"/>
      <c r="RG257" s="254"/>
      <c r="RH257" s="254"/>
      <c r="RI257" s="254"/>
      <c r="RJ257" s="254"/>
      <c r="RK257" s="254"/>
      <c r="RL257" s="254"/>
      <c r="RM257" s="254"/>
      <c r="RN257" s="254"/>
      <c r="RO257" s="254"/>
      <c r="RP257" s="254"/>
      <c r="RQ257" s="254"/>
      <c r="RR257" s="254"/>
      <c r="RS257" s="254"/>
      <c r="RT257" s="254"/>
      <c r="RU257" s="254"/>
      <c r="RV257" s="254"/>
      <c r="RW257" s="254"/>
      <c r="RX257" s="254"/>
      <c r="RY257" s="254"/>
      <c r="RZ257" s="254"/>
      <c r="SA257" s="254"/>
      <c r="SB257" s="254"/>
      <c r="SC257" s="254"/>
      <c r="SD257" s="254"/>
      <c r="SE257" s="254"/>
      <c r="SF257" s="254"/>
      <c r="SG257" s="254"/>
      <c r="SH257" s="254"/>
      <c r="SI257" s="254"/>
      <c r="SJ257" s="254"/>
      <c r="SK257" s="254"/>
      <c r="SL257" s="254"/>
      <c r="SM257" s="254"/>
      <c r="SN257" s="254"/>
      <c r="SO257" s="254"/>
      <c r="SP257" s="254"/>
      <c r="SQ257" s="254"/>
      <c r="SR257" s="254"/>
      <c r="SS257" s="254"/>
      <c r="ST257" s="254"/>
      <c r="SU257" s="254"/>
      <c r="SV257" s="254"/>
      <c r="SW257" s="254"/>
      <c r="SX257" s="254"/>
      <c r="SY257" s="254"/>
      <c r="SZ257" s="254"/>
      <c r="TA257" s="254"/>
      <c r="TB257" s="254"/>
      <c r="TC257" s="254"/>
      <c r="TD257" s="254"/>
      <c r="TE257" s="254"/>
      <c r="TF257" s="254"/>
      <c r="TG257" s="254"/>
      <c r="TH257" s="254"/>
      <c r="TI257" s="254"/>
      <c r="TJ257" s="254"/>
      <c r="TK257" s="254"/>
      <c r="TL257" s="254"/>
      <c r="TM257" s="254"/>
      <c r="TN257" s="254"/>
      <c r="TO257" s="254"/>
      <c r="TP257" s="254"/>
      <c r="TQ257" s="254"/>
      <c r="TR257" s="254"/>
      <c r="TS257" s="254"/>
      <c r="TT257" s="254"/>
      <c r="TU257" s="254"/>
      <c r="TV257" s="254"/>
      <c r="TW257" s="254"/>
      <c r="TX257" s="254"/>
      <c r="TY257" s="254"/>
      <c r="TZ257" s="254"/>
      <c r="UA257" s="254"/>
      <c r="UB257" s="254"/>
      <c r="UC257" s="254"/>
      <c r="UD257" s="254"/>
      <c r="UE257" s="254"/>
      <c r="UF257" s="254"/>
      <c r="UG257" s="254"/>
      <c r="UH257" s="254"/>
      <c r="UI257" s="254"/>
      <c r="UJ257" s="254"/>
      <c r="UK257" s="254"/>
      <c r="UL257" s="254"/>
      <c r="UM257" s="254"/>
      <c r="UN257" s="254"/>
      <c r="UO257" s="254"/>
      <c r="UP257" s="254"/>
      <c r="UQ257" s="254"/>
      <c r="UR257" s="254"/>
      <c r="US257" s="254"/>
      <c r="UT257" s="254"/>
      <c r="UU257" s="254"/>
      <c r="UV257" s="254"/>
      <c r="UW257" s="254"/>
      <c r="UX257" s="254"/>
      <c r="UY257" s="254"/>
      <c r="UZ257" s="254"/>
      <c r="VA257" s="254"/>
      <c r="VB257" s="254"/>
      <c r="VC257" s="254"/>
      <c r="VD257" s="254"/>
      <c r="VE257" s="254"/>
      <c r="VF257" s="254"/>
      <c r="VG257" s="254"/>
      <c r="VH257" s="254"/>
      <c r="VI257" s="254"/>
      <c r="VJ257" s="254"/>
      <c r="VK257" s="254"/>
      <c r="VL257" s="254"/>
      <c r="VM257" s="254"/>
      <c r="VN257" s="254"/>
      <c r="VO257" s="254"/>
      <c r="VP257" s="254"/>
      <c r="VQ257" s="254"/>
      <c r="VR257" s="254"/>
      <c r="VS257" s="254"/>
      <c r="VT257" s="254"/>
      <c r="VU257" s="254"/>
      <c r="VV257" s="254"/>
      <c r="VW257" s="254"/>
      <c r="VX257" s="254"/>
      <c r="VY257" s="254"/>
      <c r="VZ257" s="254"/>
      <c r="WA257" s="254"/>
      <c r="WB257" s="254"/>
      <c r="WC257" s="254"/>
      <c r="WD257" s="254"/>
      <c r="WE257" s="254"/>
      <c r="WF257" s="254"/>
      <c r="WG257" s="254"/>
      <c r="WH257" s="254"/>
      <c r="WI257" s="254"/>
      <c r="WJ257" s="254"/>
      <c r="WK257" s="254"/>
      <c r="WL257" s="254"/>
      <c r="WM257" s="254"/>
      <c r="WN257" s="254"/>
      <c r="WO257" s="254"/>
      <c r="WP257" s="254"/>
      <c r="WQ257" s="254"/>
      <c r="WR257" s="254"/>
      <c r="WS257" s="254"/>
      <c r="WT257" s="254"/>
      <c r="WU257" s="254"/>
      <c r="WV257" s="254"/>
      <c r="WW257" s="254"/>
      <c r="WX257" s="254"/>
      <c r="WY257" s="254"/>
      <c r="WZ257" s="254"/>
      <c r="XA257" s="254"/>
      <c r="XB257" s="254"/>
      <c r="XC257" s="254"/>
      <c r="XD257" s="254"/>
      <c r="XE257" s="254"/>
      <c r="XF257" s="254"/>
      <c r="XG257" s="254"/>
      <c r="XH257" s="254"/>
      <c r="XI257" s="254"/>
      <c r="XJ257" s="254"/>
      <c r="XK257" s="254"/>
      <c r="XL257" s="254"/>
      <c r="XM257" s="254"/>
      <c r="XN257" s="254"/>
      <c r="XO257" s="254"/>
      <c r="XP257" s="254"/>
      <c r="XQ257" s="254"/>
      <c r="XR257" s="254"/>
      <c r="XS257" s="254"/>
      <c r="XT257" s="254"/>
      <c r="XU257" s="254"/>
      <c r="XV257" s="254"/>
      <c r="XW257" s="254"/>
      <c r="XX257" s="254"/>
      <c r="XY257" s="254"/>
      <c r="XZ257" s="254"/>
      <c r="YA257" s="254"/>
      <c r="YB257" s="254"/>
      <c r="YC257" s="254"/>
      <c r="YD257" s="254"/>
      <c r="YE257" s="254"/>
      <c r="YF257" s="254"/>
      <c r="YG257" s="254"/>
      <c r="YH257" s="254"/>
      <c r="YI257" s="254"/>
      <c r="YJ257" s="254"/>
      <c r="YK257" s="254"/>
      <c r="YL257" s="254"/>
      <c r="YM257" s="254"/>
      <c r="YN257" s="254"/>
      <c r="YO257" s="254"/>
      <c r="YP257" s="254"/>
      <c r="YQ257" s="254"/>
      <c r="YR257" s="254"/>
      <c r="YS257" s="254"/>
      <c r="YT257" s="254"/>
      <c r="YU257" s="254"/>
      <c r="YV257" s="254"/>
      <c r="YW257" s="254"/>
      <c r="YX257" s="254"/>
      <c r="YY257" s="254"/>
      <c r="YZ257" s="254"/>
      <c r="ZA257" s="254"/>
      <c r="ZB257" s="254"/>
      <c r="ZC257" s="254"/>
      <c r="ZD257" s="254"/>
      <c r="ZE257" s="254"/>
      <c r="ZF257" s="254"/>
      <c r="ZG257" s="254"/>
      <c r="ZH257" s="254"/>
      <c r="ZI257" s="254"/>
      <c r="ZJ257" s="254"/>
      <c r="ZK257" s="254"/>
      <c r="ZL257" s="254"/>
      <c r="ZM257" s="254"/>
      <c r="ZN257" s="254"/>
      <c r="ZO257" s="254"/>
      <c r="ZP257" s="254"/>
      <c r="ZQ257" s="254"/>
      <c r="ZR257" s="254"/>
      <c r="ZS257" s="254"/>
      <c r="ZT257" s="254"/>
      <c r="ZU257" s="254"/>
      <c r="ZV257" s="254"/>
      <c r="ZW257" s="254"/>
      <c r="ZX257" s="254"/>
      <c r="ZY257" s="254"/>
      <c r="ZZ257" s="254"/>
      <c r="AAA257" s="254"/>
      <c r="AAB257" s="254"/>
      <c r="AAC257" s="254"/>
      <c r="AAD257" s="254"/>
      <c r="AAE257" s="254"/>
      <c r="AAF257" s="254"/>
      <c r="AAG257" s="254"/>
      <c r="AAH257" s="254"/>
      <c r="AAI257" s="254"/>
      <c r="AAJ257" s="254"/>
      <c r="AAK257" s="254"/>
      <c r="AAL257" s="254"/>
      <c r="AAM257" s="254"/>
      <c r="AAN257" s="254"/>
      <c r="AAO257" s="254"/>
      <c r="AAP257" s="254"/>
      <c r="AAQ257" s="254"/>
      <c r="AAR257" s="254"/>
      <c r="AAS257" s="254"/>
      <c r="AAT257" s="254"/>
      <c r="AAU257" s="254"/>
      <c r="AAV257" s="254"/>
      <c r="AAW257" s="254"/>
      <c r="AAX257" s="254"/>
      <c r="AAY257" s="254"/>
      <c r="AAZ257" s="254"/>
      <c r="ABA257" s="254"/>
      <c r="ABB257" s="254"/>
      <c r="ABC257" s="254"/>
      <c r="ABD257" s="254"/>
      <c r="ABE257" s="254"/>
      <c r="ABF257" s="254"/>
      <c r="ABG257" s="254"/>
      <c r="ABH257" s="254"/>
      <c r="ABI257" s="254"/>
      <c r="ABJ257" s="254"/>
      <c r="ABK257" s="254"/>
      <c r="ABL257" s="254"/>
      <c r="ABM257" s="254"/>
      <c r="ABN257" s="254"/>
      <c r="ABO257" s="254"/>
      <c r="ABP257" s="254"/>
      <c r="ABQ257" s="254"/>
      <c r="ABR257" s="254"/>
      <c r="ABS257" s="254"/>
      <c r="ABT257" s="254"/>
      <c r="ABU257" s="254"/>
      <c r="ABV257" s="254"/>
      <c r="ABW257" s="254"/>
      <c r="ABX257" s="254"/>
      <c r="ABY257" s="254"/>
      <c r="ABZ257" s="254"/>
      <c r="ACA257" s="254"/>
      <c r="ACB257" s="254"/>
      <c r="ACC257" s="254"/>
      <c r="ACD257" s="254"/>
      <c r="ACE257" s="254"/>
      <c r="ACF257" s="254"/>
      <c r="ACG257" s="254"/>
      <c r="ACH257" s="254"/>
      <c r="ACI257" s="254"/>
      <c r="ACJ257" s="254"/>
      <c r="ACK257" s="254"/>
      <c r="ACL257" s="254"/>
      <c r="ACM257" s="254"/>
      <c r="ACN257" s="254"/>
      <c r="ACO257" s="254"/>
      <c r="ACP257" s="254"/>
      <c r="ACQ257" s="254"/>
      <c r="ACR257" s="254"/>
      <c r="ACS257" s="254"/>
      <c r="ACT257" s="254"/>
      <c r="ACU257" s="254"/>
      <c r="ACV257" s="254"/>
      <c r="ACW257" s="254"/>
      <c r="ACX257" s="254"/>
      <c r="ACY257" s="254"/>
      <c r="ACZ257" s="254"/>
      <c r="ADA257" s="254"/>
      <c r="ADB257" s="254"/>
      <c r="ADC257" s="254"/>
      <c r="ADD257" s="254"/>
      <c r="ADE257" s="254"/>
      <c r="ADF257" s="254"/>
      <c r="ADG257" s="254"/>
      <c r="ADH257" s="254"/>
      <c r="ADI257" s="254"/>
      <c r="ADJ257" s="254"/>
      <c r="ADK257" s="254"/>
      <c r="ADL257" s="254"/>
      <c r="ADM257" s="254"/>
      <c r="ADN257" s="254"/>
      <c r="ADO257" s="254"/>
      <c r="ADP257" s="254"/>
      <c r="ADQ257" s="254"/>
      <c r="ADR257" s="254"/>
      <c r="ADS257" s="254"/>
      <c r="ADT257" s="254"/>
      <c r="ADU257" s="254"/>
      <c r="ADV257" s="254"/>
      <c r="ADW257" s="254"/>
      <c r="ADX257" s="254"/>
      <c r="ADY257" s="254"/>
      <c r="ADZ257" s="254"/>
      <c r="AEA257" s="254"/>
      <c r="AEB257" s="254"/>
      <c r="AEC257" s="254"/>
      <c r="AED257" s="254"/>
      <c r="AEE257" s="254"/>
      <c r="AEF257" s="254"/>
      <c r="AEG257" s="254"/>
      <c r="AEH257" s="254"/>
      <c r="AEI257" s="254"/>
      <c r="AEJ257" s="254"/>
      <c r="AEK257" s="254"/>
      <c r="AEL257" s="254"/>
      <c r="AEM257" s="254"/>
      <c r="AEN257" s="254"/>
      <c r="AEO257" s="254"/>
      <c r="AEP257" s="254"/>
      <c r="AEQ257" s="254"/>
      <c r="AER257" s="254"/>
      <c r="AES257" s="254"/>
      <c r="AET257" s="254"/>
      <c r="AEU257" s="254"/>
      <c r="AEV257" s="254"/>
      <c r="AEW257" s="254"/>
      <c r="AEX257" s="254"/>
      <c r="AEY257" s="254"/>
      <c r="AEZ257" s="254"/>
      <c r="AFA257" s="254"/>
      <c r="AFB257" s="254"/>
      <c r="AFC257" s="254"/>
      <c r="AFD257" s="254"/>
      <c r="AFE257" s="254"/>
      <c r="AFF257" s="254"/>
      <c r="AFG257" s="254"/>
      <c r="AFH257" s="254"/>
      <c r="AFI257" s="254"/>
      <c r="AFJ257" s="254"/>
      <c r="AFK257" s="254"/>
      <c r="AFL257" s="254"/>
      <c r="AFM257" s="254"/>
      <c r="AFN257" s="254"/>
      <c r="AFO257" s="254"/>
      <c r="AFP257" s="254"/>
      <c r="AFQ257" s="254"/>
      <c r="AFR257" s="254"/>
      <c r="AFS257" s="254"/>
      <c r="AFT257" s="254"/>
      <c r="AFU257" s="254"/>
      <c r="AFV257" s="254"/>
      <c r="AFW257" s="254"/>
      <c r="AFX257" s="254"/>
      <c r="AFY257" s="254"/>
      <c r="AFZ257" s="254"/>
      <c r="AGA257" s="254"/>
      <c r="AGB257" s="254"/>
      <c r="AGC257" s="254"/>
      <c r="AGD257" s="254"/>
      <c r="AGE257" s="254"/>
      <c r="AGF257" s="254"/>
      <c r="AGG257" s="254"/>
      <c r="AGH257" s="254"/>
      <c r="AGI257" s="254"/>
      <c r="AGJ257" s="254"/>
      <c r="AGK257" s="254"/>
      <c r="AGL257" s="254"/>
      <c r="AGM257" s="254"/>
      <c r="AGN257" s="254"/>
      <c r="AGO257" s="254"/>
      <c r="AGP257" s="254"/>
      <c r="AGQ257" s="254"/>
      <c r="AGR257" s="254"/>
      <c r="AGS257" s="254"/>
      <c r="AGT257" s="254"/>
      <c r="AGU257" s="254"/>
      <c r="AGV257" s="254"/>
      <c r="AGW257" s="254"/>
      <c r="AGX257" s="254"/>
      <c r="AGY257" s="254"/>
      <c r="AGZ257" s="254"/>
      <c r="AHA257" s="254"/>
      <c r="AHB257" s="254"/>
      <c r="AHC257" s="254"/>
      <c r="AHD257" s="254"/>
      <c r="AHE257" s="254"/>
      <c r="AHF257" s="254"/>
      <c r="AHG257" s="254"/>
      <c r="AHH257" s="254"/>
      <c r="AHI257" s="254"/>
      <c r="AHJ257" s="254"/>
      <c r="AHK257" s="254"/>
      <c r="AHL257" s="254"/>
      <c r="AHM257" s="254"/>
      <c r="AHN257" s="254"/>
      <c r="AHO257" s="254"/>
      <c r="AHP257" s="254"/>
      <c r="AHQ257" s="254"/>
      <c r="AHR257" s="254"/>
      <c r="AHS257" s="254"/>
      <c r="AHT257" s="254"/>
      <c r="AHU257" s="254"/>
      <c r="AHV257" s="254"/>
      <c r="AHW257" s="254"/>
      <c r="AHX257" s="254"/>
      <c r="AHY257" s="254"/>
      <c r="AHZ257" s="254"/>
      <c r="AIA257" s="254"/>
      <c r="AIB257" s="254"/>
      <c r="AIC257" s="254"/>
      <c r="AID257" s="254"/>
      <c r="AIE257" s="254"/>
      <c r="AIF257" s="254"/>
      <c r="AIG257" s="254"/>
      <c r="AIH257" s="254"/>
      <c r="AII257" s="254"/>
      <c r="AIJ257" s="254"/>
      <c r="AIK257" s="254"/>
      <c r="AIL257" s="254"/>
      <c r="AIM257" s="254"/>
      <c r="AIN257" s="254"/>
      <c r="AIO257" s="254"/>
      <c r="AIP257" s="254"/>
      <c r="AIQ257" s="254"/>
      <c r="AIR257" s="254"/>
      <c r="AIS257" s="254"/>
      <c r="AIT257" s="254"/>
      <c r="AIU257" s="254"/>
      <c r="AIV257" s="254"/>
      <c r="AIW257" s="254"/>
      <c r="AIX257" s="254"/>
      <c r="AIY257" s="254"/>
      <c r="AIZ257" s="254"/>
      <c r="AJA257" s="254"/>
      <c r="AJB257" s="254"/>
      <c r="AJC257" s="254"/>
      <c r="AJD257" s="254"/>
      <c r="AJE257" s="254"/>
      <c r="AJF257" s="254"/>
      <c r="AJG257" s="254"/>
      <c r="AJH257" s="254"/>
      <c r="AJI257" s="254"/>
      <c r="AJJ257" s="254"/>
      <c r="AJK257" s="254"/>
      <c r="AJL257" s="254"/>
      <c r="AJM257" s="254"/>
      <c r="AJN257" s="254"/>
      <c r="AJO257" s="254"/>
      <c r="AJP257" s="254"/>
      <c r="AJQ257" s="254"/>
      <c r="AJR257" s="254"/>
      <c r="AJS257" s="254"/>
      <c r="AJT257" s="254"/>
      <c r="AJU257" s="254"/>
      <c r="AJV257" s="254"/>
      <c r="AJW257" s="254"/>
      <c r="AJX257" s="254"/>
      <c r="AJY257" s="254"/>
      <c r="AJZ257" s="254"/>
      <c r="AKA257" s="254"/>
      <c r="AKB257" s="254"/>
      <c r="AKC257" s="254"/>
      <c r="AKD257" s="254"/>
      <c r="AKE257" s="254"/>
      <c r="AKF257" s="254"/>
      <c r="AKG257" s="254"/>
      <c r="AKH257" s="254"/>
      <c r="AKI257" s="254"/>
      <c r="AKJ257" s="254"/>
      <c r="AKK257" s="254"/>
      <c r="AKL257" s="254"/>
      <c r="AKM257" s="254"/>
      <c r="AKN257" s="254"/>
      <c r="AKO257" s="254"/>
      <c r="AKP257" s="254"/>
      <c r="AKQ257" s="254"/>
      <c r="AKR257" s="254"/>
      <c r="AKS257" s="254"/>
      <c r="AKT257" s="254"/>
      <c r="AKU257" s="254"/>
      <c r="AKV257" s="254"/>
      <c r="AKW257" s="254"/>
      <c r="AKX257" s="254"/>
      <c r="AKY257" s="254"/>
      <c r="AKZ257" s="254"/>
      <c r="ALA257" s="254"/>
      <c r="ALB257" s="254"/>
      <c r="ALC257" s="254"/>
      <c r="ALD257" s="254"/>
      <c r="ALE257" s="254"/>
      <c r="ALF257" s="254"/>
      <c r="ALG257" s="254"/>
      <c r="ALH257" s="254"/>
      <c r="ALI257" s="254"/>
      <c r="ALJ257" s="254"/>
      <c r="ALK257" s="254"/>
      <c r="ALL257" s="254"/>
      <c r="ALM257" s="254"/>
      <c r="ALN257" s="254"/>
      <c r="ALO257" s="254"/>
      <c r="ALP257" s="254"/>
      <c r="ALQ257" s="254"/>
      <c r="ALR257" s="254"/>
      <c r="ALS257" s="254"/>
      <c r="ALT257" s="254"/>
      <c r="ALU257" s="254"/>
      <c r="ALV257" s="254"/>
      <c r="ALW257" s="254"/>
      <c r="ALX257" s="254"/>
      <c r="ALY257" s="254"/>
      <c r="ALZ257" s="254"/>
      <c r="AMA257" s="254"/>
      <c r="AMB257" s="254"/>
      <c r="AMC257" s="254"/>
      <c r="AMD257" s="254"/>
      <c r="AME257" s="254"/>
      <c r="AMF257" s="254"/>
      <c r="AMG257" s="254"/>
      <c r="AMH257" s="254"/>
      <c r="AMI257" s="254"/>
      <c r="AMJ257" s="254"/>
      <c r="AMK257" s="254"/>
      <c r="AML257" s="254"/>
      <c r="AMM257" s="254"/>
      <c r="AMN257" s="254"/>
      <c r="AMO257" s="254"/>
      <c r="AMP257" s="254"/>
      <c r="AMQ257" s="254"/>
      <c r="AMR257" s="254"/>
      <c r="AMS257" s="254"/>
      <c r="AMT257" s="254"/>
      <c r="AMU257" s="254"/>
      <c r="AMV257" s="254"/>
      <c r="AMW257" s="254"/>
      <c r="AMX257" s="254"/>
      <c r="AMY257" s="254"/>
      <c r="AMZ257" s="254"/>
      <c r="ANA257" s="254"/>
      <c r="ANB257" s="254"/>
      <c r="ANC257" s="254"/>
      <c r="AND257" s="254"/>
      <c r="ANE257" s="254"/>
      <c r="ANF257" s="254"/>
      <c r="ANG257" s="254"/>
      <c r="ANH257" s="254"/>
      <c r="ANI257" s="254"/>
      <c r="ANJ257" s="254"/>
      <c r="ANK257" s="254"/>
      <c r="ANL257" s="254"/>
      <c r="ANM257" s="254"/>
      <c r="ANN257" s="254"/>
      <c r="ANO257" s="254"/>
      <c r="ANP257" s="254"/>
      <c r="ANQ257" s="254"/>
      <c r="ANR257" s="254"/>
      <c r="ANS257" s="254"/>
      <c r="ANT257" s="254"/>
      <c r="ANU257" s="254"/>
      <c r="ANV257" s="254"/>
      <c r="ANW257" s="254"/>
      <c r="ANX257" s="254"/>
      <c r="ANY257" s="254"/>
      <c r="ANZ257" s="254"/>
      <c r="AOA257" s="254"/>
      <c r="AOB257" s="254"/>
      <c r="AOC257" s="254"/>
      <c r="AOD257" s="254"/>
      <c r="AOE257" s="254"/>
      <c r="AOF257" s="254"/>
      <c r="AOG257" s="254"/>
      <c r="AOH257" s="254"/>
      <c r="AOI257" s="254"/>
      <c r="AOJ257" s="254"/>
      <c r="AOK257" s="254"/>
      <c r="AOL257" s="254"/>
      <c r="AOM257" s="254"/>
      <c r="AON257" s="254"/>
      <c r="AOO257" s="254"/>
      <c r="AOP257" s="254"/>
      <c r="AOQ257" s="254"/>
      <c r="AOR257" s="254"/>
      <c r="AOS257" s="254"/>
      <c r="AOT257" s="254"/>
      <c r="AOU257" s="254"/>
      <c r="AOV257" s="254"/>
      <c r="AOW257" s="254"/>
      <c r="AOX257" s="254"/>
      <c r="AOY257" s="254"/>
      <c r="AOZ257" s="254"/>
      <c r="APA257" s="254"/>
      <c r="APB257" s="254"/>
      <c r="APC257" s="254"/>
      <c r="APD257" s="254"/>
      <c r="APE257" s="254"/>
      <c r="APF257" s="254"/>
      <c r="APG257" s="254"/>
      <c r="APH257" s="254"/>
      <c r="API257" s="254"/>
      <c r="APJ257" s="254"/>
      <c r="APK257" s="254"/>
      <c r="APL257" s="254"/>
      <c r="APM257" s="254"/>
      <c r="APN257" s="254"/>
      <c r="APO257" s="254"/>
      <c r="APP257" s="254"/>
      <c r="APQ257" s="254"/>
      <c r="APR257" s="254"/>
      <c r="APS257" s="254"/>
      <c r="APT257" s="254"/>
      <c r="APU257" s="254"/>
      <c r="APV257" s="254"/>
      <c r="APW257" s="254"/>
      <c r="APX257" s="254"/>
      <c r="APY257" s="254"/>
      <c r="APZ257" s="254"/>
      <c r="AQA257" s="254"/>
      <c r="AQB257" s="254"/>
      <c r="AQC257" s="254"/>
      <c r="AQD257" s="254"/>
      <c r="AQE257" s="254"/>
      <c r="AQF257" s="254"/>
      <c r="AQG257" s="254"/>
      <c r="AQH257" s="254"/>
      <c r="AQI257" s="254"/>
      <c r="AQJ257" s="254"/>
      <c r="AQK257" s="254"/>
      <c r="AQL257" s="254"/>
      <c r="AQM257" s="254"/>
      <c r="AQN257" s="254"/>
      <c r="AQO257" s="254"/>
      <c r="AQP257" s="254"/>
      <c r="AQQ257" s="254"/>
      <c r="AQR257" s="254"/>
      <c r="AQS257" s="254"/>
      <c r="AQT257" s="254"/>
      <c r="AQU257" s="254"/>
      <c r="AQV257" s="254"/>
      <c r="AQW257" s="254"/>
      <c r="AQX257" s="254"/>
      <c r="AQY257" s="254"/>
      <c r="AQZ257" s="254"/>
      <c r="ARA257" s="254"/>
      <c r="ARB257" s="254"/>
      <c r="ARC257" s="254"/>
      <c r="ARD257" s="254"/>
      <c r="ARE257" s="254"/>
      <c r="ARF257" s="254"/>
      <c r="ARG257" s="254"/>
      <c r="ARH257" s="254"/>
      <c r="ARI257" s="254"/>
      <c r="ARJ257" s="254"/>
      <c r="ARK257" s="254"/>
      <c r="ARL257" s="254"/>
      <c r="ARM257" s="254"/>
      <c r="ARN257" s="254"/>
      <c r="ARO257" s="254"/>
      <c r="ARP257" s="254"/>
      <c r="ARQ257" s="254"/>
      <c r="ARR257" s="254"/>
      <c r="ARS257" s="254"/>
      <c r="ART257" s="254"/>
      <c r="ARU257" s="254"/>
      <c r="ARV257" s="254"/>
      <c r="ARW257" s="254"/>
      <c r="ARX257" s="254"/>
      <c r="ARY257" s="254"/>
      <c r="ARZ257" s="254"/>
      <c r="ASA257" s="254"/>
      <c r="ASB257" s="254"/>
      <c r="ASC257" s="254"/>
      <c r="ASD257" s="254"/>
      <c r="ASE257" s="254"/>
      <c r="ASF257" s="254"/>
      <c r="ASG257" s="254"/>
      <c r="ASH257" s="254"/>
      <c r="ASI257" s="254"/>
      <c r="ASJ257" s="254"/>
      <c r="ASK257" s="254"/>
      <c r="ASL257" s="254"/>
      <c r="ASM257" s="254"/>
      <c r="ASN257" s="254"/>
      <c r="ASO257" s="254"/>
      <c r="ASP257" s="254"/>
      <c r="ASQ257" s="254"/>
      <c r="ASR257" s="254"/>
      <c r="ASS257" s="254"/>
      <c r="AST257" s="254"/>
      <c r="ASU257" s="254"/>
      <c r="ASV257" s="254"/>
      <c r="ASW257" s="254"/>
      <c r="ASX257" s="254"/>
      <c r="ASY257" s="254"/>
      <c r="ASZ257" s="254"/>
      <c r="ATA257" s="254"/>
      <c r="ATB257" s="254"/>
      <c r="ATC257" s="254"/>
      <c r="ATD257" s="254"/>
      <c r="ATE257" s="254"/>
      <c r="ATF257" s="254"/>
      <c r="ATG257" s="254"/>
      <c r="ATH257" s="254"/>
      <c r="ATI257" s="254"/>
      <c r="ATJ257" s="254"/>
      <c r="ATK257" s="254"/>
      <c r="ATL257" s="254"/>
      <c r="ATM257" s="254"/>
      <c r="ATN257" s="254"/>
      <c r="ATO257" s="254"/>
      <c r="ATP257" s="254"/>
      <c r="ATQ257" s="254"/>
      <c r="ATR257" s="254"/>
      <c r="ATS257" s="254"/>
      <c r="ATT257" s="254"/>
      <c r="ATU257" s="254"/>
      <c r="ATV257" s="254"/>
      <c r="ATW257" s="254"/>
      <c r="ATX257" s="254"/>
      <c r="ATY257" s="254"/>
      <c r="ATZ257" s="254"/>
      <c r="AUA257" s="254"/>
      <c r="AUB257" s="254"/>
      <c r="AUC257" s="254"/>
      <c r="AUD257" s="254"/>
      <c r="AUE257" s="254"/>
      <c r="AUF257" s="254"/>
      <c r="AUG257" s="254"/>
      <c r="AUH257" s="254"/>
      <c r="AUI257" s="254"/>
      <c r="AUJ257" s="254"/>
      <c r="AUK257" s="254"/>
      <c r="AUL257" s="254"/>
      <c r="AUM257" s="254"/>
      <c r="AUN257" s="254"/>
      <c r="AUO257" s="254"/>
      <c r="AUP257" s="254"/>
      <c r="AUQ257" s="254"/>
      <c r="AUR257" s="254"/>
      <c r="AUS257" s="254"/>
      <c r="AUT257" s="254"/>
      <c r="AUU257" s="254"/>
      <c r="AUV257" s="254"/>
      <c r="AUW257" s="254"/>
      <c r="AUX257" s="254"/>
      <c r="AUY257" s="254"/>
      <c r="AUZ257" s="254"/>
      <c r="AVA257" s="254"/>
      <c r="AVB257" s="254"/>
      <c r="AVC257" s="254"/>
      <c r="AVD257" s="254"/>
      <c r="AVE257" s="254"/>
      <c r="AVF257" s="254"/>
      <c r="AVG257" s="254"/>
      <c r="AVH257" s="254"/>
      <c r="AVI257" s="254"/>
      <c r="AVJ257" s="254"/>
      <c r="AVK257" s="254"/>
      <c r="AVL257" s="254"/>
      <c r="AVM257" s="254"/>
      <c r="AVN257" s="254"/>
      <c r="AVO257" s="254"/>
      <c r="AVP257" s="254"/>
      <c r="AVQ257" s="254"/>
      <c r="AVR257" s="254"/>
      <c r="AVS257" s="254"/>
      <c r="AVT257" s="254"/>
      <c r="AVU257" s="254"/>
      <c r="AVV257" s="254"/>
      <c r="AVW257" s="254"/>
      <c r="AVX257" s="254"/>
      <c r="AVY257" s="254"/>
      <c r="AVZ257" s="254"/>
      <c r="AWA257" s="254"/>
      <c r="AWB257" s="254"/>
      <c r="AWC257" s="254"/>
      <c r="AWD257" s="254"/>
      <c r="AWE257" s="254"/>
      <c r="AWF257" s="254"/>
      <c r="AWG257" s="254"/>
      <c r="AWH257" s="254"/>
      <c r="AWI257" s="254"/>
      <c r="AWJ257" s="254"/>
      <c r="AWK257" s="254"/>
      <c r="AWL257" s="254"/>
      <c r="AWM257" s="254"/>
      <c r="AWN257" s="254"/>
      <c r="AWO257" s="254"/>
      <c r="AWP257" s="254"/>
      <c r="AWQ257" s="254"/>
      <c r="AWR257" s="254"/>
      <c r="AWS257" s="254"/>
      <c r="AWT257" s="254"/>
      <c r="AWU257" s="254"/>
      <c r="AWV257" s="254"/>
      <c r="AWW257" s="254"/>
      <c r="AWX257" s="254"/>
      <c r="AWY257" s="254"/>
      <c r="AWZ257" s="254"/>
      <c r="AXA257" s="254"/>
      <c r="AXB257" s="254"/>
      <c r="AXC257" s="254"/>
      <c r="AXD257" s="254"/>
      <c r="AXE257" s="254"/>
      <c r="AXF257" s="254"/>
      <c r="AXG257" s="254"/>
      <c r="AXH257" s="254"/>
      <c r="AXI257" s="254"/>
      <c r="AXJ257" s="254"/>
      <c r="AXK257" s="254"/>
      <c r="AXL257" s="254"/>
      <c r="AXM257" s="254"/>
      <c r="AXN257" s="254"/>
      <c r="AXO257" s="254"/>
      <c r="AXP257" s="254"/>
      <c r="AXQ257" s="254"/>
      <c r="AXR257" s="254"/>
      <c r="AXS257" s="254"/>
      <c r="AXT257" s="254"/>
      <c r="AXU257" s="254"/>
      <c r="AXV257" s="254"/>
      <c r="AXW257" s="254"/>
      <c r="AXX257" s="254"/>
      <c r="AXY257" s="254"/>
      <c r="AXZ257" s="254"/>
      <c r="AYA257" s="254"/>
      <c r="AYB257" s="254"/>
      <c r="AYC257" s="254"/>
      <c r="AYD257" s="254"/>
      <c r="AYE257" s="254"/>
      <c r="AYF257" s="254"/>
      <c r="AYG257" s="254"/>
      <c r="AYH257" s="254"/>
      <c r="AYI257" s="254"/>
      <c r="AYJ257" s="254"/>
      <c r="AYK257" s="254"/>
      <c r="AYL257" s="254"/>
      <c r="AYM257" s="254"/>
      <c r="AYN257" s="254"/>
      <c r="AYO257" s="254"/>
      <c r="AYP257" s="254"/>
      <c r="AYQ257" s="254"/>
      <c r="AYR257" s="254"/>
      <c r="AYS257" s="254"/>
      <c r="AYT257" s="254"/>
      <c r="AYU257" s="254"/>
      <c r="AYV257" s="254"/>
      <c r="AYW257" s="254"/>
      <c r="AYX257" s="254"/>
      <c r="AYY257" s="254"/>
      <c r="AYZ257" s="254"/>
      <c r="AZA257" s="254"/>
      <c r="AZB257" s="254"/>
      <c r="AZC257" s="254"/>
      <c r="AZD257" s="254"/>
      <c r="AZE257" s="254"/>
      <c r="AZF257" s="254"/>
      <c r="AZG257" s="254"/>
      <c r="AZH257" s="254"/>
      <c r="AZI257" s="254"/>
      <c r="AZJ257" s="254"/>
      <c r="AZK257" s="254"/>
      <c r="AZL257" s="254"/>
      <c r="AZM257" s="254"/>
      <c r="AZN257" s="254"/>
      <c r="AZO257" s="254"/>
      <c r="AZP257" s="254"/>
      <c r="AZQ257" s="254"/>
      <c r="AZR257" s="254"/>
      <c r="AZS257" s="254"/>
      <c r="AZT257" s="254"/>
      <c r="AZU257" s="254"/>
      <c r="AZV257" s="254"/>
      <c r="AZW257" s="254"/>
      <c r="AZX257" s="254"/>
      <c r="AZY257" s="254"/>
      <c r="AZZ257" s="254"/>
      <c r="BAA257" s="254"/>
      <c r="BAB257" s="254"/>
      <c r="BAC257" s="254"/>
      <c r="BAD257" s="254"/>
      <c r="BAE257" s="254"/>
      <c r="BAF257" s="254"/>
      <c r="BAG257" s="254"/>
      <c r="BAH257" s="254"/>
      <c r="BAI257" s="254"/>
      <c r="BAJ257" s="254"/>
      <c r="BAK257" s="254"/>
      <c r="BAL257" s="254"/>
      <c r="BAM257" s="254"/>
      <c r="BAN257" s="254"/>
      <c r="BAO257" s="254"/>
      <c r="BAP257" s="254"/>
      <c r="BAQ257" s="254"/>
      <c r="BAR257" s="254"/>
      <c r="BAS257" s="254"/>
      <c r="BAT257" s="254"/>
      <c r="BAU257" s="254"/>
      <c r="BAV257" s="254"/>
      <c r="BAW257" s="254"/>
      <c r="BAX257" s="254"/>
      <c r="BAY257" s="254"/>
      <c r="BAZ257" s="254"/>
      <c r="BBA257" s="254"/>
      <c r="BBB257" s="254"/>
      <c r="BBC257" s="254"/>
      <c r="BBD257" s="254"/>
      <c r="BBE257" s="254"/>
      <c r="BBF257" s="254"/>
      <c r="BBG257" s="254"/>
      <c r="BBH257" s="254"/>
      <c r="BBI257" s="254"/>
      <c r="BBJ257" s="254"/>
      <c r="BBK257" s="254"/>
      <c r="BBL257" s="254"/>
      <c r="BBM257" s="254"/>
      <c r="BBN257" s="254"/>
      <c r="BBO257" s="254"/>
      <c r="BBP257" s="254"/>
      <c r="BBQ257" s="254"/>
      <c r="BBR257" s="254"/>
      <c r="BBS257" s="254"/>
      <c r="BBT257" s="254"/>
      <c r="BBU257" s="254"/>
      <c r="BBV257" s="254"/>
      <c r="BBW257" s="254"/>
      <c r="BBX257" s="254"/>
      <c r="BBY257" s="254"/>
      <c r="BBZ257" s="254"/>
      <c r="BCA257" s="254"/>
      <c r="BCB257" s="254"/>
      <c r="BCC257" s="254"/>
      <c r="BCD257" s="254"/>
      <c r="BCE257" s="254"/>
      <c r="BCF257" s="254"/>
      <c r="BCG257" s="254"/>
      <c r="BCH257" s="254"/>
      <c r="BCI257" s="254"/>
      <c r="BCJ257" s="254"/>
      <c r="BCK257" s="254"/>
      <c r="BCL257" s="254"/>
      <c r="BCM257" s="254"/>
      <c r="BCN257" s="254"/>
      <c r="BCO257" s="254"/>
      <c r="BCP257" s="254"/>
      <c r="BCQ257" s="254"/>
      <c r="BCR257" s="254"/>
      <c r="BCS257" s="254"/>
      <c r="BCT257" s="254"/>
      <c r="BCU257" s="254"/>
      <c r="BCV257" s="254"/>
      <c r="BCW257" s="254"/>
      <c r="BCX257" s="254"/>
      <c r="BCY257" s="254"/>
      <c r="BCZ257" s="254"/>
      <c r="BDA257" s="254"/>
      <c r="BDB257" s="254"/>
      <c r="BDC257" s="254"/>
      <c r="BDD257" s="254"/>
      <c r="BDE257" s="254"/>
      <c r="BDF257" s="254"/>
      <c r="BDG257" s="254"/>
      <c r="BDH257" s="254"/>
      <c r="BDI257" s="254"/>
      <c r="BDJ257" s="254"/>
      <c r="BDK257" s="254"/>
      <c r="BDL257" s="254"/>
      <c r="BDM257" s="254"/>
      <c r="BDN257" s="254"/>
      <c r="BDO257" s="254"/>
      <c r="BDP257" s="254"/>
      <c r="BDQ257" s="254"/>
      <c r="BDR257" s="254"/>
      <c r="BDS257" s="254"/>
      <c r="BDT257" s="254"/>
      <c r="BDU257" s="254"/>
      <c r="BDV257" s="254"/>
      <c r="BDW257" s="254"/>
      <c r="BDX257" s="254"/>
      <c r="BDY257" s="254"/>
      <c r="BDZ257" s="254"/>
      <c r="BEA257" s="254"/>
      <c r="BEB257" s="254"/>
      <c r="BEC257" s="254"/>
      <c r="BED257" s="254"/>
      <c r="BEE257" s="254"/>
      <c r="BEF257" s="254"/>
      <c r="BEG257" s="254"/>
      <c r="BEH257" s="254"/>
      <c r="BEI257" s="254"/>
      <c r="BEJ257" s="254"/>
      <c r="BEK257" s="254"/>
      <c r="BEL257" s="254"/>
      <c r="BEM257" s="254"/>
      <c r="BEN257" s="254"/>
      <c r="BEO257" s="254"/>
      <c r="BEP257" s="254"/>
      <c r="BEQ257" s="254"/>
      <c r="BER257" s="254"/>
      <c r="BES257" s="254"/>
      <c r="BET257" s="254"/>
      <c r="BEU257" s="254"/>
      <c r="BEV257" s="254"/>
      <c r="BEW257" s="254"/>
      <c r="BEX257" s="254"/>
      <c r="BEY257" s="254"/>
      <c r="BEZ257" s="254"/>
      <c r="BFA257" s="254"/>
      <c r="BFB257" s="254"/>
      <c r="BFC257" s="254"/>
      <c r="BFD257" s="254"/>
      <c r="BFE257" s="254"/>
      <c r="BFF257" s="254"/>
      <c r="BFG257" s="254"/>
      <c r="BFH257" s="254"/>
      <c r="BFI257" s="254"/>
      <c r="BFJ257" s="254"/>
      <c r="BFK257" s="254"/>
      <c r="BFL257" s="254"/>
      <c r="BFM257" s="254"/>
      <c r="BFN257" s="254"/>
      <c r="BFO257" s="254"/>
      <c r="BFP257" s="254"/>
      <c r="BFQ257" s="254"/>
      <c r="BFR257" s="254"/>
      <c r="BFS257" s="254"/>
      <c r="BFT257" s="254"/>
      <c r="BFU257" s="254"/>
      <c r="BFV257" s="254"/>
      <c r="BFW257" s="254"/>
      <c r="BFX257" s="254"/>
      <c r="BFY257" s="254"/>
      <c r="BFZ257" s="254"/>
      <c r="BGA257" s="254"/>
      <c r="BGB257" s="254"/>
      <c r="BGC257" s="254"/>
      <c r="BGD257" s="254"/>
      <c r="BGE257" s="254"/>
      <c r="BGF257" s="254"/>
      <c r="BGG257" s="254"/>
      <c r="BGH257" s="254"/>
      <c r="BGI257" s="254"/>
      <c r="BGJ257" s="254"/>
      <c r="BGK257" s="254"/>
      <c r="BGL257" s="254"/>
      <c r="BGM257" s="254"/>
      <c r="BGN257" s="254"/>
      <c r="BGO257" s="254"/>
      <c r="BGP257" s="254"/>
      <c r="BGQ257" s="254"/>
      <c r="BGR257" s="254"/>
      <c r="BGS257" s="254"/>
      <c r="BGT257" s="254"/>
      <c r="BGU257" s="254"/>
      <c r="BGV257" s="254"/>
      <c r="BGW257" s="254"/>
      <c r="BGX257" s="254"/>
      <c r="BGY257" s="254"/>
      <c r="BGZ257" s="254"/>
      <c r="BHA257" s="254"/>
      <c r="BHB257" s="254"/>
      <c r="BHC257" s="254"/>
      <c r="BHD257" s="254"/>
      <c r="BHE257" s="254"/>
      <c r="BHF257" s="254"/>
      <c r="BHG257" s="254"/>
      <c r="BHH257" s="254"/>
      <c r="BHI257" s="254"/>
      <c r="BHJ257" s="254"/>
      <c r="BHK257" s="254"/>
      <c r="BHL257" s="254"/>
      <c r="BHM257" s="254"/>
      <c r="BHN257" s="254"/>
      <c r="BHO257" s="254"/>
      <c r="BHP257" s="254"/>
      <c r="BHQ257" s="254"/>
      <c r="BHR257" s="254"/>
      <c r="BHS257" s="254"/>
      <c r="BHT257" s="254"/>
      <c r="BHU257" s="254"/>
      <c r="BHV257" s="254"/>
      <c r="BHW257" s="254"/>
      <c r="BHX257" s="254"/>
      <c r="BHY257" s="254"/>
      <c r="BHZ257" s="254"/>
      <c r="BIA257" s="254"/>
      <c r="BIB257" s="254"/>
      <c r="BIC257" s="254"/>
      <c r="BID257" s="254"/>
      <c r="BIE257" s="254"/>
      <c r="BIF257" s="254"/>
      <c r="BIG257" s="254"/>
      <c r="BIH257" s="254"/>
      <c r="BII257" s="254"/>
      <c r="BIJ257" s="254"/>
      <c r="BIK257" s="254"/>
      <c r="BIL257" s="254"/>
      <c r="BIM257" s="254"/>
      <c r="BIN257" s="254"/>
      <c r="BIO257" s="254"/>
      <c r="BIP257" s="254"/>
      <c r="BIQ257" s="254"/>
      <c r="BIR257" s="254"/>
      <c r="BIS257" s="254"/>
      <c r="BIT257" s="254"/>
      <c r="BIU257" s="254"/>
      <c r="BIV257" s="254"/>
      <c r="BIW257" s="254"/>
      <c r="BIX257" s="254"/>
      <c r="BIY257" s="254"/>
      <c r="BIZ257" s="254"/>
      <c r="BJA257" s="254"/>
      <c r="BJB257" s="254"/>
      <c r="BJC257" s="254"/>
      <c r="BJD257" s="254"/>
      <c r="BJE257" s="254"/>
      <c r="BJF257" s="254"/>
      <c r="BJG257" s="254"/>
      <c r="BJH257" s="254"/>
      <c r="BJI257" s="254"/>
      <c r="BJJ257" s="254"/>
      <c r="BJK257" s="254"/>
      <c r="BJL257" s="254"/>
      <c r="BJM257" s="254"/>
      <c r="BJN257" s="254"/>
      <c r="BJO257" s="254"/>
      <c r="BJP257" s="254"/>
      <c r="BJQ257" s="254"/>
      <c r="BJR257" s="254"/>
      <c r="BJS257" s="254"/>
      <c r="BJT257" s="254"/>
      <c r="BJU257" s="254"/>
      <c r="BJV257" s="254"/>
      <c r="BJW257" s="254"/>
      <c r="BJX257" s="254"/>
      <c r="BJY257" s="254"/>
      <c r="BJZ257" s="254"/>
      <c r="BKA257" s="254"/>
      <c r="BKB257" s="254"/>
      <c r="BKC257" s="254"/>
      <c r="BKD257" s="254"/>
      <c r="BKE257" s="254"/>
      <c r="BKF257" s="254"/>
      <c r="BKG257" s="254"/>
      <c r="BKH257" s="254"/>
      <c r="BKI257" s="254"/>
      <c r="BKJ257" s="254"/>
      <c r="BKK257" s="254"/>
      <c r="BKL257" s="254"/>
      <c r="BKM257" s="254"/>
      <c r="BKN257" s="254"/>
      <c r="BKO257" s="254"/>
      <c r="BKP257" s="254"/>
      <c r="BKQ257" s="254"/>
      <c r="BKR257" s="254"/>
      <c r="BKS257" s="254"/>
      <c r="BKT257" s="254"/>
      <c r="BKU257" s="254"/>
      <c r="BKV257" s="254"/>
      <c r="BKW257" s="254"/>
      <c r="BKX257" s="254"/>
      <c r="BKY257" s="254"/>
      <c r="BKZ257" s="254"/>
      <c r="BLA257" s="254"/>
      <c r="BLB257" s="254"/>
      <c r="BLC257" s="254"/>
      <c r="BLD257" s="254"/>
      <c r="BLE257" s="254"/>
      <c r="BLF257" s="254"/>
      <c r="BLG257" s="254"/>
      <c r="BLH257" s="254"/>
      <c r="BLI257" s="254"/>
      <c r="BLJ257" s="254"/>
      <c r="BLK257" s="254"/>
      <c r="BLL257" s="254"/>
      <c r="BLM257" s="254"/>
      <c r="BLN257" s="254"/>
      <c r="BLO257" s="254"/>
      <c r="BLP257" s="254"/>
      <c r="BLQ257" s="254"/>
      <c r="BLR257" s="254"/>
      <c r="BLS257" s="254"/>
      <c r="BLT257" s="254"/>
      <c r="BLU257" s="254"/>
      <c r="BLV257" s="254"/>
      <c r="BLW257" s="254"/>
      <c r="BLX257" s="254"/>
      <c r="BLY257" s="254"/>
      <c r="BLZ257" s="254"/>
      <c r="BMA257" s="254"/>
      <c r="BMB257" s="254"/>
      <c r="BMC257" s="254"/>
      <c r="BMD257" s="254"/>
      <c r="BME257" s="254"/>
      <c r="BMF257" s="254"/>
      <c r="BMG257" s="254"/>
      <c r="BMH257" s="254"/>
      <c r="BMI257" s="254"/>
      <c r="BMJ257" s="254"/>
      <c r="BMK257" s="254"/>
      <c r="BML257" s="254"/>
      <c r="BMM257" s="254"/>
      <c r="BMN257" s="254"/>
      <c r="BMO257" s="254"/>
      <c r="BMP257" s="254"/>
      <c r="BMQ257" s="254"/>
      <c r="BMR257" s="254"/>
      <c r="BMS257" s="254"/>
      <c r="BMT257" s="254"/>
      <c r="BMU257" s="254"/>
      <c r="BMV257" s="254"/>
      <c r="BMW257" s="254"/>
      <c r="BMX257" s="254"/>
      <c r="BMY257" s="254"/>
      <c r="BMZ257" s="254"/>
      <c r="BNA257" s="254"/>
      <c r="BNB257" s="254"/>
      <c r="BNC257" s="254"/>
      <c r="BND257" s="254"/>
      <c r="BNE257" s="254"/>
      <c r="BNF257" s="254"/>
      <c r="BNG257" s="254"/>
      <c r="BNH257" s="254"/>
      <c r="BNI257" s="254"/>
      <c r="BNJ257" s="254"/>
      <c r="BNK257" s="254"/>
      <c r="BNL257" s="254"/>
      <c r="BNM257" s="254"/>
      <c r="BNN257" s="254"/>
      <c r="BNO257" s="254"/>
      <c r="BNP257" s="254"/>
      <c r="BNQ257" s="254"/>
      <c r="BNR257" s="254"/>
      <c r="BNS257" s="254"/>
      <c r="BNT257" s="254"/>
      <c r="BNU257" s="254"/>
      <c r="BNV257" s="254"/>
      <c r="BNW257" s="254"/>
      <c r="BNX257" s="254"/>
      <c r="BNY257" s="254"/>
      <c r="BNZ257" s="254"/>
      <c r="BOA257" s="254"/>
      <c r="BOB257" s="254"/>
      <c r="BOC257" s="254"/>
      <c r="BOD257" s="254"/>
      <c r="BOE257" s="254"/>
      <c r="BOF257" s="254"/>
      <c r="BOG257" s="254"/>
      <c r="BOH257" s="254"/>
      <c r="BOI257" s="254"/>
      <c r="BOJ257" s="254"/>
      <c r="BOK257" s="254"/>
      <c r="BOL257" s="254"/>
      <c r="BOM257" s="254"/>
      <c r="BON257" s="254"/>
      <c r="BOO257" s="254"/>
      <c r="BOP257" s="254"/>
      <c r="BOQ257" s="254"/>
      <c r="BOR257" s="254"/>
      <c r="BOS257" s="254"/>
      <c r="BOT257" s="254"/>
      <c r="BOU257" s="254"/>
      <c r="BOV257" s="254"/>
      <c r="BOW257" s="254"/>
      <c r="BOX257" s="254"/>
      <c r="BOY257" s="254"/>
      <c r="BOZ257" s="254"/>
      <c r="BPA257" s="254"/>
      <c r="BPB257" s="254"/>
      <c r="BPC257" s="254"/>
      <c r="BPD257" s="254"/>
      <c r="BPE257" s="254"/>
      <c r="BPF257" s="254"/>
      <c r="BPG257" s="254"/>
      <c r="BPH257" s="254"/>
      <c r="BPI257" s="254"/>
      <c r="BPJ257" s="254"/>
      <c r="BPK257" s="254"/>
      <c r="BPL257" s="254"/>
      <c r="BPM257" s="254"/>
      <c r="BPN257" s="254"/>
      <c r="BPO257" s="254"/>
      <c r="BPP257" s="254"/>
      <c r="BPQ257" s="254"/>
      <c r="BPR257" s="254"/>
      <c r="BPS257" s="254"/>
      <c r="BPT257" s="254"/>
      <c r="BPU257" s="254"/>
      <c r="BPV257" s="254"/>
      <c r="BPW257" s="254"/>
      <c r="BPX257" s="254"/>
      <c r="BPY257" s="254"/>
      <c r="BPZ257" s="254"/>
      <c r="BQA257" s="254"/>
      <c r="BQB257" s="254"/>
      <c r="BQC257" s="254"/>
      <c r="BQD257" s="254"/>
      <c r="BQE257" s="254"/>
      <c r="BQF257" s="254"/>
      <c r="BQG257" s="254"/>
      <c r="BQH257" s="254"/>
      <c r="BQI257" s="254"/>
      <c r="BQJ257" s="254"/>
      <c r="BQK257" s="254"/>
      <c r="BQL257" s="254"/>
      <c r="BQM257" s="254"/>
      <c r="BQN257" s="254"/>
      <c r="BQO257" s="254"/>
      <c r="BQP257" s="254"/>
      <c r="BQQ257" s="254"/>
      <c r="BQR257" s="254"/>
      <c r="BQS257" s="254"/>
      <c r="BQT257" s="254"/>
      <c r="BQU257" s="254"/>
      <c r="BQV257" s="254"/>
      <c r="BQW257" s="254"/>
      <c r="BQX257" s="254"/>
      <c r="BQY257" s="254"/>
      <c r="BQZ257" s="254"/>
      <c r="BRA257" s="254"/>
      <c r="BRB257" s="254"/>
      <c r="BRC257" s="254"/>
      <c r="BRD257" s="254"/>
      <c r="BRE257" s="254"/>
      <c r="BRF257" s="254"/>
      <c r="BRG257" s="254"/>
      <c r="BRH257" s="254"/>
      <c r="BRI257" s="254"/>
      <c r="BRJ257" s="254"/>
      <c r="BRK257" s="254"/>
      <c r="BRL257" s="254"/>
      <c r="BRM257" s="254"/>
      <c r="BRN257" s="254"/>
      <c r="BRO257" s="254"/>
      <c r="BRP257" s="254"/>
      <c r="BRQ257" s="254"/>
      <c r="BRR257" s="254"/>
      <c r="BRS257" s="254"/>
      <c r="BRT257" s="254"/>
      <c r="BRU257" s="254"/>
      <c r="BRV257" s="254"/>
      <c r="BRW257" s="254"/>
      <c r="BRX257" s="254"/>
      <c r="BRY257" s="254"/>
      <c r="BRZ257" s="254"/>
      <c r="BSA257" s="254"/>
      <c r="BSB257" s="254"/>
      <c r="BSC257" s="254"/>
      <c r="BSD257" s="254"/>
      <c r="BSE257" s="254"/>
      <c r="BSF257" s="254"/>
      <c r="BSG257" s="254"/>
      <c r="BSH257" s="254"/>
      <c r="BSI257" s="254"/>
      <c r="BSJ257" s="254"/>
      <c r="BSK257" s="254"/>
      <c r="BSL257" s="254"/>
      <c r="BSM257" s="254"/>
      <c r="BSN257" s="254"/>
      <c r="BSO257" s="254"/>
      <c r="BSP257" s="254"/>
      <c r="BSQ257" s="254"/>
      <c r="BSR257" s="254"/>
      <c r="BSS257" s="254"/>
      <c r="BST257" s="254"/>
      <c r="BSU257" s="254"/>
      <c r="BSV257" s="254"/>
      <c r="BSW257" s="254"/>
      <c r="BSX257" s="254"/>
      <c r="BSY257" s="254"/>
      <c r="BSZ257" s="254"/>
      <c r="BTA257" s="254"/>
      <c r="BTB257" s="254"/>
      <c r="BTC257" s="254"/>
      <c r="BTD257" s="254"/>
      <c r="BTE257" s="254"/>
      <c r="BTF257" s="254"/>
      <c r="BTG257" s="254"/>
      <c r="BTH257" s="254"/>
      <c r="BTI257" s="254"/>
      <c r="BTJ257" s="254"/>
      <c r="BTK257" s="254"/>
      <c r="BTL257" s="254"/>
      <c r="BTM257" s="254"/>
      <c r="BTN257" s="254"/>
      <c r="BTO257" s="254"/>
      <c r="BTP257" s="254"/>
      <c r="BTQ257" s="254"/>
      <c r="BTR257" s="254"/>
      <c r="BTS257" s="254"/>
      <c r="BTT257" s="254"/>
      <c r="BTU257" s="254"/>
      <c r="BTV257" s="254"/>
      <c r="BTW257" s="254"/>
      <c r="BTX257" s="254"/>
      <c r="BTY257" s="254"/>
      <c r="BTZ257" s="254"/>
      <c r="BUA257" s="254"/>
      <c r="BUB257" s="254"/>
      <c r="BUC257" s="254"/>
      <c r="BUD257" s="254"/>
      <c r="BUE257" s="254"/>
      <c r="BUF257" s="254"/>
      <c r="BUG257" s="254"/>
      <c r="BUH257" s="254"/>
      <c r="BUI257" s="254"/>
      <c r="BUJ257" s="254"/>
      <c r="BUK257" s="254"/>
      <c r="BUL257" s="254"/>
      <c r="BUM257" s="254"/>
      <c r="BUN257" s="254"/>
      <c r="BUO257" s="254"/>
      <c r="BUP257" s="254"/>
      <c r="BUQ257" s="254"/>
      <c r="BUR257" s="254"/>
      <c r="BUS257" s="254"/>
      <c r="BUT257" s="254"/>
      <c r="BUU257" s="254"/>
      <c r="BUV257" s="254"/>
      <c r="BUW257" s="254"/>
      <c r="BUX257" s="254"/>
      <c r="BUY257" s="254"/>
      <c r="BUZ257" s="254"/>
      <c r="BVA257" s="254"/>
      <c r="BVB257" s="254"/>
      <c r="BVC257" s="254"/>
      <c r="BVD257" s="254"/>
      <c r="BVE257" s="254"/>
      <c r="BVF257" s="254"/>
      <c r="BVG257" s="254"/>
      <c r="BVH257" s="254"/>
      <c r="BVI257" s="254"/>
      <c r="BVJ257" s="254"/>
      <c r="BVK257" s="254"/>
      <c r="BVL257" s="254"/>
      <c r="BVM257" s="254"/>
      <c r="BVN257" s="254"/>
      <c r="BVO257" s="254"/>
      <c r="BVP257" s="254"/>
      <c r="BVQ257" s="254"/>
      <c r="BVR257" s="254"/>
      <c r="BVS257" s="254"/>
      <c r="BVT257" s="254"/>
      <c r="BVU257" s="254"/>
      <c r="BVV257" s="254"/>
      <c r="BVW257" s="254"/>
      <c r="BVX257" s="254"/>
      <c r="BVY257" s="254"/>
      <c r="BVZ257" s="254"/>
      <c r="BWA257" s="254"/>
      <c r="BWB257" s="254"/>
      <c r="BWC257" s="254"/>
      <c r="BWD257" s="254"/>
      <c r="BWE257" s="254"/>
      <c r="BWF257" s="254"/>
      <c r="BWG257" s="254"/>
      <c r="BWH257" s="254"/>
      <c r="BWI257" s="254"/>
      <c r="BWJ257" s="254"/>
      <c r="BWK257" s="254"/>
      <c r="BWL257" s="254"/>
      <c r="BWM257" s="254"/>
      <c r="BWN257" s="254"/>
      <c r="BWO257" s="254"/>
      <c r="BWP257" s="254"/>
      <c r="BWQ257" s="254"/>
      <c r="BWR257" s="254"/>
      <c r="BWS257" s="254"/>
      <c r="BWT257" s="254"/>
      <c r="BWU257" s="254"/>
      <c r="BWV257" s="254"/>
      <c r="BWW257" s="254"/>
      <c r="BWX257" s="254"/>
      <c r="BWY257" s="254"/>
      <c r="BWZ257" s="254"/>
      <c r="BXA257" s="254"/>
      <c r="BXB257" s="254"/>
      <c r="BXC257" s="254"/>
      <c r="BXD257" s="254"/>
      <c r="BXE257" s="254"/>
      <c r="BXF257" s="254"/>
      <c r="BXG257" s="254"/>
      <c r="BXH257" s="254"/>
      <c r="BXI257" s="254"/>
      <c r="BXJ257" s="254"/>
      <c r="BXK257" s="254"/>
      <c r="BXL257" s="254"/>
      <c r="BXM257" s="254"/>
      <c r="BXN257" s="254"/>
      <c r="BXO257" s="254"/>
      <c r="BXP257" s="254"/>
      <c r="BXQ257" s="254"/>
      <c r="BXR257" s="254"/>
      <c r="BXS257" s="254"/>
      <c r="BXT257" s="254"/>
      <c r="BXU257" s="254"/>
      <c r="BXV257" s="254"/>
      <c r="BXW257" s="254"/>
      <c r="BXX257" s="254"/>
      <c r="BXY257" s="254"/>
      <c r="BXZ257" s="254"/>
      <c r="BYA257" s="254"/>
      <c r="BYB257" s="254"/>
      <c r="BYC257" s="254"/>
      <c r="BYD257" s="254"/>
      <c r="BYE257" s="254"/>
      <c r="BYF257" s="254"/>
      <c r="BYG257" s="254"/>
      <c r="BYH257" s="254"/>
      <c r="BYI257" s="254"/>
      <c r="BYJ257" s="254"/>
      <c r="BYK257" s="254"/>
      <c r="BYL257" s="254"/>
      <c r="BYM257" s="254"/>
      <c r="BYN257" s="254"/>
      <c r="BYO257" s="254"/>
      <c r="BYP257" s="254"/>
      <c r="BYQ257" s="254"/>
      <c r="BYR257" s="254"/>
      <c r="BYS257" s="254"/>
      <c r="BYT257" s="254"/>
      <c r="BYU257" s="254"/>
      <c r="BYV257" s="254"/>
      <c r="BYW257" s="254"/>
      <c r="BYX257" s="254"/>
      <c r="BYY257" s="254"/>
      <c r="BYZ257" s="254"/>
      <c r="BZA257" s="254"/>
      <c r="BZB257" s="254"/>
      <c r="BZC257" s="254"/>
      <c r="BZD257" s="254"/>
      <c r="BZE257" s="254"/>
      <c r="BZF257" s="254"/>
      <c r="BZG257" s="254"/>
      <c r="BZH257" s="254"/>
      <c r="BZI257" s="254"/>
      <c r="BZJ257" s="254"/>
      <c r="BZK257" s="254"/>
      <c r="BZL257" s="254"/>
      <c r="BZM257" s="254"/>
      <c r="BZN257" s="254"/>
      <c r="BZO257" s="254"/>
      <c r="BZP257" s="254"/>
      <c r="BZQ257" s="254"/>
      <c r="BZR257" s="254"/>
      <c r="BZS257" s="254"/>
      <c r="BZT257" s="254"/>
      <c r="BZU257" s="254"/>
      <c r="BZV257" s="254"/>
      <c r="BZW257" s="254"/>
      <c r="BZX257" s="254"/>
      <c r="BZY257" s="254"/>
      <c r="BZZ257" s="254"/>
      <c r="CAA257" s="254"/>
      <c r="CAB257" s="254"/>
      <c r="CAC257" s="254"/>
      <c r="CAD257" s="254"/>
      <c r="CAE257" s="254"/>
      <c r="CAF257" s="254"/>
      <c r="CAG257" s="254"/>
      <c r="CAH257" s="254"/>
      <c r="CAI257" s="254"/>
      <c r="CAJ257" s="254"/>
      <c r="CAK257" s="254"/>
      <c r="CAL257" s="254"/>
      <c r="CAM257" s="254"/>
      <c r="CAN257" s="254"/>
      <c r="CAO257" s="254"/>
      <c r="CAP257" s="254"/>
      <c r="CAQ257" s="254"/>
      <c r="CAR257" s="254"/>
      <c r="CAS257" s="254"/>
      <c r="CAT257" s="254"/>
      <c r="CAU257" s="254"/>
      <c r="CAV257" s="254"/>
      <c r="CAW257" s="254"/>
      <c r="CAX257" s="254"/>
      <c r="CAY257" s="254"/>
      <c r="CAZ257" s="254"/>
      <c r="CBA257" s="254"/>
      <c r="CBB257" s="254"/>
      <c r="CBC257" s="254"/>
      <c r="CBD257" s="254"/>
      <c r="CBE257" s="254"/>
      <c r="CBF257" s="254"/>
      <c r="CBG257" s="254"/>
      <c r="CBH257" s="254"/>
      <c r="CBI257" s="254"/>
      <c r="CBJ257" s="254"/>
      <c r="CBK257" s="254"/>
      <c r="CBL257" s="254"/>
      <c r="CBM257" s="254"/>
      <c r="CBN257" s="254"/>
      <c r="CBO257" s="254"/>
      <c r="CBP257" s="254"/>
      <c r="CBQ257" s="254"/>
      <c r="CBR257" s="254"/>
      <c r="CBS257" s="254"/>
      <c r="CBT257" s="254"/>
      <c r="CBU257" s="254"/>
      <c r="CBV257" s="254"/>
      <c r="CBW257" s="254"/>
      <c r="CBX257" s="254"/>
      <c r="CBY257" s="254"/>
      <c r="CBZ257" s="254"/>
      <c r="CCA257" s="254"/>
      <c r="CCB257" s="254"/>
      <c r="CCC257" s="254"/>
      <c r="CCD257" s="254"/>
      <c r="CCE257" s="254"/>
      <c r="CCF257" s="254"/>
      <c r="CCG257" s="254"/>
      <c r="CCH257" s="254"/>
      <c r="CCI257" s="254"/>
      <c r="CCJ257" s="254"/>
      <c r="CCK257" s="254"/>
      <c r="CCL257" s="254"/>
      <c r="CCM257" s="254"/>
      <c r="CCN257" s="254"/>
      <c r="CCO257" s="254"/>
      <c r="CCP257" s="254"/>
      <c r="CCQ257" s="254"/>
      <c r="CCR257" s="254"/>
      <c r="CCS257" s="254"/>
      <c r="CCT257" s="254"/>
      <c r="CCU257" s="254"/>
      <c r="CCV257" s="254"/>
      <c r="CCW257" s="254"/>
      <c r="CCX257" s="254"/>
      <c r="CCY257" s="254"/>
      <c r="CCZ257" s="254"/>
      <c r="CDA257" s="254"/>
      <c r="CDB257" s="254"/>
      <c r="CDC257" s="254"/>
      <c r="CDD257" s="254"/>
      <c r="CDE257" s="254"/>
      <c r="CDF257" s="254"/>
      <c r="CDG257" s="254"/>
      <c r="CDH257" s="254"/>
      <c r="CDI257" s="254"/>
      <c r="CDJ257" s="254"/>
      <c r="CDK257" s="254"/>
      <c r="CDL257" s="254"/>
      <c r="CDM257" s="254"/>
      <c r="CDN257" s="254"/>
      <c r="CDO257" s="254"/>
      <c r="CDP257" s="254"/>
      <c r="CDQ257" s="254"/>
      <c r="CDR257" s="254"/>
      <c r="CDS257" s="254"/>
      <c r="CDT257" s="254"/>
      <c r="CDU257" s="254"/>
      <c r="CDV257" s="254"/>
      <c r="CDW257" s="254"/>
      <c r="CDX257" s="254"/>
      <c r="CDY257" s="254"/>
      <c r="CDZ257" s="254"/>
      <c r="CEA257" s="254"/>
      <c r="CEB257" s="254"/>
      <c r="CEC257" s="254"/>
      <c r="CED257" s="254"/>
      <c r="CEE257" s="254"/>
      <c r="CEF257" s="254"/>
      <c r="CEG257" s="254"/>
      <c r="CEH257" s="254"/>
      <c r="CEI257" s="254"/>
      <c r="CEJ257" s="254"/>
      <c r="CEK257" s="254"/>
      <c r="CEL257" s="254"/>
      <c r="CEM257" s="254"/>
      <c r="CEN257" s="254"/>
      <c r="CEO257" s="254"/>
      <c r="CEP257" s="254"/>
      <c r="CEQ257" s="254"/>
      <c r="CER257" s="254"/>
      <c r="CES257" s="254"/>
      <c r="CET257" s="254"/>
      <c r="CEU257" s="254"/>
      <c r="CEV257" s="254"/>
      <c r="CEW257" s="254"/>
      <c r="CEX257" s="254"/>
      <c r="CEY257" s="254"/>
      <c r="CEZ257" s="254"/>
      <c r="CFA257" s="254"/>
      <c r="CFB257" s="254"/>
      <c r="CFC257" s="254"/>
      <c r="CFD257" s="254"/>
      <c r="CFE257" s="254"/>
      <c r="CFF257" s="254"/>
      <c r="CFG257" s="254"/>
      <c r="CFH257" s="254"/>
      <c r="CFI257" s="254"/>
      <c r="CFJ257" s="254"/>
      <c r="CFK257" s="254"/>
      <c r="CFL257" s="254"/>
      <c r="CFM257" s="254"/>
      <c r="CFN257" s="254"/>
      <c r="CFO257" s="254"/>
      <c r="CFP257" s="254"/>
      <c r="CFQ257" s="254"/>
      <c r="CFR257" s="254"/>
      <c r="CFS257" s="254"/>
      <c r="CFT257" s="254"/>
      <c r="CFU257" s="254"/>
      <c r="CFV257" s="254"/>
      <c r="CFW257" s="254"/>
      <c r="CFX257" s="254"/>
      <c r="CFY257" s="254"/>
      <c r="CFZ257" s="254"/>
      <c r="CGA257" s="254"/>
      <c r="CGB257" s="254"/>
      <c r="CGC257" s="254"/>
      <c r="CGD257" s="254"/>
      <c r="CGE257" s="254"/>
      <c r="CGF257" s="254"/>
      <c r="CGG257" s="254"/>
      <c r="CGH257" s="254"/>
      <c r="CGI257" s="254"/>
      <c r="CGJ257" s="254"/>
      <c r="CGK257" s="254"/>
      <c r="CGL257" s="254"/>
      <c r="CGM257" s="254"/>
      <c r="CGN257" s="254"/>
      <c r="CGO257" s="254"/>
      <c r="CGP257" s="254"/>
      <c r="CGQ257" s="254"/>
      <c r="CGR257" s="254"/>
      <c r="CGS257" s="254"/>
      <c r="CGT257" s="254"/>
      <c r="CGU257" s="254"/>
      <c r="CGV257" s="254"/>
      <c r="CGW257" s="254"/>
      <c r="CGX257" s="254"/>
      <c r="CGY257" s="254"/>
      <c r="CGZ257" s="254"/>
      <c r="CHA257" s="254"/>
      <c r="CHB257" s="254"/>
      <c r="CHC257" s="254"/>
      <c r="CHD257" s="254"/>
      <c r="CHE257" s="254"/>
      <c r="CHF257" s="254"/>
      <c r="CHG257" s="254"/>
      <c r="CHH257" s="254"/>
      <c r="CHI257" s="254"/>
      <c r="CHJ257" s="254"/>
      <c r="CHK257" s="254"/>
      <c r="CHL257" s="254"/>
      <c r="CHM257" s="254"/>
      <c r="CHN257" s="254"/>
      <c r="CHO257" s="254"/>
      <c r="CHP257" s="254"/>
      <c r="CHQ257" s="254"/>
      <c r="CHR257" s="254"/>
      <c r="CHS257" s="254"/>
      <c r="CHT257" s="254"/>
      <c r="CHU257" s="254"/>
      <c r="CHV257" s="254"/>
      <c r="CHW257" s="254"/>
      <c r="CHX257" s="254"/>
      <c r="CHY257" s="254"/>
      <c r="CHZ257" s="254"/>
      <c r="CIA257" s="254"/>
      <c r="CIB257" s="254"/>
      <c r="CIC257" s="254"/>
      <c r="CID257" s="254"/>
      <c r="CIE257" s="254"/>
      <c r="CIF257" s="254"/>
      <c r="CIG257" s="254"/>
      <c r="CIH257" s="254"/>
      <c r="CII257" s="254"/>
      <c r="CIJ257" s="254"/>
      <c r="CIK257" s="254"/>
      <c r="CIL257" s="254"/>
      <c r="CIM257" s="254"/>
      <c r="CIN257" s="254"/>
      <c r="CIO257" s="254"/>
      <c r="CIP257" s="254"/>
      <c r="CIQ257" s="254"/>
      <c r="CIR257" s="254"/>
      <c r="CIS257" s="254"/>
      <c r="CIT257" s="254"/>
      <c r="CIU257" s="254"/>
      <c r="CIV257" s="254"/>
      <c r="CIW257" s="254"/>
      <c r="CIX257" s="254"/>
      <c r="CIY257" s="254"/>
      <c r="CIZ257" s="254"/>
      <c r="CJA257" s="254"/>
      <c r="CJB257" s="254"/>
      <c r="CJC257" s="254"/>
      <c r="CJD257" s="254"/>
      <c r="CJE257" s="254"/>
      <c r="CJF257" s="254"/>
      <c r="CJG257" s="254"/>
      <c r="CJH257" s="254"/>
      <c r="CJI257" s="254"/>
      <c r="CJJ257" s="254"/>
      <c r="CJK257" s="254"/>
      <c r="CJL257" s="254"/>
      <c r="CJM257" s="254"/>
      <c r="CJN257" s="254"/>
      <c r="CJO257" s="254"/>
      <c r="CJP257" s="254"/>
      <c r="CJQ257" s="254"/>
      <c r="CJR257" s="254"/>
      <c r="CJS257" s="254"/>
      <c r="CJT257" s="254"/>
      <c r="CJU257" s="254"/>
      <c r="CJV257" s="254"/>
      <c r="CJW257" s="254"/>
      <c r="CJX257" s="254"/>
      <c r="CJY257" s="254"/>
      <c r="CJZ257" s="254"/>
      <c r="CKA257" s="254"/>
      <c r="CKB257" s="254"/>
      <c r="CKC257" s="254"/>
      <c r="CKD257" s="254"/>
      <c r="CKE257" s="254"/>
      <c r="CKF257" s="254"/>
      <c r="CKG257" s="254"/>
      <c r="CKH257" s="254"/>
      <c r="CKI257" s="254"/>
      <c r="CKJ257" s="254"/>
      <c r="CKK257" s="254"/>
      <c r="CKL257" s="254"/>
      <c r="CKM257" s="254"/>
      <c r="CKN257" s="254"/>
      <c r="CKO257" s="254"/>
      <c r="CKP257" s="254"/>
      <c r="CKQ257" s="254"/>
      <c r="CKR257" s="254"/>
      <c r="CKS257" s="254"/>
      <c r="CKT257" s="254"/>
      <c r="CKU257" s="254"/>
      <c r="CKV257" s="254"/>
      <c r="CKW257" s="254"/>
      <c r="CKX257" s="254"/>
      <c r="CKY257" s="254"/>
      <c r="CKZ257" s="254"/>
      <c r="CLA257" s="254"/>
      <c r="CLB257" s="254"/>
      <c r="CLC257" s="254"/>
      <c r="CLD257" s="254"/>
      <c r="CLE257" s="254"/>
      <c r="CLF257" s="254"/>
      <c r="CLG257" s="254"/>
      <c r="CLH257" s="254"/>
      <c r="CLI257" s="254"/>
      <c r="CLJ257" s="254"/>
      <c r="CLK257" s="254"/>
      <c r="CLL257" s="254"/>
      <c r="CLM257" s="254"/>
      <c r="CLN257" s="254"/>
      <c r="CLO257" s="254"/>
      <c r="CLP257" s="254"/>
      <c r="CLQ257" s="254"/>
      <c r="CLR257" s="254"/>
      <c r="CLS257" s="254"/>
      <c r="CLT257" s="254"/>
      <c r="CLU257" s="254"/>
      <c r="CLV257" s="254"/>
      <c r="CLW257" s="254"/>
      <c r="CLX257" s="254"/>
      <c r="CLY257" s="254"/>
      <c r="CLZ257" s="254"/>
      <c r="CMA257" s="254"/>
      <c r="CMB257" s="254"/>
      <c r="CMC257" s="254"/>
      <c r="CMD257" s="254"/>
      <c r="CME257" s="254"/>
      <c r="CMF257" s="254"/>
      <c r="CMG257" s="254"/>
      <c r="CMH257" s="254"/>
      <c r="CMI257" s="254"/>
      <c r="CMJ257" s="254"/>
      <c r="CMK257" s="254"/>
      <c r="CML257" s="254"/>
      <c r="CMM257" s="254"/>
      <c r="CMN257" s="254"/>
      <c r="CMO257" s="254"/>
      <c r="CMP257" s="254"/>
      <c r="CMQ257" s="254"/>
      <c r="CMR257" s="254"/>
      <c r="CMS257" s="254"/>
      <c r="CMT257" s="254"/>
      <c r="CMU257" s="254"/>
      <c r="CMV257" s="254"/>
      <c r="CMW257" s="254"/>
      <c r="CMX257" s="254"/>
      <c r="CMY257" s="254"/>
      <c r="CMZ257" s="254"/>
      <c r="CNA257" s="254"/>
      <c r="CNB257" s="254"/>
      <c r="CNC257" s="254"/>
      <c r="CND257" s="254"/>
      <c r="CNE257" s="254"/>
      <c r="CNF257" s="254"/>
      <c r="CNG257" s="254"/>
      <c r="CNH257" s="254"/>
      <c r="CNI257" s="254"/>
      <c r="CNJ257" s="254"/>
      <c r="CNK257" s="254"/>
      <c r="CNL257" s="254"/>
      <c r="CNM257" s="254"/>
      <c r="CNN257" s="254"/>
      <c r="CNO257" s="254"/>
      <c r="CNP257" s="254"/>
      <c r="CNQ257" s="254"/>
      <c r="CNR257" s="254"/>
      <c r="CNS257" s="254"/>
      <c r="CNT257" s="254"/>
      <c r="CNU257" s="254"/>
      <c r="CNV257" s="254"/>
      <c r="CNW257" s="254"/>
      <c r="CNX257" s="254"/>
      <c r="CNY257" s="254"/>
      <c r="CNZ257" s="254"/>
      <c r="COA257" s="254"/>
      <c r="COB257" s="254"/>
      <c r="COC257" s="254"/>
      <c r="COD257" s="254"/>
      <c r="COE257" s="254"/>
      <c r="COF257" s="254"/>
      <c r="COG257" s="254"/>
      <c r="COH257" s="254"/>
      <c r="COI257" s="254"/>
      <c r="COJ257" s="254"/>
      <c r="COK257" s="254"/>
      <c r="COL257" s="254"/>
      <c r="COM257" s="254"/>
      <c r="CON257" s="254"/>
      <c r="COO257" s="254"/>
      <c r="COP257" s="254"/>
      <c r="COQ257" s="254"/>
      <c r="COR257" s="254"/>
      <c r="COS257" s="254"/>
      <c r="COT257" s="254"/>
      <c r="COU257" s="254"/>
      <c r="COV257" s="254"/>
      <c r="COW257" s="254"/>
      <c r="COX257" s="254"/>
      <c r="COY257" s="254"/>
      <c r="COZ257" s="254"/>
      <c r="CPA257" s="254"/>
      <c r="CPB257" s="254"/>
      <c r="CPC257" s="254"/>
      <c r="CPD257" s="254"/>
      <c r="CPE257" s="254"/>
      <c r="CPF257" s="254"/>
      <c r="CPG257" s="254"/>
      <c r="CPH257" s="254"/>
      <c r="CPI257" s="254"/>
      <c r="CPJ257" s="254"/>
      <c r="CPK257" s="254"/>
      <c r="CPL257" s="254"/>
      <c r="CPM257" s="254"/>
      <c r="CPN257" s="254"/>
      <c r="CPO257" s="254"/>
      <c r="CPP257" s="254"/>
      <c r="CPQ257" s="254"/>
      <c r="CPR257" s="254"/>
      <c r="CPS257" s="254"/>
      <c r="CPT257" s="254"/>
      <c r="CPU257" s="254"/>
      <c r="CPV257" s="254"/>
      <c r="CPW257" s="254"/>
      <c r="CPX257" s="254"/>
      <c r="CPY257" s="254"/>
      <c r="CPZ257" s="254"/>
      <c r="CQA257" s="254"/>
      <c r="CQB257" s="254"/>
      <c r="CQC257" s="254"/>
      <c r="CQD257" s="254"/>
      <c r="CQE257" s="254"/>
      <c r="CQF257" s="254"/>
      <c r="CQG257" s="254"/>
      <c r="CQH257" s="254"/>
      <c r="CQI257" s="254"/>
      <c r="CQJ257" s="254"/>
      <c r="CQK257" s="254"/>
      <c r="CQL257" s="254"/>
      <c r="CQM257" s="254"/>
      <c r="CQN257" s="254"/>
      <c r="CQO257" s="254"/>
      <c r="CQP257" s="254"/>
      <c r="CQQ257" s="254"/>
      <c r="CQR257" s="254"/>
      <c r="CQS257" s="254"/>
      <c r="CQT257" s="254"/>
      <c r="CQU257" s="254"/>
      <c r="CQV257" s="254"/>
      <c r="CQW257" s="254"/>
      <c r="CQX257" s="254"/>
      <c r="CQY257" s="254"/>
      <c r="CQZ257" s="254"/>
      <c r="CRA257" s="254"/>
      <c r="CRB257" s="254"/>
      <c r="CRC257" s="254"/>
      <c r="CRD257" s="254"/>
      <c r="CRE257" s="254"/>
      <c r="CRF257" s="254"/>
      <c r="CRG257" s="254"/>
      <c r="CRH257" s="254"/>
      <c r="CRI257" s="254"/>
      <c r="CRJ257" s="254"/>
      <c r="CRK257" s="254"/>
      <c r="CRL257" s="254"/>
      <c r="CRM257" s="254"/>
      <c r="CRN257" s="254"/>
      <c r="CRO257" s="254"/>
      <c r="CRP257" s="254"/>
      <c r="CRQ257" s="254"/>
      <c r="CRR257" s="254"/>
      <c r="CRS257" s="254"/>
      <c r="CRT257" s="254"/>
      <c r="CRU257" s="254"/>
      <c r="CRV257" s="254"/>
      <c r="CRW257" s="254"/>
      <c r="CRX257" s="254"/>
      <c r="CRY257" s="254"/>
      <c r="CRZ257" s="254"/>
      <c r="CSA257" s="254"/>
      <c r="CSB257" s="254"/>
      <c r="CSC257" s="254"/>
      <c r="CSD257" s="254"/>
      <c r="CSE257" s="254"/>
      <c r="CSF257" s="254"/>
      <c r="CSG257" s="254"/>
      <c r="CSH257" s="254"/>
      <c r="CSI257" s="254"/>
      <c r="CSJ257" s="254"/>
      <c r="CSK257" s="254"/>
      <c r="CSL257" s="254"/>
      <c r="CSM257" s="254"/>
      <c r="CSN257" s="254"/>
      <c r="CSO257" s="254"/>
      <c r="CSP257" s="254"/>
      <c r="CSQ257" s="254"/>
      <c r="CSR257" s="254"/>
      <c r="CSS257" s="254"/>
      <c r="CST257" s="254"/>
      <c r="CSU257" s="254"/>
      <c r="CSV257" s="254"/>
      <c r="CSW257" s="254"/>
      <c r="CSX257" s="254"/>
      <c r="CSY257" s="254"/>
      <c r="CSZ257" s="254"/>
      <c r="CTA257" s="254"/>
      <c r="CTB257" s="254"/>
      <c r="CTC257" s="254"/>
      <c r="CTD257" s="254"/>
      <c r="CTE257" s="254"/>
      <c r="CTF257" s="254"/>
      <c r="CTG257" s="254"/>
      <c r="CTH257" s="254"/>
      <c r="CTI257" s="254"/>
      <c r="CTJ257" s="254"/>
      <c r="CTK257" s="254"/>
      <c r="CTL257" s="254"/>
      <c r="CTM257" s="254"/>
      <c r="CTN257" s="254"/>
      <c r="CTO257" s="254"/>
      <c r="CTP257" s="254"/>
      <c r="CTQ257" s="254"/>
      <c r="CTR257" s="254"/>
      <c r="CTS257" s="254"/>
      <c r="CTT257" s="254"/>
      <c r="CTU257" s="254"/>
      <c r="CTV257" s="254"/>
      <c r="CTW257" s="254"/>
      <c r="CTX257" s="254"/>
      <c r="CTY257" s="254"/>
      <c r="CTZ257" s="254"/>
      <c r="CUA257" s="254"/>
      <c r="CUB257" s="254"/>
      <c r="CUC257" s="254"/>
      <c r="CUD257" s="254"/>
      <c r="CUE257" s="254"/>
      <c r="CUF257" s="254"/>
      <c r="CUG257" s="254"/>
      <c r="CUH257" s="254"/>
      <c r="CUI257" s="254"/>
      <c r="CUJ257" s="254"/>
      <c r="CUK257" s="254"/>
      <c r="CUL257" s="254"/>
      <c r="CUM257" s="254"/>
      <c r="CUN257" s="254"/>
      <c r="CUO257" s="254"/>
      <c r="CUP257" s="254"/>
      <c r="CUQ257" s="254"/>
      <c r="CUR257" s="254"/>
      <c r="CUS257" s="254"/>
      <c r="CUT257" s="254"/>
      <c r="CUU257" s="254"/>
      <c r="CUV257" s="254"/>
      <c r="CUW257" s="254"/>
      <c r="CUX257" s="254"/>
      <c r="CUY257" s="254"/>
      <c r="CUZ257" s="254"/>
      <c r="CVA257" s="254"/>
      <c r="CVB257" s="254"/>
      <c r="CVC257" s="254"/>
      <c r="CVD257" s="254"/>
      <c r="CVE257" s="254"/>
      <c r="CVF257" s="254"/>
      <c r="CVG257" s="254"/>
      <c r="CVH257" s="254"/>
      <c r="CVI257" s="254"/>
      <c r="CVJ257" s="254"/>
      <c r="CVK257" s="254"/>
      <c r="CVL257" s="254"/>
      <c r="CVM257" s="254"/>
      <c r="CVN257" s="254"/>
      <c r="CVO257" s="254"/>
      <c r="CVP257" s="254"/>
      <c r="CVQ257" s="254"/>
      <c r="CVR257" s="254"/>
      <c r="CVS257" s="254"/>
      <c r="CVT257" s="254"/>
      <c r="CVU257" s="254"/>
      <c r="CVV257" s="254"/>
      <c r="CVW257" s="254"/>
      <c r="CVX257" s="254"/>
      <c r="CVY257" s="254"/>
      <c r="CVZ257" s="254"/>
      <c r="CWA257" s="254"/>
      <c r="CWB257" s="254"/>
      <c r="CWC257" s="254"/>
      <c r="CWD257" s="254"/>
      <c r="CWE257" s="254"/>
      <c r="CWF257" s="254"/>
      <c r="CWG257" s="254"/>
      <c r="CWH257" s="254"/>
      <c r="CWI257" s="254"/>
      <c r="CWJ257" s="254"/>
      <c r="CWK257" s="254"/>
      <c r="CWL257" s="254"/>
      <c r="CWM257" s="254"/>
      <c r="CWN257" s="254"/>
      <c r="CWO257" s="254"/>
      <c r="CWP257" s="254"/>
      <c r="CWQ257" s="254"/>
      <c r="CWR257" s="254"/>
      <c r="CWS257" s="254"/>
      <c r="CWT257" s="254"/>
      <c r="CWU257" s="254"/>
      <c r="CWV257" s="254"/>
      <c r="CWW257" s="254"/>
      <c r="CWX257" s="254"/>
      <c r="CWY257" s="254"/>
      <c r="CWZ257" s="254"/>
      <c r="CXA257" s="254"/>
      <c r="CXB257" s="254"/>
      <c r="CXC257" s="254"/>
      <c r="CXD257" s="254"/>
      <c r="CXE257" s="254"/>
      <c r="CXF257" s="254"/>
      <c r="CXG257" s="254"/>
      <c r="CXH257" s="254"/>
      <c r="CXI257" s="254"/>
      <c r="CXJ257" s="254"/>
      <c r="CXK257" s="254"/>
      <c r="CXL257" s="254"/>
      <c r="CXM257" s="254"/>
      <c r="CXN257" s="254"/>
      <c r="CXO257" s="254"/>
      <c r="CXP257" s="254"/>
      <c r="CXQ257" s="254"/>
      <c r="CXR257" s="254"/>
      <c r="CXS257" s="254"/>
      <c r="CXT257" s="254"/>
      <c r="CXU257" s="254"/>
      <c r="CXV257" s="254"/>
      <c r="CXW257" s="254"/>
      <c r="CXX257" s="254"/>
      <c r="CXY257" s="254"/>
      <c r="CXZ257" s="254"/>
      <c r="CYA257" s="254"/>
      <c r="CYB257" s="254"/>
      <c r="CYC257" s="254"/>
      <c r="CYD257" s="254"/>
      <c r="CYE257" s="254"/>
      <c r="CYF257" s="254"/>
      <c r="CYG257" s="254"/>
      <c r="CYH257" s="254"/>
      <c r="CYI257" s="254"/>
      <c r="CYJ257" s="254"/>
      <c r="CYK257" s="254"/>
      <c r="CYL257" s="254"/>
      <c r="CYM257" s="254"/>
      <c r="CYN257" s="254"/>
      <c r="CYO257" s="254"/>
      <c r="CYP257" s="254"/>
      <c r="CYQ257" s="254"/>
      <c r="CYR257" s="254"/>
      <c r="CYS257" s="254"/>
      <c r="CYT257" s="254"/>
      <c r="CYU257" s="254"/>
      <c r="CYV257" s="254"/>
      <c r="CYW257" s="254"/>
      <c r="CYX257" s="254"/>
      <c r="CYY257" s="254"/>
      <c r="CYZ257" s="254"/>
      <c r="CZA257" s="254"/>
      <c r="CZB257" s="254"/>
      <c r="CZC257" s="254"/>
      <c r="CZD257" s="254"/>
      <c r="CZE257" s="254"/>
      <c r="CZF257" s="254"/>
      <c r="CZG257" s="254"/>
      <c r="CZH257" s="254"/>
      <c r="CZI257" s="254"/>
      <c r="CZJ257" s="254"/>
      <c r="CZK257" s="254"/>
      <c r="CZL257" s="254"/>
      <c r="CZM257" s="254"/>
      <c r="CZN257" s="254"/>
      <c r="CZO257" s="254"/>
      <c r="CZP257" s="254"/>
      <c r="CZQ257" s="254"/>
      <c r="CZR257" s="254"/>
      <c r="CZS257" s="254"/>
      <c r="CZT257" s="254"/>
      <c r="CZU257" s="254"/>
      <c r="CZV257" s="254"/>
      <c r="CZW257" s="254"/>
      <c r="CZX257" s="254"/>
      <c r="CZY257" s="254"/>
      <c r="CZZ257" s="254"/>
      <c r="DAA257" s="254"/>
      <c r="DAB257" s="254"/>
      <c r="DAC257" s="254"/>
      <c r="DAD257" s="254"/>
      <c r="DAE257" s="254"/>
      <c r="DAF257" s="254"/>
      <c r="DAG257" s="254"/>
      <c r="DAH257" s="254"/>
      <c r="DAI257" s="254"/>
      <c r="DAJ257" s="254"/>
      <c r="DAK257" s="254"/>
      <c r="DAL257" s="254"/>
      <c r="DAM257" s="254"/>
      <c r="DAN257" s="254"/>
      <c r="DAO257" s="254"/>
      <c r="DAP257" s="254"/>
      <c r="DAQ257" s="254"/>
      <c r="DAR257" s="254"/>
      <c r="DAS257" s="254"/>
      <c r="DAT257" s="254"/>
      <c r="DAU257" s="254"/>
      <c r="DAV257" s="254"/>
      <c r="DAW257" s="254"/>
      <c r="DAX257" s="254"/>
      <c r="DAY257" s="254"/>
      <c r="DAZ257" s="254"/>
      <c r="DBA257" s="254"/>
      <c r="DBB257" s="254"/>
      <c r="DBC257" s="254"/>
      <c r="DBD257" s="254"/>
      <c r="DBE257" s="254"/>
      <c r="DBF257" s="254"/>
      <c r="DBG257" s="254"/>
      <c r="DBH257" s="254"/>
      <c r="DBI257" s="254"/>
      <c r="DBJ257" s="254"/>
      <c r="DBK257" s="254"/>
      <c r="DBL257" s="254"/>
      <c r="DBM257" s="254"/>
      <c r="DBN257" s="254"/>
      <c r="DBO257" s="254"/>
      <c r="DBP257" s="254"/>
      <c r="DBQ257" s="254"/>
      <c r="DBR257" s="254"/>
      <c r="DBS257" s="254"/>
      <c r="DBT257" s="254"/>
      <c r="DBU257" s="254"/>
      <c r="DBV257" s="254"/>
      <c r="DBW257" s="254"/>
      <c r="DBX257" s="254"/>
      <c r="DBY257" s="254"/>
      <c r="DBZ257" s="254"/>
      <c r="DCA257" s="254"/>
      <c r="DCB257" s="254"/>
      <c r="DCC257" s="254"/>
      <c r="DCD257" s="254"/>
      <c r="DCE257" s="254"/>
      <c r="DCF257" s="254"/>
      <c r="DCG257" s="254"/>
      <c r="DCH257" s="254"/>
      <c r="DCI257" s="254"/>
      <c r="DCJ257" s="254"/>
      <c r="DCK257" s="254"/>
      <c r="DCL257" s="254"/>
      <c r="DCM257" s="254"/>
      <c r="DCN257" s="254"/>
      <c r="DCO257" s="254"/>
      <c r="DCP257" s="254"/>
      <c r="DCQ257" s="254"/>
      <c r="DCR257" s="254"/>
      <c r="DCS257" s="254"/>
      <c r="DCT257" s="254"/>
      <c r="DCU257" s="254"/>
      <c r="DCV257" s="254"/>
      <c r="DCW257" s="254"/>
      <c r="DCX257" s="254"/>
      <c r="DCY257" s="254"/>
      <c r="DCZ257" s="254"/>
      <c r="DDA257" s="254"/>
      <c r="DDB257" s="254"/>
      <c r="DDC257" s="254"/>
      <c r="DDD257" s="254"/>
      <c r="DDE257" s="254"/>
      <c r="DDF257" s="254"/>
      <c r="DDG257" s="254"/>
      <c r="DDH257" s="254"/>
      <c r="DDI257" s="254"/>
      <c r="DDJ257" s="254"/>
      <c r="DDK257" s="254"/>
      <c r="DDL257" s="254"/>
      <c r="DDM257" s="254"/>
      <c r="DDN257" s="254"/>
      <c r="DDO257" s="254"/>
      <c r="DDP257" s="254"/>
      <c r="DDQ257" s="254"/>
      <c r="DDR257" s="254"/>
      <c r="DDS257" s="254"/>
      <c r="DDT257" s="254"/>
      <c r="DDU257" s="254"/>
      <c r="DDV257" s="254"/>
      <c r="DDW257" s="254"/>
      <c r="DDX257" s="254"/>
      <c r="DDY257" s="254"/>
      <c r="DDZ257" s="254"/>
      <c r="DEA257" s="254"/>
      <c r="DEB257" s="254"/>
      <c r="DEC257" s="254"/>
      <c r="DED257" s="254"/>
      <c r="DEE257" s="254"/>
      <c r="DEF257" s="254"/>
      <c r="DEG257" s="254"/>
      <c r="DEH257" s="254"/>
      <c r="DEI257" s="254"/>
      <c r="DEJ257" s="254"/>
      <c r="DEK257" s="254"/>
      <c r="DEL257" s="254"/>
      <c r="DEM257" s="254"/>
      <c r="DEN257" s="254"/>
      <c r="DEO257" s="254"/>
      <c r="DEP257" s="254"/>
      <c r="DEQ257" s="254"/>
      <c r="DER257" s="254"/>
      <c r="DES257" s="254"/>
      <c r="DET257" s="254"/>
      <c r="DEU257" s="254"/>
      <c r="DEV257" s="254"/>
      <c r="DEW257" s="254"/>
      <c r="DEX257" s="254"/>
      <c r="DEY257" s="254"/>
      <c r="DEZ257" s="254"/>
      <c r="DFA257" s="254"/>
      <c r="DFB257" s="254"/>
      <c r="DFC257" s="254"/>
      <c r="DFD257" s="254"/>
      <c r="DFE257" s="254"/>
      <c r="DFF257" s="254"/>
      <c r="DFG257" s="254"/>
      <c r="DFH257" s="254"/>
      <c r="DFI257" s="254"/>
      <c r="DFJ257" s="254"/>
      <c r="DFK257" s="254"/>
      <c r="DFL257" s="254"/>
      <c r="DFM257" s="254"/>
      <c r="DFN257" s="254"/>
      <c r="DFO257" s="254"/>
      <c r="DFP257" s="254"/>
      <c r="DFQ257" s="254"/>
      <c r="DFR257" s="254"/>
      <c r="DFS257" s="254"/>
      <c r="DFT257" s="254"/>
      <c r="DFU257" s="254"/>
      <c r="DFV257" s="254"/>
      <c r="DFW257" s="254"/>
      <c r="DFX257" s="254"/>
      <c r="DFY257" s="254"/>
      <c r="DFZ257" s="254"/>
      <c r="DGA257" s="254"/>
      <c r="DGB257" s="254"/>
      <c r="DGC257" s="254"/>
      <c r="DGD257" s="254"/>
      <c r="DGE257" s="254"/>
      <c r="DGF257" s="254"/>
      <c r="DGG257" s="254"/>
      <c r="DGH257" s="254"/>
      <c r="DGI257" s="254"/>
      <c r="DGJ257" s="254"/>
      <c r="DGK257" s="254"/>
      <c r="DGL257" s="254"/>
      <c r="DGM257" s="254"/>
      <c r="DGN257" s="254"/>
      <c r="DGO257" s="254"/>
      <c r="DGP257" s="254"/>
      <c r="DGQ257" s="254"/>
      <c r="DGR257" s="254"/>
      <c r="DGS257" s="254"/>
      <c r="DGT257" s="254"/>
      <c r="DGU257" s="254"/>
      <c r="DGV257" s="254"/>
      <c r="DGW257" s="254"/>
      <c r="DGX257" s="254"/>
      <c r="DGY257" s="254"/>
      <c r="DGZ257" s="254"/>
      <c r="DHA257" s="254"/>
      <c r="DHB257" s="254"/>
      <c r="DHC257" s="254"/>
      <c r="DHD257" s="254"/>
      <c r="DHE257" s="254"/>
      <c r="DHF257" s="254"/>
      <c r="DHG257" s="254"/>
      <c r="DHH257" s="254"/>
      <c r="DHI257" s="254"/>
      <c r="DHJ257" s="254"/>
      <c r="DHK257" s="254"/>
      <c r="DHL257" s="254"/>
      <c r="DHM257" s="254"/>
      <c r="DHN257" s="254"/>
      <c r="DHO257" s="254"/>
      <c r="DHP257" s="254"/>
      <c r="DHQ257" s="254"/>
      <c r="DHR257" s="254"/>
      <c r="DHS257" s="254"/>
      <c r="DHT257" s="254"/>
      <c r="DHU257" s="254"/>
      <c r="DHV257" s="254"/>
      <c r="DHW257" s="254"/>
      <c r="DHX257" s="254"/>
      <c r="DHY257" s="254"/>
      <c r="DHZ257" s="254"/>
      <c r="DIA257" s="254"/>
      <c r="DIB257" s="254"/>
      <c r="DIC257" s="254"/>
      <c r="DID257" s="254"/>
      <c r="DIE257" s="254"/>
      <c r="DIF257" s="254"/>
      <c r="DIG257" s="254"/>
      <c r="DIH257" s="254"/>
      <c r="DII257" s="254"/>
      <c r="DIJ257" s="254"/>
      <c r="DIK257" s="254"/>
      <c r="DIL257" s="254"/>
      <c r="DIM257" s="254"/>
      <c r="DIN257" s="254"/>
      <c r="DIO257" s="254"/>
      <c r="DIP257" s="254"/>
      <c r="DIQ257" s="254"/>
      <c r="DIR257" s="254"/>
      <c r="DIS257" s="254"/>
      <c r="DIT257" s="254"/>
      <c r="DIU257" s="254"/>
      <c r="DIV257" s="254"/>
      <c r="DIW257" s="254"/>
      <c r="DIX257" s="254"/>
      <c r="DIY257" s="254"/>
      <c r="DIZ257" s="254"/>
      <c r="DJA257" s="254"/>
      <c r="DJB257" s="254"/>
      <c r="DJC257" s="254"/>
      <c r="DJD257" s="254"/>
      <c r="DJE257" s="254"/>
      <c r="DJF257" s="254"/>
      <c r="DJG257" s="254"/>
      <c r="DJH257" s="254"/>
      <c r="DJI257" s="254"/>
      <c r="DJJ257" s="254"/>
      <c r="DJK257" s="254"/>
      <c r="DJL257" s="254"/>
      <c r="DJM257" s="254"/>
      <c r="DJN257" s="254"/>
      <c r="DJO257" s="254"/>
      <c r="DJP257" s="254"/>
      <c r="DJQ257" s="254"/>
      <c r="DJR257" s="254"/>
      <c r="DJS257" s="254"/>
      <c r="DJT257" s="254"/>
      <c r="DJU257" s="254"/>
      <c r="DJV257" s="254"/>
      <c r="DJW257" s="254"/>
      <c r="DJX257" s="254"/>
      <c r="DJY257" s="254"/>
      <c r="DJZ257" s="254"/>
      <c r="DKA257" s="254"/>
      <c r="DKB257" s="254"/>
      <c r="DKC257" s="254"/>
      <c r="DKD257" s="254"/>
      <c r="DKE257" s="254"/>
      <c r="DKF257" s="254"/>
      <c r="DKG257" s="254"/>
      <c r="DKH257" s="254"/>
      <c r="DKI257" s="254"/>
      <c r="DKJ257" s="254"/>
      <c r="DKK257" s="254"/>
      <c r="DKL257" s="254"/>
      <c r="DKM257" s="254"/>
      <c r="DKN257" s="254"/>
      <c r="DKO257" s="254"/>
      <c r="DKP257" s="254"/>
      <c r="DKQ257" s="254"/>
      <c r="DKR257" s="254"/>
      <c r="DKS257" s="254"/>
      <c r="DKT257" s="254"/>
      <c r="DKU257" s="254"/>
      <c r="DKV257" s="254"/>
      <c r="DKW257" s="254"/>
      <c r="DKX257" s="254"/>
      <c r="DKY257" s="254"/>
      <c r="DKZ257" s="254"/>
      <c r="DLA257" s="254"/>
      <c r="DLB257" s="254"/>
      <c r="DLC257" s="254"/>
      <c r="DLD257" s="254"/>
      <c r="DLE257" s="254"/>
      <c r="DLF257" s="254"/>
      <c r="DLG257" s="254"/>
      <c r="DLH257" s="254"/>
      <c r="DLI257" s="254"/>
      <c r="DLJ257" s="254"/>
      <c r="DLK257" s="254"/>
      <c r="DLL257" s="254"/>
      <c r="DLM257" s="254"/>
      <c r="DLN257" s="254"/>
      <c r="DLO257" s="254"/>
      <c r="DLP257" s="254"/>
      <c r="DLQ257" s="254"/>
      <c r="DLR257" s="254"/>
      <c r="DLS257" s="254"/>
      <c r="DLT257" s="254"/>
      <c r="DLU257" s="254"/>
      <c r="DLV257" s="254"/>
      <c r="DLW257" s="254"/>
      <c r="DLX257" s="254"/>
      <c r="DLY257" s="254"/>
      <c r="DLZ257" s="254"/>
      <c r="DMA257" s="254"/>
      <c r="DMB257" s="254"/>
      <c r="DMC257" s="254"/>
      <c r="DMD257" s="254"/>
      <c r="DME257" s="254"/>
      <c r="DMF257" s="254"/>
      <c r="DMG257" s="254"/>
      <c r="DMH257" s="254"/>
      <c r="DMI257" s="254"/>
      <c r="DMJ257" s="254"/>
      <c r="DMK257" s="254"/>
      <c r="DML257" s="254"/>
      <c r="DMM257" s="254"/>
      <c r="DMN257" s="254"/>
      <c r="DMO257" s="254"/>
      <c r="DMP257" s="254"/>
      <c r="DMQ257" s="254"/>
      <c r="DMR257" s="254"/>
      <c r="DMS257" s="254"/>
      <c r="DMT257" s="254"/>
      <c r="DMU257" s="254"/>
      <c r="DMV257" s="254"/>
      <c r="DMW257" s="254"/>
      <c r="DMX257" s="254"/>
      <c r="DMY257" s="254"/>
      <c r="DMZ257" s="254"/>
      <c r="DNA257" s="254"/>
      <c r="DNB257" s="254"/>
      <c r="DNC257" s="254"/>
      <c r="DND257" s="254"/>
      <c r="DNE257" s="254"/>
      <c r="DNF257" s="254"/>
      <c r="DNG257" s="254"/>
      <c r="DNH257" s="254"/>
      <c r="DNI257" s="254"/>
      <c r="DNJ257" s="254"/>
      <c r="DNK257" s="254"/>
      <c r="DNL257" s="254"/>
      <c r="DNM257" s="254"/>
      <c r="DNN257" s="254"/>
      <c r="DNO257" s="254"/>
      <c r="DNP257" s="254"/>
      <c r="DNQ257" s="254"/>
      <c r="DNR257" s="254"/>
      <c r="DNS257" s="254"/>
      <c r="DNT257" s="254"/>
      <c r="DNU257" s="254"/>
      <c r="DNV257" s="254"/>
      <c r="DNW257" s="254"/>
      <c r="DNX257" s="254"/>
      <c r="DNY257" s="254"/>
      <c r="DNZ257" s="254"/>
      <c r="DOA257" s="254"/>
      <c r="DOB257" s="254"/>
      <c r="DOC257" s="254"/>
      <c r="DOD257" s="254"/>
      <c r="DOE257" s="254"/>
      <c r="DOF257" s="254"/>
      <c r="DOG257" s="254"/>
      <c r="DOH257" s="254"/>
      <c r="DOI257" s="254"/>
      <c r="DOJ257" s="254"/>
      <c r="DOK257" s="254"/>
      <c r="DOL257" s="254"/>
      <c r="DOM257" s="254"/>
      <c r="DON257" s="254"/>
      <c r="DOO257" s="254"/>
      <c r="DOP257" s="254"/>
      <c r="DOQ257" s="254"/>
      <c r="DOR257" s="254"/>
      <c r="DOS257" s="254"/>
      <c r="DOT257" s="254"/>
      <c r="DOU257" s="254"/>
      <c r="DOV257" s="254"/>
      <c r="DOW257" s="254"/>
      <c r="DOX257" s="254"/>
      <c r="DOY257" s="254"/>
      <c r="DOZ257" s="254"/>
      <c r="DPA257" s="254"/>
      <c r="DPB257" s="254"/>
      <c r="DPC257" s="254"/>
      <c r="DPD257" s="254"/>
      <c r="DPE257" s="254"/>
      <c r="DPF257" s="254"/>
      <c r="DPG257" s="254"/>
      <c r="DPH257" s="254"/>
      <c r="DPI257" s="254"/>
      <c r="DPJ257" s="254"/>
      <c r="DPK257" s="254"/>
      <c r="DPL257" s="254"/>
      <c r="DPM257" s="254"/>
      <c r="DPN257" s="254"/>
      <c r="DPO257" s="254"/>
      <c r="DPP257" s="254"/>
      <c r="DPQ257" s="254"/>
      <c r="DPR257" s="254"/>
      <c r="DPS257" s="254"/>
      <c r="DPT257" s="254"/>
      <c r="DPU257" s="254"/>
      <c r="DPV257" s="254"/>
      <c r="DPW257" s="254"/>
      <c r="DPX257" s="254"/>
      <c r="DPY257" s="254"/>
      <c r="DPZ257" s="254"/>
      <c r="DQA257" s="254"/>
      <c r="DQB257" s="254"/>
      <c r="DQC257" s="254"/>
      <c r="DQD257" s="254"/>
      <c r="DQE257" s="254"/>
      <c r="DQF257" s="254"/>
      <c r="DQG257" s="254"/>
      <c r="DQH257" s="254"/>
      <c r="DQI257" s="254"/>
      <c r="DQJ257" s="254"/>
      <c r="DQK257" s="254"/>
      <c r="DQL257" s="254"/>
      <c r="DQM257" s="254"/>
      <c r="DQN257" s="254"/>
      <c r="DQO257" s="254"/>
      <c r="DQP257" s="254"/>
      <c r="DQQ257" s="254"/>
      <c r="DQR257" s="254"/>
      <c r="DQS257" s="254"/>
      <c r="DQT257" s="254"/>
      <c r="DQU257" s="254"/>
      <c r="DQV257" s="254"/>
      <c r="DQW257" s="254"/>
      <c r="DQX257" s="254"/>
      <c r="DQY257" s="254"/>
      <c r="DQZ257" s="254"/>
      <c r="DRA257" s="254"/>
      <c r="DRB257" s="254"/>
      <c r="DRC257" s="254"/>
      <c r="DRD257" s="254"/>
      <c r="DRE257" s="254"/>
      <c r="DRF257" s="254"/>
      <c r="DRG257" s="254"/>
      <c r="DRH257" s="254"/>
      <c r="DRI257" s="254"/>
      <c r="DRJ257" s="254"/>
      <c r="DRK257" s="254"/>
      <c r="DRL257" s="254"/>
      <c r="DRM257" s="254"/>
      <c r="DRN257" s="254"/>
      <c r="DRO257" s="254"/>
      <c r="DRP257" s="254"/>
      <c r="DRQ257" s="254"/>
      <c r="DRR257" s="254"/>
      <c r="DRS257" s="254"/>
      <c r="DRT257" s="254"/>
      <c r="DRU257" s="254"/>
      <c r="DRV257" s="254"/>
      <c r="DRW257" s="254"/>
      <c r="DRX257" s="254"/>
      <c r="DRY257" s="254"/>
      <c r="DRZ257" s="254"/>
      <c r="DSA257" s="254"/>
      <c r="DSB257" s="254"/>
      <c r="DSC257" s="254"/>
      <c r="DSD257" s="254"/>
      <c r="DSE257" s="254"/>
      <c r="DSF257" s="254"/>
      <c r="DSG257" s="254"/>
      <c r="DSH257" s="254"/>
      <c r="DSI257" s="254"/>
      <c r="DSJ257" s="254"/>
      <c r="DSK257" s="254"/>
      <c r="DSL257" s="254"/>
      <c r="DSM257" s="254"/>
      <c r="DSN257" s="254"/>
      <c r="DSO257" s="254"/>
      <c r="DSP257" s="254"/>
      <c r="DSQ257" s="254"/>
      <c r="DSR257" s="254"/>
      <c r="DSS257" s="254"/>
      <c r="DST257" s="254"/>
      <c r="DSU257" s="254"/>
      <c r="DSV257" s="254"/>
      <c r="DSW257" s="254"/>
      <c r="DSX257" s="254"/>
      <c r="DSY257" s="254"/>
      <c r="DSZ257" s="254"/>
      <c r="DTA257" s="254"/>
      <c r="DTB257" s="254"/>
      <c r="DTC257" s="254"/>
      <c r="DTD257" s="254"/>
      <c r="DTE257" s="254"/>
      <c r="DTF257" s="254"/>
      <c r="DTG257" s="254"/>
      <c r="DTH257" s="254"/>
      <c r="DTI257" s="254"/>
      <c r="DTJ257" s="254"/>
      <c r="DTK257" s="254"/>
      <c r="DTL257" s="254"/>
      <c r="DTM257" s="254"/>
      <c r="DTN257" s="254"/>
      <c r="DTO257" s="254"/>
      <c r="DTP257" s="254"/>
      <c r="DTQ257" s="254"/>
      <c r="DTR257" s="254"/>
      <c r="DTS257" s="254"/>
      <c r="DTT257" s="254"/>
      <c r="DTU257" s="254"/>
      <c r="DTV257" s="254"/>
      <c r="DTW257" s="254"/>
      <c r="DTX257" s="254"/>
      <c r="DTY257" s="254"/>
      <c r="DTZ257" s="254"/>
      <c r="DUA257" s="254"/>
      <c r="DUB257" s="254"/>
      <c r="DUC257" s="254"/>
      <c r="DUD257" s="254"/>
      <c r="DUE257" s="254"/>
      <c r="DUF257" s="254"/>
      <c r="DUG257" s="254"/>
      <c r="DUH257" s="254"/>
      <c r="DUI257" s="254"/>
      <c r="DUJ257" s="254"/>
      <c r="DUK257" s="254"/>
      <c r="DUL257" s="254"/>
      <c r="DUM257" s="254"/>
      <c r="DUN257" s="254"/>
      <c r="DUO257" s="254"/>
      <c r="DUP257" s="254"/>
      <c r="DUQ257" s="254"/>
      <c r="DUR257" s="254"/>
      <c r="DUS257" s="254"/>
      <c r="DUT257" s="254"/>
      <c r="DUU257" s="254"/>
      <c r="DUV257" s="254"/>
      <c r="DUW257" s="254"/>
      <c r="DUX257" s="254"/>
      <c r="DUY257" s="254"/>
      <c r="DUZ257" s="254"/>
      <c r="DVA257" s="254"/>
      <c r="DVB257" s="254"/>
      <c r="DVC257" s="254"/>
      <c r="DVD257" s="254"/>
      <c r="DVE257" s="254"/>
      <c r="DVF257" s="254"/>
      <c r="DVG257" s="254"/>
      <c r="DVH257" s="254"/>
      <c r="DVI257" s="254"/>
      <c r="DVJ257" s="254"/>
      <c r="DVK257" s="254"/>
      <c r="DVL257" s="254"/>
      <c r="DVM257" s="254"/>
      <c r="DVN257" s="254"/>
      <c r="DVO257" s="254"/>
      <c r="DVP257" s="254"/>
      <c r="DVQ257" s="254"/>
      <c r="DVR257" s="254"/>
      <c r="DVS257" s="254"/>
      <c r="DVT257" s="254"/>
      <c r="DVU257" s="254"/>
      <c r="DVV257" s="254"/>
      <c r="DVW257" s="254"/>
      <c r="DVX257" s="254"/>
      <c r="DVY257" s="254"/>
      <c r="DVZ257" s="254"/>
      <c r="DWA257" s="254"/>
      <c r="DWB257" s="254"/>
      <c r="DWC257" s="254"/>
      <c r="DWD257" s="254"/>
      <c r="DWE257" s="254"/>
      <c r="DWF257" s="254"/>
      <c r="DWG257" s="254"/>
      <c r="DWH257" s="254"/>
      <c r="DWI257" s="254"/>
      <c r="DWJ257" s="254"/>
      <c r="DWK257" s="254"/>
      <c r="DWL257" s="254"/>
      <c r="DWM257" s="254"/>
      <c r="DWN257" s="254"/>
      <c r="DWO257" s="254"/>
      <c r="DWP257" s="254"/>
      <c r="DWQ257" s="254"/>
      <c r="DWR257" s="254"/>
      <c r="DWS257" s="254"/>
      <c r="DWT257" s="254"/>
      <c r="DWU257" s="254"/>
      <c r="DWV257" s="254"/>
      <c r="DWW257" s="254"/>
      <c r="DWX257" s="254"/>
      <c r="DWY257" s="254"/>
      <c r="DWZ257" s="254"/>
      <c r="DXA257" s="254"/>
      <c r="DXB257" s="254"/>
      <c r="DXC257" s="254"/>
      <c r="DXD257" s="254"/>
      <c r="DXE257" s="254"/>
      <c r="DXF257" s="254"/>
      <c r="DXG257" s="254"/>
      <c r="DXH257" s="254"/>
      <c r="DXI257" s="254"/>
      <c r="DXJ257" s="254"/>
      <c r="DXK257" s="254"/>
      <c r="DXL257" s="254"/>
      <c r="DXM257" s="254"/>
      <c r="DXN257" s="254"/>
      <c r="DXO257" s="254"/>
      <c r="DXP257" s="254"/>
      <c r="DXQ257" s="254"/>
      <c r="DXR257" s="254"/>
      <c r="DXS257" s="254"/>
      <c r="DXT257" s="254"/>
      <c r="DXU257" s="254"/>
      <c r="DXV257" s="254"/>
      <c r="DXW257" s="254"/>
      <c r="DXX257" s="254"/>
      <c r="DXY257" s="254"/>
      <c r="DXZ257" s="254"/>
      <c r="DYA257" s="254"/>
      <c r="DYB257" s="254"/>
      <c r="DYC257" s="254"/>
      <c r="DYD257" s="254"/>
      <c r="DYE257" s="254"/>
      <c r="DYF257" s="254"/>
      <c r="DYG257" s="254"/>
      <c r="DYH257" s="254"/>
      <c r="DYI257" s="254"/>
      <c r="DYJ257" s="254"/>
      <c r="DYK257" s="254"/>
      <c r="DYL257" s="254"/>
      <c r="DYM257" s="254"/>
      <c r="DYN257" s="254"/>
      <c r="DYO257" s="254"/>
      <c r="DYP257" s="254"/>
      <c r="DYQ257" s="254"/>
      <c r="DYR257" s="254"/>
      <c r="DYS257" s="254"/>
      <c r="DYT257" s="254"/>
      <c r="DYU257" s="254"/>
      <c r="DYV257" s="254"/>
      <c r="DYW257" s="254"/>
      <c r="DYX257" s="254"/>
      <c r="DYY257" s="254"/>
      <c r="DYZ257" s="254"/>
      <c r="DZA257" s="254"/>
      <c r="DZB257" s="254"/>
      <c r="DZC257" s="254"/>
      <c r="DZD257" s="254"/>
      <c r="DZE257" s="254"/>
      <c r="DZF257" s="254"/>
      <c r="DZG257" s="254"/>
      <c r="DZH257" s="254"/>
      <c r="DZI257" s="254"/>
      <c r="DZJ257" s="254"/>
      <c r="DZK257" s="254"/>
      <c r="DZL257" s="254"/>
      <c r="DZM257" s="254"/>
      <c r="DZN257" s="254"/>
      <c r="DZO257" s="254"/>
      <c r="DZP257" s="254"/>
      <c r="DZQ257" s="254"/>
      <c r="DZR257" s="254"/>
      <c r="DZS257" s="254"/>
      <c r="DZT257" s="254"/>
      <c r="DZU257" s="254"/>
      <c r="DZV257" s="254"/>
      <c r="DZW257" s="254"/>
      <c r="DZX257" s="254"/>
      <c r="DZY257" s="254"/>
      <c r="DZZ257" s="254"/>
      <c r="EAA257" s="254"/>
      <c r="EAB257" s="254"/>
      <c r="EAC257" s="254"/>
      <c r="EAD257" s="254"/>
      <c r="EAE257" s="254"/>
      <c r="EAF257" s="254"/>
      <c r="EAG257" s="254"/>
      <c r="EAH257" s="254"/>
      <c r="EAI257" s="254"/>
      <c r="EAJ257" s="254"/>
      <c r="EAK257" s="254"/>
      <c r="EAL257" s="254"/>
      <c r="EAM257" s="254"/>
      <c r="EAN257" s="254"/>
      <c r="EAO257" s="254"/>
      <c r="EAP257" s="254"/>
      <c r="EAQ257" s="254"/>
      <c r="EAR257" s="254"/>
      <c r="EAS257" s="254"/>
      <c r="EAT257" s="254"/>
      <c r="EAU257" s="254"/>
      <c r="EAV257" s="254"/>
      <c r="EAW257" s="254"/>
      <c r="EAX257" s="254"/>
      <c r="EAY257" s="254"/>
      <c r="EAZ257" s="254"/>
      <c r="EBA257" s="254"/>
      <c r="EBB257" s="254"/>
      <c r="EBC257" s="254"/>
      <c r="EBD257" s="254"/>
      <c r="EBE257" s="254"/>
      <c r="EBF257" s="254"/>
      <c r="EBG257" s="254"/>
      <c r="EBH257" s="254"/>
      <c r="EBI257" s="254"/>
      <c r="EBJ257" s="254"/>
      <c r="EBK257" s="254"/>
      <c r="EBL257" s="254"/>
      <c r="EBM257" s="254"/>
      <c r="EBN257" s="254"/>
      <c r="EBO257" s="254"/>
      <c r="EBP257" s="254"/>
      <c r="EBQ257" s="254"/>
      <c r="EBR257" s="254"/>
      <c r="EBS257" s="254"/>
      <c r="EBT257" s="254"/>
      <c r="EBU257" s="254"/>
      <c r="EBV257" s="254"/>
      <c r="EBW257" s="254"/>
      <c r="EBX257" s="254"/>
      <c r="EBY257" s="254"/>
      <c r="EBZ257" s="254"/>
      <c r="ECA257" s="254"/>
      <c r="ECB257" s="254"/>
      <c r="ECC257" s="254"/>
      <c r="ECD257" s="254"/>
      <c r="ECE257" s="254"/>
      <c r="ECF257" s="254"/>
      <c r="ECG257" s="254"/>
      <c r="ECH257" s="254"/>
      <c r="ECI257" s="254"/>
      <c r="ECJ257" s="254"/>
      <c r="ECK257" s="254"/>
      <c r="ECL257" s="254"/>
      <c r="ECM257" s="254"/>
      <c r="ECN257" s="254"/>
      <c r="ECO257" s="254"/>
      <c r="ECP257" s="254"/>
      <c r="ECQ257" s="254"/>
      <c r="ECR257" s="254"/>
      <c r="ECS257" s="254"/>
      <c r="ECT257" s="254"/>
      <c r="ECU257" s="254"/>
      <c r="ECV257" s="254"/>
      <c r="ECW257" s="254"/>
      <c r="ECX257" s="254"/>
      <c r="ECY257" s="254"/>
      <c r="ECZ257" s="254"/>
      <c r="EDA257" s="254"/>
      <c r="EDB257" s="254"/>
      <c r="EDC257" s="254"/>
      <c r="EDD257" s="254"/>
      <c r="EDE257" s="254"/>
      <c r="EDF257" s="254"/>
      <c r="EDG257" s="254"/>
      <c r="EDH257" s="254"/>
      <c r="EDI257" s="254"/>
      <c r="EDJ257" s="254"/>
      <c r="EDK257" s="254"/>
      <c r="EDL257" s="254"/>
      <c r="EDM257" s="254"/>
      <c r="EDN257" s="254"/>
      <c r="EDO257" s="254"/>
      <c r="EDP257" s="254"/>
      <c r="EDQ257" s="254"/>
      <c r="EDR257" s="254"/>
      <c r="EDS257" s="254"/>
      <c r="EDT257" s="254"/>
      <c r="EDU257" s="254"/>
      <c r="EDV257" s="254"/>
      <c r="EDW257" s="254"/>
      <c r="EDX257" s="254"/>
      <c r="EDY257" s="254"/>
      <c r="EDZ257" s="254"/>
      <c r="EEA257" s="254"/>
      <c r="EEB257" s="254"/>
      <c r="EEC257" s="254"/>
      <c r="EED257" s="254"/>
      <c r="EEE257" s="254"/>
      <c r="EEF257" s="254"/>
      <c r="EEG257" s="254"/>
      <c r="EEH257" s="254"/>
      <c r="EEI257" s="254"/>
      <c r="EEJ257" s="254"/>
      <c r="EEK257" s="254"/>
      <c r="EEL257" s="254"/>
      <c r="EEM257" s="254"/>
      <c r="EEN257" s="254"/>
      <c r="EEO257" s="254"/>
      <c r="EEP257" s="254"/>
      <c r="EEQ257" s="254"/>
      <c r="EER257" s="254"/>
      <c r="EES257" s="254"/>
      <c r="EET257" s="254"/>
      <c r="EEU257" s="254"/>
      <c r="EEV257" s="254"/>
      <c r="EEW257" s="254"/>
      <c r="EEX257" s="254"/>
      <c r="EEY257" s="254"/>
      <c r="EEZ257" s="254"/>
      <c r="EFA257" s="254"/>
      <c r="EFB257" s="254"/>
      <c r="EFC257" s="254"/>
      <c r="EFD257" s="254"/>
      <c r="EFE257" s="254"/>
      <c r="EFF257" s="254"/>
      <c r="EFG257" s="254"/>
      <c r="EFH257" s="254"/>
      <c r="EFI257" s="254"/>
      <c r="EFJ257" s="254"/>
      <c r="EFK257" s="254"/>
      <c r="EFL257" s="254"/>
      <c r="EFM257" s="254"/>
      <c r="EFN257" s="254"/>
      <c r="EFO257" s="254"/>
      <c r="EFP257" s="254"/>
      <c r="EFQ257" s="254"/>
      <c r="EFR257" s="254"/>
      <c r="EFS257" s="254"/>
      <c r="EFT257" s="254"/>
      <c r="EFU257" s="254"/>
      <c r="EFV257" s="254"/>
      <c r="EFW257" s="254"/>
      <c r="EFX257" s="254"/>
      <c r="EFY257" s="254"/>
      <c r="EFZ257" s="254"/>
      <c r="EGA257" s="254"/>
      <c r="EGB257" s="254"/>
      <c r="EGC257" s="254"/>
      <c r="EGD257" s="254"/>
      <c r="EGE257" s="254"/>
      <c r="EGF257" s="254"/>
      <c r="EGG257" s="254"/>
      <c r="EGH257" s="254"/>
      <c r="EGI257" s="254"/>
      <c r="EGJ257" s="254"/>
      <c r="EGK257" s="254"/>
      <c r="EGL257" s="254"/>
      <c r="EGM257" s="254"/>
      <c r="EGN257" s="254"/>
      <c r="EGO257" s="254"/>
      <c r="EGP257" s="254"/>
      <c r="EGQ257" s="254"/>
      <c r="EGR257" s="254"/>
      <c r="EGS257" s="254"/>
      <c r="EGT257" s="254"/>
      <c r="EGU257" s="254"/>
      <c r="EGV257" s="254"/>
      <c r="EGW257" s="254"/>
      <c r="EGX257" s="254"/>
      <c r="EGY257" s="254"/>
      <c r="EGZ257" s="254"/>
      <c r="EHA257" s="254"/>
      <c r="EHB257" s="254"/>
      <c r="EHC257" s="254"/>
      <c r="EHD257" s="254"/>
      <c r="EHE257" s="254"/>
      <c r="EHF257" s="254"/>
      <c r="EHG257" s="254"/>
      <c r="EHH257" s="254"/>
      <c r="EHI257" s="254"/>
      <c r="EHJ257" s="254"/>
      <c r="EHK257" s="254"/>
      <c r="EHL257" s="254"/>
      <c r="EHM257" s="254"/>
      <c r="EHN257" s="254"/>
      <c r="EHO257" s="254"/>
      <c r="EHP257" s="254"/>
      <c r="EHQ257" s="254"/>
      <c r="EHR257" s="254"/>
      <c r="EHS257" s="254"/>
      <c r="EHT257" s="254"/>
      <c r="EHU257" s="254"/>
      <c r="EHV257" s="254"/>
      <c r="EHW257" s="254"/>
      <c r="EHX257" s="254"/>
      <c r="EHY257" s="254"/>
      <c r="EHZ257" s="254"/>
      <c r="EIA257" s="254"/>
      <c r="EIB257" s="254"/>
      <c r="EIC257" s="254"/>
      <c r="EID257" s="254"/>
      <c r="EIE257" s="254"/>
      <c r="EIF257" s="254"/>
      <c r="EIG257" s="254"/>
      <c r="EIH257" s="254"/>
      <c r="EII257" s="254"/>
      <c r="EIJ257" s="254"/>
      <c r="EIK257" s="254"/>
      <c r="EIL257" s="254"/>
      <c r="EIM257" s="254"/>
      <c r="EIN257" s="254"/>
      <c r="EIO257" s="254"/>
      <c r="EIP257" s="254"/>
      <c r="EIQ257" s="254"/>
      <c r="EIR257" s="254"/>
      <c r="EIS257" s="254"/>
      <c r="EIT257" s="254"/>
      <c r="EIU257" s="254"/>
      <c r="EIV257" s="254"/>
      <c r="EIW257" s="254"/>
      <c r="EIX257" s="254"/>
      <c r="EIY257" s="254"/>
      <c r="EIZ257" s="254"/>
      <c r="EJA257" s="254"/>
      <c r="EJB257" s="254"/>
      <c r="EJC257" s="254"/>
      <c r="EJD257" s="254"/>
      <c r="EJE257" s="254"/>
      <c r="EJF257" s="254"/>
      <c r="EJG257" s="254"/>
      <c r="EJH257" s="254"/>
      <c r="EJI257" s="254"/>
      <c r="EJJ257" s="254"/>
      <c r="EJK257" s="254"/>
      <c r="EJL257" s="254"/>
      <c r="EJM257" s="254"/>
      <c r="EJN257" s="254"/>
      <c r="EJO257" s="254"/>
      <c r="EJP257" s="254"/>
      <c r="EJQ257" s="254"/>
      <c r="EJR257" s="254"/>
      <c r="EJS257" s="254"/>
      <c r="EJT257" s="254"/>
      <c r="EJU257" s="254"/>
      <c r="EJV257" s="254"/>
      <c r="EJW257" s="254"/>
      <c r="EJX257" s="254"/>
      <c r="EJY257" s="254"/>
      <c r="EJZ257" s="254"/>
      <c r="EKA257" s="254"/>
      <c r="EKB257" s="254"/>
      <c r="EKC257" s="254"/>
      <c r="EKD257" s="254"/>
      <c r="EKE257" s="254"/>
      <c r="EKF257" s="254"/>
      <c r="EKG257" s="254"/>
      <c r="EKH257" s="254"/>
      <c r="EKI257" s="254"/>
      <c r="EKJ257" s="254"/>
      <c r="EKK257" s="254"/>
      <c r="EKL257" s="254"/>
      <c r="EKM257" s="254"/>
      <c r="EKN257" s="254"/>
      <c r="EKO257" s="254"/>
      <c r="EKP257" s="254"/>
      <c r="EKQ257" s="254"/>
      <c r="EKR257" s="254"/>
      <c r="EKS257" s="254"/>
      <c r="EKT257" s="254"/>
      <c r="EKU257" s="254"/>
      <c r="EKV257" s="254"/>
      <c r="EKW257" s="254"/>
      <c r="EKX257" s="254"/>
      <c r="EKY257" s="254"/>
      <c r="EKZ257" s="254"/>
      <c r="ELA257" s="254"/>
      <c r="ELB257" s="254"/>
      <c r="ELC257" s="254"/>
      <c r="ELD257" s="254"/>
      <c r="ELE257" s="254"/>
      <c r="ELF257" s="254"/>
      <c r="ELG257" s="254"/>
      <c r="ELH257" s="254"/>
      <c r="ELI257" s="254"/>
      <c r="ELJ257" s="254"/>
      <c r="ELK257" s="254"/>
      <c r="ELL257" s="254"/>
      <c r="ELM257" s="254"/>
      <c r="ELN257" s="254"/>
      <c r="ELO257" s="254"/>
      <c r="ELP257" s="254"/>
      <c r="ELQ257" s="254"/>
      <c r="ELR257" s="254"/>
      <c r="ELS257" s="254"/>
      <c r="ELT257" s="254"/>
      <c r="ELU257" s="254"/>
      <c r="ELV257" s="254"/>
      <c r="ELW257" s="254"/>
      <c r="ELX257" s="254"/>
      <c r="ELY257" s="254"/>
      <c r="ELZ257" s="254"/>
      <c r="EMA257" s="254"/>
      <c r="EMB257" s="254"/>
      <c r="EMC257" s="254"/>
      <c r="EMD257" s="254"/>
      <c r="EME257" s="254"/>
      <c r="EMF257" s="254"/>
      <c r="EMG257" s="254"/>
      <c r="EMH257" s="254"/>
      <c r="EMI257" s="254"/>
      <c r="EMJ257" s="254"/>
      <c r="EMK257" s="254"/>
      <c r="EML257" s="254"/>
      <c r="EMM257" s="254"/>
      <c r="EMN257" s="254"/>
      <c r="EMO257" s="254"/>
      <c r="EMP257" s="254"/>
      <c r="EMQ257" s="254"/>
      <c r="EMR257" s="254"/>
      <c r="EMS257" s="254"/>
      <c r="EMT257" s="254"/>
      <c r="EMU257" s="254"/>
      <c r="EMV257" s="254"/>
      <c r="EMW257" s="254"/>
      <c r="EMX257" s="254"/>
      <c r="EMY257" s="254"/>
      <c r="EMZ257" s="254"/>
      <c r="ENA257" s="254"/>
      <c r="ENB257" s="254"/>
      <c r="ENC257" s="254"/>
      <c r="END257" s="254"/>
      <c r="ENE257" s="254"/>
      <c r="ENF257" s="254"/>
      <c r="ENG257" s="254"/>
      <c r="ENH257" s="254"/>
      <c r="ENI257" s="254"/>
      <c r="ENJ257" s="254"/>
      <c r="ENK257" s="254"/>
      <c r="ENL257" s="254"/>
      <c r="ENM257" s="254"/>
      <c r="ENN257" s="254"/>
      <c r="ENO257" s="254"/>
      <c r="ENP257" s="254"/>
      <c r="ENQ257" s="254"/>
      <c r="ENR257" s="254"/>
      <c r="ENS257" s="254"/>
      <c r="ENT257" s="254"/>
      <c r="ENU257" s="254"/>
      <c r="ENV257" s="254"/>
      <c r="ENW257" s="254"/>
      <c r="ENX257" s="254"/>
      <c r="ENY257" s="254"/>
      <c r="ENZ257" s="254"/>
      <c r="EOA257" s="254"/>
      <c r="EOB257" s="254"/>
      <c r="EOC257" s="254"/>
      <c r="EOD257" s="254"/>
      <c r="EOE257" s="254"/>
      <c r="EOF257" s="254"/>
      <c r="EOG257" s="254"/>
      <c r="EOH257" s="254"/>
      <c r="EOI257" s="254"/>
      <c r="EOJ257" s="254"/>
      <c r="EOK257" s="254"/>
      <c r="EOL257" s="254"/>
      <c r="EOM257" s="254"/>
      <c r="EON257" s="254"/>
      <c r="EOO257" s="254"/>
      <c r="EOP257" s="254"/>
      <c r="EOQ257" s="254"/>
      <c r="EOR257" s="254"/>
      <c r="EOS257" s="254"/>
      <c r="EOT257" s="254"/>
      <c r="EOU257" s="254"/>
      <c r="EOV257" s="254"/>
      <c r="EOW257" s="254"/>
      <c r="EOX257" s="254"/>
      <c r="EOY257" s="254"/>
      <c r="EOZ257" s="254"/>
      <c r="EPA257" s="254"/>
      <c r="EPB257" s="254"/>
      <c r="EPC257" s="254"/>
      <c r="EPD257" s="254"/>
      <c r="EPE257" s="254"/>
      <c r="EPF257" s="254"/>
      <c r="EPG257" s="254"/>
      <c r="EPH257" s="254"/>
      <c r="EPI257" s="254"/>
      <c r="EPJ257" s="254"/>
      <c r="EPK257" s="254"/>
      <c r="EPL257" s="254"/>
      <c r="EPM257" s="254"/>
      <c r="EPN257" s="254"/>
      <c r="EPO257" s="254"/>
      <c r="EPP257" s="254"/>
      <c r="EPQ257" s="254"/>
      <c r="EPR257" s="254"/>
      <c r="EPS257" s="254"/>
      <c r="EPT257" s="254"/>
      <c r="EPU257" s="254"/>
      <c r="EPV257" s="254"/>
      <c r="EPW257" s="254"/>
      <c r="EPX257" s="254"/>
      <c r="EPY257" s="254"/>
      <c r="EPZ257" s="254"/>
      <c r="EQA257" s="254"/>
      <c r="EQB257" s="254"/>
      <c r="EQC257" s="254"/>
      <c r="EQD257" s="254"/>
      <c r="EQE257" s="254"/>
      <c r="EQF257" s="254"/>
      <c r="EQG257" s="254"/>
      <c r="EQH257" s="254"/>
      <c r="EQI257" s="254"/>
      <c r="EQJ257" s="254"/>
      <c r="EQK257" s="254"/>
      <c r="EQL257" s="254"/>
      <c r="EQM257" s="254"/>
      <c r="EQN257" s="254"/>
      <c r="EQO257" s="254"/>
      <c r="EQP257" s="254"/>
      <c r="EQQ257" s="254"/>
      <c r="EQR257" s="254"/>
      <c r="EQS257" s="254"/>
      <c r="EQT257" s="254"/>
      <c r="EQU257" s="254"/>
      <c r="EQV257" s="254"/>
      <c r="EQW257" s="254"/>
      <c r="EQX257" s="254"/>
      <c r="EQY257" s="254"/>
      <c r="EQZ257" s="254"/>
      <c r="ERA257" s="254"/>
      <c r="ERB257" s="254"/>
      <c r="ERC257" s="254"/>
      <c r="ERD257" s="254"/>
      <c r="ERE257" s="254"/>
      <c r="ERF257" s="254"/>
      <c r="ERG257" s="254"/>
      <c r="ERH257" s="254"/>
      <c r="ERI257" s="254"/>
      <c r="ERJ257" s="254"/>
      <c r="ERK257" s="254"/>
      <c r="ERL257" s="254"/>
      <c r="ERM257" s="254"/>
      <c r="ERN257" s="254"/>
      <c r="ERO257" s="254"/>
      <c r="ERP257" s="254"/>
      <c r="ERQ257" s="254"/>
      <c r="ERR257" s="254"/>
      <c r="ERS257" s="254"/>
      <c r="ERT257" s="254"/>
      <c r="ERU257" s="254"/>
      <c r="ERV257" s="254"/>
      <c r="ERW257" s="254"/>
      <c r="ERX257" s="254"/>
      <c r="ERY257" s="254"/>
      <c r="ERZ257" s="254"/>
      <c r="ESA257" s="254"/>
      <c r="ESB257" s="254"/>
      <c r="ESC257" s="254"/>
      <c r="ESD257" s="254"/>
      <c r="ESE257" s="254"/>
      <c r="ESF257" s="254"/>
      <c r="ESG257" s="254"/>
      <c r="ESH257" s="254"/>
      <c r="ESI257" s="254"/>
      <c r="ESJ257" s="254"/>
      <c r="ESK257" s="254"/>
      <c r="ESL257" s="254"/>
      <c r="ESM257" s="254"/>
      <c r="ESN257" s="254"/>
      <c r="ESO257" s="254"/>
      <c r="ESP257" s="254"/>
      <c r="ESQ257" s="254"/>
      <c r="ESR257" s="254"/>
      <c r="ESS257" s="254"/>
      <c r="EST257" s="254"/>
      <c r="ESU257" s="254"/>
      <c r="ESV257" s="254"/>
      <c r="ESW257" s="254"/>
      <c r="ESX257" s="254"/>
      <c r="ESY257" s="254"/>
      <c r="ESZ257" s="254"/>
      <c r="ETA257" s="254"/>
      <c r="ETB257" s="254"/>
      <c r="ETC257" s="254"/>
      <c r="ETD257" s="254"/>
      <c r="ETE257" s="254"/>
      <c r="ETF257" s="254"/>
      <c r="ETG257" s="254"/>
      <c r="ETH257" s="254"/>
      <c r="ETI257" s="254"/>
      <c r="ETJ257" s="254"/>
      <c r="ETK257" s="254"/>
      <c r="ETL257" s="254"/>
      <c r="ETM257" s="254"/>
      <c r="ETN257" s="254"/>
      <c r="ETO257" s="254"/>
      <c r="ETP257" s="254"/>
      <c r="ETQ257" s="254"/>
      <c r="ETR257" s="254"/>
      <c r="ETS257" s="254"/>
      <c r="ETT257" s="254"/>
      <c r="ETU257" s="254"/>
      <c r="ETV257" s="254"/>
      <c r="ETW257" s="254"/>
      <c r="ETX257" s="254"/>
      <c r="ETY257" s="254"/>
      <c r="ETZ257" s="254"/>
      <c r="EUA257" s="254"/>
      <c r="EUB257" s="254"/>
      <c r="EUC257" s="254"/>
      <c r="EUD257" s="254"/>
      <c r="EUE257" s="254"/>
      <c r="EUF257" s="254"/>
      <c r="EUG257" s="254"/>
      <c r="EUH257" s="254"/>
      <c r="EUI257" s="254"/>
      <c r="EUJ257" s="254"/>
      <c r="EUK257" s="254"/>
      <c r="EUL257" s="254"/>
      <c r="EUM257" s="254"/>
      <c r="EUN257" s="254"/>
      <c r="EUO257" s="254"/>
      <c r="EUP257" s="254"/>
      <c r="EUQ257" s="254"/>
      <c r="EUR257" s="254"/>
      <c r="EUS257" s="254"/>
      <c r="EUT257" s="254"/>
      <c r="EUU257" s="254"/>
      <c r="EUV257" s="254"/>
      <c r="EUW257" s="254"/>
      <c r="EUX257" s="254"/>
      <c r="EUY257" s="254"/>
      <c r="EUZ257" s="254"/>
      <c r="EVA257" s="254"/>
      <c r="EVB257" s="254"/>
      <c r="EVC257" s="254"/>
      <c r="EVD257" s="254"/>
      <c r="EVE257" s="254"/>
      <c r="EVF257" s="254"/>
      <c r="EVG257" s="254"/>
      <c r="EVH257" s="254"/>
      <c r="EVI257" s="254"/>
      <c r="EVJ257" s="254"/>
      <c r="EVK257" s="254"/>
      <c r="EVL257" s="254"/>
      <c r="EVM257" s="254"/>
      <c r="EVN257" s="254"/>
      <c r="EVO257" s="254"/>
      <c r="EVP257" s="254"/>
      <c r="EVQ257" s="254"/>
      <c r="EVR257" s="254"/>
      <c r="EVS257" s="254"/>
      <c r="EVT257" s="254"/>
      <c r="EVU257" s="254"/>
      <c r="EVV257" s="254"/>
      <c r="EVW257" s="254"/>
      <c r="EVX257" s="254"/>
      <c r="EVY257" s="254"/>
      <c r="EVZ257" s="254"/>
      <c r="EWA257" s="254"/>
      <c r="EWB257" s="254"/>
      <c r="EWC257" s="254"/>
      <c r="EWD257" s="254"/>
      <c r="EWE257" s="254"/>
      <c r="EWF257" s="254"/>
      <c r="EWG257" s="254"/>
      <c r="EWH257" s="254"/>
      <c r="EWI257" s="254"/>
      <c r="EWJ257" s="254"/>
      <c r="EWK257" s="254"/>
      <c r="EWL257" s="254"/>
      <c r="EWM257" s="254"/>
      <c r="EWN257" s="254"/>
      <c r="EWO257" s="254"/>
      <c r="EWP257" s="254"/>
      <c r="EWQ257" s="254"/>
      <c r="EWR257" s="254"/>
      <c r="EWS257" s="254"/>
      <c r="EWT257" s="254"/>
      <c r="EWU257" s="254"/>
      <c r="EWV257" s="254"/>
      <c r="EWW257" s="254"/>
      <c r="EWX257" s="254"/>
      <c r="EWY257" s="254"/>
      <c r="EWZ257" s="254"/>
      <c r="EXA257" s="254"/>
      <c r="EXB257" s="254"/>
      <c r="EXC257" s="254"/>
      <c r="EXD257" s="254"/>
      <c r="EXE257" s="254"/>
      <c r="EXF257" s="254"/>
      <c r="EXG257" s="254"/>
      <c r="EXH257" s="254"/>
      <c r="EXI257" s="254"/>
      <c r="EXJ257" s="254"/>
      <c r="EXK257" s="254"/>
      <c r="EXL257" s="254"/>
      <c r="EXM257" s="254"/>
      <c r="EXN257" s="254"/>
      <c r="EXO257" s="254"/>
      <c r="EXP257" s="254"/>
      <c r="EXQ257" s="254"/>
      <c r="EXR257" s="254"/>
      <c r="EXS257" s="254"/>
      <c r="EXT257" s="254"/>
      <c r="EXU257" s="254"/>
      <c r="EXV257" s="254"/>
      <c r="EXW257" s="254"/>
      <c r="EXX257" s="254"/>
      <c r="EXY257" s="254"/>
      <c r="EXZ257" s="254"/>
      <c r="EYA257" s="254"/>
      <c r="EYB257" s="254"/>
      <c r="EYC257" s="254"/>
      <c r="EYD257" s="254"/>
      <c r="EYE257" s="254"/>
      <c r="EYF257" s="254"/>
      <c r="EYG257" s="254"/>
      <c r="EYH257" s="254"/>
      <c r="EYI257" s="254"/>
      <c r="EYJ257" s="254"/>
      <c r="EYK257" s="254"/>
      <c r="EYL257" s="254"/>
      <c r="EYM257" s="254"/>
      <c r="EYN257" s="254"/>
      <c r="EYO257" s="254"/>
      <c r="EYP257" s="254"/>
      <c r="EYQ257" s="254"/>
      <c r="EYR257" s="254"/>
      <c r="EYS257" s="254"/>
      <c r="EYT257" s="254"/>
      <c r="EYU257" s="254"/>
      <c r="EYV257" s="254"/>
      <c r="EYW257" s="254"/>
      <c r="EYX257" s="254"/>
      <c r="EYY257" s="254"/>
      <c r="EYZ257" s="254"/>
      <c r="EZA257" s="254"/>
      <c r="EZB257" s="254"/>
      <c r="EZC257" s="254"/>
      <c r="EZD257" s="254"/>
      <c r="EZE257" s="254"/>
      <c r="EZF257" s="254"/>
      <c r="EZG257" s="254"/>
      <c r="EZH257" s="254"/>
      <c r="EZI257" s="254"/>
      <c r="EZJ257" s="254"/>
      <c r="EZK257" s="254"/>
      <c r="EZL257" s="254"/>
      <c r="EZM257" s="254"/>
      <c r="EZN257" s="254"/>
      <c r="EZO257" s="254"/>
      <c r="EZP257" s="254"/>
      <c r="EZQ257" s="254"/>
      <c r="EZR257" s="254"/>
      <c r="EZS257" s="254"/>
      <c r="EZT257" s="254"/>
      <c r="EZU257" s="254"/>
      <c r="EZV257" s="254"/>
      <c r="EZW257" s="254"/>
      <c r="EZX257" s="254"/>
      <c r="EZY257" s="254"/>
      <c r="EZZ257" s="254"/>
      <c r="FAA257" s="254"/>
      <c r="FAB257" s="254"/>
      <c r="FAC257" s="254"/>
      <c r="FAD257" s="254"/>
      <c r="FAE257" s="254"/>
      <c r="FAF257" s="254"/>
      <c r="FAG257" s="254"/>
      <c r="FAH257" s="254"/>
      <c r="FAI257" s="254"/>
      <c r="FAJ257" s="254"/>
      <c r="FAK257" s="254"/>
      <c r="FAL257" s="254"/>
      <c r="FAM257" s="254"/>
      <c r="FAN257" s="254"/>
      <c r="FAO257" s="254"/>
      <c r="FAP257" s="254"/>
      <c r="FAQ257" s="254"/>
      <c r="FAR257" s="254"/>
      <c r="FAS257" s="254"/>
      <c r="FAT257" s="254"/>
      <c r="FAU257" s="254"/>
      <c r="FAV257" s="254"/>
      <c r="FAW257" s="254"/>
      <c r="FAX257" s="254"/>
      <c r="FAY257" s="254"/>
      <c r="FAZ257" s="254"/>
      <c r="FBA257" s="254"/>
      <c r="FBB257" s="254"/>
      <c r="FBC257" s="254"/>
      <c r="FBD257" s="254"/>
      <c r="FBE257" s="254"/>
      <c r="FBF257" s="254"/>
      <c r="FBG257" s="254"/>
      <c r="FBH257" s="254"/>
      <c r="FBI257" s="254"/>
      <c r="FBJ257" s="254"/>
      <c r="FBK257" s="254"/>
      <c r="FBL257" s="254"/>
      <c r="FBM257" s="254"/>
      <c r="FBN257" s="254"/>
      <c r="FBO257" s="254"/>
      <c r="FBP257" s="254"/>
      <c r="FBQ257" s="254"/>
      <c r="FBR257" s="254"/>
      <c r="FBS257" s="254"/>
      <c r="FBT257" s="254"/>
      <c r="FBU257" s="254"/>
      <c r="FBV257" s="254"/>
      <c r="FBW257" s="254"/>
      <c r="FBX257" s="254"/>
      <c r="FBY257" s="254"/>
      <c r="FBZ257" s="254"/>
      <c r="FCA257" s="254"/>
      <c r="FCB257" s="254"/>
      <c r="FCC257" s="254"/>
      <c r="FCD257" s="254"/>
      <c r="FCE257" s="254"/>
      <c r="FCF257" s="254"/>
      <c r="FCG257" s="254"/>
      <c r="FCH257" s="254"/>
      <c r="FCI257" s="254"/>
      <c r="FCJ257" s="254"/>
      <c r="FCK257" s="254"/>
      <c r="FCL257" s="254"/>
      <c r="FCM257" s="254"/>
      <c r="FCN257" s="254"/>
      <c r="FCO257" s="254"/>
      <c r="FCP257" s="254"/>
      <c r="FCQ257" s="254"/>
      <c r="FCR257" s="254"/>
      <c r="FCS257" s="254"/>
      <c r="FCT257" s="254"/>
      <c r="FCU257" s="254"/>
      <c r="FCV257" s="254"/>
      <c r="FCW257" s="254"/>
      <c r="FCX257" s="254"/>
      <c r="FCY257" s="254"/>
      <c r="FCZ257" s="254"/>
      <c r="FDA257" s="254"/>
      <c r="FDB257" s="254"/>
      <c r="FDC257" s="254"/>
      <c r="FDD257" s="254"/>
      <c r="FDE257" s="254"/>
      <c r="FDF257" s="254"/>
      <c r="FDG257" s="254"/>
      <c r="FDH257" s="254"/>
      <c r="FDI257" s="254"/>
      <c r="FDJ257" s="254"/>
      <c r="FDK257" s="254"/>
      <c r="FDL257" s="254"/>
      <c r="FDM257" s="254"/>
      <c r="FDN257" s="254"/>
      <c r="FDO257" s="254"/>
      <c r="FDP257" s="254"/>
      <c r="FDQ257" s="254"/>
      <c r="FDR257" s="254"/>
      <c r="FDS257" s="254"/>
      <c r="FDT257" s="254"/>
      <c r="FDU257" s="254"/>
      <c r="FDV257" s="254"/>
      <c r="FDW257" s="254"/>
      <c r="FDX257" s="254"/>
      <c r="FDY257" s="254"/>
      <c r="FDZ257" s="254"/>
      <c r="FEA257" s="254"/>
      <c r="FEB257" s="254"/>
      <c r="FEC257" s="254"/>
      <c r="FED257" s="254"/>
      <c r="FEE257" s="254"/>
      <c r="FEF257" s="254"/>
      <c r="FEG257" s="254"/>
      <c r="FEH257" s="254"/>
      <c r="FEI257" s="254"/>
      <c r="FEJ257" s="254"/>
      <c r="FEK257" s="254"/>
      <c r="FEL257" s="254"/>
      <c r="FEM257" s="254"/>
      <c r="FEN257" s="254"/>
      <c r="FEO257" s="254"/>
      <c r="FEP257" s="254"/>
      <c r="FEQ257" s="254"/>
      <c r="FER257" s="254"/>
      <c r="FES257" s="254"/>
      <c r="FET257" s="254"/>
      <c r="FEU257" s="254"/>
      <c r="FEV257" s="254"/>
      <c r="FEW257" s="254"/>
      <c r="FEX257" s="254"/>
      <c r="FEY257" s="254"/>
      <c r="FEZ257" s="254"/>
      <c r="FFA257" s="254"/>
      <c r="FFB257" s="254"/>
      <c r="FFC257" s="254"/>
      <c r="FFD257" s="254"/>
      <c r="FFE257" s="254"/>
      <c r="FFF257" s="254"/>
      <c r="FFG257" s="254"/>
      <c r="FFH257" s="254"/>
      <c r="FFI257" s="254"/>
      <c r="FFJ257" s="254"/>
      <c r="FFK257" s="254"/>
      <c r="FFL257" s="254"/>
      <c r="FFM257" s="254"/>
      <c r="FFN257" s="254"/>
      <c r="FFO257" s="254"/>
      <c r="FFP257" s="254"/>
      <c r="FFQ257" s="254"/>
      <c r="FFR257" s="254"/>
      <c r="FFS257" s="254"/>
      <c r="FFT257" s="254"/>
      <c r="FFU257" s="254"/>
      <c r="FFV257" s="254"/>
      <c r="FFW257" s="254"/>
      <c r="FFX257" s="254"/>
      <c r="FFY257" s="254"/>
      <c r="FFZ257" s="254"/>
      <c r="FGA257" s="254"/>
      <c r="FGB257" s="254"/>
      <c r="FGC257" s="254"/>
      <c r="FGD257" s="254"/>
      <c r="FGE257" s="254"/>
      <c r="FGF257" s="254"/>
      <c r="FGG257" s="254"/>
      <c r="FGH257" s="254"/>
      <c r="FGI257" s="254"/>
      <c r="FGJ257" s="254"/>
      <c r="FGK257" s="254"/>
      <c r="FGL257" s="254"/>
      <c r="FGM257" s="254"/>
      <c r="FGN257" s="254"/>
      <c r="FGO257" s="254"/>
      <c r="FGP257" s="254"/>
      <c r="FGQ257" s="254"/>
      <c r="FGR257" s="254"/>
      <c r="FGS257" s="254"/>
      <c r="FGT257" s="254"/>
      <c r="FGU257" s="254"/>
      <c r="FGV257" s="254"/>
      <c r="FGW257" s="254"/>
      <c r="FGX257" s="254"/>
      <c r="FGY257" s="254"/>
      <c r="FGZ257" s="254"/>
      <c r="FHA257" s="254"/>
      <c r="FHB257" s="254"/>
      <c r="FHC257" s="254"/>
      <c r="FHD257" s="254"/>
      <c r="FHE257" s="254"/>
      <c r="FHF257" s="254"/>
      <c r="FHG257" s="254"/>
      <c r="FHH257" s="254"/>
      <c r="FHI257" s="254"/>
      <c r="FHJ257" s="254"/>
      <c r="FHK257" s="254"/>
      <c r="FHL257" s="254"/>
      <c r="FHM257" s="254"/>
      <c r="FHN257" s="254"/>
      <c r="FHO257" s="254"/>
      <c r="FHP257" s="254"/>
      <c r="FHQ257" s="254"/>
      <c r="FHR257" s="254"/>
      <c r="FHS257" s="254"/>
      <c r="FHT257" s="254"/>
      <c r="FHU257" s="254"/>
      <c r="FHV257" s="254"/>
      <c r="FHW257" s="254"/>
      <c r="FHX257" s="254"/>
      <c r="FHY257" s="254"/>
      <c r="FHZ257" s="254"/>
      <c r="FIA257" s="254"/>
      <c r="FIB257" s="254"/>
      <c r="FIC257" s="254"/>
      <c r="FID257" s="254"/>
      <c r="FIE257" s="254"/>
      <c r="FIF257" s="254"/>
      <c r="FIG257" s="254"/>
      <c r="FIH257" s="254"/>
      <c r="FII257" s="254"/>
      <c r="FIJ257" s="254"/>
      <c r="FIK257" s="254"/>
      <c r="FIL257" s="254"/>
      <c r="FIM257" s="254"/>
      <c r="FIN257" s="254"/>
      <c r="FIO257" s="254"/>
      <c r="FIP257" s="254"/>
      <c r="FIQ257" s="254"/>
      <c r="FIR257" s="254"/>
      <c r="FIS257" s="254"/>
      <c r="FIT257" s="254"/>
      <c r="FIU257" s="254"/>
      <c r="FIV257" s="254"/>
      <c r="FIW257" s="254"/>
      <c r="FIX257" s="254"/>
      <c r="FIY257" s="254"/>
      <c r="FIZ257" s="254"/>
      <c r="FJA257" s="254"/>
      <c r="FJB257" s="254"/>
      <c r="FJC257" s="254"/>
      <c r="FJD257" s="254"/>
      <c r="FJE257" s="254"/>
      <c r="FJF257" s="254"/>
      <c r="FJG257" s="254"/>
      <c r="FJH257" s="254"/>
      <c r="FJI257" s="254"/>
      <c r="FJJ257" s="254"/>
      <c r="FJK257" s="254"/>
      <c r="FJL257" s="254"/>
      <c r="FJM257" s="254"/>
      <c r="FJN257" s="254"/>
      <c r="FJO257" s="254"/>
      <c r="FJP257" s="254"/>
      <c r="FJQ257" s="254"/>
      <c r="FJR257" s="254"/>
      <c r="FJS257" s="254"/>
      <c r="FJT257" s="254"/>
      <c r="FJU257" s="254"/>
      <c r="FJV257" s="254"/>
      <c r="FJW257" s="254"/>
      <c r="FJX257" s="254"/>
      <c r="FJY257" s="254"/>
      <c r="FJZ257" s="254"/>
      <c r="FKA257" s="254"/>
      <c r="FKB257" s="254"/>
      <c r="FKC257" s="254"/>
      <c r="FKD257" s="254"/>
      <c r="FKE257" s="254"/>
      <c r="FKF257" s="254"/>
      <c r="FKG257" s="254"/>
      <c r="FKH257" s="254"/>
      <c r="FKI257" s="254"/>
      <c r="FKJ257" s="254"/>
      <c r="FKK257" s="254"/>
      <c r="FKL257" s="254"/>
      <c r="FKM257" s="254"/>
      <c r="FKN257" s="254"/>
      <c r="FKO257" s="254"/>
      <c r="FKP257" s="254"/>
      <c r="FKQ257" s="254"/>
      <c r="FKR257" s="254"/>
      <c r="FKS257" s="254"/>
      <c r="FKT257" s="254"/>
      <c r="FKU257" s="254"/>
      <c r="FKV257" s="254"/>
      <c r="FKW257" s="254"/>
      <c r="FKX257" s="254"/>
      <c r="FKY257" s="254"/>
      <c r="FKZ257" s="254"/>
      <c r="FLA257" s="254"/>
      <c r="FLB257" s="254"/>
      <c r="FLC257" s="254"/>
      <c r="FLD257" s="254"/>
      <c r="FLE257" s="254"/>
      <c r="FLF257" s="254"/>
      <c r="FLG257" s="254"/>
      <c r="FLH257" s="254"/>
      <c r="FLI257" s="254"/>
      <c r="FLJ257" s="254"/>
      <c r="FLK257" s="254"/>
      <c r="FLL257" s="254"/>
      <c r="FLM257" s="254"/>
      <c r="FLN257" s="254"/>
      <c r="FLO257" s="254"/>
      <c r="FLP257" s="254"/>
      <c r="FLQ257" s="254"/>
      <c r="FLR257" s="254"/>
      <c r="FLS257" s="254"/>
      <c r="FLT257" s="254"/>
      <c r="FLU257" s="254"/>
      <c r="FLV257" s="254"/>
      <c r="FLW257" s="254"/>
      <c r="FLX257" s="254"/>
      <c r="FLY257" s="254"/>
      <c r="FLZ257" s="254"/>
      <c r="FMA257" s="254"/>
      <c r="FMB257" s="254"/>
      <c r="FMC257" s="254"/>
      <c r="FMD257" s="254"/>
      <c r="FME257" s="254"/>
      <c r="FMF257" s="254"/>
      <c r="FMG257" s="254"/>
      <c r="FMH257" s="254"/>
      <c r="FMI257" s="254"/>
      <c r="FMJ257" s="254"/>
      <c r="FMK257" s="254"/>
      <c r="FML257" s="254"/>
      <c r="FMM257" s="254"/>
      <c r="FMN257" s="254"/>
      <c r="FMO257" s="254"/>
      <c r="FMP257" s="254"/>
      <c r="FMQ257" s="254"/>
      <c r="FMR257" s="254"/>
      <c r="FMS257" s="254"/>
      <c r="FMT257" s="254"/>
      <c r="FMU257" s="254"/>
      <c r="FMV257" s="254"/>
      <c r="FMW257" s="254"/>
      <c r="FMX257" s="254"/>
      <c r="FMY257" s="254"/>
      <c r="FMZ257" s="254"/>
      <c r="FNA257" s="254"/>
      <c r="FNB257" s="254"/>
      <c r="FNC257" s="254"/>
      <c r="FND257" s="254"/>
      <c r="FNE257" s="254"/>
      <c r="FNF257" s="254"/>
      <c r="FNG257" s="254"/>
      <c r="FNH257" s="254"/>
      <c r="FNI257" s="254"/>
      <c r="FNJ257" s="254"/>
      <c r="FNK257" s="254"/>
      <c r="FNL257" s="254"/>
      <c r="FNM257" s="254"/>
      <c r="FNN257" s="254"/>
      <c r="FNO257" s="254"/>
      <c r="FNP257" s="254"/>
      <c r="FNQ257" s="254"/>
      <c r="FNR257" s="254"/>
      <c r="FNS257" s="254"/>
      <c r="FNT257" s="254"/>
      <c r="FNU257" s="254"/>
      <c r="FNV257" s="254"/>
      <c r="FNW257" s="254"/>
      <c r="FNX257" s="254"/>
      <c r="FNY257" s="254"/>
      <c r="FNZ257" s="254"/>
      <c r="FOA257" s="254"/>
      <c r="FOB257" s="254"/>
      <c r="FOC257" s="254"/>
      <c r="FOD257" s="254"/>
      <c r="FOE257" s="254"/>
      <c r="FOF257" s="254"/>
      <c r="FOG257" s="254"/>
      <c r="FOH257" s="254"/>
      <c r="FOI257" s="254"/>
      <c r="FOJ257" s="254"/>
      <c r="FOK257" s="254"/>
      <c r="FOL257" s="254"/>
      <c r="FOM257" s="254"/>
      <c r="FON257" s="254"/>
      <c r="FOO257" s="254"/>
      <c r="FOP257" s="254"/>
      <c r="FOQ257" s="254"/>
      <c r="FOR257" s="254"/>
      <c r="FOS257" s="254"/>
      <c r="FOT257" s="254"/>
      <c r="FOU257" s="254"/>
      <c r="FOV257" s="254"/>
      <c r="FOW257" s="254"/>
      <c r="FOX257" s="254"/>
      <c r="FOY257" s="254"/>
      <c r="FOZ257" s="254"/>
      <c r="FPA257" s="254"/>
      <c r="FPB257" s="254"/>
      <c r="FPC257" s="254"/>
      <c r="FPD257" s="254"/>
      <c r="FPE257" s="254"/>
      <c r="FPF257" s="254"/>
      <c r="FPG257" s="254"/>
      <c r="FPH257" s="254"/>
      <c r="FPI257" s="254"/>
      <c r="FPJ257" s="254"/>
      <c r="FPK257" s="254"/>
      <c r="FPL257" s="254"/>
      <c r="FPM257" s="254"/>
      <c r="FPN257" s="254"/>
      <c r="FPO257" s="254"/>
      <c r="FPP257" s="254"/>
      <c r="FPQ257" s="254"/>
      <c r="FPR257" s="254"/>
      <c r="FPS257" s="254"/>
      <c r="FPT257" s="254"/>
      <c r="FPU257" s="254"/>
      <c r="FPV257" s="254"/>
      <c r="FPW257" s="254"/>
      <c r="FPX257" s="254"/>
      <c r="FPY257" s="254"/>
      <c r="FPZ257" s="254"/>
      <c r="FQA257" s="254"/>
      <c r="FQB257" s="254"/>
      <c r="FQC257" s="254"/>
      <c r="FQD257" s="254"/>
      <c r="FQE257" s="254"/>
      <c r="FQF257" s="254"/>
      <c r="FQG257" s="254"/>
      <c r="FQH257" s="254"/>
      <c r="FQI257" s="254"/>
      <c r="FQJ257" s="254"/>
      <c r="FQK257" s="254"/>
      <c r="FQL257" s="254"/>
      <c r="FQM257" s="254"/>
      <c r="FQN257" s="254"/>
      <c r="FQO257" s="254"/>
      <c r="FQP257" s="254"/>
      <c r="FQQ257" s="254"/>
      <c r="FQR257" s="254"/>
      <c r="FQS257" s="254"/>
      <c r="FQT257" s="254"/>
      <c r="FQU257" s="254"/>
      <c r="FQV257" s="254"/>
      <c r="FQW257" s="254"/>
      <c r="FQX257" s="254"/>
      <c r="FQY257" s="254"/>
      <c r="FQZ257" s="254"/>
      <c r="FRA257" s="254"/>
      <c r="FRB257" s="254"/>
      <c r="FRC257" s="254"/>
      <c r="FRD257" s="254"/>
      <c r="FRE257" s="254"/>
      <c r="FRF257" s="254"/>
      <c r="FRG257" s="254"/>
      <c r="FRH257" s="254"/>
      <c r="FRI257" s="254"/>
      <c r="FRJ257" s="254"/>
      <c r="FRK257" s="254"/>
      <c r="FRL257" s="254"/>
      <c r="FRM257" s="254"/>
      <c r="FRN257" s="254"/>
      <c r="FRO257" s="254"/>
      <c r="FRP257" s="254"/>
      <c r="FRQ257" s="254"/>
      <c r="FRR257" s="254"/>
      <c r="FRS257" s="254"/>
      <c r="FRT257" s="254"/>
      <c r="FRU257" s="254"/>
      <c r="FRV257" s="254"/>
      <c r="FRW257" s="254"/>
      <c r="FRX257" s="254"/>
      <c r="FRY257" s="254"/>
      <c r="FRZ257" s="254"/>
      <c r="FSA257" s="254"/>
      <c r="FSB257" s="254"/>
      <c r="FSC257" s="254"/>
      <c r="FSD257" s="254"/>
      <c r="FSE257" s="254"/>
      <c r="FSF257" s="254"/>
      <c r="FSG257" s="254"/>
      <c r="FSH257" s="254"/>
      <c r="FSI257" s="254"/>
      <c r="FSJ257" s="254"/>
      <c r="FSK257" s="254"/>
      <c r="FSL257" s="254"/>
      <c r="FSM257" s="254"/>
      <c r="FSN257" s="254"/>
      <c r="FSO257" s="254"/>
      <c r="FSP257" s="254"/>
      <c r="FSQ257" s="254"/>
      <c r="FSR257" s="254"/>
      <c r="FSS257" s="254"/>
      <c r="FST257" s="254"/>
      <c r="FSU257" s="254"/>
      <c r="FSV257" s="254"/>
      <c r="FSW257" s="254"/>
      <c r="FSX257" s="254"/>
      <c r="FSY257" s="254"/>
      <c r="FSZ257" s="254"/>
      <c r="FTA257" s="254"/>
      <c r="FTB257" s="254"/>
      <c r="FTC257" s="254"/>
      <c r="FTD257" s="254"/>
      <c r="FTE257" s="254"/>
      <c r="FTF257" s="254"/>
      <c r="FTG257" s="254"/>
      <c r="FTH257" s="254"/>
      <c r="FTI257" s="254"/>
      <c r="FTJ257" s="254"/>
      <c r="FTK257" s="254"/>
      <c r="FTL257" s="254"/>
      <c r="FTM257" s="254"/>
      <c r="FTN257" s="254"/>
      <c r="FTO257" s="254"/>
      <c r="FTP257" s="254"/>
      <c r="FTQ257" s="254"/>
      <c r="FTR257" s="254"/>
      <c r="FTS257" s="254"/>
      <c r="FTT257" s="254"/>
      <c r="FTU257" s="254"/>
      <c r="FTV257" s="254"/>
      <c r="FTW257" s="254"/>
      <c r="FTX257" s="254"/>
      <c r="FTY257" s="254"/>
      <c r="FTZ257" s="254"/>
      <c r="FUA257" s="254"/>
      <c r="FUB257" s="254"/>
      <c r="FUC257" s="254"/>
      <c r="FUD257" s="254"/>
      <c r="FUE257" s="254"/>
      <c r="FUF257" s="254"/>
      <c r="FUG257" s="254"/>
      <c r="FUH257" s="254"/>
      <c r="FUI257" s="254"/>
      <c r="FUJ257" s="254"/>
      <c r="FUK257" s="254"/>
      <c r="FUL257" s="254"/>
      <c r="FUM257" s="254"/>
      <c r="FUN257" s="254"/>
      <c r="FUO257" s="254"/>
      <c r="FUP257" s="254"/>
      <c r="FUQ257" s="254"/>
      <c r="FUR257" s="254"/>
      <c r="FUS257" s="254"/>
      <c r="FUT257" s="254"/>
      <c r="FUU257" s="254"/>
      <c r="FUV257" s="254"/>
      <c r="FUW257" s="254"/>
      <c r="FUX257" s="254"/>
      <c r="FUY257" s="254"/>
      <c r="FUZ257" s="254"/>
      <c r="FVA257" s="254"/>
      <c r="FVB257" s="254"/>
      <c r="FVC257" s="254"/>
      <c r="FVD257" s="254"/>
      <c r="FVE257" s="254"/>
      <c r="FVF257" s="254"/>
      <c r="FVG257" s="254"/>
      <c r="FVH257" s="254"/>
      <c r="FVI257" s="254"/>
      <c r="FVJ257" s="254"/>
      <c r="FVK257" s="254"/>
      <c r="FVL257" s="254"/>
      <c r="FVM257" s="254"/>
      <c r="FVN257" s="254"/>
      <c r="FVO257" s="254"/>
      <c r="FVP257" s="254"/>
      <c r="FVQ257" s="254"/>
      <c r="FVR257" s="254"/>
      <c r="FVS257" s="254"/>
      <c r="FVT257" s="254"/>
      <c r="FVU257" s="254"/>
      <c r="FVV257" s="254"/>
      <c r="FVW257" s="254"/>
      <c r="FVX257" s="254"/>
      <c r="FVY257" s="254"/>
      <c r="FVZ257" s="254"/>
      <c r="FWA257" s="254"/>
      <c r="FWB257" s="254"/>
      <c r="FWC257" s="254"/>
      <c r="FWD257" s="254"/>
      <c r="FWE257" s="254"/>
      <c r="FWF257" s="254"/>
      <c r="FWG257" s="254"/>
      <c r="FWH257" s="254"/>
      <c r="FWI257" s="254"/>
      <c r="FWJ257" s="254"/>
      <c r="FWK257" s="254"/>
      <c r="FWL257" s="254"/>
      <c r="FWM257" s="254"/>
      <c r="FWN257" s="254"/>
      <c r="FWO257" s="254"/>
      <c r="FWP257" s="254"/>
      <c r="FWQ257" s="254"/>
      <c r="FWR257" s="254"/>
      <c r="FWS257" s="254"/>
      <c r="FWT257" s="254"/>
      <c r="FWU257" s="254"/>
      <c r="FWV257" s="254"/>
      <c r="FWW257" s="254"/>
      <c r="FWX257" s="254"/>
      <c r="FWY257" s="254"/>
      <c r="FWZ257" s="254"/>
      <c r="FXA257" s="254"/>
      <c r="FXB257" s="254"/>
      <c r="FXC257" s="254"/>
      <c r="FXD257" s="254"/>
      <c r="FXE257" s="254"/>
      <c r="FXF257" s="254"/>
      <c r="FXG257" s="254"/>
      <c r="FXH257" s="254"/>
      <c r="FXI257" s="254"/>
      <c r="FXJ257" s="254"/>
      <c r="FXK257" s="254"/>
      <c r="FXL257" s="254"/>
      <c r="FXM257" s="254"/>
      <c r="FXN257" s="254"/>
      <c r="FXO257" s="254"/>
      <c r="FXP257" s="254"/>
      <c r="FXQ257" s="254"/>
      <c r="FXR257" s="254"/>
      <c r="FXS257" s="254"/>
      <c r="FXT257" s="254"/>
      <c r="FXU257" s="254"/>
      <c r="FXV257" s="254"/>
      <c r="FXW257" s="254"/>
      <c r="FXX257" s="254"/>
      <c r="FXY257" s="254"/>
      <c r="FXZ257" s="254"/>
      <c r="FYA257" s="254"/>
      <c r="FYB257" s="254"/>
      <c r="FYC257" s="254"/>
      <c r="FYD257" s="254"/>
      <c r="FYE257" s="254"/>
      <c r="FYF257" s="254"/>
      <c r="FYG257" s="254"/>
      <c r="FYH257" s="254"/>
      <c r="FYI257" s="254"/>
      <c r="FYJ257" s="254"/>
      <c r="FYK257" s="254"/>
      <c r="FYL257" s="254"/>
      <c r="FYM257" s="254"/>
      <c r="FYN257" s="254"/>
      <c r="FYO257" s="254"/>
      <c r="FYP257" s="254"/>
      <c r="FYQ257" s="254"/>
      <c r="FYR257" s="254"/>
      <c r="FYS257" s="254"/>
      <c r="FYT257" s="254"/>
      <c r="FYU257" s="254"/>
      <c r="FYV257" s="254"/>
      <c r="FYW257" s="254"/>
      <c r="FYX257" s="254"/>
      <c r="FYY257" s="254"/>
      <c r="FYZ257" s="254"/>
      <c r="FZA257" s="254"/>
      <c r="FZB257" s="254"/>
      <c r="FZC257" s="254"/>
      <c r="FZD257" s="254"/>
      <c r="FZE257" s="254"/>
      <c r="FZF257" s="254"/>
      <c r="FZG257" s="254"/>
      <c r="FZH257" s="254"/>
      <c r="FZI257" s="254"/>
      <c r="FZJ257" s="254"/>
      <c r="FZK257" s="254"/>
      <c r="FZL257" s="254"/>
      <c r="FZM257" s="254"/>
      <c r="FZN257" s="254"/>
      <c r="FZO257" s="254"/>
      <c r="FZP257" s="254"/>
      <c r="FZQ257" s="254"/>
      <c r="FZR257" s="254"/>
      <c r="FZS257" s="254"/>
      <c r="FZT257" s="254"/>
      <c r="FZU257" s="254"/>
      <c r="FZV257" s="254"/>
      <c r="FZW257" s="254"/>
      <c r="FZX257" s="254"/>
      <c r="FZY257" s="254"/>
      <c r="FZZ257" s="254"/>
      <c r="GAA257" s="254"/>
      <c r="GAB257" s="254"/>
      <c r="GAC257" s="254"/>
      <c r="GAD257" s="254"/>
      <c r="GAE257" s="254"/>
      <c r="GAF257" s="254"/>
      <c r="GAG257" s="254"/>
      <c r="GAH257" s="254"/>
      <c r="GAI257" s="254"/>
      <c r="GAJ257" s="254"/>
      <c r="GAK257" s="254"/>
      <c r="GAL257" s="254"/>
      <c r="GAM257" s="254"/>
      <c r="GAN257" s="254"/>
      <c r="GAO257" s="254"/>
      <c r="GAP257" s="254"/>
      <c r="GAQ257" s="254"/>
      <c r="GAR257" s="254"/>
      <c r="GAS257" s="254"/>
      <c r="GAT257" s="254"/>
      <c r="GAU257" s="254"/>
      <c r="GAV257" s="254"/>
      <c r="GAW257" s="254"/>
      <c r="GAX257" s="254"/>
      <c r="GAY257" s="254"/>
      <c r="GAZ257" s="254"/>
      <c r="GBA257" s="254"/>
      <c r="GBB257" s="254"/>
      <c r="GBC257" s="254"/>
      <c r="GBD257" s="254"/>
      <c r="GBE257" s="254"/>
      <c r="GBF257" s="254"/>
      <c r="GBG257" s="254"/>
      <c r="GBH257" s="254"/>
      <c r="GBI257" s="254"/>
      <c r="GBJ257" s="254"/>
      <c r="GBK257" s="254"/>
      <c r="GBL257" s="254"/>
      <c r="GBM257" s="254"/>
      <c r="GBN257" s="254"/>
      <c r="GBO257" s="254"/>
      <c r="GBP257" s="254"/>
      <c r="GBQ257" s="254"/>
      <c r="GBR257" s="254"/>
      <c r="GBS257" s="254"/>
      <c r="GBT257" s="254"/>
      <c r="GBU257" s="254"/>
      <c r="GBV257" s="254"/>
      <c r="GBW257" s="254"/>
      <c r="GBX257" s="254"/>
      <c r="GBY257" s="254"/>
      <c r="GBZ257" s="254"/>
      <c r="GCA257" s="254"/>
      <c r="GCB257" s="254"/>
      <c r="GCC257" s="254"/>
      <c r="GCD257" s="254"/>
      <c r="GCE257" s="254"/>
      <c r="GCF257" s="254"/>
      <c r="GCG257" s="254"/>
      <c r="GCH257" s="254"/>
      <c r="GCI257" s="254"/>
      <c r="GCJ257" s="254"/>
      <c r="GCK257" s="254"/>
      <c r="GCL257" s="254"/>
      <c r="GCM257" s="254"/>
      <c r="GCN257" s="254"/>
      <c r="GCO257" s="254"/>
      <c r="GCP257" s="254"/>
      <c r="GCQ257" s="254"/>
      <c r="GCR257" s="254"/>
      <c r="GCS257" s="254"/>
      <c r="GCT257" s="254"/>
      <c r="GCU257" s="254"/>
      <c r="GCV257" s="254"/>
      <c r="GCW257" s="254"/>
      <c r="GCX257" s="254"/>
      <c r="GCY257" s="254"/>
      <c r="GCZ257" s="254"/>
      <c r="GDA257" s="254"/>
      <c r="GDB257" s="254"/>
      <c r="GDC257" s="254"/>
      <c r="GDD257" s="254"/>
      <c r="GDE257" s="254"/>
      <c r="GDF257" s="254"/>
      <c r="GDG257" s="254"/>
      <c r="GDH257" s="254"/>
      <c r="GDI257" s="254"/>
      <c r="GDJ257" s="254"/>
      <c r="GDK257" s="254"/>
      <c r="GDL257" s="254"/>
      <c r="GDM257" s="254"/>
      <c r="GDN257" s="254"/>
      <c r="GDO257" s="254"/>
      <c r="GDP257" s="254"/>
      <c r="GDQ257" s="254"/>
      <c r="GDR257" s="254"/>
      <c r="GDS257" s="254"/>
      <c r="GDT257" s="254"/>
      <c r="GDU257" s="254"/>
      <c r="GDV257" s="254"/>
      <c r="GDW257" s="254"/>
      <c r="GDX257" s="254"/>
      <c r="GDY257" s="254"/>
      <c r="GDZ257" s="254"/>
      <c r="GEA257" s="254"/>
      <c r="GEB257" s="254"/>
      <c r="GEC257" s="254"/>
      <c r="GED257" s="254"/>
      <c r="GEE257" s="254"/>
      <c r="GEF257" s="254"/>
      <c r="GEG257" s="254"/>
      <c r="GEH257" s="254"/>
      <c r="GEI257" s="254"/>
      <c r="GEJ257" s="254"/>
      <c r="GEK257" s="254"/>
      <c r="GEL257" s="254"/>
      <c r="GEM257" s="254"/>
      <c r="GEN257" s="254"/>
      <c r="GEO257" s="254"/>
      <c r="GEP257" s="254"/>
      <c r="GEQ257" s="254"/>
      <c r="GER257" s="254"/>
      <c r="GES257" s="254"/>
      <c r="GET257" s="254"/>
      <c r="GEU257" s="254"/>
      <c r="GEV257" s="254"/>
      <c r="GEW257" s="254"/>
      <c r="GEX257" s="254"/>
      <c r="GEY257" s="254"/>
      <c r="GEZ257" s="254"/>
      <c r="GFA257" s="254"/>
      <c r="GFB257" s="254"/>
      <c r="GFC257" s="254"/>
      <c r="GFD257" s="254"/>
      <c r="GFE257" s="254"/>
      <c r="GFF257" s="254"/>
      <c r="GFG257" s="254"/>
      <c r="GFH257" s="254"/>
      <c r="GFI257" s="254"/>
      <c r="GFJ257" s="254"/>
      <c r="GFK257" s="254"/>
      <c r="GFL257" s="254"/>
      <c r="GFM257" s="254"/>
      <c r="GFN257" s="254"/>
      <c r="GFO257" s="254"/>
      <c r="GFP257" s="254"/>
      <c r="GFQ257" s="254"/>
      <c r="GFR257" s="254"/>
      <c r="GFS257" s="254"/>
      <c r="GFT257" s="254"/>
      <c r="GFU257" s="254"/>
      <c r="GFV257" s="254"/>
      <c r="GFW257" s="254"/>
      <c r="GFX257" s="254"/>
      <c r="GFY257" s="254"/>
      <c r="GFZ257" s="254"/>
      <c r="GGA257" s="254"/>
      <c r="GGB257" s="254"/>
      <c r="GGC257" s="254"/>
      <c r="GGD257" s="254"/>
      <c r="GGE257" s="254"/>
      <c r="GGF257" s="254"/>
      <c r="GGG257" s="254"/>
      <c r="GGH257" s="254"/>
      <c r="GGI257" s="254"/>
      <c r="GGJ257" s="254"/>
      <c r="GGK257" s="254"/>
      <c r="GGL257" s="254"/>
      <c r="GGM257" s="254"/>
      <c r="GGN257" s="254"/>
      <c r="GGO257" s="254"/>
      <c r="GGP257" s="254"/>
      <c r="GGQ257" s="254"/>
      <c r="GGR257" s="254"/>
      <c r="GGS257" s="254"/>
      <c r="GGT257" s="254"/>
      <c r="GGU257" s="254"/>
      <c r="GGV257" s="254"/>
      <c r="GGW257" s="254"/>
      <c r="GGX257" s="254"/>
      <c r="GGY257" s="254"/>
      <c r="GGZ257" s="254"/>
      <c r="GHA257" s="254"/>
      <c r="GHB257" s="254"/>
      <c r="GHC257" s="254"/>
      <c r="GHD257" s="254"/>
      <c r="GHE257" s="254"/>
      <c r="GHF257" s="254"/>
      <c r="GHG257" s="254"/>
      <c r="GHH257" s="254"/>
      <c r="GHI257" s="254"/>
      <c r="GHJ257" s="254"/>
      <c r="GHK257" s="254"/>
      <c r="GHL257" s="254"/>
      <c r="GHM257" s="254"/>
      <c r="GHN257" s="254"/>
      <c r="GHO257" s="254"/>
      <c r="GHP257" s="254"/>
      <c r="GHQ257" s="254"/>
      <c r="GHR257" s="254"/>
      <c r="GHS257" s="254"/>
      <c r="GHT257" s="254"/>
      <c r="GHU257" s="254"/>
      <c r="GHV257" s="254"/>
      <c r="GHW257" s="254"/>
      <c r="GHX257" s="254"/>
      <c r="GHY257" s="254"/>
      <c r="GHZ257" s="254"/>
      <c r="GIA257" s="254"/>
      <c r="GIB257" s="254"/>
      <c r="GIC257" s="254"/>
      <c r="GID257" s="254"/>
      <c r="GIE257" s="254"/>
      <c r="GIF257" s="254"/>
      <c r="GIG257" s="254"/>
      <c r="GIH257" s="254"/>
      <c r="GII257" s="254"/>
      <c r="GIJ257" s="254"/>
      <c r="GIK257" s="254"/>
      <c r="GIL257" s="254"/>
      <c r="GIM257" s="254"/>
      <c r="GIN257" s="254"/>
      <c r="GIO257" s="254"/>
      <c r="GIP257" s="254"/>
      <c r="GIQ257" s="254"/>
      <c r="GIR257" s="254"/>
      <c r="GIS257" s="254"/>
      <c r="GIT257" s="254"/>
      <c r="GIU257" s="254"/>
      <c r="GIV257" s="254"/>
      <c r="GIW257" s="254"/>
      <c r="GIX257" s="254"/>
      <c r="GIY257" s="254"/>
      <c r="GIZ257" s="254"/>
      <c r="GJA257" s="254"/>
      <c r="GJB257" s="254"/>
      <c r="GJC257" s="254"/>
      <c r="GJD257" s="254"/>
      <c r="GJE257" s="254"/>
      <c r="GJF257" s="254"/>
      <c r="GJG257" s="254"/>
      <c r="GJH257" s="254"/>
      <c r="GJI257" s="254"/>
      <c r="GJJ257" s="254"/>
      <c r="GJK257" s="254"/>
      <c r="GJL257" s="254"/>
      <c r="GJM257" s="254"/>
      <c r="GJN257" s="254"/>
      <c r="GJO257" s="254"/>
      <c r="GJP257" s="254"/>
      <c r="GJQ257" s="254"/>
      <c r="GJR257" s="254"/>
      <c r="GJS257" s="254"/>
      <c r="GJT257" s="254"/>
      <c r="GJU257" s="254"/>
      <c r="GJV257" s="254"/>
      <c r="GJW257" s="254"/>
      <c r="GJX257" s="254"/>
      <c r="GJY257" s="254"/>
      <c r="GJZ257" s="254"/>
      <c r="GKA257" s="254"/>
      <c r="GKB257" s="254"/>
      <c r="GKC257" s="254"/>
      <c r="GKD257" s="254"/>
      <c r="GKE257" s="254"/>
      <c r="GKF257" s="254"/>
      <c r="GKG257" s="254"/>
      <c r="GKH257" s="254"/>
      <c r="GKI257" s="254"/>
      <c r="GKJ257" s="254"/>
      <c r="GKK257" s="254"/>
      <c r="GKL257" s="254"/>
      <c r="GKM257" s="254"/>
      <c r="GKN257" s="254"/>
      <c r="GKO257" s="254"/>
      <c r="GKP257" s="254"/>
      <c r="GKQ257" s="254"/>
      <c r="GKR257" s="254"/>
      <c r="GKS257" s="254"/>
      <c r="GKT257" s="254"/>
      <c r="GKU257" s="254"/>
      <c r="GKV257" s="254"/>
      <c r="GKW257" s="254"/>
      <c r="GKX257" s="254"/>
      <c r="GKY257" s="254"/>
      <c r="GKZ257" s="254"/>
      <c r="GLA257" s="254"/>
      <c r="GLB257" s="254"/>
      <c r="GLC257" s="254"/>
      <c r="GLD257" s="254"/>
      <c r="GLE257" s="254"/>
      <c r="GLF257" s="254"/>
      <c r="GLG257" s="254"/>
      <c r="GLH257" s="254"/>
      <c r="GLI257" s="254"/>
      <c r="GLJ257" s="254"/>
      <c r="GLK257" s="254"/>
      <c r="GLL257" s="254"/>
      <c r="GLM257" s="254"/>
      <c r="GLN257" s="254"/>
      <c r="GLO257" s="254"/>
      <c r="GLP257" s="254"/>
      <c r="GLQ257" s="254"/>
      <c r="GLR257" s="254"/>
      <c r="GLS257" s="254"/>
      <c r="GLT257" s="254"/>
      <c r="GLU257" s="254"/>
      <c r="GLV257" s="254"/>
      <c r="GLW257" s="254"/>
      <c r="GLX257" s="254"/>
      <c r="GLY257" s="254"/>
      <c r="GLZ257" s="254"/>
      <c r="GMA257" s="254"/>
      <c r="GMB257" s="254"/>
      <c r="GMC257" s="254"/>
      <c r="GMD257" s="254"/>
      <c r="GME257" s="254"/>
      <c r="GMF257" s="254"/>
      <c r="GMG257" s="254"/>
      <c r="GMH257" s="254"/>
      <c r="GMI257" s="254"/>
      <c r="GMJ257" s="254"/>
      <c r="GMK257" s="254"/>
      <c r="GML257" s="254"/>
      <c r="GMM257" s="254"/>
      <c r="GMN257" s="254"/>
      <c r="GMO257" s="254"/>
      <c r="GMP257" s="254"/>
      <c r="GMQ257" s="254"/>
      <c r="GMR257" s="254"/>
      <c r="GMS257" s="254"/>
      <c r="GMT257" s="254"/>
      <c r="GMU257" s="254"/>
      <c r="GMV257" s="254"/>
      <c r="GMW257" s="254"/>
      <c r="GMX257" s="254"/>
      <c r="GMY257" s="254"/>
      <c r="GMZ257" s="254"/>
      <c r="GNA257" s="254"/>
      <c r="GNB257" s="254"/>
      <c r="GNC257" s="254"/>
      <c r="GND257" s="254"/>
      <c r="GNE257" s="254"/>
      <c r="GNF257" s="254"/>
      <c r="GNG257" s="254"/>
      <c r="GNH257" s="254"/>
      <c r="GNI257" s="254"/>
      <c r="GNJ257" s="254"/>
      <c r="GNK257" s="254"/>
      <c r="GNL257" s="254"/>
      <c r="GNM257" s="254"/>
      <c r="GNN257" s="254"/>
      <c r="GNO257" s="254"/>
      <c r="GNP257" s="254"/>
      <c r="GNQ257" s="254"/>
      <c r="GNR257" s="254"/>
      <c r="GNS257" s="254"/>
      <c r="GNT257" s="254"/>
      <c r="GNU257" s="254"/>
      <c r="GNV257" s="254"/>
      <c r="GNW257" s="254"/>
      <c r="GNX257" s="254"/>
      <c r="GNY257" s="254"/>
      <c r="GNZ257" s="254"/>
      <c r="GOA257" s="254"/>
      <c r="GOB257" s="254"/>
      <c r="GOC257" s="254"/>
      <c r="GOD257" s="254"/>
      <c r="GOE257" s="254"/>
      <c r="GOF257" s="254"/>
      <c r="GOG257" s="254"/>
      <c r="GOH257" s="254"/>
      <c r="GOI257" s="254"/>
      <c r="GOJ257" s="254"/>
      <c r="GOK257" s="254"/>
      <c r="GOL257" s="254"/>
      <c r="GOM257" s="254"/>
      <c r="GON257" s="254"/>
      <c r="GOO257" s="254"/>
      <c r="GOP257" s="254"/>
      <c r="GOQ257" s="254"/>
      <c r="GOR257" s="254"/>
      <c r="GOS257" s="254"/>
      <c r="GOT257" s="254"/>
      <c r="GOU257" s="254"/>
      <c r="GOV257" s="254"/>
      <c r="GOW257" s="254"/>
      <c r="GOX257" s="254"/>
      <c r="GOY257" s="254"/>
      <c r="GOZ257" s="254"/>
      <c r="GPA257" s="254"/>
      <c r="GPB257" s="254"/>
      <c r="GPC257" s="254"/>
      <c r="GPD257" s="254"/>
      <c r="GPE257" s="254"/>
      <c r="GPF257" s="254"/>
      <c r="GPG257" s="254"/>
      <c r="GPH257" s="254"/>
      <c r="GPI257" s="254"/>
      <c r="GPJ257" s="254"/>
      <c r="GPK257" s="254"/>
      <c r="GPL257" s="254"/>
      <c r="GPM257" s="254"/>
      <c r="GPN257" s="254"/>
      <c r="GPO257" s="254"/>
      <c r="GPP257" s="254"/>
      <c r="GPQ257" s="254"/>
      <c r="GPR257" s="254"/>
      <c r="GPS257" s="254"/>
      <c r="GPT257" s="254"/>
      <c r="GPU257" s="254"/>
      <c r="GPV257" s="254"/>
      <c r="GPW257" s="254"/>
      <c r="GPX257" s="254"/>
      <c r="GPY257" s="254"/>
      <c r="GPZ257" s="254"/>
      <c r="GQA257" s="254"/>
      <c r="GQB257" s="254"/>
      <c r="GQC257" s="254"/>
      <c r="GQD257" s="254"/>
      <c r="GQE257" s="254"/>
      <c r="GQF257" s="254"/>
      <c r="GQG257" s="254"/>
      <c r="GQH257" s="254"/>
      <c r="GQI257" s="254"/>
      <c r="GQJ257" s="254"/>
      <c r="GQK257" s="254"/>
      <c r="GQL257" s="254"/>
      <c r="GQM257" s="254"/>
      <c r="GQN257" s="254"/>
      <c r="GQO257" s="254"/>
      <c r="GQP257" s="254"/>
      <c r="GQQ257" s="254"/>
      <c r="GQR257" s="254"/>
      <c r="GQS257" s="254"/>
      <c r="GQT257" s="254"/>
      <c r="GQU257" s="254"/>
      <c r="GQV257" s="254"/>
      <c r="GQW257" s="254"/>
      <c r="GQX257" s="254"/>
      <c r="GQY257" s="254"/>
      <c r="GQZ257" s="254"/>
      <c r="GRA257" s="254"/>
      <c r="GRB257" s="254"/>
      <c r="GRC257" s="254"/>
      <c r="GRD257" s="254"/>
      <c r="GRE257" s="254"/>
      <c r="GRF257" s="254"/>
      <c r="GRG257" s="254"/>
      <c r="GRH257" s="254"/>
      <c r="GRI257" s="254"/>
      <c r="GRJ257" s="254"/>
      <c r="GRK257" s="254"/>
      <c r="GRL257" s="254"/>
      <c r="GRM257" s="254"/>
      <c r="GRN257" s="254"/>
      <c r="GRO257" s="254"/>
      <c r="GRP257" s="254"/>
      <c r="GRQ257" s="254"/>
      <c r="GRR257" s="254"/>
      <c r="GRS257" s="254"/>
      <c r="GRT257" s="254"/>
      <c r="GRU257" s="254"/>
      <c r="GRV257" s="254"/>
      <c r="GRW257" s="254"/>
      <c r="GRX257" s="254"/>
      <c r="GRY257" s="254"/>
      <c r="GRZ257" s="254"/>
      <c r="GSA257" s="254"/>
      <c r="GSB257" s="254"/>
      <c r="GSC257" s="254"/>
      <c r="GSD257" s="254"/>
      <c r="GSE257" s="254"/>
      <c r="GSF257" s="254"/>
      <c r="GSG257" s="254"/>
      <c r="GSH257" s="254"/>
      <c r="GSI257" s="254"/>
      <c r="GSJ257" s="254"/>
      <c r="GSK257" s="254"/>
      <c r="GSL257" s="254"/>
      <c r="GSM257" s="254"/>
      <c r="GSN257" s="254"/>
      <c r="GSO257" s="254"/>
      <c r="GSP257" s="254"/>
      <c r="GSQ257" s="254"/>
      <c r="GSR257" s="254"/>
      <c r="GSS257" s="254"/>
      <c r="GST257" s="254"/>
      <c r="GSU257" s="254"/>
      <c r="GSV257" s="254"/>
      <c r="GSW257" s="254"/>
      <c r="GSX257" s="254"/>
      <c r="GSY257" s="254"/>
      <c r="GSZ257" s="254"/>
      <c r="GTA257" s="254"/>
      <c r="GTB257" s="254"/>
      <c r="GTC257" s="254"/>
      <c r="GTD257" s="254"/>
      <c r="GTE257" s="254"/>
      <c r="GTF257" s="254"/>
      <c r="GTG257" s="254"/>
      <c r="GTH257" s="254"/>
      <c r="GTI257" s="254"/>
      <c r="GTJ257" s="254"/>
      <c r="GTK257" s="254"/>
      <c r="GTL257" s="254"/>
      <c r="GTM257" s="254"/>
      <c r="GTN257" s="254"/>
      <c r="GTO257" s="254"/>
      <c r="GTP257" s="254"/>
      <c r="GTQ257" s="254"/>
      <c r="GTR257" s="254"/>
      <c r="GTS257" s="254"/>
      <c r="GTT257" s="254"/>
      <c r="GTU257" s="254"/>
      <c r="GTV257" s="254"/>
      <c r="GTW257" s="254"/>
      <c r="GTX257" s="254"/>
      <c r="GTY257" s="254"/>
      <c r="GTZ257" s="254"/>
      <c r="GUA257" s="254"/>
      <c r="GUB257" s="254"/>
      <c r="GUC257" s="254"/>
      <c r="GUD257" s="254"/>
      <c r="GUE257" s="254"/>
      <c r="GUF257" s="254"/>
      <c r="GUG257" s="254"/>
      <c r="GUH257" s="254"/>
      <c r="GUI257" s="254"/>
      <c r="GUJ257" s="254"/>
      <c r="GUK257" s="254"/>
      <c r="GUL257" s="254"/>
      <c r="GUM257" s="254"/>
      <c r="GUN257" s="254"/>
      <c r="GUO257" s="254"/>
      <c r="GUP257" s="254"/>
      <c r="GUQ257" s="254"/>
      <c r="GUR257" s="254"/>
      <c r="GUS257" s="254"/>
      <c r="GUT257" s="254"/>
      <c r="GUU257" s="254"/>
      <c r="GUV257" s="254"/>
      <c r="GUW257" s="254"/>
      <c r="GUX257" s="254"/>
      <c r="GUY257" s="254"/>
      <c r="GUZ257" s="254"/>
      <c r="GVA257" s="254"/>
      <c r="GVB257" s="254"/>
      <c r="GVC257" s="254"/>
      <c r="GVD257" s="254"/>
      <c r="GVE257" s="254"/>
      <c r="GVF257" s="254"/>
      <c r="GVG257" s="254"/>
      <c r="GVH257" s="254"/>
      <c r="GVI257" s="254"/>
      <c r="GVJ257" s="254"/>
      <c r="GVK257" s="254"/>
      <c r="GVL257" s="254"/>
      <c r="GVM257" s="254"/>
      <c r="GVN257" s="254"/>
      <c r="GVO257" s="254"/>
      <c r="GVP257" s="254"/>
      <c r="GVQ257" s="254"/>
      <c r="GVR257" s="254"/>
      <c r="GVS257" s="254"/>
      <c r="GVT257" s="254"/>
      <c r="GVU257" s="254"/>
      <c r="GVV257" s="254"/>
      <c r="GVW257" s="254"/>
      <c r="GVX257" s="254"/>
      <c r="GVY257" s="254"/>
      <c r="GVZ257" s="254"/>
      <c r="GWA257" s="254"/>
      <c r="GWB257" s="254"/>
      <c r="GWC257" s="254"/>
      <c r="GWD257" s="254"/>
      <c r="GWE257" s="254"/>
      <c r="GWF257" s="254"/>
      <c r="GWG257" s="254"/>
      <c r="GWH257" s="254"/>
      <c r="GWI257" s="254"/>
      <c r="GWJ257" s="254"/>
      <c r="GWK257" s="254"/>
      <c r="GWL257" s="254"/>
      <c r="GWM257" s="254"/>
      <c r="GWN257" s="254"/>
      <c r="GWO257" s="254"/>
      <c r="GWP257" s="254"/>
      <c r="GWQ257" s="254"/>
      <c r="GWR257" s="254"/>
      <c r="GWS257" s="254"/>
      <c r="GWT257" s="254"/>
      <c r="GWU257" s="254"/>
      <c r="GWV257" s="254"/>
      <c r="GWW257" s="254"/>
      <c r="GWX257" s="254"/>
      <c r="GWY257" s="254"/>
      <c r="GWZ257" s="254"/>
      <c r="GXA257" s="254"/>
      <c r="GXB257" s="254"/>
      <c r="GXC257" s="254"/>
      <c r="GXD257" s="254"/>
      <c r="GXE257" s="254"/>
      <c r="GXF257" s="254"/>
      <c r="GXG257" s="254"/>
      <c r="GXH257" s="254"/>
      <c r="GXI257" s="254"/>
      <c r="GXJ257" s="254"/>
      <c r="GXK257" s="254"/>
      <c r="GXL257" s="254"/>
      <c r="GXM257" s="254"/>
      <c r="GXN257" s="254"/>
      <c r="GXO257" s="254"/>
      <c r="GXP257" s="254"/>
      <c r="GXQ257" s="254"/>
      <c r="GXR257" s="254"/>
      <c r="GXS257" s="254"/>
      <c r="GXT257" s="254"/>
      <c r="GXU257" s="254"/>
      <c r="GXV257" s="254"/>
      <c r="GXW257" s="254"/>
      <c r="GXX257" s="254"/>
      <c r="GXY257" s="254"/>
      <c r="GXZ257" s="254"/>
      <c r="GYA257" s="254"/>
      <c r="GYB257" s="254"/>
      <c r="GYC257" s="254"/>
      <c r="GYD257" s="254"/>
      <c r="GYE257" s="254"/>
      <c r="GYF257" s="254"/>
      <c r="GYG257" s="254"/>
      <c r="GYH257" s="254"/>
      <c r="GYI257" s="254"/>
      <c r="GYJ257" s="254"/>
      <c r="GYK257" s="254"/>
      <c r="GYL257" s="254"/>
      <c r="GYM257" s="254"/>
      <c r="GYN257" s="254"/>
      <c r="GYO257" s="254"/>
      <c r="GYP257" s="254"/>
      <c r="GYQ257" s="254"/>
      <c r="GYR257" s="254"/>
      <c r="GYS257" s="254"/>
      <c r="GYT257" s="254"/>
      <c r="GYU257" s="254"/>
      <c r="GYV257" s="254"/>
      <c r="GYW257" s="254"/>
      <c r="GYX257" s="254"/>
      <c r="GYY257" s="254"/>
      <c r="GYZ257" s="254"/>
      <c r="GZA257" s="254"/>
      <c r="GZB257" s="254"/>
      <c r="GZC257" s="254"/>
      <c r="GZD257" s="254"/>
      <c r="GZE257" s="254"/>
      <c r="GZF257" s="254"/>
      <c r="GZG257" s="254"/>
      <c r="GZH257" s="254"/>
      <c r="GZI257" s="254"/>
      <c r="GZJ257" s="254"/>
      <c r="GZK257" s="254"/>
      <c r="GZL257" s="254"/>
      <c r="GZM257" s="254"/>
      <c r="GZN257" s="254"/>
      <c r="GZO257" s="254"/>
      <c r="GZP257" s="254"/>
      <c r="GZQ257" s="254"/>
      <c r="GZR257" s="254"/>
      <c r="GZS257" s="254"/>
      <c r="GZT257" s="254"/>
      <c r="GZU257" s="254"/>
      <c r="GZV257" s="254"/>
      <c r="GZW257" s="254"/>
      <c r="GZX257" s="254"/>
      <c r="GZY257" s="254"/>
      <c r="GZZ257" s="254"/>
      <c r="HAA257" s="254"/>
      <c r="HAB257" s="254"/>
      <c r="HAC257" s="254"/>
      <c r="HAD257" s="254"/>
      <c r="HAE257" s="254"/>
      <c r="HAF257" s="254"/>
      <c r="HAG257" s="254"/>
      <c r="HAH257" s="254"/>
      <c r="HAI257" s="254"/>
      <c r="HAJ257" s="254"/>
      <c r="HAK257" s="254"/>
      <c r="HAL257" s="254"/>
      <c r="HAM257" s="254"/>
      <c r="HAN257" s="254"/>
      <c r="HAO257" s="254"/>
      <c r="HAP257" s="254"/>
      <c r="HAQ257" s="254"/>
      <c r="HAR257" s="254"/>
      <c r="HAS257" s="254"/>
      <c r="HAT257" s="254"/>
      <c r="HAU257" s="254"/>
      <c r="HAV257" s="254"/>
      <c r="HAW257" s="254"/>
      <c r="HAX257" s="254"/>
      <c r="HAY257" s="254"/>
      <c r="HAZ257" s="254"/>
      <c r="HBA257" s="254"/>
      <c r="HBB257" s="254"/>
      <c r="HBC257" s="254"/>
      <c r="HBD257" s="254"/>
      <c r="HBE257" s="254"/>
      <c r="HBF257" s="254"/>
      <c r="HBG257" s="254"/>
      <c r="HBH257" s="254"/>
      <c r="HBI257" s="254"/>
      <c r="HBJ257" s="254"/>
      <c r="HBK257" s="254"/>
      <c r="HBL257" s="254"/>
      <c r="HBM257" s="254"/>
      <c r="HBN257" s="254"/>
      <c r="HBO257" s="254"/>
      <c r="HBP257" s="254"/>
      <c r="HBQ257" s="254"/>
      <c r="HBR257" s="254"/>
      <c r="HBS257" s="254"/>
      <c r="HBT257" s="254"/>
      <c r="HBU257" s="254"/>
      <c r="HBV257" s="254"/>
      <c r="HBW257" s="254"/>
      <c r="HBX257" s="254"/>
      <c r="HBY257" s="254"/>
      <c r="HBZ257" s="254"/>
      <c r="HCA257" s="254"/>
      <c r="HCB257" s="254"/>
      <c r="HCC257" s="254"/>
      <c r="HCD257" s="254"/>
      <c r="HCE257" s="254"/>
      <c r="HCF257" s="254"/>
      <c r="HCG257" s="254"/>
      <c r="HCH257" s="254"/>
      <c r="HCI257" s="254"/>
      <c r="HCJ257" s="254"/>
      <c r="HCK257" s="254"/>
      <c r="HCL257" s="254"/>
      <c r="HCM257" s="254"/>
      <c r="HCN257" s="254"/>
      <c r="HCO257" s="254"/>
      <c r="HCP257" s="254"/>
      <c r="HCQ257" s="254"/>
      <c r="HCR257" s="254"/>
      <c r="HCS257" s="254"/>
      <c r="HCT257" s="254"/>
      <c r="HCU257" s="254"/>
      <c r="HCV257" s="254"/>
      <c r="HCW257" s="254"/>
      <c r="HCX257" s="254"/>
      <c r="HCY257" s="254"/>
      <c r="HCZ257" s="254"/>
      <c r="HDA257" s="254"/>
      <c r="HDB257" s="254"/>
      <c r="HDC257" s="254"/>
      <c r="HDD257" s="254"/>
      <c r="HDE257" s="254"/>
      <c r="HDF257" s="254"/>
      <c r="HDG257" s="254"/>
      <c r="HDH257" s="254"/>
      <c r="HDI257" s="254"/>
      <c r="HDJ257" s="254"/>
      <c r="HDK257" s="254"/>
      <c r="HDL257" s="254"/>
      <c r="HDM257" s="254"/>
      <c r="HDN257" s="254"/>
      <c r="HDO257" s="254"/>
      <c r="HDP257" s="254"/>
      <c r="HDQ257" s="254"/>
      <c r="HDR257" s="254"/>
      <c r="HDS257" s="254"/>
      <c r="HDT257" s="254"/>
      <c r="HDU257" s="254"/>
      <c r="HDV257" s="254"/>
      <c r="HDW257" s="254"/>
      <c r="HDX257" s="254"/>
      <c r="HDY257" s="254"/>
      <c r="HDZ257" s="254"/>
      <c r="HEA257" s="254"/>
      <c r="HEB257" s="254"/>
      <c r="HEC257" s="254"/>
      <c r="HED257" s="254"/>
      <c r="HEE257" s="254"/>
      <c r="HEF257" s="254"/>
      <c r="HEG257" s="254"/>
      <c r="HEH257" s="254"/>
      <c r="HEI257" s="254"/>
      <c r="HEJ257" s="254"/>
      <c r="HEK257" s="254"/>
      <c r="HEL257" s="254"/>
      <c r="HEM257" s="254"/>
      <c r="HEN257" s="254"/>
      <c r="HEO257" s="254"/>
      <c r="HEP257" s="254"/>
      <c r="HEQ257" s="254"/>
      <c r="HER257" s="254"/>
      <c r="HES257" s="254"/>
      <c r="HET257" s="254"/>
      <c r="HEU257" s="254"/>
      <c r="HEV257" s="254"/>
      <c r="HEW257" s="254"/>
      <c r="HEX257" s="254"/>
      <c r="HEY257" s="254"/>
      <c r="HEZ257" s="254"/>
      <c r="HFA257" s="254"/>
      <c r="HFB257" s="254"/>
      <c r="HFC257" s="254"/>
      <c r="HFD257" s="254"/>
      <c r="HFE257" s="254"/>
      <c r="HFF257" s="254"/>
      <c r="HFG257" s="254"/>
      <c r="HFH257" s="254"/>
      <c r="HFI257" s="254"/>
      <c r="HFJ257" s="254"/>
      <c r="HFK257" s="254"/>
      <c r="HFL257" s="254"/>
      <c r="HFM257" s="254"/>
      <c r="HFN257" s="254"/>
      <c r="HFO257" s="254"/>
      <c r="HFP257" s="254"/>
      <c r="HFQ257" s="254"/>
      <c r="HFR257" s="254"/>
      <c r="HFS257" s="254"/>
      <c r="HFT257" s="254"/>
      <c r="HFU257" s="254"/>
      <c r="HFV257" s="254"/>
      <c r="HFW257" s="254"/>
      <c r="HFX257" s="254"/>
      <c r="HFY257" s="254"/>
      <c r="HFZ257" s="254"/>
      <c r="HGA257" s="254"/>
      <c r="HGB257" s="254"/>
      <c r="HGC257" s="254"/>
      <c r="HGD257" s="254"/>
      <c r="HGE257" s="254"/>
      <c r="HGF257" s="254"/>
      <c r="HGG257" s="254"/>
      <c r="HGH257" s="254"/>
      <c r="HGI257" s="254"/>
      <c r="HGJ257" s="254"/>
      <c r="HGK257" s="254"/>
      <c r="HGL257" s="254"/>
      <c r="HGM257" s="254"/>
      <c r="HGN257" s="254"/>
      <c r="HGO257" s="254"/>
      <c r="HGP257" s="254"/>
      <c r="HGQ257" s="254"/>
      <c r="HGR257" s="254"/>
      <c r="HGS257" s="254"/>
      <c r="HGT257" s="254"/>
      <c r="HGU257" s="254"/>
      <c r="HGV257" s="254"/>
      <c r="HGW257" s="254"/>
      <c r="HGX257" s="254"/>
      <c r="HGY257" s="254"/>
      <c r="HGZ257" s="254"/>
      <c r="HHA257" s="254"/>
      <c r="HHB257" s="254"/>
      <c r="HHC257" s="254"/>
      <c r="HHD257" s="254"/>
      <c r="HHE257" s="254"/>
      <c r="HHF257" s="254"/>
      <c r="HHG257" s="254"/>
      <c r="HHH257" s="254"/>
      <c r="HHI257" s="254"/>
      <c r="HHJ257" s="254"/>
      <c r="HHK257" s="254"/>
      <c r="HHL257" s="254"/>
      <c r="HHM257" s="254"/>
      <c r="HHN257" s="254"/>
      <c r="HHO257" s="254"/>
      <c r="HHP257" s="254"/>
      <c r="HHQ257" s="254"/>
      <c r="HHR257" s="254"/>
      <c r="HHS257" s="254"/>
      <c r="HHT257" s="254"/>
      <c r="HHU257" s="254"/>
      <c r="HHV257" s="254"/>
      <c r="HHW257" s="254"/>
      <c r="HHX257" s="254"/>
      <c r="HHY257" s="254"/>
      <c r="HHZ257" s="254"/>
      <c r="HIA257" s="254"/>
      <c r="HIB257" s="254"/>
      <c r="HIC257" s="254"/>
      <c r="HID257" s="254"/>
      <c r="HIE257" s="254"/>
      <c r="HIF257" s="254"/>
      <c r="HIG257" s="254"/>
      <c r="HIH257" s="254"/>
      <c r="HII257" s="254"/>
      <c r="HIJ257" s="254"/>
      <c r="HIK257" s="254"/>
      <c r="HIL257" s="254"/>
      <c r="HIM257" s="254"/>
      <c r="HIN257" s="254"/>
      <c r="HIO257" s="254"/>
      <c r="HIP257" s="254"/>
      <c r="HIQ257" s="254"/>
      <c r="HIR257" s="254"/>
      <c r="HIS257" s="254"/>
      <c r="HIT257" s="254"/>
      <c r="HIU257" s="254"/>
      <c r="HIV257" s="254"/>
      <c r="HIW257" s="254"/>
      <c r="HIX257" s="254"/>
      <c r="HIY257" s="254"/>
      <c r="HIZ257" s="254"/>
      <c r="HJA257" s="254"/>
      <c r="HJB257" s="254"/>
      <c r="HJC257" s="254"/>
      <c r="HJD257" s="254"/>
      <c r="HJE257" s="254"/>
      <c r="HJF257" s="254"/>
      <c r="HJG257" s="254"/>
      <c r="HJH257" s="254"/>
      <c r="HJI257" s="254"/>
      <c r="HJJ257" s="254"/>
      <c r="HJK257" s="254"/>
      <c r="HJL257" s="254"/>
      <c r="HJM257" s="254"/>
      <c r="HJN257" s="254"/>
      <c r="HJO257" s="254"/>
      <c r="HJP257" s="254"/>
      <c r="HJQ257" s="254"/>
      <c r="HJR257" s="254"/>
      <c r="HJS257" s="254"/>
      <c r="HJT257" s="254"/>
      <c r="HJU257" s="254"/>
      <c r="HJV257" s="254"/>
      <c r="HJW257" s="254"/>
      <c r="HJX257" s="254"/>
      <c r="HJY257" s="254"/>
      <c r="HJZ257" s="254"/>
      <c r="HKA257" s="254"/>
      <c r="HKB257" s="254"/>
      <c r="HKC257" s="254"/>
      <c r="HKD257" s="254"/>
      <c r="HKE257" s="254"/>
      <c r="HKF257" s="254"/>
      <c r="HKG257" s="254"/>
      <c r="HKH257" s="254"/>
      <c r="HKI257" s="254"/>
      <c r="HKJ257" s="254"/>
      <c r="HKK257" s="254"/>
      <c r="HKL257" s="254"/>
      <c r="HKM257" s="254"/>
      <c r="HKN257" s="254"/>
      <c r="HKO257" s="254"/>
      <c r="HKP257" s="254"/>
      <c r="HKQ257" s="254"/>
      <c r="HKR257" s="254"/>
      <c r="HKS257" s="254"/>
      <c r="HKT257" s="254"/>
      <c r="HKU257" s="254"/>
      <c r="HKV257" s="254"/>
      <c r="HKW257" s="254"/>
      <c r="HKX257" s="254"/>
      <c r="HKY257" s="254"/>
      <c r="HKZ257" s="254"/>
      <c r="HLA257" s="254"/>
      <c r="HLB257" s="254"/>
      <c r="HLC257" s="254"/>
      <c r="HLD257" s="254"/>
      <c r="HLE257" s="254"/>
      <c r="HLF257" s="254"/>
      <c r="HLG257" s="254"/>
      <c r="HLH257" s="254"/>
      <c r="HLI257" s="254"/>
      <c r="HLJ257" s="254"/>
      <c r="HLK257" s="254"/>
      <c r="HLL257" s="254"/>
      <c r="HLM257" s="254"/>
      <c r="HLN257" s="254"/>
      <c r="HLO257" s="254"/>
      <c r="HLP257" s="254"/>
      <c r="HLQ257" s="254"/>
      <c r="HLR257" s="254"/>
      <c r="HLS257" s="254"/>
      <c r="HLT257" s="254"/>
      <c r="HLU257" s="254"/>
      <c r="HLV257" s="254"/>
      <c r="HLW257" s="254"/>
      <c r="HLX257" s="254"/>
      <c r="HLY257" s="254"/>
      <c r="HLZ257" s="254"/>
      <c r="HMA257" s="254"/>
      <c r="HMB257" s="254"/>
      <c r="HMC257" s="254"/>
      <c r="HMD257" s="254"/>
      <c r="HME257" s="254"/>
      <c r="HMF257" s="254"/>
      <c r="HMG257" s="254"/>
      <c r="HMH257" s="254"/>
      <c r="HMI257" s="254"/>
      <c r="HMJ257" s="254"/>
      <c r="HMK257" s="254"/>
      <c r="HML257" s="254"/>
      <c r="HMM257" s="254"/>
      <c r="HMN257" s="254"/>
      <c r="HMO257" s="254"/>
      <c r="HMP257" s="254"/>
      <c r="HMQ257" s="254"/>
      <c r="HMR257" s="254"/>
      <c r="HMS257" s="254"/>
      <c r="HMT257" s="254"/>
      <c r="HMU257" s="254"/>
      <c r="HMV257" s="254"/>
      <c r="HMW257" s="254"/>
      <c r="HMX257" s="254"/>
      <c r="HMY257" s="254"/>
      <c r="HMZ257" s="254"/>
      <c r="HNA257" s="254"/>
      <c r="HNB257" s="254"/>
      <c r="HNC257" s="254"/>
      <c r="HND257" s="254"/>
      <c r="HNE257" s="254"/>
      <c r="HNF257" s="254"/>
      <c r="HNG257" s="254"/>
      <c r="HNH257" s="254"/>
      <c r="HNI257" s="254"/>
      <c r="HNJ257" s="254"/>
      <c r="HNK257" s="254"/>
      <c r="HNL257" s="254"/>
      <c r="HNM257" s="254"/>
      <c r="HNN257" s="254"/>
      <c r="HNO257" s="254"/>
      <c r="HNP257" s="254"/>
      <c r="HNQ257" s="254"/>
      <c r="HNR257" s="254"/>
      <c r="HNS257" s="254"/>
      <c r="HNT257" s="254"/>
      <c r="HNU257" s="254"/>
      <c r="HNV257" s="254"/>
      <c r="HNW257" s="254"/>
      <c r="HNX257" s="254"/>
      <c r="HNY257" s="254"/>
      <c r="HNZ257" s="254"/>
      <c r="HOA257" s="254"/>
      <c r="HOB257" s="254"/>
      <c r="HOC257" s="254"/>
      <c r="HOD257" s="254"/>
      <c r="HOE257" s="254"/>
      <c r="HOF257" s="254"/>
      <c r="HOG257" s="254"/>
      <c r="HOH257" s="254"/>
      <c r="HOI257" s="254"/>
      <c r="HOJ257" s="254"/>
      <c r="HOK257" s="254"/>
      <c r="HOL257" s="254"/>
      <c r="HOM257" s="254"/>
      <c r="HON257" s="254"/>
      <c r="HOO257" s="254"/>
      <c r="HOP257" s="254"/>
      <c r="HOQ257" s="254"/>
      <c r="HOR257" s="254"/>
      <c r="HOS257" s="254"/>
      <c r="HOT257" s="254"/>
      <c r="HOU257" s="254"/>
      <c r="HOV257" s="254"/>
      <c r="HOW257" s="254"/>
      <c r="HOX257" s="254"/>
      <c r="HOY257" s="254"/>
      <c r="HOZ257" s="254"/>
      <c r="HPA257" s="254"/>
      <c r="HPB257" s="254"/>
      <c r="HPC257" s="254"/>
      <c r="HPD257" s="254"/>
      <c r="HPE257" s="254"/>
      <c r="HPF257" s="254"/>
      <c r="HPG257" s="254"/>
      <c r="HPH257" s="254"/>
      <c r="HPI257" s="254"/>
      <c r="HPJ257" s="254"/>
      <c r="HPK257" s="254"/>
      <c r="HPL257" s="254"/>
      <c r="HPM257" s="254"/>
      <c r="HPN257" s="254"/>
      <c r="HPO257" s="254"/>
      <c r="HPP257" s="254"/>
      <c r="HPQ257" s="254"/>
      <c r="HPR257" s="254"/>
      <c r="HPS257" s="254"/>
      <c r="HPT257" s="254"/>
      <c r="HPU257" s="254"/>
      <c r="HPV257" s="254"/>
      <c r="HPW257" s="254"/>
      <c r="HPX257" s="254"/>
      <c r="HPY257" s="254"/>
      <c r="HPZ257" s="254"/>
      <c r="HQA257" s="254"/>
      <c r="HQB257" s="254"/>
      <c r="HQC257" s="254"/>
      <c r="HQD257" s="254"/>
      <c r="HQE257" s="254"/>
      <c r="HQF257" s="254"/>
      <c r="HQG257" s="254"/>
      <c r="HQH257" s="254"/>
      <c r="HQI257" s="254"/>
      <c r="HQJ257" s="254"/>
      <c r="HQK257" s="254"/>
      <c r="HQL257" s="254"/>
      <c r="HQM257" s="254"/>
      <c r="HQN257" s="254"/>
      <c r="HQO257" s="254"/>
      <c r="HQP257" s="254"/>
      <c r="HQQ257" s="254"/>
      <c r="HQR257" s="254"/>
      <c r="HQS257" s="254"/>
      <c r="HQT257" s="254"/>
      <c r="HQU257" s="254"/>
      <c r="HQV257" s="254"/>
      <c r="HQW257" s="254"/>
      <c r="HQX257" s="254"/>
      <c r="HQY257" s="254"/>
      <c r="HQZ257" s="254"/>
      <c r="HRA257" s="254"/>
      <c r="HRB257" s="254"/>
      <c r="HRC257" s="254"/>
      <c r="HRD257" s="254"/>
      <c r="HRE257" s="254"/>
      <c r="HRF257" s="254"/>
      <c r="HRG257" s="254"/>
      <c r="HRH257" s="254"/>
      <c r="HRI257" s="254"/>
      <c r="HRJ257" s="254"/>
      <c r="HRK257" s="254"/>
      <c r="HRL257" s="254"/>
      <c r="HRM257" s="254"/>
      <c r="HRN257" s="254"/>
      <c r="HRO257" s="254"/>
      <c r="HRP257" s="254"/>
      <c r="HRQ257" s="254"/>
      <c r="HRR257" s="254"/>
      <c r="HRS257" s="254"/>
      <c r="HRT257" s="254"/>
      <c r="HRU257" s="254"/>
      <c r="HRV257" s="254"/>
      <c r="HRW257" s="254"/>
      <c r="HRX257" s="254"/>
      <c r="HRY257" s="254"/>
      <c r="HRZ257" s="254"/>
      <c r="HSA257" s="254"/>
      <c r="HSB257" s="254"/>
      <c r="HSC257" s="254"/>
      <c r="HSD257" s="254"/>
      <c r="HSE257" s="254"/>
      <c r="HSF257" s="254"/>
      <c r="HSG257" s="254"/>
      <c r="HSH257" s="254"/>
      <c r="HSI257" s="254"/>
      <c r="HSJ257" s="254"/>
      <c r="HSK257" s="254"/>
      <c r="HSL257" s="254"/>
      <c r="HSM257" s="254"/>
      <c r="HSN257" s="254"/>
      <c r="HSO257" s="254"/>
      <c r="HSP257" s="254"/>
      <c r="HSQ257" s="254"/>
      <c r="HSR257" s="254"/>
      <c r="HSS257" s="254"/>
      <c r="HST257" s="254"/>
      <c r="HSU257" s="254"/>
      <c r="HSV257" s="254"/>
      <c r="HSW257" s="254"/>
      <c r="HSX257" s="254"/>
      <c r="HSY257" s="254"/>
      <c r="HSZ257" s="254"/>
      <c r="HTA257" s="254"/>
      <c r="HTB257" s="254"/>
      <c r="HTC257" s="254"/>
      <c r="HTD257" s="254"/>
      <c r="HTE257" s="254"/>
      <c r="HTF257" s="254"/>
      <c r="HTG257" s="254"/>
      <c r="HTH257" s="254"/>
      <c r="HTI257" s="254"/>
      <c r="HTJ257" s="254"/>
      <c r="HTK257" s="254"/>
      <c r="HTL257" s="254"/>
      <c r="HTM257" s="254"/>
      <c r="HTN257" s="254"/>
      <c r="HTO257" s="254"/>
      <c r="HTP257" s="254"/>
      <c r="HTQ257" s="254"/>
      <c r="HTR257" s="254"/>
      <c r="HTS257" s="254"/>
      <c r="HTT257" s="254"/>
      <c r="HTU257" s="254"/>
      <c r="HTV257" s="254"/>
      <c r="HTW257" s="254"/>
      <c r="HTX257" s="254"/>
      <c r="HTY257" s="254"/>
      <c r="HTZ257" s="254"/>
      <c r="HUA257" s="254"/>
      <c r="HUB257" s="254"/>
      <c r="HUC257" s="254"/>
      <c r="HUD257" s="254"/>
      <c r="HUE257" s="254"/>
      <c r="HUF257" s="254"/>
      <c r="HUG257" s="254"/>
      <c r="HUH257" s="254"/>
      <c r="HUI257" s="254"/>
      <c r="HUJ257" s="254"/>
      <c r="HUK257" s="254"/>
      <c r="HUL257" s="254"/>
      <c r="HUM257" s="254"/>
      <c r="HUN257" s="254"/>
      <c r="HUO257" s="254"/>
      <c r="HUP257" s="254"/>
      <c r="HUQ257" s="254"/>
      <c r="HUR257" s="254"/>
      <c r="HUS257" s="254"/>
      <c r="HUT257" s="254"/>
      <c r="HUU257" s="254"/>
      <c r="HUV257" s="254"/>
      <c r="HUW257" s="254"/>
      <c r="HUX257" s="254"/>
      <c r="HUY257" s="254"/>
      <c r="HUZ257" s="254"/>
      <c r="HVA257" s="254"/>
      <c r="HVB257" s="254"/>
      <c r="HVC257" s="254"/>
      <c r="HVD257" s="254"/>
      <c r="HVE257" s="254"/>
      <c r="HVF257" s="254"/>
      <c r="HVG257" s="254"/>
      <c r="HVH257" s="254"/>
      <c r="HVI257" s="254"/>
      <c r="HVJ257" s="254"/>
      <c r="HVK257" s="254"/>
      <c r="HVL257" s="254"/>
      <c r="HVM257" s="254"/>
      <c r="HVN257" s="254"/>
      <c r="HVO257" s="254"/>
      <c r="HVP257" s="254"/>
      <c r="HVQ257" s="254"/>
      <c r="HVR257" s="254"/>
      <c r="HVS257" s="254"/>
      <c r="HVT257" s="254"/>
      <c r="HVU257" s="254"/>
      <c r="HVV257" s="254"/>
      <c r="HVW257" s="254"/>
      <c r="HVX257" s="254"/>
      <c r="HVY257" s="254"/>
      <c r="HVZ257" s="254"/>
      <c r="HWA257" s="254"/>
      <c r="HWB257" s="254"/>
      <c r="HWC257" s="254"/>
      <c r="HWD257" s="254"/>
      <c r="HWE257" s="254"/>
      <c r="HWF257" s="254"/>
      <c r="HWG257" s="254"/>
      <c r="HWH257" s="254"/>
      <c r="HWI257" s="254"/>
      <c r="HWJ257" s="254"/>
      <c r="HWK257" s="254"/>
      <c r="HWL257" s="254"/>
      <c r="HWM257" s="254"/>
      <c r="HWN257" s="254"/>
      <c r="HWO257" s="254"/>
      <c r="HWP257" s="254"/>
      <c r="HWQ257" s="254"/>
      <c r="HWR257" s="254"/>
      <c r="HWS257" s="254"/>
      <c r="HWT257" s="254"/>
      <c r="HWU257" s="254"/>
      <c r="HWV257" s="254"/>
      <c r="HWW257" s="254"/>
      <c r="HWX257" s="254"/>
      <c r="HWY257" s="254"/>
      <c r="HWZ257" s="254"/>
      <c r="HXA257" s="254"/>
      <c r="HXB257" s="254"/>
      <c r="HXC257" s="254"/>
      <c r="HXD257" s="254"/>
      <c r="HXE257" s="254"/>
      <c r="HXF257" s="254"/>
      <c r="HXG257" s="254"/>
      <c r="HXH257" s="254"/>
      <c r="HXI257" s="254"/>
      <c r="HXJ257" s="254"/>
      <c r="HXK257" s="254"/>
      <c r="HXL257" s="254"/>
      <c r="HXM257" s="254"/>
      <c r="HXN257" s="254"/>
      <c r="HXO257" s="254"/>
      <c r="HXP257" s="254"/>
      <c r="HXQ257" s="254"/>
      <c r="HXR257" s="254"/>
      <c r="HXS257" s="254"/>
      <c r="HXT257" s="254"/>
      <c r="HXU257" s="254"/>
      <c r="HXV257" s="254"/>
      <c r="HXW257" s="254"/>
      <c r="HXX257" s="254"/>
      <c r="HXY257" s="254"/>
      <c r="HXZ257" s="254"/>
      <c r="HYA257" s="254"/>
      <c r="HYB257" s="254"/>
      <c r="HYC257" s="254"/>
      <c r="HYD257" s="254"/>
      <c r="HYE257" s="254"/>
      <c r="HYF257" s="254"/>
      <c r="HYG257" s="254"/>
      <c r="HYH257" s="254"/>
      <c r="HYI257" s="254"/>
      <c r="HYJ257" s="254"/>
      <c r="HYK257" s="254"/>
      <c r="HYL257" s="254"/>
      <c r="HYM257" s="254"/>
      <c r="HYN257" s="254"/>
      <c r="HYO257" s="254"/>
      <c r="HYP257" s="254"/>
      <c r="HYQ257" s="254"/>
      <c r="HYR257" s="254"/>
      <c r="HYS257" s="254"/>
      <c r="HYT257" s="254"/>
      <c r="HYU257" s="254"/>
      <c r="HYV257" s="254"/>
      <c r="HYW257" s="254"/>
      <c r="HYX257" s="254"/>
      <c r="HYY257" s="254"/>
      <c r="HYZ257" s="254"/>
      <c r="HZA257" s="254"/>
      <c r="HZB257" s="254"/>
      <c r="HZC257" s="254"/>
      <c r="HZD257" s="254"/>
      <c r="HZE257" s="254"/>
      <c r="HZF257" s="254"/>
      <c r="HZG257" s="254"/>
      <c r="HZH257" s="254"/>
      <c r="HZI257" s="254"/>
      <c r="HZJ257" s="254"/>
      <c r="HZK257" s="254"/>
      <c r="HZL257" s="254"/>
      <c r="HZM257" s="254"/>
      <c r="HZN257" s="254"/>
      <c r="HZO257" s="254"/>
      <c r="HZP257" s="254"/>
      <c r="HZQ257" s="254"/>
      <c r="HZR257" s="254"/>
      <c r="HZS257" s="254"/>
      <c r="HZT257" s="254"/>
      <c r="HZU257" s="254"/>
      <c r="HZV257" s="254"/>
      <c r="HZW257" s="254"/>
      <c r="HZX257" s="254"/>
      <c r="HZY257" s="254"/>
      <c r="HZZ257" s="254"/>
      <c r="IAA257" s="254"/>
      <c r="IAB257" s="254"/>
      <c r="IAC257" s="254"/>
      <c r="IAD257" s="254"/>
      <c r="IAE257" s="254"/>
      <c r="IAF257" s="254"/>
      <c r="IAG257" s="254"/>
      <c r="IAH257" s="254"/>
      <c r="IAI257" s="254"/>
      <c r="IAJ257" s="254"/>
      <c r="IAK257" s="254"/>
      <c r="IAL257" s="254"/>
      <c r="IAM257" s="254"/>
      <c r="IAN257" s="254"/>
      <c r="IAO257" s="254"/>
      <c r="IAP257" s="254"/>
      <c r="IAQ257" s="254"/>
      <c r="IAR257" s="254"/>
      <c r="IAS257" s="254"/>
      <c r="IAT257" s="254"/>
      <c r="IAU257" s="254"/>
      <c r="IAV257" s="254"/>
      <c r="IAW257" s="254"/>
      <c r="IAX257" s="254"/>
      <c r="IAY257" s="254"/>
      <c r="IAZ257" s="254"/>
      <c r="IBA257" s="254"/>
      <c r="IBB257" s="254"/>
      <c r="IBC257" s="254"/>
      <c r="IBD257" s="254"/>
      <c r="IBE257" s="254"/>
      <c r="IBF257" s="254"/>
      <c r="IBG257" s="254"/>
      <c r="IBH257" s="254"/>
      <c r="IBI257" s="254"/>
      <c r="IBJ257" s="254"/>
      <c r="IBK257" s="254"/>
      <c r="IBL257" s="254"/>
      <c r="IBM257" s="254"/>
      <c r="IBN257" s="254"/>
      <c r="IBO257" s="254"/>
      <c r="IBP257" s="254"/>
      <c r="IBQ257" s="254"/>
      <c r="IBR257" s="254"/>
      <c r="IBS257" s="254"/>
      <c r="IBT257" s="254"/>
      <c r="IBU257" s="254"/>
      <c r="IBV257" s="254"/>
      <c r="IBW257" s="254"/>
      <c r="IBX257" s="254"/>
      <c r="IBY257" s="254"/>
      <c r="IBZ257" s="254"/>
      <c r="ICA257" s="254"/>
      <c r="ICB257" s="254"/>
      <c r="ICC257" s="254"/>
      <c r="ICD257" s="254"/>
      <c r="ICE257" s="254"/>
      <c r="ICF257" s="254"/>
      <c r="ICG257" s="254"/>
      <c r="ICH257" s="254"/>
      <c r="ICI257" s="254"/>
      <c r="ICJ257" s="254"/>
      <c r="ICK257" s="254"/>
      <c r="ICL257" s="254"/>
      <c r="ICM257" s="254"/>
      <c r="ICN257" s="254"/>
      <c r="ICO257" s="254"/>
      <c r="ICP257" s="254"/>
      <c r="ICQ257" s="254"/>
      <c r="ICR257" s="254"/>
      <c r="ICS257" s="254"/>
      <c r="ICT257" s="254"/>
      <c r="ICU257" s="254"/>
      <c r="ICV257" s="254"/>
      <c r="ICW257" s="254"/>
      <c r="ICX257" s="254"/>
      <c r="ICY257" s="254"/>
      <c r="ICZ257" s="254"/>
      <c r="IDA257" s="254"/>
      <c r="IDB257" s="254"/>
      <c r="IDC257" s="254"/>
      <c r="IDD257" s="254"/>
      <c r="IDE257" s="254"/>
      <c r="IDF257" s="254"/>
      <c r="IDG257" s="254"/>
      <c r="IDH257" s="254"/>
      <c r="IDI257" s="254"/>
      <c r="IDJ257" s="254"/>
      <c r="IDK257" s="254"/>
      <c r="IDL257" s="254"/>
      <c r="IDM257" s="254"/>
      <c r="IDN257" s="254"/>
      <c r="IDO257" s="254"/>
      <c r="IDP257" s="254"/>
      <c r="IDQ257" s="254"/>
      <c r="IDR257" s="254"/>
      <c r="IDS257" s="254"/>
      <c r="IDT257" s="254"/>
      <c r="IDU257" s="254"/>
      <c r="IDV257" s="254"/>
      <c r="IDW257" s="254"/>
      <c r="IDX257" s="254"/>
      <c r="IDY257" s="254"/>
      <c r="IDZ257" s="254"/>
      <c r="IEA257" s="254"/>
      <c r="IEB257" s="254"/>
      <c r="IEC257" s="254"/>
      <c r="IED257" s="254"/>
      <c r="IEE257" s="254"/>
      <c r="IEF257" s="254"/>
      <c r="IEG257" s="254"/>
      <c r="IEH257" s="254"/>
      <c r="IEI257" s="254"/>
      <c r="IEJ257" s="254"/>
      <c r="IEK257" s="254"/>
      <c r="IEL257" s="254"/>
      <c r="IEM257" s="254"/>
      <c r="IEN257" s="254"/>
      <c r="IEO257" s="254"/>
      <c r="IEP257" s="254"/>
      <c r="IEQ257" s="254"/>
      <c r="IER257" s="254"/>
      <c r="IES257" s="254"/>
      <c r="IET257" s="254"/>
      <c r="IEU257" s="254"/>
      <c r="IEV257" s="254"/>
      <c r="IEW257" s="254"/>
      <c r="IEX257" s="254"/>
      <c r="IEY257" s="254"/>
      <c r="IEZ257" s="254"/>
      <c r="IFA257" s="254"/>
      <c r="IFB257" s="254"/>
      <c r="IFC257" s="254"/>
      <c r="IFD257" s="254"/>
      <c r="IFE257" s="254"/>
      <c r="IFF257" s="254"/>
      <c r="IFG257" s="254"/>
      <c r="IFH257" s="254"/>
      <c r="IFI257" s="254"/>
      <c r="IFJ257" s="254"/>
      <c r="IFK257" s="254"/>
      <c r="IFL257" s="254"/>
      <c r="IFM257" s="254"/>
      <c r="IFN257" s="254"/>
      <c r="IFO257" s="254"/>
      <c r="IFP257" s="254"/>
      <c r="IFQ257" s="254"/>
      <c r="IFR257" s="254"/>
      <c r="IFS257" s="254"/>
      <c r="IFT257" s="254"/>
      <c r="IFU257" s="254"/>
      <c r="IFV257" s="254"/>
      <c r="IFW257" s="254"/>
      <c r="IFX257" s="254"/>
      <c r="IFY257" s="254"/>
      <c r="IFZ257" s="254"/>
      <c r="IGA257" s="254"/>
      <c r="IGB257" s="254"/>
      <c r="IGC257" s="254"/>
      <c r="IGD257" s="254"/>
      <c r="IGE257" s="254"/>
      <c r="IGF257" s="254"/>
      <c r="IGG257" s="254"/>
      <c r="IGH257" s="254"/>
      <c r="IGI257" s="254"/>
      <c r="IGJ257" s="254"/>
      <c r="IGK257" s="254"/>
      <c r="IGL257" s="254"/>
      <c r="IGM257" s="254"/>
      <c r="IGN257" s="254"/>
      <c r="IGO257" s="254"/>
      <c r="IGP257" s="254"/>
      <c r="IGQ257" s="254"/>
      <c r="IGR257" s="254"/>
      <c r="IGS257" s="254"/>
      <c r="IGT257" s="254"/>
      <c r="IGU257" s="254"/>
      <c r="IGV257" s="254"/>
      <c r="IGW257" s="254"/>
      <c r="IGX257" s="254"/>
      <c r="IGY257" s="254"/>
      <c r="IGZ257" s="254"/>
      <c r="IHA257" s="254"/>
      <c r="IHB257" s="254"/>
      <c r="IHC257" s="254"/>
      <c r="IHD257" s="254"/>
      <c r="IHE257" s="254"/>
      <c r="IHF257" s="254"/>
      <c r="IHG257" s="254"/>
      <c r="IHH257" s="254"/>
      <c r="IHI257" s="254"/>
      <c r="IHJ257" s="254"/>
      <c r="IHK257" s="254"/>
      <c r="IHL257" s="254"/>
      <c r="IHM257" s="254"/>
      <c r="IHN257" s="254"/>
      <c r="IHO257" s="254"/>
      <c r="IHP257" s="254"/>
      <c r="IHQ257" s="254"/>
      <c r="IHR257" s="254"/>
      <c r="IHS257" s="254"/>
      <c r="IHT257" s="254"/>
      <c r="IHU257" s="254"/>
      <c r="IHV257" s="254"/>
      <c r="IHW257" s="254"/>
      <c r="IHX257" s="254"/>
      <c r="IHY257" s="254"/>
      <c r="IHZ257" s="254"/>
      <c r="IIA257" s="254"/>
      <c r="IIB257" s="254"/>
      <c r="IIC257" s="254"/>
      <c r="IID257" s="254"/>
      <c r="IIE257" s="254"/>
      <c r="IIF257" s="254"/>
      <c r="IIG257" s="254"/>
      <c r="IIH257" s="254"/>
      <c r="III257" s="254"/>
      <c r="IIJ257" s="254"/>
      <c r="IIK257" s="254"/>
      <c r="IIL257" s="254"/>
      <c r="IIM257" s="254"/>
      <c r="IIN257" s="254"/>
      <c r="IIO257" s="254"/>
      <c r="IIP257" s="254"/>
      <c r="IIQ257" s="254"/>
      <c r="IIR257" s="254"/>
      <c r="IIS257" s="254"/>
      <c r="IIT257" s="254"/>
      <c r="IIU257" s="254"/>
      <c r="IIV257" s="254"/>
      <c r="IIW257" s="254"/>
      <c r="IIX257" s="254"/>
      <c r="IIY257" s="254"/>
      <c r="IIZ257" s="254"/>
      <c r="IJA257" s="254"/>
      <c r="IJB257" s="254"/>
      <c r="IJC257" s="254"/>
      <c r="IJD257" s="254"/>
      <c r="IJE257" s="254"/>
      <c r="IJF257" s="254"/>
      <c r="IJG257" s="254"/>
      <c r="IJH257" s="254"/>
      <c r="IJI257" s="254"/>
      <c r="IJJ257" s="254"/>
      <c r="IJK257" s="254"/>
      <c r="IJL257" s="254"/>
      <c r="IJM257" s="254"/>
      <c r="IJN257" s="254"/>
      <c r="IJO257" s="254"/>
      <c r="IJP257" s="254"/>
      <c r="IJQ257" s="254"/>
      <c r="IJR257" s="254"/>
      <c r="IJS257" s="254"/>
      <c r="IJT257" s="254"/>
      <c r="IJU257" s="254"/>
      <c r="IJV257" s="254"/>
      <c r="IJW257" s="254"/>
      <c r="IJX257" s="254"/>
      <c r="IJY257" s="254"/>
      <c r="IJZ257" s="254"/>
      <c r="IKA257" s="254"/>
      <c r="IKB257" s="254"/>
      <c r="IKC257" s="254"/>
      <c r="IKD257" s="254"/>
      <c r="IKE257" s="254"/>
      <c r="IKF257" s="254"/>
      <c r="IKG257" s="254"/>
      <c r="IKH257" s="254"/>
      <c r="IKI257" s="254"/>
      <c r="IKJ257" s="254"/>
      <c r="IKK257" s="254"/>
      <c r="IKL257" s="254"/>
      <c r="IKM257" s="254"/>
      <c r="IKN257" s="254"/>
      <c r="IKO257" s="254"/>
      <c r="IKP257" s="254"/>
      <c r="IKQ257" s="254"/>
      <c r="IKR257" s="254"/>
      <c r="IKS257" s="254"/>
      <c r="IKT257" s="254"/>
      <c r="IKU257" s="254"/>
      <c r="IKV257" s="254"/>
      <c r="IKW257" s="254"/>
      <c r="IKX257" s="254"/>
      <c r="IKY257" s="254"/>
      <c r="IKZ257" s="254"/>
      <c r="ILA257" s="254"/>
      <c r="ILB257" s="254"/>
      <c r="ILC257" s="254"/>
      <c r="ILD257" s="254"/>
      <c r="ILE257" s="254"/>
      <c r="ILF257" s="254"/>
      <c r="ILG257" s="254"/>
      <c r="ILH257" s="254"/>
      <c r="ILI257" s="254"/>
      <c r="ILJ257" s="254"/>
      <c r="ILK257" s="254"/>
      <c r="ILL257" s="254"/>
      <c r="ILM257" s="254"/>
      <c r="ILN257" s="254"/>
      <c r="ILO257" s="254"/>
      <c r="ILP257" s="254"/>
      <c r="ILQ257" s="254"/>
      <c r="ILR257" s="254"/>
      <c r="ILS257" s="254"/>
      <c r="ILT257" s="254"/>
      <c r="ILU257" s="254"/>
      <c r="ILV257" s="254"/>
      <c r="ILW257" s="254"/>
      <c r="ILX257" s="254"/>
      <c r="ILY257" s="254"/>
      <c r="ILZ257" s="254"/>
      <c r="IMA257" s="254"/>
      <c r="IMB257" s="254"/>
      <c r="IMC257" s="254"/>
      <c r="IMD257" s="254"/>
      <c r="IME257" s="254"/>
      <c r="IMF257" s="254"/>
      <c r="IMG257" s="254"/>
      <c r="IMH257" s="254"/>
      <c r="IMI257" s="254"/>
      <c r="IMJ257" s="254"/>
      <c r="IMK257" s="254"/>
      <c r="IML257" s="254"/>
      <c r="IMM257" s="254"/>
      <c r="IMN257" s="254"/>
      <c r="IMO257" s="254"/>
      <c r="IMP257" s="254"/>
      <c r="IMQ257" s="254"/>
      <c r="IMR257" s="254"/>
      <c r="IMS257" s="254"/>
      <c r="IMT257" s="254"/>
      <c r="IMU257" s="254"/>
      <c r="IMV257" s="254"/>
      <c r="IMW257" s="254"/>
      <c r="IMX257" s="254"/>
      <c r="IMY257" s="254"/>
      <c r="IMZ257" s="254"/>
      <c r="INA257" s="254"/>
      <c r="INB257" s="254"/>
      <c r="INC257" s="254"/>
      <c r="IND257" s="254"/>
      <c r="INE257" s="254"/>
      <c r="INF257" s="254"/>
      <c r="ING257" s="254"/>
      <c r="INH257" s="254"/>
      <c r="INI257" s="254"/>
      <c r="INJ257" s="254"/>
      <c r="INK257" s="254"/>
      <c r="INL257" s="254"/>
      <c r="INM257" s="254"/>
      <c r="INN257" s="254"/>
      <c r="INO257" s="254"/>
      <c r="INP257" s="254"/>
      <c r="INQ257" s="254"/>
      <c r="INR257" s="254"/>
      <c r="INS257" s="254"/>
      <c r="INT257" s="254"/>
      <c r="INU257" s="254"/>
      <c r="INV257" s="254"/>
      <c r="INW257" s="254"/>
      <c r="INX257" s="254"/>
      <c r="INY257" s="254"/>
      <c r="INZ257" s="254"/>
      <c r="IOA257" s="254"/>
      <c r="IOB257" s="254"/>
      <c r="IOC257" s="254"/>
      <c r="IOD257" s="254"/>
      <c r="IOE257" s="254"/>
      <c r="IOF257" s="254"/>
      <c r="IOG257" s="254"/>
      <c r="IOH257" s="254"/>
      <c r="IOI257" s="254"/>
      <c r="IOJ257" s="254"/>
      <c r="IOK257" s="254"/>
      <c r="IOL257" s="254"/>
      <c r="IOM257" s="254"/>
      <c r="ION257" s="254"/>
      <c r="IOO257" s="254"/>
      <c r="IOP257" s="254"/>
      <c r="IOQ257" s="254"/>
      <c r="IOR257" s="254"/>
      <c r="IOS257" s="254"/>
      <c r="IOT257" s="254"/>
      <c r="IOU257" s="254"/>
      <c r="IOV257" s="254"/>
      <c r="IOW257" s="254"/>
      <c r="IOX257" s="254"/>
      <c r="IOY257" s="254"/>
      <c r="IOZ257" s="254"/>
      <c r="IPA257" s="254"/>
      <c r="IPB257" s="254"/>
      <c r="IPC257" s="254"/>
      <c r="IPD257" s="254"/>
      <c r="IPE257" s="254"/>
      <c r="IPF257" s="254"/>
      <c r="IPG257" s="254"/>
      <c r="IPH257" s="254"/>
      <c r="IPI257" s="254"/>
      <c r="IPJ257" s="254"/>
      <c r="IPK257" s="254"/>
      <c r="IPL257" s="254"/>
      <c r="IPM257" s="254"/>
      <c r="IPN257" s="254"/>
      <c r="IPO257" s="254"/>
      <c r="IPP257" s="254"/>
      <c r="IPQ257" s="254"/>
      <c r="IPR257" s="254"/>
      <c r="IPS257" s="254"/>
      <c r="IPT257" s="254"/>
      <c r="IPU257" s="254"/>
      <c r="IPV257" s="254"/>
      <c r="IPW257" s="254"/>
      <c r="IPX257" s="254"/>
      <c r="IPY257" s="254"/>
      <c r="IPZ257" s="254"/>
      <c r="IQA257" s="254"/>
      <c r="IQB257" s="254"/>
      <c r="IQC257" s="254"/>
      <c r="IQD257" s="254"/>
      <c r="IQE257" s="254"/>
      <c r="IQF257" s="254"/>
      <c r="IQG257" s="254"/>
      <c r="IQH257" s="254"/>
      <c r="IQI257" s="254"/>
      <c r="IQJ257" s="254"/>
      <c r="IQK257" s="254"/>
      <c r="IQL257" s="254"/>
      <c r="IQM257" s="254"/>
      <c r="IQN257" s="254"/>
      <c r="IQO257" s="254"/>
      <c r="IQP257" s="254"/>
      <c r="IQQ257" s="254"/>
      <c r="IQR257" s="254"/>
      <c r="IQS257" s="254"/>
      <c r="IQT257" s="254"/>
      <c r="IQU257" s="254"/>
      <c r="IQV257" s="254"/>
      <c r="IQW257" s="254"/>
      <c r="IQX257" s="254"/>
      <c r="IQY257" s="254"/>
      <c r="IQZ257" s="254"/>
      <c r="IRA257" s="254"/>
      <c r="IRB257" s="254"/>
      <c r="IRC257" s="254"/>
      <c r="IRD257" s="254"/>
      <c r="IRE257" s="254"/>
      <c r="IRF257" s="254"/>
      <c r="IRG257" s="254"/>
      <c r="IRH257" s="254"/>
      <c r="IRI257" s="254"/>
      <c r="IRJ257" s="254"/>
      <c r="IRK257" s="254"/>
      <c r="IRL257" s="254"/>
      <c r="IRM257" s="254"/>
      <c r="IRN257" s="254"/>
      <c r="IRO257" s="254"/>
      <c r="IRP257" s="254"/>
      <c r="IRQ257" s="254"/>
      <c r="IRR257" s="254"/>
      <c r="IRS257" s="254"/>
      <c r="IRT257" s="254"/>
      <c r="IRU257" s="254"/>
      <c r="IRV257" s="254"/>
      <c r="IRW257" s="254"/>
      <c r="IRX257" s="254"/>
      <c r="IRY257" s="254"/>
      <c r="IRZ257" s="254"/>
      <c r="ISA257" s="254"/>
      <c r="ISB257" s="254"/>
      <c r="ISC257" s="254"/>
      <c r="ISD257" s="254"/>
      <c r="ISE257" s="254"/>
      <c r="ISF257" s="254"/>
      <c r="ISG257" s="254"/>
      <c r="ISH257" s="254"/>
      <c r="ISI257" s="254"/>
      <c r="ISJ257" s="254"/>
      <c r="ISK257" s="254"/>
      <c r="ISL257" s="254"/>
      <c r="ISM257" s="254"/>
      <c r="ISN257" s="254"/>
      <c r="ISO257" s="254"/>
      <c r="ISP257" s="254"/>
      <c r="ISQ257" s="254"/>
      <c r="ISR257" s="254"/>
      <c r="ISS257" s="254"/>
      <c r="IST257" s="254"/>
      <c r="ISU257" s="254"/>
      <c r="ISV257" s="254"/>
      <c r="ISW257" s="254"/>
      <c r="ISX257" s="254"/>
      <c r="ISY257" s="254"/>
      <c r="ISZ257" s="254"/>
      <c r="ITA257" s="254"/>
      <c r="ITB257" s="254"/>
      <c r="ITC257" s="254"/>
      <c r="ITD257" s="254"/>
      <c r="ITE257" s="254"/>
      <c r="ITF257" s="254"/>
      <c r="ITG257" s="254"/>
      <c r="ITH257" s="254"/>
      <c r="ITI257" s="254"/>
      <c r="ITJ257" s="254"/>
      <c r="ITK257" s="254"/>
      <c r="ITL257" s="254"/>
      <c r="ITM257" s="254"/>
      <c r="ITN257" s="254"/>
      <c r="ITO257" s="254"/>
      <c r="ITP257" s="254"/>
      <c r="ITQ257" s="254"/>
      <c r="ITR257" s="254"/>
      <c r="ITS257" s="254"/>
      <c r="ITT257" s="254"/>
      <c r="ITU257" s="254"/>
      <c r="ITV257" s="254"/>
      <c r="ITW257" s="254"/>
      <c r="ITX257" s="254"/>
      <c r="ITY257" s="254"/>
      <c r="ITZ257" s="254"/>
      <c r="IUA257" s="254"/>
      <c r="IUB257" s="254"/>
      <c r="IUC257" s="254"/>
      <c r="IUD257" s="254"/>
      <c r="IUE257" s="254"/>
      <c r="IUF257" s="254"/>
      <c r="IUG257" s="254"/>
      <c r="IUH257" s="254"/>
      <c r="IUI257" s="254"/>
      <c r="IUJ257" s="254"/>
      <c r="IUK257" s="254"/>
      <c r="IUL257" s="254"/>
      <c r="IUM257" s="254"/>
      <c r="IUN257" s="254"/>
      <c r="IUO257" s="254"/>
      <c r="IUP257" s="254"/>
      <c r="IUQ257" s="254"/>
      <c r="IUR257" s="254"/>
      <c r="IUS257" s="254"/>
      <c r="IUT257" s="254"/>
      <c r="IUU257" s="254"/>
      <c r="IUV257" s="254"/>
      <c r="IUW257" s="254"/>
      <c r="IUX257" s="254"/>
      <c r="IUY257" s="254"/>
      <c r="IUZ257" s="254"/>
      <c r="IVA257" s="254"/>
      <c r="IVB257" s="254"/>
      <c r="IVC257" s="254"/>
      <c r="IVD257" s="254"/>
      <c r="IVE257" s="254"/>
      <c r="IVF257" s="254"/>
      <c r="IVG257" s="254"/>
      <c r="IVH257" s="254"/>
      <c r="IVI257" s="254"/>
      <c r="IVJ257" s="254"/>
      <c r="IVK257" s="254"/>
      <c r="IVL257" s="254"/>
      <c r="IVM257" s="254"/>
      <c r="IVN257" s="254"/>
      <c r="IVO257" s="254"/>
      <c r="IVP257" s="254"/>
      <c r="IVQ257" s="254"/>
      <c r="IVR257" s="254"/>
      <c r="IVS257" s="254"/>
      <c r="IVT257" s="254"/>
      <c r="IVU257" s="254"/>
      <c r="IVV257" s="254"/>
      <c r="IVW257" s="254"/>
      <c r="IVX257" s="254"/>
      <c r="IVY257" s="254"/>
      <c r="IVZ257" s="254"/>
      <c r="IWA257" s="254"/>
      <c r="IWB257" s="254"/>
      <c r="IWC257" s="254"/>
      <c r="IWD257" s="254"/>
      <c r="IWE257" s="254"/>
      <c r="IWF257" s="254"/>
      <c r="IWG257" s="254"/>
      <c r="IWH257" s="254"/>
      <c r="IWI257" s="254"/>
      <c r="IWJ257" s="254"/>
      <c r="IWK257" s="254"/>
      <c r="IWL257" s="254"/>
      <c r="IWM257" s="254"/>
      <c r="IWN257" s="254"/>
      <c r="IWO257" s="254"/>
      <c r="IWP257" s="254"/>
      <c r="IWQ257" s="254"/>
      <c r="IWR257" s="254"/>
      <c r="IWS257" s="254"/>
      <c r="IWT257" s="254"/>
      <c r="IWU257" s="254"/>
      <c r="IWV257" s="254"/>
      <c r="IWW257" s="254"/>
      <c r="IWX257" s="254"/>
      <c r="IWY257" s="254"/>
      <c r="IWZ257" s="254"/>
      <c r="IXA257" s="254"/>
      <c r="IXB257" s="254"/>
      <c r="IXC257" s="254"/>
      <c r="IXD257" s="254"/>
      <c r="IXE257" s="254"/>
      <c r="IXF257" s="254"/>
      <c r="IXG257" s="254"/>
      <c r="IXH257" s="254"/>
      <c r="IXI257" s="254"/>
      <c r="IXJ257" s="254"/>
      <c r="IXK257" s="254"/>
      <c r="IXL257" s="254"/>
      <c r="IXM257" s="254"/>
      <c r="IXN257" s="254"/>
      <c r="IXO257" s="254"/>
      <c r="IXP257" s="254"/>
      <c r="IXQ257" s="254"/>
      <c r="IXR257" s="254"/>
      <c r="IXS257" s="254"/>
      <c r="IXT257" s="254"/>
      <c r="IXU257" s="254"/>
      <c r="IXV257" s="254"/>
      <c r="IXW257" s="254"/>
      <c r="IXX257" s="254"/>
      <c r="IXY257" s="254"/>
      <c r="IXZ257" s="254"/>
      <c r="IYA257" s="254"/>
      <c r="IYB257" s="254"/>
      <c r="IYC257" s="254"/>
      <c r="IYD257" s="254"/>
      <c r="IYE257" s="254"/>
      <c r="IYF257" s="254"/>
      <c r="IYG257" s="254"/>
      <c r="IYH257" s="254"/>
      <c r="IYI257" s="254"/>
      <c r="IYJ257" s="254"/>
      <c r="IYK257" s="254"/>
      <c r="IYL257" s="254"/>
      <c r="IYM257" s="254"/>
      <c r="IYN257" s="254"/>
      <c r="IYO257" s="254"/>
      <c r="IYP257" s="254"/>
      <c r="IYQ257" s="254"/>
      <c r="IYR257" s="254"/>
      <c r="IYS257" s="254"/>
      <c r="IYT257" s="254"/>
      <c r="IYU257" s="254"/>
      <c r="IYV257" s="254"/>
      <c r="IYW257" s="254"/>
      <c r="IYX257" s="254"/>
      <c r="IYY257" s="254"/>
      <c r="IYZ257" s="254"/>
      <c r="IZA257" s="254"/>
      <c r="IZB257" s="254"/>
      <c r="IZC257" s="254"/>
      <c r="IZD257" s="254"/>
      <c r="IZE257" s="254"/>
      <c r="IZF257" s="254"/>
      <c r="IZG257" s="254"/>
      <c r="IZH257" s="254"/>
      <c r="IZI257" s="254"/>
      <c r="IZJ257" s="254"/>
      <c r="IZK257" s="254"/>
      <c r="IZL257" s="254"/>
      <c r="IZM257" s="254"/>
      <c r="IZN257" s="254"/>
      <c r="IZO257" s="254"/>
      <c r="IZP257" s="254"/>
      <c r="IZQ257" s="254"/>
      <c r="IZR257" s="254"/>
      <c r="IZS257" s="254"/>
      <c r="IZT257" s="254"/>
      <c r="IZU257" s="254"/>
      <c r="IZV257" s="254"/>
      <c r="IZW257" s="254"/>
      <c r="IZX257" s="254"/>
      <c r="IZY257" s="254"/>
      <c r="IZZ257" s="254"/>
      <c r="JAA257" s="254"/>
      <c r="JAB257" s="254"/>
      <c r="JAC257" s="254"/>
      <c r="JAD257" s="254"/>
      <c r="JAE257" s="254"/>
      <c r="JAF257" s="254"/>
      <c r="JAG257" s="254"/>
      <c r="JAH257" s="254"/>
      <c r="JAI257" s="254"/>
      <c r="JAJ257" s="254"/>
      <c r="JAK257" s="254"/>
      <c r="JAL257" s="254"/>
      <c r="JAM257" s="254"/>
      <c r="JAN257" s="254"/>
      <c r="JAO257" s="254"/>
      <c r="JAP257" s="254"/>
      <c r="JAQ257" s="254"/>
      <c r="JAR257" s="254"/>
      <c r="JAS257" s="254"/>
      <c r="JAT257" s="254"/>
      <c r="JAU257" s="254"/>
      <c r="JAV257" s="254"/>
      <c r="JAW257" s="254"/>
      <c r="JAX257" s="254"/>
      <c r="JAY257" s="254"/>
      <c r="JAZ257" s="254"/>
      <c r="JBA257" s="254"/>
      <c r="JBB257" s="254"/>
      <c r="JBC257" s="254"/>
      <c r="JBD257" s="254"/>
      <c r="JBE257" s="254"/>
      <c r="JBF257" s="254"/>
      <c r="JBG257" s="254"/>
      <c r="JBH257" s="254"/>
      <c r="JBI257" s="254"/>
      <c r="JBJ257" s="254"/>
      <c r="JBK257" s="254"/>
      <c r="JBL257" s="254"/>
      <c r="JBM257" s="254"/>
      <c r="JBN257" s="254"/>
      <c r="JBO257" s="254"/>
      <c r="JBP257" s="254"/>
      <c r="JBQ257" s="254"/>
      <c r="JBR257" s="254"/>
      <c r="JBS257" s="254"/>
      <c r="JBT257" s="254"/>
      <c r="JBU257" s="254"/>
      <c r="JBV257" s="254"/>
      <c r="JBW257" s="254"/>
      <c r="JBX257" s="254"/>
      <c r="JBY257" s="254"/>
      <c r="JBZ257" s="254"/>
      <c r="JCA257" s="254"/>
      <c r="JCB257" s="254"/>
      <c r="JCC257" s="254"/>
      <c r="JCD257" s="254"/>
      <c r="JCE257" s="254"/>
      <c r="JCF257" s="254"/>
      <c r="JCG257" s="254"/>
      <c r="JCH257" s="254"/>
      <c r="JCI257" s="254"/>
      <c r="JCJ257" s="254"/>
      <c r="JCK257" s="254"/>
      <c r="JCL257" s="254"/>
      <c r="JCM257" s="254"/>
      <c r="JCN257" s="254"/>
      <c r="JCO257" s="254"/>
      <c r="JCP257" s="254"/>
      <c r="JCQ257" s="254"/>
      <c r="JCR257" s="254"/>
      <c r="JCS257" s="254"/>
      <c r="JCT257" s="254"/>
      <c r="JCU257" s="254"/>
      <c r="JCV257" s="254"/>
      <c r="JCW257" s="254"/>
      <c r="JCX257" s="254"/>
      <c r="JCY257" s="254"/>
      <c r="JCZ257" s="254"/>
      <c r="JDA257" s="254"/>
      <c r="JDB257" s="254"/>
      <c r="JDC257" s="254"/>
      <c r="JDD257" s="254"/>
      <c r="JDE257" s="254"/>
      <c r="JDF257" s="254"/>
      <c r="JDG257" s="254"/>
      <c r="JDH257" s="254"/>
      <c r="JDI257" s="254"/>
      <c r="JDJ257" s="254"/>
      <c r="JDK257" s="254"/>
      <c r="JDL257" s="254"/>
      <c r="JDM257" s="254"/>
      <c r="JDN257" s="254"/>
      <c r="JDO257" s="254"/>
      <c r="JDP257" s="254"/>
      <c r="JDQ257" s="254"/>
      <c r="JDR257" s="254"/>
      <c r="JDS257" s="254"/>
      <c r="JDT257" s="254"/>
      <c r="JDU257" s="254"/>
      <c r="JDV257" s="254"/>
      <c r="JDW257" s="254"/>
      <c r="JDX257" s="254"/>
      <c r="JDY257" s="254"/>
      <c r="JDZ257" s="254"/>
      <c r="JEA257" s="254"/>
      <c r="JEB257" s="254"/>
      <c r="JEC257" s="254"/>
      <c r="JED257" s="254"/>
      <c r="JEE257" s="254"/>
      <c r="JEF257" s="254"/>
      <c r="JEG257" s="254"/>
      <c r="JEH257" s="254"/>
      <c r="JEI257" s="254"/>
      <c r="JEJ257" s="254"/>
      <c r="JEK257" s="254"/>
      <c r="JEL257" s="254"/>
      <c r="JEM257" s="254"/>
      <c r="JEN257" s="254"/>
      <c r="JEO257" s="254"/>
      <c r="JEP257" s="254"/>
      <c r="JEQ257" s="254"/>
      <c r="JER257" s="254"/>
      <c r="JES257" s="254"/>
      <c r="JET257" s="254"/>
      <c r="JEU257" s="254"/>
      <c r="JEV257" s="254"/>
      <c r="JEW257" s="254"/>
      <c r="JEX257" s="254"/>
      <c r="JEY257" s="254"/>
      <c r="JEZ257" s="254"/>
      <c r="JFA257" s="254"/>
      <c r="JFB257" s="254"/>
      <c r="JFC257" s="254"/>
      <c r="JFD257" s="254"/>
      <c r="JFE257" s="254"/>
      <c r="JFF257" s="254"/>
      <c r="JFG257" s="254"/>
      <c r="JFH257" s="254"/>
      <c r="JFI257" s="254"/>
      <c r="JFJ257" s="254"/>
      <c r="JFK257" s="254"/>
      <c r="JFL257" s="254"/>
      <c r="JFM257" s="254"/>
      <c r="JFN257" s="254"/>
      <c r="JFO257" s="254"/>
      <c r="JFP257" s="254"/>
      <c r="JFQ257" s="254"/>
      <c r="JFR257" s="254"/>
      <c r="JFS257" s="254"/>
      <c r="JFT257" s="254"/>
      <c r="JFU257" s="254"/>
      <c r="JFV257" s="254"/>
      <c r="JFW257" s="254"/>
      <c r="JFX257" s="254"/>
      <c r="JFY257" s="254"/>
      <c r="JFZ257" s="254"/>
      <c r="JGA257" s="254"/>
      <c r="JGB257" s="254"/>
      <c r="JGC257" s="254"/>
      <c r="JGD257" s="254"/>
      <c r="JGE257" s="254"/>
      <c r="JGF257" s="254"/>
      <c r="JGG257" s="254"/>
      <c r="JGH257" s="254"/>
      <c r="JGI257" s="254"/>
      <c r="JGJ257" s="254"/>
      <c r="JGK257" s="254"/>
      <c r="JGL257" s="254"/>
      <c r="JGM257" s="254"/>
      <c r="JGN257" s="254"/>
      <c r="JGO257" s="254"/>
      <c r="JGP257" s="254"/>
      <c r="JGQ257" s="254"/>
      <c r="JGR257" s="254"/>
      <c r="JGS257" s="254"/>
      <c r="JGT257" s="254"/>
      <c r="JGU257" s="254"/>
      <c r="JGV257" s="254"/>
      <c r="JGW257" s="254"/>
      <c r="JGX257" s="254"/>
      <c r="JGY257" s="254"/>
      <c r="JGZ257" s="254"/>
      <c r="JHA257" s="254"/>
      <c r="JHB257" s="254"/>
      <c r="JHC257" s="254"/>
      <c r="JHD257" s="254"/>
      <c r="JHE257" s="254"/>
      <c r="JHF257" s="254"/>
      <c r="JHG257" s="254"/>
      <c r="JHH257" s="254"/>
      <c r="JHI257" s="254"/>
      <c r="JHJ257" s="254"/>
      <c r="JHK257" s="254"/>
      <c r="JHL257" s="254"/>
      <c r="JHM257" s="254"/>
      <c r="JHN257" s="254"/>
      <c r="JHO257" s="254"/>
      <c r="JHP257" s="254"/>
      <c r="JHQ257" s="254"/>
      <c r="JHR257" s="254"/>
      <c r="JHS257" s="254"/>
      <c r="JHT257" s="254"/>
      <c r="JHU257" s="254"/>
      <c r="JHV257" s="254"/>
      <c r="JHW257" s="254"/>
      <c r="JHX257" s="254"/>
      <c r="JHY257" s="254"/>
      <c r="JHZ257" s="254"/>
      <c r="JIA257" s="254"/>
      <c r="JIB257" s="254"/>
      <c r="JIC257" s="254"/>
      <c r="JID257" s="254"/>
      <c r="JIE257" s="254"/>
      <c r="JIF257" s="254"/>
      <c r="JIG257" s="254"/>
      <c r="JIH257" s="254"/>
      <c r="JII257" s="254"/>
      <c r="JIJ257" s="254"/>
      <c r="JIK257" s="254"/>
      <c r="JIL257" s="254"/>
      <c r="JIM257" s="254"/>
      <c r="JIN257" s="254"/>
      <c r="JIO257" s="254"/>
      <c r="JIP257" s="254"/>
      <c r="JIQ257" s="254"/>
      <c r="JIR257" s="254"/>
      <c r="JIS257" s="254"/>
      <c r="JIT257" s="254"/>
      <c r="JIU257" s="254"/>
      <c r="JIV257" s="254"/>
      <c r="JIW257" s="254"/>
      <c r="JIX257" s="254"/>
      <c r="JIY257" s="254"/>
      <c r="JIZ257" s="254"/>
      <c r="JJA257" s="254"/>
      <c r="JJB257" s="254"/>
      <c r="JJC257" s="254"/>
      <c r="JJD257" s="254"/>
      <c r="JJE257" s="254"/>
      <c r="JJF257" s="254"/>
      <c r="JJG257" s="254"/>
      <c r="JJH257" s="254"/>
      <c r="JJI257" s="254"/>
      <c r="JJJ257" s="254"/>
      <c r="JJK257" s="254"/>
      <c r="JJL257" s="254"/>
      <c r="JJM257" s="254"/>
      <c r="JJN257" s="254"/>
      <c r="JJO257" s="254"/>
      <c r="JJP257" s="254"/>
      <c r="JJQ257" s="254"/>
      <c r="JJR257" s="254"/>
      <c r="JJS257" s="254"/>
      <c r="JJT257" s="254"/>
      <c r="JJU257" s="254"/>
      <c r="JJV257" s="254"/>
      <c r="JJW257" s="254"/>
      <c r="JJX257" s="254"/>
      <c r="JJY257" s="254"/>
      <c r="JJZ257" s="254"/>
      <c r="JKA257" s="254"/>
      <c r="JKB257" s="254"/>
      <c r="JKC257" s="254"/>
      <c r="JKD257" s="254"/>
      <c r="JKE257" s="254"/>
      <c r="JKF257" s="254"/>
      <c r="JKG257" s="254"/>
      <c r="JKH257" s="254"/>
      <c r="JKI257" s="254"/>
      <c r="JKJ257" s="254"/>
      <c r="JKK257" s="254"/>
      <c r="JKL257" s="254"/>
      <c r="JKM257" s="254"/>
      <c r="JKN257" s="254"/>
      <c r="JKO257" s="254"/>
      <c r="JKP257" s="254"/>
      <c r="JKQ257" s="254"/>
      <c r="JKR257" s="254"/>
      <c r="JKS257" s="254"/>
      <c r="JKT257" s="254"/>
      <c r="JKU257" s="254"/>
      <c r="JKV257" s="254"/>
      <c r="JKW257" s="254"/>
      <c r="JKX257" s="254"/>
      <c r="JKY257" s="254"/>
      <c r="JKZ257" s="254"/>
      <c r="JLA257" s="254"/>
      <c r="JLB257" s="254"/>
      <c r="JLC257" s="254"/>
      <c r="JLD257" s="254"/>
      <c r="JLE257" s="254"/>
      <c r="JLF257" s="254"/>
      <c r="JLG257" s="254"/>
      <c r="JLH257" s="254"/>
      <c r="JLI257" s="254"/>
      <c r="JLJ257" s="254"/>
      <c r="JLK257" s="254"/>
      <c r="JLL257" s="254"/>
      <c r="JLM257" s="254"/>
      <c r="JLN257" s="254"/>
      <c r="JLO257" s="254"/>
      <c r="JLP257" s="254"/>
      <c r="JLQ257" s="254"/>
      <c r="JLR257" s="254"/>
      <c r="JLS257" s="254"/>
      <c r="JLT257" s="254"/>
      <c r="JLU257" s="254"/>
      <c r="JLV257" s="254"/>
      <c r="JLW257" s="254"/>
      <c r="JLX257" s="254"/>
      <c r="JLY257" s="254"/>
      <c r="JLZ257" s="254"/>
      <c r="JMA257" s="254"/>
      <c r="JMB257" s="254"/>
      <c r="JMC257" s="254"/>
      <c r="JMD257" s="254"/>
      <c r="JME257" s="254"/>
      <c r="JMF257" s="254"/>
      <c r="JMG257" s="254"/>
      <c r="JMH257" s="254"/>
      <c r="JMI257" s="254"/>
      <c r="JMJ257" s="254"/>
      <c r="JMK257" s="254"/>
      <c r="JML257" s="254"/>
      <c r="JMM257" s="254"/>
      <c r="JMN257" s="254"/>
      <c r="JMO257" s="254"/>
      <c r="JMP257" s="254"/>
      <c r="JMQ257" s="254"/>
      <c r="JMR257" s="254"/>
      <c r="JMS257" s="254"/>
      <c r="JMT257" s="254"/>
      <c r="JMU257" s="254"/>
      <c r="JMV257" s="254"/>
      <c r="JMW257" s="254"/>
      <c r="JMX257" s="254"/>
      <c r="JMY257" s="254"/>
      <c r="JMZ257" s="254"/>
      <c r="JNA257" s="254"/>
      <c r="JNB257" s="254"/>
      <c r="JNC257" s="254"/>
      <c r="JND257" s="254"/>
      <c r="JNE257" s="254"/>
      <c r="JNF257" s="254"/>
      <c r="JNG257" s="254"/>
      <c r="JNH257" s="254"/>
      <c r="JNI257" s="254"/>
      <c r="JNJ257" s="254"/>
      <c r="JNK257" s="254"/>
      <c r="JNL257" s="254"/>
      <c r="JNM257" s="254"/>
      <c r="JNN257" s="254"/>
      <c r="JNO257" s="254"/>
      <c r="JNP257" s="254"/>
      <c r="JNQ257" s="254"/>
      <c r="JNR257" s="254"/>
      <c r="JNS257" s="254"/>
      <c r="JNT257" s="254"/>
      <c r="JNU257" s="254"/>
      <c r="JNV257" s="254"/>
      <c r="JNW257" s="254"/>
      <c r="JNX257" s="254"/>
      <c r="JNY257" s="254"/>
      <c r="JNZ257" s="254"/>
      <c r="JOA257" s="254"/>
      <c r="JOB257" s="254"/>
      <c r="JOC257" s="254"/>
      <c r="JOD257" s="254"/>
      <c r="JOE257" s="254"/>
      <c r="JOF257" s="254"/>
      <c r="JOG257" s="254"/>
      <c r="JOH257" s="254"/>
      <c r="JOI257" s="254"/>
      <c r="JOJ257" s="254"/>
      <c r="JOK257" s="254"/>
      <c r="JOL257" s="254"/>
      <c r="JOM257" s="254"/>
      <c r="JON257" s="254"/>
      <c r="JOO257" s="254"/>
      <c r="JOP257" s="254"/>
      <c r="JOQ257" s="254"/>
      <c r="JOR257" s="254"/>
      <c r="JOS257" s="254"/>
      <c r="JOT257" s="254"/>
      <c r="JOU257" s="254"/>
      <c r="JOV257" s="254"/>
      <c r="JOW257" s="254"/>
      <c r="JOX257" s="254"/>
      <c r="JOY257" s="254"/>
      <c r="JOZ257" s="254"/>
      <c r="JPA257" s="254"/>
      <c r="JPB257" s="254"/>
      <c r="JPC257" s="254"/>
      <c r="JPD257" s="254"/>
      <c r="JPE257" s="254"/>
      <c r="JPF257" s="254"/>
      <c r="JPG257" s="254"/>
      <c r="JPH257" s="254"/>
      <c r="JPI257" s="254"/>
      <c r="JPJ257" s="254"/>
      <c r="JPK257" s="254"/>
      <c r="JPL257" s="254"/>
      <c r="JPM257" s="254"/>
      <c r="JPN257" s="254"/>
      <c r="JPO257" s="254"/>
      <c r="JPP257" s="254"/>
      <c r="JPQ257" s="254"/>
      <c r="JPR257" s="254"/>
      <c r="JPS257" s="254"/>
      <c r="JPT257" s="254"/>
      <c r="JPU257" s="254"/>
      <c r="JPV257" s="254"/>
      <c r="JPW257" s="254"/>
      <c r="JPX257" s="254"/>
      <c r="JPY257" s="254"/>
      <c r="JPZ257" s="254"/>
      <c r="JQA257" s="254"/>
      <c r="JQB257" s="254"/>
      <c r="JQC257" s="254"/>
      <c r="JQD257" s="254"/>
      <c r="JQE257" s="254"/>
      <c r="JQF257" s="254"/>
      <c r="JQG257" s="254"/>
      <c r="JQH257" s="254"/>
      <c r="JQI257" s="254"/>
      <c r="JQJ257" s="254"/>
      <c r="JQK257" s="254"/>
      <c r="JQL257" s="254"/>
      <c r="JQM257" s="254"/>
      <c r="JQN257" s="254"/>
      <c r="JQO257" s="254"/>
      <c r="JQP257" s="254"/>
      <c r="JQQ257" s="254"/>
      <c r="JQR257" s="254"/>
      <c r="JQS257" s="254"/>
      <c r="JQT257" s="254"/>
      <c r="JQU257" s="254"/>
      <c r="JQV257" s="254"/>
      <c r="JQW257" s="254"/>
      <c r="JQX257" s="254"/>
      <c r="JQY257" s="254"/>
      <c r="JQZ257" s="254"/>
      <c r="JRA257" s="254"/>
      <c r="JRB257" s="254"/>
      <c r="JRC257" s="254"/>
      <c r="JRD257" s="254"/>
      <c r="JRE257" s="254"/>
      <c r="JRF257" s="254"/>
      <c r="JRG257" s="254"/>
      <c r="JRH257" s="254"/>
      <c r="JRI257" s="254"/>
      <c r="JRJ257" s="254"/>
      <c r="JRK257" s="254"/>
      <c r="JRL257" s="254"/>
      <c r="JRM257" s="254"/>
      <c r="JRN257" s="254"/>
      <c r="JRO257" s="254"/>
      <c r="JRP257" s="254"/>
      <c r="JRQ257" s="254"/>
      <c r="JRR257" s="254"/>
      <c r="JRS257" s="254"/>
      <c r="JRT257" s="254"/>
      <c r="JRU257" s="254"/>
      <c r="JRV257" s="254"/>
      <c r="JRW257" s="254"/>
      <c r="JRX257" s="254"/>
      <c r="JRY257" s="254"/>
      <c r="JRZ257" s="254"/>
      <c r="JSA257" s="254"/>
      <c r="JSB257" s="254"/>
      <c r="JSC257" s="254"/>
      <c r="JSD257" s="254"/>
      <c r="JSE257" s="254"/>
      <c r="JSF257" s="254"/>
      <c r="JSG257" s="254"/>
      <c r="JSH257" s="254"/>
      <c r="JSI257" s="254"/>
      <c r="JSJ257" s="254"/>
      <c r="JSK257" s="254"/>
      <c r="JSL257" s="254"/>
      <c r="JSM257" s="254"/>
      <c r="JSN257" s="254"/>
      <c r="JSO257" s="254"/>
      <c r="JSP257" s="254"/>
      <c r="JSQ257" s="254"/>
      <c r="JSR257" s="254"/>
      <c r="JSS257" s="254"/>
      <c r="JST257" s="254"/>
      <c r="JSU257" s="254"/>
      <c r="JSV257" s="254"/>
      <c r="JSW257" s="254"/>
      <c r="JSX257" s="254"/>
      <c r="JSY257" s="254"/>
      <c r="JSZ257" s="254"/>
      <c r="JTA257" s="254"/>
      <c r="JTB257" s="254"/>
      <c r="JTC257" s="254"/>
      <c r="JTD257" s="254"/>
      <c r="JTE257" s="254"/>
      <c r="JTF257" s="254"/>
      <c r="JTG257" s="254"/>
      <c r="JTH257" s="254"/>
      <c r="JTI257" s="254"/>
      <c r="JTJ257" s="254"/>
      <c r="JTK257" s="254"/>
      <c r="JTL257" s="254"/>
      <c r="JTM257" s="254"/>
      <c r="JTN257" s="254"/>
      <c r="JTO257" s="254"/>
      <c r="JTP257" s="254"/>
      <c r="JTQ257" s="254"/>
      <c r="JTR257" s="254"/>
      <c r="JTS257" s="254"/>
      <c r="JTT257" s="254"/>
      <c r="JTU257" s="254"/>
      <c r="JTV257" s="254"/>
      <c r="JTW257" s="254"/>
      <c r="JTX257" s="254"/>
      <c r="JTY257" s="254"/>
      <c r="JTZ257" s="254"/>
      <c r="JUA257" s="254"/>
      <c r="JUB257" s="254"/>
      <c r="JUC257" s="254"/>
      <c r="JUD257" s="254"/>
      <c r="JUE257" s="254"/>
      <c r="JUF257" s="254"/>
      <c r="JUG257" s="254"/>
      <c r="JUH257" s="254"/>
      <c r="JUI257" s="254"/>
      <c r="JUJ257" s="254"/>
      <c r="JUK257" s="254"/>
      <c r="JUL257" s="254"/>
      <c r="JUM257" s="254"/>
      <c r="JUN257" s="254"/>
      <c r="JUO257" s="254"/>
      <c r="JUP257" s="254"/>
      <c r="JUQ257" s="254"/>
      <c r="JUR257" s="254"/>
      <c r="JUS257" s="254"/>
      <c r="JUT257" s="254"/>
      <c r="JUU257" s="254"/>
      <c r="JUV257" s="254"/>
      <c r="JUW257" s="254"/>
      <c r="JUX257" s="254"/>
      <c r="JUY257" s="254"/>
      <c r="JUZ257" s="254"/>
      <c r="JVA257" s="254"/>
      <c r="JVB257" s="254"/>
      <c r="JVC257" s="254"/>
      <c r="JVD257" s="254"/>
      <c r="JVE257" s="254"/>
      <c r="JVF257" s="254"/>
      <c r="JVG257" s="254"/>
      <c r="JVH257" s="254"/>
      <c r="JVI257" s="254"/>
      <c r="JVJ257" s="254"/>
      <c r="JVK257" s="254"/>
      <c r="JVL257" s="254"/>
      <c r="JVM257" s="254"/>
      <c r="JVN257" s="254"/>
      <c r="JVO257" s="254"/>
      <c r="JVP257" s="254"/>
      <c r="JVQ257" s="254"/>
      <c r="JVR257" s="254"/>
      <c r="JVS257" s="254"/>
      <c r="JVT257" s="254"/>
      <c r="JVU257" s="254"/>
      <c r="JVV257" s="254"/>
      <c r="JVW257" s="254"/>
      <c r="JVX257" s="254"/>
      <c r="JVY257" s="254"/>
      <c r="JVZ257" s="254"/>
      <c r="JWA257" s="254"/>
      <c r="JWB257" s="254"/>
      <c r="JWC257" s="254"/>
      <c r="JWD257" s="254"/>
      <c r="JWE257" s="254"/>
      <c r="JWF257" s="254"/>
      <c r="JWG257" s="254"/>
      <c r="JWH257" s="254"/>
      <c r="JWI257" s="254"/>
      <c r="JWJ257" s="254"/>
      <c r="JWK257" s="254"/>
      <c r="JWL257" s="254"/>
      <c r="JWM257" s="254"/>
      <c r="JWN257" s="254"/>
      <c r="JWO257" s="254"/>
      <c r="JWP257" s="254"/>
      <c r="JWQ257" s="254"/>
      <c r="JWR257" s="254"/>
      <c r="JWS257" s="254"/>
      <c r="JWT257" s="254"/>
      <c r="JWU257" s="254"/>
      <c r="JWV257" s="254"/>
      <c r="JWW257" s="254"/>
      <c r="JWX257" s="254"/>
      <c r="JWY257" s="254"/>
      <c r="JWZ257" s="254"/>
      <c r="JXA257" s="254"/>
      <c r="JXB257" s="254"/>
      <c r="JXC257" s="254"/>
      <c r="JXD257" s="254"/>
      <c r="JXE257" s="254"/>
      <c r="JXF257" s="254"/>
      <c r="JXG257" s="254"/>
      <c r="JXH257" s="254"/>
      <c r="JXI257" s="254"/>
      <c r="JXJ257" s="254"/>
      <c r="JXK257" s="254"/>
      <c r="JXL257" s="254"/>
      <c r="JXM257" s="254"/>
      <c r="JXN257" s="254"/>
      <c r="JXO257" s="254"/>
      <c r="JXP257" s="254"/>
      <c r="JXQ257" s="254"/>
      <c r="JXR257" s="254"/>
      <c r="JXS257" s="254"/>
      <c r="JXT257" s="254"/>
      <c r="JXU257" s="254"/>
      <c r="JXV257" s="254"/>
      <c r="JXW257" s="254"/>
      <c r="JXX257" s="254"/>
      <c r="JXY257" s="254"/>
      <c r="JXZ257" s="254"/>
      <c r="JYA257" s="254"/>
      <c r="JYB257" s="254"/>
      <c r="JYC257" s="254"/>
      <c r="JYD257" s="254"/>
      <c r="JYE257" s="254"/>
      <c r="JYF257" s="254"/>
      <c r="JYG257" s="254"/>
      <c r="JYH257" s="254"/>
      <c r="JYI257" s="254"/>
      <c r="JYJ257" s="254"/>
      <c r="JYK257" s="254"/>
      <c r="JYL257" s="254"/>
      <c r="JYM257" s="254"/>
      <c r="JYN257" s="254"/>
      <c r="JYO257" s="254"/>
      <c r="JYP257" s="254"/>
      <c r="JYQ257" s="254"/>
      <c r="JYR257" s="254"/>
      <c r="JYS257" s="254"/>
      <c r="JYT257" s="254"/>
      <c r="JYU257" s="254"/>
      <c r="JYV257" s="254"/>
      <c r="JYW257" s="254"/>
      <c r="JYX257" s="254"/>
      <c r="JYY257" s="254"/>
      <c r="JYZ257" s="254"/>
      <c r="JZA257" s="254"/>
      <c r="JZB257" s="254"/>
      <c r="JZC257" s="254"/>
      <c r="JZD257" s="254"/>
      <c r="JZE257" s="254"/>
      <c r="JZF257" s="254"/>
      <c r="JZG257" s="254"/>
      <c r="JZH257" s="254"/>
      <c r="JZI257" s="254"/>
      <c r="JZJ257" s="254"/>
      <c r="JZK257" s="254"/>
      <c r="JZL257" s="254"/>
      <c r="JZM257" s="254"/>
      <c r="JZN257" s="254"/>
      <c r="JZO257" s="254"/>
      <c r="JZP257" s="254"/>
      <c r="JZQ257" s="254"/>
      <c r="JZR257" s="254"/>
      <c r="JZS257" s="254"/>
      <c r="JZT257" s="254"/>
      <c r="JZU257" s="254"/>
      <c r="JZV257" s="254"/>
      <c r="JZW257" s="254"/>
      <c r="JZX257" s="254"/>
      <c r="JZY257" s="254"/>
      <c r="JZZ257" s="254"/>
      <c r="KAA257" s="254"/>
      <c r="KAB257" s="254"/>
      <c r="KAC257" s="254"/>
      <c r="KAD257" s="254"/>
      <c r="KAE257" s="254"/>
      <c r="KAF257" s="254"/>
      <c r="KAG257" s="254"/>
      <c r="KAH257" s="254"/>
      <c r="KAI257" s="254"/>
      <c r="KAJ257" s="254"/>
      <c r="KAK257" s="254"/>
      <c r="KAL257" s="254"/>
      <c r="KAM257" s="254"/>
      <c r="KAN257" s="254"/>
      <c r="KAO257" s="254"/>
      <c r="KAP257" s="254"/>
      <c r="KAQ257" s="254"/>
      <c r="KAR257" s="254"/>
      <c r="KAS257" s="254"/>
      <c r="KAT257" s="254"/>
      <c r="KAU257" s="254"/>
      <c r="KAV257" s="254"/>
      <c r="KAW257" s="254"/>
      <c r="KAX257" s="254"/>
      <c r="KAY257" s="254"/>
      <c r="KAZ257" s="254"/>
      <c r="KBA257" s="254"/>
      <c r="KBB257" s="254"/>
      <c r="KBC257" s="254"/>
      <c r="KBD257" s="254"/>
      <c r="KBE257" s="254"/>
      <c r="KBF257" s="254"/>
      <c r="KBG257" s="254"/>
      <c r="KBH257" s="254"/>
      <c r="KBI257" s="254"/>
      <c r="KBJ257" s="254"/>
      <c r="KBK257" s="254"/>
      <c r="KBL257" s="254"/>
      <c r="KBM257" s="254"/>
      <c r="KBN257" s="254"/>
      <c r="KBO257" s="254"/>
      <c r="KBP257" s="254"/>
      <c r="KBQ257" s="254"/>
      <c r="KBR257" s="254"/>
      <c r="KBS257" s="254"/>
      <c r="KBT257" s="254"/>
      <c r="KBU257" s="254"/>
      <c r="KBV257" s="254"/>
      <c r="KBW257" s="254"/>
      <c r="KBX257" s="254"/>
      <c r="KBY257" s="254"/>
      <c r="KBZ257" s="254"/>
      <c r="KCA257" s="254"/>
      <c r="KCB257" s="254"/>
      <c r="KCC257" s="254"/>
      <c r="KCD257" s="254"/>
      <c r="KCE257" s="254"/>
      <c r="KCF257" s="254"/>
      <c r="KCG257" s="254"/>
      <c r="KCH257" s="254"/>
      <c r="KCI257" s="254"/>
      <c r="KCJ257" s="254"/>
      <c r="KCK257" s="254"/>
      <c r="KCL257" s="254"/>
      <c r="KCM257" s="254"/>
      <c r="KCN257" s="254"/>
      <c r="KCO257" s="254"/>
      <c r="KCP257" s="254"/>
      <c r="KCQ257" s="254"/>
      <c r="KCR257" s="254"/>
      <c r="KCS257" s="254"/>
      <c r="KCT257" s="254"/>
      <c r="KCU257" s="254"/>
      <c r="KCV257" s="254"/>
      <c r="KCW257" s="254"/>
      <c r="KCX257" s="254"/>
      <c r="KCY257" s="254"/>
      <c r="KCZ257" s="254"/>
      <c r="KDA257" s="254"/>
      <c r="KDB257" s="254"/>
      <c r="KDC257" s="254"/>
      <c r="KDD257" s="254"/>
      <c r="KDE257" s="254"/>
      <c r="KDF257" s="254"/>
      <c r="KDG257" s="254"/>
      <c r="KDH257" s="254"/>
      <c r="KDI257" s="254"/>
      <c r="KDJ257" s="254"/>
      <c r="KDK257" s="254"/>
      <c r="KDL257" s="254"/>
      <c r="KDM257" s="254"/>
      <c r="KDN257" s="254"/>
      <c r="KDO257" s="254"/>
      <c r="KDP257" s="254"/>
      <c r="KDQ257" s="254"/>
      <c r="KDR257" s="254"/>
      <c r="KDS257" s="254"/>
      <c r="KDT257" s="254"/>
      <c r="KDU257" s="254"/>
      <c r="KDV257" s="254"/>
      <c r="KDW257" s="254"/>
      <c r="KDX257" s="254"/>
      <c r="KDY257" s="254"/>
      <c r="KDZ257" s="254"/>
      <c r="KEA257" s="254"/>
      <c r="KEB257" s="254"/>
      <c r="KEC257" s="254"/>
      <c r="KED257" s="254"/>
      <c r="KEE257" s="254"/>
      <c r="KEF257" s="254"/>
      <c r="KEG257" s="254"/>
      <c r="KEH257" s="254"/>
      <c r="KEI257" s="254"/>
      <c r="KEJ257" s="254"/>
      <c r="KEK257" s="254"/>
      <c r="KEL257" s="254"/>
      <c r="KEM257" s="254"/>
      <c r="KEN257" s="254"/>
      <c r="KEO257" s="254"/>
      <c r="KEP257" s="254"/>
      <c r="KEQ257" s="254"/>
      <c r="KER257" s="254"/>
      <c r="KES257" s="254"/>
      <c r="KET257" s="254"/>
      <c r="KEU257" s="254"/>
      <c r="KEV257" s="254"/>
      <c r="KEW257" s="254"/>
      <c r="KEX257" s="254"/>
      <c r="KEY257" s="254"/>
      <c r="KEZ257" s="254"/>
      <c r="KFA257" s="254"/>
      <c r="KFB257" s="254"/>
      <c r="KFC257" s="254"/>
      <c r="KFD257" s="254"/>
      <c r="KFE257" s="254"/>
      <c r="KFF257" s="254"/>
      <c r="KFG257" s="254"/>
      <c r="KFH257" s="254"/>
      <c r="KFI257" s="254"/>
      <c r="KFJ257" s="254"/>
      <c r="KFK257" s="254"/>
      <c r="KFL257" s="254"/>
      <c r="KFM257" s="254"/>
      <c r="KFN257" s="254"/>
      <c r="KFO257" s="254"/>
      <c r="KFP257" s="254"/>
      <c r="KFQ257" s="254"/>
      <c r="KFR257" s="254"/>
      <c r="KFS257" s="254"/>
      <c r="KFT257" s="254"/>
      <c r="KFU257" s="254"/>
      <c r="KFV257" s="254"/>
      <c r="KFW257" s="254"/>
      <c r="KFX257" s="254"/>
      <c r="KFY257" s="254"/>
      <c r="KFZ257" s="254"/>
      <c r="KGA257" s="254"/>
      <c r="KGB257" s="254"/>
      <c r="KGC257" s="254"/>
      <c r="KGD257" s="254"/>
      <c r="KGE257" s="254"/>
      <c r="KGF257" s="254"/>
      <c r="KGG257" s="254"/>
      <c r="KGH257" s="254"/>
      <c r="KGI257" s="254"/>
      <c r="KGJ257" s="254"/>
      <c r="KGK257" s="254"/>
      <c r="KGL257" s="254"/>
      <c r="KGM257" s="254"/>
      <c r="KGN257" s="254"/>
      <c r="KGO257" s="254"/>
      <c r="KGP257" s="254"/>
      <c r="KGQ257" s="254"/>
      <c r="KGR257" s="254"/>
      <c r="KGS257" s="254"/>
      <c r="KGT257" s="254"/>
      <c r="KGU257" s="254"/>
      <c r="KGV257" s="254"/>
      <c r="KGW257" s="254"/>
      <c r="KGX257" s="254"/>
      <c r="KGY257" s="254"/>
      <c r="KGZ257" s="254"/>
      <c r="KHA257" s="254"/>
      <c r="KHB257" s="254"/>
      <c r="KHC257" s="254"/>
      <c r="KHD257" s="254"/>
      <c r="KHE257" s="254"/>
      <c r="KHF257" s="254"/>
      <c r="KHG257" s="254"/>
      <c r="KHH257" s="254"/>
      <c r="KHI257" s="254"/>
      <c r="KHJ257" s="254"/>
      <c r="KHK257" s="254"/>
      <c r="KHL257" s="254"/>
      <c r="KHM257" s="254"/>
      <c r="KHN257" s="254"/>
      <c r="KHO257" s="254"/>
      <c r="KHP257" s="254"/>
      <c r="KHQ257" s="254"/>
      <c r="KHR257" s="254"/>
      <c r="KHS257" s="254"/>
      <c r="KHT257" s="254"/>
      <c r="KHU257" s="254"/>
      <c r="KHV257" s="254"/>
      <c r="KHW257" s="254"/>
      <c r="KHX257" s="254"/>
      <c r="KHY257" s="254"/>
      <c r="KHZ257" s="254"/>
      <c r="KIA257" s="254"/>
      <c r="KIB257" s="254"/>
      <c r="KIC257" s="254"/>
      <c r="KID257" s="254"/>
      <c r="KIE257" s="254"/>
      <c r="KIF257" s="254"/>
      <c r="KIG257" s="254"/>
      <c r="KIH257" s="254"/>
      <c r="KII257" s="254"/>
      <c r="KIJ257" s="254"/>
      <c r="KIK257" s="254"/>
      <c r="KIL257" s="254"/>
      <c r="KIM257" s="254"/>
      <c r="KIN257" s="254"/>
      <c r="KIO257" s="254"/>
      <c r="KIP257" s="254"/>
      <c r="KIQ257" s="254"/>
      <c r="KIR257" s="254"/>
      <c r="KIS257" s="254"/>
      <c r="KIT257" s="254"/>
      <c r="KIU257" s="254"/>
      <c r="KIV257" s="254"/>
      <c r="KIW257" s="254"/>
      <c r="KIX257" s="254"/>
      <c r="KIY257" s="254"/>
      <c r="KIZ257" s="254"/>
      <c r="KJA257" s="254"/>
      <c r="KJB257" s="254"/>
      <c r="KJC257" s="254"/>
      <c r="KJD257" s="254"/>
      <c r="KJE257" s="254"/>
      <c r="KJF257" s="254"/>
      <c r="KJG257" s="254"/>
      <c r="KJH257" s="254"/>
      <c r="KJI257" s="254"/>
      <c r="KJJ257" s="254"/>
      <c r="KJK257" s="254"/>
      <c r="KJL257" s="254"/>
      <c r="KJM257" s="254"/>
      <c r="KJN257" s="254"/>
      <c r="KJO257" s="254"/>
      <c r="KJP257" s="254"/>
      <c r="KJQ257" s="254"/>
      <c r="KJR257" s="254"/>
      <c r="KJS257" s="254"/>
      <c r="KJT257" s="254"/>
      <c r="KJU257" s="254"/>
      <c r="KJV257" s="254"/>
      <c r="KJW257" s="254"/>
      <c r="KJX257" s="254"/>
      <c r="KJY257" s="254"/>
      <c r="KJZ257" s="254"/>
      <c r="KKA257" s="254"/>
      <c r="KKB257" s="254"/>
      <c r="KKC257" s="254"/>
      <c r="KKD257" s="254"/>
      <c r="KKE257" s="254"/>
      <c r="KKF257" s="254"/>
      <c r="KKG257" s="254"/>
      <c r="KKH257" s="254"/>
      <c r="KKI257" s="254"/>
      <c r="KKJ257" s="254"/>
      <c r="KKK257" s="254"/>
      <c r="KKL257" s="254"/>
      <c r="KKM257" s="254"/>
      <c r="KKN257" s="254"/>
      <c r="KKO257" s="254"/>
      <c r="KKP257" s="254"/>
      <c r="KKQ257" s="254"/>
      <c r="KKR257" s="254"/>
      <c r="KKS257" s="254"/>
      <c r="KKT257" s="254"/>
      <c r="KKU257" s="254"/>
      <c r="KKV257" s="254"/>
      <c r="KKW257" s="254"/>
      <c r="KKX257" s="254"/>
      <c r="KKY257" s="254"/>
      <c r="KKZ257" s="254"/>
      <c r="KLA257" s="254"/>
      <c r="KLB257" s="254"/>
      <c r="KLC257" s="254"/>
      <c r="KLD257" s="254"/>
      <c r="KLE257" s="254"/>
      <c r="KLF257" s="254"/>
      <c r="KLG257" s="254"/>
      <c r="KLH257" s="254"/>
      <c r="KLI257" s="254"/>
      <c r="KLJ257" s="254"/>
      <c r="KLK257" s="254"/>
      <c r="KLL257" s="254"/>
      <c r="KLM257" s="254"/>
      <c r="KLN257" s="254"/>
      <c r="KLO257" s="254"/>
      <c r="KLP257" s="254"/>
      <c r="KLQ257" s="254"/>
      <c r="KLR257" s="254"/>
      <c r="KLS257" s="254"/>
      <c r="KLT257" s="254"/>
      <c r="KLU257" s="254"/>
      <c r="KLV257" s="254"/>
      <c r="KLW257" s="254"/>
      <c r="KLX257" s="254"/>
      <c r="KLY257" s="254"/>
      <c r="KLZ257" s="254"/>
      <c r="KMA257" s="254"/>
      <c r="KMB257" s="254"/>
      <c r="KMC257" s="254"/>
      <c r="KMD257" s="254"/>
      <c r="KME257" s="254"/>
      <c r="KMF257" s="254"/>
      <c r="KMG257" s="254"/>
      <c r="KMH257" s="254"/>
      <c r="KMI257" s="254"/>
      <c r="KMJ257" s="254"/>
      <c r="KMK257" s="254"/>
      <c r="KML257" s="254"/>
      <c r="KMM257" s="254"/>
      <c r="KMN257" s="254"/>
      <c r="KMO257" s="254"/>
      <c r="KMP257" s="254"/>
      <c r="KMQ257" s="254"/>
      <c r="KMR257" s="254"/>
      <c r="KMS257" s="254"/>
      <c r="KMT257" s="254"/>
      <c r="KMU257" s="254"/>
      <c r="KMV257" s="254"/>
      <c r="KMW257" s="254"/>
      <c r="KMX257" s="254"/>
      <c r="KMY257" s="254"/>
      <c r="KMZ257" s="254"/>
      <c r="KNA257" s="254"/>
      <c r="KNB257" s="254"/>
      <c r="KNC257" s="254"/>
      <c r="KND257" s="254"/>
      <c r="KNE257" s="254"/>
      <c r="KNF257" s="254"/>
      <c r="KNG257" s="254"/>
      <c r="KNH257" s="254"/>
      <c r="KNI257" s="254"/>
      <c r="KNJ257" s="254"/>
      <c r="KNK257" s="254"/>
      <c r="KNL257" s="254"/>
      <c r="KNM257" s="254"/>
      <c r="KNN257" s="254"/>
      <c r="KNO257" s="254"/>
      <c r="KNP257" s="254"/>
      <c r="KNQ257" s="254"/>
      <c r="KNR257" s="254"/>
      <c r="KNS257" s="254"/>
      <c r="KNT257" s="254"/>
      <c r="KNU257" s="254"/>
      <c r="KNV257" s="254"/>
      <c r="KNW257" s="254"/>
      <c r="KNX257" s="254"/>
      <c r="KNY257" s="254"/>
      <c r="KNZ257" s="254"/>
      <c r="KOA257" s="254"/>
      <c r="KOB257" s="254"/>
      <c r="KOC257" s="254"/>
      <c r="KOD257" s="254"/>
      <c r="KOE257" s="254"/>
      <c r="KOF257" s="254"/>
      <c r="KOG257" s="254"/>
      <c r="KOH257" s="254"/>
      <c r="KOI257" s="254"/>
      <c r="KOJ257" s="254"/>
      <c r="KOK257" s="254"/>
      <c r="KOL257" s="254"/>
      <c r="KOM257" s="254"/>
      <c r="KON257" s="254"/>
      <c r="KOO257" s="254"/>
      <c r="KOP257" s="254"/>
      <c r="KOQ257" s="254"/>
      <c r="KOR257" s="254"/>
      <c r="KOS257" s="254"/>
      <c r="KOT257" s="254"/>
      <c r="KOU257" s="254"/>
      <c r="KOV257" s="254"/>
      <c r="KOW257" s="254"/>
      <c r="KOX257" s="254"/>
      <c r="KOY257" s="254"/>
      <c r="KOZ257" s="254"/>
      <c r="KPA257" s="254"/>
      <c r="KPB257" s="254"/>
      <c r="KPC257" s="254"/>
      <c r="KPD257" s="254"/>
      <c r="KPE257" s="254"/>
      <c r="KPF257" s="254"/>
      <c r="KPG257" s="254"/>
      <c r="KPH257" s="254"/>
      <c r="KPI257" s="254"/>
      <c r="KPJ257" s="254"/>
      <c r="KPK257" s="254"/>
      <c r="KPL257" s="254"/>
      <c r="KPM257" s="254"/>
      <c r="KPN257" s="254"/>
      <c r="KPO257" s="254"/>
      <c r="KPP257" s="254"/>
      <c r="KPQ257" s="254"/>
      <c r="KPR257" s="254"/>
      <c r="KPS257" s="254"/>
      <c r="KPT257" s="254"/>
      <c r="KPU257" s="254"/>
      <c r="KPV257" s="254"/>
      <c r="KPW257" s="254"/>
      <c r="KPX257" s="254"/>
      <c r="KPY257" s="254"/>
      <c r="KPZ257" s="254"/>
      <c r="KQA257" s="254"/>
      <c r="KQB257" s="254"/>
      <c r="KQC257" s="254"/>
      <c r="KQD257" s="254"/>
      <c r="KQE257" s="254"/>
      <c r="KQF257" s="254"/>
      <c r="KQG257" s="254"/>
      <c r="KQH257" s="254"/>
      <c r="KQI257" s="254"/>
      <c r="KQJ257" s="254"/>
      <c r="KQK257" s="254"/>
      <c r="KQL257" s="254"/>
      <c r="KQM257" s="254"/>
      <c r="KQN257" s="254"/>
      <c r="KQO257" s="254"/>
      <c r="KQP257" s="254"/>
      <c r="KQQ257" s="254"/>
      <c r="KQR257" s="254"/>
      <c r="KQS257" s="254"/>
      <c r="KQT257" s="254"/>
      <c r="KQU257" s="254"/>
      <c r="KQV257" s="254"/>
      <c r="KQW257" s="254"/>
      <c r="KQX257" s="254"/>
      <c r="KQY257" s="254"/>
      <c r="KQZ257" s="254"/>
      <c r="KRA257" s="254"/>
      <c r="KRB257" s="254"/>
      <c r="KRC257" s="254"/>
      <c r="KRD257" s="254"/>
      <c r="KRE257" s="254"/>
      <c r="KRF257" s="254"/>
      <c r="KRG257" s="254"/>
      <c r="KRH257" s="254"/>
      <c r="KRI257" s="254"/>
      <c r="KRJ257" s="254"/>
      <c r="KRK257" s="254"/>
      <c r="KRL257" s="254"/>
      <c r="KRM257" s="254"/>
      <c r="KRN257" s="254"/>
      <c r="KRO257" s="254"/>
      <c r="KRP257" s="254"/>
      <c r="KRQ257" s="254"/>
      <c r="KRR257" s="254"/>
      <c r="KRS257" s="254"/>
      <c r="KRT257" s="254"/>
      <c r="KRU257" s="254"/>
      <c r="KRV257" s="254"/>
      <c r="KRW257" s="254"/>
      <c r="KRX257" s="254"/>
      <c r="KRY257" s="254"/>
      <c r="KRZ257" s="254"/>
      <c r="KSA257" s="254"/>
      <c r="KSB257" s="254"/>
      <c r="KSC257" s="254"/>
      <c r="KSD257" s="254"/>
      <c r="KSE257" s="254"/>
      <c r="KSF257" s="254"/>
      <c r="KSG257" s="254"/>
      <c r="KSH257" s="254"/>
      <c r="KSI257" s="254"/>
      <c r="KSJ257" s="254"/>
      <c r="KSK257" s="254"/>
      <c r="KSL257" s="254"/>
      <c r="KSM257" s="254"/>
      <c r="KSN257" s="254"/>
      <c r="KSO257" s="254"/>
      <c r="KSP257" s="254"/>
      <c r="KSQ257" s="254"/>
      <c r="KSR257" s="254"/>
      <c r="KSS257" s="254"/>
      <c r="KST257" s="254"/>
      <c r="KSU257" s="254"/>
      <c r="KSV257" s="254"/>
      <c r="KSW257" s="254"/>
      <c r="KSX257" s="254"/>
      <c r="KSY257" s="254"/>
      <c r="KSZ257" s="254"/>
      <c r="KTA257" s="254"/>
      <c r="KTB257" s="254"/>
      <c r="KTC257" s="254"/>
      <c r="KTD257" s="254"/>
      <c r="KTE257" s="254"/>
      <c r="KTF257" s="254"/>
      <c r="KTG257" s="254"/>
      <c r="KTH257" s="254"/>
      <c r="KTI257" s="254"/>
      <c r="KTJ257" s="254"/>
      <c r="KTK257" s="254"/>
      <c r="KTL257" s="254"/>
      <c r="KTM257" s="254"/>
      <c r="KTN257" s="254"/>
      <c r="KTO257" s="254"/>
      <c r="KTP257" s="254"/>
      <c r="KTQ257" s="254"/>
      <c r="KTR257" s="254"/>
      <c r="KTS257" s="254"/>
      <c r="KTT257" s="254"/>
      <c r="KTU257" s="254"/>
      <c r="KTV257" s="254"/>
      <c r="KTW257" s="254"/>
      <c r="KTX257" s="254"/>
      <c r="KTY257" s="254"/>
      <c r="KTZ257" s="254"/>
      <c r="KUA257" s="254"/>
      <c r="KUB257" s="254"/>
      <c r="KUC257" s="254"/>
      <c r="KUD257" s="254"/>
      <c r="KUE257" s="254"/>
      <c r="KUF257" s="254"/>
      <c r="KUG257" s="254"/>
      <c r="KUH257" s="254"/>
      <c r="KUI257" s="254"/>
      <c r="KUJ257" s="254"/>
      <c r="KUK257" s="254"/>
      <c r="KUL257" s="254"/>
      <c r="KUM257" s="254"/>
      <c r="KUN257" s="254"/>
      <c r="KUO257" s="254"/>
      <c r="KUP257" s="254"/>
      <c r="KUQ257" s="254"/>
      <c r="KUR257" s="254"/>
      <c r="KUS257" s="254"/>
      <c r="KUT257" s="254"/>
      <c r="KUU257" s="254"/>
      <c r="KUV257" s="254"/>
      <c r="KUW257" s="254"/>
      <c r="KUX257" s="254"/>
      <c r="KUY257" s="254"/>
      <c r="KUZ257" s="254"/>
      <c r="KVA257" s="254"/>
      <c r="KVB257" s="254"/>
      <c r="KVC257" s="254"/>
      <c r="KVD257" s="254"/>
      <c r="KVE257" s="254"/>
      <c r="KVF257" s="254"/>
      <c r="KVG257" s="254"/>
      <c r="KVH257" s="254"/>
      <c r="KVI257" s="254"/>
      <c r="KVJ257" s="254"/>
      <c r="KVK257" s="254"/>
      <c r="KVL257" s="254"/>
      <c r="KVM257" s="254"/>
      <c r="KVN257" s="254"/>
      <c r="KVO257" s="254"/>
      <c r="KVP257" s="254"/>
      <c r="KVQ257" s="254"/>
      <c r="KVR257" s="254"/>
      <c r="KVS257" s="254"/>
      <c r="KVT257" s="254"/>
      <c r="KVU257" s="254"/>
      <c r="KVV257" s="254"/>
      <c r="KVW257" s="254"/>
      <c r="KVX257" s="254"/>
      <c r="KVY257" s="254"/>
      <c r="KVZ257" s="254"/>
      <c r="KWA257" s="254"/>
      <c r="KWB257" s="254"/>
      <c r="KWC257" s="254"/>
      <c r="KWD257" s="254"/>
      <c r="KWE257" s="254"/>
      <c r="KWF257" s="254"/>
      <c r="KWG257" s="254"/>
      <c r="KWH257" s="254"/>
      <c r="KWI257" s="254"/>
      <c r="KWJ257" s="254"/>
      <c r="KWK257" s="254"/>
      <c r="KWL257" s="254"/>
      <c r="KWM257" s="254"/>
      <c r="KWN257" s="254"/>
      <c r="KWO257" s="254"/>
      <c r="KWP257" s="254"/>
      <c r="KWQ257" s="254"/>
      <c r="KWR257" s="254"/>
      <c r="KWS257" s="254"/>
      <c r="KWT257" s="254"/>
      <c r="KWU257" s="254"/>
      <c r="KWV257" s="254"/>
      <c r="KWW257" s="254"/>
      <c r="KWX257" s="254"/>
      <c r="KWY257" s="254"/>
      <c r="KWZ257" s="254"/>
      <c r="KXA257" s="254"/>
      <c r="KXB257" s="254"/>
      <c r="KXC257" s="254"/>
      <c r="KXD257" s="254"/>
      <c r="KXE257" s="254"/>
      <c r="KXF257" s="254"/>
      <c r="KXG257" s="254"/>
      <c r="KXH257" s="254"/>
      <c r="KXI257" s="254"/>
      <c r="KXJ257" s="254"/>
      <c r="KXK257" s="254"/>
      <c r="KXL257" s="254"/>
      <c r="KXM257" s="254"/>
      <c r="KXN257" s="254"/>
      <c r="KXO257" s="254"/>
      <c r="KXP257" s="254"/>
      <c r="KXQ257" s="254"/>
      <c r="KXR257" s="254"/>
      <c r="KXS257" s="254"/>
      <c r="KXT257" s="254"/>
      <c r="KXU257" s="254"/>
      <c r="KXV257" s="254"/>
      <c r="KXW257" s="254"/>
      <c r="KXX257" s="254"/>
      <c r="KXY257" s="254"/>
      <c r="KXZ257" s="254"/>
      <c r="KYA257" s="254"/>
      <c r="KYB257" s="254"/>
      <c r="KYC257" s="254"/>
      <c r="KYD257" s="254"/>
      <c r="KYE257" s="254"/>
      <c r="KYF257" s="254"/>
      <c r="KYG257" s="254"/>
      <c r="KYH257" s="254"/>
      <c r="KYI257" s="254"/>
      <c r="KYJ257" s="254"/>
      <c r="KYK257" s="254"/>
      <c r="KYL257" s="254"/>
      <c r="KYM257" s="254"/>
      <c r="KYN257" s="254"/>
      <c r="KYO257" s="254"/>
      <c r="KYP257" s="254"/>
      <c r="KYQ257" s="254"/>
      <c r="KYR257" s="254"/>
      <c r="KYS257" s="254"/>
      <c r="KYT257" s="254"/>
      <c r="KYU257" s="254"/>
      <c r="KYV257" s="254"/>
      <c r="KYW257" s="254"/>
      <c r="KYX257" s="254"/>
      <c r="KYY257" s="254"/>
      <c r="KYZ257" s="254"/>
      <c r="KZA257" s="254"/>
      <c r="KZB257" s="254"/>
      <c r="KZC257" s="254"/>
      <c r="KZD257" s="254"/>
      <c r="KZE257" s="254"/>
      <c r="KZF257" s="254"/>
      <c r="KZG257" s="254"/>
      <c r="KZH257" s="254"/>
      <c r="KZI257" s="254"/>
      <c r="KZJ257" s="254"/>
      <c r="KZK257" s="254"/>
      <c r="KZL257" s="254"/>
      <c r="KZM257" s="254"/>
      <c r="KZN257" s="254"/>
      <c r="KZO257" s="254"/>
      <c r="KZP257" s="254"/>
      <c r="KZQ257" s="254"/>
      <c r="KZR257" s="254"/>
      <c r="KZS257" s="254"/>
      <c r="KZT257" s="254"/>
      <c r="KZU257" s="254"/>
      <c r="KZV257" s="254"/>
      <c r="KZW257" s="254"/>
      <c r="KZX257" s="254"/>
      <c r="KZY257" s="254"/>
      <c r="KZZ257" s="254"/>
      <c r="LAA257" s="254"/>
      <c r="LAB257" s="254"/>
      <c r="LAC257" s="254"/>
      <c r="LAD257" s="254"/>
      <c r="LAE257" s="254"/>
      <c r="LAF257" s="254"/>
      <c r="LAG257" s="254"/>
      <c r="LAH257" s="254"/>
      <c r="LAI257" s="254"/>
      <c r="LAJ257" s="254"/>
      <c r="LAK257" s="254"/>
      <c r="LAL257" s="254"/>
      <c r="LAM257" s="254"/>
      <c r="LAN257" s="254"/>
      <c r="LAO257" s="254"/>
      <c r="LAP257" s="254"/>
      <c r="LAQ257" s="254"/>
      <c r="LAR257" s="254"/>
      <c r="LAS257" s="254"/>
      <c r="LAT257" s="254"/>
      <c r="LAU257" s="254"/>
      <c r="LAV257" s="254"/>
      <c r="LAW257" s="254"/>
      <c r="LAX257" s="254"/>
      <c r="LAY257" s="254"/>
      <c r="LAZ257" s="254"/>
      <c r="LBA257" s="254"/>
      <c r="LBB257" s="254"/>
      <c r="LBC257" s="254"/>
      <c r="LBD257" s="254"/>
      <c r="LBE257" s="254"/>
      <c r="LBF257" s="254"/>
      <c r="LBG257" s="254"/>
      <c r="LBH257" s="254"/>
      <c r="LBI257" s="254"/>
      <c r="LBJ257" s="254"/>
      <c r="LBK257" s="254"/>
      <c r="LBL257" s="254"/>
      <c r="LBM257" s="254"/>
      <c r="LBN257" s="254"/>
      <c r="LBO257" s="254"/>
      <c r="LBP257" s="254"/>
      <c r="LBQ257" s="254"/>
      <c r="LBR257" s="254"/>
      <c r="LBS257" s="254"/>
      <c r="LBT257" s="254"/>
      <c r="LBU257" s="254"/>
      <c r="LBV257" s="254"/>
      <c r="LBW257" s="254"/>
      <c r="LBX257" s="254"/>
      <c r="LBY257" s="254"/>
      <c r="LBZ257" s="254"/>
      <c r="LCA257" s="254"/>
      <c r="LCB257" s="254"/>
      <c r="LCC257" s="254"/>
      <c r="LCD257" s="254"/>
      <c r="LCE257" s="254"/>
      <c r="LCF257" s="254"/>
      <c r="LCG257" s="254"/>
      <c r="LCH257" s="254"/>
      <c r="LCI257" s="254"/>
      <c r="LCJ257" s="254"/>
      <c r="LCK257" s="254"/>
      <c r="LCL257" s="254"/>
      <c r="LCM257" s="254"/>
      <c r="LCN257" s="254"/>
      <c r="LCO257" s="254"/>
      <c r="LCP257" s="254"/>
      <c r="LCQ257" s="254"/>
      <c r="LCR257" s="254"/>
      <c r="LCS257" s="254"/>
      <c r="LCT257" s="254"/>
      <c r="LCU257" s="254"/>
      <c r="LCV257" s="254"/>
      <c r="LCW257" s="254"/>
      <c r="LCX257" s="254"/>
      <c r="LCY257" s="254"/>
      <c r="LCZ257" s="254"/>
      <c r="LDA257" s="254"/>
      <c r="LDB257" s="254"/>
      <c r="LDC257" s="254"/>
      <c r="LDD257" s="254"/>
      <c r="LDE257" s="254"/>
      <c r="LDF257" s="254"/>
      <c r="LDG257" s="254"/>
      <c r="LDH257" s="254"/>
      <c r="LDI257" s="254"/>
      <c r="LDJ257" s="254"/>
      <c r="LDK257" s="254"/>
      <c r="LDL257" s="254"/>
      <c r="LDM257" s="254"/>
      <c r="LDN257" s="254"/>
      <c r="LDO257" s="254"/>
      <c r="LDP257" s="254"/>
      <c r="LDQ257" s="254"/>
      <c r="LDR257" s="254"/>
      <c r="LDS257" s="254"/>
      <c r="LDT257" s="254"/>
      <c r="LDU257" s="254"/>
      <c r="LDV257" s="254"/>
      <c r="LDW257" s="254"/>
      <c r="LDX257" s="254"/>
      <c r="LDY257" s="254"/>
      <c r="LDZ257" s="254"/>
      <c r="LEA257" s="254"/>
      <c r="LEB257" s="254"/>
      <c r="LEC257" s="254"/>
      <c r="LED257" s="254"/>
      <c r="LEE257" s="254"/>
      <c r="LEF257" s="254"/>
      <c r="LEG257" s="254"/>
      <c r="LEH257" s="254"/>
      <c r="LEI257" s="254"/>
      <c r="LEJ257" s="254"/>
      <c r="LEK257" s="254"/>
      <c r="LEL257" s="254"/>
      <c r="LEM257" s="254"/>
      <c r="LEN257" s="254"/>
      <c r="LEO257" s="254"/>
      <c r="LEP257" s="254"/>
      <c r="LEQ257" s="254"/>
      <c r="LER257" s="254"/>
      <c r="LES257" s="254"/>
      <c r="LET257" s="254"/>
      <c r="LEU257" s="254"/>
      <c r="LEV257" s="254"/>
      <c r="LEW257" s="254"/>
      <c r="LEX257" s="254"/>
      <c r="LEY257" s="254"/>
      <c r="LEZ257" s="254"/>
      <c r="LFA257" s="254"/>
      <c r="LFB257" s="254"/>
      <c r="LFC257" s="254"/>
      <c r="LFD257" s="254"/>
      <c r="LFE257" s="254"/>
      <c r="LFF257" s="254"/>
      <c r="LFG257" s="254"/>
      <c r="LFH257" s="254"/>
      <c r="LFI257" s="254"/>
      <c r="LFJ257" s="254"/>
      <c r="LFK257" s="254"/>
      <c r="LFL257" s="254"/>
      <c r="LFM257" s="254"/>
      <c r="LFN257" s="254"/>
      <c r="LFO257" s="254"/>
      <c r="LFP257" s="254"/>
      <c r="LFQ257" s="254"/>
      <c r="LFR257" s="254"/>
      <c r="LFS257" s="254"/>
      <c r="LFT257" s="254"/>
      <c r="LFU257" s="254"/>
      <c r="LFV257" s="254"/>
      <c r="LFW257" s="254"/>
      <c r="LFX257" s="254"/>
      <c r="LFY257" s="254"/>
      <c r="LFZ257" s="254"/>
      <c r="LGA257" s="254"/>
      <c r="LGB257" s="254"/>
      <c r="LGC257" s="254"/>
      <c r="LGD257" s="254"/>
      <c r="LGE257" s="254"/>
      <c r="LGF257" s="254"/>
      <c r="LGG257" s="254"/>
      <c r="LGH257" s="254"/>
      <c r="LGI257" s="254"/>
      <c r="LGJ257" s="254"/>
      <c r="LGK257" s="254"/>
      <c r="LGL257" s="254"/>
      <c r="LGM257" s="254"/>
      <c r="LGN257" s="254"/>
      <c r="LGO257" s="254"/>
      <c r="LGP257" s="254"/>
      <c r="LGQ257" s="254"/>
      <c r="LGR257" s="254"/>
      <c r="LGS257" s="254"/>
      <c r="LGT257" s="254"/>
      <c r="LGU257" s="254"/>
      <c r="LGV257" s="254"/>
      <c r="LGW257" s="254"/>
      <c r="LGX257" s="254"/>
      <c r="LGY257" s="254"/>
      <c r="LGZ257" s="254"/>
      <c r="LHA257" s="254"/>
      <c r="LHB257" s="254"/>
      <c r="LHC257" s="254"/>
      <c r="LHD257" s="254"/>
      <c r="LHE257" s="254"/>
      <c r="LHF257" s="254"/>
      <c r="LHG257" s="254"/>
      <c r="LHH257" s="254"/>
      <c r="LHI257" s="254"/>
      <c r="LHJ257" s="254"/>
      <c r="LHK257" s="254"/>
      <c r="LHL257" s="254"/>
      <c r="LHM257" s="254"/>
      <c r="LHN257" s="254"/>
      <c r="LHO257" s="254"/>
      <c r="LHP257" s="254"/>
      <c r="LHQ257" s="254"/>
      <c r="LHR257" s="254"/>
      <c r="LHS257" s="254"/>
      <c r="LHT257" s="254"/>
      <c r="LHU257" s="254"/>
      <c r="LHV257" s="254"/>
      <c r="LHW257" s="254"/>
      <c r="LHX257" s="254"/>
      <c r="LHY257" s="254"/>
      <c r="LHZ257" s="254"/>
      <c r="LIA257" s="254"/>
      <c r="LIB257" s="254"/>
      <c r="LIC257" s="254"/>
      <c r="LID257" s="254"/>
      <c r="LIE257" s="254"/>
      <c r="LIF257" s="254"/>
      <c r="LIG257" s="254"/>
      <c r="LIH257" s="254"/>
      <c r="LII257" s="254"/>
      <c r="LIJ257" s="254"/>
      <c r="LIK257" s="254"/>
      <c r="LIL257" s="254"/>
      <c r="LIM257" s="254"/>
      <c r="LIN257" s="254"/>
      <c r="LIO257" s="254"/>
      <c r="LIP257" s="254"/>
      <c r="LIQ257" s="254"/>
      <c r="LIR257" s="254"/>
      <c r="LIS257" s="254"/>
      <c r="LIT257" s="254"/>
      <c r="LIU257" s="254"/>
      <c r="LIV257" s="254"/>
      <c r="LIW257" s="254"/>
      <c r="LIX257" s="254"/>
      <c r="LIY257" s="254"/>
      <c r="LIZ257" s="254"/>
      <c r="LJA257" s="254"/>
      <c r="LJB257" s="254"/>
      <c r="LJC257" s="254"/>
      <c r="LJD257" s="254"/>
      <c r="LJE257" s="254"/>
      <c r="LJF257" s="254"/>
      <c r="LJG257" s="254"/>
      <c r="LJH257" s="254"/>
      <c r="LJI257" s="254"/>
      <c r="LJJ257" s="254"/>
      <c r="LJK257" s="254"/>
      <c r="LJL257" s="254"/>
      <c r="LJM257" s="254"/>
      <c r="LJN257" s="254"/>
      <c r="LJO257" s="254"/>
      <c r="LJP257" s="254"/>
      <c r="LJQ257" s="254"/>
      <c r="LJR257" s="254"/>
      <c r="LJS257" s="254"/>
      <c r="LJT257" s="254"/>
      <c r="LJU257" s="254"/>
      <c r="LJV257" s="254"/>
      <c r="LJW257" s="254"/>
      <c r="LJX257" s="254"/>
      <c r="LJY257" s="254"/>
      <c r="LJZ257" s="254"/>
      <c r="LKA257" s="254"/>
      <c r="LKB257" s="254"/>
      <c r="LKC257" s="254"/>
      <c r="LKD257" s="254"/>
      <c r="LKE257" s="254"/>
      <c r="LKF257" s="254"/>
      <c r="LKG257" s="254"/>
      <c r="LKH257" s="254"/>
      <c r="LKI257" s="254"/>
      <c r="LKJ257" s="254"/>
      <c r="LKK257" s="254"/>
      <c r="LKL257" s="254"/>
      <c r="LKM257" s="254"/>
      <c r="LKN257" s="254"/>
      <c r="LKO257" s="254"/>
      <c r="LKP257" s="254"/>
      <c r="LKQ257" s="254"/>
      <c r="LKR257" s="254"/>
      <c r="LKS257" s="254"/>
      <c r="LKT257" s="254"/>
      <c r="LKU257" s="254"/>
      <c r="LKV257" s="254"/>
      <c r="LKW257" s="254"/>
      <c r="LKX257" s="254"/>
      <c r="LKY257" s="254"/>
      <c r="LKZ257" s="254"/>
      <c r="LLA257" s="254"/>
      <c r="LLB257" s="254"/>
      <c r="LLC257" s="254"/>
      <c r="LLD257" s="254"/>
      <c r="LLE257" s="254"/>
      <c r="LLF257" s="254"/>
      <c r="LLG257" s="254"/>
      <c r="LLH257" s="254"/>
      <c r="LLI257" s="254"/>
      <c r="LLJ257" s="254"/>
      <c r="LLK257" s="254"/>
      <c r="LLL257" s="254"/>
      <c r="LLM257" s="254"/>
      <c r="LLN257" s="254"/>
      <c r="LLO257" s="254"/>
      <c r="LLP257" s="254"/>
      <c r="LLQ257" s="254"/>
      <c r="LLR257" s="254"/>
      <c r="LLS257" s="254"/>
      <c r="LLT257" s="254"/>
      <c r="LLU257" s="254"/>
      <c r="LLV257" s="254"/>
      <c r="LLW257" s="254"/>
      <c r="LLX257" s="254"/>
      <c r="LLY257" s="254"/>
      <c r="LLZ257" s="254"/>
      <c r="LMA257" s="254"/>
      <c r="LMB257" s="254"/>
      <c r="LMC257" s="254"/>
      <c r="LMD257" s="254"/>
      <c r="LME257" s="254"/>
      <c r="LMF257" s="254"/>
      <c r="LMG257" s="254"/>
      <c r="LMH257" s="254"/>
      <c r="LMI257" s="254"/>
      <c r="LMJ257" s="254"/>
      <c r="LMK257" s="254"/>
      <c r="LML257" s="254"/>
      <c r="LMM257" s="254"/>
      <c r="LMN257" s="254"/>
      <c r="LMO257" s="254"/>
      <c r="LMP257" s="254"/>
      <c r="LMQ257" s="254"/>
      <c r="LMR257" s="254"/>
      <c r="LMS257" s="254"/>
      <c r="LMT257" s="254"/>
      <c r="LMU257" s="254"/>
      <c r="LMV257" s="254"/>
      <c r="LMW257" s="254"/>
      <c r="LMX257" s="254"/>
      <c r="LMY257" s="254"/>
      <c r="LMZ257" s="254"/>
      <c r="LNA257" s="254"/>
      <c r="LNB257" s="254"/>
      <c r="LNC257" s="254"/>
      <c r="LND257" s="254"/>
      <c r="LNE257" s="254"/>
      <c r="LNF257" s="254"/>
      <c r="LNG257" s="254"/>
      <c r="LNH257" s="254"/>
      <c r="LNI257" s="254"/>
      <c r="LNJ257" s="254"/>
      <c r="LNK257" s="254"/>
      <c r="LNL257" s="254"/>
      <c r="LNM257" s="254"/>
      <c r="LNN257" s="254"/>
      <c r="LNO257" s="254"/>
      <c r="LNP257" s="254"/>
      <c r="LNQ257" s="254"/>
      <c r="LNR257" s="254"/>
      <c r="LNS257" s="254"/>
      <c r="LNT257" s="254"/>
      <c r="LNU257" s="254"/>
      <c r="LNV257" s="254"/>
      <c r="LNW257" s="254"/>
      <c r="LNX257" s="254"/>
      <c r="LNY257" s="254"/>
      <c r="LNZ257" s="254"/>
      <c r="LOA257" s="254"/>
      <c r="LOB257" s="254"/>
      <c r="LOC257" s="254"/>
      <c r="LOD257" s="254"/>
      <c r="LOE257" s="254"/>
      <c r="LOF257" s="254"/>
      <c r="LOG257" s="254"/>
      <c r="LOH257" s="254"/>
      <c r="LOI257" s="254"/>
      <c r="LOJ257" s="254"/>
      <c r="LOK257" s="254"/>
      <c r="LOL257" s="254"/>
      <c r="LOM257" s="254"/>
      <c r="LON257" s="254"/>
      <c r="LOO257" s="254"/>
      <c r="LOP257" s="254"/>
      <c r="LOQ257" s="254"/>
      <c r="LOR257" s="254"/>
      <c r="LOS257" s="254"/>
      <c r="LOT257" s="254"/>
      <c r="LOU257" s="254"/>
      <c r="LOV257" s="254"/>
      <c r="LOW257" s="254"/>
      <c r="LOX257" s="254"/>
      <c r="LOY257" s="254"/>
      <c r="LOZ257" s="254"/>
      <c r="LPA257" s="254"/>
      <c r="LPB257" s="254"/>
      <c r="LPC257" s="254"/>
      <c r="LPD257" s="254"/>
      <c r="LPE257" s="254"/>
      <c r="LPF257" s="254"/>
      <c r="LPG257" s="254"/>
      <c r="LPH257" s="254"/>
      <c r="LPI257" s="254"/>
      <c r="LPJ257" s="254"/>
      <c r="LPK257" s="254"/>
      <c r="LPL257" s="254"/>
      <c r="LPM257" s="254"/>
      <c r="LPN257" s="254"/>
      <c r="LPO257" s="254"/>
      <c r="LPP257" s="254"/>
      <c r="LPQ257" s="254"/>
      <c r="LPR257" s="254"/>
      <c r="LPS257" s="254"/>
      <c r="LPT257" s="254"/>
      <c r="LPU257" s="254"/>
      <c r="LPV257" s="254"/>
      <c r="LPW257" s="254"/>
      <c r="LPX257" s="254"/>
      <c r="LPY257" s="254"/>
      <c r="LPZ257" s="254"/>
      <c r="LQA257" s="254"/>
      <c r="LQB257" s="254"/>
      <c r="LQC257" s="254"/>
      <c r="LQD257" s="254"/>
      <c r="LQE257" s="254"/>
      <c r="LQF257" s="254"/>
      <c r="LQG257" s="254"/>
      <c r="LQH257" s="254"/>
      <c r="LQI257" s="254"/>
      <c r="LQJ257" s="254"/>
      <c r="LQK257" s="254"/>
      <c r="LQL257" s="254"/>
      <c r="LQM257" s="254"/>
      <c r="LQN257" s="254"/>
      <c r="LQO257" s="254"/>
      <c r="LQP257" s="254"/>
      <c r="LQQ257" s="254"/>
      <c r="LQR257" s="254"/>
      <c r="LQS257" s="254"/>
      <c r="LQT257" s="254"/>
      <c r="LQU257" s="254"/>
      <c r="LQV257" s="254"/>
      <c r="LQW257" s="254"/>
      <c r="LQX257" s="254"/>
      <c r="LQY257" s="254"/>
      <c r="LQZ257" s="254"/>
      <c r="LRA257" s="254"/>
      <c r="LRB257" s="254"/>
      <c r="LRC257" s="254"/>
      <c r="LRD257" s="254"/>
      <c r="LRE257" s="254"/>
      <c r="LRF257" s="254"/>
      <c r="LRG257" s="254"/>
      <c r="LRH257" s="254"/>
      <c r="LRI257" s="254"/>
      <c r="LRJ257" s="254"/>
      <c r="LRK257" s="254"/>
      <c r="LRL257" s="254"/>
      <c r="LRM257" s="254"/>
      <c r="LRN257" s="254"/>
      <c r="LRO257" s="254"/>
      <c r="LRP257" s="254"/>
      <c r="LRQ257" s="254"/>
      <c r="LRR257" s="254"/>
      <c r="LRS257" s="254"/>
      <c r="LRT257" s="254"/>
      <c r="LRU257" s="254"/>
      <c r="LRV257" s="254"/>
      <c r="LRW257" s="254"/>
      <c r="LRX257" s="254"/>
      <c r="LRY257" s="254"/>
      <c r="LRZ257" s="254"/>
      <c r="LSA257" s="254"/>
      <c r="LSB257" s="254"/>
      <c r="LSC257" s="254"/>
      <c r="LSD257" s="254"/>
      <c r="LSE257" s="254"/>
      <c r="LSF257" s="254"/>
      <c r="LSG257" s="254"/>
      <c r="LSH257" s="254"/>
      <c r="LSI257" s="254"/>
      <c r="LSJ257" s="254"/>
      <c r="LSK257" s="254"/>
      <c r="LSL257" s="254"/>
      <c r="LSM257" s="254"/>
      <c r="LSN257" s="254"/>
      <c r="LSO257" s="254"/>
      <c r="LSP257" s="254"/>
      <c r="LSQ257" s="254"/>
      <c r="LSR257" s="254"/>
      <c r="LSS257" s="254"/>
      <c r="LST257" s="254"/>
      <c r="LSU257" s="254"/>
      <c r="LSV257" s="254"/>
      <c r="LSW257" s="254"/>
      <c r="LSX257" s="254"/>
      <c r="LSY257" s="254"/>
      <c r="LSZ257" s="254"/>
      <c r="LTA257" s="254"/>
      <c r="LTB257" s="254"/>
      <c r="LTC257" s="254"/>
      <c r="LTD257" s="254"/>
      <c r="LTE257" s="254"/>
      <c r="LTF257" s="254"/>
      <c r="LTG257" s="254"/>
      <c r="LTH257" s="254"/>
      <c r="LTI257" s="254"/>
      <c r="LTJ257" s="254"/>
      <c r="LTK257" s="254"/>
      <c r="LTL257" s="254"/>
      <c r="LTM257" s="254"/>
      <c r="LTN257" s="254"/>
      <c r="LTO257" s="254"/>
      <c r="LTP257" s="254"/>
      <c r="LTQ257" s="254"/>
      <c r="LTR257" s="254"/>
      <c r="LTS257" s="254"/>
      <c r="LTT257" s="254"/>
      <c r="LTU257" s="254"/>
      <c r="LTV257" s="254"/>
      <c r="LTW257" s="254"/>
      <c r="LTX257" s="254"/>
      <c r="LTY257" s="254"/>
      <c r="LTZ257" s="254"/>
      <c r="LUA257" s="254"/>
      <c r="LUB257" s="254"/>
      <c r="LUC257" s="254"/>
      <c r="LUD257" s="254"/>
      <c r="LUE257" s="254"/>
      <c r="LUF257" s="254"/>
      <c r="LUG257" s="254"/>
      <c r="LUH257" s="254"/>
      <c r="LUI257" s="254"/>
      <c r="LUJ257" s="254"/>
      <c r="LUK257" s="254"/>
      <c r="LUL257" s="254"/>
      <c r="LUM257" s="254"/>
      <c r="LUN257" s="254"/>
      <c r="LUO257" s="254"/>
      <c r="LUP257" s="254"/>
      <c r="LUQ257" s="254"/>
      <c r="LUR257" s="254"/>
      <c r="LUS257" s="254"/>
      <c r="LUT257" s="254"/>
      <c r="LUU257" s="254"/>
      <c r="LUV257" s="254"/>
      <c r="LUW257" s="254"/>
      <c r="LUX257" s="254"/>
      <c r="LUY257" s="254"/>
      <c r="LUZ257" s="254"/>
      <c r="LVA257" s="254"/>
      <c r="LVB257" s="254"/>
      <c r="LVC257" s="254"/>
      <c r="LVD257" s="254"/>
      <c r="LVE257" s="254"/>
      <c r="LVF257" s="254"/>
      <c r="LVG257" s="254"/>
      <c r="LVH257" s="254"/>
      <c r="LVI257" s="254"/>
      <c r="LVJ257" s="254"/>
      <c r="LVK257" s="254"/>
      <c r="LVL257" s="254"/>
      <c r="LVM257" s="254"/>
      <c r="LVN257" s="254"/>
      <c r="LVO257" s="254"/>
      <c r="LVP257" s="254"/>
      <c r="LVQ257" s="254"/>
      <c r="LVR257" s="254"/>
      <c r="LVS257" s="254"/>
      <c r="LVT257" s="254"/>
      <c r="LVU257" s="254"/>
      <c r="LVV257" s="254"/>
      <c r="LVW257" s="254"/>
      <c r="LVX257" s="254"/>
      <c r="LVY257" s="254"/>
      <c r="LVZ257" s="254"/>
      <c r="LWA257" s="254"/>
      <c r="LWB257" s="254"/>
      <c r="LWC257" s="254"/>
      <c r="LWD257" s="254"/>
      <c r="LWE257" s="254"/>
      <c r="LWF257" s="254"/>
      <c r="LWG257" s="254"/>
      <c r="LWH257" s="254"/>
      <c r="LWI257" s="254"/>
      <c r="LWJ257" s="254"/>
      <c r="LWK257" s="254"/>
      <c r="LWL257" s="254"/>
      <c r="LWM257" s="254"/>
      <c r="LWN257" s="254"/>
      <c r="LWO257" s="254"/>
      <c r="LWP257" s="254"/>
      <c r="LWQ257" s="254"/>
      <c r="LWR257" s="254"/>
      <c r="LWS257" s="254"/>
      <c r="LWT257" s="254"/>
      <c r="LWU257" s="254"/>
      <c r="LWV257" s="254"/>
      <c r="LWW257" s="254"/>
      <c r="LWX257" s="254"/>
      <c r="LWY257" s="254"/>
      <c r="LWZ257" s="254"/>
      <c r="LXA257" s="254"/>
      <c r="LXB257" s="254"/>
      <c r="LXC257" s="254"/>
      <c r="LXD257" s="254"/>
      <c r="LXE257" s="254"/>
      <c r="LXF257" s="254"/>
      <c r="LXG257" s="254"/>
      <c r="LXH257" s="254"/>
      <c r="LXI257" s="254"/>
      <c r="LXJ257" s="254"/>
      <c r="LXK257" s="254"/>
      <c r="LXL257" s="254"/>
      <c r="LXM257" s="254"/>
      <c r="LXN257" s="254"/>
      <c r="LXO257" s="254"/>
      <c r="LXP257" s="254"/>
      <c r="LXQ257" s="254"/>
      <c r="LXR257" s="254"/>
      <c r="LXS257" s="254"/>
      <c r="LXT257" s="254"/>
      <c r="LXU257" s="254"/>
      <c r="LXV257" s="254"/>
      <c r="LXW257" s="254"/>
      <c r="LXX257" s="254"/>
      <c r="LXY257" s="254"/>
      <c r="LXZ257" s="254"/>
      <c r="LYA257" s="254"/>
      <c r="LYB257" s="254"/>
      <c r="LYC257" s="254"/>
      <c r="LYD257" s="254"/>
      <c r="LYE257" s="254"/>
      <c r="LYF257" s="254"/>
      <c r="LYG257" s="254"/>
      <c r="LYH257" s="254"/>
      <c r="LYI257" s="254"/>
      <c r="LYJ257" s="254"/>
      <c r="LYK257" s="254"/>
      <c r="LYL257" s="254"/>
      <c r="LYM257" s="254"/>
      <c r="LYN257" s="254"/>
      <c r="LYO257" s="254"/>
      <c r="LYP257" s="254"/>
      <c r="LYQ257" s="254"/>
      <c r="LYR257" s="254"/>
      <c r="LYS257" s="254"/>
      <c r="LYT257" s="254"/>
      <c r="LYU257" s="254"/>
      <c r="LYV257" s="254"/>
      <c r="LYW257" s="254"/>
      <c r="LYX257" s="254"/>
      <c r="LYY257" s="254"/>
      <c r="LYZ257" s="254"/>
      <c r="LZA257" s="254"/>
      <c r="LZB257" s="254"/>
      <c r="LZC257" s="254"/>
      <c r="LZD257" s="254"/>
      <c r="LZE257" s="254"/>
      <c r="LZF257" s="254"/>
      <c r="LZG257" s="254"/>
      <c r="LZH257" s="254"/>
      <c r="LZI257" s="254"/>
      <c r="LZJ257" s="254"/>
      <c r="LZK257" s="254"/>
      <c r="LZL257" s="254"/>
      <c r="LZM257" s="254"/>
      <c r="LZN257" s="254"/>
      <c r="LZO257" s="254"/>
      <c r="LZP257" s="254"/>
      <c r="LZQ257" s="254"/>
      <c r="LZR257" s="254"/>
      <c r="LZS257" s="254"/>
      <c r="LZT257" s="254"/>
      <c r="LZU257" s="254"/>
      <c r="LZV257" s="254"/>
      <c r="LZW257" s="254"/>
      <c r="LZX257" s="254"/>
      <c r="LZY257" s="254"/>
      <c r="LZZ257" s="254"/>
      <c r="MAA257" s="254"/>
      <c r="MAB257" s="254"/>
      <c r="MAC257" s="254"/>
      <c r="MAD257" s="254"/>
      <c r="MAE257" s="254"/>
      <c r="MAF257" s="254"/>
      <c r="MAG257" s="254"/>
      <c r="MAH257" s="254"/>
      <c r="MAI257" s="254"/>
      <c r="MAJ257" s="254"/>
      <c r="MAK257" s="254"/>
      <c r="MAL257" s="254"/>
      <c r="MAM257" s="254"/>
      <c r="MAN257" s="254"/>
      <c r="MAO257" s="254"/>
      <c r="MAP257" s="254"/>
      <c r="MAQ257" s="254"/>
      <c r="MAR257" s="254"/>
      <c r="MAS257" s="254"/>
      <c r="MAT257" s="254"/>
      <c r="MAU257" s="254"/>
      <c r="MAV257" s="254"/>
      <c r="MAW257" s="254"/>
      <c r="MAX257" s="254"/>
      <c r="MAY257" s="254"/>
      <c r="MAZ257" s="254"/>
      <c r="MBA257" s="254"/>
      <c r="MBB257" s="254"/>
      <c r="MBC257" s="254"/>
      <c r="MBD257" s="254"/>
      <c r="MBE257" s="254"/>
      <c r="MBF257" s="254"/>
      <c r="MBG257" s="254"/>
      <c r="MBH257" s="254"/>
      <c r="MBI257" s="254"/>
      <c r="MBJ257" s="254"/>
      <c r="MBK257" s="254"/>
      <c r="MBL257" s="254"/>
      <c r="MBM257" s="254"/>
      <c r="MBN257" s="254"/>
      <c r="MBO257" s="254"/>
      <c r="MBP257" s="254"/>
      <c r="MBQ257" s="254"/>
      <c r="MBR257" s="254"/>
      <c r="MBS257" s="254"/>
      <c r="MBT257" s="254"/>
      <c r="MBU257" s="254"/>
      <c r="MBV257" s="254"/>
      <c r="MBW257" s="254"/>
      <c r="MBX257" s="254"/>
      <c r="MBY257" s="254"/>
      <c r="MBZ257" s="254"/>
      <c r="MCA257" s="254"/>
      <c r="MCB257" s="254"/>
      <c r="MCC257" s="254"/>
      <c r="MCD257" s="254"/>
      <c r="MCE257" s="254"/>
      <c r="MCF257" s="254"/>
      <c r="MCG257" s="254"/>
      <c r="MCH257" s="254"/>
      <c r="MCI257" s="254"/>
      <c r="MCJ257" s="254"/>
      <c r="MCK257" s="254"/>
      <c r="MCL257" s="254"/>
      <c r="MCM257" s="254"/>
      <c r="MCN257" s="254"/>
      <c r="MCO257" s="254"/>
      <c r="MCP257" s="254"/>
      <c r="MCQ257" s="254"/>
      <c r="MCR257" s="254"/>
      <c r="MCS257" s="254"/>
      <c r="MCT257" s="254"/>
      <c r="MCU257" s="254"/>
      <c r="MCV257" s="254"/>
      <c r="MCW257" s="254"/>
      <c r="MCX257" s="254"/>
      <c r="MCY257" s="254"/>
      <c r="MCZ257" s="254"/>
      <c r="MDA257" s="254"/>
      <c r="MDB257" s="254"/>
      <c r="MDC257" s="254"/>
      <c r="MDD257" s="254"/>
      <c r="MDE257" s="254"/>
      <c r="MDF257" s="254"/>
      <c r="MDG257" s="254"/>
      <c r="MDH257" s="254"/>
      <c r="MDI257" s="254"/>
      <c r="MDJ257" s="254"/>
      <c r="MDK257" s="254"/>
      <c r="MDL257" s="254"/>
      <c r="MDM257" s="254"/>
      <c r="MDN257" s="254"/>
      <c r="MDO257" s="254"/>
      <c r="MDP257" s="254"/>
      <c r="MDQ257" s="254"/>
      <c r="MDR257" s="254"/>
      <c r="MDS257" s="254"/>
      <c r="MDT257" s="254"/>
      <c r="MDU257" s="254"/>
      <c r="MDV257" s="254"/>
      <c r="MDW257" s="254"/>
      <c r="MDX257" s="254"/>
      <c r="MDY257" s="254"/>
      <c r="MDZ257" s="254"/>
      <c r="MEA257" s="254"/>
      <c r="MEB257" s="254"/>
      <c r="MEC257" s="254"/>
      <c r="MED257" s="254"/>
      <c r="MEE257" s="254"/>
      <c r="MEF257" s="254"/>
      <c r="MEG257" s="254"/>
      <c r="MEH257" s="254"/>
      <c r="MEI257" s="254"/>
      <c r="MEJ257" s="254"/>
      <c r="MEK257" s="254"/>
      <c r="MEL257" s="254"/>
      <c r="MEM257" s="254"/>
      <c r="MEN257" s="254"/>
      <c r="MEO257" s="254"/>
      <c r="MEP257" s="254"/>
      <c r="MEQ257" s="254"/>
      <c r="MER257" s="254"/>
      <c r="MES257" s="254"/>
      <c r="MET257" s="254"/>
      <c r="MEU257" s="254"/>
      <c r="MEV257" s="254"/>
      <c r="MEW257" s="254"/>
      <c r="MEX257" s="254"/>
      <c r="MEY257" s="254"/>
      <c r="MEZ257" s="254"/>
      <c r="MFA257" s="254"/>
      <c r="MFB257" s="254"/>
      <c r="MFC257" s="254"/>
      <c r="MFD257" s="254"/>
      <c r="MFE257" s="254"/>
      <c r="MFF257" s="254"/>
      <c r="MFG257" s="254"/>
      <c r="MFH257" s="254"/>
      <c r="MFI257" s="254"/>
      <c r="MFJ257" s="254"/>
      <c r="MFK257" s="254"/>
      <c r="MFL257" s="254"/>
      <c r="MFM257" s="254"/>
      <c r="MFN257" s="254"/>
      <c r="MFO257" s="254"/>
      <c r="MFP257" s="254"/>
      <c r="MFQ257" s="254"/>
      <c r="MFR257" s="254"/>
      <c r="MFS257" s="254"/>
      <c r="MFT257" s="254"/>
      <c r="MFU257" s="254"/>
      <c r="MFV257" s="254"/>
      <c r="MFW257" s="254"/>
      <c r="MFX257" s="254"/>
      <c r="MFY257" s="254"/>
      <c r="MFZ257" s="254"/>
      <c r="MGA257" s="254"/>
      <c r="MGB257" s="254"/>
      <c r="MGC257" s="254"/>
      <c r="MGD257" s="254"/>
      <c r="MGE257" s="254"/>
      <c r="MGF257" s="254"/>
      <c r="MGG257" s="254"/>
      <c r="MGH257" s="254"/>
      <c r="MGI257" s="254"/>
      <c r="MGJ257" s="254"/>
      <c r="MGK257" s="254"/>
      <c r="MGL257" s="254"/>
      <c r="MGM257" s="254"/>
      <c r="MGN257" s="254"/>
      <c r="MGO257" s="254"/>
      <c r="MGP257" s="254"/>
      <c r="MGQ257" s="254"/>
      <c r="MGR257" s="254"/>
      <c r="MGS257" s="254"/>
      <c r="MGT257" s="254"/>
      <c r="MGU257" s="254"/>
      <c r="MGV257" s="254"/>
      <c r="MGW257" s="254"/>
      <c r="MGX257" s="254"/>
      <c r="MGY257" s="254"/>
      <c r="MGZ257" s="254"/>
      <c r="MHA257" s="254"/>
      <c r="MHB257" s="254"/>
      <c r="MHC257" s="254"/>
      <c r="MHD257" s="254"/>
      <c r="MHE257" s="254"/>
      <c r="MHF257" s="254"/>
      <c r="MHG257" s="254"/>
      <c r="MHH257" s="254"/>
      <c r="MHI257" s="254"/>
      <c r="MHJ257" s="254"/>
      <c r="MHK257" s="254"/>
      <c r="MHL257" s="254"/>
      <c r="MHM257" s="254"/>
      <c r="MHN257" s="254"/>
      <c r="MHO257" s="254"/>
      <c r="MHP257" s="254"/>
      <c r="MHQ257" s="254"/>
      <c r="MHR257" s="254"/>
      <c r="MHS257" s="254"/>
      <c r="MHT257" s="254"/>
      <c r="MHU257" s="254"/>
      <c r="MHV257" s="254"/>
      <c r="MHW257" s="254"/>
      <c r="MHX257" s="254"/>
      <c r="MHY257" s="254"/>
      <c r="MHZ257" s="254"/>
      <c r="MIA257" s="254"/>
      <c r="MIB257" s="254"/>
      <c r="MIC257" s="254"/>
      <c r="MID257" s="254"/>
      <c r="MIE257" s="254"/>
      <c r="MIF257" s="254"/>
      <c r="MIG257" s="254"/>
      <c r="MIH257" s="254"/>
      <c r="MII257" s="254"/>
      <c r="MIJ257" s="254"/>
      <c r="MIK257" s="254"/>
      <c r="MIL257" s="254"/>
      <c r="MIM257" s="254"/>
      <c r="MIN257" s="254"/>
      <c r="MIO257" s="254"/>
      <c r="MIP257" s="254"/>
      <c r="MIQ257" s="254"/>
      <c r="MIR257" s="254"/>
      <c r="MIS257" s="254"/>
      <c r="MIT257" s="254"/>
      <c r="MIU257" s="254"/>
      <c r="MIV257" s="254"/>
      <c r="MIW257" s="254"/>
      <c r="MIX257" s="254"/>
      <c r="MIY257" s="254"/>
      <c r="MIZ257" s="254"/>
      <c r="MJA257" s="254"/>
      <c r="MJB257" s="254"/>
      <c r="MJC257" s="254"/>
      <c r="MJD257" s="254"/>
      <c r="MJE257" s="254"/>
      <c r="MJF257" s="254"/>
      <c r="MJG257" s="254"/>
      <c r="MJH257" s="254"/>
      <c r="MJI257" s="254"/>
      <c r="MJJ257" s="254"/>
      <c r="MJK257" s="254"/>
      <c r="MJL257" s="254"/>
      <c r="MJM257" s="254"/>
      <c r="MJN257" s="254"/>
      <c r="MJO257" s="254"/>
      <c r="MJP257" s="254"/>
      <c r="MJQ257" s="254"/>
      <c r="MJR257" s="254"/>
      <c r="MJS257" s="254"/>
      <c r="MJT257" s="254"/>
      <c r="MJU257" s="254"/>
      <c r="MJV257" s="254"/>
      <c r="MJW257" s="254"/>
      <c r="MJX257" s="254"/>
      <c r="MJY257" s="254"/>
      <c r="MJZ257" s="254"/>
      <c r="MKA257" s="254"/>
      <c r="MKB257" s="254"/>
      <c r="MKC257" s="254"/>
      <c r="MKD257" s="254"/>
      <c r="MKE257" s="254"/>
      <c r="MKF257" s="254"/>
      <c r="MKG257" s="254"/>
      <c r="MKH257" s="254"/>
      <c r="MKI257" s="254"/>
      <c r="MKJ257" s="254"/>
      <c r="MKK257" s="254"/>
      <c r="MKL257" s="254"/>
      <c r="MKM257" s="254"/>
      <c r="MKN257" s="254"/>
      <c r="MKO257" s="254"/>
      <c r="MKP257" s="254"/>
      <c r="MKQ257" s="254"/>
      <c r="MKR257" s="254"/>
      <c r="MKS257" s="254"/>
      <c r="MKT257" s="254"/>
      <c r="MKU257" s="254"/>
      <c r="MKV257" s="254"/>
      <c r="MKW257" s="254"/>
      <c r="MKX257" s="254"/>
      <c r="MKY257" s="254"/>
      <c r="MKZ257" s="254"/>
      <c r="MLA257" s="254"/>
      <c r="MLB257" s="254"/>
      <c r="MLC257" s="254"/>
      <c r="MLD257" s="254"/>
      <c r="MLE257" s="254"/>
      <c r="MLF257" s="254"/>
      <c r="MLG257" s="254"/>
      <c r="MLH257" s="254"/>
      <c r="MLI257" s="254"/>
      <c r="MLJ257" s="254"/>
      <c r="MLK257" s="254"/>
      <c r="MLL257" s="254"/>
      <c r="MLM257" s="254"/>
      <c r="MLN257" s="254"/>
      <c r="MLO257" s="254"/>
      <c r="MLP257" s="254"/>
      <c r="MLQ257" s="254"/>
      <c r="MLR257" s="254"/>
      <c r="MLS257" s="254"/>
      <c r="MLT257" s="254"/>
      <c r="MLU257" s="254"/>
      <c r="MLV257" s="254"/>
      <c r="MLW257" s="254"/>
      <c r="MLX257" s="254"/>
      <c r="MLY257" s="254"/>
      <c r="MLZ257" s="254"/>
      <c r="MMA257" s="254"/>
      <c r="MMB257" s="254"/>
      <c r="MMC257" s="254"/>
      <c r="MMD257" s="254"/>
      <c r="MME257" s="254"/>
      <c r="MMF257" s="254"/>
      <c r="MMG257" s="254"/>
      <c r="MMH257" s="254"/>
      <c r="MMI257" s="254"/>
      <c r="MMJ257" s="254"/>
      <c r="MMK257" s="254"/>
      <c r="MML257" s="254"/>
      <c r="MMM257" s="254"/>
      <c r="MMN257" s="254"/>
      <c r="MMO257" s="254"/>
      <c r="MMP257" s="254"/>
      <c r="MMQ257" s="254"/>
      <c r="MMR257" s="254"/>
      <c r="MMS257" s="254"/>
      <c r="MMT257" s="254"/>
      <c r="MMU257" s="254"/>
      <c r="MMV257" s="254"/>
      <c r="MMW257" s="254"/>
      <c r="MMX257" s="254"/>
      <c r="MMY257" s="254"/>
      <c r="MMZ257" s="254"/>
      <c r="MNA257" s="254"/>
      <c r="MNB257" s="254"/>
      <c r="MNC257" s="254"/>
      <c r="MND257" s="254"/>
      <c r="MNE257" s="254"/>
      <c r="MNF257" s="254"/>
      <c r="MNG257" s="254"/>
      <c r="MNH257" s="254"/>
      <c r="MNI257" s="254"/>
      <c r="MNJ257" s="254"/>
      <c r="MNK257" s="254"/>
      <c r="MNL257" s="254"/>
      <c r="MNM257" s="254"/>
      <c r="MNN257" s="254"/>
      <c r="MNO257" s="254"/>
      <c r="MNP257" s="254"/>
      <c r="MNQ257" s="254"/>
      <c r="MNR257" s="254"/>
      <c r="MNS257" s="254"/>
      <c r="MNT257" s="254"/>
      <c r="MNU257" s="254"/>
      <c r="MNV257" s="254"/>
      <c r="MNW257" s="254"/>
      <c r="MNX257" s="254"/>
      <c r="MNY257" s="254"/>
      <c r="MNZ257" s="254"/>
      <c r="MOA257" s="254"/>
      <c r="MOB257" s="254"/>
      <c r="MOC257" s="254"/>
      <c r="MOD257" s="254"/>
      <c r="MOE257" s="254"/>
      <c r="MOF257" s="254"/>
      <c r="MOG257" s="254"/>
      <c r="MOH257" s="254"/>
      <c r="MOI257" s="254"/>
      <c r="MOJ257" s="254"/>
      <c r="MOK257" s="254"/>
      <c r="MOL257" s="254"/>
      <c r="MOM257" s="254"/>
      <c r="MON257" s="254"/>
      <c r="MOO257" s="254"/>
      <c r="MOP257" s="254"/>
      <c r="MOQ257" s="254"/>
      <c r="MOR257" s="254"/>
      <c r="MOS257" s="254"/>
      <c r="MOT257" s="254"/>
      <c r="MOU257" s="254"/>
      <c r="MOV257" s="254"/>
      <c r="MOW257" s="254"/>
      <c r="MOX257" s="254"/>
      <c r="MOY257" s="254"/>
      <c r="MOZ257" s="254"/>
      <c r="MPA257" s="254"/>
      <c r="MPB257" s="254"/>
      <c r="MPC257" s="254"/>
      <c r="MPD257" s="254"/>
      <c r="MPE257" s="254"/>
      <c r="MPF257" s="254"/>
      <c r="MPG257" s="254"/>
      <c r="MPH257" s="254"/>
      <c r="MPI257" s="254"/>
      <c r="MPJ257" s="254"/>
      <c r="MPK257" s="254"/>
      <c r="MPL257" s="254"/>
      <c r="MPM257" s="254"/>
      <c r="MPN257" s="254"/>
      <c r="MPO257" s="254"/>
      <c r="MPP257" s="254"/>
      <c r="MPQ257" s="254"/>
      <c r="MPR257" s="254"/>
      <c r="MPS257" s="254"/>
      <c r="MPT257" s="254"/>
      <c r="MPU257" s="254"/>
      <c r="MPV257" s="254"/>
      <c r="MPW257" s="254"/>
      <c r="MPX257" s="254"/>
      <c r="MPY257" s="254"/>
      <c r="MPZ257" s="254"/>
      <c r="MQA257" s="254"/>
      <c r="MQB257" s="254"/>
      <c r="MQC257" s="254"/>
      <c r="MQD257" s="254"/>
      <c r="MQE257" s="254"/>
      <c r="MQF257" s="254"/>
      <c r="MQG257" s="254"/>
      <c r="MQH257" s="254"/>
      <c r="MQI257" s="254"/>
      <c r="MQJ257" s="254"/>
      <c r="MQK257" s="254"/>
      <c r="MQL257" s="254"/>
      <c r="MQM257" s="254"/>
      <c r="MQN257" s="254"/>
      <c r="MQO257" s="254"/>
      <c r="MQP257" s="254"/>
      <c r="MQQ257" s="254"/>
      <c r="MQR257" s="254"/>
      <c r="MQS257" s="254"/>
      <c r="MQT257" s="254"/>
      <c r="MQU257" s="254"/>
      <c r="MQV257" s="254"/>
      <c r="MQW257" s="254"/>
      <c r="MQX257" s="254"/>
      <c r="MQY257" s="254"/>
      <c r="MQZ257" s="254"/>
      <c r="MRA257" s="254"/>
      <c r="MRB257" s="254"/>
      <c r="MRC257" s="254"/>
      <c r="MRD257" s="254"/>
      <c r="MRE257" s="254"/>
      <c r="MRF257" s="254"/>
      <c r="MRG257" s="254"/>
      <c r="MRH257" s="254"/>
      <c r="MRI257" s="254"/>
      <c r="MRJ257" s="254"/>
      <c r="MRK257" s="254"/>
      <c r="MRL257" s="254"/>
      <c r="MRM257" s="254"/>
      <c r="MRN257" s="254"/>
      <c r="MRO257" s="254"/>
      <c r="MRP257" s="254"/>
      <c r="MRQ257" s="254"/>
      <c r="MRR257" s="254"/>
      <c r="MRS257" s="254"/>
      <c r="MRT257" s="254"/>
      <c r="MRU257" s="254"/>
      <c r="MRV257" s="254"/>
      <c r="MRW257" s="254"/>
      <c r="MRX257" s="254"/>
      <c r="MRY257" s="254"/>
      <c r="MRZ257" s="254"/>
      <c r="MSA257" s="254"/>
      <c r="MSB257" s="254"/>
      <c r="MSC257" s="254"/>
      <c r="MSD257" s="254"/>
      <c r="MSE257" s="254"/>
      <c r="MSF257" s="254"/>
      <c r="MSG257" s="254"/>
      <c r="MSH257" s="254"/>
      <c r="MSI257" s="254"/>
      <c r="MSJ257" s="254"/>
      <c r="MSK257" s="254"/>
      <c r="MSL257" s="254"/>
      <c r="MSM257" s="254"/>
      <c r="MSN257" s="254"/>
      <c r="MSO257" s="254"/>
      <c r="MSP257" s="254"/>
      <c r="MSQ257" s="254"/>
      <c r="MSR257" s="254"/>
      <c r="MSS257" s="254"/>
      <c r="MST257" s="254"/>
      <c r="MSU257" s="254"/>
      <c r="MSV257" s="254"/>
      <c r="MSW257" s="254"/>
      <c r="MSX257" s="254"/>
      <c r="MSY257" s="254"/>
      <c r="MSZ257" s="254"/>
      <c r="MTA257" s="254"/>
      <c r="MTB257" s="254"/>
      <c r="MTC257" s="254"/>
      <c r="MTD257" s="254"/>
      <c r="MTE257" s="254"/>
      <c r="MTF257" s="254"/>
      <c r="MTG257" s="254"/>
      <c r="MTH257" s="254"/>
      <c r="MTI257" s="254"/>
      <c r="MTJ257" s="254"/>
      <c r="MTK257" s="254"/>
      <c r="MTL257" s="254"/>
      <c r="MTM257" s="254"/>
      <c r="MTN257" s="254"/>
      <c r="MTO257" s="254"/>
      <c r="MTP257" s="254"/>
      <c r="MTQ257" s="254"/>
      <c r="MTR257" s="254"/>
      <c r="MTS257" s="254"/>
      <c r="MTT257" s="254"/>
      <c r="MTU257" s="254"/>
      <c r="MTV257" s="254"/>
      <c r="MTW257" s="254"/>
      <c r="MTX257" s="254"/>
      <c r="MTY257" s="254"/>
      <c r="MTZ257" s="254"/>
      <c r="MUA257" s="254"/>
      <c r="MUB257" s="254"/>
      <c r="MUC257" s="254"/>
      <c r="MUD257" s="254"/>
      <c r="MUE257" s="254"/>
      <c r="MUF257" s="254"/>
      <c r="MUG257" s="254"/>
      <c r="MUH257" s="254"/>
      <c r="MUI257" s="254"/>
      <c r="MUJ257" s="254"/>
      <c r="MUK257" s="254"/>
      <c r="MUL257" s="254"/>
      <c r="MUM257" s="254"/>
      <c r="MUN257" s="254"/>
      <c r="MUO257" s="254"/>
      <c r="MUP257" s="254"/>
      <c r="MUQ257" s="254"/>
      <c r="MUR257" s="254"/>
      <c r="MUS257" s="254"/>
      <c r="MUT257" s="254"/>
      <c r="MUU257" s="254"/>
      <c r="MUV257" s="254"/>
      <c r="MUW257" s="254"/>
      <c r="MUX257" s="254"/>
      <c r="MUY257" s="254"/>
      <c r="MUZ257" s="254"/>
      <c r="MVA257" s="254"/>
      <c r="MVB257" s="254"/>
      <c r="MVC257" s="254"/>
      <c r="MVD257" s="254"/>
      <c r="MVE257" s="254"/>
      <c r="MVF257" s="254"/>
      <c r="MVG257" s="254"/>
      <c r="MVH257" s="254"/>
      <c r="MVI257" s="254"/>
      <c r="MVJ257" s="254"/>
      <c r="MVK257" s="254"/>
      <c r="MVL257" s="254"/>
      <c r="MVM257" s="254"/>
      <c r="MVN257" s="254"/>
      <c r="MVO257" s="254"/>
      <c r="MVP257" s="254"/>
      <c r="MVQ257" s="254"/>
      <c r="MVR257" s="254"/>
      <c r="MVS257" s="254"/>
      <c r="MVT257" s="254"/>
      <c r="MVU257" s="254"/>
      <c r="MVV257" s="254"/>
      <c r="MVW257" s="254"/>
      <c r="MVX257" s="254"/>
      <c r="MVY257" s="254"/>
      <c r="MVZ257" s="254"/>
      <c r="MWA257" s="254"/>
      <c r="MWB257" s="254"/>
      <c r="MWC257" s="254"/>
      <c r="MWD257" s="254"/>
      <c r="MWE257" s="254"/>
      <c r="MWF257" s="254"/>
      <c r="MWG257" s="254"/>
      <c r="MWH257" s="254"/>
      <c r="MWI257" s="254"/>
      <c r="MWJ257" s="254"/>
      <c r="MWK257" s="254"/>
      <c r="MWL257" s="254"/>
      <c r="MWM257" s="254"/>
      <c r="MWN257" s="254"/>
      <c r="MWO257" s="254"/>
      <c r="MWP257" s="254"/>
      <c r="MWQ257" s="254"/>
      <c r="MWR257" s="254"/>
      <c r="MWS257" s="254"/>
      <c r="MWT257" s="254"/>
      <c r="MWU257" s="254"/>
      <c r="MWV257" s="254"/>
      <c r="MWW257" s="254"/>
      <c r="MWX257" s="254"/>
      <c r="MWY257" s="254"/>
      <c r="MWZ257" s="254"/>
      <c r="MXA257" s="254"/>
      <c r="MXB257" s="254"/>
      <c r="MXC257" s="254"/>
      <c r="MXD257" s="254"/>
      <c r="MXE257" s="254"/>
      <c r="MXF257" s="254"/>
      <c r="MXG257" s="254"/>
      <c r="MXH257" s="254"/>
      <c r="MXI257" s="254"/>
      <c r="MXJ257" s="254"/>
      <c r="MXK257" s="254"/>
      <c r="MXL257" s="254"/>
      <c r="MXM257" s="254"/>
      <c r="MXN257" s="254"/>
      <c r="MXO257" s="254"/>
      <c r="MXP257" s="254"/>
      <c r="MXQ257" s="254"/>
      <c r="MXR257" s="254"/>
      <c r="MXS257" s="254"/>
      <c r="MXT257" s="254"/>
      <c r="MXU257" s="254"/>
      <c r="MXV257" s="254"/>
      <c r="MXW257" s="254"/>
      <c r="MXX257" s="254"/>
      <c r="MXY257" s="254"/>
      <c r="MXZ257" s="254"/>
      <c r="MYA257" s="254"/>
      <c r="MYB257" s="254"/>
      <c r="MYC257" s="254"/>
      <c r="MYD257" s="254"/>
      <c r="MYE257" s="254"/>
      <c r="MYF257" s="254"/>
      <c r="MYG257" s="254"/>
      <c r="MYH257" s="254"/>
      <c r="MYI257" s="254"/>
      <c r="MYJ257" s="254"/>
      <c r="MYK257" s="254"/>
      <c r="MYL257" s="254"/>
      <c r="MYM257" s="254"/>
      <c r="MYN257" s="254"/>
      <c r="MYO257" s="254"/>
      <c r="MYP257" s="254"/>
      <c r="MYQ257" s="254"/>
      <c r="MYR257" s="254"/>
      <c r="MYS257" s="254"/>
      <c r="MYT257" s="254"/>
      <c r="MYU257" s="254"/>
      <c r="MYV257" s="254"/>
      <c r="MYW257" s="254"/>
      <c r="MYX257" s="254"/>
      <c r="MYY257" s="254"/>
      <c r="MYZ257" s="254"/>
      <c r="MZA257" s="254"/>
      <c r="MZB257" s="254"/>
      <c r="MZC257" s="254"/>
      <c r="MZD257" s="254"/>
      <c r="MZE257" s="254"/>
      <c r="MZF257" s="254"/>
      <c r="MZG257" s="254"/>
      <c r="MZH257" s="254"/>
      <c r="MZI257" s="254"/>
      <c r="MZJ257" s="254"/>
      <c r="MZK257" s="254"/>
      <c r="MZL257" s="254"/>
      <c r="MZM257" s="254"/>
      <c r="MZN257" s="254"/>
      <c r="MZO257" s="254"/>
      <c r="MZP257" s="254"/>
      <c r="MZQ257" s="254"/>
      <c r="MZR257" s="254"/>
      <c r="MZS257" s="254"/>
      <c r="MZT257" s="254"/>
      <c r="MZU257" s="254"/>
      <c r="MZV257" s="254"/>
      <c r="MZW257" s="254"/>
      <c r="MZX257" s="254"/>
      <c r="MZY257" s="254"/>
      <c r="MZZ257" s="254"/>
      <c r="NAA257" s="254"/>
      <c r="NAB257" s="254"/>
      <c r="NAC257" s="254"/>
      <c r="NAD257" s="254"/>
      <c r="NAE257" s="254"/>
      <c r="NAF257" s="254"/>
      <c r="NAG257" s="254"/>
      <c r="NAH257" s="254"/>
      <c r="NAI257" s="254"/>
      <c r="NAJ257" s="254"/>
      <c r="NAK257" s="254"/>
      <c r="NAL257" s="254"/>
      <c r="NAM257" s="254"/>
      <c r="NAN257" s="254"/>
      <c r="NAO257" s="254"/>
      <c r="NAP257" s="254"/>
      <c r="NAQ257" s="254"/>
      <c r="NAR257" s="254"/>
      <c r="NAS257" s="254"/>
      <c r="NAT257" s="254"/>
      <c r="NAU257" s="254"/>
      <c r="NAV257" s="254"/>
      <c r="NAW257" s="254"/>
      <c r="NAX257" s="254"/>
      <c r="NAY257" s="254"/>
      <c r="NAZ257" s="254"/>
      <c r="NBA257" s="254"/>
      <c r="NBB257" s="254"/>
      <c r="NBC257" s="254"/>
      <c r="NBD257" s="254"/>
      <c r="NBE257" s="254"/>
      <c r="NBF257" s="254"/>
      <c r="NBG257" s="254"/>
      <c r="NBH257" s="254"/>
      <c r="NBI257" s="254"/>
      <c r="NBJ257" s="254"/>
      <c r="NBK257" s="254"/>
      <c r="NBL257" s="254"/>
      <c r="NBM257" s="254"/>
      <c r="NBN257" s="254"/>
      <c r="NBO257" s="254"/>
      <c r="NBP257" s="254"/>
      <c r="NBQ257" s="254"/>
      <c r="NBR257" s="254"/>
      <c r="NBS257" s="254"/>
      <c r="NBT257" s="254"/>
      <c r="NBU257" s="254"/>
      <c r="NBV257" s="254"/>
      <c r="NBW257" s="254"/>
      <c r="NBX257" s="254"/>
      <c r="NBY257" s="254"/>
      <c r="NBZ257" s="254"/>
      <c r="NCA257" s="254"/>
      <c r="NCB257" s="254"/>
      <c r="NCC257" s="254"/>
      <c r="NCD257" s="254"/>
      <c r="NCE257" s="254"/>
      <c r="NCF257" s="254"/>
      <c r="NCG257" s="254"/>
      <c r="NCH257" s="254"/>
      <c r="NCI257" s="254"/>
      <c r="NCJ257" s="254"/>
      <c r="NCK257" s="254"/>
      <c r="NCL257" s="254"/>
      <c r="NCM257" s="254"/>
      <c r="NCN257" s="254"/>
      <c r="NCO257" s="254"/>
      <c r="NCP257" s="254"/>
      <c r="NCQ257" s="254"/>
      <c r="NCR257" s="254"/>
      <c r="NCS257" s="254"/>
      <c r="NCT257" s="254"/>
      <c r="NCU257" s="254"/>
      <c r="NCV257" s="254"/>
      <c r="NCW257" s="254"/>
      <c r="NCX257" s="254"/>
      <c r="NCY257" s="254"/>
      <c r="NCZ257" s="254"/>
      <c r="NDA257" s="254"/>
      <c r="NDB257" s="254"/>
      <c r="NDC257" s="254"/>
      <c r="NDD257" s="254"/>
      <c r="NDE257" s="254"/>
      <c r="NDF257" s="254"/>
      <c r="NDG257" s="254"/>
      <c r="NDH257" s="254"/>
      <c r="NDI257" s="254"/>
      <c r="NDJ257" s="254"/>
      <c r="NDK257" s="254"/>
      <c r="NDL257" s="254"/>
      <c r="NDM257" s="254"/>
      <c r="NDN257" s="254"/>
      <c r="NDO257" s="254"/>
      <c r="NDP257" s="254"/>
      <c r="NDQ257" s="254"/>
      <c r="NDR257" s="254"/>
      <c r="NDS257" s="254"/>
      <c r="NDT257" s="254"/>
      <c r="NDU257" s="254"/>
      <c r="NDV257" s="254"/>
      <c r="NDW257" s="254"/>
      <c r="NDX257" s="254"/>
      <c r="NDY257" s="254"/>
      <c r="NDZ257" s="254"/>
      <c r="NEA257" s="254"/>
      <c r="NEB257" s="254"/>
      <c r="NEC257" s="254"/>
      <c r="NED257" s="254"/>
      <c r="NEE257" s="254"/>
      <c r="NEF257" s="254"/>
      <c r="NEG257" s="254"/>
      <c r="NEH257" s="254"/>
      <c r="NEI257" s="254"/>
      <c r="NEJ257" s="254"/>
      <c r="NEK257" s="254"/>
      <c r="NEL257" s="254"/>
      <c r="NEM257" s="254"/>
      <c r="NEN257" s="254"/>
      <c r="NEO257" s="254"/>
      <c r="NEP257" s="254"/>
      <c r="NEQ257" s="254"/>
      <c r="NER257" s="254"/>
      <c r="NES257" s="254"/>
      <c r="NET257" s="254"/>
      <c r="NEU257" s="254"/>
      <c r="NEV257" s="254"/>
      <c r="NEW257" s="254"/>
      <c r="NEX257" s="254"/>
      <c r="NEY257" s="254"/>
      <c r="NEZ257" s="254"/>
      <c r="NFA257" s="254"/>
      <c r="NFB257" s="254"/>
      <c r="NFC257" s="254"/>
      <c r="NFD257" s="254"/>
      <c r="NFE257" s="254"/>
      <c r="NFF257" s="254"/>
      <c r="NFG257" s="254"/>
      <c r="NFH257" s="254"/>
      <c r="NFI257" s="254"/>
      <c r="NFJ257" s="254"/>
      <c r="NFK257" s="254"/>
      <c r="NFL257" s="254"/>
      <c r="NFM257" s="254"/>
      <c r="NFN257" s="254"/>
      <c r="NFO257" s="254"/>
      <c r="NFP257" s="254"/>
      <c r="NFQ257" s="254"/>
      <c r="NFR257" s="254"/>
      <c r="NFS257" s="254"/>
      <c r="NFT257" s="254"/>
      <c r="NFU257" s="254"/>
      <c r="NFV257" s="254"/>
      <c r="NFW257" s="254"/>
      <c r="NFX257" s="254"/>
      <c r="NFY257" s="254"/>
      <c r="NFZ257" s="254"/>
      <c r="NGA257" s="254"/>
      <c r="NGB257" s="254"/>
      <c r="NGC257" s="254"/>
      <c r="NGD257" s="254"/>
      <c r="NGE257" s="254"/>
      <c r="NGF257" s="254"/>
      <c r="NGG257" s="254"/>
      <c r="NGH257" s="254"/>
      <c r="NGI257" s="254"/>
      <c r="NGJ257" s="254"/>
      <c r="NGK257" s="254"/>
      <c r="NGL257" s="254"/>
      <c r="NGM257" s="254"/>
      <c r="NGN257" s="254"/>
      <c r="NGO257" s="254"/>
      <c r="NGP257" s="254"/>
      <c r="NGQ257" s="254"/>
      <c r="NGR257" s="254"/>
      <c r="NGS257" s="254"/>
      <c r="NGT257" s="254"/>
      <c r="NGU257" s="254"/>
      <c r="NGV257" s="254"/>
      <c r="NGW257" s="254"/>
      <c r="NGX257" s="254"/>
      <c r="NGY257" s="254"/>
      <c r="NGZ257" s="254"/>
      <c r="NHA257" s="254"/>
      <c r="NHB257" s="254"/>
      <c r="NHC257" s="254"/>
      <c r="NHD257" s="254"/>
      <c r="NHE257" s="254"/>
      <c r="NHF257" s="254"/>
      <c r="NHG257" s="254"/>
      <c r="NHH257" s="254"/>
      <c r="NHI257" s="254"/>
      <c r="NHJ257" s="254"/>
      <c r="NHK257" s="254"/>
      <c r="NHL257" s="254"/>
      <c r="NHM257" s="254"/>
      <c r="NHN257" s="254"/>
      <c r="NHO257" s="254"/>
      <c r="NHP257" s="254"/>
      <c r="NHQ257" s="254"/>
      <c r="NHR257" s="254"/>
      <c r="NHS257" s="254"/>
      <c r="NHT257" s="254"/>
      <c r="NHU257" s="254"/>
      <c r="NHV257" s="254"/>
      <c r="NHW257" s="254"/>
      <c r="NHX257" s="254"/>
      <c r="NHY257" s="254"/>
      <c r="NHZ257" s="254"/>
      <c r="NIA257" s="254"/>
      <c r="NIB257" s="254"/>
      <c r="NIC257" s="254"/>
      <c r="NID257" s="254"/>
      <c r="NIE257" s="254"/>
      <c r="NIF257" s="254"/>
      <c r="NIG257" s="254"/>
      <c r="NIH257" s="254"/>
      <c r="NII257" s="254"/>
      <c r="NIJ257" s="254"/>
      <c r="NIK257" s="254"/>
      <c r="NIL257" s="254"/>
      <c r="NIM257" s="254"/>
      <c r="NIN257" s="254"/>
      <c r="NIO257" s="254"/>
      <c r="NIP257" s="254"/>
      <c r="NIQ257" s="254"/>
      <c r="NIR257" s="254"/>
      <c r="NIS257" s="254"/>
      <c r="NIT257" s="254"/>
      <c r="NIU257" s="254"/>
      <c r="NIV257" s="254"/>
      <c r="NIW257" s="254"/>
      <c r="NIX257" s="254"/>
      <c r="NIY257" s="254"/>
      <c r="NIZ257" s="254"/>
      <c r="NJA257" s="254"/>
      <c r="NJB257" s="254"/>
      <c r="NJC257" s="254"/>
      <c r="NJD257" s="254"/>
      <c r="NJE257" s="254"/>
      <c r="NJF257" s="254"/>
      <c r="NJG257" s="254"/>
      <c r="NJH257" s="254"/>
      <c r="NJI257" s="254"/>
      <c r="NJJ257" s="254"/>
      <c r="NJK257" s="254"/>
      <c r="NJL257" s="254"/>
      <c r="NJM257" s="254"/>
      <c r="NJN257" s="254"/>
      <c r="NJO257" s="254"/>
      <c r="NJP257" s="254"/>
      <c r="NJQ257" s="254"/>
      <c r="NJR257" s="254"/>
      <c r="NJS257" s="254"/>
      <c r="NJT257" s="254"/>
      <c r="NJU257" s="254"/>
      <c r="NJV257" s="254"/>
      <c r="NJW257" s="254"/>
      <c r="NJX257" s="254"/>
      <c r="NJY257" s="254"/>
      <c r="NJZ257" s="254"/>
      <c r="NKA257" s="254"/>
      <c r="NKB257" s="254"/>
      <c r="NKC257" s="254"/>
      <c r="NKD257" s="254"/>
      <c r="NKE257" s="254"/>
      <c r="NKF257" s="254"/>
      <c r="NKG257" s="254"/>
      <c r="NKH257" s="254"/>
      <c r="NKI257" s="254"/>
      <c r="NKJ257" s="254"/>
      <c r="NKK257" s="254"/>
      <c r="NKL257" s="254"/>
      <c r="NKM257" s="254"/>
      <c r="NKN257" s="254"/>
      <c r="NKO257" s="254"/>
      <c r="NKP257" s="254"/>
      <c r="NKQ257" s="254"/>
      <c r="NKR257" s="254"/>
      <c r="NKS257" s="254"/>
      <c r="NKT257" s="254"/>
      <c r="NKU257" s="254"/>
      <c r="NKV257" s="254"/>
      <c r="NKW257" s="254"/>
      <c r="NKX257" s="254"/>
      <c r="NKY257" s="254"/>
      <c r="NKZ257" s="254"/>
      <c r="NLA257" s="254"/>
      <c r="NLB257" s="254"/>
      <c r="NLC257" s="254"/>
      <c r="NLD257" s="254"/>
      <c r="NLE257" s="254"/>
      <c r="NLF257" s="254"/>
      <c r="NLG257" s="254"/>
      <c r="NLH257" s="254"/>
      <c r="NLI257" s="254"/>
      <c r="NLJ257" s="254"/>
      <c r="NLK257" s="254"/>
      <c r="NLL257" s="254"/>
      <c r="NLM257" s="254"/>
      <c r="NLN257" s="254"/>
      <c r="NLO257" s="254"/>
      <c r="NLP257" s="254"/>
      <c r="NLQ257" s="254"/>
      <c r="NLR257" s="254"/>
      <c r="NLS257" s="254"/>
      <c r="NLT257" s="254"/>
      <c r="NLU257" s="254"/>
      <c r="NLV257" s="254"/>
      <c r="NLW257" s="254"/>
      <c r="NLX257" s="254"/>
      <c r="NLY257" s="254"/>
      <c r="NLZ257" s="254"/>
      <c r="NMA257" s="254"/>
      <c r="NMB257" s="254"/>
      <c r="NMC257" s="254"/>
      <c r="NMD257" s="254"/>
      <c r="NME257" s="254"/>
      <c r="NMF257" s="254"/>
      <c r="NMG257" s="254"/>
      <c r="NMH257" s="254"/>
      <c r="NMI257" s="254"/>
      <c r="NMJ257" s="254"/>
      <c r="NMK257" s="254"/>
      <c r="NML257" s="254"/>
      <c r="NMM257" s="254"/>
      <c r="NMN257" s="254"/>
      <c r="NMO257" s="254"/>
      <c r="NMP257" s="254"/>
      <c r="NMQ257" s="254"/>
      <c r="NMR257" s="254"/>
      <c r="NMS257" s="254"/>
      <c r="NMT257" s="254"/>
      <c r="NMU257" s="254"/>
      <c r="NMV257" s="254"/>
      <c r="NMW257" s="254"/>
      <c r="NMX257" s="254"/>
      <c r="NMY257" s="254"/>
      <c r="NMZ257" s="254"/>
      <c r="NNA257" s="254"/>
      <c r="NNB257" s="254"/>
      <c r="NNC257" s="254"/>
      <c r="NND257" s="254"/>
      <c r="NNE257" s="254"/>
      <c r="NNF257" s="254"/>
      <c r="NNG257" s="254"/>
      <c r="NNH257" s="254"/>
      <c r="NNI257" s="254"/>
      <c r="NNJ257" s="254"/>
      <c r="NNK257" s="254"/>
      <c r="NNL257" s="254"/>
      <c r="NNM257" s="254"/>
      <c r="NNN257" s="254"/>
      <c r="NNO257" s="254"/>
      <c r="NNP257" s="254"/>
      <c r="NNQ257" s="254"/>
      <c r="NNR257" s="254"/>
      <c r="NNS257" s="254"/>
      <c r="NNT257" s="254"/>
      <c r="NNU257" s="254"/>
      <c r="NNV257" s="254"/>
      <c r="NNW257" s="254"/>
      <c r="NNX257" s="254"/>
      <c r="NNY257" s="254"/>
      <c r="NNZ257" s="254"/>
      <c r="NOA257" s="254"/>
      <c r="NOB257" s="254"/>
      <c r="NOC257" s="254"/>
      <c r="NOD257" s="254"/>
      <c r="NOE257" s="254"/>
      <c r="NOF257" s="254"/>
      <c r="NOG257" s="254"/>
      <c r="NOH257" s="254"/>
      <c r="NOI257" s="254"/>
      <c r="NOJ257" s="254"/>
      <c r="NOK257" s="254"/>
      <c r="NOL257" s="254"/>
      <c r="NOM257" s="254"/>
      <c r="NON257" s="254"/>
      <c r="NOO257" s="254"/>
      <c r="NOP257" s="254"/>
      <c r="NOQ257" s="254"/>
      <c r="NOR257" s="254"/>
      <c r="NOS257" s="254"/>
      <c r="NOT257" s="254"/>
      <c r="NOU257" s="254"/>
      <c r="NOV257" s="254"/>
      <c r="NOW257" s="254"/>
      <c r="NOX257" s="254"/>
      <c r="NOY257" s="254"/>
      <c r="NOZ257" s="254"/>
      <c r="NPA257" s="254"/>
      <c r="NPB257" s="254"/>
      <c r="NPC257" s="254"/>
      <c r="NPD257" s="254"/>
      <c r="NPE257" s="254"/>
      <c r="NPF257" s="254"/>
      <c r="NPG257" s="254"/>
      <c r="NPH257" s="254"/>
      <c r="NPI257" s="254"/>
      <c r="NPJ257" s="254"/>
      <c r="NPK257" s="254"/>
      <c r="NPL257" s="254"/>
      <c r="NPM257" s="254"/>
      <c r="NPN257" s="254"/>
      <c r="NPO257" s="254"/>
      <c r="NPP257" s="254"/>
      <c r="NPQ257" s="254"/>
      <c r="NPR257" s="254"/>
      <c r="NPS257" s="254"/>
      <c r="NPT257" s="254"/>
      <c r="NPU257" s="254"/>
      <c r="NPV257" s="254"/>
      <c r="NPW257" s="254"/>
      <c r="NPX257" s="254"/>
      <c r="NPY257" s="254"/>
      <c r="NPZ257" s="254"/>
      <c r="NQA257" s="254"/>
      <c r="NQB257" s="254"/>
      <c r="NQC257" s="254"/>
      <c r="NQD257" s="254"/>
      <c r="NQE257" s="254"/>
      <c r="NQF257" s="254"/>
      <c r="NQG257" s="254"/>
      <c r="NQH257" s="254"/>
      <c r="NQI257" s="254"/>
      <c r="NQJ257" s="254"/>
      <c r="NQK257" s="254"/>
      <c r="NQL257" s="254"/>
      <c r="NQM257" s="254"/>
      <c r="NQN257" s="254"/>
      <c r="NQO257" s="254"/>
      <c r="NQP257" s="254"/>
      <c r="NQQ257" s="254"/>
      <c r="NQR257" s="254"/>
      <c r="NQS257" s="254"/>
      <c r="NQT257" s="254"/>
      <c r="NQU257" s="254"/>
      <c r="NQV257" s="254"/>
      <c r="NQW257" s="254"/>
      <c r="NQX257" s="254"/>
      <c r="NQY257" s="254"/>
      <c r="NQZ257" s="254"/>
      <c r="NRA257" s="254"/>
      <c r="NRB257" s="254"/>
      <c r="NRC257" s="254"/>
      <c r="NRD257" s="254"/>
      <c r="NRE257" s="254"/>
      <c r="NRF257" s="254"/>
      <c r="NRG257" s="254"/>
      <c r="NRH257" s="254"/>
      <c r="NRI257" s="254"/>
      <c r="NRJ257" s="254"/>
      <c r="NRK257" s="254"/>
      <c r="NRL257" s="254"/>
      <c r="NRM257" s="254"/>
      <c r="NRN257" s="254"/>
      <c r="NRO257" s="254"/>
      <c r="NRP257" s="254"/>
      <c r="NRQ257" s="254"/>
      <c r="NRR257" s="254"/>
      <c r="NRS257" s="254"/>
      <c r="NRT257" s="254"/>
      <c r="NRU257" s="254"/>
      <c r="NRV257" s="254"/>
      <c r="NRW257" s="254"/>
      <c r="NRX257" s="254"/>
      <c r="NRY257" s="254"/>
      <c r="NRZ257" s="254"/>
      <c r="NSA257" s="254"/>
      <c r="NSB257" s="254"/>
      <c r="NSC257" s="254"/>
      <c r="NSD257" s="254"/>
      <c r="NSE257" s="254"/>
      <c r="NSF257" s="254"/>
      <c r="NSG257" s="254"/>
      <c r="NSH257" s="254"/>
      <c r="NSI257" s="254"/>
      <c r="NSJ257" s="254"/>
      <c r="NSK257" s="254"/>
      <c r="NSL257" s="254"/>
      <c r="NSM257" s="254"/>
      <c r="NSN257" s="254"/>
      <c r="NSO257" s="254"/>
      <c r="NSP257" s="254"/>
      <c r="NSQ257" s="254"/>
      <c r="NSR257" s="254"/>
      <c r="NSS257" s="254"/>
      <c r="NST257" s="254"/>
      <c r="NSU257" s="254"/>
      <c r="NSV257" s="254"/>
      <c r="NSW257" s="254"/>
      <c r="NSX257" s="254"/>
      <c r="NSY257" s="254"/>
      <c r="NSZ257" s="254"/>
      <c r="NTA257" s="254"/>
      <c r="NTB257" s="254"/>
      <c r="NTC257" s="254"/>
      <c r="NTD257" s="254"/>
      <c r="NTE257" s="254"/>
      <c r="NTF257" s="254"/>
      <c r="NTG257" s="254"/>
      <c r="NTH257" s="254"/>
      <c r="NTI257" s="254"/>
      <c r="NTJ257" s="254"/>
      <c r="NTK257" s="254"/>
      <c r="NTL257" s="254"/>
      <c r="NTM257" s="254"/>
      <c r="NTN257" s="254"/>
      <c r="NTO257" s="254"/>
      <c r="NTP257" s="254"/>
      <c r="NTQ257" s="254"/>
      <c r="NTR257" s="254"/>
      <c r="NTS257" s="254"/>
      <c r="NTT257" s="254"/>
      <c r="NTU257" s="254"/>
      <c r="NTV257" s="254"/>
      <c r="NTW257" s="254"/>
      <c r="NTX257" s="254"/>
      <c r="NTY257" s="254"/>
      <c r="NTZ257" s="254"/>
      <c r="NUA257" s="254"/>
      <c r="NUB257" s="254"/>
      <c r="NUC257" s="254"/>
      <c r="NUD257" s="254"/>
      <c r="NUE257" s="254"/>
      <c r="NUF257" s="254"/>
      <c r="NUG257" s="254"/>
      <c r="NUH257" s="254"/>
      <c r="NUI257" s="254"/>
      <c r="NUJ257" s="254"/>
      <c r="NUK257" s="254"/>
      <c r="NUL257" s="254"/>
      <c r="NUM257" s="254"/>
      <c r="NUN257" s="254"/>
      <c r="NUO257" s="254"/>
      <c r="NUP257" s="254"/>
      <c r="NUQ257" s="254"/>
      <c r="NUR257" s="254"/>
      <c r="NUS257" s="254"/>
      <c r="NUT257" s="254"/>
      <c r="NUU257" s="254"/>
      <c r="NUV257" s="254"/>
      <c r="NUW257" s="254"/>
      <c r="NUX257" s="254"/>
      <c r="NUY257" s="254"/>
      <c r="NUZ257" s="254"/>
      <c r="NVA257" s="254"/>
      <c r="NVB257" s="254"/>
      <c r="NVC257" s="254"/>
      <c r="NVD257" s="254"/>
      <c r="NVE257" s="254"/>
      <c r="NVF257" s="254"/>
      <c r="NVG257" s="254"/>
      <c r="NVH257" s="254"/>
      <c r="NVI257" s="254"/>
      <c r="NVJ257" s="254"/>
      <c r="NVK257" s="254"/>
      <c r="NVL257" s="254"/>
      <c r="NVM257" s="254"/>
      <c r="NVN257" s="254"/>
      <c r="NVO257" s="254"/>
      <c r="NVP257" s="254"/>
      <c r="NVQ257" s="254"/>
      <c r="NVR257" s="254"/>
      <c r="NVS257" s="254"/>
      <c r="NVT257" s="254"/>
      <c r="NVU257" s="254"/>
      <c r="NVV257" s="254"/>
      <c r="NVW257" s="254"/>
      <c r="NVX257" s="254"/>
      <c r="NVY257" s="254"/>
      <c r="NVZ257" s="254"/>
      <c r="NWA257" s="254"/>
      <c r="NWB257" s="254"/>
      <c r="NWC257" s="254"/>
      <c r="NWD257" s="254"/>
      <c r="NWE257" s="254"/>
      <c r="NWF257" s="254"/>
      <c r="NWG257" s="254"/>
      <c r="NWH257" s="254"/>
      <c r="NWI257" s="254"/>
      <c r="NWJ257" s="254"/>
      <c r="NWK257" s="254"/>
      <c r="NWL257" s="254"/>
      <c r="NWM257" s="254"/>
      <c r="NWN257" s="254"/>
      <c r="NWO257" s="254"/>
      <c r="NWP257" s="254"/>
      <c r="NWQ257" s="254"/>
      <c r="NWR257" s="254"/>
      <c r="NWS257" s="254"/>
      <c r="NWT257" s="254"/>
      <c r="NWU257" s="254"/>
      <c r="NWV257" s="254"/>
      <c r="NWW257" s="254"/>
      <c r="NWX257" s="254"/>
      <c r="NWY257" s="254"/>
      <c r="NWZ257" s="254"/>
      <c r="NXA257" s="254"/>
      <c r="NXB257" s="254"/>
      <c r="NXC257" s="254"/>
      <c r="NXD257" s="254"/>
      <c r="NXE257" s="254"/>
      <c r="NXF257" s="254"/>
      <c r="NXG257" s="254"/>
      <c r="NXH257" s="254"/>
      <c r="NXI257" s="254"/>
      <c r="NXJ257" s="254"/>
      <c r="NXK257" s="254"/>
      <c r="NXL257" s="254"/>
      <c r="NXM257" s="254"/>
      <c r="NXN257" s="254"/>
      <c r="NXO257" s="254"/>
      <c r="NXP257" s="254"/>
      <c r="NXQ257" s="254"/>
      <c r="NXR257" s="254"/>
      <c r="NXS257" s="254"/>
      <c r="NXT257" s="254"/>
      <c r="NXU257" s="254"/>
      <c r="NXV257" s="254"/>
      <c r="NXW257" s="254"/>
      <c r="NXX257" s="254"/>
      <c r="NXY257" s="254"/>
      <c r="NXZ257" s="254"/>
      <c r="NYA257" s="254"/>
      <c r="NYB257" s="254"/>
      <c r="NYC257" s="254"/>
      <c r="NYD257" s="254"/>
      <c r="NYE257" s="254"/>
      <c r="NYF257" s="254"/>
      <c r="NYG257" s="254"/>
      <c r="NYH257" s="254"/>
      <c r="NYI257" s="254"/>
      <c r="NYJ257" s="254"/>
      <c r="NYK257" s="254"/>
      <c r="NYL257" s="254"/>
      <c r="NYM257" s="254"/>
      <c r="NYN257" s="254"/>
      <c r="NYO257" s="254"/>
      <c r="NYP257" s="254"/>
      <c r="NYQ257" s="254"/>
      <c r="NYR257" s="254"/>
      <c r="NYS257" s="254"/>
      <c r="NYT257" s="254"/>
      <c r="NYU257" s="254"/>
      <c r="NYV257" s="254"/>
      <c r="NYW257" s="254"/>
      <c r="NYX257" s="254"/>
      <c r="NYY257" s="254"/>
      <c r="NYZ257" s="254"/>
      <c r="NZA257" s="254"/>
      <c r="NZB257" s="254"/>
      <c r="NZC257" s="254"/>
      <c r="NZD257" s="254"/>
      <c r="NZE257" s="254"/>
      <c r="NZF257" s="254"/>
      <c r="NZG257" s="254"/>
      <c r="NZH257" s="254"/>
      <c r="NZI257" s="254"/>
      <c r="NZJ257" s="254"/>
      <c r="NZK257" s="254"/>
      <c r="NZL257" s="254"/>
      <c r="NZM257" s="254"/>
      <c r="NZN257" s="254"/>
      <c r="NZO257" s="254"/>
      <c r="NZP257" s="254"/>
      <c r="NZQ257" s="254"/>
      <c r="NZR257" s="254"/>
      <c r="NZS257" s="254"/>
      <c r="NZT257" s="254"/>
      <c r="NZU257" s="254"/>
      <c r="NZV257" s="254"/>
      <c r="NZW257" s="254"/>
      <c r="NZX257" s="254"/>
      <c r="NZY257" s="254"/>
      <c r="NZZ257" s="254"/>
      <c r="OAA257" s="254"/>
      <c r="OAB257" s="254"/>
      <c r="OAC257" s="254"/>
      <c r="OAD257" s="254"/>
      <c r="OAE257" s="254"/>
      <c r="OAF257" s="254"/>
      <c r="OAG257" s="254"/>
      <c r="OAH257" s="254"/>
      <c r="OAI257" s="254"/>
      <c r="OAJ257" s="254"/>
      <c r="OAK257" s="254"/>
      <c r="OAL257" s="254"/>
      <c r="OAM257" s="254"/>
      <c r="OAN257" s="254"/>
      <c r="OAO257" s="254"/>
      <c r="OAP257" s="254"/>
      <c r="OAQ257" s="254"/>
      <c r="OAR257" s="254"/>
      <c r="OAS257" s="254"/>
      <c r="OAT257" s="254"/>
      <c r="OAU257" s="254"/>
      <c r="OAV257" s="254"/>
      <c r="OAW257" s="254"/>
      <c r="OAX257" s="254"/>
      <c r="OAY257" s="254"/>
      <c r="OAZ257" s="254"/>
      <c r="OBA257" s="254"/>
      <c r="OBB257" s="254"/>
      <c r="OBC257" s="254"/>
      <c r="OBD257" s="254"/>
      <c r="OBE257" s="254"/>
      <c r="OBF257" s="254"/>
      <c r="OBG257" s="254"/>
      <c r="OBH257" s="254"/>
      <c r="OBI257" s="254"/>
      <c r="OBJ257" s="254"/>
      <c r="OBK257" s="254"/>
      <c r="OBL257" s="254"/>
      <c r="OBM257" s="254"/>
      <c r="OBN257" s="254"/>
      <c r="OBO257" s="254"/>
      <c r="OBP257" s="254"/>
      <c r="OBQ257" s="254"/>
      <c r="OBR257" s="254"/>
      <c r="OBS257" s="254"/>
      <c r="OBT257" s="254"/>
      <c r="OBU257" s="254"/>
      <c r="OBV257" s="254"/>
      <c r="OBW257" s="254"/>
      <c r="OBX257" s="254"/>
      <c r="OBY257" s="254"/>
      <c r="OBZ257" s="254"/>
      <c r="OCA257" s="254"/>
      <c r="OCB257" s="254"/>
      <c r="OCC257" s="254"/>
      <c r="OCD257" s="254"/>
      <c r="OCE257" s="254"/>
      <c r="OCF257" s="254"/>
      <c r="OCG257" s="254"/>
      <c r="OCH257" s="254"/>
      <c r="OCI257" s="254"/>
      <c r="OCJ257" s="254"/>
      <c r="OCK257" s="254"/>
      <c r="OCL257" s="254"/>
      <c r="OCM257" s="254"/>
      <c r="OCN257" s="254"/>
      <c r="OCO257" s="254"/>
      <c r="OCP257" s="254"/>
      <c r="OCQ257" s="254"/>
      <c r="OCR257" s="254"/>
      <c r="OCS257" s="254"/>
      <c r="OCT257" s="254"/>
      <c r="OCU257" s="254"/>
      <c r="OCV257" s="254"/>
      <c r="OCW257" s="254"/>
      <c r="OCX257" s="254"/>
      <c r="OCY257" s="254"/>
      <c r="OCZ257" s="254"/>
      <c r="ODA257" s="254"/>
      <c r="ODB257" s="254"/>
      <c r="ODC257" s="254"/>
      <c r="ODD257" s="254"/>
      <c r="ODE257" s="254"/>
      <c r="ODF257" s="254"/>
      <c r="ODG257" s="254"/>
      <c r="ODH257" s="254"/>
      <c r="ODI257" s="254"/>
      <c r="ODJ257" s="254"/>
      <c r="ODK257" s="254"/>
      <c r="ODL257" s="254"/>
      <c r="ODM257" s="254"/>
      <c r="ODN257" s="254"/>
      <c r="ODO257" s="254"/>
      <c r="ODP257" s="254"/>
      <c r="ODQ257" s="254"/>
      <c r="ODR257" s="254"/>
      <c r="ODS257" s="254"/>
      <c r="ODT257" s="254"/>
      <c r="ODU257" s="254"/>
      <c r="ODV257" s="254"/>
      <c r="ODW257" s="254"/>
      <c r="ODX257" s="254"/>
      <c r="ODY257" s="254"/>
      <c r="ODZ257" s="254"/>
      <c r="OEA257" s="254"/>
      <c r="OEB257" s="254"/>
      <c r="OEC257" s="254"/>
      <c r="OED257" s="254"/>
      <c r="OEE257" s="254"/>
      <c r="OEF257" s="254"/>
      <c r="OEG257" s="254"/>
      <c r="OEH257" s="254"/>
      <c r="OEI257" s="254"/>
      <c r="OEJ257" s="254"/>
      <c r="OEK257" s="254"/>
      <c r="OEL257" s="254"/>
      <c r="OEM257" s="254"/>
      <c r="OEN257" s="254"/>
      <c r="OEO257" s="254"/>
      <c r="OEP257" s="254"/>
      <c r="OEQ257" s="254"/>
      <c r="OER257" s="254"/>
      <c r="OES257" s="254"/>
      <c r="OET257" s="254"/>
      <c r="OEU257" s="254"/>
      <c r="OEV257" s="254"/>
      <c r="OEW257" s="254"/>
      <c r="OEX257" s="254"/>
      <c r="OEY257" s="254"/>
      <c r="OEZ257" s="254"/>
      <c r="OFA257" s="254"/>
      <c r="OFB257" s="254"/>
      <c r="OFC257" s="254"/>
      <c r="OFD257" s="254"/>
      <c r="OFE257" s="254"/>
      <c r="OFF257" s="254"/>
      <c r="OFG257" s="254"/>
      <c r="OFH257" s="254"/>
      <c r="OFI257" s="254"/>
      <c r="OFJ257" s="254"/>
      <c r="OFK257" s="254"/>
      <c r="OFL257" s="254"/>
      <c r="OFM257" s="254"/>
      <c r="OFN257" s="254"/>
      <c r="OFO257" s="254"/>
      <c r="OFP257" s="254"/>
      <c r="OFQ257" s="254"/>
      <c r="OFR257" s="254"/>
      <c r="OFS257" s="254"/>
      <c r="OFT257" s="254"/>
      <c r="OFU257" s="254"/>
      <c r="OFV257" s="254"/>
      <c r="OFW257" s="254"/>
      <c r="OFX257" s="254"/>
      <c r="OFY257" s="254"/>
      <c r="OFZ257" s="254"/>
      <c r="OGA257" s="254"/>
      <c r="OGB257" s="254"/>
      <c r="OGC257" s="254"/>
      <c r="OGD257" s="254"/>
      <c r="OGE257" s="254"/>
      <c r="OGF257" s="254"/>
      <c r="OGG257" s="254"/>
      <c r="OGH257" s="254"/>
      <c r="OGI257" s="254"/>
      <c r="OGJ257" s="254"/>
      <c r="OGK257" s="254"/>
      <c r="OGL257" s="254"/>
      <c r="OGM257" s="254"/>
      <c r="OGN257" s="254"/>
      <c r="OGO257" s="254"/>
      <c r="OGP257" s="254"/>
      <c r="OGQ257" s="254"/>
      <c r="OGR257" s="254"/>
      <c r="OGS257" s="254"/>
      <c r="OGT257" s="254"/>
      <c r="OGU257" s="254"/>
      <c r="OGV257" s="254"/>
      <c r="OGW257" s="254"/>
      <c r="OGX257" s="254"/>
      <c r="OGY257" s="254"/>
      <c r="OGZ257" s="254"/>
      <c r="OHA257" s="254"/>
      <c r="OHB257" s="254"/>
      <c r="OHC257" s="254"/>
      <c r="OHD257" s="254"/>
      <c r="OHE257" s="254"/>
      <c r="OHF257" s="254"/>
      <c r="OHG257" s="254"/>
      <c r="OHH257" s="254"/>
      <c r="OHI257" s="254"/>
      <c r="OHJ257" s="254"/>
      <c r="OHK257" s="254"/>
      <c r="OHL257" s="254"/>
      <c r="OHM257" s="254"/>
      <c r="OHN257" s="254"/>
      <c r="OHO257" s="254"/>
      <c r="OHP257" s="254"/>
      <c r="OHQ257" s="254"/>
      <c r="OHR257" s="254"/>
      <c r="OHS257" s="254"/>
      <c r="OHT257" s="254"/>
      <c r="OHU257" s="254"/>
      <c r="OHV257" s="254"/>
      <c r="OHW257" s="254"/>
      <c r="OHX257" s="254"/>
      <c r="OHY257" s="254"/>
      <c r="OHZ257" s="254"/>
      <c r="OIA257" s="254"/>
      <c r="OIB257" s="254"/>
      <c r="OIC257" s="254"/>
      <c r="OID257" s="254"/>
      <c r="OIE257" s="254"/>
      <c r="OIF257" s="254"/>
      <c r="OIG257" s="254"/>
      <c r="OIH257" s="254"/>
      <c r="OII257" s="254"/>
      <c r="OIJ257" s="254"/>
      <c r="OIK257" s="254"/>
      <c r="OIL257" s="254"/>
      <c r="OIM257" s="254"/>
      <c r="OIN257" s="254"/>
      <c r="OIO257" s="254"/>
      <c r="OIP257" s="254"/>
      <c r="OIQ257" s="254"/>
      <c r="OIR257" s="254"/>
      <c r="OIS257" s="254"/>
      <c r="OIT257" s="254"/>
      <c r="OIU257" s="254"/>
      <c r="OIV257" s="254"/>
      <c r="OIW257" s="254"/>
      <c r="OIX257" s="254"/>
      <c r="OIY257" s="254"/>
      <c r="OIZ257" s="254"/>
      <c r="OJA257" s="254"/>
      <c r="OJB257" s="254"/>
      <c r="OJC257" s="254"/>
      <c r="OJD257" s="254"/>
      <c r="OJE257" s="254"/>
      <c r="OJF257" s="254"/>
      <c r="OJG257" s="254"/>
      <c r="OJH257" s="254"/>
      <c r="OJI257" s="254"/>
      <c r="OJJ257" s="254"/>
      <c r="OJK257" s="254"/>
      <c r="OJL257" s="254"/>
      <c r="OJM257" s="254"/>
      <c r="OJN257" s="254"/>
      <c r="OJO257" s="254"/>
      <c r="OJP257" s="254"/>
      <c r="OJQ257" s="254"/>
      <c r="OJR257" s="254"/>
      <c r="OJS257" s="254"/>
      <c r="OJT257" s="254"/>
      <c r="OJU257" s="254"/>
      <c r="OJV257" s="254"/>
      <c r="OJW257" s="254"/>
      <c r="OJX257" s="254"/>
      <c r="OJY257" s="254"/>
      <c r="OJZ257" s="254"/>
      <c r="OKA257" s="254"/>
      <c r="OKB257" s="254"/>
      <c r="OKC257" s="254"/>
      <c r="OKD257" s="254"/>
      <c r="OKE257" s="254"/>
      <c r="OKF257" s="254"/>
      <c r="OKG257" s="254"/>
      <c r="OKH257" s="254"/>
      <c r="OKI257" s="254"/>
      <c r="OKJ257" s="254"/>
      <c r="OKK257" s="254"/>
      <c r="OKL257" s="254"/>
      <c r="OKM257" s="254"/>
      <c r="OKN257" s="254"/>
      <c r="OKO257" s="254"/>
      <c r="OKP257" s="254"/>
      <c r="OKQ257" s="254"/>
      <c r="OKR257" s="254"/>
      <c r="OKS257" s="254"/>
      <c r="OKT257" s="254"/>
      <c r="OKU257" s="254"/>
      <c r="OKV257" s="254"/>
      <c r="OKW257" s="254"/>
      <c r="OKX257" s="254"/>
      <c r="OKY257" s="254"/>
      <c r="OKZ257" s="254"/>
      <c r="OLA257" s="254"/>
      <c r="OLB257" s="254"/>
      <c r="OLC257" s="254"/>
      <c r="OLD257" s="254"/>
      <c r="OLE257" s="254"/>
      <c r="OLF257" s="254"/>
      <c r="OLG257" s="254"/>
      <c r="OLH257" s="254"/>
      <c r="OLI257" s="254"/>
      <c r="OLJ257" s="254"/>
      <c r="OLK257" s="254"/>
      <c r="OLL257" s="254"/>
      <c r="OLM257" s="254"/>
      <c r="OLN257" s="254"/>
      <c r="OLO257" s="254"/>
      <c r="OLP257" s="254"/>
      <c r="OLQ257" s="254"/>
      <c r="OLR257" s="254"/>
      <c r="OLS257" s="254"/>
      <c r="OLT257" s="254"/>
      <c r="OLU257" s="254"/>
      <c r="OLV257" s="254"/>
      <c r="OLW257" s="254"/>
      <c r="OLX257" s="254"/>
      <c r="OLY257" s="254"/>
      <c r="OLZ257" s="254"/>
      <c r="OMA257" s="254"/>
      <c r="OMB257" s="254"/>
      <c r="OMC257" s="254"/>
      <c r="OMD257" s="254"/>
      <c r="OME257" s="254"/>
      <c r="OMF257" s="254"/>
      <c r="OMG257" s="254"/>
      <c r="OMH257" s="254"/>
      <c r="OMI257" s="254"/>
      <c r="OMJ257" s="254"/>
      <c r="OMK257" s="254"/>
      <c r="OML257" s="254"/>
      <c r="OMM257" s="254"/>
      <c r="OMN257" s="254"/>
      <c r="OMO257" s="254"/>
      <c r="OMP257" s="254"/>
      <c r="OMQ257" s="254"/>
      <c r="OMR257" s="254"/>
      <c r="OMS257" s="254"/>
      <c r="OMT257" s="254"/>
      <c r="OMU257" s="254"/>
      <c r="OMV257" s="254"/>
      <c r="OMW257" s="254"/>
      <c r="OMX257" s="254"/>
      <c r="OMY257" s="254"/>
      <c r="OMZ257" s="254"/>
      <c r="ONA257" s="254"/>
      <c r="ONB257" s="254"/>
      <c r="ONC257" s="254"/>
      <c r="OND257" s="254"/>
      <c r="ONE257" s="254"/>
      <c r="ONF257" s="254"/>
      <c r="ONG257" s="254"/>
      <c r="ONH257" s="254"/>
      <c r="ONI257" s="254"/>
      <c r="ONJ257" s="254"/>
      <c r="ONK257" s="254"/>
      <c r="ONL257" s="254"/>
      <c r="ONM257" s="254"/>
      <c r="ONN257" s="254"/>
      <c r="ONO257" s="254"/>
      <c r="ONP257" s="254"/>
      <c r="ONQ257" s="254"/>
      <c r="ONR257" s="254"/>
      <c r="ONS257" s="254"/>
      <c r="ONT257" s="254"/>
      <c r="ONU257" s="254"/>
      <c r="ONV257" s="254"/>
      <c r="ONW257" s="254"/>
      <c r="ONX257" s="254"/>
      <c r="ONY257" s="254"/>
      <c r="ONZ257" s="254"/>
      <c r="OOA257" s="254"/>
      <c r="OOB257" s="254"/>
      <c r="OOC257" s="254"/>
      <c r="OOD257" s="254"/>
      <c r="OOE257" s="254"/>
      <c r="OOF257" s="254"/>
      <c r="OOG257" s="254"/>
      <c r="OOH257" s="254"/>
      <c r="OOI257" s="254"/>
      <c r="OOJ257" s="254"/>
      <c r="OOK257" s="254"/>
      <c r="OOL257" s="254"/>
      <c r="OOM257" s="254"/>
      <c r="OON257" s="254"/>
      <c r="OOO257" s="254"/>
      <c r="OOP257" s="254"/>
      <c r="OOQ257" s="254"/>
      <c r="OOR257" s="254"/>
      <c r="OOS257" s="254"/>
      <c r="OOT257" s="254"/>
      <c r="OOU257" s="254"/>
      <c r="OOV257" s="254"/>
      <c r="OOW257" s="254"/>
      <c r="OOX257" s="254"/>
      <c r="OOY257" s="254"/>
      <c r="OOZ257" s="254"/>
      <c r="OPA257" s="254"/>
      <c r="OPB257" s="254"/>
      <c r="OPC257" s="254"/>
      <c r="OPD257" s="254"/>
      <c r="OPE257" s="254"/>
      <c r="OPF257" s="254"/>
      <c r="OPG257" s="254"/>
      <c r="OPH257" s="254"/>
      <c r="OPI257" s="254"/>
      <c r="OPJ257" s="254"/>
      <c r="OPK257" s="254"/>
      <c r="OPL257" s="254"/>
      <c r="OPM257" s="254"/>
      <c r="OPN257" s="254"/>
      <c r="OPO257" s="254"/>
      <c r="OPP257" s="254"/>
      <c r="OPQ257" s="254"/>
      <c r="OPR257" s="254"/>
      <c r="OPS257" s="254"/>
      <c r="OPT257" s="254"/>
      <c r="OPU257" s="254"/>
      <c r="OPV257" s="254"/>
      <c r="OPW257" s="254"/>
      <c r="OPX257" s="254"/>
      <c r="OPY257" s="254"/>
      <c r="OPZ257" s="254"/>
      <c r="OQA257" s="254"/>
      <c r="OQB257" s="254"/>
      <c r="OQC257" s="254"/>
      <c r="OQD257" s="254"/>
      <c r="OQE257" s="254"/>
      <c r="OQF257" s="254"/>
      <c r="OQG257" s="254"/>
      <c r="OQH257" s="254"/>
      <c r="OQI257" s="254"/>
      <c r="OQJ257" s="254"/>
      <c r="OQK257" s="254"/>
      <c r="OQL257" s="254"/>
      <c r="OQM257" s="254"/>
      <c r="OQN257" s="254"/>
      <c r="OQO257" s="254"/>
      <c r="OQP257" s="254"/>
      <c r="OQQ257" s="254"/>
      <c r="OQR257" s="254"/>
      <c r="OQS257" s="254"/>
      <c r="OQT257" s="254"/>
      <c r="OQU257" s="254"/>
      <c r="OQV257" s="254"/>
      <c r="OQW257" s="254"/>
      <c r="OQX257" s="254"/>
      <c r="OQY257" s="254"/>
      <c r="OQZ257" s="254"/>
      <c r="ORA257" s="254"/>
      <c r="ORB257" s="254"/>
      <c r="ORC257" s="254"/>
      <c r="ORD257" s="254"/>
      <c r="ORE257" s="254"/>
      <c r="ORF257" s="254"/>
      <c r="ORG257" s="254"/>
      <c r="ORH257" s="254"/>
      <c r="ORI257" s="254"/>
      <c r="ORJ257" s="254"/>
      <c r="ORK257" s="254"/>
      <c r="ORL257" s="254"/>
      <c r="ORM257" s="254"/>
      <c r="ORN257" s="254"/>
      <c r="ORO257" s="254"/>
      <c r="ORP257" s="254"/>
      <c r="ORQ257" s="254"/>
      <c r="ORR257" s="254"/>
      <c r="ORS257" s="254"/>
      <c r="ORT257" s="254"/>
      <c r="ORU257" s="254"/>
      <c r="ORV257" s="254"/>
      <c r="ORW257" s="254"/>
      <c r="ORX257" s="254"/>
      <c r="ORY257" s="254"/>
      <c r="ORZ257" s="254"/>
      <c r="OSA257" s="254"/>
      <c r="OSB257" s="254"/>
      <c r="OSC257" s="254"/>
      <c r="OSD257" s="254"/>
      <c r="OSE257" s="254"/>
      <c r="OSF257" s="254"/>
      <c r="OSG257" s="254"/>
      <c r="OSH257" s="254"/>
      <c r="OSI257" s="254"/>
      <c r="OSJ257" s="254"/>
      <c r="OSK257" s="254"/>
      <c r="OSL257" s="254"/>
      <c r="OSM257" s="254"/>
      <c r="OSN257" s="254"/>
      <c r="OSO257" s="254"/>
      <c r="OSP257" s="254"/>
      <c r="OSQ257" s="254"/>
      <c r="OSR257" s="254"/>
      <c r="OSS257" s="254"/>
      <c r="OST257" s="254"/>
      <c r="OSU257" s="254"/>
      <c r="OSV257" s="254"/>
      <c r="OSW257" s="254"/>
      <c r="OSX257" s="254"/>
      <c r="OSY257" s="254"/>
      <c r="OSZ257" s="254"/>
      <c r="OTA257" s="254"/>
      <c r="OTB257" s="254"/>
      <c r="OTC257" s="254"/>
      <c r="OTD257" s="254"/>
      <c r="OTE257" s="254"/>
      <c r="OTF257" s="254"/>
      <c r="OTG257" s="254"/>
      <c r="OTH257" s="254"/>
      <c r="OTI257" s="254"/>
      <c r="OTJ257" s="254"/>
      <c r="OTK257" s="254"/>
      <c r="OTL257" s="254"/>
      <c r="OTM257" s="254"/>
      <c r="OTN257" s="254"/>
      <c r="OTO257" s="254"/>
      <c r="OTP257" s="254"/>
      <c r="OTQ257" s="254"/>
      <c r="OTR257" s="254"/>
      <c r="OTS257" s="254"/>
      <c r="OTT257" s="254"/>
      <c r="OTU257" s="254"/>
      <c r="OTV257" s="254"/>
      <c r="OTW257" s="254"/>
      <c r="OTX257" s="254"/>
      <c r="OTY257" s="254"/>
      <c r="OTZ257" s="254"/>
      <c r="OUA257" s="254"/>
      <c r="OUB257" s="254"/>
      <c r="OUC257" s="254"/>
      <c r="OUD257" s="254"/>
      <c r="OUE257" s="254"/>
      <c r="OUF257" s="254"/>
      <c r="OUG257" s="254"/>
      <c r="OUH257" s="254"/>
      <c r="OUI257" s="254"/>
      <c r="OUJ257" s="254"/>
      <c r="OUK257" s="254"/>
      <c r="OUL257" s="254"/>
      <c r="OUM257" s="254"/>
      <c r="OUN257" s="254"/>
      <c r="OUO257" s="254"/>
      <c r="OUP257" s="254"/>
      <c r="OUQ257" s="254"/>
      <c r="OUR257" s="254"/>
      <c r="OUS257" s="254"/>
      <c r="OUT257" s="254"/>
      <c r="OUU257" s="254"/>
      <c r="OUV257" s="254"/>
      <c r="OUW257" s="254"/>
      <c r="OUX257" s="254"/>
      <c r="OUY257" s="254"/>
      <c r="OUZ257" s="254"/>
      <c r="OVA257" s="254"/>
      <c r="OVB257" s="254"/>
      <c r="OVC257" s="254"/>
      <c r="OVD257" s="254"/>
      <c r="OVE257" s="254"/>
      <c r="OVF257" s="254"/>
      <c r="OVG257" s="254"/>
      <c r="OVH257" s="254"/>
      <c r="OVI257" s="254"/>
      <c r="OVJ257" s="254"/>
      <c r="OVK257" s="254"/>
      <c r="OVL257" s="254"/>
      <c r="OVM257" s="254"/>
      <c r="OVN257" s="254"/>
      <c r="OVO257" s="254"/>
      <c r="OVP257" s="254"/>
      <c r="OVQ257" s="254"/>
      <c r="OVR257" s="254"/>
      <c r="OVS257" s="254"/>
      <c r="OVT257" s="254"/>
      <c r="OVU257" s="254"/>
      <c r="OVV257" s="254"/>
      <c r="OVW257" s="254"/>
      <c r="OVX257" s="254"/>
      <c r="OVY257" s="254"/>
      <c r="OVZ257" s="254"/>
      <c r="OWA257" s="254"/>
      <c r="OWB257" s="254"/>
      <c r="OWC257" s="254"/>
      <c r="OWD257" s="254"/>
      <c r="OWE257" s="254"/>
      <c r="OWF257" s="254"/>
      <c r="OWG257" s="254"/>
      <c r="OWH257" s="254"/>
      <c r="OWI257" s="254"/>
      <c r="OWJ257" s="254"/>
      <c r="OWK257" s="254"/>
      <c r="OWL257" s="254"/>
      <c r="OWM257" s="254"/>
      <c r="OWN257" s="254"/>
      <c r="OWO257" s="254"/>
      <c r="OWP257" s="254"/>
      <c r="OWQ257" s="254"/>
      <c r="OWR257" s="254"/>
      <c r="OWS257" s="254"/>
      <c r="OWT257" s="254"/>
      <c r="OWU257" s="254"/>
      <c r="OWV257" s="254"/>
      <c r="OWW257" s="254"/>
      <c r="OWX257" s="254"/>
      <c r="OWY257" s="254"/>
      <c r="OWZ257" s="254"/>
      <c r="OXA257" s="254"/>
      <c r="OXB257" s="254"/>
      <c r="OXC257" s="254"/>
      <c r="OXD257" s="254"/>
      <c r="OXE257" s="254"/>
      <c r="OXF257" s="254"/>
      <c r="OXG257" s="254"/>
      <c r="OXH257" s="254"/>
      <c r="OXI257" s="254"/>
      <c r="OXJ257" s="254"/>
      <c r="OXK257" s="254"/>
      <c r="OXL257" s="254"/>
      <c r="OXM257" s="254"/>
      <c r="OXN257" s="254"/>
      <c r="OXO257" s="254"/>
      <c r="OXP257" s="254"/>
      <c r="OXQ257" s="254"/>
      <c r="OXR257" s="254"/>
      <c r="OXS257" s="254"/>
      <c r="OXT257" s="254"/>
      <c r="OXU257" s="254"/>
      <c r="OXV257" s="254"/>
      <c r="OXW257" s="254"/>
      <c r="OXX257" s="254"/>
      <c r="OXY257" s="254"/>
      <c r="OXZ257" s="254"/>
      <c r="OYA257" s="254"/>
      <c r="OYB257" s="254"/>
      <c r="OYC257" s="254"/>
      <c r="OYD257" s="254"/>
      <c r="OYE257" s="254"/>
      <c r="OYF257" s="254"/>
      <c r="OYG257" s="254"/>
      <c r="OYH257" s="254"/>
      <c r="OYI257" s="254"/>
      <c r="OYJ257" s="254"/>
      <c r="OYK257" s="254"/>
      <c r="OYL257" s="254"/>
      <c r="OYM257" s="254"/>
      <c r="OYN257" s="254"/>
      <c r="OYO257" s="254"/>
      <c r="OYP257" s="254"/>
      <c r="OYQ257" s="254"/>
      <c r="OYR257" s="254"/>
      <c r="OYS257" s="254"/>
      <c r="OYT257" s="254"/>
      <c r="OYU257" s="254"/>
      <c r="OYV257" s="254"/>
      <c r="OYW257" s="254"/>
      <c r="OYX257" s="254"/>
      <c r="OYY257" s="254"/>
      <c r="OYZ257" s="254"/>
      <c r="OZA257" s="254"/>
      <c r="OZB257" s="254"/>
      <c r="OZC257" s="254"/>
      <c r="OZD257" s="254"/>
      <c r="OZE257" s="254"/>
      <c r="OZF257" s="254"/>
      <c r="OZG257" s="254"/>
      <c r="OZH257" s="254"/>
      <c r="OZI257" s="254"/>
      <c r="OZJ257" s="254"/>
      <c r="OZK257" s="254"/>
      <c r="OZL257" s="254"/>
      <c r="OZM257" s="254"/>
      <c r="OZN257" s="254"/>
      <c r="OZO257" s="254"/>
      <c r="OZP257" s="254"/>
      <c r="OZQ257" s="254"/>
      <c r="OZR257" s="254"/>
      <c r="OZS257" s="254"/>
      <c r="OZT257" s="254"/>
      <c r="OZU257" s="254"/>
      <c r="OZV257" s="254"/>
      <c r="OZW257" s="254"/>
      <c r="OZX257" s="254"/>
      <c r="OZY257" s="254"/>
      <c r="OZZ257" s="254"/>
      <c r="PAA257" s="254"/>
      <c r="PAB257" s="254"/>
      <c r="PAC257" s="254"/>
      <c r="PAD257" s="254"/>
      <c r="PAE257" s="254"/>
      <c r="PAF257" s="254"/>
      <c r="PAG257" s="254"/>
      <c r="PAH257" s="254"/>
      <c r="PAI257" s="254"/>
      <c r="PAJ257" s="254"/>
      <c r="PAK257" s="254"/>
      <c r="PAL257" s="254"/>
      <c r="PAM257" s="254"/>
      <c r="PAN257" s="254"/>
      <c r="PAO257" s="254"/>
      <c r="PAP257" s="254"/>
      <c r="PAQ257" s="254"/>
      <c r="PAR257" s="254"/>
      <c r="PAS257" s="254"/>
      <c r="PAT257" s="254"/>
      <c r="PAU257" s="254"/>
      <c r="PAV257" s="254"/>
      <c r="PAW257" s="254"/>
      <c r="PAX257" s="254"/>
      <c r="PAY257" s="254"/>
      <c r="PAZ257" s="254"/>
      <c r="PBA257" s="254"/>
      <c r="PBB257" s="254"/>
      <c r="PBC257" s="254"/>
      <c r="PBD257" s="254"/>
      <c r="PBE257" s="254"/>
      <c r="PBF257" s="254"/>
      <c r="PBG257" s="254"/>
      <c r="PBH257" s="254"/>
      <c r="PBI257" s="254"/>
      <c r="PBJ257" s="254"/>
      <c r="PBK257" s="254"/>
      <c r="PBL257" s="254"/>
      <c r="PBM257" s="254"/>
      <c r="PBN257" s="254"/>
      <c r="PBO257" s="254"/>
      <c r="PBP257" s="254"/>
      <c r="PBQ257" s="254"/>
      <c r="PBR257" s="254"/>
      <c r="PBS257" s="254"/>
      <c r="PBT257" s="254"/>
      <c r="PBU257" s="254"/>
      <c r="PBV257" s="254"/>
      <c r="PBW257" s="254"/>
      <c r="PBX257" s="254"/>
      <c r="PBY257" s="254"/>
      <c r="PBZ257" s="254"/>
      <c r="PCA257" s="254"/>
      <c r="PCB257" s="254"/>
      <c r="PCC257" s="254"/>
      <c r="PCD257" s="254"/>
      <c r="PCE257" s="254"/>
      <c r="PCF257" s="254"/>
      <c r="PCG257" s="254"/>
      <c r="PCH257" s="254"/>
      <c r="PCI257" s="254"/>
      <c r="PCJ257" s="254"/>
      <c r="PCK257" s="254"/>
      <c r="PCL257" s="254"/>
      <c r="PCM257" s="254"/>
      <c r="PCN257" s="254"/>
      <c r="PCO257" s="254"/>
      <c r="PCP257" s="254"/>
      <c r="PCQ257" s="254"/>
      <c r="PCR257" s="254"/>
      <c r="PCS257" s="254"/>
      <c r="PCT257" s="254"/>
      <c r="PCU257" s="254"/>
      <c r="PCV257" s="254"/>
      <c r="PCW257" s="254"/>
      <c r="PCX257" s="254"/>
      <c r="PCY257" s="254"/>
      <c r="PCZ257" s="254"/>
      <c r="PDA257" s="254"/>
      <c r="PDB257" s="254"/>
      <c r="PDC257" s="254"/>
      <c r="PDD257" s="254"/>
      <c r="PDE257" s="254"/>
      <c r="PDF257" s="254"/>
      <c r="PDG257" s="254"/>
      <c r="PDH257" s="254"/>
      <c r="PDI257" s="254"/>
      <c r="PDJ257" s="254"/>
      <c r="PDK257" s="254"/>
      <c r="PDL257" s="254"/>
      <c r="PDM257" s="254"/>
      <c r="PDN257" s="254"/>
      <c r="PDO257" s="254"/>
      <c r="PDP257" s="254"/>
      <c r="PDQ257" s="254"/>
      <c r="PDR257" s="254"/>
      <c r="PDS257" s="254"/>
      <c r="PDT257" s="254"/>
      <c r="PDU257" s="254"/>
      <c r="PDV257" s="254"/>
      <c r="PDW257" s="254"/>
      <c r="PDX257" s="254"/>
      <c r="PDY257" s="254"/>
      <c r="PDZ257" s="254"/>
      <c r="PEA257" s="254"/>
      <c r="PEB257" s="254"/>
      <c r="PEC257" s="254"/>
      <c r="PED257" s="254"/>
      <c r="PEE257" s="254"/>
      <c r="PEF257" s="254"/>
      <c r="PEG257" s="254"/>
      <c r="PEH257" s="254"/>
      <c r="PEI257" s="254"/>
      <c r="PEJ257" s="254"/>
      <c r="PEK257" s="254"/>
      <c r="PEL257" s="254"/>
      <c r="PEM257" s="254"/>
      <c r="PEN257" s="254"/>
      <c r="PEO257" s="254"/>
      <c r="PEP257" s="254"/>
      <c r="PEQ257" s="254"/>
      <c r="PER257" s="254"/>
      <c r="PES257" s="254"/>
      <c r="PET257" s="254"/>
      <c r="PEU257" s="254"/>
      <c r="PEV257" s="254"/>
      <c r="PEW257" s="254"/>
      <c r="PEX257" s="254"/>
      <c r="PEY257" s="254"/>
      <c r="PEZ257" s="254"/>
      <c r="PFA257" s="254"/>
      <c r="PFB257" s="254"/>
      <c r="PFC257" s="254"/>
      <c r="PFD257" s="254"/>
      <c r="PFE257" s="254"/>
      <c r="PFF257" s="254"/>
      <c r="PFG257" s="254"/>
      <c r="PFH257" s="254"/>
      <c r="PFI257" s="254"/>
      <c r="PFJ257" s="254"/>
      <c r="PFK257" s="254"/>
      <c r="PFL257" s="254"/>
      <c r="PFM257" s="254"/>
      <c r="PFN257" s="254"/>
      <c r="PFO257" s="254"/>
      <c r="PFP257" s="254"/>
      <c r="PFQ257" s="254"/>
      <c r="PFR257" s="254"/>
      <c r="PFS257" s="254"/>
      <c r="PFT257" s="254"/>
      <c r="PFU257" s="254"/>
      <c r="PFV257" s="254"/>
      <c r="PFW257" s="254"/>
      <c r="PFX257" s="254"/>
      <c r="PFY257" s="254"/>
      <c r="PFZ257" s="254"/>
      <c r="PGA257" s="254"/>
      <c r="PGB257" s="254"/>
      <c r="PGC257" s="254"/>
      <c r="PGD257" s="254"/>
      <c r="PGE257" s="254"/>
      <c r="PGF257" s="254"/>
      <c r="PGG257" s="254"/>
      <c r="PGH257" s="254"/>
      <c r="PGI257" s="254"/>
      <c r="PGJ257" s="254"/>
      <c r="PGK257" s="254"/>
      <c r="PGL257" s="254"/>
      <c r="PGM257" s="254"/>
      <c r="PGN257" s="254"/>
      <c r="PGO257" s="254"/>
      <c r="PGP257" s="254"/>
      <c r="PGQ257" s="254"/>
      <c r="PGR257" s="254"/>
      <c r="PGS257" s="254"/>
      <c r="PGT257" s="254"/>
      <c r="PGU257" s="254"/>
      <c r="PGV257" s="254"/>
      <c r="PGW257" s="254"/>
      <c r="PGX257" s="254"/>
      <c r="PGY257" s="254"/>
      <c r="PGZ257" s="254"/>
      <c r="PHA257" s="254"/>
      <c r="PHB257" s="254"/>
      <c r="PHC257" s="254"/>
      <c r="PHD257" s="254"/>
      <c r="PHE257" s="254"/>
      <c r="PHF257" s="254"/>
      <c r="PHG257" s="254"/>
      <c r="PHH257" s="254"/>
      <c r="PHI257" s="254"/>
      <c r="PHJ257" s="254"/>
      <c r="PHK257" s="254"/>
      <c r="PHL257" s="254"/>
      <c r="PHM257" s="254"/>
      <c r="PHN257" s="254"/>
      <c r="PHO257" s="254"/>
      <c r="PHP257" s="254"/>
      <c r="PHQ257" s="254"/>
      <c r="PHR257" s="254"/>
      <c r="PHS257" s="254"/>
      <c r="PHT257" s="254"/>
      <c r="PHU257" s="254"/>
      <c r="PHV257" s="254"/>
      <c r="PHW257" s="254"/>
      <c r="PHX257" s="254"/>
      <c r="PHY257" s="254"/>
      <c r="PHZ257" s="254"/>
      <c r="PIA257" s="254"/>
      <c r="PIB257" s="254"/>
      <c r="PIC257" s="254"/>
      <c r="PID257" s="254"/>
      <c r="PIE257" s="254"/>
      <c r="PIF257" s="254"/>
      <c r="PIG257" s="254"/>
      <c r="PIH257" s="254"/>
      <c r="PII257" s="254"/>
      <c r="PIJ257" s="254"/>
      <c r="PIK257" s="254"/>
      <c r="PIL257" s="254"/>
      <c r="PIM257" s="254"/>
      <c r="PIN257" s="254"/>
      <c r="PIO257" s="254"/>
      <c r="PIP257" s="254"/>
      <c r="PIQ257" s="254"/>
      <c r="PIR257" s="254"/>
      <c r="PIS257" s="254"/>
      <c r="PIT257" s="254"/>
      <c r="PIU257" s="254"/>
      <c r="PIV257" s="254"/>
      <c r="PIW257" s="254"/>
      <c r="PIX257" s="254"/>
      <c r="PIY257" s="254"/>
      <c r="PIZ257" s="254"/>
      <c r="PJA257" s="254"/>
      <c r="PJB257" s="254"/>
      <c r="PJC257" s="254"/>
      <c r="PJD257" s="254"/>
      <c r="PJE257" s="254"/>
      <c r="PJF257" s="254"/>
      <c r="PJG257" s="254"/>
      <c r="PJH257" s="254"/>
      <c r="PJI257" s="254"/>
      <c r="PJJ257" s="254"/>
      <c r="PJK257" s="254"/>
      <c r="PJL257" s="254"/>
      <c r="PJM257" s="254"/>
      <c r="PJN257" s="254"/>
      <c r="PJO257" s="254"/>
      <c r="PJP257" s="254"/>
      <c r="PJQ257" s="254"/>
      <c r="PJR257" s="254"/>
      <c r="PJS257" s="254"/>
      <c r="PJT257" s="254"/>
      <c r="PJU257" s="254"/>
      <c r="PJV257" s="254"/>
      <c r="PJW257" s="254"/>
      <c r="PJX257" s="254"/>
      <c r="PJY257" s="254"/>
      <c r="PJZ257" s="254"/>
      <c r="PKA257" s="254"/>
      <c r="PKB257" s="254"/>
      <c r="PKC257" s="254"/>
      <c r="PKD257" s="254"/>
      <c r="PKE257" s="254"/>
      <c r="PKF257" s="254"/>
      <c r="PKG257" s="254"/>
      <c r="PKH257" s="254"/>
      <c r="PKI257" s="254"/>
      <c r="PKJ257" s="254"/>
      <c r="PKK257" s="254"/>
      <c r="PKL257" s="254"/>
      <c r="PKM257" s="254"/>
      <c r="PKN257" s="254"/>
      <c r="PKO257" s="254"/>
      <c r="PKP257" s="254"/>
      <c r="PKQ257" s="254"/>
      <c r="PKR257" s="254"/>
      <c r="PKS257" s="254"/>
      <c r="PKT257" s="254"/>
      <c r="PKU257" s="254"/>
      <c r="PKV257" s="254"/>
      <c r="PKW257" s="254"/>
      <c r="PKX257" s="254"/>
      <c r="PKY257" s="254"/>
      <c r="PKZ257" s="254"/>
      <c r="PLA257" s="254"/>
      <c r="PLB257" s="254"/>
      <c r="PLC257" s="254"/>
      <c r="PLD257" s="254"/>
      <c r="PLE257" s="254"/>
      <c r="PLF257" s="254"/>
      <c r="PLG257" s="254"/>
      <c r="PLH257" s="254"/>
      <c r="PLI257" s="254"/>
      <c r="PLJ257" s="254"/>
      <c r="PLK257" s="254"/>
      <c r="PLL257" s="254"/>
      <c r="PLM257" s="254"/>
      <c r="PLN257" s="254"/>
      <c r="PLO257" s="254"/>
      <c r="PLP257" s="254"/>
      <c r="PLQ257" s="254"/>
      <c r="PLR257" s="254"/>
      <c r="PLS257" s="254"/>
      <c r="PLT257" s="254"/>
      <c r="PLU257" s="254"/>
      <c r="PLV257" s="254"/>
      <c r="PLW257" s="254"/>
      <c r="PLX257" s="254"/>
      <c r="PLY257" s="254"/>
      <c r="PLZ257" s="254"/>
      <c r="PMA257" s="254"/>
      <c r="PMB257" s="254"/>
      <c r="PMC257" s="254"/>
      <c r="PMD257" s="254"/>
      <c r="PME257" s="254"/>
      <c r="PMF257" s="254"/>
      <c r="PMG257" s="254"/>
      <c r="PMH257" s="254"/>
      <c r="PMI257" s="254"/>
      <c r="PMJ257" s="254"/>
      <c r="PMK257" s="254"/>
      <c r="PML257" s="254"/>
      <c r="PMM257" s="254"/>
      <c r="PMN257" s="254"/>
      <c r="PMO257" s="254"/>
      <c r="PMP257" s="254"/>
      <c r="PMQ257" s="254"/>
      <c r="PMR257" s="254"/>
      <c r="PMS257" s="254"/>
      <c r="PMT257" s="254"/>
      <c r="PMU257" s="254"/>
      <c r="PMV257" s="254"/>
      <c r="PMW257" s="254"/>
      <c r="PMX257" s="254"/>
      <c r="PMY257" s="254"/>
      <c r="PMZ257" s="254"/>
      <c r="PNA257" s="254"/>
      <c r="PNB257" s="254"/>
      <c r="PNC257" s="254"/>
      <c r="PND257" s="254"/>
      <c r="PNE257" s="254"/>
      <c r="PNF257" s="254"/>
      <c r="PNG257" s="254"/>
      <c r="PNH257" s="254"/>
      <c r="PNI257" s="254"/>
      <c r="PNJ257" s="254"/>
      <c r="PNK257" s="254"/>
      <c r="PNL257" s="254"/>
      <c r="PNM257" s="254"/>
      <c r="PNN257" s="254"/>
      <c r="PNO257" s="254"/>
      <c r="PNP257" s="254"/>
      <c r="PNQ257" s="254"/>
      <c r="PNR257" s="254"/>
      <c r="PNS257" s="254"/>
      <c r="PNT257" s="254"/>
      <c r="PNU257" s="254"/>
      <c r="PNV257" s="254"/>
      <c r="PNW257" s="254"/>
      <c r="PNX257" s="254"/>
      <c r="PNY257" s="254"/>
      <c r="PNZ257" s="254"/>
      <c r="POA257" s="254"/>
      <c r="POB257" s="254"/>
      <c r="POC257" s="254"/>
      <c r="POD257" s="254"/>
      <c r="POE257" s="254"/>
      <c r="POF257" s="254"/>
      <c r="POG257" s="254"/>
      <c r="POH257" s="254"/>
      <c r="POI257" s="254"/>
      <c r="POJ257" s="254"/>
      <c r="POK257" s="254"/>
      <c r="POL257" s="254"/>
      <c r="POM257" s="254"/>
      <c r="PON257" s="254"/>
      <c r="POO257" s="254"/>
      <c r="POP257" s="254"/>
      <c r="POQ257" s="254"/>
      <c r="POR257" s="254"/>
      <c r="POS257" s="254"/>
      <c r="POT257" s="254"/>
      <c r="POU257" s="254"/>
      <c r="POV257" s="254"/>
      <c r="POW257" s="254"/>
      <c r="POX257" s="254"/>
      <c r="POY257" s="254"/>
      <c r="POZ257" s="254"/>
      <c r="PPA257" s="254"/>
      <c r="PPB257" s="254"/>
      <c r="PPC257" s="254"/>
      <c r="PPD257" s="254"/>
      <c r="PPE257" s="254"/>
      <c r="PPF257" s="254"/>
      <c r="PPG257" s="254"/>
      <c r="PPH257" s="254"/>
      <c r="PPI257" s="254"/>
      <c r="PPJ257" s="254"/>
      <c r="PPK257" s="254"/>
      <c r="PPL257" s="254"/>
      <c r="PPM257" s="254"/>
      <c r="PPN257" s="254"/>
      <c r="PPO257" s="254"/>
      <c r="PPP257" s="254"/>
      <c r="PPQ257" s="254"/>
      <c r="PPR257" s="254"/>
      <c r="PPS257" s="254"/>
      <c r="PPT257" s="254"/>
      <c r="PPU257" s="254"/>
      <c r="PPV257" s="254"/>
      <c r="PPW257" s="254"/>
      <c r="PPX257" s="254"/>
      <c r="PPY257" s="254"/>
      <c r="PPZ257" s="254"/>
      <c r="PQA257" s="254"/>
      <c r="PQB257" s="254"/>
      <c r="PQC257" s="254"/>
      <c r="PQD257" s="254"/>
      <c r="PQE257" s="254"/>
      <c r="PQF257" s="254"/>
      <c r="PQG257" s="254"/>
      <c r="PQH257" s="254"/>
      <c r="PQI257" s="254"/>
      <c r="PQJ257" s="254"/>
      <c r="PQK257" s="254"/>
      <c r="PQL257" s="254"/>
      <c r="PQM257" s="254"/>
      <c r="PQN257" s="254"/>
      <c r="PQO257" s="254"/>
      <c r="PQP257" s="254"/>
      <c r="PQQ257" s="254"/>
      <c r="PQR257" s="254"/>
      <c r="PQS257" s="254"/>
      <c r="PQT257" s="254"/>
      <c r="PQU257" s="254"/>
      <c r="PQV257" s="254"/>
      <c r="PQW257" s="254"/>
      <c r="PQX257" s="254"/>
      <c r="PQY257" s="254"/>
      <c r="PQZ257" s="254"/>
      <c r="PRA257" s="254"/>
      <c r="PRB257" s="254"/>
      <c r="PRC257" s="254"/>
      <c r="PRD257" s="254"/>
      <c r="PRE257" s="254"/>
      <c r="PRF257" s="254"/>
      <c r="PRG257" s="254"/>
      <c r="PRH257" s="254"/>
      <c r="PRI257" s="254"/>
      <c r="PRJ257" s="254"/>
      <c r="PRK257" s="254"/>
      <c r="PRL257" s="254"/>
      <c r="PRM257" s="254"/>
      <c r="PRN257" s="254"/>
      <c r="PRO257" s="254"/>
      <c r="PRP257" s="254"/>
      <c r="PRQ257" s="254"/>
      <c r="PRR257" s="254"/>
      <c r="PRS257" s="254"/>
      <c r="PRT257" s="254"/>
      <c r="PRU257" s="254"/>
      <c r="PRV257" s="254"/>
      <c r="PRW257" s="254"/>
      <c r="PRX257" s="254"/>
      <c r="PRY257" s="254"/>
      <c r="PRZ257" s="254"/>
      <c r="PSA257" s="254"/>
      <c r="PSB257" s="254"/>
      <c r="PSC257" s="254"/>
      <c r="PSD257" s="254"/>
      <c r="PSE257" s="254"/>
      <c r="PSF257" s="254"/>
      <c r="PSG257" s="254"/>
      <c r="PSH257" s="254"/>
      <c r="PSI257" s="254"/>
      <c r="PSJ257" s="254"/>
      <c r="PSK257" s="254"/>
      <c r="PSL257" s="254"/>
      <c r="PSM257" s="254"/>
      <c r="PSN257" s="254"/>
      <c r="PSO257" s="254"/>
      <c r="PSP257" s="254"/>
      <c r="PSQ257" s="254"/>
      <c r="PSR257" s="254"/>
      <c r="PSS257" s="254"/>
      <c r="PST257" s="254"/>
      <c r="PSU257" s="254"/>
      <c r="PSV257" s="254"/>
      <c r="PSW257" s="254"/>
      <c r="PSX257" s="254"/>
      <c r="PSY257" s="254"/>
      <c r="PSZ257" s="254"/>
      <c r="PTA257" s="254"/>
      <c r="PTB257" s="254"/>
      <c r="PTC257" s="254"/>
      <c r="PTD257" s="254"/>
      <c r="PTE257" s="254"/>
      <c r="PTF257" s="254"/>
      <c r="PTG257" s="254"/>
      <c r="PTH257" s="254"/>
      <c r="PTI257" s="254"/>
      <c r="PTJ257" s="254"/>
      <c r="PTK257" s="254"/>
      <c r="PTL257" s="254"/>
      <c r="PTM257" s="254"/>
      <c r="PTN257" s="254"/>
      <c r="PTO257" s="254"/>
      <c r="PTP257" s="254"/>
      <c r="PTQ257" s="254"/>
      <c r="PTR257" s="254"/>
      <c r="PTS257" s="254"/>
      <c r="PTT257" s="254"/>
      <c r="PTU257" s="254"/>
      <c r="PTV257" s="254"/>
      <c r="PTW257" s="254"/>
      <c r="PTX257" s="254"/>
      <c r="PTY257" s="254"/>
      <c r="PTZ257" s="254"/>
      <c r="PUA257" s="254"/>
      <c r="PUB257" s="254"/>
      <c r="PUC257" s="254"/>
      <c r="PUD257" s="254"/>
      <c r="PUE257" s="254"/>
      <c r="PUF257" s="254"/>
      <c r="PUG257" s="254"/>
      <c r="PUH257" s="254"/>
      <c r="PUI257" s="254"/>
      <c r="PUJ257" s="254"/>
      <c r="PUK257" s="254"/>
      <c r="PUL257" s="254"/>
      <c r="PUM257" s="254"/>
      <c r="PUN257" s="254"/>
      <c r="PUO257" s="254"/>
      <c r="PUP257" s="254"/>
      <c r="PUQ257" s="254"/>
      <c r="PUR257" s="254"/>
      <c r="PUS257" s="254"/>
      <c r="PUT257" s="254"/>
      <c r="PUU257" s="254"/>
      <c r="PUV257" s="254"/>
      <c r="PUW257" s="254"/>
      <c r="PUX257" s="254"/>
      <c r="PUY257" s="254"/>
      <c r="PUZ257" s="254"/>
      <c r="PVA257" s="254"/>
      <c r="PVB257" s="254"/>
      <c r="PVC257" s="254"/>
      <c r="PVD257" s="254"/>
      <c r="PVE257" s="254"/>
      <c r="PVF257" s="254"/>
      <c r="PVG257" s="254"/>
      <c r="PVH257" s="254"/>
      <c r="PVI257" s="254"/>
      <c r="PVJ257" s="254"/>
      <c r="PVK257" s="254"/>
      <c r="PVL257" s="254"/>
      <c r="PVM257" s="254"/>
      <c r="PVN257" s="254"/>
      <c r="PVO257" s="254"/>
      <c r="PVP257" s="254"/>
      <c r="PVQ257" s="254"/>
      <c r="PVR257" s="254"/>
      <c r="PVS257" s="254"/>
      <c r="PVT257" s="254"/>
      <c r="PVU257" s="254"/>
      <c r="PVV257" s="254"/>
      <c r="PVW257" s="254"/>
      <c r="PVX257" s="254"/>
      <c r="PVY257" s="254"/>
      <c r="PVZ257" s="254"/>
      <c r="PWA257" s="254"/>
      <c r="PWB257" s="254"/>
      <c r="PWC257" s="254"/>
      <c r="PWD257" s="254"/>
      <c r="PWE257" s="254"/>
      <c r="PWF257" s="254"/>
      <c r="PWG257" s="254"/>
      <c r="PWH257" s="254"/>
      <c r="PWI257" s="254"/>
      <c r="PWJ257" s="254"/>
      <c r="PWK257" s="254"/>
      <c r="PWL257" s="254"/>
      <c r="PWM257" s="254"/>
      <c r="PWN257" s="254"/>
      <c r="PWO257" s="254"/>
      <c r="PWP257" s="254"/>
      <c r="PWQ257" s="254"/>
      <c r="PWR257" s="254"/>
      <c r="PWS257" s="254"/>
      <c r="PWT257" s="254"/>
      <c r="PWU257" s="254"/>
      <c r="PWV257" s="254"/>
      <c r="PWW257" s="254"/>
      <c r="PWX257" s="254"/>
      <c r="PWY257" s="254"/>
      <c r="PWZ257" s="254"/>
      <c r="PXA257" s="254"/>
      <c r="PXB257" s="254"/>
      <c r="PXC257" s="254"/>
      <c r="PXD257" s="254"/>
      <c r="PXE257" s="254"/>
      <c r="PXF257" s="254"/>
      <c r="PXG257" s="254"/>
      <c r="PXH257" s="254"/>
      <c r="PXI257" s="254"/>
      <c r="PXJ257" s="254"/>
      <c r="PXK257" s="254"/>
      <c r="PXL257" s="254"/>
      <c r="PXM257" s="254"/>
      <c r="PXN257" s="254"/>
      <c r="PXO257" s="254"/>
      <c r="PXP257" s="254"/>
      <c r="PXQ257" s="254"/>
      <c r="PXR257" s="254"/>
      <c r="PXS257" s="254"/>
      <c r="PXT257" s="254"/>
      <c r="PXU257" s="254"/>
      <c r="PXV257" s="254"/>
      <c r="PXW257" s="254"/>
      <c r="PXX257" s="254"/>
      <c r="PXY257" s="254"/>
      <c r="PXZ257" s="254"/>
      <c r="PYA257" s="254"/>
      <c r="PYB257" s="254"/>
      <c r="PYC257" s="254"/>
      <c r="PYD257" s="254"/>
      <c r="PYE257" s="254"/>
      <c r="PYF257" s="254"/>
      <c r="PYG257" s="254"/>
      <c r="PYH257" s="254"/>
      <c r="PYI257" s="254"/>
      <c r="PYJ257" s="254"/>
      <c r="PYK257" s="254"/>
      <c r="PYL257" s="254"/>
      <c r="PYM257" s="254"/>
      <c r="PYN257" s="254"/>
      <c r="PYO257" s="254"/>
      <c r="PYP257" s="254"/>
      <c r="PYQ257" s="254"/>
      <c r="PYR257" s="254"/>
      <c r="PYS257" s="254"/>
      <c r="PYT257" s="254"/>
      <c r="PYU257" s="254"/>
      <c r="PYV257" s="254"/>
      <c r="PYW257" s="254"/>
      <c r="PYX257" s="254"/>
      <c r="PYY257" s="254"/>
      <c r="PYZ257" s="254"/>
      <c r="PZA257" s="254"/>
      <c r="PZB257" s="254"/>
      <c r="PZC257" s="254"/>
      <c r="PZD257" s="254"/>
      <c r="PZE257" s="254"/>
      <c r="PZF257" s="254"/>
      <c r="PZG257" s="254"/>
      <c r="PZH257" s="254"/>
      <c r="PZI257" s="254"/>
      <c r="PZJ257" s="254"/>
      <c r="PZK257" s="254"/>
      <c r="PZL257" s="254"/>
      <c r="PZM257" s="254"/>
      <c r="PZN257" s="254"/>
      <c r="PZO257" s="254"/>
      <c r="PZP257" s="254"/>
      <c r="PZQ257" s="254"/>
      <c r="PZR257" s="254"/>
      <c r="PZS257" s="254"/>
      <c r="PZT257" s="254"/>
      <c r="PZU257" s="254"/>
      <c r="PZV257" s="254"/>
      <c r="PZW257" s="254"/>
      <c r="PZX257" s="254"/>
      <c r="PZY257" s="254"/>
      <c r="PZZ257" s="254"/>
      <c r="QAA257" s="254"/>
      <c r="QAB257" s="254"/>
      <c r="QAC257" s="254"/>
      <c r="QAD257" s="254"/>
      <c r="QAE257" s="254"/>
      <c r="QAF257" s="254"/>
      <c r="QAG257" s="254"/>
      <c r="QAH257" s="254"/>
      <c r="QAI257" s="254"/>
      <c r="QAJ257" s="254"/>
      <c r="QAK257" s="254"/>
      <c r="QAL257" s="254"/>
      <c r="QAM257" s="254"/>
      <c r="QAN257" s="254"/>
      <c r="QAO257" s="254"/>
      <c r="QAP257" s="254"/>
      <c r="QAQ257" s="254"/>
      <c r="QAR257" s="254"/>
      <c r="QAS257" s="254"/>
      <c r="QAT257" s="254"/>
      <c r="QAU257" s="254"/>
      <c r="QAV257" s="254"/>
      <c r="QAW257" s="254"/>
      <c r="QAX257" s="254"/>
      <c r="QAY257" s="254"/>
      <c r="QAZ257" s="254"/>
      <c r="QBA257" s="254"/>
      <c r="QBB257" s="254"/>
      <c r="QBC257" s="254"/>
      <c r="QBD257" s="254"/>
      <c r="QBE257" s="254"/>
      <c r="QBF257" s="254"/>
      <c r="QBG257" s="254"/>
      <c r="QBH257" s="254"/>
      <c r="QBI257" s="254"/>
      <c r="QBJ257" s="254"/>
      <c r="QBK257" s="254"/>
      <c r="QBL257" s="254"/>
      <c r="QBM257" s="254"/>
      <c r="QBN257" s="254"/>
      <c r="QBO257" s="254"/>
      <c r="QBP257" s="254"/>
      <c r="QBQ257" s="254"/>
      <c r="QBR257" s="254"/>
      <c r="QBS257" s="254"/>
      <c r="QBT257" s="254"/>
      <c r="QBU257" s="254"/>
      <c r="QBV257" s="254"/>
      <c r="QBW257" s="254"/>
      <c r="QBX257" s="254"/>
      <c r="QBY257" s="254"/>
      <c r="QBZ257" s="254"/>
      <c r="QCA257" s="254"/>
      <c r="QCB257" s="254"/>
      <c r="QCC257" s="254"/>
      <c r="QCD257" s="254"/>
      <c r="QCE257" s="254"/>
      <c r="QCF257" s="254"/>
      <c r="QCG257" s="254"/>
      <c r="QCH257" s="254"/>
      <c r="QCI257" s="254"/>
      <c r="QCJ257" s="254"/>
      <c r="QCK257" s="254"/>
      <c r="QCL257" s="254"/>
      <c r="QCM257" s="254"/>
      <c r="QCN257" s="254"/>
      <c r="QCO257" s="254"/>
      <c r="QCP257" s="254"/>
      <c r="QCQ257" s="254"/>
      <c r="QCR257" s="254"/>
      <c r="QCS257" s="254"/>
      <c r="QCT257" s="254"/>
      <c r="QCU257" s="254"/>
      <c r="QCV257" s="254"/>
      <c r="QCW257" s="254"/>
      <c r="QCX257" s="254"/>
      <c r="QCY257" s="254"/>
      <c r="QCZ257" s="254"/>
      <c r="QDA257" s="254"/>
      <c r="QDB257" s="254"/>
      <c r="QDC257" s="254"/>
      <c r="QDD257" s="254"/>
      <c r="QDE257" s="254"/>
      <c r="QDF257" s="254"/>
      <c r="QDG257" s="254"/>
      <c r="QDH257" s="254"/>
      <c r="QDI257" s="254"/>
      <c r="QDJ257" s="254"/>
      <c r="QDK257" s="254"/>
      <c r="QDL257" s="254"/>
      <c r="QDM257" s="254"/>
      <c r="QDN257" s="254"/>
      <c r="QDO257" s="254"/>
      <c r="QDP257" s="254"/>
      <c r="QDQ257" s="254"/>
      <c r="QDR257" s="254"/>
      <c r="QDS257" s="254"/>
      <c r="QDT257" s="254"/>
      <c r="QDU257" s="254"/>
      <c r="QDV257" s="254"/>
      <c r="QDW257" s="254"/>
      <c r="QDX257" s="254"/>
      <c r="QDY257" s="254"/>
      <c r="QDZ257" s="254"/>
      <c r="QEA257" s="254"/>
      <c r="QEB257" s="254"/>
      <c r="QEC257" s="254"/>
      <c r="QED257" s="254"/>
      <c r="QEE257" s="254"/>
      <c r="QEF257" s="254"/>
      <c r="QEG257" s="254"/>
      <c r="QEH257" s="254"/>
      <c r="QEI257" s="254"/>
      <c r="QEJ257" s="254"/>
      <c r="QEK257" s="254"/>
      <c r="QEL257" s="254"/>
      <c r="QEM257" s="254"/>
      <c r="QEN257" s="254"/>
      <c r="QEO257" s="254"/>
      <c r="QEP257" s="254"/>
      <c r="QEQ257" s="254"/>
      <c r="QER257" s="254"/>
      <c r="QES257" s="254"/>
      <c r="QET257" s="254"/>
      <c r="QEU257" s="254"/>
      <c r="QEV257" s="254"/>
      <c r="QEW257" s="254"/>
      <c r="QEX257" s="254"/>
      <c r="QEY257" s="254"/>
      <c r="QEZ257" s="254"/>
      <c r="QFA257" s="254"/>
      <c r="QFB257" s="254"/>
      <c r="QFC257" s="254"/>
      <c r="QFD257" s="254"/>
      <c r="QFE257" s="254"/>
      <c r="QFF257" s="254"/>
      <c r="QFG257" s="254"/>
      <c r="QFH257" s="254"/>
      <c r="QFI257" s="254"/>
      <c r="QFJ257" s="254"/>
      <c r="QFK257" s="254"/>
      <c r="QFL257" s="254"/>
      <c r="QFM257" s="254"/>
      <c r="QFN257" s="254"/>
      <c r="QFO257" s="254"/>
      <c r="QFP257" s="254"/>
      <c r="QFQ257" s="254"/>
      <c r="QFR257" s="254"/>
      <c r="QFS257" s="254"/>
      <c r="QFT257" s="254"/>
      <c r="QFU257" s="254"/>
      <c r="QFV257" s="254"/>
      <c r="QFW257" s="254"/>
      <c r="QFX257" s="254"/>
      <c r="QFY257" s="254"/>
      <c r="QFZ257" s="254"/>
      <c r="QGA257" s="254"/>
      <c r="QGB257" s="254"/>
      <c r="QGC257" s="254"/>
      <c r="QGD257" s="254"/>
      <c r="QGE257" s="254"/>
      <c r="QGF257" s="254"/>
      <c r="QGG257" s="254"/>
      <c r="QGH257" s="254"/>
      <c r="QGI257" s="254"/>
      <c r="QGJ257" s="254"/>
      <c r="QGK257" s="254"/>
      <c r="QGL257" s="254"/>
      <c r="QGM257" s="254"/>
      <c r="QGN257" s="254"/>
      <c r="QGO257" s="254"/>
      <c r="QGP257" s="254"/>
      <c r="QGQ257" s="254"/>
      <c r="QGR257" s="254"/>
      <c r="QGS257" s="254"/>
      <c r="QGT257" s="254"/>
      <c r="QGU257" s="254"/>
      <c r="QGV257" s="254"/>
      <c r="QGW257" s="254"/>
      <c r="QGX257" s="254"/>
      <c r="QGY257" s="254"/>
      <c r="QGZ257" s="254"/>
      <c r="QHA257" s="254"/>
      <c r="QHB257" s="254"/>
      <c r="QHC257" s="254"/>
      <c r="QHD257" s="254"/>
      <c r="QHE257" s="254"/>
      <c r="QHF257" s="254"/>
      <c r="QHG257" s="254"/>
      <c r="QHH257" s="254"/>
      <c r="QHI257" s="254"/>
      <c r="QHJ257" s="254"/>
      <c r="QHK257" s="254"/>
      <c r="QHL257" s="254"/>
      <c r="QHM257" s="254"/>
      <c r="QHN257" s="254"/>
      <c r="QHO257" s="254"/>
      <c r="QHP257" s="254"/>
      <c r="QHQ257" s="254"/>
      <c r="QHR257" s="254"/>
      <c r="QHS257" s="254"/>
      <c r="QHT257" s="254"/>
      <c r="QHU257" s="254"/>
      <c r="QHV257" s="254"/>
      <c r="QHW257" s="254"/>
      <c r="QHX257" s="254"/>
      <c r="QHY257" s="254"/>
      <c r="QHZ257" s="254"/>
      <c r="QIA257" s="254"/>
      <c r="QIB257" s="254"/>
      <c r="QIC257" s="254"/>
      <c r="QID257" s="254"/>
      <c r="QIE257" s="254"/>
      <c r="QIF257" s="254"/>
      <c r="QIG257" s="254"/>
      <c r="QIH257" s="254"/>
      <c r="QII257" s="254"/>
      <c r="QIJ257" s="254"/>
      <c r="QIK257" s="254"/>
      <c r="QIL257" s="254"/>
      <c r="QIM257" s="254"/>
      <c r="QIN257" s="254"/>
      <c r="QIO257" s="254"/>
      <c r="QIP257" s="254"/>
      <c r="QIQ257" s="254"/>
      <c r="QIR257" s="254"/>
      <c r="QIS257" s="254"/>
      <c r="QIT257" s="254"/>
      <c r="QIU257" s="254"/>
      <c r="QIV257" s="254"/>
      <c r="QIW257" s="254"/>
      <c r="QIX257" s="254"/>
      <c r="QIY257" s="254"/>
      <c r="QIZ257" s="254"/>
      <c r="QJA257" s="254"/>
      <c r="QJB257" s="254"/>
      <c r="QJC257" s="254"/>
      <c r="QJD257" s="254"/>
      <c r="QJE257" s="254"/>
      <c r="QJF257" s="254"/>
      <c r="QJG257" s="254"/>
      <c r="QJH257" s="254"/>
      <c r="QJI257" s="254"/>
      <c r="QJJ257" s="254"/>
      <c r="QJK257" s="254"/>
      <c r="QJL257" s="254"/>
      <c r="QJM257" s="254"/>
      <c r="QJN257" s="254"/>
      <c r="QJO257" s="254"/>
      <c r="QJP257" s="254"/>
      <c r="QJQ257" s="254"/>
      <c r="QJR257" s="254"/>
      <c r="QJS257" s="254"/>
      <c r="QJT257" s="254"/>
      <c r="QJU257" s="254"/>
      <c r="QJV257" s="254"/>
      <c r="QJW257" s="254"/>
      <c r="QJX257" s="254"/>
      <c r="QJY257" s="254"/>
      <c r="QJZ257" s="254"/>
      <c r="QKA257" s="254"/>
      <c r="QKB257" s="254"/>
      <c r="QKC257" s="254"/>
      <c r="QKD257" s="254"/>
      <c r="QKE257" s="254"/>
      <c r="QKF257" s="254"/>
      <c r="QKG257" s="254"/>
      <c r="QKH257" s="254"/>
      <c r="QKI257" s="254"/>
      <c r="QKJ257" s="254"/>
      <c r="QKK257" s="254"/>
      <c r="QKL257" s="254"/>
      <c r="QKM257" s="254"/>
      <c r="QKN257" s="254"/>
      <c r="QKO257" s="254"/>
      <c r="QKP257" s="254"/>
      <c r="QKQ257" s="254"/>
      <c r="QKR257" s="254"/>
      <c r="QKS257" s="254"/>
      <c r="QKT257" s="254"/>
      <c r="QKU257" s="254"/>
      <c r="QKV257" s="254"/>
      <c r="QKW257" s="254"/>
      <c r="QKX257" s="254"/>
      <c r="QKY257" s="254"/>
      <c r="QKZ257" s="254"/>
      <c r="QLA257" s="254"/>
      <c r="QLB257" s="254"/>
      <c r="QLC257" s="254"/>
      <c r="QLD257" s="254"/>
      <c r="QLE257" s="254"/>
      <c r="QLF257" s="254"/>
      <c r="QLG257" s="254"/>
      <c r="QLH257" s="254"/>
      <c r="QLI257" s="254"/>
      <c r="QLJ257" s="254"/>
      <c r="QLK257" s="254"/>
      <c r="QLL257" s="254"/>
      <c r="QLM257" s="254"/>
      <c r="QLN257" s="254"/>
      <c r="QLO257" s="254"/>
      <c r="QLP257" s="254"/>
      <c r="QLQ257" s="254"/>
      <c r="QLR257" s="254"/>
      <c r="QLS257" s="254"/>
      <c r="QLT257" s="254"/>
      <c r="QLU257" s="254"/>
      <c r="QLV257" s="254"/>
      <c r="QLW257" s="254"/>
      <c r="QLX257" s="254"/>
      <c r="QLY257" s="254"/>
      <c r="QLZ257" s="254"/>
      <c r="QMA257" s="254"/>
      <c r="QMB257" s="254"/>
      <c r="QMC257" s="254"/>
      <c r="QMD257" s="254"/>
      <c r="QME257" s="254"/>
      <c r="QMF257" s="254"/>
      <c r="QMG257" s="254"/>
      <c r="QMH257" s="254"/>
      <c r="QMI257" s="254"/>
      <c r="QMJ257" s="254"/>
      <c r="QMK257" s="254"/>
      <c r="QML257" s="254"/>
      <c r="QMM257" s="254"/>
      <c r="QMN257" s="254"/>
      <c r="QMO257" s="254"/>
      <c r="QMP257" s="254"/>
      <c r="QMQ257" s="254"/>
      <c r="QMR257" s="254"/>
      <c r="QMS257" s="254"/>
      <c r="QMT257" s="254"/>
      <c r="QMU257" s="254"/>
      <c r="QMV257" s="254"/>
      <c r="QMW257" s="254"/>
      <c r="QMX257" s="254"/>
      <c r="QMY257" s="254"/>
      <c r="QMZ257" s="254"/>
      <c r="QNA257" s="254"/>
      <c r="QNB257" s="254"/>
      <c r="QNC257" s="254"/>
      <c r="QND257" s="254"/>
      <c r="QNE257" s="254"/>
      <c r="QNF257" s="254"/>
      <c r="QNG257" s="254"/>
      <c r="QNH257" s="254"/>
      <c r="QNI257" s="254"/>
      <c r="QNJ257" s="254"/>
      <c r="QNK257" s="254"/>
      <c r="QNL257" s="254"/>
      <c r="QNM257" s="254"/>
      <c r="QNN257" s="254"/>
      <c r="QNO257" s="254"/>
      <c r="QNP257" s="254"/>
      <c r="QNQ257" s="254"/>
      <c r="QNR257" s="254"/>
      <c r="QNS257" s="254"/>
      <c r="QNT257" s="254"/>
      <c r="QNU257" s="254"/>
      <c r="QNV257" s="254"/>
      <c r="QNW257" s="254"/>
      <c r="QNX257" s="254"/>
      <c r="QNY257" s="254"/>
      <c r="QNZ257" s="254"/>
      <c r="QOA257" s="254"/>
      <c r="QOB257" s="254"/>
      <c r="QOC257" s="254"/>
      <c r="QOD257" s="254"/>
      <c r="QOE257" s="254"/>
      <c r="QOF257" s="254"/>
      <c r="QOG257" s="254"/>
      <c r="QOH257" s="254"/>
      <c r="QOI257" s="254"/>
      <c r="QOJ257" s="254"/>
      <c r="QOK257" s="254"/>
      <c r="QOL257" s="254"/>
      <c r="QOM257" s="254"/>
      <c r="QON257" s="254"/>
      <c r="QOO257" s="254"/>
      <c r="QOP257" s="254"/>
      <c r="QOQ257" s="254"/>
      <c r="QOR257" s="254"/>
      <c r="QOS257" s="254"/>
      <c r="QOT257" s="254"/>
      <c r="QOU257" s="254"/>
      <c r="QOV257" s="254"/>
      <c r="QOW257" s="254"/>
      <c r="QOX257" s="254"/>
      <c r="QOY257" s="254"/>
      <c r="QOZ257" s="254"/>
      <c r="QPA257" s="254"/>
      <c r="QPB257" s="254"/>
      <c r="QPC257" s="254"/>
      <c r="QPD257" s="254"/>
      <c r="QPE257" s="254"/>
      <c r="QPF257" s="254"/>
      <c r="QPG257" s="254"/>
      <c r="QPH257" s="254"/>
      <c r="QPI257" s="254"/>
      <c r="QPJ257" s="254"/>
      <c r="QPK257" s="254"/>
      <c r="QPL257" s="254"/>
      <c r="QPM257" s="254"/>
      <c r="QPN257" s="254"/>
      <c r="QPO257" s="254"/>
      <c r="QPP257" s="254"/>
      <c r="QPQ257" s="254"/>
      <c r="QPR257" s="254"/>
      <c r="QPS257" s="254"/>
      <c r="QPT257" s="254"/>
      <c r="QPU257" s="254"/>
      <c r="QPV257" s="254"/>
      <c r="QPW257" s="254"/>
      <c r="QPX257" s="254"/>
      <c r="QPY257" s="254"/>
      <c r="QPZ257" s="254"/>
      <c r="QQA257" s="254"/>
      <c r="QQB257" s="254"/>
      <c r="QQC257" s="254"/>
      <c r="QQD257" s="254"/>
      <c r="QQE257" s="254"/>
      <c r="QQF257" s="254"/>
      <c r="QQG257" s="254"/>
      <c r="QQH257" s="254"/>
      <c r="QQI257" s="254"/>
      <c r="QQJ257" s="254"/>
      <c r="QQK257" s="254"/>
      <c r="QQL257" s="254"/>
      <c r="QQM257" s="254"/>
      <c r="QQN257" s="254"/>
      <c r="QQO257" s="254"/>
      <c r="QQP257" s="254"/>
      <c r="QQQ257" s="254"/>
      <c r="QQR257" s="254"/>
      <c r="QQS257" s="254"/>
      <c r="QQT257" s="254"/>
      <c r="QQU257" s="254"/>
      <c r="QQV257" s="254"/>
      <c r="QQW257" s="254"/>
      <c r="QQX257" s="254"/>
      <c r="QQY257" s="254"/>
      <c r="QQZ257" s="254"/>
      <c r="QRA257" s="254"/>
      <c r="QRB257" s="254"/>
      <c r="QRC257" s="254"/>
      <c r="QRD257" s="254"/>
      <c r="QRE257" s="254"/>
      <c r="QRF257" s="254"/>
      <c r="QRG257" s="254"/>
      <c r="QRH257" s="254"/>
      <c r="QRI257" s="254"/>
      <c r="QRJ257" s="254"/>
      <c r="QRK257" s="254"/>
      <c r="QRL257" s="254"/>
      <c r="QRM257" s="254"/>
      <c r="QRN257" s="254"/>
      <c r="QRO257" s="254"/>
      <c r="QRP257" s="254"/>
      <c r="QRQ257" s="254"/>
      <c r="QRR257" s="254"/>
      <c r="QRS257" s="254"/>
      <c r="QRT257" s="254"/>
      <c r="QRU257" s="254"/>
      <c r="QRV257" s="254"/>
      <c r="QRW257" s="254"/>
      <c r="QRX257" s="254"/>
      <c r="QRY257" s="254"/>
      <c r="QRZ257" s="254"/>
      <c r="QSA257" s="254"/>
      <c r="QSB257" s="254"/>
      <c r="QSC257" s="254"/>
      <c r="QSD257" s="254"/>
      <c r="QSE257" s="254"/>
      <c r="QSF257" s="254"/>
      <c r="QSG257" s="254"/>
      <c r="QSH257" s="254"/>
      <c r="QSI257" s="254"/>
      <c r="QSJ257" s="254"/>
      <c r="QSK257" s="254"/>
      <c r="QSL257" s="254"/>
      <c r="QSM257" s="254"/>
      <c r="QSN257" s="254"/>
      <c r="QSO257" s="254"/>
      <c r="QSP257" s="254"/>
      <c r="QSQ257" s="254"/>
      <c r="QSR257" s="254"/>
      <c r="QSS257" s="254"/>
      <c r="QST257" s="254"/>
      <c r="QSU257" s="254"/>
      <c r="QSV257" s="254"/>
      <c r="QSW257" s="254"/>
      <c r="QSX257" s="254"/>
      <c r="QSY257" s="254"/>
      <c r="QSZ257" s="254"/>
      <c r="QTA257" s="254"/>
      <c r="QTB257" s="254"/>
      <c r="QTC257" s="254"/>
      <c r="QTD257" s="254"/>
      <c r="QTE257" s="254"/>
      <c r="QTF257" s="254"/>
      <c r="QTG257" s="254"/>
      <c r="QTH257" s="254"/>
      <c r="QTI257" s="254"/>
      <c r="QTJ257" s="254"/>
      <c r="QTK257" s="254"/>
      <c r="QTL257" s="254"/>
      <c r="QTM257" s="254"/>
      <c r="QTN257" s="254"/>
      <c r="QTO257" s="254"/>
      <c r="QTP257" s="254"/>
      <c r="QTQ257" s="254"/>
      <c r="QTR257" s="254"/>
      <c r="QTS257" s="254"/>
      <c r="QTT257" s="254"/>
      <c r="QTU257" s="254"/>
      <c r="QTV257" s="254"/>
      <c r="QTW257" s="254"/>
      <c r="QTX257" s="254"/>
      <c r="QTY257" s="254"/>
      <c r="QTZ257" s="254"/>
      <c r="QUA257" s="254"/>
      <c r="QUB257" s="254"/>
      <c r="QUC257" s="254"/>
      <c r="QUD257" s="254"/>
      <c r="QUE257" s="254"/>
      <c r="QUF257" s="254"/>
      <c r="QUG257" s="254"/>
      <c r="QUH257" s="254"/>
      <c r="QUI257" s="254"/>
      <c r="QUJ257" s="254"/>
      <c r="QUK257" s="254"/>
      <c r="QUL257" s="254"/>
      <c r="QUM257" s="254"/>
      <c r="QUN257" s="254"/>
      <c r="QUO257" s="254"/>
      <c r="QUP257" s="254"/>
      <c r="QUQ257" s="254"/>
      <c r="QUR257" s="254"/>
      <c r="QUS257" s="254"/>
      <c r="QUT257" s="254"/>
      <c r="QUU257" s="254"/>
      <c r="QUV257" s="254"/>
      <c r="QUW257" s="254"/>
      <c r="QUX257" s="254"/>
      <c r="QUY257" s="254"/>
      <c r="QUZ257" s="254"/>
      <c r="QVA257" s="254"/>
      <c r="QVB257" s="254"/>
      <c r="QVC257" s="254"/>
      <c r="QVD257" s="254"/>
      <c r="QVE257" s="254"/>
      <c r="QVF257" s="254"/>
      <c r="QVG257" s="254"/>
      <c r="QVH257" s="254"/>
      <c r="QVI257" s="254"/>
      <c r="QVJ257" s="254"/>
      <c r="QVK257" s="254"/>
      <c r="QVL257" s="254"/>
      <c r="QVM257" s="254"/>
      <c r="QVN257" s="254"/>
      <c r="QVO257" s="254"/>
      <c r="QVP257" s="254"/>
      <c r="QVQ257" s="254"/>
      <c r="QVR257" s="254"/>
      <c r="QVS257" s="254"/>
      <c r="QVT257" s="254"/>
      <c r="QVU257" s="254"/>
      <c r="QVV257" s="254"/>
      <c r="QVW257" s="254"/>
      <c r="QVX257" s="254"/>
      <c r="QVY257" s="254"/>
      <c r="QVZ257" s="254"/>
      <c r="QWA257" s="254"/>
      <c r="QWB257" s="254"/>
      <c r="QWC257" s="254"/>
      <c r="QWD257" s="254"/>
      <c r="QWE257" s="254"/>
      <c r="QWF257" s="254"/>
      <c r="QWG257" s="254"/>
      <c r="QWH257" s="254"/>
      <c r="QWI257" s="254"/>
      <c r="QWJ257" s="254"/>
      <c r="QWK257" s="254"/>
      <c r="QWL257" s="254"/>
      <c r="QWM257" s="254"/>
      <c r="QWN257" s="254"/>
      <c r="QWO257" s="254"/>
      <c r="QWP257" s="254"/>
      <c r="QWQ257" s="254"/>
      <c r="QWR257" s="254"/>
      <c r="QWS257" s="254"/>
      <c r="QWT257" s="254"/>
      <c r="QWU257" s="254"/>
      <c r="QWV257" s="254"/>
      <c r="QWW257" s="254"/>
      <c r="QWX257" s="254"/>
      <c r="QWY257" s="254"/>
      <c r="QWZ257" s="254"/>
      <c r="QXA257" s="254"/>
      <c r="QXB257" s="254"/>
      <c r="QXC257" s="254"/>
      <c r="QXD257" s="254"/>
      <c r="QXE257" s="254"/>
      <c r="QXF257" s="254"/>
      <c r="QXG257" s="254"/>
      <c r="QXH257" s="254"/>
      <c r="QXI257" s="254"/>
      <c r="QXJ257" s="254"/>
      <c r="QXK257" s="254"/>
      <c r="QXL257" s="254"/>
      <c r="QXM257" s="254"/>
      <c r="QXN257" s="254"/>
      <c r="QXO257" s="254"/>
      <c r="QXP257" s="254"/>
      <c r="QXQ257" s="254"/>
      <c r="QXR257" s="254"/>
      <c r="QXS257" s="254"/>
      <c r="QXT257" s="254"/>
      <c r="QXU257" s="254"/>
      <c r="QXV257" s="254"/>
      <c r="QXW257" s="254"/>
      <c r="QXX257" s="254"/>
      <c r="QXY257" s="254"/>
      <c r="QXZ257" s="254"/>
      <c r="QYA257" s="254"/>
      <c r="QYB257" s="254"/>
      <c r="QYC257" s="254"/>
      <c r="QYD257" s="254"/>
      <c r="QYE257" s="254"/>
      <c r="QYF257" s="254"/>
      <c r="QYG257" s="254"/>
      <c r="QYH257" s="254"/>
      <c r="QYI257" s="254"/>
      <c r="QYJ257" s="254"/>
      <c r="QYK257" s="254"/>
      <c r="QYL257" s="254"/>
      <c r="QYM257" s="254"/>
      <c r="QYN257" s="254"/>
      <c r="QYO257" s="254"/>
      <c r="QYP257" s="254"/>
      <c r="QYQ257" s="254"/>
      <c r="QYR257" s="254"/>
      <c r="QYS257" s="254"/>
      <c r="QYT257" s="254"/>
      <c r="QYU257" s="254"/>
      <c r="QYV257" s="254"/>
      <c r="QYW257" s="254"/>
      <c r="QYX257" s="254"/>
      <c r="QYY257" s="254"/>
      <c r="QYZ257" s="254"/>
      <c r="QZA257" s="254"/>
      <c r="QZB257" s="254"/>
      <c r="QZC257" s="254"/>
      <c r="QZD257" s="254"/>
      <c r="QZE257" s="254"/>
      <c r="QZF257" s="254"/>
      <c r="QZG257" s="254"/>
      <c r="QZH257" s="254"/>
      <c r="QZI257" s="254"/>
      <c r="QZJ257" s="254"/>
      <c r="QZK257" s="254"/>
      <c r="QZL257" s="254"/>
      <c r="QZM257" s="254"/>
      <c r="QZN257" s="254"/>
      <c r="QZO257" s="254"/>
      <c r="QZP257" s="254"/>
      <c r="QZQ257" s="254"/>
      <c r="QZR257" s="254"/>
      <c r="QZS257" s="254"/>
      <c r="QZT257" s="254"/>
      <c r="QZU257" s="254"/>
      <c r="QZV257" s="254"/>
      <c r="QZW257" s="254"/>
      <c r="QZX257" s="254"/>
      <c r="QZY257" s="254"/>
      <c r="QZZ257" s="254"/>
      <c r="RAA257" s="254"/>
      <c r="RAB257" s="254"/>
      <c r="RAC257" s="254"/>
      <c r="RAD257" s="254"/>
      <c r="RAE257" s="254"/>
      <c r="RAF257" s="254"/>
      <c r="RAG257" s="254"/>
      <c r="RAH257" s="254"/>
      <c r="RAI257" s="254"/>
      <c r="RAJ257" s="254"/>
      <c r="RAK257" s="254"/>
      <c r="RAL257" s="254"/>
      <c r="RAM257" s="254"/>
      <c r="RAN257" s="254"/>
      <c r="RAO257" s="254"/>
      <c r="RAP257" s="254"/>
      <c r="RAQ257" s="254"/>
      <c r="RAR257" s="254"/>
      <c r="RAS257" s="254"/>
      <c r="RAT257" s="254"/>
      <c r="RAU257" s="254"/>
      <c r="RAV257" s="254"/>
      <c r="RAW257" s="254"/>
      <c r="RAX257" s="254"/>
      <c r="RAY257" s="254"/>
      <c r="RAZ257" s="254"/>
      <c r="RBA257" s="254"/>
      <c r="RBB257" s="254"/>
      <c r="RBC257" s="254"/>
      <c r="RBD257" s="254"/>
      <c r="RBE257" s="254"/>
      <c r="RBF257" s="254"/>
      <c r="RBG257" s="254"/>
      <c r="RBH257" s="254"/>
      <c r="RBI257" s="254"/>
      <c r="RBJ257" s="254"/>
      <c r="RBK257" s="254"/>
      <c r="RBL257" s="254"/>
      <c r="RBM257" s="254"/>
      <c r="RBN257" s="254"/>
      <c r="RBO257" s="254"/>
      <c r="RBP257" s="254"/>
      <c r="RBQ257" s="254"/>
      <c r="RBR257" s="254"/>
      <c r="RBS257" s="254"/>
      <c r="RBT257" s="254"/>
      <c r="RBU257" s="254"/>
      <c r="RBV257" s="254"/>
      <c r="RBW257" s="254"/>
      <c r="RBX257" s="254"/>
      <c r="RBY257" s="254"/>
      <c r="RBZ257" s="254"/>
      <c r="RCA257" s="254"/>
      <c r="RCB257" s="254"/>
      <c r="RCC257" s="254"/>
      <c r="RCD257" s="254"/>
      <c r="RCE257" s="254"/>
      <c r="RCF257" s="254"/>
      <c r="RCG257" s="254"/>
      <c r="RCH257" s="254"/>
      <c r="RCI257" s="254"/>
      <c r="RCJ257" s="254"/>
      <c r="RCK257" s="254"/>
      <c r="RCL257" s="254"/>
      <c r="RCM257" s="254"/>
      <c r="RCN257" s="254"/>
      <c r="RCO257" s="254"/>
      <c r="RCP257" s="254"/>
      <c r="RCQ257" s="254"/>
      <c r="RCR257" s="254"/>
      <c r="RCS257" s="254"/>
      <c r="RCT257" s="254"/>
      <c r="RCU257" s="254"/>
      <c r="RCV257" s="254"/>
      <c r="RCW257" s="254"/>
      <c r="RCX257" s="254"/>
      <c r="RCY257" s="254"/>
      <c r="RCZ257" s="254"/>
      <c r="RDA257" s="254"/>
      <c r="RDB257" s="254"/>
      <c r="RDC257" s="254"/>
      <c r="RDD257" s="254"/>
      <c r="RDE257" s="254"/>
      <c r="RDF257" s="254"/>
      <c r="RDG257" s="254"/>
      <c r="RDH257" s="254"/>
      <c r="RDI257" s="254"/>
      <c r="RDJ257" s="254"/>
      <c r="RDK257" s="254"/>
      <c r="RDL257" s="254"/>
      <c r="RDM257" s="254"/>
      <c r="RDN257" s="254"/>
      <c r="RDO257" s="254"/>
      <c r="RDP257" s="254"/>
      <c r="RDQ257" s="254"/>
      <c r="RDR257" s="254"/>
      <c r="RDS257" s="254"/>
      <c r="RDT257" s="254"/>
      <c r="RDU257" s="254"/>
      <c r="RDV257" s="254"/>
      <c r="RDW257" s="254"/>
      <c r="RDX257" s="254"/>
      <c r="RDY257" s="254"/>
      <c r="RDZ257" s="254"/>
      <c r="REA257" s="254"/>
      <c r="REB257" s="254"/>
      <c r="REC257" s="254"/>
      <c r="RED257" s="254"/>
      <c r="REE257" s="254"/>
      <c r="REF257" s="254"/>
      <c r="REG257" s="254"/>
      <c r="REH257" s="254"/>
      <c r="REI257" s="254"/>
      <c r="REJ257" s="254"/>
      <c r="REK257" s="254"/>
      <c r="REL257" s="254"/>
      <c r="REM257" s="254"/>
      <c r="REN257" s="254"/>
      <c r="REO257" s="254"/>
      <c r="REP257" s="254"/>
      <c r="REQ257" s="254"/>
      <c r="RER257" s="254"/>
      <c r="RES257" s="254"/>
      <c r="RET257" s="254"/>
      <c r="REU257" s="254"/>
      <c r="REV257" s="254"/>
      <c r="REW257" s="254"/>
      <c r="REX257" s="254"/>
      <c r="REY257" s="254"/>
      <c r="REZ257" s="254"/>
      <c r="RFA257" s="254"/>
      <c r="RFB257" s="254"/>
      <c r="RFC257" s="254"/>
      <c r="RFD257" s="254"/>
      <c r="RFE257" s="254"/>
      <c r="RFF257" s="254"/>
      <c r="RFG257" s="254"/>
      <c r="RFH257" s="254"/>
      <c r="RFI257" s="254"/>
      <c r="RFJ257" s="254"/>
      <c r="RFK257" s="254"/>
      <c r="RFL257" s="254"/>
      <c r="RFM257" s="254"/>
      <c r="RFN257" s="254"/>
      <c r="RFO257" s="254"/>
      <c r="RFP257" s="254"/>
      <c r="RFQ257" s="254"/>
      <c r="RFR257" s="254"/>
      <c r="RFS257" s="254"/>
      <c r="RFT257" s="254"/>
      <c r="RFU257" s="254"/>
      <c r="RFV257" s="254"/>
      <c r="RFW257" s="254"/>
      <c r="RFX257" s="254"/>
      <c r="RFY257" s="254"/>
      <c r="RFZ257" s="254"/>
      <c r="RGA257" s="254"/>
      <c r="RGB257" s="254"/>
      <c r="RGC257" s="254"/>
      <c r="RGD257" s="254"/>
      <c r="RGE257" s="254"/>
      <c r="RGF257" s="254"/>
      <c r="RGG257" s="254"/>
      <c r="RGH257" s="254"/>
      <c r="RGI257" s="254"/>
      <c r="RGJ257" s="254"/>
      <c r="RGK257" s="254"/>
      <c r="RGL257" s="254"/>
      <c r="RGM257" s="254"/>
      <c r="RGN257" s="254"/>
      <c r="RGO257" s="254"/>
      <c r="RGP257" s="254"/>
      <c r="RGQ257" s="254"/>
      <c r="RGR257" s="254"/>
      <c r="RGS257" s="254"/>
      <c r="RGT257" s="254"/>
      <c r="RGU257" s="254"/>
      <c r="RGV257" s="254"/>
      <c r="RGW257" s="254"/>
      <c r="RGX257" s="254"/>
      <c r="RGY257" s="254"/>
      <c r="RGZ257" s="254"/>
      <c r="RHA257" s="254"/>
      <c r="RHB257" s="254"/>
      <c r="RHC257" s="254"/>
      <c r="RHD257" s="254"/>
      <c r="RHE257" s="254"/>
      <c r="RHF257" s="254"/>
      <c r="RHG257" s="254"/>
      <c r="RHH257" s="254"/>
      <c r="RHI257" s="254"/>
      <c r="RHJ257" s="254"/>
      <c r="RHK257" s="254"/>
      <c r="RHL257" s="254"/>
      <c r="RHM257" s="254"/>
      <c r="RHN257" s="254"/>
      <c r="RHO257" s="254"/>
      <c r="RHP257" s="254"/>
      <c r="RHQ257" s="254"/>
      <c r="RHR257" s="254"/>
      <c r="RHS257" s="254"/>
      <c r="RHT257" s="254"/>
      <c r="RHU257" s="254"/>
      <c r="RHV257" s="254"/>
      <c r="RHW257" s="254"/>
      <c r="RHX257" s="254"/>
      <c r="RHY257" s="254"/>
      <c r="RHZ257" s="254"/>
      <c r="RIA257" s="254"/>
      <c r="RIB257" s="254"/>
      <c r="RIC257" s="254"/>
      <c r="RID257" s="254"/>
      <c r="RIE257" s="254"/>
      <c r="RIF257" s="254"/>
      <c r="RIG257" s="254"/>
      <c r="RIH257" s="254"/>
      <c r="RII257" s="254"/>
      <c r="RIJ257" s="254"/>
      <c r="RIK257" s="254"/>
      <c r="RIL257" s="254"/>
      <c r="RIM257" s="254"/>
      <c r="RIN257" s="254"/>
      <c r="RIO257" s="254"/>
      <c r="RIP257" s="254"/>
      <c r="RIQ257" s="254"/>
      <c r="RIR257" s="254"/>
      <c r="RIS257" s="254"/>
      <c r="RIT257" s="254"/>
      <c r="RIU257" s="254"/>
      <c r="RIV257" s="254"/>
      <c r="RIW257" s="254"/>
      <c r="RIX257" s="254"/>
      <c r="RIY257" s="254"/>
      <c r="RIZ257" s="254"/>
      <c r="RJA257" s="254"/>
      <c r="RJB257" s="254"/>
      <c r="RJC257" s="254"/>
      <c r="RJD257" s="254"/>
      <c r="RJE257" s="254"/>
      <c r="RJF257" s="254"/>
      <c r="RJG257" s="254"/>
      <c r="RJH257" s="254"/>
      <c r="RJI257" s="254"/>
      <c r="RJJ257" s="254"/>
      <c r="RJK257" s="254"/>
      <c r="RJL257" s="254"/>
      <c r="RJM257" s="254"/>
      <c r="RJN257" s="254"/>
      <c r="RJO257" s="254"/>
      <c r="RJP257" s="254"/>
      <c r="RJQ257" s="254"/>
      <c r="RJR257" s="254"/>
      <c r="RJS257" s="254"/>
      <c r="RJT257" s="254"/>
      <c r="RJU257" s="254"/>
      <c r="RJV257" s="254"/>
      <c r="RJW257" s="254"/>
      <c r="RJX257" s="254"/>
      <c r="RJY257" s="254"/>
      <c r="RJZ257" s="254"/>
      <c r="RKA257" s="254"/>
      <c r="RKB257" s="254"/>
      <c r="RKC257" s="254"/>
      <c r="RKD257" s="254"/>
      <c r="RKE257" s="254"/>
      <c r="RKF257" s="254"/>
      <c r="RKG257" s="254"/>
      <c r="RKH257" s="254"/>
      <c r="RKI257" s="254"/>
      <c r="RKJ257" s="254"/>
      <c r="RKK257" s="254"/>
      <c r="RKL257" s="254"/>
      <c r="RKM257" s="254"/>
      <c r="RKN257" s="254"/>
      <c r="RKO257" s="254"/>
      <c r="RKP257" s="254"/>
      <c r="RKQ257" s="254"/>
      <c r="RKR257" s="254"/>
      <c r="RKS257" s="254"/>
      <c r="RKT257" s="254"/>
      <c r="RKU257" s="254"/>
      <c r="RKV257" s="254"/>
      <c r="RKW257" s="254"/>
      <c r="RKX257" s="254"/>
      <c r="RKY257" s="254"/>
      <c r="RKZ257" s="254"/>
      <c r="RLA257" s="254"/>
      <c r="RLB257" s="254"/>
      <c r="RLC257" s="254"/>
      <c r="RLD257" s="254"/>
      <c r="RLE257" s="254"/>
      <c r="RLF257" s="254"/>
      <c r="RLG257" s="254"/>
      <c r="RLH257" s="254"/>
      <c r="RLI257" s="254"/>
      <c r="RLJ257" s="254"/>
      <c r="RLK257" s="254"/>
      <c r="RLL257" s="254"/>
      <c r="RLM257" s="254"/>
      <c r="RLN257" s="254"/>
      <c r="RLO257" s="254"/>
      <c r="RLP257" s="254"/>
      <c r="RLQ257" s="254"/>
      <c r="RLR257" s="254"/>
      <c r="RLS257" s="254"/>
      <c r="RLT257" s="254"/>
      <c r="RLU257" s="254"/>
      <c r="RLV257" s="254"/>
      <c r="RLW257" s="254"/>
      <c r="RLX257" s="254"/>
      <c r="RLY257" s="254"/>
      <c r="RLZ257" s="254"/>
      <c r="RMA257" s="254"/>
      <c r="RMB257" s="254"/>
      <c r="RMC257" s="254"/>
      <c r="RMD257" s="254"/>
      <c r="RME257" s="254"/>
      <c r="RMF257" s="254"/>
      <c r="RMG257" s="254"/>
      <c r="RMH257" s="254"/>
      <c r="RMI257" s="254"/>
      <c r="RMJ257" s="254"/>
      <c r="RMK257" s="254"/>
      <c r="RML257" s="254"/>
      <c r="RMM257" s="254"/>
      <c r="RMN257" s="254"/>
      <c r="RMO257" s="254"/>
      <c r="RMP257" s="254"/>
      <c r="RMQ257" s="254"/>
      <c r="RMR257" s="254"/>
      <c r="RMS257" s="254"/>
      <c r="RMT257" s="254"/>
      <c r="RMU257" s="254"/>
      <c r="RMV257" s="254"/>
      <c r="RMW257" s="254"/>
      <c r="RMX257" s="254"/>
      <c r="RMY257" s="254"/>
      <c r="RMZ257" s="254"/>
      <c r="RNA257" s="254"/>
      <c r="RNB257" s="254"/>
      <c r="RNC257" s="254"/>
      <c r="RND257" s="254"/>
      <c r="RNE257" s="254"/>
      <c r="RNF257" s="254"/>
      <c r="RNG257" s="254"/>
      <c r="RNH257" s="254"/>
      <c r="RNI257" s="254"/>
      <c r="RNJ257" s="254"/>
      <c r="RNK257" s="254"/>
      <c r="RNL257" s="254"/>
      <c r="RNM257" s="254"/>
      <c r="RNN257" s="254"/>
      <c r="RNO257" s="254"/>
      <c r="RNP257" s="254"/>
      <c r="RNQ257" s="254"/>
      <c r="RNR257" s="254"/>
      <c r="RNS257" s="254"/>
      <c r="RNT257" s="254"/>
      <c r="RNU257" s="254"/>
      <c r="RNV257" s="254"/>
      <c r="RNW257" s="254"/>
      <c r="RNX257" s="254"/>
      <c r="RNY257" s="254"/>
      <c r="RNZ257" s="254"/>
      <c r="ROA257" s="254"/>
      <c r="ROB257" s="254"/>
      <c r="ROC257" s="254"/>
      <c r="ROD257" s="254"/>
      <c r="ROE257" s="254"/>
      <c r="ROF257" s="254"/>
      <c r="ROG257" s="254"/>
      <c r="ROH257" s="254"/>
      <c r="ROI257" s="254"/>
      <c r="ROJ257" s="254"/>
      <c r="ROK257" s="254"/>
      <c r="ROL257" s="254"/>
      <c r="ROM257" s="254"/>
      <c r="RON257" s="254"/>
      <c r="ROO257" s="254"/>
      <c r="ROP257" s="254"/>
      <c r="ROQ257" s="254"/>
      <c r="ROR257" s="254"/>
      <c r="ROS257" s="254"/>
      <c r="ROT257" s="254"/>
      <c r="ROU257" s="254"/>
      <c r="ROV257" s="254"/>
      <c r="ROW257" s="254"/>
      <c r="ROX257" s="254"/>
      <c r="ROY257" s="254"/>
      <c r="ROZ257" s="254"/>
      <c r="RPA257" s="254"/>
      <c r="RPB257" s="254"/>
      <c r="RPC257" s="254"/>
      <c r="RPD257" s="254"/>
      <c r="RPE257" s="254"/>
      <c r="RPF257" s="254"/>
      <c r="RPG257" s="254"/>
      <c r="RPH257" s="254"/>
      <c r="RPI257" s="254"/>
      <c r="RPJ257" s="254"/>
      <c r="RPK257" s="254"/>
      <c r="RPL257" s="254"/>
      <c r="RPM257" s="254"/>
      <c r="RPN257" s="254"/>
      <c r="RPO257" s="254"/>
      <c r="RPP257" s="254"/>
      <c r="RPQ257" s="254"/>
      <c r="RPR257" s="254"/>
      <c r="RPS257" s="254"/>
      <c r="RPT257" s="254"/>
      <c r="RPU257" s="254"/>
      <c r="RPV257" s="254"/>
      <c r="RPW257" s="254"/>
      <c r="RPX257" s="254"/>
      <c r="RPY257" s="254"/>
      <c r="RPZ257" s="254"/>
      <c r="RQA257" s="254"/>
      <c r="RQB257" s="254"/>
      <c r="RQC257" s="254"/>
      <c r="RQD257" s="254"/>
      <c r="RQE257" s="254"/>
      <c r="RQF257" s="254"/>
      <c r="RQG257" s="254"/>
      <c r="RQH257" s="254"/>
      <c r="RQI257" s="254"/>
      <c r="RQJ257" s="254"/>
      <c r="RQK257" s="254"/>
      <c r="RQL257" s="254"/>
      <c r="RQM257" s="254"/>
      <c r="RQN257" s="254"/>
      <c r="RQO257" s="254"/>
      <c r="RQP257" s="254"/>
      <c r="RQQ257" s="254"/>
      <c r="RQR257" s="254"/>
      <c r="RQS257" s="254"/>
      <c r="RQT257" s="254"/>
      <c r="RQU257" s="254"/>
      <c r="RQV257" s="254"/>
      <c r="RQW257" s="254"/>
      <c r="RQX257" s="254"/>
      <c r="RQY257" s="254"/>
      <c r="RQZ257" s="254"/>
      <c r="RRA257" s="254"/>
      <c r="RRB257" s="254"/>
      <c r="RRC257" s="254"/>
      <c r="RRD257" s="254"/>
      <c r="RRE257" s="254"/>
      <c r="RRF257" s="254"/>
      <c r="RRG257" s="254"/>
      <c r="RRH257" s="254"/>
      <c r="RRI257" s="254"/>
      <c r="RRJ257" s="254"/>
      <c r="RRK257" s="254"/>
      <c r="RRL257" s="254"/>
      <c r="RRM257" s="254"/>
      <c r="RRN257" s="254"/>
      <c r="RRO257" s="254"/>
      <c r="RRP257" s="254"/>
      <c r="RRQ257" s="254"/>
      <c r="RRR257" s="254"/>
      <c r="RRS257" s="254"/>
      <c r="RRT257" s="254"/>
      <c r="RRU257" s="254"/>
      <c r="RRV257" s="254"/>
      <c r="RRW257" s="254"/>
      <c r="RRX257" s="254"/>
      <c r="RRY257" s="254"/>
      <c r="RRZ257" s="254"/>
      <c r="RSA257" s="254"/>
      <c r="RSB257" s="254"/>
      <c r="RSC257" s="254"/>
      <c r="RSD257" s="254"/>
      <c r="RSE257" s="254"/>
      <c r="RSF257" s="254"/>
      <c r="RSG257" s="254"/>
      <c r="RSH257" s="254"/>
      <c r="RSI257" s="254"/>
      <c r="RSJ257" s="254"/>
      <c r="RSK257" s="254"/>
      <c r="RSL257" s="254"/>
      <c r="RSM257" s="254"/>
      <c r="RSN257" s="254"/>
      <c r="RSO257" s="254"/>
      <c r="RSP257" s="254"/>
      <c r="RSQ257" s="254"/>
      <c r="RSR257" s="254"/>
      <c r="RSS257" s="254"/>
      <c r="RST257" s="254"/>
      <c r="RSU257" s="254"/>
      <c r="RSV257" s="254"/>
      <c r="RSW257" s="254"/>
      <c r="RSX257" s="254"/>
      <c r="RSY257" s="254"/>
      <c r="RSZ257" s="254"/>
      <c r="RTA257" s="254"/>
      <c r="RTB257" s="254"/>
      <c r="RTC257" s="254"/>
      <c r="RTD257" s="254"/>
      <c r="RTE257" s="254"/>
      <c r="RTF257" s="254"/>
      <c r="RTG257" s="254"/>
      <c r="RTH257" s="254"/>
      <c r="RTI257" s="254"/>
      <c r="RTJ257" s="254"/>
      <c r="RTK257" s="254"/>
      <c r="RTL257" s="254"/>
      <c r="RTM257" s="254"/>
      <c r="RTN257" s="254"/>
      <c r="RTO257" s="254"/>
      <c r="RTP257" s="254"/>
      <c r="RTQ257" s="254"/>
      <c r="RTR257" s="254"/>
      <c r="RTS257" s="254"/>
      <c r="RTT257" s="254"/>
      <c r="RTU257" s="254"/>
      <c r="RTV257" s="254"/>
      <c r="RTW257" s="254"/>
      <c r="RTX257" s="254"/>
      <c r="RTY257" s="254"/>
      <c r="RTZ257" s="254"/>
      <c r="RUA257" s="254"/>
      <c r="RUB257" s="254"/>
      <c r="RUC257" s="254"/>
      <c r="RUD257" s="254"/>
      <c r="RUE257" s="254"/>
      <c r="RUF257" s="254"/>
      <c r="RUG257" s="254"/>
      <c r="RUH257" s="254"/>
      <c r="RUI257" s="254"/>
      <c r="RUJ257" s="254"/>
      <c r="RUK257" s="254"/>
      <c r="RUL257" s="254"/>
      <c r="RUM257" s="254"/>
      <c r="RUN257" s="254"/>
      <c r="RUO257" s="254"/>
      <c r="RUP257" s="254"/>
      <c r="RUQ257" s="254"/>
      <c r="RUR257" s="254"/>
      <c r="RUS257" s="254"/>
      <c r="RUT257" s="254"/>
      <c r="RUU257" s="254"/>
      <c r="RUV257" s="254"/>
      <c r="RUW257" s="254"/>
      <c r="RUX257" s="254"/>
      <c r="RUY257" s="254"/>
      <c r="RUZ257" s="254"/>
      <c r="RVA257" s="254"/>
      <c r="RVB257" s="254"/>
      <c r="RVC257" s="254"/>
      <c r="RVD257" s="254"/>
      <c r="RVE257" s="254"/>
      <c r="RVF257" s="254"/>
      <c r="RVG257" s="254"/>
      <c r="RVH257" s="254"/>
      <c r="RVI257" s="254"/>
      <c r="RVJ257" s="254"/>
      <c r="RVK257" s="254"/>
      <c r="RVL257" s="254"/>
      <c r="RVM257" s="254"/>
      <c r="RVN257" s="254"/>
      <c r="RVO257" s="254"/>
      <c r="RVP257" s="254"/>
      <c r="RVQ257" s="254"/>
      <c r="RVR257" s="254"/>
      <c r="RVS257" s="254"/>
      <c r="RVT257" s="254"/>
      <c r="RVU257" s="254"/>
      <c r="RVV257" s="254"/>
      <c r="RVW257" s="254"/>
      <c r="RVX257" s="254"/>
      <c r="RVY257" s="254"/>
      <c r="RVZ257" s="254"/>
      <c r="RWA257" s="254"/>
      <c r="RWB257" s="254"/>
      <c r="RWC257" s="254"/>
      <c r="RWD257" s="254"/>
      <c r="RWE257" s="254"/>
      <c r="RWF257" s="254"/>
      <c r="RWG257" s="254"/>
      <c r="RWH257" s="254"/>
      <c r="RWI257" s="254"/>
      <c r="RWJ257" s="254"/>
      <c r="RWK257" s="254"/>
      <c r="RWL257" s="254"/>
      <c r="RWM257" s="254"/>
      <c r="RWN257" s="254"/>
      <c r="RWO257" s="254"/>
      <c r="RWP257" s="254"/>
      <c r="RWQ257" s="254"/>
      <c r="RWR257" s="254"/>
      <c r="RWS257" s="254"/>
      <c r="RWT257" s="254"/>
      <c r="RWU257" s="254"/>
      <c r="RWV257" s="254"/>
      <c r="RWW257" s="254"/>
      <c r="RWX257" s="254"/>
      <c r="RWY257" s="254"/>
      <c r="RWZ257" s="254"/>
      <c r="RXA257" s="254"/>
      <c r="RXB257" s="254"/>
      <c r="RXC257" s="254"/>
      <c r="RXD257" s="254"/>
      <c r="RXE257" s="254"/>
      <c r="RXF257" s="254"/>
      <c r="RXG257" s="254"/>
      <c r="RXH257" s="254"/>
      <c r="RXI257" s="254"/>
      <c r="RXJ257" s="254"/>
      <c r="RXK257" s="254"/>
      <c r="RXL257" s="254"/>
      <c r="RXM257" s="254"/>
      <c r="RXN257" s="254"/>
      <c r="RXO257" s="254"/>
      <c r="RXP257" s="254"/>
      <c r="RXQ257" s="254"/>
      <c r="RXR257" s="254"/>
      <c r="RXS257" s="254"/>
      <c r="RXT257" s="254"/>
      <c r="RXU257" s="254"/>
      <c r="RXV257" s="254"/>
      <c r="RXW257" s="254"/>
      <c r="RXX257" s="254"/>
      <c r="RXY257" s="254"/>
      <c r="RXZ257" s="254"/>
      <c r="RYA257" s="254"/>
      <c r="RYB257" s="254"/>
      <c r="RYC257" s="254"/>
      <c r="RYD257" s="254"/>
      <c r="RYE257" s="254"/>
      <c r="RYF257" s="254"/>
      <c r="RYG257" s="254"/>
      <c r="RYH257" s="254"/>
      <c r="RYI257" s="254"/>
      <c r="RYJ257" s="254"/>
      <c r="RYK257" s="254"/>
      <c r="RYL257" s="254"/>
      <c r="RYM257" s="254"/>
      <c r="RYN257" s="254"/>
      <c r="RYO257" s="254"/>
      <c r="RYP257" s="254"/>
      <c r="RYQ257" s="254"/>
      <c r="RYR257" s="254"/>
      <c r="RYS257" s="254"/>
      <c r="RYT257" s="254"/>
      <c r="RYU257" s="254"/>
      <c r="RYV257" s="254"/>
      <c r="RYW257" s="254"/>
      <c r="RYX257" s="254"/>
      <c r="RYY257" s="254"/>
      <c r="RYZ257" s="254"/>
      <c r="RZA257" s="254"/>
      <c r="RZB257" s="254"/>
      <c r="RZC257" s="254"/>
      <c r="RZD257" s="254"/>
      <c r="RZE257" s="254"/>
      <c r="RZF257" s="254"/>
      <c r="RZG257" s="254"/>
      <c r="RZH257" s="254"/>
      <c r="RZI257" s="254"/>
      <c r="RZJ257" s="254"/>
      <c r="RZK257" s="254"/>
      <c r="RZL257" s="254"/>
      <c r="RZM257" s="254"/>
      <c r="RZN257" s="254"/>
      <c r="RZO257" s="254"/>
      <c r="RZP257" s="254"/>
      <c r="RZQ257" s="254"/>
      <c r="RZR257" s="254"/>
      <c r="RZS257" s="254"/>
      <c r="RZT257" s="254"/>
      <c r="RZU257" s="254"/>
      <c r="RZV257" s="254"/>
      <c r="RZW257" s="254"/>
      <c r="RZX257" s="254"/>
      <c r="RZY257" s="254"/>
      <c r="RZZ257" s="254"/>
      <c r="SAA257" s="254"/>
      <c r="SAB257" s="254"/>
      <c r="SAC257" s="254"/>
      <c r="SAD257" s="254"/>
      <c r="SAE257" s="254"/>
      <c r="SAF257" s="254"/>
      <c r="SAG257" s="254"/>
      <c r="SAH257" s="254"/>
      <c r="SAI257" s="254"/>
      <c r="SAJ257" s="254"/>
      <c r="SAK257" s="254"/>
      <c r="SAL257" s="254"/>
      <c r="SAM257" s="254"/>
      <c r="SAN257" s="254"/>
      <c r="SAO257" s="254"/>
      <c r="SAP257" s="254"/>
      <c r="SAQ257" s="254"/>
      <c r="SAR257" s="254"/>
      <c r="SAS257" s="254"/>
      <c r="SAT257" s="254"/>
      <c r="SAU257" s="254"/>
      <c r="SAV257" s="254"/>
      <c r="SAW257" s="254"/>
      <c r="SAX257" s="254"/>
      <c r="SAY257" s="254"/>
      <c r="SAZ257" s="254"/>
      <c r="SBA257" s="254"/>
      <c r="SBB257" s="254"/>
      <c r="SBC257" s="254"/>
      <c r="SBD257" s="254"/>
      <c r="SBE257" s="254"/>
      <c r="SBF257" s="254"/>
      <c r="SBG257" s="254"/>
      <c r="SBH257" s="254"/>
      <c r="SBI257" s="254"/>
      <c r="SBJ257" s="254"/>
      <c r="SBK257" s="254"/>
      <c r="SBL257" s="254"/>
      <c r="SBM257" s="254"/>
      <c r="SBN257" s="254"/>
      <c r="SBO257" s="254"/>
      <c r="SBP257" s="254"/>
      <c r="SBQ257" s="254"/>
      <c r="SBR257" s="254"/>
      <c r="SBS257" s="254"/>
      <c r="SBT257" s="254"/>
      <c r="SBU257" s="254"/>
      <c r="SBV257" s="254"/>
      <c r="SBW257" s="254"/>
      <c r="SBX257" s="254"/>
      <c r="SBY257" s="254"/>
      <c r="SBZ257" s="254"/>
      <c r="SCA257" s="254"/>
      <c r="SCB257" s="254"/>
      <c r="SCC257" s="254"/>
      <c r="SCD257" s="254"/>
      <c r="SCE257" s="254"/>
      <c r="SCF257" s="254"/>
      <c r="SCG257" s="254"/>
      <c r="SCH257" s="254"/>
      <c r="SCI257" s="254"/>
      <c r="SCJ257" s="254"/>
      <c r="SCK257" s="254"/>
      <c r="SCL257" s="254"/>
      <c r="SCM257" s="254"/>
      <c r="SCN257" s="254"/>
      <c r="SCO257" s="254"/>
      <c r="SCP257" s="254"/>
      <c r="SCQ257" s="254"/>
      <c r="SCR257" s="254"/>
      <c r="SCS257" s="254"/>
      <c r="SCT257" s="254"/>
      <c r="SCU257" s="254"/>
      <c r="SCV257" s="254"/>
      <c r="SCW257" s="254"/>
      <c r="SCX257" s="254"/>
      <c r="SCY257" s="254"/>
      <c r="SCZ257" s="254"/>
      <c r="SDA257" s="254"/>
      <c r="SDB257" s="254"/>
      <c r="SDC257" s="254"/>
      <c r="SDD257" s="254"/>
      <c r="SDE257" s="254"/>
      <c r="SDF257" s="254"/>
      <c r="SDG257" s="254"/>
      <c r="SDH257" s="254"/>
      <c r="SDI257" s="254"/>
      <c r="SDJ257" s="254"/>
      <c r="SDK257" s="254"/>
      <c r="SDL257" s="254"/>
      <c r="SDM257" s="254"/>
      <c r="SDN257" s="254"/>
      <c r="SDO257" s="254"/>
      <c r="SDP257" s="254"/>
      <c r="SDQ257" s="254"/>
      <c r="SDR257" s="254"/>
      <c r="SDS257" s="254"/>
      <c r="SDT257" s="254"/>
      <c r="SDU257" s="254"/>
      <c r="SDV257" s="254"/>
      <c r="SDW257" s="254"/>
      <c r="SDX257" s="254"/>
      <c r="SDY257" s="254"/>
      <c r="SDZ257" s="254"/>
      <c r="SEA257" s="254"/>
      <c r="SEB257" s="254"/>
      <c r="SEC257" s="254"/>
      <c r="SED257" s="254"/>
      <c r="SEE257" s="254"/>
      <c r="SEF257" s="254"/>
      <c r="SEG257" s="254"/>
      <c r="SEH257" s="254"/>
      <c r="SEI257" s="254"/>
      <c r="SEJ257" s="254"/>
      <c r="SEK257" s="254"/>
      <c r="SEL257" s="254"/>
      <c r="SEM257" s="254"/>
      <c r="SEN257" s="254"/>
      <c r="SEO257" s="254"/>
      <c r="SEP257" s="254"/>
      <c r="SEQ257" s="254"/>
      <c r="SER257" s="254"/>
      <c r="SES257" s="254"/>
      <c r="SET257" s="254"/>
      <c r="SEU257" s="254"/>
      <c r="SEV257" s="254"/>
      <c r="SEW257" s="254"/>
      <c r="SEX257" s="254"/>
      <c r="SEY257" s="254"/>
      <c r="SEZ257" s="254"/>
      <c r="SFA257" s="254"/>
      <c r="SFB257" s="254"/>
      <c r="SFC257" s="254"/>
      <c r="SFD257" s="254"/>
      <c r="SFE257" s="254"/>
      <c r="SFF257" s="254"/>
      <c r="SFG257" s="254"/>
      <c r="SFH257" s="254"/>
      <c r="SFI257" s="254"/>
      <c r="SFJ257" s="254"/>
      <c r="SFK257" s="254"/>
      <c r="SFL257" s="254"/>
      <c r="SFM257" s="254"/>
      <c r="SFN257" s="254"/>
      <c r="SFO257" s="254"/>
      <c r="SFP257" s="254"/>
      <c r="SFQ257" s="254"/>
      <c r="SFR257" s="254"/>
      <c r="SFS257" s="254"/>
      <c r="SFT257" s="254"/>
      <c r="SFU257" s="254"/>
      <c r="SFV257" s="254"/>
      <c r="SFW257" s="254"/>
      <c r="SFX257" s="254"/>
      <c r="SFY257" s="254"/>
      <c r="SFZ257" s="254"/>
      <c r="SGA257" s="254"/>
      <c r="SGB257" s="254"/>
      <c r="SGC257" s="254"/>
      <c r="SGD257" s="254"/>
      <c r="SGE257" s="254"/>
      <c r="SGF257" s="254"/>
      <c r="SGG257" s="254"/>
      <c r="SGH257" s="254"/>
      <c r="SGI257" s="254"/>
      <c r="SGJ257" s="254"/>
      <c r="SGK257" s="254"/>
      <c r="SGL257" s="254"/>
      <c r="SGM257" s="254"/>
      <c r="SGN257" s="254"/>
      <c r="SGO257" s="254"/>
      <c r="SGP257" s="254"/>
      <c r="SGQ257" s="254"/>
      <c r="SGR257" s="254"/>
      <c r="SGS257" s="254"/>
      <c r="SGT257" s="254"/>
      <c r="SGU257" s="254"/>
      <c r="SGV257" s="254"/>
      <c r="SGW257" s="254"/>
      <c r="SGX257" s="254"/>
      <c r="SGY257" s="254"/>
      <c r="SGZ257" s="254"/>
      <c r="SHA257" s="254"/>
      <c r="SHB257" s="254"/>
      <c r="SHC257" s="254"/>
      <c r="SHD257" s="254"/>
      <c r="SHE257" s="254"/>
      <c r="SHF257" s="254"/>
      <c r="SHG257" s="254"/>
      <c r="SHH257" s="254"/>
      <c r="SHI257" s="254"/>
      <c r="SHJ257" s="254"/>
      <c r="SHK257" s="254"/>
      <c r="SHL257" s="254"/>
      <c r="SHM257" s="254"/>
      <c r="SHN257" s="254"/>
      <c r="SHO257" s="254"/>
      <c r="SHP257" s="254"/>
      <c r="SHQ257" s="254"/>
      <c r="SHR257" s="254"/>
      <c r="SHS257" s="254"/>
      <c r="SHT257" s="254"/>
      <c r="SHU257" s="254"/>
      <c r="SHV257" s="254"/>
      <c r="SHW257" s="254"/>
      <c r="SHX257" s="254"/>
      <c r="SHY257" s="254"/>
      <c r="SHZ257" s="254"/>
      <c r="SIA257" s="254"/>
      <c r="SIB257" s="254"/>
      <c r="SIC257" s="254"/>
      <c r="SID257" s="254"/>
      <c r="SIE257" s="254"/>
      <c r="SIF257" s="254"/>
      <c r="SIG257" s="254"/>
      <c r="SIH257" s="254"/>
      <c r="SII257" s="254"/>
      <c r="SIJ257" s="254"/>
      <c r="SIK257" s="254"/>
      <c r="SIL257" s="254"/>
      <c r="SIM257" s="254"/>
      <c r="SIN257" s="254"/>
      <c r="SIO257" s="254"/>
      <c r="SIP257" s="254"/>
      <c r="SIQ257" s="254"/>
      <c r="SIR257" s="254"/>
      <c r="SIS257" s="254"/>
      <c r="SIT257" s="254"/>
      <c r="SIU257" s="254"/>
      <c r="SIV257" s="254"/>
      <c r="SIW257" s="254"/>
      <c r="SIX257" s="254"/>
      <c r="SIY257" s="254"/>
      <c r="SIZ257" s="254"/>
      <c r="SJA257" s="254"/>
      <c r="SJB257" s="254"/>
      <c r="SJC257" s="254"/>
      <c r="SJD257" s="254"/>
      <c r="SJE257" s="254"/>
      <c r="SJF257" s="254"/>
      <c r="SJG257" s="254"/>
      <c r="SJH257" s="254"/>
      <c r="SJI257" s="254"/>
      <c r="SJJ257" s="254"/>
      <c r="SJK257" s="254"/>
      <c r="SJL257" s="254"/>
      <c r="SJM257" s="254"/>
      <c r="SJN257" s="254"/>
      <c r="SJO257" s="254"/>
      <c r="SJP257" s="254"/>
      <c r="SJQ257" s="254"/>
      <c r="SJR257" s="254"/>
      <c r="SJS257" s="254"/>
      <c r="SJT257" s="254"/>
      <c r="SJU257" s="254"/>
      <c r="SJV257" s="254"/>
      <c r="SJW257" s="254"/>
      <c r="SJX257" s="254"/>
      <c r="SJY257" s="254"/>
      <c r="SJZ257" s="254"/>
      <c r="SKA257" s="254"/>
      <c r="SKB257" s="254"/>
      <c r="SKC257" s="254"/>
      <c r="SKD257" s="254"/>
      <c r="SKE257" s="254"/>
      <c r="SKF257" s="254"/>
      <c r="SKG257" s="254"/>
      <c r="SKH257" s="254"/>
      <c r="SKI257" s="254"/>
      <c r="SKJ257" s="254"/>
      <c r="SKK257" s="254"/>
      <c r="SKL257" s="254"/>
      <c r="SKM257" s="254"/>
      <c r="SKN257" s="254"/>
      <c r="SKO257" s="254"/>
      <c r="SKP257" s="254"/>
      <c r="SKQ257" s="254"/>
      <c r="SKR257" s="254"/>
      <c r="SKS257" s="254"/>
      <c r="SKT257" s="254"/>
      <c r="SKU257" s="254"/>
      <c r="SKV257" s="254"/>
      <c r="SKW257" s="254"/>
      <c r="SKX257" s="254"/>
      <c r="SKY257" s="254"/>
      <c r="SKZ257" s="254"/>
      <c r="SLA257" s="254"/>
      <c r="SLB257" s="254"/>
      <c r="SLC257" s="254"/>
      <c r="SLD257" s="254"/>
      <c r="SLE257" s="254"/>
      <c r="SLF257" s="254"/>
      <c r="SLG257" s="254"/>
      <c r="SLH257" s="254"/>
      <c r="SLI257" s="254"/>
      <c r="SLJ257" s="254"/>
      <c r="SLK257" s="254"/>
      <c r="SLL257" s="254"/>
      <c r="SLM257" s="254"/>
      <c r="SLN257" s="254"/>
      <c r="SLO257" s="254"/>
      <c r="SLP257" s="254"/>
      <c r="SLQ257" s="254"/>
      <c r="SLR257" s="254"/>
      <c r="SLS257" s="254"/>
      <c r="SLT257" s="254"/>
      <c r="SLU257" s="254"/>
      <c r="SLV257" s="254"/>
      <c r="SLW257" s="254"/>
      <c r="SLX257" s="254"/>
      <c r="SLY257" s="254"/>
      <c r="SLZ257" s="254"/>
      <c r="SMA257" s="254"/>
      <c r="SMB257" s="254"/>
      <c r="SMC257" s="254"/>
      <c r="SMD257" s="254"/>
      <c r="SME257" s="254"/>
      <c r="SMF257" s="254"/>
      <c r="SMG257" s="254"/>
      <c r="SMH257" s="254"/>
      <c r="SMI257" s="254"/>
      <c r="SMJ257" s="254"/>
      <c r="SMK257" s="254"/>
      <c r="SML257" s="254"/>
      <c r="SMM257" s="254"/>
      <c r="SMN257" s="254"/>
      <c r="SMO257" s="254"/>
      <c r="SMP257" s="254"/>
      <c r="SMQ257" s="254"/>
      <c r="SMR257" s="254"/>
      <c r="SMS257" s="254"/>
      <c r="SMT257" s="254"/>
      <c r="SMU257" s="254"/>
      <c r="SMV257" s="254"/>
      <c r="SMW257" s="254"/>
      <c r="SMX257" s="254"/>
      <c r="SMY257" s="254"/>
      <c r="SMZ257" s="254"/>
      <c r="SNA257" s="254"/>
      <c r="SNB257" s="254"/>
      <c r="SNC257" s="254"/>
      <c r="SND257" s="254"/>
      <c r="SNE257" s="254"/>
      <c r="SNF257" s="254"/>
      <c r="SNG257" s="254"/>
      <c r="SNH257" s="254"/>
      <c r="SNI257" s="254"/>
      <c r="SNJ257" s="254"/>
      <c r="SNK257" s="254"/>
      <c r="SNL257" s="254"/>
      <c r="SNM257" s="254"/>
      <c r="SNN257" s="254"/>
      <c r="SNO257" s="254"/>
      <c r="SNP257" s="254"/>
      <c r="SNQ257" s="254"/>
      <c r="SNR257" s="254"/>
      <c r="SNS257" s="254"/>
      <c r="SNT257" s="254"/>
      <c r="SNU257" s="254"/>
      <c r="SNV257" s="254"/>
      <c r="SNW257" s="254"/>
      <c r="SNX257" s="254"/>
      <c r="SNY257" s="254"/>
      <c r="SNZ257" s="254"/>
      <c r="SOA257" s="254"/>
      <c r="SOB257" s="254"/>
      <c r="SOC257" s="254"/>
      <c r="SOD257" s="254"/>
      <c r="SOE257" s="254"/>
      <c r="SOF257" s="254"/>
      <c r="SOG257" s="254"/>
      <c r="SOH257" s="254"/>
      <c r="SOI257" s="254"/>
      <c r="SOJ257" s="254"/>
      <c r="SOK257" s="254"/>
      <c r="SOL257" s="254"/>
      <c r="SOM257" s="254"/>
      <c r="SON257" s="254"/>
      <c r="SOO257" s="254"/>
      <c r="SOP257" s="254"/>
      <c r="SOQ257" s="254"/>
      <c r="SOR257" s="254"/>
      <c r="SOS257" s="254"/>
      <c r="SOT257" s="254"/>
      <c r="SOU257" s="254"/>
      <c r="SOV257" s="254"/>
      <c r="SOW257" s="254"/>
      <c r="SOX257" s="254"/>
      <c r="SOY257" s="254"/>
      <c r="SOZ257" s="254"/>
      <c r="SPA257" s="254"/>
      <c r="SPB257" s="254"/>
      <c r="SPC257" s="254"/>
      <c r="SPD257" s="254"/>
      <c r="SPE257" s="254"/>
      <c r="SPF257" s="254"/>
      <c r="SPG257" s="254"/>
      <c r="SPH257" s="254"/>
      <c r="SPI257" s="254"/>
      <c r="SPJ257" s="254"/>
      <c r="SPK257" s="254"/>
      <c r="SPL257" s="254"/>
      <c r="SPM257" s="254"/>
      <c r="SPN257" s="254"/>
      <c r="SPO257" s="254"/>
      <c r="SPP257" s="254"/>
      <c r="SPQ257" s="254"/>
      <c r="SPR257" s="254"/>
      <c r="SPS257" s="254"/>
      <c r="SPT257" s="254"/>
      <c r="SPU257" s="254"/>
      <c r="SPV257" s="254"/>
      <c r="SPW257" s="254"/>
      <c r="SPX257" s="254"/>
      <c r="SPY257" s="254"/>
      <c r="SPZ257" s="254"/>
      <c r="SQA257" s="254"/>
      <c r="SQB257" s="254"/>
      <c r="SQC257" s="254"/>
      <c r="SQD257" s="254"/>
      <c r="SQE257" s="254"/>
      <c r="SQF257" s="254"/>
      <c r="SQG257" s="254"/>
      <c r="SQH257" s="254"/>
      <c r="SQI257" s="254"/>
      <c r="SQJ257" s="254"/>
      <c r="SQK257" s="254"/>
      <c r="SQL257" s="254"/>
      <c r="SQM257" s="254"/>
      <c r="SQN257" s="254"/>
      <c r="SQO257" s="254"/>
      <c r="SQP257" s="254"/>
      <c r="SQQ257" s="254"/>
      <c r="SQR257" s="254"/>
      <c r="SQS257" s="254"/>
      <c r="SQT257" s="254"/>
      <c r="SQU257" s="254"/>
      <c r="SQV257" s="254"/>
      <c r="SQW257" s="254"/>
      <c r="SQX257" s="254"/>
      <c r="SQY257" s="254"/>
      <c r="SQZ257" s="254"/>
      <c r="SRA257" s="254"/>
      <c r="SRB257" s="254"/>
      <c r="SRC257" s="254"/>
      <c r="SRD257" s="254"/>
      <c r="SRE257" s="254"/>
      <c r="SRF257" s="254"/>
      <c r="SRG257" s="254"/>
      <c r="SRH257" s="254"/>
      <c r="SRI257" s="254"/>
      <c r="SRJ257" s="254"/>
      <c r="SRK257" s="254"/>
      <c r="SRL257" s="254"/>
      <c r="SRM257" s="254"/>
      <c r="SRN257" s="254"/>
      <c r="SRO257" s="254"/>
      <c r="SRP257" s="254"/>
      <c r="SRQ257" s="254"/>
      <c r="SRR257" s="254"/>
      <c r="SRS257" s="254"/>
      <c r="SRT257" s="254"/>
      <c r="SRU257" s="254"/>
      <c r="SRV257" s="254"/>
      <c r="SRW257" s="254"/>
      <c r="SRX257" s="254"/>
      <c r="SRY257" s="254"/>
      <c r="SRZ257" s="254"/>
      <c r="SSA257" s="254"/>
      <c r="SSB257" s="254"/>
      <c r="SSC257" s="254"/>
      <c r="SSD257" s="254"/>
      <c r="SSE257" s="254"/>
      <c r="SSF257" s="254"/>
      <c r="SSG257" s="254"/>
      <c r="SSH257" s="254"/>
      <c r="SSI257" s="254"/>
      <c r="SSJ257" s="254"/>
      <c r="SSK257" s="254"/>
      <c r="SSL257" s="254"/>
      <c r="SSM257" s="254"/>
      <c r="SSN257" s="254"/>
      <c r="SSO257" s="254"/>
      <c r="SSP257" s="254"/>
      <c r="SSQ257" s="254"/>
      <c r="SSR257" s="254"/>
      <c r="SSS257" s="254"/>
      <c r="SST257" s="254"/>
      <c r="SSU257" s="254"/>
      <c r="SSV257" s="254"/>
      <c r="SSW257" s="254"/>
      <c r="SSX257" s="254"/>
      <c r="SSY257" s="254"/>
      <c r="SSZ257" s="254"/>
      <c r="STA257" s="254"/>
      <c r="STB257" s="254"/>
      <c r="STC257" s="254"/>
      <c r="STD257" s="254"/>
      <c r="STE257" s="254"/>
      <c r="STF257" s="254"/>
      <c r="STG257" s="254"/>
      <c r="STH257" s="254"/>
      <c r="STI257" s="254"/>
      <c r="STJ257" s="254"/>
      <c r="STK257" s="254"/>
      <c r="STL257" s="254"/>
      <c r="STM257" s="254"/>
      <c r="STN257" s="254"/>
      <c r="STO257" s="254"/>
      <c r="STP257" s="254"/>
      <c r="STQ257" s="254"/>
      <c r="STR257" s="254"/>
      <c r="STS257" s="254"/>
      <c r="STT257" s="254"/>
      <c r="STU257" s="254"/>
      <c r="STV257" s="254"/>
      <c r="STW257" s="254"/>
      <c r="STX257" s="254"/>
      <c r="STY257" s="254"/>
      <c r="STZ257" s="254"/>
      <c r="SUA257" s="254"/>
      <c r="SUB257" s="254"/>
      <c r="SUC257" s="254"/>
      <c r="SUD257" s="254"/>
      <c r="SUE257" s="254"/>
      <c r="SUF257" s="254"/>
      <c r="SUG257" s="254"/>
      <c r="SUH257" s="254"/>
      <c r="SUI257" s="254"/>
      <c r="SUJ257" s="254"/>
      <c r="SUK257" s="254"/>
      <c r="SUL257" s="254"/>
      <c r="SUM257" s="254"/>
      <c r="SUN257" s="254"/>
      <c r="SUO257" s="254"/>
      <c r="SUP257" s="254"/>
      <c r="SUQ257" s="254"/>
      <c r="SUR257" s="254"/>
      <c r="SUS257" s="254"/>
      <c r="SUT257" s="254"/>
      <c r="SUU257" s="254"/>
      <c r="SUV257" s="254"/>
      <c r="SUW257" s="254"/>
      <c r="SUX257" s="254"/>
      <c r="SUY257" s="254"/>
      <c r="SUZ257" s="254"/>
      <c r="SVA257" s="254"/>
      <c r="SVB257" s="254"/>
      <c r="SVC257" s="254"/>
      <c r="SVD257" s="254"/>
      <c r="SVE257" s="254"/>
      <c r="SVF257" s="254"/>
      <c r="SVG257" s="254"/>
      <c r="SVH257" s="254"/>
      <c r="SVI257" s="254"/>
      <c r="SVJ257" s="254"/>
      <c r="SVK257" s="254"/>
      <c r="SVL257" s="254"/>
      <c r="SVM257" s="254"/>
      <c r="SVN257" s="254"/>
      <c r="SVO257" s="254"/>
      <c r="SVP257" s="254"/>
      <c r="SVQ257" s="254"/>
      <c r="SVR257" s="254"/>
      <c r="SVS257" s="254"/>
      <c r="SVT257" s="254"/>
      <c r="SVU257" s="254"/>
      <c r="SVV257" s="254"/>
      <c r="SVW257" s="254"/>
      <c r="SVX257" s="254"/>
      <c r="SVY257" s="254"/>
      <c r="SVZ257" s="254"/>
      <c r="SWA257" s="254"/>
      <c r="SWB257" s="254"/>
      <c r="SWC257" s="254"/>
      <c r="SWD257" s="254"/>
      <c r="SWE257" s="254"/>
      <c r="SWF257" s="254"/>
      <c r="SWG257" s="254"/>
      <c r="SWH257" s="254"/>
      <c r="SWI257" s="254"/>
      <c r="SWJ257" s="254"/>
      <c r="SWK257" s="254"/>
      <c r="SWL257" s="254"/>
      <c r="SWM257" s="254"/>
      <c r="SWN257" s="254"/>
      <c r="SWO257" s="254"/>
      <c r="SWP257" s="254"/>
      <c r="SWQ257" s="254"/>
      <c r="SWR257" s="254"/>
      <c r="SWS257" s="254"/>
      <c r="SWT257" s="254"/>
      <c r="SWU257" s="254"/>
      <c r="SWV257" s="254"/>
      <c r="SWW257" s="254"/>
      <c r="SWX257" s="254"/>
      <c r="SWY257" s="254"/>
      <c r="SWZ257" s="254"/>
      <c r="SXA257" s="254"/>
      <c r="SXB257" s="254"/>
      <c r="SXC257" s="254"/>
      <c r="SXD257" s="254"/>
      <c r="SXE257" s="254"/>
      <c r="SXF257" s="254"/>
      <c r="SXG257" s="254"/>
      <c r="SXH257" s="254"/>
      <c r="SXI257" s="254"/>
      <c r="SXJ257" s="254"/>
      <c r="SXK257" s="254"/>
      <c r="SXL257" s="254"/>
      <c r="SXM257" s="254"/>
      <c r="SXN257" s="254"/>
      <c r="SXO257" s="254"/>
      <c r="SXP257" s="254"/>
      <c r="SXQ257" s="254"/>
      <c r="SXR257" s="254"/>
      <c r="SXS257" s="254"/>
      <c r="SXT257" s="254"/>
      <c r="SXU257" s="254"/>
      <c r="SXV257" s="254"/>
      <c r="SXW257" s="254"/>
      <c r="SXX257" s="254"/>
      <c r="SXY257" s="254"/>
      <c r="SXZ257" s="254"/>
      <c r="SYA257" s="254"/>
      <c r="SYB257" s="254"/>
      <c r="SYC257" s="254"/>
      <c r="SYD257" s="254"/>
      <c r="SYE257" s="254"/>
      <c r="SYF257" s="254"/>
      <c r="SYG257" s="254"/>
      <c r="SYH257" s="254"/>
      <c r="SYI257" s="254"/>
      <c r="SYJ257" s="254"/>
      <c r="SYK257" s="254"/>
      <c r="SYL257" s="254"/>
      <c r="SYM257" s="254"/>
      <c r="SYN257" s="254"/>
      <c r="SYO257" s="254"/>
      <c r="SYP257" s="254"/>
      <c r="SYQ257" s="254"/>
      <c r="SYR257" s="254"/>
      <c r="SYS257" s="254"/>
      <c r="SYT257" s="254"/>
      <c r="SYU257" s="254"/>
      <c r="SYV257" s="254"/>
      <c r="SYW257" s="254"/>
      <c r="SYX257" s="254"/>
      <c r="SYY257" s="254"/>
      <c r="SYZ257" s="254"/>
      <c r="SZA257" s="254"/>
      <c r="SZB257" s="254"/>
      <c r="SZC257" s="254"/>
      <c r="SZD257" s="254"/>
      <c r="SZE257" s="254"/>
      <c r="SZF257" s="254"/>
      <c r="SZG257" s="254"/>
      <c r="SZH257" s="254"/>
      <c r="SZI257" s="254"/>
      <c r="SZJ257" s="254"/>
      <c r="SZK257" s="254"/>
      <c r="SZL257" s="254"/>
      <c r="SZM257" s="254"/>
      <c r="SZN257" s="254"/>
      <c r="SZO257" s="254"/>
      <c r="SZP257" s="254"/>
      <c r="SZQ257" s="254"/>
      <c r="SZR257" s="254"/>
      <c r="SZS257" s="254"/>
      <c r="SZT257" s="254"/>
      <c r="SZU257" s="254"/>
      <c r="SZV257" s="254"/>
      <c r="SZW257" s="254"/>
      <c r="SZX257" s="254"/>
      <c r="SZY257" s="254"/>
      <c r="SZZ257" s="254"/>
      <c r="TAA257" s="254"/>
      <c r="TAB257" s="254"/>
      <c r="TAC257" s="254"/>
      <c r="TAD257" s="254"/>
      <c r="TAE257" s="254"/>
      <c r="TAF257" s="254"/>
      <c r="TAG257" s="254"/>
      <c r="TAH257" s="254"/>
      <c r="TAI257" s="254"/>
      <c r="TAJ257" s="254"/>
      <c r="TAK257" s="254"/>
      <c r="TAL257" s="254"/>
      <c r="TAM257" s="254"/>
      <c r="TAN257" s="254"/>
      <c r="TAO257" s="254"/>
      <c r="TAP257" s="254"/>
      <c r="TAQ257" s="254"/>
      <c r="TAR257" s="254"/>
      <c r="TAS257" s="254"/>
      <c r="TAT257" s="254"/>
      <c r="TAU257" s="254"/>
      <c r="TAV257" s="254"/>
      <c r="TAW257" s="254"/>
      <c r="TAX257" s="254"/>
      <c r="TAY257" s="254"/>
      <c r="TAZ257" s="254"/>
      <c r="TBA257" s="254"/>
      <c r="TBB257" s="254"/>
      <c r="TBC257" s="254"/>
      <c r="TBD257" s="254"/>
      <c r="TBE257" s="254"/>
      <c r="TBF257" s="254"/>
      <c r="TBG257" s="254"/>
      <c r="TBH257" s="254"/>
      <c r="TBI257" s="254"/>
      <c r="TBJ257" s="254"/>
      <c r="TBK257" s="254"/>
      <c r="TBL257" s="254"/>
      <c r="TBM257" s="254"/>
      <c r="TBN257" s="254"/>
      <c r="TBO257" s="254"/>
      <c r="TBP257" s="254"/>
      <c r="TBQ257" s="254"/>
      <c r="TBR257" s="254"/>
      <c r="TBS257" s="254"/>
      <c r="TBT257" s="254"/>
      <c r="TBU257" s="254"/>
      <c r="TBV257" s="254"/>
      <c r="TBW257" s="254"/>
      <c r="TBX257" s="254"/>
      <c r="TBY257" s="254"/>
      <c r="TBZ257" s="254"/>
      <c r="TCA257" s="254"/>
      <c r="TCB257" s="254"/>
      <c r="TCC257" s="254"/>
      <c r="TCD257" s="254"/>
      <c r="TCE257" s="254"/>
      <c r="TCF257" s="254"/>
      <c r="TCG257" s="254"/>
      <c r="TCH257" s="254"/>
      <c r="TCI257" s="254"/>
      <c r="TCJ257" s="254"/>
      <c r="TCK257" s="254"/>
      <c r="TCL257" s="254"/>
      <c r="TCM257" s="254"/>
      <c r="TCN257" s="254"/>
      <c r="TCO257" s="254"/>
      <c r="TCP257" s="254"/>
      <c r="TCQ257" s="254"/>
      <c r="TCR257" s="254"/>
      <c r="TCS257" s="254"/>
      <c r="TCT257" s="254"/>
      <c r="TCU257" s="254"/>
      <c r="TCV257" s="254"/>
      <c r="TCW257" s="254"/>
      <c r="TCX257" s="254"/>
      <c r="TCY257" s="254"/>
      <c r="TCZ257" s="254"/>
      <c r="TDA257" s="254"/>
      <c r="TDB257" s="254"/>
      <c r="TDC257" s="254"/>
      <c r="TDD257" s="254"/>
      <c r="TDE257" s="254"/>
      <c r="TDF257" s="254"/>
      <c r="TDG257" s="254"/>
      <c r="TDH257" s="254"/>
      <c r="TDI257" s="254"/>
      <c r="TDJ257" s="254"/>
      <c r="TDK257" s="254"/>
      <c r="TDL257" s="254"/>
      <c r="TDM257" s="254"/>
      <c r="TDN257" s="254"/>
      <c r="TDO257" s="254"/>
      <c r="TDP257" s="254"/>
      <c r="TDQ257" s="254"/>
      <c r="TDR257" s="254"/>
      <c r="TDS257" s="254"/>
      <c r="TDT257" s="254"/>
      <c r="TDU257" s="254"/>
      <c r="TDV257" s="254"/>
      <c r="TDW257" s="254"/>
      <c r="TDX257" s="254"/>
      <c r="TDY257" s="254"/>
      <c r="TDZ257" s="254"/>
      <c r="TEA257" s="254"/>
      <c r="TEB257" s="254"/>
      <c r="TEC257" s="254"/>
      <c r="TED257" s="254"/>
      <c r="TEE257" s="254"/>
      <c r="TEF257" s="254"/>
      <c r="TEG257" s="254"/>
      <c r="TEH257" s="254"/>
      <c r="TEI257" s="254"/>
      <c r="TEJ257" s="254"/>
      <c r="TEK257" s="254"/>
      <c r="TEL257" s="254"/>
      <c r="TEM257" s="254"/>
      <c r="TEN257" s="254"/>
      <c r="TEO257" s="254"/>
      <c r="TEP257" s="254"/>
      <c r="TEQ257" s="254"/>
      <c r="TER257" s="254"/>
      <c r="TES257" s="254"/>
      <c r="TET257" s="254"/>
      <c r="TEU257" s="254"/>
      <c r="TEV257" s="254"/>
      <c r="TEW257" s="254"/>
      <c r="TEX257" s="254"/>
      <c r="TEY257" s="254"/>
      <c r="TEZ257" s="254"/>
      <c r="TFA257" s="254"/>
      <c r="TFB257" s="254"/>
      <c r="TFC257" s="254"/>
      <c r="TFD257" s="254"/>
      <c r="TFE257" s="254"/>
      <c r="TFF257" s="254"/>
      <c r="TFG257" s="254"/>
      <c r="TFH257" s="254"/>
      <c r="TFI257" s="254"/>
      <c r="TFJ257" s="254"/>
      <c r="TFK257" s="254"/>
      <c r="TFL257" s="254"/>
      <c r="TFM257" s="254"/>
      <c r="TFN257" s="254"/>
      <c r="TFO257" s="254"/>
      <c r="TFP257" s="254"/>
      <c r="TFQ257" s="254"/>
      <c r="TFR257" s="254"/>
      <c r="TFS257" s="254"/>
      <c r="TFT257" s="254"/>
      <c r="TFU257" s="254"/>
      <c r="TFV257" s="254"/>
      <c r="TFW257" s="254"/>
      <c r="TFX257" s="254"/>
      <c r="TFY257" s="254"/>
      <c r="TFZ257" s="254"/>
      <c r="TGA257" s="254"/>
      <c r="TGB257" s="254"/>
      <c r="TGC257" s="254"/>
      <c r="TGD257" s="254"/>
      <c r="TGE257" s="254"/>
      <c r="TGF257" s="254"/>
      <c r="TGG257" s="254"/>
      <c r="TGH257" s="254"/>
      <c r="TGI257" s="254"/>
      <c r="TGJ257" s="254"/>
      <c r="TGK257" s="254"/>
      <c r="TGL257" s="254"/>
      <c r="TGM257" s="254"/>
      <c r="TGN257" s="254"/>
      <c r="TGO257" s="254"/>
      <c r="TGP257" s="254"/>
      <c r="TGQ257" s="254"/>
      <c r="TGR257" s="254"/>
      <c r="TGS257" s="254"/>
      <c r="TGT257" s="254"/>
      <c r="TGU257" s="254"/>
      <c r="TGV257" s="254"/>
      <c r="TGW257" s="254"/>
      <c r="TGX257" s="254"/>
      <c r="TGY257" s="254"/>
      <c r="TGZ257" s="254"/>
      <c r="THA257" s="254"/>
      <c r="THB257" s="254"/>
      <c r="THC257" s="254"/>
      <c r="THD257" s="254"/>
      <c r="THE257" s="254"/>
      <c r="THF257" s="254"/>
      <c r="THG257" s="254"/>
      <c r="THH257" s="254"/>
      <c r="THI257" s="254"/>
      <c r="THJ257" s="254"/>
      <c r="THK257" s="254"/>
      <c r="THL257" s="254"/>
      <c r="THM257" s="254"/>
      <c r="THN257" s="254"/>
      <c r="THO257" s="254"/>
      <c r="THP257" s="254"/>
      <c r="THQ257" s="254"/>
      <c r="THR257" s="254"/>
      <c r="THS257" s="254"/>
      <c r="THT257" s="254"/>
      <c r="THU257" s="254"/>
      <c r="THV257" s="254"/>
      <c r="THW257" s="254"/>
      <c r="THX257" s="254"/>
      <c r="THY257" s="254"/>
      <c r="THZ257" s="254"/>
      <c r="TIA257" s="254"/>
      <c r="TIB257" s="254"/>
      <c r="TIC257" s="254"/>
      <c r="TID257" s="254"/>
      <c r="TIE257" s="254"/>
      <c r="TIF257" s="254"/>
      <c r="TIG257" s="254"/>
      <c r="TIH257" s="254"/>
      <c r="TII257" s="254"/>
      <c r="TIJ257" s="254"/>
      <c r="TIK257" s="254"/>
      <c r="TIL257" s="254"/>
      <c r="TIM257" s="254"/>
      <c r="TIN257" s="254"/>
      <c r="TIO257" s="254"/>
      <c r="TIP257" s="254"/>
      <c r="TIQ257" s="254"/>
      <c r="TIR257" s="254"/>
      <c r="TIS257" s="254"/>
      <c r="TIT257" s="254"/>
      <c r="TIU257" s="254"/>
      <c r="TIV257" s="254"/>
      <c r="TIW257" s="254"/>
      <c r="TIX257" s="254"/>
      <c r="TIY257" s="254"/>
      <c r="TIZ257" s="254"/>
      <c r="TJA257" s="254"/>
      <c r="TJB257" s="254"/>
      <c r="TJC257" s="254"/>
      <c r="TJD257" s="254"/>
      <c r="TJE257" s="254"/>
      <c r="TJF257" s="254"/>
      <c r="TJG257" s="254"/>
      <c r="TJH257" s="254"/>
      <c r="TJI257" s="254"/>
      <c r="TJJ257" s="254"/>
      <c r="TJK257" s="254"/>
      <c r="TJL257" s="254"/>
      <c r="TJM257" s="254"/>
      <c r="TJN257" s="254"/>
      <c r="TJO257" s="254"/>
      <c r="TJP257" s="254"/>
      <c r="TJQ257" s="254"/>
      <c r="TJR257" s="254"/>
      <c r="TJS257" s="254"/>
      <c r="TJT257" s="254"/>
      <c r="TJU257" s="254"/>
      <c r="TJV257" s="254"/>
      <c r="TJW257" s="254"/>
      <c r="TJX257" s="254"/>
      <c r="TJY257" s="254"/>
      <c r="TJZ257" s="254"/>
      <c r="TKA257" s="254"/>
      <c r="TKB257" s="254"/>
      <c r="TKC257" s="254"/>
      <c r="TKD257" s="254"/>
      <c r="TKE257" s="254"/>
      <c r="TKF257" s="254"/>
      <c r="TKG257" s="254"/>
      <c r="TKH257" s="254"/>
      <c r="TKI257" s="254"/>
      <c r="TKJ257" s="254"/>
      <c r="TKK257" s="254"/>
      <c r="TKL257" s="254"/>
      <c r="TKM257" s="254"/>
      <c r="TKN257" s="254"/>
      <c r="TKO257" s="254"/>
      <c r="TKP257" s="254"/>
      <c r="TKQ257" s="254"/>
      <c r="TKR257" s="254"/>
      <c r="TKS257" s="254"/>
      <c r="TKT257" s="254"/>
      <c r="TKU257" s="254"/>
      <c r="TKV257" s="254"/>
      <c r="TKW257" s="254"/>
      <c r="TKX257" s="254"/>
      <c r="TKY257" s="254"/>
      <c r="TKZ257" s="254"/>
      <c r="TLA257" s="254"/>
      <c r="TLB257" s="254"/>
      <c r="TLC257" s="254"/>
      <c r="TLD257" s="254"/>
      <c r="TLE257" s="254"/>
      <c r="TLF257" s="254"/>
      <c r="TLG257" s="254"/>
      <c r="TLH257" s="254"/>
      <c r="TLI257" s="254"/>
      <c r="TLJ257" s="254"/>
      <c r="TLK257" s="254"/>
      <c r="TLL257" s="254"/>
      <c r="TLM257" s="254"/>
      <c r="TLN257" s="254"/>
      <c r="TLO257" s="254"/>
      <c r="TLP257" s="254"/>
      <c r="TLQ257" s="254"/>
      <c r="TLR257" s="254"/>
      <c r="TLS257" s="254"/>
      <c r="TLT257" s="254"/>
      <c r="TLU257" s="254"/>
      <c r="TLV257" s="254"/>
      <c r="TLW257" s="254"/>
      <c r="TLX257" s="254"/>
      <c r="TLY257" s="254"/>
      <c r="TLZ257" s="254"/>
      <c r="TMA257" s="254"/>
      <c r="TMB257" s="254"/>
      <c r="TMC257" s="254"/>
      <c r="TMD257" s="254"/>
      <c r="TME257" s="254"/>
      <c r="TMF257" s="254"/>
      <c r="TMG257" s="254"/>
      <c r="TMH257" s="254"/>
      <c r="TMI257" s="254"/>
      <c r="TMJ257" s="254"/>
      <c r="TMK257" s="254"/>
      <c r="TML257" s="254"/>
      <c r="TMM257" s="254"/>
      <c r="TMN257" s="254"/>
      <c r="TMO257" s="254"/>
      <c r="TMP257" s="254"/>
      <c r="TMQ257" s="254"/>
      <c r="TMR257" s="254"/>
      <c r="TMS257" s="254"/>
      <c r="TMT257" s="254"/>
      <c r="TMU257" s="254"/>
      <c r="TMV257" s="254"/>
      <c r="TMW257" s="254"/>
      <c r="TMX257" s="254"/>
      <c r="TMY257" s="254"/>
      <c r="TMZ257" s="254"/>
      <c r="TNA257" s="254"/>
      <c r="TNB257" s="254"/>
      <c r="TNC257" s="254"/>
      <c r="TND257" s="254"/>
      <c r="TNE257" s="254"/>
      <c r="TNF257" s="254"/>
      <c r="TNG257" s="254"/>
      <c r="TNH257" s="254"/>
      <c r="TNI257" s="254"/>
      <c r="TNJ257" s="254"/>
      <c r="TNK257" s="254"/>
      <c r="TNL257" s="254"/>
      <c r="TNM257" s="254"/>
      <c r="TNN257" s="254"/>
      <c r="TNO257" s="254"/>
      <c r="TNP257" s="254"/>
      <c r="TNQ257" s="254"/>
      <c r="TNR257" s="254"/>
      <c r="TNS257" s="254"/>
      <c r="TNT257" s="254"/>
      <c r="TNU257" s="254"/>
      <c r="TNV257" s="254"/>
      <c r="TNW257" s="254"/>
      <c r="TNX257" s="254"/>
      <c r="TNY257" s="254"/>
      <c r="TNZ257" s="254"/>
      <c r="TOA257" s="254"/>
      <c r="TOB257" s="254"/>
      <c r="TOC257" s="254"/>
      <c r="TOD257" s="254"/>
      <c r="TOE257" s="254"/>
      <c r="TOF257" s="254"/>
      <c r="TOG257" s="254"/>
      <c r="TOH257" s="254"/>
      <c r="TOI257" s="254"/>
      <c r="TOJ257" s="254"/>
      <c r="TOK257" s="254"/>
      <c r="TOL257" s="254"/>
      <c r="TOM257" s="254"/>
      <c r="TON257" s="254"/>
      <c r="TOO257" s="254"/>
      <c r="TOP257" s="254"/>
      <c r="TOQ257" s="254"/>
      <c r="TOR257" s="254"/>
      <c r="TOS257" s="254"/>
      <c r="TOT257" s="254"/>
      <c r="TOU257" s="254"/>
      <c r="TOV257" s="254"/>
      <c r="TOW257" s="254"/>
      <c r="TOX257" s="254"/>
      <c r="TOY257" s="254"/>
      <c r="TOZ257" s="254"/>
      <c r="TPA257" s="254"/>
      <c r="TPB257" s="254"/>
      <c r="TPC257" s="254"/>
      <c r="TPD257" s="254"/>
      <c r="TPE257" s="254"/>
      <c r="TPF257" s="254"/>
      <c r="TPG257" s="254"/>
      <c r="TPH257" s="254"/>
      <c r="TPI257" s="254"/>
      <c r="TPJ257" s="254"/>
      <c r="TPK257" s="254"/>
      <c r="TPL257" s="254"/>
      <c r="TPM257" s="254"/>
      <c r="TPN257" s="254"/>
      <c r="TPO257" s="254"/>
      <c r="TPP257" s="254"/>
      <c r="TPQ257" s="254"/>
      <c r="TPR257" s="254"/>
      <c r="TPS257" s="254"/>
      <c r="TPT257" s="254"/>
      <c r="TPU257" s="254"/>
      <c r="TPV257" s="254"/>
      <c r="TPW257" s="254"/>
      <c r="TPX257" s="254"/>
      <c r="TPY257" s="254"/>
      <c r="TPZ257" s="254"/>
      <c r="TQA257" s="254"/>
      <c r="TQB257" s="254"/>
      <c r="TQC257" s="254"/>
      <c r="TQD257" s="254"/>
      <c r="TQE257" s="254"/>
      <c r="TQF257" s="254"/>
      <c r="TQG257" s="254"/>
      <c r="TQH257" s="254"/>
      <c r="TQI257" s="254"/>
      <c r="TQJ257" s="254"/>
      <c r="TQK257" s="254"/>
      <c r="TQL257" s="254"/>
      <c r="TQM257" s="254"/>
      <c r="TQN257" s="254"/>
      <c r="TQO257" s="254"/>
      <c r="TQP257" s="254"/>
      <c r="TQQ257" s="254"/>
      <c r="TQR257" s="254"/>
      <c r="TQS257" s="254"/>
      <c r="TQT257" s="254"/>
      <c r="TQU257" s="254"/>
      <c r="TQV257" s="254"/>
      <c r="TQW257" s="254"/>
      <c r="TQX257" s="254"/>
      <c r="TQY257" s="254"/>
      <c r="TQZ257" s="254"/>
      <c r="TRA257" s="254"/>
      <c r="TRB257" s="254"/>
      <c r="TRC257" s="254"/>
      <c r="TRD257" s="254"/>
      <c r="TRE257" s="254"/>
      <c r="TRF257" s="254"/>
      <c r="TRG257" s="254"/>
      <c r="TRH257" s="254"/>
      <c r="TRI257" s="254"/>
      <c r="TRJ257" s="254"/>
      <c r="TRK257" s="254"/>
      <c r="TRL257" s="254"/>
      <c r="TRM257" s="254"/>
      <c r="TRN257" s="254"/>
      <c r="TRO257" s="254"/>
      <c r="TRP257" s="254"/>
      <c r="TRQ257" s="254"/>
      <c r="TRR257" s="254"/>
      <c r="TRS257" s="254"/>
      <c r="TRT257" s="254"/>
      <c r="TRU257" s="254"/>
      <c r="TRV257" s="254"/>
      <c r="TRW257" s="254"/>
      <c r="TRX257" s="254"/>
      <c r="TRY257" s="254"/>
      <c r="TRZ257" s="254"/>
      <c r="TSA257" s="254"/>
      <c r="TSB257" s="254"/>
      <c r="TSC257" s="254"/>
      <c r="TSD257" s="254"/>
      <c r="TSE257" s="254"/>
      <c r="TSF257" s="254"/>
      <c r="TSG257" s="254"/>
      <c r="TSH257" s="254"/>
      <c r="TSI257" s="254"/>
      <c r="TSJ257" s="254"/>
      <c r="TSK257" s="254"/>
      <c r="TSL257" s="254"/>
      <c r="TSM257" s="254"/>
      <c r="TSN257" s="254"/>
      <c r="TSO257" s="254"/>
      <c r="TSP257" s="254"/>
      <c r="TSQ257" s="254"/>
      <c r="TSR257" s="254"/>
      <c r="TSS257" s="254"/>
      <c r="TST257" s="254"/>
      <c r="TSU257" s="254"/>
      <c r="TSV257" s="254"/>
      <c r="TSW257" s="254"/>
      <c r="TSX257" s="254"/>
      <c r="TSY257" s="254"/>
      <c r="TSZ257" s="254"/>
      <c r="TTA257" s="254"/>
      <c r="TTB257" s="254"/>
      <c r="TTC257" s="254"/>
      <c r="TTD257" s="254"/>
      <c r="TTE257" s="254"/>
      <c r="TTF257" s="254"/>
      <c r="TTG257" s="254"/>
      <c r="TTH257" s="254"/>
      <c r="TTI257" s="254"/>
      <c r="TTJ257" s="254"/>
      <c r="TTK257" s="254"/>
      <c r="TTL257" s="254"/>
      <c r="TTM257" s="254"/>
      <c r="TTN257" s="254"/>
      <c r="TTO257" s="254"/>
      <c r="TTP257" s="254"/>
      <c r="TTQ257" s="254"/>
      <c r="TTR257" s="254"/>
      <c r="TTS257" s="254"/>
      <c r="TTT257" s="254"/>
      <c r="TTU257" s="254"/>
      <c r="TTV257" s="254"/>
      <c r="TTW257" s="254"/>
      <c r="TTX257" s="254"/>
      <c r="TTY257" s="254"/>
      <c r="TTZ257" s="254"/>
      <c r="TUA257" s="254"/>
      <c r="TUB257" s="254"/>
      <c r="TUC257" s="254"/>
      <c r="TUD257" s="254"/>
      <c r="TUE257" s="254"/>
      <c r="TUF257" s="254"/>
      <c r="TUG257" s="254"/>
      <c r="TUH257" s="254"/>
      <c r="TUI257" s="254"/>
      <c r="TUJ257" s="254"/>
      <c r="TUK257" s="254"/>
      <c r="TUL257" s="254"/>
      <c r="TUM257" s="254"/>
      <c r="TUN257" s="254"/>
      <c r="TUO257" s="254"/>
      <c r="TUP257" s="254"/>
      <c r="TUQ257" s="254"/>
      <c r="TUR257" s="254"/>
      <c r="TUS257" s="254"/>
      <c r="TUT257" s="254"/>
      <c r="TUU257" s="254"/>
      <c r="TUV257" s="254"/>
      <c r="TUW257" s="254"/>
      <c r="TUX257" s="254"/>
      <c r="TUY257" s="254"/>
      <c r="TUZ257" s="254"/>
      <c r="TVA257" s="254"/>
      <c r="TVB257" s="254"/>
      <c r="TVC257" s="254"/>
      <c r="TVD257" s="254"/>
      <c r="TVE257" s="254"/>
      <c r="TVF257" s="254"/>
      <c r="TVG257" s="254"/>
      <c r="TVH257" s="254"/>
      <c r="TVI257" s="254"/>
      <c r="TVJ257" s="254"/>
      <c r="TVK257" s="254"/>
      <c r="TVL257" s="254"/>
      <c r="TVM257" s="254"/>
      <c r="TVN257" s="254"/>
      <c r="TVO257" s="254"/>
      <c r="TVP257" s="254"/>
      <c r="TVQ257" s="254"/>
      <c r="TVR257" s="254"/>
      <c r="TVS257" s="254"/>
      <c r="TVT257" s="254"/>
      <c r="TVU257" s="254"/>
      <c r="TVV257" s="254"/>
      <c r="TVW257" s="254"/>
      <c r="TVX257" s="254"/>
      <c r="TVY257" s="254"/>
      <c r="TVZ257" s="254"/>
      <c r="TWA257" s="254"/>
      <c r="TWB257" s="254"/>
      <c r="TWC257" s="254"/>
      <c r="TWD257" s="254"/>
      <c r="TWE257" s="254"/>
      <c r="TWF257" s="254"/>
      <c r="TWG257" s="254"/>
      <c r="TWH257" s="254"/>
      <c r="TWI257" s="254"/>
      <c r="TWJ257" s="254"/>
      <c r="TWK257" s="254"/>
      <c r="TWL257" s="254"/>
      <c r="TWM257" s="254"/>
      <c r="TWN257" s="254"/>
      <c r="TWO257" s="254"/>
      <c r="TWP257" s="254"/>
      <c r="TWQ257" s="254"/>
      <c r="TWR257" s="254"/>
      <c r="TWS257" s="254"/>
      <c r="TWT257" s="254"/>
      <c r="TWU257" s="254"/>
      <c r="TWV257" s="254"/>
      <c r="TWW257" s="254"/>
      <c r="TWX257" s="254"/>
      <c r="TWY257" s="254"/>
      <c r="TWZ257" s="254"/>
      <c r="TXA257" s="254"/>
      <c r="TXB257" s="254"/>
      <c r="TXC257" s="254"/>
      <c r="TXD257" s="254"/>
      <c r="TXE257" s="254"/>
      <c r="TXF257" s="254"/>
      <c r="TXG257" s="254"/>
      <c r="TXH257" s="254"/>
      <c r="TXI257" s="254"/>
      <c r="TXJ257" s="254"/>
      <c r="TXK257" s="254"/>
      <c r="TXL257" s="254"/>
      <c r="TXM257" s="254"/>
      <c r="TXN257" s="254"/>
      <c r="TXO257" s="254"/>
      <c r="TXP257" s="254"/>
      <c r="TXQ257" s="254"/>
      <c r="TXR257" s="254"/>
      <c r="TXS257" s="254"/>
      <c r="TXT257" s="254"/>
      <c r="TXU257" s="254"/>
      <c r="TXV257" s="254"/>
      <c r="TXW257" s="254"/>
      <c r="TXX257" s="254"/>
      <c r="TXY257" s="254"/>
      <c r="TXZ257" s="254"/>
      <c r="TYA257" s="254"/>
      <c r="TYB257" s="254"/>
      <c r="TYC257" s="254"/>
      <c r="TYD257" s="254"/>
      <c r="TYE257" s="254"/>
      <c r="TYF257" s="254"/>
      <c r="TYG257" s="254"/>
      <c r="TYH257" s="254"/>
      <c r="TYI257" s="254"/>
      <c r="TYJ257" s="254"/>
      <c r="TYK257" s="254"/>
      <c r="TYL257" s="254"/>
      <c r="TYM257" s="254"/>
      <c r="TYN257" s="254"/>
      <c r="TYO257" s="254"/>
      <c r="TYP257" s="254"/>
      <c r="TYQ257" s="254"/>
      <c r="TYR257" s="254"/>
      <c r="TYS257" s="254"/>
      <c r="TYT257" s="254"/>
      <c r="TYU257" s="254"/>
      <c r="TYV257" s="254"/>
      <c r="TYW257" s="254"/>
      <c r="TYX257" s="254"/>
      <c r="TYY257" s="254"/>
      <c r="TYZ257" s="254"/>
      <c r="TZA257" s="254"/>
      <c r="TZB257" s="254"/>
      <c r="TZC257" s="254"/>
      <c r="TZD257" s="254"/>
      <c r="TZE257" s="254"/>
      <c r="TZF257" s="254"/>
      <c r="TZG257" s="254"/>
      <c r="TZH257" s="254"/>
      <c r="TZI257" s="254"/>
      <c r="TZJ257" s="254"/>
      <c r="TZK257" s="254"/>
      <c r="TZL257" s="254"/>
      <c r="TZM257" s="254"/>
      <c r="TZN257" s="254"/>
      <c r="TZO257" s="254"/>
      <c r="TZP257" s="254"/>
      <c r="TZQ257" s="254"/>
      <c r="TZR257" s="254"/>
      <c r="TZS257" s="254"/>
      <c r="TZT257" s="254"/>
      <c r="TZU257" s="254"/>
      <c r="TZV257" s="254"/>
      <c r="TZW257" s="254"/>
      <c r="TZX257" s="254"/>
      <c r="TZY257" s="254"/>
      <c r="TZZ257" s="254"/>
      <c r="UAA257" s="254"/>
      <c r="UAB257" s="254"/>
      <c r="UAC257" s="254"/>
      <c r="UAD257" s="254"/>
      <c r="UAE257" s="254"/>
      <c r="UAF257" s="254"/>
      <c r="UAG257" s="254"/>
      <c r="UAH257" s="254"/>
      <c r="UAI257" s="254"/>
      <c r="UAJ257" s="254"/>
      <c r="UAK257" s="254"/>
      <c r="UAL257" s="254"/>
      <c r="UAM257" s="254"/>
      <c r="UAN257" s="254"/>
      <c r="UAO257" s="254"/>
      <c r="UAP257" s="254"/>
      <c r="UAQ257" s="254"/>
      <c r="UAR257" s="254"/>
      <c r="UAS257" s="254"/>
      <c r="UAT257" s="254"/>
      <c r="UAU257" s="254"/>
      <c r="UAV257" s="254"/>
      <c r="UAW257" s="254"/>
      <c r="UAX257" s="254"/>
      <c r="UAY257" s="254"/>
      <c r="UAZ257" s="254"/>
      <c r="UBA257" s="254"/>
      <c r="UBB257" s="254"/>
      <c r="UBC257" s="254"/>
      <c r="UBD257" s="254"/>
      <c r="UBE257" s="254"/>
      <c r="UBF257" s="254"/>
      <c r="UBG257" s="254"/>
      <c r="UBH257" s="254"/>
      <c r="UBI257" s="254"/>
      <c r="UBJ257" s="254"/>
      <c r="UBK257" s="254"/>
      <c r="UBL257" s="254"/>
      <c r="UBM257" s="254"/>
      <c r="UBN257" s="254"/>
      <c r="UBO257" s="254"/>
      <c r="UBP257" s="254"/>
      <c r="UBQ257" s="254"/>
      <c r="UBR257" s="254"/>
      <c r="UBS257" s="254"/>
      <c r="UBT257" s="254"/>
      <c r="UBU257" s="254"/>
      <c r="UBV257" s="254"/>
      <c r="UBW257" s="254"/>
      <c r="UBX257" s="254"/>
      <c r="UBY257" s="254"/>
      <c r="UBZ257" s="254"/>
      <c r="UCA257" s="254"/>
      <c r="UCB257" s="254"/>
      <c r="UCC257" s="254"/>
      <c r="UCD257" s="254"/>
      <c r="UCE257" s="254"/>
      <c r="UCF257" s="254"/>
      <c r="UCG257" s="254"/>
      <c r="UCH257" s="254"/>
      <c r="UCI257" s="254"/>
      <c r="UCJ257" s="254"/>
      <c r="UCK257" s="254"/>
      <c r="UCL257" s="254"/>
      <c r="UCM257" s="254"/>
      <c r="UCN257" s="254"/>
      <c r="UCO257" s="254"/>
      <c r="UCP257" s="254"/>
      <c r="UCQ257" s="254"/>
      <c r="UCR257" s="254"/>
      <c r="UCS257" s="254"/>
      <c r="UCT257" s="254"/>
      <c r="UCU257" s="254"/>
      <c r="UCV257" s="254"/>
      <c r="UCW257" s="254"/>
      <c r="UCX257" s="254"/>
      <c r="UCY257" s="254"/>
      <c r="UCZ257" s="254"/>
      <c r="UDA257" s="254"/>
      <c r="UDB257" s="254"/>
      <c r="UDC257" s="254"/>
      <c r="UDD257" s="254"/>
      <c r="UDE257" s="254"/>
      <c r="UDF257" s="254"/>
      <c r="UDG257" s="254"/>
      <c r="UDH257" s="254"/>
      <c r="UDI257" s="254"/>
      <c r="UDJ257" s="254"/>
      <c r="UDK257" s="254"/>
      <c r="UDL257" s="254"/>
      <c r="UDM257" s="254"/>
      <c r="UDN257" s="254"/>
      <c r="UDO257" s="254"/>
      <c r="UDP257" s="254"/>
      <c r="UDQ257" s="254"/>
      <c r="UDR257" s="254"/>
      <c r="UDS257" s="254"/>
      <c r="UDT257" s="254"/>
      <c r="UDU257" s="254"/>
      <c r="UDV257" s="254"/>
      <c r="UDW257" s="254"/>
      <c r="UDX257" s="254"/>
      <c r="UDY257" s="254"/>
      <c r="UDZ257" s="254"/>
      <c r="UEA257" s="254"/>
      <c r="UEB257" s="254"/>
      <c r="UEC257" s="254"/>
      <c r="UED257" s="254"/>
      <c r="UEE257" s="254"/>
      <c r="UEF257" s="254"/>
      <c r="UEG257" s="254"/>
      <c r="UEH257" s="254"/>
      <c r="UEI257" s="254"/>
      <c r="UEJ257" s="254"/>
      <c r="UEK257" s="254"/>
      <c r="UEL257" s="254"/>
      <c r="UEM257" s="254"/>
      <c r="UEN257" s="254"/>
      <c r="UEO257" s="254"/>
      <c r="UEP257" s="254"/>
      <c r="UEQ257" s="254"/>
      <c r="UER257" s="254"/>
      <c r="UES257" s="254"/>
      <c r="UET257" s="254"/>
      <c r="UEU257" s="254"/>
      <c r="UEV257" s="254"/>
      <c r="UEW257" s="254"/>
      <c r="UEX257" s="254"/>
      <c r="UEY257" s="254"/>
      <c r="UEZ257" s="254"/>
      <c r="UFA257" s="254"/>
      <c r="UFB257" s="254"/>
      <c r="UFC257" s="254"/>
      <c r="UFD257" s="254"/>
      <c r="UFE257" s="254"/>
      <c r="UFF257" s="254"/>
      <c r="UFG257" s="254"/>
      <c r="UFH257" s="254"/>
      <c r="UFI257" s="254"/>
      <c r="UFJ257" s="254"/>
      <c r="UFK257" s="254"/>
      <c r="UFL257" s="254"/>
      <c r="UFM257" s="254"/>
      <c r="UFN257" s="254"/>
      <c r="UFO257" s="254"/>
      <c r="UFP257" s="254"/>
      <c r="UFQ257" s="254"/>
      <c r="UFR257" s="254"/>
      <c r="UFS257" s="254"/>
      <c r="UFT257" s="254"/>
      <c r="UFU257" s="254"/>
      <c r="UFV257" s="254"/>
      <c r="UFW257" s="254"/>
      <c r="UFX257" s="254"/>
      <c r="UFY257" s="254"/>
      <c r="UFZ257" s="254"/>
      <c r="UGA257" s="254"/>
      <c r="UGB257" s="254"/>
      <c r="UGC257" s="254"/>
      <c r="UGD257" s="254"/>
      <c r="UGE257" s="254"/>
      <c r="UGF257" s="254"/>
      <c r="UGG257" s="254"/>
      <c r="UGH257" s="254"/>
      <c r="UGI257" s="254"/>
      <c r="UGJ257" s="254"/>
      <c r="UGK257" s="254"/>
      <c r="UGL257" s="254"/>
      <c r="UGM257" s="254"/>
      <c r="UGN257" s="254"/>
      <c r="UGO257" s="254"/>
      <c r="UGP257" s="254"/>
      <c r="UGQ257" s="254"/>
      <c r="UGR257" s="254"/>
      <c r="UGS257" s="254"/>
      <c r="UGT257" s="254"/>
      <c r="UGU257" s="254"/>
      <c r="UGV257" s="254"/>
      <c r="UGW257" s="254"/>
      <c r="UGX257" s="254"/>
      <c r="UGY257" s="254"/>
      <c r="UGZ257" s="254"/>
      <c r="UHA257" s="254"/>
      <c r="UHB257" s="254"/>
      <c r="UHC257" s="254"/>
      <c r="UHD257" s="254"/>
      <c r="UHE257" s="254"/>
      <c r="UHF257" s="254"/>
      <c r="UHG257" s="254"/>
      <c r="UHH257" s="254"/>
      <c r="UHI257" s="254"/>
      <c r="UHJ257" s="254"/>
      <c r="UHK257" s="254"/>
      <c r="UHL257" s="254"/>
      <c r="UHM257" s="254"/>
      <c r="UHN257" s="254"/>
      <c r="UHO257" s="254"/>
      <c r="UHP257" s="254"/>
      <c r="UHQ257" s="254"/>
      <c r="UHR257" s="254"/>
      <c r="UHS257" s="254"/>
      <c r="UHT257" s="254"/>
      <c r="UHU257" s="254"/>
      <c r="UHV257" s="254"/>
      <c r="UHW257" s="254"/>
      <c r="UHX257" s="254"/>
      <c r="UHY257" s="254"/>
      <c r="UHZ257" s="254"/>
      <c r="UIA257" s="254"/>
      <c r="UIB257" s="254"/>
      <c r="UIC257" s="254"/>
      <c r="UID257" s="254"/>
      <c r="UIE257" s="254"/>
      <c r="UIF257" s="254"/>
      <c r="UIG257" s="254"/>
      <c r="UIH257" s="254"/>
      <c r="UII257" s="254"/>
      <c r="UIJ257" s="254"/>
      <c r="UIK257" s="254"/>
      <c r="UIL257" s="254"/>
      <c r="UIM257" s="254"/>
      <c r="UIN257" s="254"/>
      <c r="UIO257" s="254"/>
      <c r="UIP257" s="254"/>
      <c r="UIQ257" s="254"/>
      <c r="UIR257" s="254"/>
      <c r="UIS257" s="254"/>
      <c r="UIT257" s="254"/>
      <c r="UIU257" s="254"/>
      <c r="UIV257" s="254"/>
      <c r="UIW257" s="254"/>
      <c r="UIX257" s="254"/>
      <c r="UIY257" s="254"/>
      <c r="UIZ257" s="254"/>
      <c r="UJA257" s="254"/>
      <c r="UJB257" s="254"/>
      <c r="UJC257" s="254"/>
      <c r="UJD257" s="254"/>
      <c r="UJE257" s="254"/>
      <c r="UJF257" s="254"/>
      <c r="UJG257" s="254"/>
      <c r="UJH257" s="254"/>
      <c r="UJI257" s="254"/>
      <c r="UJJ257" s="254"/>
      <c r="UJK257" s="254"/>
      <c r="UJL257" s="254"/>
      <c r="UJM257" s="254"/>
      <c r="UJN257" s="254"/>
      <c r="UJO257" s="254"/>
      <c r="UJP257" s="254"/>
      <c r="UJQ257" s="254"/>
      <c r="UJR257" s="254"/>
      <c r="UJS257" s="254"/>
      <c r="UJT257" s="254"/>
      <c r="UJU257" s="254"/>
      <c r="UJV257" s="254"/>
      <c r="UJW257" s="254"/>
      <c r="UJX257" s="254"/>
      <c r="UJY257" s="254"/>
      <c r="UJZ257" s="254"/>
      <c r="UKA257" s="254"/>
      <c r="UKB257" s="254"/>
      <c r="UKC257" s="254"/>
      <c r="UKD257" s="254"/>
      <c r="UKE257" s="254"/>
      <c r="UKF257" s="254"/>
      <c r="UKG257" s="254"/>
      <c r="UKH257" s="254"/>
      <c r="UKI257" s="254"/>
      <c r="UKJ257" s="254"/>
      <c r="UKK257" s="254"/>
      <c r="UKL257" s="254"/>
      <c r="UKM257" s="254"/>
      <c r="UKN257" s="254"/>
      <c r="UKO257" s="254"/>
      <c r="UKP257" s="254"/>
      <c r="UKQ257" s="254"/>
      <c r="UKR257" s="254"/>
      <c r="UKS257" s="254"/>
      <c r="UKT257" s="254"/>
      <c r="UKU257" s="254"/>
      <c r="UKV257" s="254"/>
      <c r="UKW257" s="254"/>
      <c r="UKX257" s="254"/>
      <c r="UKY257" s="254"/>
      <c r="UKZ257" s="254"/>
      <c r="ULA257" s="254"/>
      <c r="ULB257" s="254"/>
      <c r="ULC257" s="254"/>
      <c r="ULD257" s="254"/>
      <c r="ULE257" s="254"/>
      <c r="ULF257" s="254"/>
      <c r="ULG257" s="254"/>
      <c r="ULH257" s="254"/>
      <c r="ULI257" s="254"/>
      <c r="ULJ257" s="254"/>
      <c r="ULK257" s="254"/>
      <c r="ULL257" s="254"/>
      <c r="ULM257" s="254"/>
      <c r="ULN257" s="254"/>
      <c r="ULO257" s="254"/>
      <c r="ULP257" s="254"/>
      <c r="ULQ257" s="254"/>
      <c r="ULR257" s="254"/>
      <c r="ULS257" s="254"/>
      <c r="ULT257" s="254"/>
      <c r="ULU257" s="254"/>
      <c r="ULV257" s="254"/>
      <c r="ULW257" s="254"/>
      <c r="ULX257" s="254"/>
      <c r="ULY257" s="254"/>
      <c r="ULZ257" s="254"/>
      <c r="UMA257" s="254"/>
      <c r="UMB257" s="254"/>
      <c r="UMC257" s="254"/>
      <c r="UMD257" s="254"/>
      <c r="UME257" s="254"/>
      <c r="UMF257" s="254"/>
      <c r="UMG257" s="254"/>
      <c r="UMH257" s="254"/>
      <c r="UMI257" s="254"/>
      <c r="UMJ257" s="254"/>
      <c r="UMK257" s="254"/>
      <c r="UML257" s="254"/>
      <c r="UMM257" s="254"/>
      <c r="UMN257" s="254"/>
      <c r="UMO257" s="254"/>
      <c r="UMP257" s="254"/>
      <c r="UMQ257" s="254"/>
      <c r="UMR257" s="254"/>
      <c r="UMS257" s="254"/>
      <c r="UMT257" s="254"/>
      <c r="UMU257" s="254"/>
      <c r="UMV257" s="254"/>
      <c r="UMW257" s="254"/>
      <c r="UMX257" s="254"/>
      <c r="UMY257" s="254"/>
      <c r="UMZ257" s="254"/>
      <c r="UNA257" s="254"/>
      <c r="UNB257" s="254"/>
      <c r="UNC257" s="254"/>
      <c r="UND257" s="254"/>
      <c r="UNE257" s="254"/>
      <c r="UNF257" s="254"/>
      <c r="UNG257" s="254"/>
      <c r="UNH257" s="254"/>
      <c r="UNI257" s="254"/>
      <c r="UNJ257" s="254"/>
      <c r="UNK257" s="254"/>
      <c r="UNL257" s="254"/>
      <c r="UNM257" s="254"/>
      <c r="UNN257" s="254"/>
      <c r="UNO257" s="254"/>
      <c r="UNP257" s="254"/>
      <c r="UNQ257" s="254"/>
      <c r="UNR257" s="254"/>
      <c r="UNS257" s="254"/>
      <c r="UNT257" s="254"/>
      <c r="UNU257" s="254"/>
      <c r="UNV257" s="254"/>
      <c r="UNW257" s="254"/>
      <c r="UNX257" s="254"/>
      <c r="UNY257" s="254"/>
      <c r="UNZ257" s="254"/>
      <c r="UOA257" s="254"/>
      <c r="UOB257" s="254"/>
      <c r="UOC257" s="254"/>
      <c r="UOD257" s="254"/>
      <c r="UOE257" s="254"/>
      <c r="UOF257" s="254"/>
      <c r="UOG257" s="254"/>
      <c r="UOH257" s="254"/>
      <c r="UOI257" s="254"/>
      <c r="UOJ257" s="254"/>
      <c r="UOK257" s="254"/>
      <c r="UOL257" s="254"/>
      <c r="UOM257" s="254"/>
      <c r="UON257" s="254"/>
      <c r="UOO257" s="254"/>
      <c r="UOP257" s="254"/>
      <c r="UOQ257" s="254"/>
      <c r="UOR257" s="254"/>
      <c r="UOS257" s="254"/>
      <c r="UOT257" s="254"/>
      <c r="UOU257" s="254"/>
      <c r="UOV257" s="254"/>
      <c r="UOW257" s="254"/>
      <c r="UOX257" s="254"/>
      <c r="UOY257" s="254"/>
      <c r="UOZ257" s="254"/>
      <c r="UPA257" s="254"/>
      <c r="UPB257" s="254"/>
      <c r="UPC257" s="254"/>
      <c r="UPD257" s="254"/>
      <c r="UPE257" s="254"/>
      <c r="UPF257" s="254"/>
      <c r="UPG257" s="254"/>
      <c r="UPH257" s="254"/>
      <c r="UPI257" s="254"/>
      <c r="UPJ257" s="254"/>
      <c r="UPK257" s="254"/>
      <c r="UPL257" s="254"/>
      <c r="UPM257" s="254"/>
      <c r="UPN257" s="254"/>
      <c r="UPO257" s="254"/>
      <c r="UPP257" s="254"/>
      <c r="UPQ257" s="254"/>
      <c r="UPR257" s="254"/>
      <c r="UPS257" s="254"/>
      <c r="UPT257" s="254"/>
      <c r="UPU257" s="254"/>
      <c r="UPV257" s="254"/>
      <c r="UPW257" s="254"/>
      <c r="UPX257" s="254"/>
      <c r="UPY257" s="254"/>
      <c r="UPZ257" s="254"/>
      <c r="UQA257" s="254"/>
      <c r="UQB257" s="254"/>
      <c r="UQC257" s="254"/>
      <c r="UQD257" s="254"/>
      <c r="UQE257" s="254"/>
      <c r="UQF257" s="254"/>
      <c r="UQG257" s="254"/>
      <c r="UQH257" s="254"/>
      <c r="UQI257" s="254"/>
      <c r="UQJ257" s="254"/>
      <c r="UQK257" s="254"/>
      <c r="UQL257" s="254"/>
      <c r="UQM257" s="254"/>
      <c r="UQN257" s="254"/>
      <c r="UQO257" s="254"/>
      <c r="UQP257" s="254"/>
      <c r="UQQ257" s="254"/>
      <c r="UQR257" s="254"/>
      <c r="UQS257" s="254"/>
      <c r="UQT257" s="254"/>
      <c r="UQU257" s="254"/>
      <c r="UQV257" s="254"/>
      <c r="UQW257" s="254"/>
      <c r="UQX257" s="254"/>
      <c r="UQY257" s="254"/>
      <c r="UQZ257" s="254"/>
      <c r="URA257" s="254"/>
      <c r="URB257" s="254"/>
      <c r="URC257" s="254"/>
      <c r="URD257" s="254"/>
      <c r="URE257" s="254"/>
      <c r="URF257" s="254"/>
      <c r="URG257" s="254"/>
      <c r="URH257" s="254"/>
      <c r="URI257" s="254"/>
      <c r="URJ257" s="254"/>
      <c r="URK257" s="254"/>
      <c r="URL257" s="254"/>
      <c r="URM257" s="254"/>
      <c r="URN257" s="254"/>
      <c r="URO257" s="254"/>
      <c r="URP257" s="254"/>
      <c r="URQ257" s="254"/>
      <c r="URR257" s="254"/>
      <c r="URS257" s="254"/>
      <c r="URT257" s="254"/>
      <c r="URU257" s="254"/>
      <c r="URV257" s="254"/>
      <c r="URW257" s="254"/>
      <c r="URX257" s="254"/>
      <c r="URY257" s="254"/>
      <c r="URZ257" s="254"/>
      <c r="USA257" s="254"/>
      <c r="USB257" s="254"/>
      <c r="USC257" s="254"/>
      <c r="USD257" s="254"/>
      <c r="USE257" s="254"/>
      <c r="USF257" s="254"/>
      <c r="USG257" s="254"/>
      <c r="USH257" s="254"/>
      <c r="USI257" s="254"/>
      <c r="USJ257" s="254"/>
      <c r="USK257" s="254"/>
      <c r="USL257" s="254"/>
      <c r="USM257" s="254"/>
      <c r="USN257" s="254"/>
      <c r="USO257" s="254"/>
      <c r="USP257" s="254"/>
      <c r="USQ257" s="254"/>
      <c r="USR257" s="254"/>
      <c r="USS257" s="254"/>
      <c r="UST257" s="254"/>
      <c r="USU257" s="254"/>
      <c r="USV257" s="254"/>
      <c r="USW257" s="254"/>
      <c r="USX257" s="254"/>
      <c r="USY257" s="254"/>
      <c r="USZ257" s="254"/>
      <c r="UTA257" s="254"/>
      <c r="UTB257" s="254"/>
      <c r="UTC257" s="254"/>
      <c r="UTD257" s="254"/>
      <c r="UTE257" s="254"/>
      <c r="UTF257" s="254"/>
      <c r="UTG257" s="254"/>
      <c r="UTH257" s="254"/>
      <c r="UTI257" s="254"/>
      <c r="UTJ257" s="254"/>
      <c r="UTK257" s="254"/>
      <c r="UTL257" s="254"/>
      <c r="UTM257" s="254"/>
      <c r="UTN257" s="254"/>
      <c r="UTO257" s="254"/>
      <c r="UTP257" s="254"/>
      <c r="UTQ257" s="254"/>
      <c r="UTR257" s="254"/>
      <c r="UTS257" s="254"/>
      <c r="UTT257" s="254"/>
      <c r="UTU257" s="254"/>
      <c r="UTV257" s="254"/>
      <c r="UTW257" s="254"/>
      <c r="UTX257" s="254"/>
      <c r="UTY257" s="254"/>
      <c r="UTZ257" s="254"/>
      <c r="UUA257" s="254"/>
      <c r="UUB257" s="254"/>
      <c r="UUC257" s="254"/>
      <c r="UUD257" s="254"/>
      <c r="UUE257" s="254"/>
      <c r="UUF257" s="254"/>
      <c r="UUG257" s="254"/>
      <c r="UUH257" s="254"/>
      <c r="UUI257" s="254"/>
      <c r="UUJ257" s="254"/>
      <c r="UUK257" s="254"/>
      <c r="UUL257" s="254"/>
      <c r="UUM257" s="254"/>
      <c r="UUN257" s="254"/>
      <c r="UUO257" s="254"/>
      <c r="UUP257" s="254"/>
      <c r="UUQ257" s="254"/>
      <c r="UUR257" s="254"/>
      <c r="UUS257" s="254"/>
      <c r="UUT257" s="254"/>
      <c r="UUU257" s="254"/>
      <c r="UUV257" s="254"/>
      <c r="UUW257" s="254"/>
      <c r="UUX257" s="254"/>
      <c r="UUY257" s="254"/>
      <c r="UUZ257" s="254"/>
      <c r="UVA257" s="254"/>
      <c r="UVB257" s="254"/>
      <c r="UVC257" s="254"/>
      <c r="UVD257" s="254"/>
      <c r="UVE257" s="254"/>
      <c r="UVF257" s="254"/>
      <c r="UVG257" s="254"/>
      <c r="UVH257" s="254"/>
      <c r="UVI257" s="254"/>
      <c r="UVJ257" s="254"/>
      <c r="UVK257" s="254"/>
      <c r="UVL257" s="254"/>
      <c r="UVM257" s="254"/>
      <c r="UVN257" s="254"/>
      <c r="UVO257" s="254"/>
      <c r="UVP257" s="254"/>
      <c r="UVQ257" s="254"/>
      <c r="UVR257" s="254"/>
      <c r="UVS257" s="254"/>
      <c r="UVT257" s="254"/>
      <c r="UVU257" s="254"/>
      <c r="UVV257" s="254"/>
      <c r="UVW257" s="254"/>
      <c r="UVX257" s="254"/>
      <c r="UVY257" s="254"/>
      <c r="UVZ257" s="254"/>
      <c r="UWA257" s="254"/>
      <c r="UWB257" s="254"/>
      <c r="UWC257" s="254"/>
      <c r="UWD257" s="254"/>
      <c r="UWE257" s="254"/>
      <c r="UWF257" s="254"/>
      <c r="UWG257" s="254"/>
      <c r="UWH257" s="254"/>
      <c r="UWI257" s="254"/>
      <c r="UWJ257" s="254"/>
      <c r="UWK257" s="254"/>
      <c r="UWL257" s="254"/>
      <c r="UWM257" s="254"/>
      <c r="UWN257" s="254"/>
      <c r="UWO257" s="254"/>
      <c r="UWP257" s="254"/>
      <c r="UWQ257" s="254"/>
      <c r="UWR257" s="254"/>
      <c r="UWS257" s="254"/>
      <c r="UWT257" s="254"/>
      <c r="UWU257" s="254"/>
      <c r="UWV257" s="254"/>
      <c r="UWW257" s="254"/>
      <c r="UWX257" s="254"/>
      <c r="UWY257" s="254"/>
      <c r="UWZ257" s="254"/>
      <c r="UXA257" s="254"/>
      <c r="UXB257" s="254"/>
      <c r="UXC257" s="254"/>
      <c r="UXD257" s="254"/>
      <c r="UXE257" s="254"/>
      <c r="UXF257" s="254"/>
      <c r="UXG257" s="254"/>
      <c r="UXH257" s="254"/>
      <c r="UXI257" s="254"/>
      <c r="UXJ257" s="254"/>
      <c r="UXK257" s="254"/>
      <c r="UXL257" s="254"/>
      <c r="UXM257" s="254"/>
      <c r="UXN257" s="254"/>
      <c r="UXO257" s="254"/>
      <c r="UXP257" s="254"/>
      <c r="UXQ257" s="254"/>
      <c r="UXR257" s="254"/>
      <c r="UXS257" s="254"/>
      <c r="UXT257" s="254"/>
      <c r="UXU257" s="254"/>
      <c r="UXV257" s="254"/>
      <c r="UXW257" s="254"/>
      <c r="UXX257" s="254"/>
      <c r="UXY257" s="254"/>
      <c r="UXZ257" s="254"/>
      <c r="UYA257" s="254"/>
      <c r="UYB257" s="254"/>
      <c r="UYC257" s="254"/>
      <c r="UYD257" s="254"/>
      <c r="UYE257" s="254"/>
      <c r="UYF257" s="254"/>
      <c r="UYG257" s="254"/>
      <c r="UYH257" s="254"/>
      <c r="UYI257" s="254"/>
      <c r="UYJ257" s="254"/>
      <c r="UYK257" s="254"/>
      <c r="UYL257" s="254"/>
      <c r="UYM257" s="254"/>
      <c r="UYN257" s="254"/>
      <c r="UYO257" s="254"/>
      <c r="UYP257" s="254"/>
      <c r="UYQ257" s="254"/>
      <c r="UYR257" s="254"/>
      <c r="UYS257" s="254"/>
      <c r="UYT257" s="254"/>
      <c r="UYU257" s="254"/>
      <c r="UYV257" s="254"/>
      <c r="UYW257" s="254"/>
      <c r="UYX257" s="254"/>
      <c r="UYY257" s="254"/>
      <c r="UYZ257" s="254"/>
      <c r="UZA257" s="254"/>
      <c r="UZB257" s="254"/>
      <c r="UZC257" s="254"/>
      <c r="UZD257" s="254"/>
      <c r="UZE257" s="254"/>
      <c r="UZF257" s="254"/>
      <c r="UZG257" s="254"/>
      <c r="UZH257" s="254"/>
      <c r="UZI257" s="254"/>
      <c r="UZJ257" s="254"/>
      <c r="UZK257" s="254"/>
      <c r="UZL257" s="254"/>
      <c r="UZM257" s="254"/>
      <c r="UZN257" s="254"/>
      <c r="UZO257" s="254"/>
      <c r="UZP257" s="254"/>
      <c r="UZQ257" s="254"/>
      <c r="UZR257" s="254"/>
      <c r="UZS257" s="254"/>
      <c r="UZT257" s="254"/>
      <c r="UZU257" s="254"/>
      <c r="UZV257" s="254"/>
      <c r="UZW257" s="254"/>
      <c r="UZX257" s="254"/>
      <c r="UZY257" s="254"/>
      <c r="UZZ257" s="254"/>
      <c r="VAA257" s="254"/>
      <c r="VAB257" s="254"/>
      <c r="VAC257" s="254"/>
      <c r="VAD257" s="254"/>
      <c r="VAE257" s="254"/>
      <c r="VAF257" s="254"/>
      <c r="VAG257" s="254"/>
      <c r="VAH257" s="254"/>
      <c r="VAI257" s="254"/>
      <c r="VAJ257" s="254"/>
      <c r="VAK257" s="254"/>
      <c r="VAL257" s="254"/>
      <c r="VAM257" s="254"/>
      <c r="VAN257" s="254"/>
      <c r="VAO257" s="254"/>
      <c r="VAP257" s="254"/>
      <c r="VAQ257" s="254"/>
      <c r="VAR257" s="254"/>
      <c r="VAS257" s="254"/>
      <c r="VAT257" s="254"/>
      <c r="VAU257" s="254"/>
      <c r="VAV257" s="254"/>
      <c r="VAW257" s="254"/>
      <c r="VAX257" s="254"/>
      <c r="VAY257" s="254"/>
      <c r="VAZ257" s="254"/>
      <c r="VBA257" s="254"/>
      <c r="VBB257" s="254"/>
      <c r="VBC257" s="254"/>
      <c r="VBD257" s="254"/>
      <c r="VBE257" s="254"/>
      <c r="VBF257" s="254"/>
      <c r="VBG257" s="254"/>
      <c r="VBH257" s="254"/>
      <c r="VBI257" s="254"/>
      <c r="VBJ257" s="254"/>
      <c r="VBK257" s="254"/>
      <c r="VBL257" s="254"/>
      <c r="VBM257" s="254"/>
      <c r="VBN257" s="254"/>
      <c r="VBO257" s="254"/>
      <c r="VBP257" s="254"/>
      <c r="VBQ257" s="254"/>
      <c r="VBR257" s="254"/>
      <c r="VBS257" s="254"/>
      <c r="VBT257" s="254"/>
      <c r="VBU257" s="254"/>
      <c r="VBV257" s="254"/>
      <c r="VBW257" s="254"/>
      <c r="VBX257" s="254"/>
      <c r="VBY257" s="254"/>
      <c r="VBZ257" s="254"/>
      <c r="VCA257" s="254"/>
      <c r="VCB257" s="254"/>
      <c r="VCC257" s="254"/>
      <c r="VCD257" s="254"/>
      <c r="VCE257" s="254"/>
      <c r="VCF257" s="254"/>
      <c r="VCG257" s="254"/>
      <c r="VCH257" s="254"/>
      <c r="VCI257" s="254"/>
      <c r="VCJ257" s="254"/>
      <c r="VCK257" s="254"/>
      <c r="VCL257" s="254"/>
      <c r="VCM257" s="254"/>
      <c r="VCN257" s="254"/>
      <c r="VCO257" s="254"/>
      <c r="VCP257" s="254"/>
      <c r="VCQ257" s="254"/>
      <c r="VCR257" s="254"/>
      <c r="VCS257" s="254"/>
      <c r="VCT257" s="254"/>
      <c r="VCU257" s="254"/>
      <c r="VCV257" s="254"/>
      <c r="VCW257" s="254"/>
      <c r="VCX257" s="254"/>
      <c r="VCY257" s="254"/>
      <c r="VCZ257" s="254"/>
      <c r="VDA257" s="254"/>
      <c r="VDB257" s="254"/>
      <c r="VDC257" s="254"/>
      <c r="VDD257" s="254"/>
      <c r="VDE257" s="254"/>
      <c r="VDF257" s="254"/>
      <c r="VDG257" s="254"/>
      <c r="VDH257" s="254"/>
      <c r="VDI257" s="254"/>
      <c r="VDJ257" s="254"/>
      <c r="VDK257" s="254"/>
      <c r="VDL257" s="254"/>
      <c r="VDM257" s="254"/>
      <c r="VDN257" s="254"/>
      <c r="VDO257" s="254"/>
      <c r="VDP257" s="254"/>
      <c r="VDQ257" s="254"/>
      <c r="VDR257" s="254"/>
      <c r="VDS257" s="254"/>
      <c r="VDT257" s="254"/>
      <c r="VDU257" s="254"/>
      <c r="VDV257" s="254"/>
      <c r="VDW257" s="254"/>
      <c r="VDX257" s="254"/>
      <c r="VDY257" s="254"/>
      <c r="VDZ257" s="254"/>
      <c r="VEA257" s="254"/>
      <c r="VEB257" s="254"/>
      <c r="VEC257" s="254"/>
      <c r="VED257" s="254"/>
      <c r="VEE257" s="254"/>
      <c r="VEF257" s="254"/>
      <c r="VEG257" s="254"/>
      <c r="VEH257" s="254"/>
      <c r="VEI257" s="254"/>
      <c r="VEJ257" s="254"/>
      <c r="VEK257" s="254"/>
      <c r="VEL257" s="254"/>
      <c r="VEM257" s="254"/>
      <c r="VEN257" s="254"/>
      <c r="VEO257" s="254"/>
      <c r="VEP257" s="254"/>
      <c r="VEQ257" s="254"/>
      <c r="VER257" s="254"/>
      <c r="VES257" s="254"/>
      <c r="VET257" s="254"/>
      <c r="VEU257" s="254"/>
      <c r="VEV257" s="254"/>
      <c r="VEW257" s="254"/>
      <c r="VEX257" s="254"/>
      <c r="VEY257" s="254"/>
      <c r="VEZ257" s="254"/>
      <c r="VFA257" s="254"/>
      <c r="VFB257" s="254"/>
      <c r="VFC257" s="254"/>
      <c r="VFD257" s="254"/>
      <c r="VFE257" s="254"/>
      <c r="VFF257" s="254"/>
      <c r="VFG257" s="254"/>
      <c r="VFH257" s="254"/>
      <c r="VFI257" s="254"/>
      <c r="VFJ257" s="254"/>
      <c r="VFK257" s="254"/>
      <c r="VFL257" s="254"/>
      <c r="VFM257" s="254"/>
      <c r="VFN257" s="254"/>
      <c r="VFO257" s="254"/>
      <c r="VFP257" s="254"/>
      <c r="VFQ257" s="254"/>
      <c r="VFR257" s="254"/>
      <c r="VFS257" s="254"/>
      <c r="VFT257" s="254"/>
      <c r="VFU257" s="254"/>
      <c r="VFV257" s="254"/>
      <c r="VFW257" s="254"/>
      <c r="VFX257" s="254"/>
      <c r="VFY257" s="254"/>
      <c r="VFZ257" s="254"/>
      <c r="VGA257" s="254"/>
      <c r="VGB257" s="254"/>
      <c r="VGC257" s="254"/>
      <c r="VGD257" s="254"/>
      <c r="VGE257" s="254"/>
      <c r="VGF257" s="254"/>
      <c r="VGG257" s="254"/>
      <c r="VGH257" s="254"/>
      <c r="VGI257" s="254"/>
      <c r="VGJ257" s="254"/>
      <c r="VGK257" s="254"/>
      <c r="VGL257" s="254"/>
      <c r="VGM257" s="254"/>
      <c r="VGN257" s="254"/>
      <c r="VGO257" s="254"/>
      <c r="VGP257" s="254"/>
      <c r="VGQ257" s="254"/>
      <c r="VGR257" s="254"/>
      <c r="VGS257" s="254"/>
      <c r="VGT257" s="254"/>
      <c r="VGU257" s="254"/>
      <c r="VGV257" s="254"/>
      <c r="VGW257" s="254"/>
      <c r="VGX257" s="254"/>
      <c r="VGY257" s="254"/>
      <c r="VGZ257" s="254"/>
      <c r="VHA257" s="254"/>
      <c r="VHB257" s="254"/>
      <c r="VHC257" s="254"/>
      <c r="VHD257" s="254"/>
      <c r="VHE257" s="254"/>
      <c r="VHF257" s="254"/>
      <c r="VHG257" s="254"/>
      <c r="VHH257" s="254"/>
      <c r="VHI257" s="254"/>
      <c r="VHJ257" s="254"/>
      <c r="VHK257" s="254"/>
      <c r="VHL257" s="254"/>
      <c r="VHM257" s="254"/>
      <c r="VHN257" s="254"/>
      <c r="VHO257" s="254"/>
      <c r="VHP257" s="254"/>
      <c r="VHQ257" s="254"/>
      <c r="VHR257" s="254"/>
      <c r="VHS257" s="254"/>
      <c r="VHT257" s="254"/>
      <c r="VHU257" s="254"/>
      <c r="VHV257" s="254"/>
      <c r="VHW257" s="254"/>
      <c r="VHX257" s="254"/>
      <c r="VHY257" s="254"/>
      <c r="VHZ257" s="254"/>
      <c r="VIA257" s="254"/>
      <c r="VIB257" s="254"/>
      <c r="VIC257" s="254"/>
      <c r="VID257" s="254"/>
      <c r="VIE257" s="254"/>
      <c r="VIF257" s="254"/>
      <c r="VIG257" s="254"/>
      <c r="VIH257" s="254"/>
      <c r="VII257" s="254"/>
      <c r="VIJ257" s="254"/>
      <c r="VIK257" s="254"/>
      <c r="VIL257" s="254"/>
      <c r="VIM257" s="254"/>
      <c r="VIN257" s="254"/>
      <c r="VIO257" s="254"/>
      <c r="VIP257" s="254"/>
      <c r="VIQ257" s="254"/>
      <c r="VIR257" s="254"/>
      <c r="VIS257" s="254"/>
      <c r="VIT257" s="254"/>
      <c r="VIU257" s="254"/>
      <c r="VIV257" s="254"/>
      <c r="VIW257" s="254"/>
      <c r="VIX257" s="254"/>
      <c r="VIY257" s="254"/>
      <c r="VIZ257" s="254"/>
      <c r="VJA257" s="254"/>
      <c r="VJB257" s="254"/>
      <c r="VJC257" s="254"/>
      <c r="VJD257" s="254"/>
      <c r="VJE257" s="254"/>
      <c r="VJF257" s="254"/>
      <c r="VJG257" s="254"/>
      <c r="VJH257" s="254"/>
      <c r="VJI257" s="254"/>
      <c r="VJJ257" s="254"/>
      <c r="VJK257" s="254"/>
      <c r="VJL257" s="254"/>
      <c r="VJM257" s="254"/>
      <c r="VJN257" s="254"/>
      <c r="VJO257" s="254"/>
      <c r="VJP257" s="254"/>
      <c r="VJQ257" s="254"/>
      <c r="VJR257" s="254"/>
      <c r="VJS257" s="254"/>
      <c r="VJT257" s="254"/>
      <c r="VJU257" s="254"/>
      <c r="VJV257" s="254"/>
      <c r="VJW257" s="254"/>
      <c r="VJX257" s="254"/>
      <c r="VJY257" s="254"/>
      <c r="VJZ257" s="254"/>
      <c r="VKA257" s="254"/>
      <c r="VKB257" s="254"/>
      <c r="VKC257" s="254"/>
      <c r="VKD257" s="254"/>
      <c r="VKE257" s="254"/>
      <c r="VKF257" s="254"/>
      <c r="VKG257" s="254"/>
      <c r="VKH257" s="254"/>
      <c r="VKI257" s="254"/>
      <c r="VKJ257" s="254"/>
      <c r="VKK257" s="254"/>
      <c r="VKL257" s="254"/>
      <c r="VKM257" s="254"/>
      <c r="VKN257" s="254"/>
      <c r="VKO257" s="254"/>
      <c r="VKP257" s="254"/>
      <c r="VKQ257" s="254"/>
      <c r="VKR257" s="254"/>
      <c r="VKS257" s="254"/>
      <c r="VKT257" s="254"/>
      <c r="VKU257" s="254"/>
      <c r="VKV257" s="254"/>
      <c r="VKW257" s="254"/>
      <c r="VKX257" s="254"/>
      <c r="VKY257" s="254"/>
      <c r="VKZ257" s="254"/>
      <c r="VLA257" s="254"/>
      <c r="VLB257" s="254"/>
      <c r="VLC257" s="254"/>
      <c r="VLD257" s="254"/>
      <c r="VLE257" s="254"/>
      <c r="VLF257" s="254"/>
      <c r="VLG257" s="254"/>
      <c r="VLH257" s="254"/>
      <c r="VLI257" s="254"/>
      <c r="VLJ257" s="254"/>
      <c r="VLK257" s="254"/>
      <c r="VLL257" s="254"/>
      <c r="VLM257" s="254"/>
      <c r="VLN257" s="254"/>
      <c r="VLO257" s="254"/>
      <c r="VLP257" s="254"/>
      <c r="VLQ257" s="254"/>
      <c r="VLR257" s="254"/>
      <c r="VLS257" s="254"/>
      <c r="VLT257" s="254"/>
      <c r="VLU257" s="254"/>
      <c r="VLV257" s="254"/>
      <c r="VLW257" s="254"/>
      <c r="VLX257" s="254"/>
      <c r="VLY257" s="254"/>
      <c r="VLZ257" s="254"/>
      <c r="VMA257" s="254"/>
      <c r="VMB257" s="254"/>
      <c r="VMC257" s="254"/>
      <c r="VMD257" s="254"/>
      <c r="VME257" s="254"/>
      <c r="VMF257" s="254"/>
      <c r="VMG257" s="254"/>
      <c r="VMH257" s="254"/>
      <c r="VMI257" s="254"/>
      <c r="VMJ257" s="254"/>
      <c r="VMK257" s="254"/>
      <c r="VML257" s="254"/>
      <c r="VMM257" s="254"/>
      <c r="VMN257" s="254"/>
      <c r="VMO257" s="254"/>
      <c r="VMP257" s="254"/>
      <c r="VMQ257" s="254"/>
      <c r="VMR257" s="254"/>
      <c r="VMS257" s="254"/>
      <c r="VMT257" s="254"/>
      <c r="VMU257" s="254"/>
      <c r="VMV257" s="254"/>
      <c r="VMW257" s="254"/>
      <c r="VMX257" s="254"/>
      <c r="VMY257" s="254"/>
      <c r="VMZ257" s="254"/>
      <c r="VNA257" s="254"/>
      <c r="VNB257" s="254"/>
      <c r="VNC257" s="254"/>
      <c r="VND257" s="254"/>
      <c r="VNE257" s="254"/>
      <c r="VNF257" s="254"/>
      <c r="VNG257" s="254"/>
      <c r="VNH257" s="254"/>
      <c r="VNI257" s="254"/>
      <c r="VNJ257" s="254"/>
      <c r="VNK257" s="254"/>
      <c r="VNL257" s="254"/>
      <c r="VNM257" s="254"/>
      <c r="VNN257" s="254"/>
      <c r="VNO257" s="254"/>
      <c r="VNP257" s="254"/>
      <c r="VNQ257" s="254"/>
      <c r="VNR257" s="254"/>
      <c r="VNS257" s="254"/>
      <c r="VNT257" s="254"/>
      <c r="VNU257" s="254"/>
      <c r="VNV257" s="254"/>
      <c r="VNW257" s="254"/>
      <c r="VNX257" s="254"/>
      <c r="VNY257" s="254"/>
      <c r="VNZ257" s="254"/>
      <c r="VOA257" s="254"/>
      <c r="VOB257" s="254"/>
      <c r="VOC257" s="254"/>
      <c r="VOD257" s="254"/>
      <c r="VOE257" s="254"/>
      <c r="VOF257" s="254"/>
      <c r="VOG257" s="254"/>
      <c r="VOH257" s="254"/>
      <c r="VOI257" s="254"/>
      <c r="VOJ257" s="254"/>
      <c r="VOK257" s="254"/>
      <c r="VOL257" s="254"/>
      <c r="VOM257" s="254"/>
      <c r="VON257" s="254"/>
      <c r="VOO257" s="254"/>
      <c r="VOP257" s="254"/>
      <c r="VOQ257" s="254"/>
      <c r="VOR257" s="254"/>
      <c r="VOS257" s="254"/>
      <c r="VOT257" s="254"/>
      <c r="VOU257" s="254"/>
      <c r="VOV257" s="254"/>
      <c r="VOW257" s="254"/>
      <c r="VOX257" s="254"/>
      <c r="VOY257" s="254"/>
      <c r="VOZ257" s="254"/>
      <c r="VPA257" s="254"/>
      <c r="VPB257" s="254"/>
      <c r="VPC257" s="254"/>
      <c r="VPD257" s="254"/>
      <c r="VPE257" s="254"/>
      <c r="VPF257" s="254"/>
      <c r="VPG257" s="254"/>
      <c r="VPH257" s="254"/>
      <c r="VPI257" s="254"/>
      <c r="VPJ257" s="254"/>
      <c r="VPK257" s="254"/>
      <c r="VPL257" s="254"/>
      <c r="VPM257" s="254"/>
      <c r="VPN257" s="254"/>
      <c r="VPO257" s="254"/>
      <c r="VPP257" s="254"/>
      <c r="VPQ257" s="254"/>
      <c r="VPR257" s="254"/>
      <c r="VPS257" s="254"/>
      <c r="VPT257" s="254"/>
      <c r="VPU257" s="254"/>
      <c r="VPV257" s="254"/>
      <c r="VPW257" s="254"/>
      <c r="VPX257" s="254"/>
      <c r="VPY257" s="254"/>
      <c r="VPZ257" s="254"/>
      <c r="VQA257" s="254"/>
      <c r="VQB257" s="254"/>
      <c r="VQC257" s="254"/>
      <c r="VQD257" s="254"/>
      <c r="VQE257" s="254"/>
      <c r="VQF257" s="254"/>
      <c r="VQG257" s="254"/>
      <c r="VQH257" s="254"/>
      <c r="VQI257" s="254"/>
      <c r="VQJ257" s="254"/>
      <c r="VQK257" s="254"/>
      <c r="VQL257" s="254"/>
      <c r="VQM257" s="254"/>
      <c r="VQN257" s="254"/>
      <c r="VQO257" s="254"/>
      <c r="VQP257" s="254"/>
      <c r="VQQ257" s="254"/>
      <c r="VQR257" s="254"/>
      <c r="VQS257" s="254"/>
      <c r="VQT257" s="254"/>
      <c r="VQU257" s="254"/>
      <c r="VQV257" s="254"/>
      <c r="VQW257" s="254"/>
      <c r="VQX257" s="254"/>
      <c r="VQY257" s="254"/>
      <c r="VQZ257" s="254"/>
      <c r="VRA257" s="254"/>
      <c r="VRB257" s="254"/>
      <c r="VRC257" s="254"/>
      <c r="VRD257" s="254"/>
      <c r="VRE257" s="254"/>
      <c r="VRF257" s="254"/>
      <c r="VRG257" s="254"/>
      <c r="VRH257" s="254"/>
      <c r="VRI257" s="254"/>
      <c r="VRJ257" s="254"/>
      <c r="VRK257" s="254"/>
      <c r="VRL257" s="254"/>
      <c r="VRM257" s="254"/>
      <c r="VRN257" s="254"/>
      <c r="VRO257" s="254"/>
      <c r="VRP257" s="254"/>
      <c r="VRQ257" s="254"/>
      <c r="VRR257" s="254"/>
      <c r="VRS257" s="254"/>
      <c r="VRT257" s="254"/>
      <c r="VRU257" s="254"/>
      <c r="VRV257" s="254"/>
      <c r="VRW257" s="254"/>
      <c r="VRX257" s="254"/>
      <c r="VRY257" s="254"/>
      <c r="VRZ257" s="254"/>
      <c r="VSA257" s="254"/>
      <c r="VSB257" s="254"/>
      <c r="VSC257" s="254"/>
      <c r="VSD257" s="254"/>
      <c r="VSE257" s="254"/>
      <c r="VSF257" s="254"/>
      <c r="VSG257" s="254"/>
      <c r="VSH257" s="254"/>
      <c r="VSI257" s="254"/>
      <c r="VSJ257" s="254"/>
      <c r="VSK257" s="254"/>
      <c r="VSL257" s="254"/>
      <c r="VSM257" s="254"/>
      <c r="VSN257" s="254"/>
      <c r="VSO257" s="254"/>
      <c r="VSP257" s="254"/>
      <c r="VSQ257" s="254"/>
      <c r="VSR257" s="254"/>
      <c r="VSS257" s="254"/>
      <c r="VST257" s="254"/>
      <c r="VSU257" s="254"/>
      <c r="VSV257" s="254"/>
      <c r="VSW257" s="254"/>
      <c r="VSX257" s="254"/>
      <c r="VSY257" s="254"/>
      <c r="VSZ257" s="254"/>
      <c r="VTA257" s="254"/>
      <c r="VTB257" s="254"/>
      <c r="VTC257" s="254"/>
      <c r="VTD257" s="254"/>
      <c r="VTE257" s="254"/>
      <c r="VTF257" s="254"/>
      <c r="VTG257" s="254"/>
      <c r="VTH257" s="254"/>
      <c r="VTI257" s="254"/>
      <c r="VTJ257" s="254"/>
      <c r="VTK257" s="254"/>
      <c r="VTL257" s="254"/>
      <c r="VTM257" s="254"/>
      <c r="VTN257" s="254"/>
      <c r="VTO257" s="254"/>
      <c r="VTP257" s="254"/>
      <c r="VTQ257" s="254"/>
      <c r="VTR257" s="254"/>
      <c r="VTS257" s="254"/>
      <c r="VTT257" s="254"/>
      <c r="VTU257" s="254"/>
      <c r="VTV257" s="254"/>
      <c r="VTW257" s="254"/>
      <c r="VTX257" s="254"/>
      <c r="VTY257" s="254"/>
      <c r="VTZ257" s="254"/>
      <c r="VUA257" s="254"/>
      <c r="VUB257" s="254"/>
      <c r="VUC257" s="254"/>
      <c r="VUD257" s="254"/>
      <c r="VUE257" s="254"/>
      <c r="VUF257" s="254"/>
      <c r="VUG257" s="254"/>
      <c r="VUH257" s="254"/>
      <c r="VUI257" s="254"/>
      <c r="VUJ257" s="254"/>
      <c r="VUK257" s="254"/>
      <c r="VUL257" s="254"/>
      <c r="VUM257" s="254"/>
      <c r="VUN257" s="254"/>
      <c r="VUO257" s="254"/>
      <c r="VUP257" s="254"/>
      <c r="VUQ257" s="254"/>
      <c r="VUR257" s="254"/>
      <c r="VUS257" s="254"/>
      <c r="VUT257" s="254"/>
      <c r="VUU257" s="254"/>
      <c r="VUV257" s="254"/>
      <c r="VUW257" s="254"/>
      <c r="VUX257" s="254"/>
      <c r="VUY257" s="254"/>
      <c r="VUZ257" s="254"/>
      <c r="VVA257" s="254"/>
      <c r="VVB257" s="254"/>
      <c r="VVC257" s="254"/>
      <c r="VVD257" s="254"/>
      <c r="VVE257" s="254"/>
      <c r="VVF257" s="254"/>
      <c r="VVG257" s="254"/>
      <c r="VVH257" s="254"/>
      <c r="VVI257" s="254"/>
      <c r="VVJ257" s="254"/>
      <c r="VVK257" s="254"/>
      <c r="VVL257" s="254"/>
      <c r="VVM257" s="254"/>
      <c r="VVN257" s="254"/>
      <c r="VVO257" s="254"/>
      <c r="VVP257" s="254"/>
      <c r="VVQ257" s="254"/>
      <c r="VVR257" s="254"/>
      <c r="VVS257" s="254"/>
      <c r="VVT257" s="254"/>
      <c r="VVU257" s="254"/>
      <c r="VVV257" s="254"/>
      <c r="VVW257" s="254"/>
      <c r="VVX257" s="254"/>
      <c r="VVY257" s="254"/>
      <c r="VVZ257" s="254"/>
      <c r="VWA257" s="254"/>
      <c r="VWB257" s="254"/>
      <c r="VWC257" s="254"/>
      <c r="VWD257" s="254"/>
      <c r="VWE257" s="254"/>
      <c r="VWF257" s="254"/>
      <c r="VWG257" s="254"/>
      <c r="VWH257" s="254"/>
      <c r="VWI257" s="254"/>
      <c r="VWJ257" s="254"/>
      <c r="VWK257" s="254"/>
      <c r="VWL257" s="254"/>
      <c r="VWM257" s="254"/>
      <c r="VWN257" s="254"/>
      <c r="VWO257" s="254"/>
      <c r="VWP257" s="254"/>
      <c r="VWQ257" s="254"/>
      <c r="VWR257" s="254"/>
      <c r="VWS257" s="254"/>
      <c r="VWT257" s="254"/>
      <c r="VWU257" s="254"/>
      <c r="VWV257" s="254"/>
      <c r="VWW257" s="254"/>
      <c r="VWX257" s="254"/>
      <c r="VWY257" s="254"/>
      <c r="VWZ257" s="254"/>
      <c r="VXA257" s="254"/>
      <c r="VXB257" s="254"/>
      <c r="VXC257" s="254"/>
      <c r="VXD257" s="254"/>
      <c r="VXE257" s="254"/>
      <c r="VXF257" s="254"/>
      <c r="VXG257" s="254"/>
      <c r="VXH257" s="254"/>
      <c r="VXI257" s="254"/>
      <c r="VXJ257" s="254"/>
      <c r="VXK257" s="254"/>
      <c r="VXL257" s="254"/>
      <c r="VXM257" s="254"/>
      <c r="VXN257" s="254"/>
      <c r="VXO257" s="254"/>
      <c r="VXP257" s="254"/>
      <c r="VXQ257" s="254"/>
      <c r="VXR257" s="254"/>
      <c r="VXS257" s="254"/>
      <c r="VXT257" s="254"/>
      <c r="VXU257" s="254"/>
      <c r="VXV257" s="254"/>
      <c r="VXW257" s="254"/>
      <c r="VXX257" s="254"/>
      <c r="VXY257" s="254"/>
      <c r="VXZ257" s="254"/>
      <c r="VYA257" s="254"/>
      <c r="VYB257" s="254"/>
      <c r="VYC257" s="254"/>
      <c r="VYD257" s="254"/>
      <c r="VYE257" s="254"/>
      <c r="VYF257" s="254"/>
      <c r="VYG257" s="254"/>
      <c r="VYH257" s="254"/>
      <c r="VYI257" s="254"/>
      <c r="VYJ257" s="254"/>
      <c r="VYK257" s="254"/>
      <c r="VYL257" s="254"/>
      <c r="VYM257" s="254"/>
      <c r="VYN257" s="254"/>
      <c r="VYO257" s="254"/>
      <c r="VYP257" s="254"/>
      <c r="VYQ257" s="254"/>
      <c r="VYR257" s="254"/>
      <c r="VYS257" s="254"/>
      <c r="VYT257" s="254"/>
      <c r="VYU257" s="254"/>
      <c r="VYV257" s="254"/>
      <c r="VYW257" s="254"/>
      <c r="VYX257" s="254"/>
      <c r="VYY257" s="254"/>
      <c r="VYZ257" s="254"/>
      <c r="VZA257" s="254"/>
      <c r="VZB257" s="254"/>
      <c r="VZC257" s="254"/>
      <c r="VZD257" s="254"/>
      <c r="VZE257" s="254"/>
      <c r="VZF257" s="254"/>
      <c r="VZG257" s="254"/>
      <c r="VZH257" s="254"/>
      <c r="VZI257" s="254"/>
      <c r="VZJ257" s="254"/>
      <c r="VZK257" s="254"/>
      <c r="VZL257" s="254"/>
      <c r="VZM257" s="254"/>
      <c r="VZN257" s="254"/>
      <c r="VZO257" s="254"/>
      <c r="VZP257" s="254"/>
      <c r="VZQ257" s="254"/>
      <c r="VZR257" s="254"/>
      <c r="VZS257" s="254"/>
      <c r="VZT257" s="254"/>
      <c r="VZU257" s="254"/>
      <c r="VZV257" s="254"/>
      <c r="VZW257" s="254"/>
      <c r="VZX257" s="254"/>
      <c r="VZY257" s="254"/>
      <c r="VZZ257" s="254"/>
      <c r="WAA257" s="254"/>
      <c r="WAB257" s="254"/>
      <c r="WAC257" s="254"/>
      <c r="WAD257" s="254"/>
      <c r="WAE257" s="254"/>
      <c r="WAF257" s="254"/>
      <c r="WAG257" s="254"/>
      <c r="WAH257" s="254"/>
      <c r="WAI257" s="254"/>
      <c r="WAJ257" s="254"/>
      <c r="WAK257" s="254"/>
      <c r="WAL257" s="254"/>
      <c r="WAM257" s="254"/>
      <c r="WAN257" s="254"/>
      <c r="WAO257" s="254"/>
      <c r="WAP257" s="254"/>
      <c r="WAQ257" s="254"/>
      <c r="WAR257" s="254"/>
      <c r="WAS257" s="254"/>
      <c r="WAT257" s="254"/>
      <c r="WAU257" s="254"/>
      <c r="WAV257" s="254"/>
      <c r="WAW257" s="254"/>
      <c r="WAX257" s="254"/>
      <c r="WAY257" s="254"/>
      <c r="WAZ257" s="254"/>
      <c r="WBA257" s="254"/>
      <c r="WBB257" s="254"/>
      <c r="WBC257" s="254"/>
      <c r="WBD257" s="254"/>
      <c r="WBE257" s="254"/>
      <c r="WBF257" s="254"/>
      <c r="WBG257" s="254"/>
      <c r="WBH257" s="254"/>
      <c r="WBI257" s="254"/>
      <c r="WBJ257" s="254"/>
      <c r="WBK257" s="254"/>
      <c r="WBL257" s="254"/>
      <c r="WBM257" s="254"/>
      <c r="WBN257" s="254"/>
      <c r="WBO257" s="254"/>
      <c r="WBP257" s="254"/>
      <c r="WBQ257" s="254"/>
      <c r="WBR257" s="254"/>
      <c r="WBS257" s="254"/>
      <c r="WBT257" s="254"/>
      <c r="WBU257" s="254"/>
      <c r="WBV257" s="254"/>
      <c r="WBW257" s="254"/>
      <c r="WBX257" s="254"/>
      <c r="WBY257" s="254"/>
      <c r="WBZ257" s="254"/>
      <c r="WCA257" s="254"/>
      <c r="WCB257" s="254"/>
      <c r="WCC257" s="254"/>
      <c r="WCD257" s="254"/>
      <c r="WCE257" s="254"/>
      <c r="WCF257" s="254"/>
      <c r="WCG257" s="254"/>
      <c r="WCH257" s="254"/>
      <c r="WCI257" s="254"/>
      <c r="WCJ257" s="254"/>
      <c r="WCK257" s="254"/>
      <c r="WCL257" s="254"/>
      <c r="WCM257" s="254"/>
      <c r="WCN257" s="254"/>
      <c r="WCO257" s="254"/>
      <c r="WCP257" s="254"/>
      <c r="WCQ257" s="254"/>
      <c r="WCR257" s="254"/>
      <c r="WCS257" s="254"/>
      <c r="WCT257" s="254"/>
      <c r="WCU257" s="254"/>
      <c r="WCV257" s="254"/>
      <c r="WCW257" s="254"/>
      <c r="WCX257" s="254"/>
      <c r="WCY257" s="254"/>
      <c r="WCZ257" s="254"/>
      <c r="WDA257" s="254"/>
      <c r="WDB257" s="254"/>
      <c r="WDC257" s="254"/>
      <c r="WDD257" s="254"/>
      <c r="WDE257" s="254"/>
      <c r="WDF257" s="254"/>
      <c r="WDG257" s="254"/>
      <c r="WDH257" s="254"/>
      <c r="WDI257" s="254"/>
      <c r="WDJ257" s="254"/>
      <c r="WDK257" s="254"/>
      <c r="WDL257" s="254"/>
      <c r="WDM257" s="254"/>
      <c r="WDN257" s="254"/>
      <c r="WDO257" s="254"/>
      <c r="WDP257" s="254"/>
      <c r="WDQ257" s="254"/>
      <c r="WDR257" s="254"/>
      <c r="WDS257" s="254"/>
      <c r="WDT257" s="254"/>
      <c r="WDU257" s="254"/>
      <c r="WDV257" s="254"/>
      <c r="WDW257" s="254"/>
      <c r="WDX257" s="254"/>
      <c r="WDY257" s="254"/>
      <c r="WDZ257" s="254"/>
      <c r="WEA257" s="254"/>
      <c r="WEB257" s="254"/>
      <c r="WEC257" s="254"/>
      <c r="WED257" s="254"/>
      <c r="WEE257" s="254"/>
      <c r="WEF257" s="254"/>
      <c r="WEG257" s="254"/>
      <c r="WEH257" s="254"/>
      <c r="WEI257" s="254"/>
      <c r="WEJ257" s="254"/>
      <c r="WEK257" s="254"/>
      <c r="WEL257" s="254"/>
      <c r="WEM257" s="254"/>
      <c r="WEN257" s="254"/>
      <c r="WEO257" s="254"/>
      <c r="WEP257" s="254"/>
      <c r="WEQ257" s="254"/>
      <c r="WER257" s="254"/>
      <c r="WES257" s="254"/>
      <c r="WET257" s="254"/>
      <c r="WEU257" s="254"/>
      <c r="WEV257" s="254"/>
      <c r="WEW257" s="254"/>
      <c r="WEX257" s="254"/>
      <c r="WEY257" s="254"/>
      <c r="WEZ257" s="254"/>
      <c r="WFA257" s="254"/>
      <c r="WFB257" s="254"/>
      <c r="WFC257" s="254"/>
      <c r="WFD257" s="254"/>
      <c r="WFE257" s="254"/>
      <c r="WFF257" s="254"/>
      <c r="WFG257" s="254"/>
      <c r="WFH257" s="254"/>
      <c r="WFI257" s="254"/>
      <c r="WFJ257" s="254"/>
      <c r="WFK257" s="254"/>
      <c r="WFL257" s="254"/>
      <c r="WFM257" s="254"/>
      <c r="WFN257" s="254"/>
      <c r="WFO257" s="254"/>
      <c r="WFP257" s="254"/>
      <c r="WFQ257" s="254"/>
      <c r="WFR257" s="254"/>
      <c r="WFS257" s="254"/>
      <c r="WFT257" s="254"/>
      <c r="WFU257" s="254"/>
      <c r="WFV257" s="254"/>
      <c r="WFW257" s="254"/>
      <c r="WFX257" s="254"/>
      <c r="WFY257" s="254"/>
      <c r="WFZ257" s="254"/>
      <c r="WGA257" s="254"/>
      <c r="WGB257" s="254"/>
      <c r="WGC257" s="254"/>
      <c r="WGD257" s="254"/>
      <c r="WGE257" s="254"/>
      <c r="WGF257" s="254"/>
      <c r="WGG257" s="254"/>
      <c r="WGH257" s="254"/>
      <c r="WGI257" s="254"/>
      <c r="WGJ257" s="254"/>
      <c r="WGK257" s="254"/>
      <c r="WGL257" s="254"/>
      <c r="WGM257" s="254"/>
      <c r="WGN257" s="254"/>
      <c r="WGO257" s="254"/>
      <c r="WGP257" s="254"/>
      <c r="WGQ257" s="254"/>
      <c r="WGR257" s="254"/>
      <c r="WGS257" s="254"/>
      <c r="WGT257" s="254"/>
      <c r="WGU257" s="254"/>
      <c r="WGV257" s="254"/>
      <c r="WGW257" s="254"/>
      <c r="WGX257" s="254"/>
      <c r="WGY257" s="254"/>
      <c r="WGZ257" s="254"/>
      <c r="WHA257" s="254"/>
      <c r="WHB257" s="254"/>
      <c r="WHC257" s="254"/>
      <c r="WHD257" s="254"/>
      <c r="WHE257" s="254"/>
      <c r="WHF257" s="254"/>
      <c r="WHG257" s="254"/>
      <c r="WHH257" s="254"/>
      <c r="WHI257" s="254"/>
      <c r="WHJ257" s="254"/>
      <c r="WHK257" s="254"/>
      <c r="WHL257" s="254"/>
      <c r="WHM257" s="254"/>
      <c r="WHN257" s="254"/>
      <c r="WHO257" s="254"/>
      <c r="WHP257" s="254"/>
      <c r="WHQ257" s="254"/>
      <c r="WHR257" s="254"/>
      <c r="WHS257" s="254"/>
      <c r="WHT257" s="254"/>
      <c r="WHU257" s="254"/>
      <c r="WHV257" s="254"/>
      <c r="WHW257" s="254"/>
      <c r="WHX257" s="254"/>
      <c r="WHY257" s="254"/>
      <c r="WHZ257" s="254"/>
      <c r="WIA257" s="254"/>
      <c r="WIB257" s="254"/>
      <c r="WIC257" s="254"/>
      <c r="WID257" s="254"/>
      <c r="WIE257" s="254"/>
      <c r="WIF257" s="254"/>
      <c r="WIG257" s="254"/>
      <c r="WIH257" s="254"/>
      <c r="WII257" s="254"/>
      <c r="WIJ257" s="254"/>
      <c r="WIK257" s="254"/>
      <c r="WIL257" s="254"/>
      <c r="WIM257" s="254"/>
      <c r="WIN257" s="254"/>
      <c r="WIO257" s="254"/>
      <c r="WIP257" s="254"/>
      <c r="WIQ257" s="254"/>
      <c r="WIR257" s="254"/>
      <c r="WIS257" s="254"/>
      <c r="WIT257" s="254"/>
      <c r="WIU257" s="254"/>
      <c r="WIV257" s="254"/>
      <c r="WIW257" s="254"/>
      <c r="WIX257" s="254"/>
      <c r="WIY257" s="254"/>
      <c r="WIZ257" s="254"/>
      <c r="WJA257" s="254"/>
      <c r="WJB257" s="254"/>
      <c r="WJC257" s="254"/>
      <c r="WJD257" s="254"/>
      <c r="WJE257" s="254"/>
      <c r="WJF257" s="254"/>
      <c r="WJG257" s="254"/>
      <c r="WJH257" s="254"/>
      <c r="WJI257" s="254"/>
      <c r="WJJ257" s="254"/>
      <c r="WJK257" s="254"/>
      <c r="WJL257" s="254"/>
      <c r="WJM257" s="254"/>
      <c r="WJN257" s="254"/>
      <c r="WJO257" s="254"/>
      <c r="WJP257" s="254"/>
      <c r="WJQ257" s="254"/>
      <c r="WJR257" s="254"/>
      <c r="WJS257" s="254"/>
      <c r="WJT257" s="254"/>
      <c r="WJU257" s="254"/>
      <c r="WJV257" s="254"/>
      <c r="WJW257" s="254"/>
      <c r="WJX257" s="254"/>
      <c r="WJY257" s="254"/>
      <c r="WJZ257" s="254"/>
      <c r="WKA257" s="254"/>
      <c r="WKB257" s="254"/>
      <c r="WKC257" s="254"/>
      <c r="WKD257" s="254"/>
      <c r="WKE257" s="254"/>
      <c r="WKF257" s="254"/>
      <c r="WKG257" s="254"/>
      <c r="WKH257" s="254"/>
      <c r="WKI257" s="254"/>
      <c r="WKJ257" s="254"/>
      <c r="WKK257" s="254"/>
      <c r="WKL257" s="254"/>
      <c r="WKM257" s="254"/>
      <c r="WKN257" s="254"/>
      <c r="WKO257" s="254"/>
      <c r="WKP257" s="254"/>
      <c r="WKQ257" s="254"/>
      <c r="WKR257" s="254"/>
      <c r="WKS257" s="254"/>
      <c r="WKT257" s="254"/>
      <c r="WKU257" s="254"/>
      <c r="WKV257" s="254"/>
      <c r="WKW257" s="254"/>
      <c r="WKX257" s="254"/>
      <c r="WKY257" s="254"/>
      <c r="WKZ257" s="254"/>
      <c r="WLA257" s="254"/>
      <c r="WLB257" s="254"/>
      <c r="WLC257" s="254"/>
      <c r="WLD257" s="254"/>
      <c r="WLE257" s="254"/>
      <c r="WLF257" s="254"/>
      <c r="WLG257" s="254"/>
      <c r="WLH257" s="254"/>
      <c r="WLI257" s="254"/>
      <c r="WLJ257" s="254"/>
      <c r="WLK257" s="254"/>
      <c r="WLL257" s="254"/>
      <c r="WLM257" s="254"/>
      <c r="WLN257" s="254"/>
      <c r="WLO257" s="254"/>
      <c r="WLP257" s="254"/>
      <c r="WLQ257" s="254"/>
      <c r="WLR257" s="254"/>
      <c r="WLS257" s="254"/>
      <c r="WLT257" s="254"/>
      <c r="WLU257" s="254"/>
      <c r="WLV257" s="254"/>
      <c r="WLW257" s="254"/>
      <c r="WLX257" s="254"/>
      <c r="WLY257" s="254"/>
      <c r="WLZ257" s="254"/>
      <c r="WMA257" s="254"/>
      <c r="WMB257" s="254"/>
      <c r="WMC257" s="254"/>
      <c r="WMD257" s="254"/>
      <c r="WME257" s="254"/>
      <c r="WMF257" s="254"/>
      <c r="WMG257" s="254"/>
      <c r="WMH257" s="254"/>
      <c r="WMI257" s="254"/>
      <c r="WMJ257" s="254"/>
      <c r="WMK257" s="254"/>
      <c r="WML257" s="254"/>
      <c r="WMM257" s="254"/>
      <c r="WMN257" s="254"/>
      <c r="WMO257" s="254"/>
      <c r="WMP257" s="254"/>
      <c r="WMQ257" s="254"/>
      <c r="WMR257" s="254"/>
      <c r="WMS257" s="254"/>
      <c r="WMT257" s="254"/>
      <c r="WMU257" s="254"/>
      <c r="WMV257" s="254"/>
      <c r="WMW257" s="254"/>
      <c r="WMX257" s="254"/>
      <c r="WMY257" s="254"/>
      <c r="WMZ257" s="254"/>
      <c r="WNA257" s="254"/>
      <c r="WNB257" s="254"/>
      <c r="WNC257" s="254"/>
      <c r="WND257" s="254"/>
      <c r="WNE257" s="254"/>
      <c r="WNF257" s="254"/>
      <c r="WNG257" s="254"/>
      <c r="WNH257" s="254"/>
      <c r="WNI257" s="254"/>
      <c r="WNJ257" s="254"/>
      <c r="WNK257" s="254"/>
      <c r="WNL257" s="254"/>
      <c r="WNM257" s="254"/>
      <c r="WNN257" s="254"/>
      <c r="WNO257" s="254"/>
      <c r="WNP257" s="254"/>
      <c r="WNQ257" s="254"/>
      <c r="WNR257" s="254"/>
      <c r="WNS257" s="254"/>
      <c r="WNT257" s="254"/>
      <c r="WNU257" s="254"/>
      <c r="WNV257" s="254"/>
      <c r="WNW257" s="254"/>
      <c r="WNX257" s="254"/>
      <c r="WNY257" s="254"/>
      <c r="WNZ257" s="254"/>
      <c r="WOA257" s="254"/>
      <c r="WOB257" s="254"/>
      <c r="WOC257" s="254"/>
      <c r="WOD257" s="254"/>
      <c r="WOE257" s="254"/>
      <c r="WOF257" s="254"/>
      <c r="WOG257" s="254"/>
      <c r="WOH257" s="254"/>
      <c r="WOI257" s="254"/>
      <c r="WOJ257" s="254"/>
      <c r="WOK257" s="254"/>
      <c r="WOL257" s="254"/>
      <c r="WOM257" s="254"/>
      <c r="WON257" s="254"/>
      <c r="WOO257" s="254"/>
      <c r="WOP257" s="254"/>
      <c r="WOQ257" s="254"/>
      <c r="WOR257" s="254"/>
      <c r="WOS257" s="254"/>
      <c r="WOT257" s="254"/>
      <c r="WOU257" s="254"/>
      <c r="WOV257" s="254"/>
      <c r="WOW257" s="254"/>
      <c r="WOX257" s="254"/>
      <c r="WOY257" s="254"/>
      <c r="WOZ257" s="254"/>
      <c r="WPA257" s="254"/>
      <c r="WPB257" s="254"/>
      <c r="WPC257" s="254"/>
      <c r="WPD257" s="254"/>
      <c r="WPE257" s="254"/>
      <c r="WPF257" s="254"/>
      <c r="WPG257" s="254"/>
      <c r="WPH257" s="254"/>
      <c r="WPI257" s="254"/>
      <c r="WPJ257" s="254"/>
      <c r="WPK257" s="254"/>
      <c r="WPL257" s="254"/>
      <c r="WPM257" s="254"/>
      <c r="WPN257" s="254"/>
      <c r="WPO257" s="254"/>
      <c r="WPP257" s="254"/>
      <c r="WPQ257" s="254"/>
      <c r="WPR257" s="254"/>
      <c r="WPS257" s="254"/>
      <c r="WPT257" s="254"/>
      <c r="WPU257" s="254"/>
      <c r="WPV257" s="254"/>
      <c r="WPW257" s="254"/>
      <c r="WPX257" s="254"/>
      <c r="WPY257" s="254"/>
      <c r="WPZ257" s="254"/>
      <c r="WQA257" s="254"/>
      <c r="WQB257" s="254"/>
      <c r="WQC257" s="254"/>
      <c r="WQD257" s="254"/>
      <c r="WQE257" s="254"/>
      <c r="WQF257" s="254"/>
      <c r="WQG257" s="254"/>
      <c r="WQH257" s="254"/>
      <c r="WQI257" s="254"/>
      <c r="WQJ257" s="254"/>
      <c r="WQK257" s="254"/>
      <c r="WQL257" s="254"/>
      <c r="WQM257" s="254"/>
      <c r="WQN257" s="254"/>
      <c r="WQO257" s="254"/>
      <c r="WQP257" s="254"/>
      <c r="WQQ257" s="254"/>
      <c r="WQR257" s="254"/>
      <c r="WQS257" s="254"/>
      <c r="WQT257" s="254"/>
      <c r="WQU257" s="254"/>
      <c r="WQV257" s="254"/>
      <c r="WQW257" s="254"/>
      <c r="WQX257" s="254"/>
      <c r="WQY257" s="254"/>
      <c r="WQZ257" s="254"/>
      <c r="WRA257" s="254"/>
      <c r="WRB257" s="254"/>
      <c r="WRC257" s="254"/>
      <c r="WRD257" s="254"/>
      <c r="WRE257" s="254"/>
      <c r="WRF257" s="254"/>
      <c r="WRG257" s="254"/>
      <c r="WRH257" s="254"/>
      <c r="WRI257" s="254"/>
      <c r="WRJ257" s="254"/>
      <c r="WRK257" s="254"/>
      <c r="WRL257" s="254"/>
      <c r="WRM257" s="254"/>
      <c r="WRN257" s="254"/>
      <c r="WRO257" s="254"/>
      <c r="WRP257" s="254"/>
      <c r="WRQ257" s="254"/>
      <c r="WRR257" s="254"/>
      <c r="WRS257" s="254"/>
      <c r="WRT257" s="254"/>
      <c r="WRU257" s="254"/>
      <c r="WRV257" s="254"/>
      <c r="WRW257" s="254"/>
      <c r="WRX257" s="254"/>
      <c r="WRY257" s="254"/>
      <c r="WRZ257" s="254"/>
      <c r="WSA257" s="254"/>
      <c r="WSB257" s="254"/>
      <c r="WSC257" s="254"/>
      <c r="WSD257" s="254"/>
      <c r="WSE257" s="254"/>
      <c r="WSF257" s="254"/>
      <c r="WSG257" s="254"/>
      <c r="WSH257" s="254"/>
      <c r="WSI257" s="254"/>
      <c r="WSJ257" s="254"/>
      <c r="WSK257" s="254"/>
      <c r="WSL257" s="254"/>
      <c r="WSM257" s="254"/>
      <c r="WSN257" s="254"/>
      <c r="WSO257" s="254"/>
      <c r="WSP257" s="254"/>
      <c r="WSQ257" s="254"/>
      <c r="WSR257" s="254"/>
      <c r="WSS257" s="254"/>
      <c r="WST257" s="254"/>
      <c r="WSU257" s="254"/>
      <c r="WSV257" s="254"/>
      <c r="WSW257" s="254"/>
      <c r="WSX257" s="254"/>
      <c r="WSY257" s="254"/>
      <c r="WSZ257" s="254"/>
      <c r="WTA257" s="254"/>
      <c r="WTB257" s="254"/>
      <c r="WTC257" s="254"/>
      <c r="WTD257" s="254"/>
      <c r="WTE257" s="254"/>
      <c r="WTF257" s="254"/>
      <c r="WTG257" s="254"/>
      <c r="WTH257" s="254"/>
      <c r="WTI257" s="254"/>
      <c r="WTJ257" s="254"/>
      <c r="WTK257" s="254"/>
      <c r="WTL257" s="254"/>
      <c r="WTM257" s="254"/>
      <c r="WTN257" s="254"/>
      <c r="WTO257" s="254"/>
      <c r="WTP257" s="254"/>
      <c r="WTQ257" s="254"/>
      <c r="WTR257" s="254"/>
      <c r="WTS257" s="254"/>
      <c r="WTT257" s="254"/>
      <c r="WTU257" s="254"/>
      <c r="WTV257" s="254"/>
      <c r="WTW257" s="254"/>
      <c r="WTX257" s="254"/>
      <c r="WTY257" s="254"/>
      <c r="WTZ257" s="254"/>
      <c r="WUA257" s="254"/>
      <c r="WUB257" s="254"/>
      <c r="WUC257" s="254"/>
      <c r="WUD257" s="254"/>
      <c r="WUE257" s="254"/>
      <c r="WUF257" s="254"/>
      <c r="WUG257" s="254"/>
      <c r="WUH257" s="254"/>
      <c r="WUI257" s="254"/>
      <c r="WUJ257" s="254"/>
      <c r="WUK257" s="254"/>
      <c r="WUL257" s="254"/>
      <c r="WUM257" s="254"/>
      <c r="WUN257" s="254"/>
      <c r="WUO257" s="254"/>
      <c r="WUP257" s="254"/>
      <c r="WUQ257" s="254"/>
      <c r="WUR257" s="254"/>
      <c r="WUS257" s="254"/>
      <c r="WUT257" s="254"/>
      <c r="WUU257" s="254"/>
      <c r="WUV257" s="254"/>
      <c r="WUW257" s="254"/>
      <c r="WUX257" s="254"/>
      <c r="WUY257" s="254"/>
      <c r="WUZ257" s="254"/>
      <c r="WVA257" s="254"/>
      <c r="WVB257" s="254"/>
      <c r="WVC257" s="254"/>
      <c r="WVD257" s="254"/>
      <c r="WVE257" s="254"/>
      <c r="WVF257" s="254"/>
      <c r="WVG257" s="254"/>
      <c r="WVH257" s="254"/>
      <c r="WVI257" s="254"/>
      <c r="WVJ257" s="254"/>
      <c r="WVK257" s="254"/>
      <c r="WVL257" s="254"/>
      <c r="WVM257" s="254"/>
      <c r="WVN257" s="254"/>
      <c r="WVO257" s="254"/>
      <c r="WVP257" s="254"/>
      <c r="WVQ257" s="254"/>
      <c r="WVR257" s="254"/>
      <c r="WVS257" s="254"/>
      <c r="WVT257" s="254"/>
      <c r="WVU257" s="254"/>
      <c r="WVV257" s="254"/>
      <c r="WVW257" s="254"/>
      <c r="WVX257" s="254"/>
      <c r="WVY257" s="254"/>
      <c r="WVZ257" s="254"/>
      <c r="WWA257" s="254"/>
      <c r="WWB257" s="254"/>
      <c r="WWC257" s="254"/>
      <c r="WWD257" s="254"/>
      <c r="WWE257" s="254"/>
      <c r="WWF257" s="254"/>
      <c r="WWG257" s="254"/>
      <c r="WWH257" s="254"/>
      <c r="WWI257" s="254"/>
      <c r="WWJ257" s="254"/>
      <c r="WWK257" s="254"/>
      <c r="WWL257" s="254"/>
      <c r="WWM257" s="254"/>
      <c r="WWN257" s="254"/>
      <c r="WWO257" s="254"/>
      <c r="WWP257" s="254"/>
      <c r="WWQ257" s="254"/>
      <c r="WWR257" s="254"/>
      <c r="WWS257" s="254"/>
      <c r="WWT257" s="254"/>
      <c r="WWU257" s="254"/>
      <c r="WWV257" s="254"/>
      <c r="WWW257" s="254"/>
      <c r="WWX257" s="254"/>
      <c r="WWY257" s="254"/>
      <c r="WWZ257" s="254"/>
      <c r="WXA257" s="254"/>
      <c r="WXB257" s="254"/>
      <c r="WXC257" s="254"/>
      <c r="WXD257" s="254"/>
      <c r="WXE257" s="254"/>
      <c r="WXF257" s="254"/>
      <c r="WXG257" s="254"/>
      <c r="WXH257" s="254"/>
      <c r="WXI257" s="254"/>
      <c r="WXJ257" s="254"/>
      <c r="WXK257" s="254"/>
      <c r="WXL257" s="254"/>
      <c r="WXM257" s="254"/>
      <c r="WXN257" s="254"/>
      <c r="WXO257" s="254"/>
      <c r="WXP257" s="254"/>
      <c r="WXQ257" s="254"/>
      <c r="WXR257" s="254"/>
      <c r="WXS257" s="254"/>
      <c r="WXT257" s="254"/>
      <c r="WXU257" s="254"/>
      <c r="WXV257" s="254"/>
      <c r="WXW257" s="254"/>
      <c r="WXX257" s="254"/>
      <c r="WXY257" s="254"/>
      <c r="WXZ257" s="254"/>
      <c r="WYA257" s="254"/>
      <c r="WYB257" s="254"/>
      <c r="WYC257" s="254"/>
      <c r="WYD257" s="254"/>
      <c r="WYE257" s="254"/>
      <c r="WYF257" s="254"/>
      <c r="WYG257" s="254"/>
      <c r="WYH257" s="254"/>
      <c r="WYI257" s="254"/>
      <c r="WYJ257" s="254"/>
      <c r="WYK257" s="254"/>
      <c r="WYL257" s="254"/>
      <c r="WYM257" s="254"/>
      <c r="WYN257" s="254"/>
      <c r="WYO257" s="254"/>
      <c r="WYP257" s="254"/>
      <c r="WYQ257" s="254"/>
      <c r="WYR257" s="254"/>
      <c r="WYS257" s="254"/>
      <c r="WYT257" s="254"/>
      <c r="WYU257" s="254"/>
      <c r="WYV257" s="254"/>
      <c r="WYW257" s="254"/>
      <c r="WYX257" s="254"/>
      <c r="WYY257" s="254"/>
      <c r="WYZ257" s="254"/>
      <c r="WZA257" s="254"/>
      <c r="WZB257" s="254"/>
      <c r="WZC257" s="254"/>
      <c r="WZD257" s="254"/>
      <c r="WZE257" s="254"/>
      <c r="WZF257" s="254"/>
      <c r="WZG257" s="254"/>
      <c r="WZH257" s="254"/>
      <c r="WZI257" s="254"/>
      <c r="WZJ257" s="254"/>
      <c r="WZK257" s="254"/>
      <c r="WZL257" s="254"/>
      <c r="WZM257" s="254"/>
      <c r="WZN257" s="254"/>
      <c r="WZO257" s="254"/>
      <c r="WZP257" s="254"/>
      <c r="WZQ257" s="254"/>
      <c r="WZR257" s="254"/>
      <c r="WZS257" s="254"/>
      <c r="WZT257" s="254"/>
      <c r="WZU257" s="254"/>
      <c r="WZV257" s="254"/>
      <c r="WZW257" s="254"/>
      <c r="WZX257" s="254"/>
      <c r="WZY257" s="254"/>
      <c r="WZZ257" s="254"/>
      <c r="XAA257" s="254"/>
      <c r="XAB257" s="254"/>
      <c r="XAC257" s="254"/>
      <c r="XAD257" s="254"/>
      <c r="XAE257" s="254"/>
      <c r="XAF257" s="254"/>
      <c r="XAG257" s="254"/>
      <c r="XAH257" s="254"/>
      <c r="XAI257" s="254"/>
      <c r="XAJ257" s="254"/>
      <c r="XAK257" s="254"/>
      <c r="XAL257" s="254"/>
      <c r="XAM257" s="254"/>
      <c r="XAN257" s="254"/>
      <c r="XAO257" s="254"/>
      <c r="XAP257" s="254"/>
      <c r="XAQ257" s="254"/>
      <c r="XAR257" s="254"/>
      <c r="XAS257" s="254"/>
      <c r="XAT257" s="254"/>
      <c r="XAU257" s="254"/>
      <c r="XAV257" s="254"/>
      <c r="XAW257" s="254"/>
      <c r="XAX257" s="254"/>
      <c r="XAY257" s="254"/>
      <c r="XAZ257" s="254"/>
      <c r="XBA257" s="254"/>
      <c r="XBB257" s="254"/>
      <c r="XBC257" s="254"/>
      <c r="XBD257" s="254"/>
      <c r="XBE257" s="254"/>
      <c r="XBF257" s="254"/>
      <c r="XBG257" s="254"/>
      <c r="XBH257" s="254"/>
      <c r="XBI257" s="254"/>
      <c r="XBJ257" s="254"/>
      <c r="XBK257" s="254"/>
      <c r="XBL257" s="254"/>
      <c r="XBM257" s="254"/>
      <c r="XBN257" s="254"/>
      <c r="XBO257" s="254"/>
      <c r="XBP257" s="254"/>
      <c r="XBQ257" s="254"/>
      <c r="XBR257" s="254"/>
      <c r="XBS257" s="254"/>
      <c r="XBT257" s="254"/>
      <c r="XBU257" s="254"/>
      <c r="XBV257" s="254"/>
      <c r="XBW257" s="254"/>
      <c r="XBX257" s="254"/>
      <c r="XBY257" s="254"/>
      <c r="XBZ257" s="254"/>
      <c r="XCA257" s="254"/>
      <c r="XCB257" s="254"/>
      <c r="XCC257" s="254"/>
      <c r="XCD257" s="254"/>
      <c r="XCE257" s="254"/>
      <c r="XCF257" s="254"/>
      <c r="XCG257" s="254"/>
      <c r="XCH257" s="254"/>
      <c r="XCI257" s="254"/>
      <c r="XCJ257" s="254"/>
      <c r="XCK257" s="254"/>
      <c r="XCL257" s="254"/>
      <c r="XCM257" s="254"/>
      <c r="XCN257" s="254"/>
      <c r="XCO257" s="254"/>
      <c r="XCP257" s="254"/>
      <c r="XCQ257" s="254"/>
      <c r="XCR257" s="254"/>
      <c r="XCS257" s="254"/>
      <c r="XCT257" s="254"/>
      <c r="XCU257" s="254"/>
      <c r="XCV257" s="254"/>
      <c r="XCW257" s="254"/>
      <c r="XCX257" s="254"/>
      <c r="XCY257" s="254"/>
      <c r="XCZ257" s="254"/>
      <c r="XDA257" s="254"/>
      <c r="XDB257" s="254"/>
      <c r="XDC257" s="254"/>
      <c r="XDD257" s="254"/>
      <c r="XDE257" s="254"/>
      <c r="XDF257" s="254"/>
      <c r="XDG257" s="254"/>
      <c r="XDH257" s="254"/>
      <c r="XDI257" s="254"/>
      <c r="XDJ257" s="254"/>
      <c r="XDK257" s="254"/>
      <c r="XDL257" s="254"/>
      <c r="XDM257" s="254"/>
      <c r="XDN257" s="254"/>
      <c r="XDO257" s="254"/>
      <c r="XDP257" s="254"/>
      <c r="XDQ257" s="254"/>
      <c r="XDR257" s="254"/>
      <c r="XDS257" s="254"/>
      <c r="XDT257" s="254"/>
      <c r="XDU257" s="254"/>
      <c r="XDV257" s="254"/>
      <c r="XDW257" s="254"/>
      <c r="XDX257" s="254"/>
      <c r="XDY257" s="254"/>
      <c r="XDZ257" s="254"/>
      <c r="XEA257" s="254"/>
      <c r="XEB257" s="254"/>
      <c r="XEC257" s="254"/>
      <c r="XED257" s="254"/>
      <c r="XEE257" s="254"/>
      <c r="XEF257" s="254"/>
      <c r="XEG257" s="254"/>
      <c r="XEH257" s="254"/>
      <c r="XEI257" s="254"/>
      <c r="XEJ257" s="254"/>
      <c r="XEK257" s="254"/>
      <c r="XEL257" s="254"/>
      <c r="XEM257" s="254"/>
      <c r="XEN257" s="254"/>
    </row>
    <row r="258" spans="1:16368" s="238" customFormat="1">
      <c r="A258" s="254"/>
      <c r="B258" s="254"/>
      <c r="C258" s="254"/>
      <c r="D258" s="254"/>
      <c r="E258" s="254"/>
      <c r="F258" s="254"/>
      <c r="G258" s="254"/>
      <c r="H258" s="254"/>
      <c r="I258" s="254"/>
      <c r="J258" s="254"/>
      <c r="K258" s="254"/>
      <c r="L258" s="254"/>
      <c r="M258" s="254"/>
      <c r="N258" s="317"/>
      <c r="O258" s="254"/>
      <c r="P258" s="254"/>
      <c r="Q258" s="317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4"/>
      <c r="BA258" s="254"/>
      <c r="BB258" s="254"/>
      <c r="BC258" s="254"/>
      <c r="BD258" s="254"/>
      <c r="BE258" s="254"/>
      <c r="BF258" s="254"/>
      <c r="BG258" s="254"/>
      <c r="BH258" s="254"/>
      <c r="BI258" s="254"/>
      <c r="BJ258" s="254"/>
      <c r="BK258" s="254"/>
      <c r="BL258" s="254"/>
      <c r="BM258" s="254"/>
      <c r="BN258" s="254"/>
      <c r="BO258" s="254"/>
      <c r="BP258" s="254"/>
      <c r="BQ258" s="254"/>
      <c r="BR258" s="254"/>
      <c r="BS258" s="254"/>
      <c r="BT258" s="254"/>
      <c r="BU258" s="254"/>
      <c r="BV258" s="254"/>
      <c r="BW258" s="254"/>
      <c r="BX258" s="254"/>
      <c r="BY258" s="254"/>
      <c r="BZ258" s="254"/>
      <c r="CA258" s="254"/>
      <c r="CB258" s="254"/>
      <c r="CC258" s="254"/>
      <c r="CD258" s="254"/>
      <c r="CE258" s="254"/>
      <c r="CF258" s="254"/>
      <c r="CG258" s="254"/>
      <c r="CH258" s="254"/>
      <c r="CI258" s="254"/>
      <c r="CJ258" s="254"/>
      <c r="CK258" s="254"/>
      <c r="CL258" s="254"/>
      <c r="CM258" s="254"/>
      <c r="CN258" s="254"/>
      <c r="CO258" s="254"/>
      <c r="CP258" s="254"/>
      <c r="CQ258" s="254"/>
      <c r="CR258" s="254"/>
      <c r="CS258" s="254"/>
      <c r="CT258" s="254"/>
      <c r="CU258" s="254"/>
      <c r="CV258" s="254"/>
      <c r="CW258" s="254"/>
      <c r="CX258" s="254"/>
      <c r="CY258" s="254"/>
      <c r="CZ258" s="254"/>
      <c r="DA258" s="254"/>
      <c r="DB258" s="254"/>
      <c r="DC258" s="254"/>
      <c r="DD258" s="254"/>
      <c r="DE258" s="254"/>
      <c r="DF258" s="254"/>
      <c r="DG258" s="254"/>
      <c r="DH258" s="254"/>
      <c r="DI258" s="254"/>
      <c r="DJ258" s="254"/>
      <c r="DK258" s="254"/>
      <c r="DL258" s="254"/>
      <c r="DM258" s="254"/>
      <c r="DN258" s="254"/>
      <c r="DO258" s="254"/>
      <c r="DP258" s="254"/>
      <c r="DQ258" s="254"/>
      <c r="DR258" s="254"/>
      <c r="DS258" s="254"/>
      <c r="DT258" s="254"/>
      <c r="DU258" s="254"/>
      <c r="DV258" s="254"/>
      <c r="DW258" s="254"/>
      <c r="DX258" s="254"/>
      <c r="DY258" s="254"/>
      <c r="DZ258" s="254"/>
      <c r="EA258" s="254"/>
      <c r="EB258" s="254"/>
      <c r="EC258" s="254"/>
      <c r="ED258" s="254"/>
      <c r="EE258" s="254"/>
      <c r="EF258" s="254"/>
      <c r="EG258" s="254"/>
      <c r="EH258" s="254"/>
      <c r="EI258" s="254"/>
      <c r="EJ258" s="254"/>
      <c r="EK258" s="254"/>
      <c r="EL258" s="254"/>
      <c r="EM258" s="254"/>
      <c r="EN258" s="254"/>
      <c r="EO258" s="254"/>
      <c r="EP258" s="254"/>
      <c r="EQ258" s="254"/>
      <c r="ER258" s="254"/>
      <c r="ES258" s="254"/>
      <c r="ET258" s="254"/>
      <c r="EU258" s="254"/>
      <c r="EV258" s="254"/>
      <c r="EW258" s="254"/>
      <c r="EX258" s="254"/>
      <c r="EY258" s="254"/>
      <c r="EZ258" s="254"/>
      <c r="FA258" s="254"/>
      <c r="FB258" s="254"/>
      <c r="FC258" s="254"/>
      <c r="FD258" s="254"/>
      <c r="FE258" s="254"/>
      <c r="FF258" s="254"/>
      <c r="FG258" s="254"/>
      <c r="FH258" s="254"/>
      <c r="FI258" s="254"/>
      <c r="FJ258" s="254"/>
      <c r="FK258" s="254"/>
      <c r="FL258" s="254"/>
      <c r="FM258" s="254"/>
      <c r="FN258" s="254"/>
      <c r="FO258" s="254"/>
      <c r="FP258" s="254"/>
      <c r="FQ258" s="254"/>
      <c r="FR258" s="254"/>
      <c r="FS258" s="254"/>
      <c r="FT258" s="254"/>
      <c r="FU258" s="254"/>
      <c r="FV258" s="254"/>
      <c r="FW258" s="254"/>
      <c r="FX258" s="254"/>
      <c r="FY258" s="254"/>
      <c r="FZ258" s="254"/>
      <c r="GA258" s="254"/>
      <c r="GB258" s="254"/>
      <c r="GC258" s="254"/>
      <c r="GD258" s="254"/>
      <c r="GE258" s="254"/>
      <c r="GF258" s="254"/>
      <c r="GG258" s="254"/>
      <c r="GH258" s="254"/>
      <c r="GI258" s="254"/>
      <c r="GJ258" s="254"/>
      <c r="GK258" s="254"/>
      <c r="GL258" s="254"/>
      <c r="GM258" s="254"/>
      <c r="GN258" s="254"/>
      <c r="GO258" s="254"/>
      <c r="GP258" s="254"/>
      <c r="GQ258" s="254"/>
      <c r="GR258" s="254"/>
      <c r="GS258" s="254"/>
      <c r="GT258" s="254"/>
      <c r="GU258" s="254"/>
      <c r="GV258" s="254"/>
      <c r="GW258" s="254"/>
      <c r="GX258" s="254"/>
      <c r="GY258" s="254"/>
      <c r="GZ258" s="254"/>
      <c r="HA258" s="254"/>
      <c r="HB258" s="254"/>
      <c r="HC258" s="254"/>
      <c r="HD258" s="254"/>
      <c r="HE258" s="254"/>
      <c r="HF258" s="254"/>
      <c r="HG258" s="254"/>
      <c r="HH258" s="254"/>
      <c r="HI258" s="254"/>
      <c r="HJ258" s="254"/>
      <c r="HK258" s="254"/>
      <c r="HL258" s="254"/>
      <c r="HM258" s="254"/>
      <c r="HN258" s="254"/>
      <c r="HO258" s="254"/>
      <c r="HP258" s="254"/>
      <c r="HQ258" s="254"/>
      <c r="HR258" s="254"/>
      <c r="HS258" s="254"/>
      <c r="HT258" s="254"/>
      <c r="HU258" s="254"/>
      <c r="HV258" s="254"/>
      <c r="HW258" s="254"/>
      <c r="HX258" s="254"/>
      <c r="HY258" s="254"/>
      <c r="HZ258" s="254"/>
      <c r="IA258" s="254"/>
      <c r="IB258" s="254"/>
      <c r="IC258" s="254"/>
      <c r="ID258" s="254"/>
      <c r="IE258" s="254"/>
      <c r="IF258" s="254"/>
      <c r="IG258" s="254"/>
      <c r="IH258" s="254"/>
      <c r="II258" s="254"/>
      <c r="IJ258" s="254"/>
      <c r="IK258" s="254"/>
      <c r="IL258" s="254"/>
      <c r="IM258" s="254"/>
      <c r="IN258" s="254"/>
      <c r="IO258" s="254"/>
      <c r="IP258" s="254"/>
      <c r="IQ258" s="254"/>
      <c r="IR258" s="254"/>
      <c r="IS258" s="254"/>
      <c r="IT258" s="254"/>
      <c r="IU258" s="254"/>
      <c r="IV258" s="254"/>
      <c r="IW258" s="254"/>
      <c r="IX258" s="254"/>
      <c r="IY258" s="254"/>
      <c r="IZ258" s="254"/>
      <c r="JA258" s="254"/>
      <c r="JB258" s="254"/>
      <c r="JC258" s="254"/>
      <c r="JD258" s="254"/>
      <c r="JE258" s="254"/>
      <c r="JF258" s="254"/>
      <c r="JG258" s="254"/>
      <c r="JH258" s="254"/>
      <c r="JI258" s="254"/>
      <c r="JJ258" s="254"/>
      <c r="JK258" s="254"/>
      <c r="JL258" s="254"/>
      <c r="JM258" s="254"/>
      <c r="JN258" s="254"/>
      <c r="JO258" s="254"/>
      <c r="JP258" s="254"/>
      <c r="JQ258" s="254"/>
      <c r="JR258" s="254"/>
      <c r="JS258" s="254"/>
      <c r="JT258" s="254"/>
      <c r="JU258" s="254"/>
      <c r="JV258" s="254"/>
      <c r="JW258" s="254"/>
      <c r="JX258" s="254"/>
      <c r="JY258" s="254"/>
      <c r="JZ258" s="254"/>
      <c r="KA258" s="254"/>
      <c r="KB258" s="254"/>
      <c r="KC258" s="254"/>
      <c r="KD258" s="254"/>
      <c r="KE258" s="254"/>
      <c r="KF258" s="254"/>
      <c r="KG258" s="254"/>
      <c r="KH258" s="254"/>
      <c r="KI258" s="254"/>
      <c r="KJ258" s="254"/>
      <c r="KK258" s="254"/>
      <c r="KL258" s="254"/>
      <c r="KM258" s="254"/>
      <c r="KN258" s="254"/>
      <c r="KO258" s="254"/>
      <c r="KP258" s="254"/>
      <c r="KQ258" s="254"/>
      <c r="KR258" s="254"/>
      <c r="KS258" s="254"/>
      <c r="KT258" s="254"/>
      <c r="KU258" s="254"/>
      <c r="KV258" s="254"/>
      <c r="KW258" s="254"/>
      <c r="KX258" s="254"/>
      <c r="KY258" s="254"/>
      <c r="KZ258" s="254"/>
      <c r="LA258" s="254"/>
      <c r="LB258" s="254"/>
      <c r="LC258" s="254"/>
      <c r="LD258" s="254"/>
      <c r="LE258" s="254"/>
      <c r="LF258" s="254"/>
      <c r="LG258" s="254"/>
      <c r="LH258" s="254"/>
      <c r="LI258" s="254"/>
      <c r="LJ258" s="254"/>
      <c r="LK258" s="254"/>
      <c r="LL258" s="254"/>
      <c r="LM258" s="254"/>
      <c r="LN258" s="254"/>
      <c r="LO258" s="254"/>
      <c r="LP258" s="254"/>
      <c r="LQ258" s="254"/>
      <c r="LR258" s="254"/>
      <c r="LS258" s="254"/>
      <c r="LT258" s="254"/>
      <c r="LU258" s="254"/>
      <c r="LV258" s="254"/>
      <c r="LW258" s="254"/>
      <c r="LX258" s="254"/>
      <c r="LY258" s="254"/>
      <c r="LZ258" s="254"/>
      <c r="MA258" s="254"/>
      <c r="MB258" s="254"/>
      <c r="MC258" s="254"/>
      <c r="MD258" s="254"/>
      <c r="ME258" s="254"/>
      <c r="MF258" s="254"/>
      <c r="MG258" s="254"/>
      <c r="MH258" s="254"/>
      <c r="MI258" s="254"/>
      <c r="MJ258" s="254"/>
      <c r="MK258" s="254"/>
      <c r="ML258" s="254"/>
      <c r="MM258" s="254"/>
      <c r="MN258" s="254"/>
      <c r="MO258" s="254"/>
      <c r="MP258" s="254"/>
      <c r="MQ258" s="254"/>
      <c r="MR258" s="254"/>
      <c r="MS258" s="254"/>
      <c r="MT258" s="254"/>
      <c r="MU258" s="254"/>
      <c r="MV258" s="254"/>
      <c r="MW258" s="254"/>
      <c r="MX258" s="254"/>
      <c r="MY258" s="254"/>
      <c r="MZ258" s="254"/>
      <c r="NA258" s="254"/>
      <c r="NB258" s="254"/>
      <c r="NC258" s="254"/>
      <c r="ND258" s="254"/>
      <c r="NE258" s="254"/>
      <c r="NF258" s="254"/>
      <c r="NG258" s="254"/>
      <c r="NH258" s="254"/>
      <c r="NI258" s="254"/>
      <c r="NJ258" s="254"/>
      <c r="NK258" s="254"/>
      <c r="NL258" s="254"/>
      <c r="NM258" s="254"/>
      <c r="NN258" s="254"/>
      <c r="NO258" s="254"/>
      <c r="NP258" s="254"/>
      <c r="NQ258" s="254"/>
      <c r="NR258" s="254"/>
      <c r="NS258" s="254"/>
      <c r="NT258" s="254"/>
      <c r="NU258" s="254"/>
      <c r="NV258" s="254"/>
      <c r="NW258" s="254"/>
      <c r="NX258" s="254"/>
      <c r="NY258" s="254"/>
      <c r="NZ258" s="254"/>
      <c r="OA258" s="254"/>
      <c r="OB258" s="254"/>
      <c r="OC258" s="254"/>
      <c r="OD258" s="254"/>
      <c r="OE258" s="254"/>
      <c r="OF258" s="254"/>
      <c r="OG258" s="254"/>
      <c r="OH258" s="254"/>
      <c r="OI258" s="254"/>
      <c r="OJ258" s="254"/>
      <c r="OK258" s="254"/>
      <c r="OL258" s="254"/>
      <c r="OM258" s="254"/>
      <c r="ON258" s="254"/>
      <c r="OO258" s="254"/>
      <c r="OP258" s="254"/>
      <c r="OQ258" s="254"/>
      <c r="OR258" s="254"/>
      <c r="OS258" s="254"/>
      <c r="OT258" s="254"/>
      <c r="OU258" s="254"/>
      <c r="OV258" s="254"/>
      <c r="OW258" s="254"/>
      <c r="OX258" s="254"/>
      <c r="OY258" s="254"/>
      <c r="OZ258" s="254"/>
      <c r="PA258" s="254"/>
      <c r="PB258" s="254"/>
      <c r="PC258" s="254"/>
      <c r="PD258" s="254"/>
      <c r="PE258" s="254"/>
      <c r="PF258" s="254"/>
      <c r="PG258" s="254"/>
      <c r="PH258" s="254"/>
      <c r="PI258" s="254"/>
      <c r="PJ258" s="254"/>
      <c r="PK258" s="254"/>
      <c r="PL258" s="254"/>
      <c r="PM258" s="254"/>
      <c r="PN258" s="254"/>
      <c r="PO258" s="254"/>
      <c r="PP258" s="254"/>
      <c r="PQ258" s="254"/>
      <c r="PR258" s="254"/>
      <c r="PS258" s="254"/>
      <c r="PT258" s="254"/>
      <c r="PU258" s="254"/>
      <c r="PV258" s="254"/>
      <c r="PW258" s="254"/>
      <c r="PX258" s="254"/>
      <c r="PY258" s="254"/>
      <c r="PZ258" s="254"/>
      <c r="QA258" s="254"/>
      <c r="QB258" s="254"/>
      <c r="QC258" s="254"/>
      <c r="QD258" s="254"/>
      <c r="QE258" s="254"/>
      <c r="QF258" s="254"/>
      <c r="QG258" s="254"/>
      <c r="QH258" s="254"/>
      <c r="QI258" s="254"/>
      <c r="QJ258" s="254"/>
      <c r="QK258" s="254"/>
      <c r="QL258" s="254"/>
      <c r="QM258" s="254"/>
      <c r="QN258" s="254"/>
      <c r="QO258" s="254"/>
      <c r="QP258" s="254"/>
      <c r="QQ258" s="254"/>
      <c r="QR258" s="254"/>
      <c r="QS258" s="254"/>
      <c r="QT258" s="254"/>
      <c r="QU258" s="254"/>
      <c r="QV258" s="254"/>
      <c r="QW258" s="254"/>
      <c r="QX258" s="254"/>
      <c r="QY258" s="254"/>
      <c r="QZ258" s="254"/>
      <c r="RA258" s="254"/>
      <c r="RB258" s="254"/>
      <c r="RC258" s="254"/>
      <c r="RD258" s="254"/>
      <c r="RE258" s="254"/>
      <c r="RF258" s="254"/>
      <c r="RG258" s="254"/>
      <c r="RH258" s="254"/>
      <c r="RI258" s="254"/>
      <c r="RJ258" s="254"/>
      <c r="RK258" s="254"/>
      <c r="RL258" s="254"/>
      <c r="RM258" s="254"/>
      <c r="RN258" s="254"/>
      <c r="RO258" s="254"/>
      <c r="RP258" s="254"/>
      <c r="RQ258" s="254"/>
      <c r="RR258" s="254"/>
      <c r="RS258" s="254"/>
      <c r="RT258" s="254"/>
      <c r="RU258" s="254"/>
      <c r="RV258" s="254"/>
      <c r="RW258" s="254"/>
      <c r="RX258" s="254"/>
      <c r="RY258" s="254"/>
      <c r="RZ258" s="254"/>
      <c r="SA258" s="254"/>
      <c r="SB258" s="254"/>
      <c r="SC258" s="254"/>
      <c r="SD258" s="254"/>
      <c r="SE258" s="254"/>
      <c r="SF258" s="254"/>
      <c r="SG258" s="254"/>
      <c r="SH258" s="254"/>
      <c r="SI258" s="254"/>
      <c r="SJ258" s="254"/>
      <c r="SK258" s="254"/>
      <c r="SL258" s="254"/>
      <c r="SM258" s="254"/>
      <c r="SN258" s="254"/>
      <c r="SO258" s="254"/>
      <c r="SP258" s="254"/>
      <c r="SQ258" s="254"/>
      <c r="SR258" s="254"/>
      <c r="SS258" s="254"/>
      <c r="ST258" s="254"/>
      <c r="SU258" s="254"/>
      <c r="SV258" s="254"/>
      <c r="SW258" s="254"/>
      <c r="SX258" s="254"/>
      <c r="SY258" s="254"/>
      <c r="SZ258" s="254"/>
      <c r="TA258" s="254"/>
      <c r="TB258" s="254"/>
      <c r="TC258" s="254"/>
      <c r="TD258" s="254"/>
      <c r="TE258" s="254"/>
      <c r="TF258" s="254"/>
      <c r="TG258" s="254"/>
      <c r="TH258" s="254"/>
      <c r="TI258" s="254"/>
      <c r="TJ258" s="254"/>
      <c r="TK258" s="254"/>
      <c r="TL258" s="254"/>
      <c r="TM258" s="254"/>
      <c r="TN258" s="254"/>
      <c r="TO258" s="254"/>
      <c r="TP258" s="254"/>
      <c r="TQ258" s="254"/>
      <c r="TR258" s="254"/>
      <c r="TS258" s="254"/>
      <c r="TT258" s="254"/>
      <c r="TU258" s="254"/>
      <c r="TV258" s="254"/>
      <c r="TW258" s="254"/>
      <c r="TX258" s="254"/>
      <c r="TY258" s="254"/>
      <c r="TZ258" s="254"/>
      <c r="UA258" s="254"/>
      <c r="UB258" s="254"/>
      <c r="UC258" s="254"/>
      <c r="UD258" s="254"/>
      <c r="UE258" s="254"/>
      <c r="UF258" s="254"/>
      <c r="UG258" s="254"/>
      <c r="UH258" s="254"/>
      <c r="UI258" s="254"/>
      <c r="UJ258" s="254"/>
      <c r="UK258" s="254"/>
      <c r="UL258" s="254"/>
      <c r="UM258" s="254"/>
      <c r="UN258" s="254"/>
      <c r="UO258" s="254"/>
      <c r="UP258" s="254"/>
      <c r="UQ258" s="254"/>
      <c r="UR258" s="254"/>
      <c r="US258" s="254"/>
      <c r="UT258" s="254"/>
      <c r="UU258" s="254"/>
      <c r="UV258" s="254"/>
      <c r="UW258" s="254"/>
      <c r="UX258" s="254"/>
      <c r="UY258" s="254"/>
      <c r="UZ258" s="254"/>
      <c r="VA258" s="254"/>
      <c r="VB258" s="254"/>
      <c r="VC258" s="254"/>
      <c r="VD258" s="254"/>
      <c r="VE258" s="254"/>
      <c r="VF258" s="254"/>
      <c r="VG258" s="254"/>
      <c r="VH258" s="254"/>
      <c r="VI258" s="254"/>
      <c r="VJ258" s="254"/>
      <c r="VK258" s="254"/>
      <c r="VL258" s="254"/>
      <c r="VM258" s="254"/>
      <c r="VN258" s="254"/>
      <c r="VO258" s="254"/>
      <c r="VP258" s="254"/>
      <c r="VQ258" s="254"/>
      <c r="VR258" s="254"/>
      <c r="VS258" s="254"/>
      <c r="VT258" s="254"/>
      <c r="VU258" s="254"/>
      <c r="VV258" s="254"/>
      <c r="VW258" s="254"/>
      <c r="VX258" s="254"/>
      <c r="VY258" s="254"/>
      <c r="VZ258" s="254"/>
      <c r="WA258" s="254"/>
      <c r="WB258" s="254"/>
      <c r="WC258" s="254"/>
      <c r="WD258" s="254"/>
      <c r="WE258" s="254"/>
      <c r="WF258" s="254"/>
      <c r="WG258" s="254"/>
      <c r="WH258" s="254"/>
      <c r="WI258" s="254"/>
      <c r="WJ258" s="254"/>
      <c r="WK258" s="254"/>
      <c r="WL258" s="254"/>
      <c r="WM258" s="254"/>
      <c r="WN258" s="254"/>
      <c r="WO258" s="254"/>
      <c r="WP258" s="254"/>
      <c r="WQ258" s="254"/>
      <c r="WR258" s="254"/>
      <c r="WS258" s="254"/>
      <c r="WT258" s="254"/>
      <c r="WU258" s="254"/>
      <c r="WV258" s="254"/>
      <c r="WW258" s="254"/>
      <c r="WX258" s="254"/>
      <c r="WY258" s="254"/>
      <c r="WZ258" s="254"/>
      <c r="XA258" s="254"/>
      <c r="XB258" s="254"/>
      <c r="XC258" s="254"/>
      <c r="XD258" s="254"/>
      <c r="XE258" s="254"/>
      <c r="XF258" s="254"/>
      <c r="XG258" s="254"/>
      <c r="XH258" s="254"/>
      <c r="XI258" s="254"/>
      <c r="XJ258" s="254"/>
      <c r="XK258" s="254"/>
      <c r="XL258" s="254"/>
      <c r="XM258" s="254"/>
      <c r="XN258" s="254"/>
      <c r="XO258" s="254"/>
      <c r="XP258" s="254"/>
      <c r="XQ258" s="254"/>
      <c r="XR258" s="254"/>
      <c r="XS258" s="254"/>
      <c r="XT258" s="254"/>
      <c r="XU258" s="254"/>
      <c r="XV258" s="254"/>
      <c r="XW258" s="254"/>
      <c r="XX258" s="254"/>
      <c r="XY258" s="254"/>
      <c r="XZ258" s="254"/>
      <c r="YA258" s="254"/>
      <c r="YB258" s="254"/>
      <c r="YC258" s="254"/>
      <c r="YD258" s="254"/>
      <c r="YE258" s="254"/>
      <c r="YF258" s="254"/>
      <c r="YG258" s="254"/>
      <c r="YH258" s="254"/>
      <c r="YI258" s="254"/>
      <c r="YJ258" s="254"/>
      <c r="YK258" s="254"/>
      <c r="YL258" s="254"/>
      <c r="YM258" s="254"/>
      <c r="YN258" s="254"/>
      <c r="YO258" s="254"/>
      <c r="YP258" s="254"/>
      <c r="YQ258" s="254"/>
      <c r="YR258" s="254"/>
      <c r="YS258" s="254"/>
      <c r="YT258" s="254"/>
      <c r="YU258" s="254"/>
      <c r="YV258" s="254"/>
      <c r="YW258" s="254"/>
      <c r="YX258" s="254"/>
      <c r="YY258" s="254"/>
      <c r="YZ258" s="254"/>
      <c r="ZA258" s="254"/>
      <c r="ZB258" s="254"/>
      <c r="ZC258" s="254"/>
      <c r="ZD258" s="254"/>
      <c r="ZE258" s="254"/>
      <c r="ZF258" s="254"/>
      <c r="ZG258" s="254"/>
      <c r="ZH258" s="254"/>
      <c r="ZI258" s="254"/>
      <c r="ZJ258" s="254"/>
      <c r="ZK258" s="254"/>
      <c r="ZL258" s="254"/>
      <c r="ZM258" s="254"/>
      <c r="ZN258" s="254"/>
      <c r="ZO258" s="254"/>
      <c r="ZP258" s="254"/>
      <c r="ZQ258" s="254"/>
      <c r="ZR258" s="254"/>
      <c r="ZS258" s="254"/>
      <c r="ZT258" s="254"/>
      <c r="ZU258" s="254"/>
      <c r="ZV258" s="254"/>
      <c r="ZW258" s="254"/>
      <c r="ZX258" s="254"/>
      <c r="ZY258" s="254"/>
      <c r="ZZ258" s="254"/>
      <c r="AAA258" s="254"/>
      <c r="AAB258" s="254"/>
      <c r="AAC258" s="254"/>
      <c r="AAD258" s="254"/>
      <c r="AAE258" s="254"/>
      <c r="AAF258" s="254"/>
      <c r="AAG258" s="254"/>
      <c r="AAH258" s="254"/>
      <c r="AAI258" s="254"/>
      <c r="AAJ258" s="254"/>
      <c r="AAK258" s="254"/>
      <c r="AAL258" s="254"/>
      <c r="AAM258" s="254"/>
      <c r="AAN258" s="254"/>
      <c r="AAO258" s="254"/>
      <c r="AAP258" s="254"/>
      <c r="AAQ258" s="254"/>
      <c r="AAR258" s="254"/>
      <c r="AAS258" s="254"/>
      <c r="AAT258" s="254"/>
      <c r="AAU258" s="254"/>
      <c r="AAV258" s="254"/>
      <c r="AAW258" s="254"/>
      <c r="AAX258" s="254"/>
      <c r="AAY258" s="254"/>
      <c r="AAZ258" s="254"/>
      <c r="ABA258" s="254"/>
      <c r="ABB258" s="254"/>
      <c r="ABC258" s="254"/>
      <c r="ABD258" s="254"/>
      <c r="ABE258" s="254"/>
      <c r="ABF258" s="254"/>
      <c r="ABG258" s="254"/>
      <c r="ABH258" s="254"/>
      <c r="ABI258" s="254"/>
      <c r="ABJ258" s="254"/>
      <c r="ABK258" s="254"/>
      <c r="ABL258" s="254"/>
      <c r="ABM258" s="254"/>
      <c r="ABN258" s="254"/>
      <c r="ABO258" s="254"/>
      <c r="ABP258" s="254"/>
      <c r="ABQ258" s="254"/>
      <c r="ABR258" s="254"/>
      <c r="ABS258" s="254"/>
      <c r="ABT258" s="254"/>
      <c r="ABU258" s="254"/>
      <c r="ABV258" s="254"/>
      <c r="ABW258" s="254"/>
      <c r="ABX258" s="254"/>
      <c r="ABY258" s="254"/>
      <c r="ABZ258" s="254"/>
      <c r="ACA258" s="254"/>
      <c r="ACB258" s="254"/>
      <c r="ACC258" s="254"/>
      <c r="ACD258" s="254"/>
      <c r="ACE258" s="254"/>
      <c r="ACF258" s="254"/>
      <c r="ACG258" s="254"/>
      <c r="ACH258" s="254"/>
      <c r="ACI258" s="254"/>
      <c r="ACJ258" s="254"/>
      <c r="ACK258" s="254"/>
      <c r="ACL258" s="254"/>
      <c r="ACM258" s="254"/>
      <c r="ACN258" s="254"/>
      <c r="ACO258" s="254"/>
      <c r="ACP258" s="254"/>
      <c r="ACQ258" s="254"/>
      <c r="ACR258" s="254"/>
      <c r="ACS258" s="254"/>
      <c r="ACT258" s="254"/>
      <c r="ACU258" s="254"/>
      <c r="ACV258" s="254"/>
      <c r="ACW258" s="254"/>
      <c r="ACX258" s="254"/>
      <c r="ACY258" s="254"/>
      <c r="ACZ258" s="254"/>
      <c r="ADA258" s="254"/>
      <c r="ADB258" s="254"/>
      <c r="ADC258" s="254"/>
      <c r="ADD258" s="254"/>
      <c r="ADE258" s="254"/>
      <c r="ADF258" s="254"/>
      <c r="ADG258" s="254"/>
      <c r="ADH258" s="254"/>
      <c r="ADI258" s="254"/>
      <c r="ADJ258" s="254"/>
      <c r="ADK258" s="254"/>
      <c r="ADL258" s="254"/>
      <c r="ADM258" s="254"/>
      <c r="ADN258" s="254"/>
      <c r="ADO258" s="254"/>
      <c r="ADP258" s="254"/>
      <c r="ADQ258" s="254"/>
      <c r="ADR258" s="254"/>
      <c r="ADS258" s="254"/>
      <c r="ADT258" s="254"/>
      <c r="ADU258" s="254"/>
      <c r="ADV258" s="254"/>
      <c r="ADW258" s="254"/>
      <c r="ADX258" s="254"/>
      <c r="ADY258" s="254"/>
      <c r="ADZ258" s="254"/>
      <c r="AEA258" s="254"/>
      <c r="AEB258" s="254"/>
      <c r="AEC258" s="254"/>
      <c r="AED258" s="254"/>
      <c r="AEE258" s="254"/>
      <c r="AEF258" s="254"/>
      <c r="AEG258" s="254"/>
      <c r="AEH258" s="254"/>
      <c r="AEI258" s="254"/>
      <c r="AEJ258" s="254"/>
      <c r="AEK258" s="254"/>
      <c r="AEL258" s="254"/>
      <c r="AEM258" s="254"/>
      <c r="AEN258" s="254"/>
      <c r="AEO258" s="254"/>
      <c r="AEP258" s="254"/>
      <c r="AEQ258" s="254"/>
      <c r="AER258" s="254"/>
      <c r="AES258" s="254"/>
      <c r="AET258" s="254"/>
      <c r="AEU258" s="254"/>
      <c r="AEV258" s="254"/>
      <c r="AEW258" s="254"/>
      <c r="AEX258" s="254"/>
      <c r="AEY258" s="254"/>
      <c r="AEZ258" s="254"/>
      <c r="AFA258" s="254"/>
      <c r="AFB258" s="254"/>
      <c r="AFC258" s="254"/>
      <c r="AFD258" s="254"/>
      <c r="AFE258" s="254"/>
      <c r="AFF258" s="254"/>
      <c r="AFG258" s="254"/>
      <c r="AFH258" s="254"/>
      <c r="AFI258" s="254"/>
      <c r="AFJ258" s="254"/>
      <c r="AFK258" s="254"/>
      <c r="AFL258" s="254"/>
      <c r="AFM258" s="254"/>
      <c r="AFN258" s="254"/>
      <c r="AFO258" s="254"/>
      <c r="AFP258" s="254"/>
      <c r="AFQ258" s="254"/>
      <c r="AFR258" s="254"/>
      <c r="AFS258" s="254"/>
      <c r="AFT258" s="254"/>
      <c r="AFU258" s="254"/>
      <c r="AFV258" s="254"/>
      <c r="AFW258" s="254"/>
      <c r="AFX258" s="254"/>
      <c r="AFY258" s="254"/>
      <c r="AFZ258" s="254"/>
      <c r="AGA258" s="254"/>
      <c r="AGB258" s="254"/>
      <c r="AGC258" s="254"/>
      <c r="AGD258" s="254"/>
      <c r="AGE258" s="254"/>
      <c r="AGF258" s="254"/>
      <c r="AGG258" s="254"/>
      <c r="AGH258" s="254"/>
      <c r="AGI258" s="254"/>
      <c r="AGJ258" s="254"/>
      <c r="AGK258" s="254"/>
      <c r="AGL258" s="254"/>
      <c r="AGM258" s="254"/>
      <c r="AGN258" s="254"/>
      <c r="AGO258" s="254"/>
      <c r="AGP258" s="254"/>
      <c r="AGQ258" s="254"/>
      <c r="AGR258" s="254"/>
      <c r="AGS258" s="254"/>
      <c r="AGT258" s="254"/>
      <c r="AGU258" s="254"/>
      <c r="AGV258" s="254"/>
      <c r="AGW258" s="254"/>
      <c r="AGX258" s="254"/>
      <c r="AGY258" s="254"/>
      <c r="AGZ258" s="254"/>
      <c r="AHA258" s="254"/>
      <c r="AHB258" s="254"/>
      <c r="AHC258" s="254"/>
      <c r="AHD258" s="254"/>
      <c r="AHE258" s="254"/>
      <c r="AHF258" s="254"/>
      <c r="AHG258" s="254"/>
      <c r="AHH258" s="254"/>
      <c r="AHI258" s="254"/>
      <c r="AHJ258" s="254"/>
      <c r="AHK258" s="254"/>
      <c r="AHL258" s="254"/>
      <c r="AHM258" s="254"/>
      <c r="AHN258" s="254"/>
      <c r="AHO258" s="254"/>
      <c r="AHP258" s="254"/>
      <c r="AHQ258" s="254"/>
      <c r="AHR258" s="254"/>
      <c r="AHS258" s="254"/>
      <c r="AHT258" s="254"/>
      <c r="AHU258" s="254"/>
      <c r="AHV258" s="254"/>
      <c r="AHW258" s="254"/>
      <c r="AHX258" s="254"/>
      <c r="AHY258" s="254"/>
      <c r="AHZ258" s="254"/>
      <c r="AIA258" s="254"/>
      <c r="AIB258" s="254"/>
      <c r="AIC258" s="254"/>
      <c r="AID258" s="254"/>
      <c r="AIE258" s="254"/>
      <c r="AIF258" s="254"/>
      <c r="AIG258" s="254"/>
      <c r="AIH258" s="254"/>
      <c r="AII258" s="254"/>
      <c r="AIJ258" s="254"/>
      <c r="AIK258" s="254"/>
      <c r="AIL258" s="254"/>
      <c r="AIM258" s="254"/>
      <c r="AIN258" s="254"/>
      <c r="AIO258" s="254"/>
      <c r="AIP258" s="254"/>
      <c r="AIQ258" s="254"/>
      <c r="AIR258" s="254"/>
      <c r="AIS258" s="254"/>
      <c r="AIT258" s="254"/>
      <c r="AIU258" s="254"/>
      <c r="AIV258" s="254"/>
      <c r="AIW258" s="254"/>
      <c r="AIX258" s="254"/>
      <c r="AIY258" s="254"/>
      <c r="AIZ258" s="254"/>
      <c r="AJA258" s="254"/>
      <c r="AJB258" s="254"/>
      <c r="AJC258" s="254"/>
      <c r="AJD258" s="254"/>
      <c r="AJE258" s="254"/>
      <c r="AJF258" s="254"/>
      <c r="AJG258" s="254"/>
      <c r="AJH258" s="254"/>
      <c r="AJI258" s="254"/>
      <c r="AJJ258" s="254"/>
      <c r="AJK258" s="254"/>
      <c r="AJL258" s="254"/>
      <c r="AJM258" s="254"/>
      <c r="AJN258" s="254"/>
      <c r="AJO258" s="254"/>
      <c r="AJP258" s="254"/>
      <c r="AJQ258" s="254"/>
      <c r="AJR258" s="254"/>
      <c r="AJS258" s="254"/>
      <c r="AJT258" s="254"/>
      <c r="AJU258" s="254"/>
      <c r="AJV258" s="254"/>
      <c r="AJW258" s="254"/>
      <c r="AJX258" s="254"/>
      <c r="AJY258" s="254"/>
      <c r="AJZ258" s="254"/>
      <c r="AKA258" s="254"/>
      <c r="AKB258" s="254"/>
      <c r="AKC258" s="254"/>
      <c r="AKD258" s="254"/>
      <c r="AKE258" s="254"/>
      <c r="AKF258" s="254"/>
      <c r="AKG258" s="254"/>
      <c r="AKH258" s="254"/>
      <c r="AKI258" s="254"/>
      <c r="AKJ258" s="254"/>
      <c r="AKK258" s="254"/>
      <c r="AKL258" s="254"/>
      <c r="AKM258" s="254"/>
      <c r="AKN258" s="254"/>
      <c r="AKO258" s="254"/>
      <c r="AKP258" s="254"/>
      <c r="AKQ258" s="254"/>
      <c r="AKR258" s="254"/>
      <c r="AKS258" s="254"/>
      <c r="AKT258" s="254"/>
      <c r="AKU258" s="254"/>
      <c r="AKV258" s="254"/>
      <c r="AKW258" s="254"/>
      <c r="AKX258" s="254"/>
      <c r="AKY258" s="254"/>
      <c r="AKZ258" s="254"/>
      <c r="ALA258" s="254"/>
      <c r="ALB258" s="254"/>
      <c r="ALC258" s="254"/>
      <c r="ALD258" s="254"/>
      <c r="ALE258" s="254"/>
      <c r="ALF258" s="254"/>
      <c r="ALG258" s="254"/>
      <c r="ALH258" s="254"/>
      <c r="ALI258" s="254"/>
      <c r="ALJ258" s="254"/>
      <c r="ALK258" s="254"/>
      <c r="ALL258" s="254"/>
      <c r="ALM258" s="254"/>
      <c r="ALN258" s="254"/>
      <c r="ALO258" s="254"/>
      <c r="ALP258" s="254"/>
      <c r="ALQ258" s="254"/>
      <c r="ALR258" s="254"/>
      <c r="ALS258" s="254"/>
      <c r="ALT258" s="254"/>
      <c r="ALU258" s="254"/>
      <c r="ALV258" s="254"/>
      <c r="ALW258" s="254"/>
      <c r="ALX258" s="254"/>
      <c r="ALY258" s="254"/>
      <c r="ALZ258" s="254"/>
      <c r="AMA258" s="254"/>
      <c r="AMB258" s="254"/>
      <c r="AMC258" s="254"/>
      <c r="AMD258" s="254"/>
      <c r="AME258" s="254"/>
      <c r="AMF258" s="254"/>
      <c r="AMG258" s="254"/>
      <c r="AMH258" s="254"/>
      <c r="AMI258" s="254"/>
      <c r="AMJ258" s="254"/>
      <c r="AMK258" s="254"/>
      <c r="AML258" s="254"/>
      <c r="AMM258" s="254"/>
      <c r="AMN258" s="254"/>
      <c r="AMO258" s="254"/>
      <c r="AMP258" s="254"/>
      <c r="AMQ258" s="254"/>
      <c r="AMR258" s="254"/>
      <c r="AMS258" s="254"/>
      <c r="AMT258" s="254"/>
      <c r="AMU258" s="254"/>
      <c r="AMV258" s="254"/>
      <c r="AMW258" s="254"/>
      <c r="AMX258" s="254"/>
      <c r="AMY258" s="254"/>
      <c r="AMZ258" s="254"/>
      <c r="ANA258" s="254"/>
      <c r="ANB258" s="254"/>
      <c r="ANC258" s="254"/>
      <c r="AND258" s="254"/>
      <c r="ANE258" s="254"/>
      <c r="ANF258" s="254"/>
      <c r="ANG258" s="254"/>
      <c r="ANH258" s="254"/>
      <c r="ANI258" s="254"/>
      <c r="ANJ258" s="254"/>
      <c r="ANK258" s="254"/>
      <c r="ANL258" s="254"/>
      <c r="ANM258" s="254"/>
      <c r="ANN258" s="254"/>
      <c r="ANO258" s="254"/>
      <c r="ANP258" s="254"/>
      <c r="ANQ258" s="254"/>
      <c r="ANR258" s="254"/>
      <c r="ANS258" s="254"/>
      <c r="ANT258" s="254"/>
      <c r="ANU258" s="254"/>
      <c r="ANV258" s="254"/>
      <c r="ANW258" s="254"/>
      <c r="ANX258" s="254"/>
      <c r="ANY258" s="254"/>
      <c r="ANZ258" s="254"/>
      <c r="AOA258" s="254"/>
      <c r="AOB258" s="254"/>
      <c r="AOC258" s="254"/>
      <c r="AOD258" s="254"/>
      <c r="AOE258" s="254"/>
      <c r="AOF258" s="254"/>
      <c r="AOG258" s="254"/>
      <c r="AOH258" s="254"/>
      <c r="AOI258" s="254"/>
      <c r="AOJ258" s="254"/>
      <c r="AOK258" s="254"/>
      <c r="AOL258" s="254"/>
      <c r="AOM258" s="254"/>
      <c r="AON258" s="254"/>
      <c r="AOO258" s="254"/>
      <c r="AOP258" s="254"/>
      <c r="AOQ258" s="254"/>
      <c r="AOR258" s="254"/>
      <c r="AOS258" s="254"/>
      <c r="AOT258" s="254"/>
      <c r="AOU258" s="254"/>
      <c r="AOV258" s="254"/>
      <c r="AOW258" s="254"/>
      <c r="AOX258" s="254"/>
      <c r="AOY258" s="254"/>
      <c r="AOZ258" s="254"/>
      <c r="APA258" s="254"/>
      <c r="APB258" s="254"/>
      <c r="APC258" s="254"/>
      <c r="APD258" s="254"/>
      <c r="APE258" s="254"/>
      <c r="APF258" s="254"/>
      <c r="APG258" s="254"/>
      <c r="APH258" s="254"/>
      <c r="API258" s="254"/>
      <c r="APJ258" s="254"/>
      <c r="APK258" s="254"/>
      <c r="APL258" s="254"/>
      <c r="APM258" s="254"/>
      <c r="APN258" s="254"/>
      <c r="APO258" s="254"/>
      <c r="APP258" s="254"/>
      <c r="APQ258" s="254"/>
      <c r="APR258" s="254"/>
      <c r="APS258" s="254"/>
      <c r="APT258" s="254"/>
      <c r="APU258" s="254"/>
      <c r="APV258" s="254"/>
      <c r="APW258" s="254"/>
      <c r="APX258" s="254"/>
      <c r="APY258" s="254"/>
      <c r="APZ258" s="254"/>
      <c r="AQA258" s="254"/>
      <c r="AQB258" s="254"/>
      <c r="AQC258" s="254"/>
      <c r="AQD258" s="254"/>
      <c r="AQE258" s="254"/>
      <c r="AQF258" s="254"/>
      <c r="AQG258" s="254"/>
      <c r="AQH258" s="254"/>
      <c r="AQI258" s="254"/>
      <c r="AQJ258" s="254"/>
      <c r="AQK258" s="254"/>
      <c r="AQL258" s="254"/>
      <c r="AQM258" s="254"/>
      <c r="AQN258" s="254"/>
      <c r="AQO258" s="254"/>
      <c r="AQP258" s="254"/>
      <c r="AQQ258" s="254"/>
      <c r="AQR258" s="254"/>
      <c r="AQS258" s="254"/>
      <c r="AQT258" s="254"/>
      <c r="AQU258" s="254"/>
      <c r="AQV258" s="254"/>
      <c r="AQW258" s="254"/>
      <c r="AQX258" s="254"/>
      <c r="AQY258" s="254"/>
      <c r="AQZ258" s="254"/>
      <c r="ARA258" s="254"/>
      <c r="ARB258" s="254"/>
      <c r="ARC258" s="254"/>
      <c r="ARD258" s="254"/>
      <c r="ARE258" s="254"/>
      <c r="ARF258" s="254"/>
      <c r="ARG258" s="254"/>
      <c r="ARH258" s="254"/>
      <c r="ARI258" s="254"/>
      <c r="ARJ258" s="254"/>
      <c r="ARK258" s="254"/>
      <c r="ARL258" s="254"/>
      <c r="ARM258" s="254"/>
      <c r="ARN258" s="254"/>
      <c r="ARO258" s="254"/>
      <c r="ARP258" s="254"/>
      <c r="ARQ258" s="254"/>
      <c r="ARR258" s="254"/>
      <c r="ARS258" s="254"/>
      <c r="ART258" s="254"/>
      <c r="ARU258" s="254"/>
      <c r="ARV258" s="254"/>
      <c r="ARW258" s="254"/>
      <c r="ARX258" s="254"/>
      <c r="ARY258" s="254"/>
      <c r="ARZ258" s="254"/>
      <c r="ASA258" s="254"/>
      <c r="ASB258" s="254"/>
      <c r="ASC258" s="254"/>
      <c r="ASD258" s="254"/>
      <c r="ASE258" s="254"/>
      <c r="ASF258" s="254"/>
      <c r="ASG258" s="254"/>
      <c r="ASH258" s="254"/>
      <c r="ASI258" s="254"/>
      <c r="ASJ258" s="254"/>
      <c r="ASK258" s="254"/>
      <c r="ASL258" s="254"/>
      <c r="ASM258" s="254"/>
      <c r="ASN258" s="254"/>
      <c r="ASO258" s="254"/>
      <c r="ASP258" s="254"/>
      <c r="ASQ258" s="254"/>
      <c r="ASR258" s="254"/>
      <c r="ASS258" s="254"/>
      <c r="AST258" s="254"/>
      <c r="ASU258" s="254"/>
      <c r="ASV258" s="254"/>
      <c r="ASW258" s="254"/>
      <c r="ASX258" s="254"/>
      <c r="ASY258" s="254"/>
      <c r="ASZ258" s="254"/>
      <c r="ATA258" s="254"/>
      <c r="ATB258" s="254"/>
      <c r="ATC258" s="254"/>
      <c r="ATD258" s="254"/>
      <c r="ATE258" s="254"/>
      <c r="ATF258" s="254"/>
      <c r="ATG258" s="254"/>
      <c r="ATH258" s="254"/>
      <c r="ATI258" s="254"/>
      <c r="ATJ258" s="254"/>
      <c r="ATK258" s="254"/>
      <c r="ATL258" s="254"/>
      <c r="ATM258" s="254"/>
      <c r="ATN258" s="254"/>
      <c r="ATO258" s="254"/>
      <c r="ATP258" s="254"/>
      <c r="ATQ258" s="254"/>
      <c r="ATR258" s="254"/>
      <c r="ATS258" s="254"/>
      <c r="ATT258" s="254"/>
      <c r="ATU258" s="254"/>
      <c r="ATV258" s="254"/>
      <c r="ATW258" s="254"/>
      <c r="ATX258" s="254"/>
      <c r="ATY258" s="254"/>
      <c r="ATZ258" s="254"/>
      <c r="AUA258" s="254"/>
      <c r="AUB258" s="254"/>
      <c r="AUC258" s="254"/>
      <c r="AUD258" s="254"/>
      <c r="AUE258" s="254"/>
      <c r="AUF258" s="254"/>
      <c r="AUG258" s="254"/>
      <c r="AUH258" s="254"/>
      <c r="AUI258" s="254"/>
      <c r="AUJ258" s="254"/>
      <c r="AUK258" s="254"/>
      <c r="AUL258" s="254"/>
      <c r="AUM258" s="254"/>
      <c r="AUN258" s="254"/>
      <c r="AUO258" s="254"/>
      <c r="AUP258" s="254"/>
      <c r="AUQ258" s="254"/>
      <c r="AUR258" s="254"/>
      <c r="AUS258" s="254"/>
      <c r="AUT258" s="254"/>
      <c r="AUU258" s="254"/>
      <c r="AUV258" s="254"/>
      <c r="AUW258" s="254"/>
      <c r="AUX258" s="254"/>
      <c r="AUY258" s="254"/>
      <c r="AUZ258" s="254"/>
      <c r="AVA258" s="254"/>
      <c r="AVB258" s="254"/>
      <c r="AVC258" s="254"/>
      <c r="AVD258" s="254"/>
      <c r="AVE258" s="254"/>
      <c r="AVF258" s="254"/>
      <c r="AVG258" s="254"/>
      <c r="AVH258" s="254"/>
      <c r="AVI258" s="254"/>
      <c r="AVJ258" s="254"/>
      <c r="AVK258" s="254"/>
      <c r="AVL258" s="254"/>
      <c r="AVM258" s="254"/>
      <c r="AVN258" s="254"/>
      <c r="AVO258" s="254"/>
      <c r="AVP258" s="254"/>
      <c r="AVQ258" s="254"/>
      <c r="AVR258" s="254"/>
      <c r="AVS258" s="254"/>
      <c r="AVT258" s="254"/>
      <c r="AVU258" s="254"/>
      <c r="AVV258" s="254"/>
      <c r="AVW258" s="254"/>
      <c r="AVX258" s="254"/>
      <c r="AVY258" s="254"/>
      <c r="AVZ258" s="254"/>
      <c r="AWA258" s="254"/>
      <c r="AWB258" s="254"/>
      <c r="AWC258" s="254"/>
      <c r="AWD258" s="254"/>
      <c r="AWE258" s="254"/>
      <c r="AWF258" s="254"/>
      <c r="AWG258" s="254"/>
      <c r="AWH258" s="254"/>
      <c r="AWI258" s="254"/>
      <c r="AWJ258" s="254"/>
      <c r="AWK258" s="254"/>
      <c r="AWL258" s="254"/>
      <c r="AWM258" s="254"/>
      <c r="AWN258" s="254"/>
      <c r="AWO258" s="254"/>
      <c r="AWP258" s="254"/>
      <c r="AWQ258" s="254"/>
      <c r="AWR258" s="254"/>
      <c r="AWS258" s="254"/>
      <c r="AWT258" s="254"/>
      <c r="AWU258" s="254"/>
      <c r="AWV258" s="254"/>
      <c r="AWW258" s="254"/>
      <c r="AWX258" s="254"/>
      <c r="AWY258" s="254"/>
      <c r="AWZ258" s="254"/>
      <c r="AXA258" s="254"/>
      <c r="AXB258" s="254"/>
      <c r="AXC258" s="254"/>
      <c r="AXD258" s="254"/>
      <c r="AXE258" s="254"/>
      <c r="AXF258" s="254"/>
      <c r="AXG258" s="254"/>
      <c r="AXH258" s="254"/>
      <c r="AXI258" s="254"/>
      <c r="AXJ258" s="254"/>
      <c r="AXK258" s="254"/>
      <c r="AXL258" s="254"/>
      <c r="AXM258" s="254"/>
      <c r="AXN258" s="254"/>
      <c r="AXO258" s="254"/>
      <c r="AXP258" s="254"/>
      <c r="AXQ258" s="254"/>
      <c r="AXR258" s="254"/>
      <c r="AXS258" s="254"/>
      <c r="AXT258" s="254"/>
      <c r="AXU258" s="254"/>
      <c r="AXV258" s="254"/>
      <c r="AXW258" s="254"/>
      <c r="AXX258" s="254"/>
      <c r="AXY258" s="254"/>
      <c r="AXZ258" s="254"/>
      <c r="AYA258" s="254"/>
      <c r="AYB258" s="254"/>
      <c r="AYC258" s="254"/>
      <c r="AYD258" s="254"/>
      <c r="AYE258" s="254"/>
      <c r="AYF258" s="254"/>
      <c r="AYG258" s="254"/>
      <c r="AYH258" s="254"/>
      <c r="AYI258" s="254"/>
      <c r="AYJ258" s="254"/>
      <c r="AYK258" s="254"/>
      <c r="AYL258" s="254"/>
      <c r="AYM258" s="254"/>
      <c r="AYN258" s="254"/>
      <c r="AYO258" s="254"/>
      <c r="AYP258" s="254"/>
      <c r="AYQ258" s="254"/>
      <c r="AYR258" s="254"/>
      <c r="AYS258" s="254"/>
      <c r="AYT258" s="254"/>
      <c r="AYU258" s="254"/>
      <c r="AYV258" s="254"/>
      <c r="AYW258" s="254"/>
      <c r="AYX258" s="254"/>
      <c r="AYY258" s="254"/>
      <c r="AYZ258" s="254"/>
      <c r="AZA258" s="254"/>
      <c r="AZB258" s="254"/>
      <c r="AZC258" s="254"/>
      <c r="AZD258" s="254"/>
      <c r="AZE258" s="254"/>
      <c r="AZF258" s="254"/>
      <c r="AZG258" s="254"/>
      <c r="AZH258" s="254"/>
      <c r="AZI258" s="254"/>
      <c r="AZJ258" s="254"/>
      <c r="AZK258" s="254"/>
      <c r="AZL258" s="254"/>
      <c r="AZM258" s="254"/>
      <c r="AZN258" s="254"/>
      <c r="AZO258" s="254"/>
      <c r="AZP258" s="254"/>
      <c r="AZQ258" s="254"/>
      <c r="AZR258" s="254"/>
      <c r="AZS258" s="254"/>
      <c r="AZT258" s="254"/>
      <c r="AZU258" s="254"/>
      <c r="AZV258" s="254"/>
      <c r="AZW258" s="254"/>
      <c r="AZX258" s="254"/>
      <c r="AZY258" s="254"/>
      <c r="AZZ258" s="254"/>
      <c r="BAA258" s="254"/>
      <c r="BAB258" s="254"/>
      <c r="BAC258" s="254"/>
      <c r="BAD258" s="254"/>
      <c r="BAE258" s="254"/>
      <c r="BAF258" s="254"/>
      <c r="BAG258" s="254"/>
      <c r="BAH258" s="254"/>
      <c r="BAI258" s="254"/>
      <c r="BAJ258" s="254"/>
      <c r="BAK258" s="254"/>
      <c r="BAL258" s="254"/>
      <c r="BAM258" s="254"/>
      <c r="BAN258" s="254"/>
      <c r="BAO258" s="254"/>
      <c r="BAP258" s="254"/>
      <c r="BAQ258" s="254"/>
      <c r="BAR258" s="254"/>
      <c r="BAS258" s="254"/>
      <c r="BAT258" s="254"/>
      <c r="BAU258" s="254"/>
      <c r="BAV258" s="254"/>
      <c r="BAW258" s="254"/>
      <c r="BAX258" s="254"/>
      <c r="BAY258" s="254"/>
      <c r="BAZ258" s="254"/>
      <c r="BBA258" s="254"/>
      <c r="BBB258" s="254"/>
      <c r="BBC258" s="254"/>
      <c r="BBD258" s="254"/>
      <c r="BBE258" s="254"/>
      <c r="BBF258" s="254"/>
      <c r="BBG258" s="254"/>
      <c r="BBH258" s="254"/>
      <c r="BBI258" s="254"/>
      <c r="BBJ258" s="254"/>
      <c r="BBK258" s="254"/>
      <c r="BBL258" s="254"/>
      <c r="BBM258" s="254"/>
      <c r="BBN258" s="254"/>
      <c r="BBO258" s="254"/>
      <c r="BBP258" s="254"/>
      <c r="BBQ258" s="254"/>
      <c r="BBR258" s="254"/>
      <c r="BBS258" s="254"/>
      <c r="BBT258" s="254"/>
      <c r="BBU258" s="254"/>
      <c r="BBV258" s="254"/>
      <c r="BBW258" s="254"/>
      <c r="BBX258" s="254"/>
      <c r="BBY258" s="254"/>
      <c r="BBZ258" s="254"/>
      <c r="BCA258" s="254"/>
      <c r="BCB258" s="254"/>
      <c r="BCC258" s="254"/>
      <c r="BCD258" s="254"/>
      <c r="BCE258" s="254"/>
      <c r="BCF258" s="254"/>
      <c r="BCG258" s="254"/>
      <c r="BCH258" s="254"/>
      <c r="BCI258" s="254"/>
      <c r="BCJ258" s="254"/>
      <c r="BCK258" s="254"/>
      <c r="BCL258" s="254"/>
      <c r="BCM258" s="254"/>
      <c r="BCN258" s="254"/>
      <c r="BCO258" s="254"/>
      <c r="BCP258" s="254"/>
      <c r="BCQ258" s="254"/>
      <c r="BCR258" s="254"/>
      <c r="BCS258" s="254"/>
      <c r="BCT258" s="254"/>
      <c r="BCU258" s="254"/>
      <c r="BCV258" s="254"/>
      <c r="BCW258" s="254"/>
      <c r="BCX258" s="254"/>
      <c r="BCY258" s="254"/>
      <c r="BCZ258" s="254"/>
      <c r="BDA258" s="254"/>
      <c r="BDB258" s="254"/>
      <c r="BDC258" s="254"/>
      <c r="BDD258" s="254"/>
      <c r="BDE258" s="254"/>
      <c r="BDF258" s="254"/>
      <c r="BDG258" s="254"/>
      <c r="BDH258" s="254"/>
      <c r="BDI258" s="254"/>
      <c r="BDJ258" s="254"/>
      <c r="BDK258" s="254"/>
      <c r="BDL258" s="254"/>
      <c r="BDM258" s="254"/>
      <c r="BDN258" s="254"/>
      <c r="BDO258" s="254"/>
      <c r="BDP258" s="254"/>
      <c r="BDQ258" s="254"/>
      <c r="BDR258" s="254"/>
      <c r="BDS258" s="254"/>
      <c r="BDT258" s="254"/>
      <c r="BDU258" s="254"/>
      <c r="BDV258" s="254"/>
      <c r="BDW258" s="254"/>
      <c r="BDX258" s="254"/>
      <c r="BDY258" s="254"/>
      <c r="BDZ258" s="254"/>
      <c r="BEA258" s="254"/>
      <c r="BEB258" s="254"/>
      <c r="BEC258" s="254"/>
      <c r="BED258" s="254"/>
      <c r="BEE258" s="254"/>
      <c r="BEF258" s="254"/>
      <c r="BEG258" s="254"/>
      <c r="BEH258" s="254"/>
      <c r="BEI258" s="254"/>
      <c r="BEJ258" s="254"/>
      <c r="BEK258" s="254"/>
      <c r="BEL258" s="254"/>
      <c r="BEM258" s="254"/>
      <c r="BEN258" s="254"/>
      <c r="BEO258" s="254"/>
      <c r="BEP258" s="254"/>
      <c r="BEQ258" s="254"/>
      <c r="BER258" s="254"/>
      <c r="BES258" s="254"/>
      <c r="BET258" s="254"/>
      <c r="BEU258" s="254"/>
      <c r="BEV258" s="254"/>
      <c r="BEW258" s="254"/>
      <c r="BEX258" s="254"/>
      <c r="BEY258" s="254"/>
      <c r="BEZ258" s="254"/>
      <c r="BFA258" s="254"/>
      <c r="BFB258" s="254"/>
      <c r="BFC258" s="254"/>
      <c r="BFD258" s="254"/>
      <c r="BFE258" s="254"/>
      <c r="BFF258" s="254"/>
      <c r="BFG258" s="254"/>
      <c r="BFH258" s="254"/>
      <c r="BFI258" s="254"/>
      <c r="BFJ258" s="254"/>
      <c r="BFK258" s="254"/>
      <c r="BFL258" s="254"/>
      <c r="BFM258" s="254"/>
      <c r="BFN258" s="254"/>
      <c r="BFO258" s="254"/>
      <c r="BFP258" s="254"/>
      <c r="BFQ258" s="254"/>
      <c r="BFR258" s="254"/>
      <c r="BFS258" s="254"/>
      <c r="BFT258" s="254"/>
      <c r="BFU258" s="254"/>
      <c r="BFV258" s="254"/>
      <c r="BFW258" s="254"/>
      <c r="BFX258" s="254"/>
      <c r="BFY258" s="254"/>
      <c r="BFZ258" s="254"/>
      <c r="BGA258" s="254"/>
      <c r="BGB258" s="254"/>
      <c r="BGC258" s="254"/>
      <c r="BGD258" s="254"/>
      <c r="BGE258" s="254"/>
      <c r="BGF258" s="254"/>
      <c r="BGG258" s="254"/>
      <c r="BGH258" s="254"/>
      <c r="BGI258" s="254"/>
      <c r="BGJ258" s="254"/>
      <c r="BGK258" s="254"/>
      <c r="BGL258" s="254"/>
      <c r="BGM258" s="254"/>
      <c r="BGN258" s="254"/>
      <c r="BGO258" s="254"/>
      <c r="BGP258" s="254"/>
      <c r="BGQ258" s="254"/>
      <c r="BGR258" s="254"/>
      <c r="BGS258" s="254"/>
      <c r="BGT258" s="254"/>
      <c r="BGU258" s="254"/>
      <c r="BGV258" s="254"/>
      <c r="BGW258" s="254"/>
      <c r="BGX258" s="254"/>
      <c r="BGY258" s="254"/>
      <c r="BGZ258" s="254"/>
      <c r="BHA258" s="254"/>
      <c r="BHB258" s="254"/>
      <c r="BHC258" s="254"/>
      <c r="BHD258" s="254"/>
      <c r="BHE258" s="254"/>
      <c r="BHF258" s="254"/>
      <c r="BHG258" s="254"/>
      <c r="BHH258" s="254"/>
      <c r="BHI258" s="254"/>
      <c r="BHJ258" s="254"/>
      <c r="BHK258" s="254"/>
      <c r="BHL258" s="254"/>
      <c r="BHM258" s="254"/>
      <c r="BHN258" s="254"/>
      <c r="BHO258" s="254"/>
      <c r="BHP258" s="254"/>
      <c r="BHQ258" s="254"/>
      <c r="BHR258" s="254"/>
      <c r="BHS258" s="254"/>
      <c r="BHT258" s="254"/>
      <c r="BHU258" s="254"/>
      <c r="BHV258" s="254"/>
      <c r="BHW258" s="254"/>
      <c r="BHX258" s="254"/>
      <c r="BHY258" s="254"/>
      <c r="BHZ258" s="254"/>
      <c r="BIA258" s="254"/>
      <c r="BIB258" s="254"/>
      <c r="BIC258" s="254"/>
      <c r="BID258" s="254"/>
      <c r="BIE258" s="254"/>
      <c r="BIF258" s="254"/>
      <c r="BIG258" s="254"/>
      <c r="BIH258" s="254"/>
      <c r="BII258" s="254"/>
      <c r="BIJ258" s="254"/>
      <c r="BIK258" s="254"/>
      <c r="BIL258" s="254"/>
      <c r="BIM258" s="254"/>
      <c r="BIN258" s="254"/>
      <c r="BIO258" s="254"/>
      <c r="BIP258" s="254"/>
      <c r="BIQ258" s="254"/>
      <c r="BIR258" s="254"/>
      <c r="BIS258" s="254"/>
      <c r="BIT258" s="254"/>
      <c r="BIU258" s="254"/>
      <c r="BIV258" s="254"/>
      <c r="BIW258" s="254"/>
      <c r="BIX258" s="254"/>
      <c r="BIY258" s="254"/>
      <c r="BIZ258" s="254"/>
      <c r="BJA258" s="254"/>
      <c r="BJB258" s="254"/>
      <c r="BJC258" s="254"/>
      <c r="BJD258" s="254"/>
      <c r="BJE258" s="254"/>
      <c r="BJF258" s="254"/>
      <c r="BJG258" s="254"/>
      <c r="BJH258" s="254"/>
      <c r="BJI258" s="254"/>
      <c r="BJJ258" s="254"/>
      <c r="BJK258" s="254"/>
      <c r="BJL258" s="254"/>
      <c r="BJM258" s="254"/>
      <c r="BJN258" s="254"/>
      <c r="BJO258" s="254"/>
      <c r="BJP258" s="254"/>
      <c r="BJQ258" s="254"/>
      <c r="BJR258" s="254"/>
      <c r="BJS258" s="254"/>
      <c r="BJT258" s="254"/>
      <c r="BJU258" s="254"/>
      <c r="BJV258" s="254"/>
      <c r="BJW258" s="254"/>
      <c r="BJX258" s="254"/>
      <c r="BJY258" s="254"/>
      <c r="BJZ258" s="254"/>
      <c r="BKA258" s="254"/>
      <c r="BKB258" s="254"/>
      <c r="BKC258" s="254"/>
      <c r="BKD258" s="254"/>
      <c r="BKE258" s="254"/>
      <c r="BKF258" s="254"/>
      <c r="BKG258" s="254"/>
      <c r="BKH258" s="254"/>
      <c r="BKI258" s="254"/>
      <c r="BKJ258" s="254"/>
      <c r="BKK258" s="254"/>
      <c r="BKL258" s="254"/>
      <c r="BKM258" s="254"/>
      <c r="BKN258" s="254"/>
      <c r="BKO258" s="254"/>
      <c r="BKP258" s="254"/>
      <c r="BKQ258" s="254"/>
      <c r="BKR258" s="254"/>
      <c r="BKS258" s="254"/>
      <c r="BKT258" s="254"/>
      <c r="BKU258" s="254"/>
      <c r="BKV258" s="254"/>
      <c r="BKW258" s="254"/>
      <c r="BKX258" s="254"/>
      <c r="BKY258" s="254"/>
      <c r="BKZ258" s="254"/>
      <c r="BLA258" s="254"/>
      <c r="BLB258" s="254"/>
      <c r="BLC258" s="254"/>
      <c r="BLD258" s="254"/>
      <c r="BLE258" s="254"/>
      <c r="BLF258" s="254"/>
      <c r="BLG258" s="254"/>
      <c r="BLH258" s="254"/>
      <c r="BLI258" s="254"/>
      <c r="BLJ258" s="254"/>
      <c r="BLK258" s="254"/>
      <c r="BLL258" s="254"/>
      <c r="BLM258" s="254"/>
      <c r="BLN258" s="254"/>
      <c r="BLO258" s="254"/>
      <c r="BLP258" s="254"/>
      <c r="BLQ258" s="254"/>
      <c r="BLR258" s="254"/>
      <c r="BLS258" s="254"/>
      <c r="BLT258" s="254"/>
      <c r="BLU258" s="254"/>
      <c r="BLV258" s="254"/>
      <c r="BLW258" s="254"/>
      <c r="BLX258" s="254"/>
      <c r="BLY258" s="254"/>
      <c r="BLZ258" s="254"/>
      <c r="BMA258" s="254"/>
      <c r="BMB258" s="254"/>
      <c r="BMC258" s="254"/>
      <c r="BMD258" s="254"/>
      <c r="BME258" s="254"/>
      <c r="BMF258" s="254"/>
      <c r="BMG258" s="254"/>
      <c r="BMH258" s="254"/>
      <c r="BMI258" s="254"/>
      <c r="BMJ258" s="254"/>
      <c r="BMK258" s="254"/>
      <c r="BML258" s="254"/>
      <c r="BMM258" s="254"/>
      <c r="BMN258" s="254"/>
      <c r="BMO258" s="254"/>
      <c r="BMP258" s="254"/>
      <c r="BMQ258" s="254"/>
      <c r="BMR258" s="254"/>
      <c r="BMS258" s="254"/>
      <c r="BMT258" s="254"/>
      <c r="BMU258" s="254"/>
      <c r="BMV258" s="254"/>
      <c r="BMW258" s="254"/>
      <c r="BMX258" s="254"/>
      <c r="BMY258" s="254"/>
      <c r="BMZ258" s="254"/>
      <c r="BNA258" s="254"/>
      <c r="BNB258" s="254"/>
      <c r="BNC258" s="254"/>
      <c r="BND258" s="254"/>
      <c r="BNE258" s="254"/>
      <c r="BNF258" s="254"/>
      <c r="BNG258" s="254"/>
      <c r="BNH258" s="254"/>
      <c r="BNI258" s="254"/>
      <c r="BNJ258" s="254"/>
      <c r="BNK258" s="254"/>
      <c r="BNL258" s="254"/>
      <c r="BNM258" s="254"/>
      <c r="BNN258" s="254"/>
      <c r="BNO258" s="254"/>
      <c r="BNP258" s="254"/>
      <c r="BNQ258" s="254"/>
      <c r="BNR258" s="254"/>
      <c r="BNS258" s="254"/>
      <c r="BNT258" s="254"/>
      <c r="BNU258" s="254"/>
      <c r="BNV258" s="254"/>
      <c r="BNW258" s="254"/>
      <c r="BNX258" s="254"/>
      <c r="BNY258" s="254"/>
      <c r="BNZ258" s="254"/>
      <c r="BOA258" s="254"/>
      <c r="BOB258" s="254"/>
      <c r="BOC258" s="254"/>
      <c r="BOD258" s="254"/>
      <c r="BOE258" s="254"/>
      <c r="BOF258" s="254"/>
      <c r="BOG258" s="254"/>
      <c r="BOH258" s="254"/>
      <c r="BOI258" s="254"/>
      <c r="BOJ258" s="254"/>
      <c r="BOK258" s="254"/>
      <c r="BOL258" s="254"/>
      <c r="BOM258" s="254"/>
      <c r="BON258" s="254"/>
      <c r="BOO258" s="254"/>
      <c r="BOP258" s="254"/>
      <c r="BOQ258" s="254"/>
      <c r="BOR258" s="254"/>
      <c r="BOS258" s="254"/>
      <c r="BOT258" s="254"/>
      <c r="BOU258" s="254"/>
      <c r="BOV258" s="254"/>
      <c r="BOW258" s="254"/>
      <c r="BOX258" s="254"/>
      <c r="BOY258" s="254"/>
      <c r="BOZ258" s="254"/>
      <c r="BPA258" s="254"/>
      <c r="BPB258" s="254"/>
      <c r="BPC258" s="254"/>
      <c r="BPD258" s="254"/>
      <c r="BPE258" s="254"/>
      <c r="BPF258" s="254"/>
      <c r="BPG258" s="254"/>
      <c r="BPH258" s="254"/>
      <c r="BPI258" s="254"/>
      <c r="BPJ258" s="254"/>
      <c r="BPK258" s="254"/>
      <c r="BPL258" s="254"/>
      <c r="BPM258" s="254"/>
      <c r="BPN258" s="254"/>
      <c r="BPO258" s="254"/>
      <c r="BPP258" s="254"/>
      <c r="BPQ258" s="254"/>
      <c r="BPR258" s="254"/>
      <c r="BPS258" s="254"/>
      <c r="BPT258" s="254"/>
      <c r="BPU258" s="254"/>
      <c r="BPV258" s="254"/>
      <c r="BPW258" s="254"/>
      <c r="BPX258" s="254"/>
      <c r="BPY258" s="254"/>
      <c r="BPZ258" s="254"/>
      <c r="BQA258" s="254"/>
      <c r="BQB258" s="254"/>
      <c r="BQC258" s="254"/>
      <c r="BQD258" s="254"/>
      <c r="BQE258" s="254"/>
      <c r="BQF258" s="254"/>
      <c r="BQG258" s="254"/>
      <c r="BQH258" s="254"/>
      <c r="BQI258" s="254"/>
      <c r="BQJ258" s="254"/>
      <c r="BQK258" s="254"/>
      <c r="BQL258" s="254"/>
      <c r="BQM258" s="254"/>
      <c r="BQN258" s="254"/>
      <c r="BQO258" s="254"/>
      <c r="BQP258" s="254"/>
      <c r="BQQ258" s="254"/>
      <c r="BQR258" s="254"/>
      <c r="BQS258" s="254"/>
      <c r="BQT258" s="254"/>
      <c r="BQU258" s="254"/>
      <c r="BQV258" s="254"/>
      <c r="BQW258" s="254"/>
      <c r="BQX258" s="254"/>
      <c r="BQY258" s="254"/>
      <c r="BQZ258" s="254"/>
      <c r="BRA258" s="254"/>
      <c r="BRB258" s="254"/>
      <c r="BRC258" s="254"/>
      <c r="BRD258" s="254"/>
      <c r="BRE258" s="254"/>
      <c r="BRF258" s="254"/>
      <c r="BRG258" s="254"/>
      <c r="BRH258" s="254"/>
      <c r="BRI258" s="254"/>
      <c r="BRJ258" s="254"/>
      <c r="BRK258" s="254"/>
      <c r="BRL258" s="254"/>
      <c r="BRM258" s="254"/>
      <c r="BRN258" s="254"/>
      <c r="BRO258" s="254"/>
      <c r="BRP258" s="254"/>
      <c r="BRQ258" s="254"/>
      <c r="BRR258" s="254"/>
      <c r="BRS258" s="254"/>
      <c r="BRT258" s="254"/>
      <c r="BRU258" s="254"/>
      <c r="BRV258" s="254"/>
      <c r="BRW258" s="254"/>
      <c r="BRX258" s="254"/>
      <c r="BRY258" s="254"/>
      <c r="BRZ258" s="254"/>
      <c r="BSA258" s="254"/>
      <c r="BSB258" s="254"/>
      <c r="BSC258" s="254"/>
      <c r="BSD258" s="254"/>
      <c r="BSE258" s="254"/>
      <c r="BSF258" s="254"/>
      <c r="BSG258" s="254"/>
      <c r="BSH258" s="254"/>
      <c r="BSI258" s="254"/>
      <c r="BSJ258" s="254"/>
      <c r="BSK258" s="254"/>
      <c r="BSL258" s="254"/>
      <c r="BSM258" s="254"/>
      <c r="BSN258" s="254"/>
      <c r="BSO258" s="254"/>
      <c r="BSP258" s="254"/>
      <c r="BSQ258" s="254"/>
      <c r="BSR258" s="254"/>
      <c r="BSS258" s="254"/>
      <c r="BST258" s="254"/>
      <c r="BSU258" s="254"/>
      <c r="BSV258" s="254"/>
      <c r="BSW258" s="254"/>
      <c r="BSX258" s="254"/>
      <c r="BSY258" s="254"/>
      <c r="BSZ258" s="254"/>
      <c r="BTA258" s="254"/>
      <c r="BTB258" s="254"/>
      <c r="BTC258" s="254"/>
      <c r="BTD258" s="254"/>
      <c r="BTE258" s="254"/>
      <c r="BTF258" s="254"/>
      <c r="BTG258" s="254"/>
      <c r="BTH258" s="254"/>
      <c r="BTI258" s="254"/>
      <c r="BTJ258" s="254"/>
      <c r="BTK258" s="254"/>
      <c r="BTL258" s="254"/>
      <c r="BTM258" s="254"/>
      <c r="BTN258" s="254"/>
      <c r="BTO258" s="254"/>
      <c r="BTP258" s="254"/>
      <c r="BTQ258" s="254"/>
      <c r="BTR258" s="254"/>
      <c r="BTS258" s="254"/>
      <c r="BTT258" s="254"/>
      <c r="BTU258" s="254"/>
      <c r="BTV258" s="254"/>
      <c r="BTW258" s="254"/>
      <c r="BTX258" s="254"/>
      <c r="BTY258" s="254"/>
      <c r="BTZ258" s="254"/>
      <c r="BUA258" s="254"/>
      <c r="BUB258" s="254"/>
      <c r="BUC258" s="254"/>
      <c r="BUD258" s="254"/>
      <c r="BUE258" s="254"/>
      <c r="BUF258" s="254"/>
      <c r="BUG258" s="254"/>
      <c r="BUH258" s="254"/>
      <c r="BUI258" s="254"/>
      <c r="BUJ258" s="254"/>
      <c r="BUK258" s="254"/>
      <c r="BUL258" s="254"/>
      <c r="BUM258" s="254"/>
      <c r="BUN258" s="254"/>
      <c r="BUO258" s="254"/>
      <c r="BUP258" s="254"/>
      <c r="BUQ258" s="254"/>
      <c r="BUR258" s="254"/>
      <c r="BUS258" s="254"/>
      <c r="BUT258" s="254"/>
      <c r="BUU258" s="254"/>
      <c r="BUV258" s="254"/>
      <c r="BUW258" s="254"/>
      <c r="BUX258" s="254"/>
      <c r="BUY258" s="254"/>
      <c r="BUZ258" s="254"/>
      <c r="BVA258" s="254"/>
      <c r="BVB258" s="254"/>
      <c r="BVC258" s="254"/>
      <c r="BVD258" s="254"/>
      <c r="BVE258" s="254"/>
      <c r="BVF258" s="254"/>
      <c r="BVG258" s="254"/>
      <c r="BVH258" s="254"/>
      <c r="BVI258" s="254"/>
      <c r="BVJ258" s="254"/>
      <c r="BVK258" s="254"/>
      <c r="BVL258" s="254"/>
      <c r="BVM258" s="254"/>
      <c r="BVN258" s="254"/>
      <c r="BVO258" s="254"/>
      <c r="BVP258" s="254"/>
      <c r="BVQ258" s="254"/>
      <c r="BVR258" s="254"/>
      <c r="BVS258" s="254"/>
      <c r="BVT258" s="254"/>
      <c r="BVU258" s="254"/>
      <c r="BVV258" s="254"/>
      <c r="BVW258" s="254"/>
      <c r="BVX258" s="254"/>
      <c r="BVY258" s="254"/>
      <c r="BVZ258" s="254"/>
      <c r="BWA258" s="254"/>
      <c r="BWB258" s="254"/>
      <c r="BWC258" s="254"/>
      <c r="BWD258" s="254"/>
      <c r="BWE258" s="254"/>
      <c r="BWF258" s="254"/>
      <c r="BWG258" s="254"/>
      <c r="BWH258" s="254"/>
      <c r="BWI258" s="254"/>
      <c r="BWJ258" s="254"/>
      <c r="BWK258" s="254"/>
      <c r="BWL258" s="254"/>
      <c r="BWM258" s="254"/>
      <c r="BWN258" s="254"/>
      <c r="BWO258" s="254"/>
      <c r="BWP258" s="254"/>
      <c r="BWQ258" s="254"/>
      <c r="BWR258" s="254"/>
      <c r="BWS258" s="254"/>
      <c r="BWT258" s="254"/>
      <c r="BWU258" s="254"/>
      <c r="BWV258" s="254"/>
      <c r="BWW258" s="254"/>
      <c r="BWX258" s="254"/>
      <c r="BWY258" s="254"/>
      <c r="BWZ258" s="254"/>
      <c r="BXA258" s="254"/>
      <c r="BXB258" s="254"/>
      <c r="BXC258" s="254"/>
      <c r="BXD258" s="254"/>
      <c r="BXE258" s="254"/>
      <c r="BXF258" s="254"/>
      <c r="BXG258" s="254"/>
      <c r="BXH258" s="254"/>
      <c r="BXI258" s="254"/>
      <c r="BXJ258" s="254"/>
      <c r="BXK258" s="254"/>
      <c r="BXL258" s="254"/>
      <c r="BXM258" s="254"/>
      <c r="BXN258" s="254"/>
      <c r="BXO258" s="254"/>
      <c r="BXP258" s="254"/>
      <c r="BXQ258" s="254"/>
      <c r="BXR258" s="254"/>
      <c r="BXS258" s="254"/>
      <c r="BXT258" s="254"/>
      <c r="BXU258" s="254"/>
      <c r="BXV258" s="254"/>
      <c r="BXW258" s="254"/>
      <c r="BXX258" s="254"/>
      <c r="BXY258" s="254"/>
      <c r="BXZ258" s="254"/>
      <c r="BYA258" s="254"/>
      <c r="BYB258" s="254"/>
      <c r="BYC258" s="254"/>
      <c r="BYD258" s="254"/>
      <c r="BYE258" s="254"/>
      <c r="BYF258" s="254"/>
      <c r="BYG258" s="254"/>
      <c r="BYH258" s="254"/>
      <c r="BYI258" s="254"/>
      <c r="BYJ258" s="254"/>
      <c r="BYK258" s="254"/>
      <c r="BYL258" s="254"/>
      <c r="BYM258" s="254"/>
      <c r="BYN258" s="254"/>
      <c r="BYO258" s="254"/>
      <c r="BYP258" s="254"/>
      <c r="BYQ258" s="254"/>
      <c r="BYR258" s="254"/>
      <c r="BYS258" s="254"/>
      <c r="BYT258" s="254"/>
      <c r="BYU258" s="254"/>
      <c r="BYV258" s="254"/>
      <c r="BYW258" s="254"/>
      <c r="BYX258" s="254"/>
      <c r="BYY258" s="254"/>
      <c r="BYZ258" s="254"/>
      <c r="BZA258" s="254"/>
      <c r="BZB258" s="254"/>
      <c r="BZC258" s="254"/>
      <c r="BZD258" s="254"/>
      <c r="BZE258" s="254"/>
      <c r="BZF258" s="254"/>
      <c r="BZG258" s="254"/>
      <c r="BZH258" s="254"/>
      <c r="BZI258" s="254"/>
      <c r="BZJ258" s="254"/>
      <c r="BZK258" s="254"/>
      <c r="BZL258" s="254"/>
      <c r="BZM258" s="254"/>
      <c r="BZN258" s="254"/>
      <c r="BZO258" s="254"/>
      <c r="BZP258" s="254"/>
      <c r="BZQ258" s="254"/>
      <c r="BZR258" s="254"/>
      <c r="BZS258" s="254"/>
      <c r="BZT258" s="254"/>
      <c r="BZU258" s="254"/>
      <c r="BZV258" s="254"/>
      <c r="BZW258" s="254"/>
      <c r="BZX258" s="254"/>
      <c r="BZY258" s="254"/>
      <c r="BZZ258" s="254"/>
      <c r="CAA258" s="254"/>
      <c r="CAB258" s="254"/>
      <c r="CAC258" s="254"/>
      <c r="CAD258" s="254"/>
      <c r="CAE258" s="254"/>
      <c r="CAF258" s="254"/>
      <c r="CAG258" s="254"/>
      <c r="CAH258" s="254"/>
      <c r="CAI258" s="254"/>
      <c r="CAJ258" s="254"/>
      <c r="CAK258" s="254"/>
      <c r="CAL258" s="254"/>
      <c r="CAM258" s="254"/>
      <c r="CAN258" s="254"/>
      <c r="CAO258" s="254"/>
      <c r="CAP258" s="254"/>
      <c r="CAQ258" s="254"/>
      <c r="CAR258" s="254"/>
      <c r="CAS258" s="254"/>
      <c r="CAT258" s="254"/>
      <c r="CAU258" s="254"/>
      <c r="CAV258" s="254"/>
      <c r="CAW258" s="254"/>
      <c r="CAX258" s="254"/>
      <c r="CAY258" s="254"/>
      <c r="CAZ258" s="254"/>
      <c r="CBA258" s="254"/>
      <c r="CBB258" s="254"/>
      <c r="CBC258" s="254"/>
      <c r="CBD258" s="254"/>
      <c r="CBE258" s="254"/>
      <c r="CBF258" s="254"/>
      <c r="CBG258" s="254"/>
      <c r="CBH258" s="254"/>
      <c r="CBI258" s="254"/>
      <c r="CBJ258" s="254"/>
      <c r="CBK258" s="254"/>
      <c r="CBL258" s="254"/>
      <c r="CBM258" s="254"/>
      <c r="CBN258" s="254"/>
      <c r="CBO258" s="254"/>
      <c r="CBP258" s="254"/>
      <c r="CBQ258" s="254"/>
      <c r="CBR258" s="254"/>
      <c r="CBS258" s="254"/>
      <c r="CBT258" s="254"/>
      <c r="CBU258" s="254"/>
      <c r="CBV258" s="254"/>
      <c r="CBW258" s="254"/>
      <c r="CBX258" s="254"/>
      <c r="CBY258" s="254"/>
      <c r="CBZ258" s="254"/>
      <c r="CCA258" s="254"/>
      <c r="CCB258" s="254"/>
      <c r="CCC258" s="254"/>
      <c r="CCD258" s="254"/>
      <c r="CCE258" s="254"/>
      <c r="CCF258" s="254"/>
      <c r="CCG258" s="254"/>
      <c r="CCH258" s="254"/>
      <c r="CCI258" s="254"/>
      <c r="CCJ258" s="254"/>
      <c r="CCK258" s="254"/>
      <c r="CCL258" s="254"/>
      <c r="CCM258" s="254"/>
      <c r="CCN258" s="254"/>
      <c r="CCO258" s="254"/>
      <c r="CCP258" s="254"/>
      <c r="CCQ258" s="254"/>
      <c r="CCR258" s="254"/>
      <c r="CCS258" s="254"/>
      <c r="CCT258" s="254"/>
      <c r="CCU258" s="254"/>
      <c r="CCV258" s="254"/>
      <c r="CCW258" s="254"/>
      <c r="CCX258" s="254"/>
      <c r="CCY258" s="254"/>
      <c r="CCZ258" s="254"/>
      <c r="CDA258" s="254"/>
      <c r="CDB258" s="254"/>
      <c r="CDC258" s="254"/>
      <c r="CDD258" s="254"/>
      <c r="CDE258" s="254"/>
      <c r="CDF258" s="254"/>
      <c r="CDG258" s="254"/>
      <c r="CDH258" s="254"/>
      <c r="CDI258" s="254"/>
      <c r="CDJ258" s="254"/>
      <c r="CDK258" s="254"/>
      <c r="CDL258" s="254"/>
      <c r="CDM258" s="254"/>
      <c r="CDN258" s="254"/>
      <c r="CDO258" s="254"/>
      <c r="CDP258" s="254"/>
      <c r="CDQ258" s="254"/>
      <c r="CDR258" s="254"/>
      <c r="CDS258" s="254"/>
      <c r="CDT258" s="254"/>
      <c r="CDU258" s="254"/>
      <c r="CDV258" s="254"/>
      <c r="CDW258" s="254"/>
      <c r="CDX258" s="254"/>
      <c r="CDY258" s="254"/>
      <c r="CDZ258" s="254"/>
      <c r="CEA258" s="254"/>
      <c r="CEB258" s="254"/>
      <c r="CEC258" s="254"/>
      <c r="CED258" s="254"/>
      <c r="CEE258" s="254"/>
      <c r="CEF258" s="254"/>
      <c r="CEG258" s="254"/>
      <c r="CEH258" s="254"/>
      <c r="CEI258" s="254"/>
      <c r="CEJ258" s="254"/>
      <c r="CEK258" s="254"/>
      <c r="CEL258" s="254"/>
      <c r="CEM258" s="254"/>
      <c r="CEN258" s="254"/>
      <c r="CEO258" s="254"/>
      <c r="CEP258" s="254"/>
      <c r="CEQ258" s="254"/>
      <c r="CER258" s="254"/>
      <c r="CES258" s="254"/>
      <c r="CET258" s="254"/>
      <c r="CEU258" s="254"/>
      <c r="CEV258" s="254"/>
      <c r="CEW258" s="254"/>
      <c r="CEX258" s="254"/>
      <c r="CEY258" s="254"/>
      <c r="CEZ258" s="254"/>
      <c r="CFA258" s="254"/>
      <c r="CFB258" s="254"/>
      <c r="CFC258" s="254"/>
      <c r="CFD258" s="254"/>
      <c r="CFE258" s="254"/>
      <c r="CFF258" s="254"/>
      <c r="CFG258" s="254"/>
      <c r="CFH258" s="254"/>
      <c r="CFI258" s="254"/>
      <c r="CFJ258" s="254"/>
      <c r="CFK258" s="254"/>
      <c r="CFL258" s="254"/>
      <c r="CFM258" s="254"/>
      <c r="CFN258" s="254"/>
      <c r="CFO258" s="254"/>
      <c r="CFP258" s="254"/>
      <c r="CFQ258" s="254"/>
      <c r="CFR258" s="254"/>
      <c r="CFS258" s="254"/>
      <c r="CFT258" s="254"/>
      <c r="CFU258" s="254"/>
      <c r="CFV258" s="254"/>
      <c r="CFW258" s="254"/>
      <c r="CFX258" s="254"/>
      <c r="CFY258" s="254"/>
      <c r="CFZ258" s="254"/>
      <c r="CGA258" s="254"/>
      <c r="CGB258" s="254"/>
      <c r="CGC258" s="254"/>
      <c r="CGD258" s="254"/>
      <c r="CGE258" s="254"/>
      <c r="CGF258" s="254"/>
      <c r="CGG258" s="254"/>
      <c r="CGH258" s="254"/>
      <c r="CGI258" s="254"/>
      <c r="CGJ258" s="254"/>
      <c r="CGK258" s="254"/>
      <c r="CGL258" s="254"/>
      <c r="CGM258" s="254"/>
      <c r="CGN258" s="254"/>
      <c r="CGO258" s="254"/>
      <c r="CGP258" s="254"/>
      <c r="CGQ258" s="254"/>
      <c r="CGR258" s="254"/>
      <c r="CGS258" s="254"/>
      <c r="CGT258" s="254"/>
      <c r="CGU258" s="254"/>
      <c r="CGV258" s="254"/>
      <c r="CGW258" s="254"/>
      <c r="CGX258" s="254"/>
      <c r="CGY258" s="254"/>
      <c r="CGZ258" s="254"/>
      <c r="CHA258" s="254"/>
      <c r="CHB258" s="254"/>
      <c r="CHC258" s="254"/>
      <c r="CHD258" s="254"/>
      <c r="CHE258" s="254"/>
      <c r="CHF258" s="254"/>
      <c r="CHG258" s="254"/>
      <c r="CHH258" s="254"/>
      <c r="CHI258" s="254"/>
      <c r="CHJ258" s="254"/>
      <c r="CHK258" s="254"/>
      <c r="CHL258" s="254"/>
      <c r="CHM258" s="254"/>
      <c r="CHN258" s="254"/>
      <c r="CHO258" s="254"/>
      <c r="CHP258" s="254"/>
      <c r="CHQ258" s="254"/>
      <c r="CHR258" s="254"/>
      <c r="CHS258" s="254"/>
      <c r="CHT258" s="254"/>
      <c r="CHU258" s="254"/>
      <c r="CHV258" s="254"/>
      <c r="CHW258" s="254"/>
      <c r="CHX258" s="254"/>
      <c r="CHY258" s="254"/>
      <c r="CHZ258" s="254"/>
      <c r="CIA258" s="254"/>
      <c r="CIB258" s="254"/>
      <c r="CIC258" s="254"/>
      <c r="CID258" s="254"/>
      <c r="CIE258" s="254"/>
      <c r="CIF258" s="254"/>
      <c r="CIG258" s="254"/>
      <c r="CIH258" s="254"/>
      <c r="CII258" s="254"/>
      <c r="CIJ258" s="254"/>
      <c r="CIK258" s="254"/>
      <c r="CIL258" s="254"/>
      <c r="CIM258" s="254"/>
      <c r="CIN258" s="254"/>
      <c r="CIO258" s="254"/>
      <c r="CIP258" s="254"/>
      <c r="CIQ258" s="254"/>
      <c r="CIR258" s="254"/>
      <c r="CIS258" s="254"/>
      <c r="CIT258" s="254"/>
      <c r="CIU258" s="254"/>
      <c r="CIV258" s="254"/>
      <c r="CIW258" s="254"/>
      <c r="CIX258" s="254"/>
      <c r="CIY258" s="254"/>
      <c r="CIZ258" s="254"/>
      <c r="CJA258" s="254"/>
      <c r="CJB258" s="254"/>
      <c r="CJC258" s="254"/>
      <c r="CJD258" s="254"/>
      <c r="CJE258" s="254"/>
      <c r="CJF258" s="254"/>
      <c r="CJG258" s="254"/>
      <c r="CJH258" s="254"/>
      <c r="CJI258" s="254"/>
      <c r="CJJ258" s="254"/>
      <c r="CJK258" s="254"/>
      <c r="CJL258" s="254"/>
      <c r="CJM258" s="254"/>
      <c r="CJN258" s="254"/>
      <c r="CJO258" s="254"/>
      <c r="CJP258" s="254"/>
      <c r="CJQ258" s="254"/>
      <c r="CJR258" s="254"/>
      <c r="CJS258" s="254"/>
      <c r="CJT258" s="254"/>
      <c r="CJU258" s="254"/>
      <c r="CJV258" s="254"/>
      <c r="CJW258" s="254"/>
      <c r="CJX258" s="254"/>
      <c r="CJY258" s="254"/>
      <c r="CJZ258" s="254"/>
      <c r="CKA258" s="254"/>
      <c r="CKB258" s="254"/>
      <c r="CKC258" s="254"/>
      <c r="CKD258" s="254"/>
      <c r="CKE258" s="254"/>
      <c r="CKF258" s="254"/>
      <c r="CKG258" s="254"/>
      <c r="CKH258" s="254"/>
      <c r="CKI258" s="254"/>
      <c r="CKJ258" s="254"/>
      <c r="CKK258" s="254"/>
      <c r="CKL258" s="254"/>
      <c r="CKM258" s="254"/>
      <c r="CKN258" s="254"/>
      <c r="CKO258" s="254"/>
      <c r="CKP258" s="254"/>
      <c r="CKQ258" s="254"/>
      <c r="CKR258" s="254"/>
      <c r="CKS258" s="254"/>
      <c r="CKT258" s="254"/>
      <c r="CKU258" s="254"/>
      <c r="CKV258" s="254"/>
      <c r="CKW258" s="254"/>
      <c r="CKX258" s="254"/>
      <c r="CKY258" s="254"/>
      <c r="CKZ258" s="254"/>
      <c r="CLA258" s="254"/>
      <c r="CLB258" s="254"/>
      <c r="CLC258" s="254"/>
      <c r="CLD258" s="254"/>
      <c r="CLE258" s="254"/>
      <c r="CLF258" s="254"/>
      <c r="CLG258" s="254"/>
      <c r="CLH258" s="254"/>
      <c r="CLI258" s="254"/>
      <c r="CLJ258" s="254"/>
      <c r="CLK258" s="254"/>
      <c r="CLL258" s="254"/>
      <c r="CLM258" s="254"/>
      <c r="CLN258" s="254"/>
      <c r="CLO258" s="254"/>
      <c r="CLP258" s="254"/>
      <c r="CLQ258" s="254"/>
      <c r="CLR258" s="254"/>
      <c r="CLS258" s="254"/>
      <c r="CLT258" s="254"/>
      <c r="CLU258" s="254"/>
      <c r="CLV258" s="254"/>
      <c r="CLW258" s="254"/>
      <c r="CLX258" s="254"/>
      <c r="CLY258" s="254"/>
      <c r="CLZ258" s="254"/>
      <c r="CMA258" s="254"/>
      <c r="CMB258" s="254"/>
      <c r="CMC258" s="254"/>
      <c r="CMD258" s="254"/>
      <c r="CME258" s="254"/>
      <c r="CMF258" s="254"/>
      <c r="CMG258" s="254"/>
      <c r="CMH258" s="254"/>
      <c r="CMI258" s="254"/>
      <c r="CMJ258" s="254"/>
      <c r="CMK258" s="254"/>
      <c r="CML258" s="254"/>
      <c r="CMM258" s="254"/>
      <c r="CMN258" s="254"/>
      <c r="CMO258" s="254"/>
      <c r="CMP258" s="254"/>
      <c r="CMQ258" s="254"/>
      <c r="CMR258" s="254"/>
      <c r="CMS258" s="254"/>
      <c r="CMT258" s="254"/>
      <c r="CMU258" s="254"/>
      <c r="CMV258" s="254"/>
      <c r="CMW258" s="254"/>
      <c r="CMX258" s="254"/>
      <c r="CMY258" s="254"/>
      <c r="CMZ258" s="254"/>
      <c r="CNA258" s="254"/>
      <c r="CNB258" s="254"/>
      <c r="CNC258" s="254"/>
      <c r="CND258" s="254"/>
      <c r="CNE258" s="254"/>
      <c r="CNF258" s="254"/>
      <c r="CNG258" s="254"/>
      <c r="CNH258" s="254"/>
      <c r="CNI258" s="254"/>
      <c r="CNJ258" s="254"/>
      <c r="CNK258" s="254"/>
      <c r="CNL258" s="254"/>
      <c r="CNM258" s="254"/>
      <c r="CNN258" s="254"/>
      <c r="CNO258" s="254"/>
      <c r="CNP258" s="254"/>
      <c r="CNQ258" s="254"/>
      <c r="CNR258" s="254"/>
      <c r="CNS258" s="254"/>
      <c r="CNT258" s="254"/>
      <c r="CNU258" s="254"/>
      <c r="CNV258" s="254"/>
      <c r="CNW258" s="254"/>
      <c r="CNX258" s="254"/>
      <c r="CNY258" s="254"/>
      <c r="CNZ258" s="254"/>
      <c r="COA258" s="254"/>
      <c r="COB258" s="254"/>
      <c r="COC258" s="254"/>
      <c r="COD258" s="254"/>
      <c r="COE258" s="254"/>
      <c r="COF258" s="254"/>
      <c r="COG258" s="254"/>
      <c r="COH258" s="254"/>
      <c r="COI258" s="254"/>
      <c r="COJ258" s="254"/>
      <c r="COK258" s="254"/>
      <c r="COL258" s="254"/>
      <c r="COM258" s="254"/>
      <c r="CON258" s="254"/>
      <c r="COO258" s="254"/>
      <c r="COP258" s="254"/>
      <c r="COQ258" s="254"/>
      <c r="COR258" s="254"/>
      <c r="COS258" s="254"/>
      <c r="COT258" s="254"/>
      <c r="COU258" s="254"/>
      <c r="COV258" s="254"/>
      <c r="COW258" s="254"/>
      <c r="COX258" s="254"/>
      <c r="COY258" s="254"/>
      <c r="COZ258" s="254"/>
      <c r="CPA258" s="254"/>
      <c r="CPB258" s="254"/>
      <c r="CPC258" s="254"/>
      <c r="CPD258" s="254"/>
      <c r="CPE258" s="254"/>
      <c r="CPF258" s="254"/>
      <c r="CPG258" s="254"/>
      <c r="CPH258" s="254"/>
      <c r="CPI258" s="254"/>
      <c r="CPJ258" s="254"/>
      <c r="CPK258" s="254"/>
      <c r="CPL258" s="254"/>
      <c r="CPM258" s="254"/>
      <c r="CPN258" s="254"/>
      <c r="CPO258" s="254"/>
      <c r="CPP258" s="254"/>
      <c r="CPQ258" s="254"/>
      <c r="CPR258" s="254"/>
      <c r="CPS258" s="254"/>
      <c r="CPT258" s="254"/>
      <c r="CPU258" s="254"/>
      <c r="CPV258" s="254"/>
      <c r="CPW258" s="254"/>
      <c r="CPX258" s="254"/>
      <c r="CPY258" s="254"/>
      <c r="CPZ258" s="254"/>
      <c r="CQA258" s="254"/>
      <c r="CQB258" s="254"/>
      <c r="CQC258" s="254"/>
      <c r="CQD258" s="254"/>
      <c r="CQE258" s="254"/>
      <c r="CQF258" s="254"/>
      <c r="CQG258" s="254"/>
      <c r="CQH258" s="254"/>
      <c r="CQI258" s="254"/>
      <c r="CQJ258" s="254"/>
      <c r="CQK258" s="254"/>
      <c r="CQL258" s="254"/>
      <c r="CQM258" s="254"/>
      <c r="CQN258" s="254"/>
      <c r="CQO258" s="254"/>
      <c r="CQP258" s="254"/>
      <c r="CQQ258" s="254"/>
      <c r="CQR258" s="254"/>
      <c r="CQS258" s="254"/>
      <c r="CQT258" s="254"/>
      <c r="CQU258" s="254"/>
      <c r="CQV258" s="254"/>
      <c r="CQW258" s="254"/>
      <c r="CQX258" s="254"/>
      <c r="CQY258" s="254"/>
      <c r="CQZ258" s="254"/>
      <c r="CRA258" s="254"/>
      <c r="CRB258" s="254"/>
      <c r="CRC258" s="254"/>
      <c r="CRD258" s="254"/>
      <c r="CRE258" s="254"/>
      <c r="CRF258" s="254"/>
      <c r="CRG258" s="254"/>
      <c r="CRH258" s="254"/>
      <c r="CRI258" s="254"/>
      <c r="CRJ258" s="254"/>
      <c r="CRK258" s="254"/>
      <c r="CRL258" s="254"/>
      <c r="CRM258" s="254"/>
      <c r="CRN258" s="254"/>
      <c r="CRO258" s="254"/>
      <c r="CRP258" s="254"/>
      <c r="CRQ258" s="254"/>
      <c r="CRR258" s="254"/>
      <c r="CRS258" s="254"/>
      <c r="CRT258" s="254"/>
      <c r="CRU258" s="254"/>
      <c r="CRV258" s="254"/>
      <c r="CRW258" s="254"/>
      <c r="CRX258" s="254"/>
      <c r="CRY258" s="254"/>
      <c r="CRZ258" s="254"/>
      <c r="CSA258" s="254"/>
      <c r="CSB258" s="254"/>
      <c r="CSC258" s="254"/>
      <c r="CSD258" s="254"/>
      <c r="CSE258" s="254"/>
      <c r="CSF258" s="254"/>
      <c r="CSG258" s="254"/>
      <c r="CSH258" s="254"/>
      <c r="CSI258" s="254"/>
      <c r="CSJ258" s="254"/>
      <c r="CSK258" s="254"/>
      <c r="CSL258" s="254"/>
      <c r="CSM258" s="254"/>
      <c r="CSN258" s="254"/>
      <c r="CSO258" s="254"/>
      <c r="CSP258" s="254"/>
      <c r="CSQ258" s="254"/>
      <c r="CSR258" s="254"/>
      <c r="CSS258" s="254"/>
      <c r="CST258" s="254"/>
      <c r="CSU258" s="254"/>
      <c r="CSV258" s="254"/>
      <c r="CSW258" s="254"/>
      <c r="CSX258" s="254"/>
      <c r="CSY258" s="254"/>
      <c r="CSZ258" s="254"/>
      <c r="CTA258" s="254"/>
      <c r="CTB258" s="254"/>
      <c r="CTC258" s="254"/>
      <c r="CTD258" s="254"/>
      <c r="CTE258" s="254"/>
      <c r="CTF258" s="254"/>
      <c r="CTG258" s="254"/>
      <c r="CTH258" s="254"/>
      <c r="CTI258" s="254"/>
      <c r="CTJ258" s="254"/>
      <c r="CTK258" s="254"/>
      <c r="CTL258" s="254"/>
      <c r="CTM258" s="254"/>
      <c r="CTN258" s="254"/>
      <c r="CTO258" s="254"/>
      <c r="CTP258" s="254"/>
      <c r="CTQ258" s="254"/>
      <c r="CTR258" s="254"/>
      <c r="CTS258" s="254"/>
      <c r="CTT258" s="254"/>
      <c r="CTU258" s="254"/>
      <c r="CTV258" s="254"/>
      <c r="CTW258" s="254"/>
      <c r="CTX258" s="254"/>
      <c r="CTY258" s="254"/>
      <c r="CTZ258" s="254"/>
      <c r="CUA258" s="254"/>
      <c r="CUB258" s="254"/>
      <c r="CUC258" s="254"/>
      <c r="CUD258" s="254"/>
      <c r="CUE258" s="254"/>
      <c r="CUF258" s="254"/>
      <c r="CUG258" s="254"/>
      <c r="CUH258" s="254"/>
      <c r="CUI258" s="254"/>
      <c r="CUJ258" s="254"/>
      <c r="CUK258" s="254"/>
      <c r="CUL258" s="254"/>
      <c r="CUM258" s="254"/>
      <c r="CUN258" s="254"/>
      <c r="CUO258" s="254"/>
      <c r="CUP258" s="254"/>
      <c r="CUQ258" s="254"/>
      <c r="CUR258" s="254"/>
      <c r="CUS258" s="254"/>
      <c r="CUT258" s="254"/>
      <c r="CUU258" s="254"/>
      <c r="CUV258" s="254"/>
      <c r="CUW258" s="254"/>
      <c r="CUX258" s="254"/>
      <c r="CUY258" s="254"/>
      <c r="CUZ258" s="254"/>
      <c r="CVA258" s="254"/>
      <c r="CVB258" s="254"/>
      <c r="CVC258" s="254"/>
      <c r="CVD258" s="254"/>
      <c r="CVE258" s="254"/>
      <c r="CVF258" s="254"/>
      <c r="CVG258" s="254"/>
      <c r="CVH258" s="254"/>
      <c r="CVI258" s="254"/>
      <c r="CVJ258" s="254"/>
      <c r="CVK258" s="254"/>
      <c r="CVL258" s="254"/>
      <c r="CVM258" s="254"/>
      <c r="CVN258" s="254"/>
      <c r="CVO258" s="254"/>
      <c r="CVP258" s="254"/>
      <c r="CVQ258" s="254"/>
      <c r="CVR258" s="254"/>
      <c r="CVS258" s="254"/>
      <c r="CVT258" s="254"/>
      <c r="CVU258" s="254"/>
      <c r="CVV258" s="254"/>
      <c r="CVW258" s="254"/>
      <c r="CVX258" s="254"/>
      <c r="CVY258" s="254"/>
      <c r="CVZ258" s="254"/>
      <c r="CWA258" s="254"/>
      <c r="CWB258" s="254"/>
      <c r="CWC258" s="254"/>
      <c r="CWD258" s="254"/>
      <c r="CWE258" s="254"/>
      <c r="CWF258" s="254"/>
      <c r="CWG258" s="254"/>
      <c r="CWH258" s="254"/>
      <c r="CWI258" s="254"/>
      <c r="CWJ258" s="254"/>
      <c r="CWK258" s="254"/>
      <c r="CWL258" s="254"/>
      <c r="CWM258" s="254"/>
      <c r="CWN258" s="254"/>
      <c r="CWO258" s="254"/>
      <c r="CWP258" s="254"/>
      <c r="CWQ258" s="254"/>
      <c r="CWR258" s="254"/>
      <c r="CWS258" s="254"/>
      <c r="CWT258" s="254"/>
      <c r="CWU258" s="254"/>
      <c r="CWV258" s="254"/>
      <c r="CWW258" s="254"/>
      <c r="CWX258" s="254"/>
      <c r="CWY258" s="254"/>
      <c r="CWZ258" s="254"/>
      <c r="CXA258" s="254"/>
      <c r="CXB258" s="254"/>
      <c r="CXC258" s="254"/>
      <c r="CXD258" s="254"/>
      <c r="CXE258" s="254"/>
      <c r="CXF258" s="254"/>
      <c r="CXG258" s="254"/>
      <c r="CXH258" s="254"/>
      <c r="CXI258" s="254"/>
      <c r="CXJ258" s="254"/>
      <c r="CXK258" s="254"/>
      <c r="CXL258" s="254"/>
      <c r="CXM258" s="254"/>
      <c r="CXN258" s="254"/>
      <c r="CXO258" s="254"/>
      <c r="CXP258" s="254"/>
      <c r="CXQ258" s="254"/>
      <c r="CXR258" s="254"/>
      <c r="CXS258" s="254"/>
      <c r="CXT258" s="254"/>
      <c r="CXU258" s="254"/>
      <c r="CXV258" s="254"/>
      <c r="CXW258" s="254"/>
      <c r="CXX258" s="254"/>
      <c r="CXY258" s="254"/>
      <c r="CXZ258" s="254"/>
      <c r="CYA258" s="254"/>
      <c r="CYB258" s="254"/>
      <c r="CYC258" s="254"/>
      <c r="CYD258" s="254"/>
      <c r="CYE258" s="254"/>
      <c r="CYF258" s="254"/>
      <c r="CYG258" s="254"/>
      <c r="CYH258" s="254"/>
      <c r="CYI258" s="254"/>
      <c r="CYJ258" s="254"/>
      <c r="CYK258" s="254"/>
      <c r="CYL258" s="254"/>
      <c r="CYM258" s="254"/>
      <c r="CYN258" s="254"/>
      <c r="CYO258" s="254"/>
      <c r="CYP258" s="254"/>
      <c r="CYQ258" s="254"/>
      <c r="CYR258" s="254"/>
      <c r="CYS258" s="254"/>
      <c r="CYT258" s="254"/>
      <c r="CYU258" s="254"/>
      <c r="CYV258" s="254"/>
      <c r="CYW258" s="254"/>
      <c r="CYX258" s="254"/>
      <c r="CYY258" s="254"/>
      <c r="CYZ258" s="254"/>
      <c r="CZA258" s="254"/>
      <c r="CZB258" s="254"/>
      <c r="CZC258" s="254"/>
      <c r="CZD258" s="254"/>
      <c r="CZE258" s="254"/>
      <c r="CZF258" s="254"/>
      <c r="CZG258" s="254"/>
      <c r="CZH258" s="254"/>
      <c r="CZI258" s="254"/>
      <c r="CZJ258" s="254"/>
      <c r="CZK258" s="254"/>
      <c r="CZL258" s="254"/>
      <c r="CZM258" s="254"/>
      <c r="CZN258" s="254"/>
      <c r="CZO258" s="254"/>
      <c r="CZP258" s="254"/>
      <c r="CZQ258" s="254"/>
      <c r="CZR258" s="254"/>
      <c r="CZS258" s="254"/>
      <c r="CZT258" s="254"/>
      <c r="CZU258" s="254"/>
      <c r="CZV258" s="254"/>
      <c r="CZW258" s="254"/>
      <c r="CZX258" s="254"/>
      <c r="CZY258" s="254"/>
      <c r="CZZ258" s="254"/>
      <c r="DAA258" s="254"/>
      <c r="DAB258" s="254"/>
      <c r="DAC258" s="254"/>
      <c r="DAD258" s="254"/>
      <c r="DAE258" s="254"/>
      <c r="DAF258" s="254"/>
      <c r="DAG258" s="254"/>
      <c r="DAH258" s="254"/>
      <c r="DAI258" s="254"/>
      <c r="DAJ258" s="254"/>
      <c r="DAK258" s="254"/>
      <c r="DAL258" s="254"/>
      <c r="DAM258" s="254"/>
      <c r="DAN258" s="254"/>
      <c r="DAO258" s="254"/>
      <c r="DAP258" s="254"/>
      <c r="DAQ258" s="254"/>
      <c r="DAR258" s="254"/>
      <c r="DAS258" s="254"/>
      <c r="DAT258" s="254"/>
      <c r="DAU258" s="254"/>
      <c r="DAV258" s="254"/>
      <c r="DAW258" s="254"/>
      <c r="DAX258" s="254"/>
      <c r="DAY258" s="254"/>
      <c r="DAZ258" s="254"/>
      <c r="DBA258" s="254"/>
      <c r="DBB258" s="254"/>
      <c r="DBC258" s="254"/>
      <c r="DBD258" s="254"/>
      <c r="DBE258" s="254"/>
      <c r="DBF258" s="254"/>
      <c r="DBG258" s="254"/>
      <c r="DBH258" s="254"/>
      <c r="DBI258" s="254"/>
      <c r="DBJ258" s="254"/>
      <c r="DBK258" s="254"/>
      <c r="DBL258" s="254"/>
      <c r="DBM258" s="254"/>
      <c r="DBN258" s="254"/>
      <c r="DBO258" s="254"/>
      <c r="DBP258" s="254"/>
      <c r="DBQ258" s="254"/>
      <c r="DBR258" s="254"/>
      <c r="DBS258" s="254"/>
      <c r="DBT258" s="254"/>
      <c r="DBU258" s="254"/>
      <c r="DBV258" s="254"/>
      <c r="DBW258" s="254"/>
      <c r="DBX258" s="254"/>
      <c r="DBY258" s="254"/>
      <c r="DBZ258" s="254"/>
      <c r="DCA258" s="254"/>
      <c r="DCB258" s="254"/>
      <c r="DCC258" s="254"/>
      <c r="DCD258" s="254"/>
      <c r="DCE258" s="254"/>
      <c r="DCF258" s="254"/>
      <c r="DCG258" s="254"/>
      <c r="DCH258" s="254"/>
      <c r="DCI258" s="254"/>
      <c r="DCJ258" s="254"/>
      <c r="DCK258" s="254"/>
      <c r="DCL258" s="254"/>
      <c r="DCM258" s="254"/>
      <c r="DCN258" s="254"/>
      <c r="DCO258" s="254"/>
      <c r="DCP258" s="254"/>
      <c r="DCQ258" s="254"/>
      <c r="DCR258" s="254"/>
      <c r="DCS258" s="254"/>
      <c r="DCT258" s="254"/>
      <c r="DCU258" s="254"/>
      <c r="DCV258" s="254"/>
      <c r="DCW258" s="254"/>
      <c r="DCX258" s="254"/>
      <c r="DCY258" s="254"/>
      <c r="DCZ258" s="254"/>
      <c r="DDA258" s="254"/>
      <c r="DDB258" s="254"/>
      <c r="DDC258" s="254"/>
      <c r="DDD258" s="254"/>
      <c r="DDE258" s="254"/>
      <c r="DDF258" s="254"/>
      <c r="DDG258" s="254"/>
      <c r="DDH258" s="254"/>
      <c r="DDI258" s="254"/>
      <c r="DDJ258" s="254"/>
      <c r="DDK258" s="254"/>
      <c r="DDL258" s="254"/>
      <c r="DDM258" s="254"/>
      <c r="DDN258" s="254"/>
      <c r="DDO258" s="254"/>
      <c r="DDP258" s="254"/>
      <c r="DDQ258" s="254"/>
      <c r="DDR258" s="254"/>
      <c r="DDS258" s="254"/>
      <c r="DDT258" s="254"/>
      <c r="DDU258" s="254"/>
      <c r="DDV258" s="254"/>
      <c r="DDW258" s="254"/>
      <c r="DDX258" s="254"/>
      <c r="DDY258" s="254"/>
      <c r="DDZ258" s="254"/>
      <c r="DEA258" s="254"/>
      <c r="DEB258" s="254"/>
      <c r="DEC258" s="254"/>
      <c r="DED258" s="254"/>
      <c r="DEE258" s="254"/>
      <c r="DEF258" s="254"/>
      <c r="DEG258" s="254"/>
      <c r="DEH258" s="254"/>
      <c r="DEI258" s="254"/>
      <c r="DEJ258" s="254"/>
      <c r="DEK258" s="254"/>
      <c r="DEL258" s="254"/>
      <c r="DEM258" s="254"/>
      <c r="DEN258" s="254"/>
      <c r="DEO258" s="254"/>
      <c r="DEP258" s="254"/>
      <c r="DEQ258" s="254"/>
      <c r="DER258" s="254"/>
      <c r="DES258" s="254"/>
      <c r="DET258" s="254"/>
      <c r="DEU258" s="254"/>
      <c r="DEV258" s="254"/>
      <c r="DEW258" s="254"/>
      <c r="DEX258" s="254"/>
      <c r="DEY258" s="254"/>
      <c r="DEZ258" s="254"/>
      <c r="DFA258" s="254"/>
      <c r="DFB258" s="254"/>
      <c r="DFC258" s="254"/>
      <c r="DFD258" s="254"/>
      <c r="DFE258" s="254"/>
      <c r="DFF258" s="254"/>
      <c r="DFG258" s="254"/>
      <c r="DFH258" s="254"/>
      <c r="DFI258" s="254"/>
      <c r="DFJ258" s="254"/>
      <c r="DFK258" s="254"/>
      <c r="DFL258" s="254"/>
      <c r="DFM258" s="254"/>
      <c r="DFN258" s="254"/>
      <c r="DFO258" s="254"/>
      <c r="DFP258" s="254"/>
      <c r="DFQ258" s="254"/>
      <c r="DFR258" s="254"/>
      <c r="DFS258" s="254"/>
      <c r="DFT258" s="254"/>
      <c r="DFU258" s="254"/>
      <c r="DFV258" s="254"/>
      <c r="DFW258" s="254"/>
      <c r="DFX258" s="254"/>
      <c r="DFY258" s="254"/>
      <c r="DFZ258" s="254"/>
      <c r="DGA258" s="254"/>
      <c r="DGB258" s="254"/>
      <c r="DGC258" s="254"/>
      <c r="DGD258" s="254"/>
      <c r="DGE258" s="254"/>
      <c r="DGF258" s="254"/>
      <c r="DGG258" s="254"/>
      <c r="DGH258" s="254"/>
      <c r="DGI258" s="254"/>
      <c r="DGJ258" s="254"/>
      <c r="DGK258" s="254"/>
      <c r="DGL258" s="254"/>
      <c r="DGM258" s="254"/>
      <c r="DGN258" s="254"/>
      <c r="DGO258" s="254"/>
      <c r="DGP258" s="254"/>
      <c r="DGQ258" s="254"/>
      <c r="DGR258" s="254"/>
      <c r="DGS258" s="254"/>
      <c r="DGT258" s="254"/>
      <c r="DGU258" s="254"/>
      <c r="DGV258" s="254"/>
      <c r="DGW258" s="254"/>
      <c r="DGX258" s="254"/>
      <c r="DGY258" s="254"/>
      <c r="DGZ258" s="254"/>
      <c r="DHA258" s="254"/>
      <c r="DHB258" s="254"/>
      <c r="DHC258" s="254"/>
      <c r="DHD258" s="254"/>
      <c r="DHE258" s="254"/>
      <c r="DHF258" s="254"/>
      <c r="DHG258" s="254"/>
      <c r="DHH258" s="254"/>
      <c r="DHI258" s="254"/>
      <c r="DHJ258" s="254"/>
      <c r="DHK258" s="254"/>
      <c r="DHL258" s="254"/>
      <c r="DHM258" s="254"/>
      <c r="DHN258" s="254"/>
      <c r="DHO258" s="254"/>
      <c r="DHP258" s="254"/>
      <c r="DHQ258" s="254"/>
      <c r="DHR258" s="254"/>
      <c r="DHS258" s="254"/>
      <c r="DHT258" s="254"/>
      <c r="DHU258" s="254"/>
      <c r="DHV258" s="254"/>
      <c r="DHW258" s="254"/>
      <c r="DHX258" s="254"/>
      <c r="DHY258" s="254"/>
      <c r="DHZ258" s="254"/>
      <c r="DIA258" s="254"/>
      <c r="DIB258" s="254"/>
      <c r="DIC258" s="254"/>
      <c r="DID258" s="254"/>
      <c r="DIE258" s="254"/>
      <c r="DIF258" s="254"/>
      <c r="DIG258" s="254"/>
      <c r="DIH258" s="254"/>
      <c r="DII258" s="254"/>
      <c r="DIJ258" s="254"/>
      <c r="DIK258" s="254"/>
      <c r="DIL258" s="254"/>
      <c r="DIM258" s="254"/>
      <c r="DIN258" s="254"/>
      <c r="DIO258" s="254"/>
      <c r="DIP258" s="254"/>
      <c r="DIQ258" s="254"/>
      <c r="DIR258" s="254"/>
      <c r="DIS258" s="254"/>
      <c r="DIT258" s="254"/>
      <c r="DIU258" s="254"/>
      <c r="DIV258" s="254"/>
      <c r="DIW258" s="254"/>
      <c r="DIX258" s="254"/>
      <c r="DIY258" s="254"/>
      <c r="DIZ258" s="254"/>
      <c r="DJA258" s="254"/>
      <c r="DJB258" s="254"/>
      <c r="DJC258" s="254"/>
      <c r="DJD258" s="254"/>
      <c r="DJE258" s="254"/>
      <c r="DJF258" s="254"/>
      <c r="DJG258" s="254"/>
      <c r="DJH258" s="254"/>
      <c r="DJI258" s="254"/>
      <c r="DJJ258" s="254"/>
      <c r="DJK258" s="254"/>
      <c r="DJL258" s="254"/>
      <c r="DJM258" s="254"/>
      <c r="DJN258" s="254"/>
      <c r="DJO258" s="254"/>
      <c r="DJP258" s="254"/>
      <c r="DJQ258" s="254"/>
      <c r="DJR258" s="254"/>
      <c r="DJS258" s="254"/>
      <c r="DJT258" s="254"/>
      <c r="DJU258" s="254"/>
      <c r="DJV258" s="254"/>
      <c r="DJW258" s="254"/>
      <c r="DJX258" s="254"/>
      <c r="DJY258" s="254"/>
      <c r="DJZ258" s="254"/>
      <c r="DKA258" s="254"/>
      <c r="DKB258" s="254"/>
      <c r="DKC258" s="254"/>
      <c r="DKD258" s="254"/>
      <c r="DKE258" s="254"/>
      <c r="DKF258" s="254"/>
      <c r="DKG258" s="254"/>
      <c r="DKH258" s="254"/>
      <c r="DKI258" s="254"/>
      <c r="DKJ258" s="254"/>
      <c r="DKK258" s="254"/>
      <c r="DKL258" s="254"/>
      <c r="DKM258" s="254"/>
      <c r="DKN258" s="254"/>
      <c r="DKO258" s="254"/>
      <c r="DKP258" s="254"/>
      <c r="DKQ258" s="254"/>
      <c r="DKR258" s="254"/>
      <c r="DKS258" s="254"/>
      <c r="DKT258" s="254"/>
      <c r="DKU258" s="254"/>
      <c r="DKV258" s="254"/>
      <c r="DKW258" s="254"/>
      <c r="DKX258" s="254"/>
      <c r="DKY258" s="254"/>
      <c r="DKZ258" s="254"/>
      <c r="DLA258" s="254"/>
      <c r="DLB258" s="254"/>
      <c r="DLC258" s="254"/>
      <c r="DLD258" s="254"/>
      <c r="DLE258" s="254"/>
      <c r="DLF258" s="254"/>
      <c r="DLG258" s="254"/>
      <c r="DLH258" s="254"/>
      <c r="DLI258" s="254"/>
      <c r="DLJ258" s="254"/>
      <c r="DLK258" s="254"/>
      <c r="DLL258" s="254"/>
      <c r="DLM258" s="254"/>
      <c r="DLN258" s="254"/>
      <c r="DLO258" s="254"/>
      <c r="DLP258" s="254"/>
      <c r="DLQ258" s="254"/>
      <c r="DLR258" s="254"/>
      <c r="DLS258" s="254"/>
      <c r="DLT258" s="254"/>
      <c r="DLU258" s="254"/>
      <c r="DLV258" s="254"/>
      <c r="DLW258" s="254"/>
      <c r="DLX258" s="254"/>
      <c r="DLY258" s="254"/>
      <c r="DLZ258" s="254"/>
      <c r="DMA258" s="254"/>
      <c r="DMB258" s="254"/>
      <c r="DMC258" s="254"/>
      <c r="DMD258" s="254"/>
      <c r="DME258" s="254"/>
      <c r="DMF258" s="254"/>
      <c r="DMG258" s="254"/>
      <c r="DMH258" s="254"/>
      <c r="DMI258" s="254"/>
      <c r="DMJ258" s="254"/>
      <c r="DMK258" s="254"/>
      <c r="DML258" s="254"/>
      <c r="DMM258" s="254"/>
      <c r="DMN258" s="254"/>
      <c r="DMO258" s="254"/>
      <c r="DMP258" s="254"/>
      <c r="DMQ258" s="254"/>
      <c r="DMR258" s="254"/>
      <c r="DMS258" s="254"/>
      <c r="DMT258" s="254"/>
      <c r="DMU258" s="254"/>
      <c r="DMV258" s="254"/>
      <c r="DMW258" s="254"/>
      <c r="DMX258" s="254"/>
      <c r="DMY258" s="254"/>
      <c r="DMZ258" s="254"/>
      <c r="DNA258" s="254"/>
      <c r="DNB258" s="254"/>
      <c r="DNC258" s="254"/>
      <c r="DND258" s="254"/>
      <c r="DNE258" s="254"/>
      <c r="DNF258" s="254"/>
      <c r="DNG258" s="254"/>
      <c r="DNH258" s="254"/>
      <c r="DNI258" s="254"/>
      <c r="DNJ258" s="254"/>
      <c r="DNK258" s="254"/>
      <c r="DNL258" s="254"/>
      <c r="DNM258" s="254"/>
      <c r="DNN258" s="254"/>
      <c r="DNO258" s="254"/>
      <c r="DNP258" s="254"/>
      <c r="DNQ258" s="254"/>
      <c r="DNR258" s="254"/>
      <c r="DNS258" s="254"/>
      <c r="DNT258" s="254"/>
      <c r="DNU258" s="254"/>
      <c r="DNV258" s="254"/>
      <c r="DNW258" s="254"/>
      <c r="DNX258" s="254"/>
      <c r="DNY258" s="254"/>
      <c r="DNZ258" s="254"/>
      <c r="DOA258" s="254"/>
      <c r="DOB258" s="254"/>
      <c r="DOC258" s="254"/>
      <c r="DOD258" s="254"/>
      <c r="DOE258" s="254"/>
      <c r="DOF258" s="254"/>
      <c r="DOG258" s="254"/>
      <c r="DOH258" s="254"/>
      <c r="DOI258" s="254"/>
      <c r="DOJ258" s="254"/>
      <c r="DOK258" s="254"/>
      <c r="DOL258" s="254"/>
      <c r="DOM258" s="254"/>
      <c r="DON258" s="254"/>
      <c r="DOO258" s="254"/>
      <c r="DOP258" s="254"/>
      <c r="DOQ258" s="254"/>
      <c r="DOR258" s="254"/>
      <c r="DOS258" s="254"/>
      <c r="DOT258" s="254"/>
      <c r="DOU258" s="254"/>
      <c r="DOV258" s="254"/>
      <c r="DOW258" s="254"/>
      <c r="DOX258" s="254"/>
      <c r="DOY258" s="254"/>
      <c r="DOZ258" s="254"/>
      <c r="DPA258" s="254"/>
      <c r="DPB258" s="254"/>
      <c r="DPC258" s="254"/>
      <c r="DPD258" s="254"/>
      <c r="DPE258" s="254"/>
      <c r="DPF258" s="254"/>
      <c r="DPG258" s="254"/>
      <c r="DPH258" s="254"/>
      <c r="DPI258" s="254"/>
      <c r="DPJ258" s="254"/>
      <c r="DPK258" s="254"/>
      <c r="DPL258" s="254"/>
      <c r="DPM258" s="254"/>
      <c r="DPN258" s="254"/>
      <c r="DPO258" s="254"/>
      <c r="DPP258" s="254"/>
      <c r="DPQ258" s="254"/>
      <c r="DPR258" s="254"/>
      <c r="DPS258" s="254"/>
      <c r="DPT258" s="254"/>
      <c r="DPU258" s="254"/>
      <c r="DPV258" s="254"/>
      <c r="DPW258" s="254"/>
      <c r="DPX258" s="254"/>
      <c r="DPY258" s="254"/>
      <c r="DPZ258" s="254"/>
      <c r="DQA258" s="254"/>
      <c r="DQB258" s="254"/>
      <c r="DQC258" s="254"/>
      <c r="DQD258" s="254"/>
      <c r="DQE258" s="254"/>
      <c r="DQF258" s="254"/>
      <c r="DQG258" s="254"/>
      <c r="DQH258" s="254"/>
      <c r="DQI258" s="254"/>
      <c r="DQJ258" s="254"/>
      <c r="DQK258" s="254"/>
      <c r="DQL258" s="254"/>
      <c r="DQM258" s="254"/>
      <c r="DQN258" s="254"/>
      <c r="DQO258" s="254"/>
      <c r="DQP258" s="254"/>
      <c r="DQQ258" s="254"/>
      <c r="DQR258" s="254"/>
      <c r="DQS258" s="254"/>
      <c r="DQT258" s="254"/>
      <c r="DQU258" s="254"/>
      <c r="DQV258" s="254"/>
      <c r="DQW258" s="254"/>
      <c r="DQX258" s="254"/>
      <c r="DQY258" s="254"/>
      <c r="DQZ258" s="254"/>
      <c r="DRA258" s="254"/>
      <c r="DRB258" s="254"/>
      <c r="DRC258" s="254"/>
      <c r="DRD258" s="254"/>
      <c r="DRE258" s="254"/>
      <c r="DRF258" s="254"/>
      <c r="DRG258" s="254"/>
      <c r="DRH258" s="254"/>
      <c r="DRI258" s="254"/>
      <c r="DRJ258" s="254"/>
      <c r="DRK258" s="254"/>
      <c r="DRL258" s="254"/>
      <c r="DRM258" s="254"/>
      <c r="DRN258" s="254"/>
      <c r="DRO258" s="254"/>
      <c r="DRP258" s="254"/>
      <c r="DRQ258" s="254"/>
      <c r="DRR258" s="254"/>
      <c r="DRS258" s="254"/>
      <c r="DRT258" s="254"/>
      <c r="DRU258" s="254"/>
      <c r="DRV258" s="254"/>
      <c r="DRW258" s="254"/>
      <c r="DRX258" s="254"/>
      <c r="DRY258" s="254"/>
      <c r="DRZ258" s="254"/>
      <c r="DSA258" s="254"/>
      <c r="DSB258" s="254"/>
      <c r="DSC258" s="254"/>
      <c r="DSD258" s="254"/>
      <c r="DSE258" s="254"/>
      <c r="DSF258" s="254"/>
      <c r="DSG258" s="254"/>
      <c r="DSH258" s="254"/>
      <c r="DSI258" s="254"/>
      <c r="DSJ258" s="254"/>
      <c r="DSK258" s="254"/>
      <c r="DSL258" s="254"/>
      <c r="DSM258" s="254"/>
      <c r="DSN258" s="254"/>
      <c r="DSO258" s="254"/>
      <c r="DSP258" s="254"/>
      <c r="DSQ258" s="254"/>
      <c r="DSR258" s="254"/>
      <c r="DSS258" s="254"/>
      <c r="DST258" s="254"/>
      <c r="DSU258" s="254"/>
      <c r="DSV258" s="254"/>
      <c r="DSW258" s="254"/>
      <c r="DSX258" s="254"/>
      <c r="DSY258" s="254"/>
      <c r="DSZ258" s="254"/>
      <c r="DTA258" s="254"/>
      <c r="DTB258" s="254"/>
      <c r="DTC258" s="254"/>
      <c r="DTD258" s="254"/>
      <c r="DTE258" s="254"/>
      <c r="DTF258" s="254"/>
      <c r="DTG258" s="254"/>
      <c r="DTH258" s="254"/>
      <c r="DTI258" s="254"/>
      <c r="DTJ258" s="254"/>
      <c r="DTK258" s="254"/>
      <c r="DTL258" s="254"/>
      <c r="DTM258" s="254"/>
      <c r="DTN258" s="254"/>
      <c r="DTO258" s="254"/>
      <c r="DTP258" s="254"/>
      <c r="DTQ258" s="254"/>
      <c r="DTR258" s="254"/>
      <c r="DTS258" s="254"/>
      <c r="DTT258" s="254"/>
      <c r="DTU258" s="254"/>
      <c r="DTV258" s="254"/>
      <c r="DTW258" s="254"/>
      <c r="DTX258" s="254"/>
      <c r="DTY258" s="254"/>
      <c r="DTZ258" s="254"/>
      <c r="DUA258" s="254"/>
      <c r="DUB258" s="254"/>
      <c r="DUC258" s="254"/>
      <c r="DUD258" s="254"/>
      <c r="DUE258" s="254"/>
      <c r="DUF258" s="254"/>
      <c r="DUG258" s="254"/>
      <c r="DUH258" s="254"/>
      <c r="DUI258" s="254"/>
      <c r="DUJ258" s="254"/>
      <c r="DUK258" s="254"/>
      <c r="DUL258" s="254"/>
      <c r="DUM258" s="254"/>
      <c r="DUN258" s="254"/>
      <c r="DUO258" s="254"/>
      <c r="DUP258" s="254"/>
      <c r="DUQ258" s="254"/>
      <c r="DUR258" s="254"/>
      <c r="DUS258" s="254"/>
      <c r="DUT258" s="254"/>
      <c r="DUU258" s="254"/>
      <c r="DUV258" s="254"/>
      <c r="DUW258" s="254"/>
      <c r="DUX258" s="254"/>
      <c r="DUY258" s="254"/>
      <c r="DUZ258" s="254"/>
      <c r="DVA258" s="254"/>
      <c r="DVB258" s="254"/>
      <c r="DVC258" s="254"/>
      <c r="DVD258" s="254"/>
      <c r="DVE258" s="254"/>
      <c r="DVF258" s="254"/>
      <c r="DVG258" s="254"/>
      <c r="DVH258" s="254"/>
      <c r="DVI258" s="254"/>
      <c r="DVJ258" s="254"/>
      <c r="DVK258" s="254"/>
      <c r="DVL258" s="254"/>
      <c r="DVM258" s="254"/>
      <c r="DVN258" s="254"/>
      <c r="DVO258" s="254"/>
      <c r="DVP258" s="254"/>
      <c r="DVQ258" s="254"/>
      <c r="DVR258" s="254"/>
      <c r="DVS258" s="254"/>
      <c r="DVT258" s="254"/>
      <c r="DVU258" s="254"/>
      <c r="DVV258" s="254"/>
      <c r="DVW258" s="254"/>
      <c r="DVX258" s="254"/>
      <c r="DVY258" s="254"/>
      <c r="DVZ258" s="254"/>
      <c r="DWA258" s="254"/>
      <c r="DWB258" s="254"/>
      <c r="DWC258" s="254"/>
      <c r="DWD258" s="254"/>
      <c r="DWE258" s="254"/>
      <c r="DWF258" s="254"/>
      <c r="DWG258" s="254"/>
      <c r="DWH258" s="254"/>
      <c r="DWI258" s="254"/>
      <c r="DWJ258" s="254"/>
      <c r="DWK258" s="254"/>
      <c r="DWL258" s="254"/>
      <c r="DWM258" s="254"/>
      <c r="DWN258" s="254"/>
      <c r="DWO258" s="254"/>
      <c r="DWP258" s="254"/>
      <c r="DWQ258" s="254"/>
      <c r="DWR258" s="254"/>
      <c r="DWS258" s="254"/>
      <c r="DWT258" s="254"/>
      <c r="DWU258" s="254"/>
      <c r="DWV258" s="254"/>
      <c r="DWW258" s="254"/>
      <c r="DWX258" s="254"/>
      <c r="DWY258" s="254"/>
      <c r="DWZ258" s="254"/>
      <c r="DXA258" s="254"/>
      <c r="DXB258" s="254"/>
      <c r="DXC258" s="254"/>
      <c r="DXD258" s="254"/>
      <c r="DXE258" s="254"/>
      <c r="DXF258" s="254"/>
      <c r="DXG258" s="254"/>
      <c r="DXH258" s="254"/>
      <c r="DXI258" s="254"/>
      <c r="DXJ258" s="254"/>
      <c r="DXK258" s="254"/>
      <c r="DXL258" s="254"/>
      <c r="DXM258" s="254"/>
      <c r="DXN258" s="254"/>
      <c r="DXO258" s="254"/>
      <c r="DXP258" s="254"/>
      <c r="DXQ258" s="254"/>
      <c r="DXR258" s="254"/>
      <c r="DXS258" s="254"/>
      <c r="DXT258" s="254"/>
      <c r="DXU258" s="254"/>
      <c r="DXV258" s="254"/>
      <c r="DXW258" s="254"/>
      <c r="DXX258" s="254"/>
      <c r="DXY258" s="254"/>
      <c r="DXZ258" s="254"/>
      <c r="DYA258" s="254"/>
      <c r="DYB258" s="254"/>
      <c r="DYC258" s="254"/>
      <c r="DYD258" s="254"/>
      <c r="DYE258" s="254"/>
      <c r="DYF258" s="254"/>
      <c r="DYG258" s="254"/>
      <c r="DYH258" s="254"/>
      <c r="DYI258" s="254"/>
      <c r="DYJ258" s="254"/>
      <c r="DYK258" s="254"/>
      <c r="DYL258" s="254"/>
      <c r="DYM258" s="254"/>
      <c r="DYN258" s="254"/>
      <c r="DYO258" s="254"/>
      <c r="DYP258" s="254"/>
      <c r="DYQ258" s="254"/>
      <c r="DYR258" s="254"/>
      <c r="DYS258" s="254"/>
      <c r="DYT258" s="254"/>
      <c r="DYU258" s="254"/>
      <c r="DYV258" s="254"/>
      <c r="DYW258" s="254"/>
      <c r="DYX258" s="254"/>
      <c r="DYY258" s="254"/>
      <c r="DYZ258" s="254"/>
      <c r="DZA258" s="254"/>
      <c r="DZB258" s="254"/>
      <c r="DZC258" s="254"/>
      <c r="DZD258" s="254"/>
      <c r="DZE258" s="254"/>
      <c r="DZF258" s="254"/>
      <c r="DZG258" s="254"/>
      <c r="DZH258" s="254"/>
      <c r="DZI258" s="254"/>
      <c r="DZJ258" s="254"/>
      <c r="DZK258" s="254"/>
      <c r="DZL258" s="254"/>
      <c r="DZM258" s="254"/>
      <c r="DZN258" s="254"/>
      <c r="DZO258" s="254"/>
      <c r="DZP258" s="254"/>
      <c r="DZQ258" s="254"/>
      <c r="DZR258" s="254"/>
      <c r="DZS258" s="254"/>
      <c r="DZT258" s="254"/>
      <c r="DZU258" s="254"/>
      <c r="DZV258" s="254"/>
      <c r="DZW258" s="254"/>
      <c r="DZX258" s="254"/>
      <c r="DZY258" s="254"/>
      <c r="DZZ258" s="254"/>
      <c r="EAA258" s="254"/>
      <c r="EAB258" s="254"/>
      <c r="EAC258" s="254"/>
      <c r="EAD258" s="254"/>
      <c r="EAE258" s="254"/>
      <c r="EAF258" s="254"/>
      <c r="EAG258" s="254"/>
      <c r="EAH258" s="254"/>
      <c r="EAI258" s="254"/>
      <c r="EAJ258" s="254"/>
      <c r="EAK258" s="254"/>
      <c r="EAL258" s="254"/>
      <c r="EAM258" s="254"/>
      <c r="EAN258" s="254"/>
      <c r="EAO258" s="254"/>
      <c r="EAP258" s="254"/>
      <c r="EAQ258" s="254"/>
      <c r="EAR258" s="254"/>
      <c r="EAS258" s="254"/>
      <c r="EAT258" s="254"/>
      <c r="EAU258" s="254"/>
      <c r="EAV258" s="254"/>
      <c r="EAW258" s="254"/>
      <c r="EAX258" s="254"/>
      <c r="EAY258" s="254"/>
      <c r="EAZ258" s="254"/>
      <c r="EBA258" s="254"/>
      <c r="EBB258" s="254"/>
      <c r="EBC258" s="254"/>
      <c r="EBD258" s="254"/>
      <c r="EBE258" s="254"/>
      <c r="EBF258" s="254"/>
      <c r="EBG258" s="254"/>
      <c r="EBH258" s="254"/>
      <c r="EBI258" s="254"/>
      <c r="EBJ258" s="254"/>
      <c r="EBK258" s="254"/>
      <c r="EBL258" s="254"/>
      <c r="EBM258" s="254"/>
      <c r="EBN258" s="254"/>
      <c r="EBO258" s="254"/>
      <c r="EBP258" s="254"/>
      <c r="EBQ258" s="254"/>
      <c r="EBR258" s="254"/>
      <c r="EBS258" s="254"/>
      <c r="EBT258" s="254"/>
      <c r="EBU258" s="254"/>
      <c r="EBV258" s="254"/>
      <c r="EBW258" s="254"/>
      <c r="EBX258" s="254"/>
      <c r="EBY258" s="254"/>
      <c r="EBZ258" s="254"/>
      <c r="ECA258" s="254"/>
      <c r="ECB258" s="254"/>
      <c r="ECC258" s="254"/>
      <c r="ECD258" s="254"/>
      <c r="ECE258" s="254"/>
      <c r="ECF258" s="254"/>
      <c r="ECG258" s="254"/>
      <c r="ECH258" s="254"/>
      <c r="ECI258" s="254"/>
      <c r="ECJ258" s="254"/>
      <c r="ECK258" s="254"/>
      <c r="ECL258" s="254"/>
      <c r="ECM258" s="254"/>
      <c r="ECN258" s="254"/>
      <c r="ECO258" s="254"/>
      <c r="ECP258" s="254"/>
      <c r="ECQ258" s="254"/>
      <c r="ECR258" s="254"/>
      <c r="ECS258" s="254"/>
      <c r="ECT258" s="254"/>
      <c r="ECU258" s="254"/>
      <c r="ECV258" s="254"/>
      <c r="ECW258" s="254"/>
      <c r="ECX258" s="254"/>
      <c r="ECY258" s="254"/>
      <c r="ECZ258" s="254"/>
      <c r="EDA258" s="254"/>
      <c r="EDB258" s="254"/>
      <c r="EDC258" s="254"/>
      <c r="EDD258" s="254"/>
      <c r="EDE258" s="254"/>
      <c r="EDF258" s="254"/>
      <c r="EDG258" s="254"/>
      <c r="EDH258" s="254"/>
      <c r="EDI258" s="254"/>
      <c r="EDJ258" s="254"/>
      <c r="EDK258" s="254"/>
      <c r="EDL258" s="254"/>
      <c r="EDM258" s="254"/>
      <c r="EDN258" s="254"/>
      <c r="EDO258" s="254"/>
      <c r="EDP258" s="254"/>
      <c r="EDQ258" s="254"/>
      <c r="EDR258" s="254"/>
      <c r="EDS258" s="254"/>
      <c r="EDT258" s="254"/>
      <c r="EDU258" s="254"/>
      <c r="EDV258" s="254"/>
      <c r="EDW258" s="254"/>
      <c r="EDX258" s="254"/>
      <c r="EDY258" s="254"/>
      <c r="EDZ258" s="254"/>
      <c r="EEA258" s="254"/>
      <c r="EEB258" s="254"/>
      <c r="EEC258" s="254"/>
      <c r="EED258" s="254"/>
      <c r="EEE258" s="254"/>
      <c r="EEF258" s="254"/>
      <c r="EEG258" s="254"/>
      <c r="EEH258" s="254"/>
      <c r="EEI258" s="254"/>
      <c r="EEJ258" s="254"/>
      <c r="EEK258" s="254"/>
      <c r="EEL258" s="254"/>
      <c r="EEM258" s="254"/>
      <c r="EEN258" s="254"/>
      <c r="EEO258" s="254"/>
      <c r="EEP258" s="254"/>
      <c r="EEQ258" s="254"/>
      <c r="EER258" s="254"/>
      <c r="EES258" s="254"/>
      <c r="EET258" s="254"/>
      <c r="EEU258" s="254"/>
      <c r="EEV258" s="254"/>
      <c r="EEW258" s="254"/>
      <c r="EEX258" s="254"/>
      <c r="EEY258" s="254"/>
      <c r="EEZ258" s="254"/>
      <c r="EFA258" s="254"/>
      <c r="EFB258" s="254"/>
      <c r="EFC258" s="254"/>
      <c r="EFD258" s="254"/>
      <c r="EFE258" s="254"/>
      <c r="EFF258" s="254"/>
      <c r="EFG258" s="254"/>
      <c r="EFH258" s="254"/>
      <c r="EFI258" s="254"/>
      <c r="EFJ258" s="254"/>
      <c r="EFK258" s="254"/>
      <c r="EFL258" s="254"/>
      <c r="EFM258" s="254"/>
      <c r="EFN258" s="254"/>
      <c r="EFO258" s="254"/>
      <c r="EFP258" s="254"/>
      <c r="EFQ258" s="254"/>
      <c r="EFR258" s="254"/>
      <c r="EFS258" s="254"/>
      <c r="EFT258" s="254"/>
      <c r="EFU258" s="254"/>
      <c r="EFV258" s="254"/>
      <c r="EFW258" s="254"/>
      <c r="EFX258" s="254"/>
      <c r="EFY258" s="254"/>
      <c r="EFZ258" s="254"/>
      <c r="EGA258" s="254"/>
      <c r="EGB258" s="254"/>
      <c r="EGC258" s="254"/>
      <c r="EGD258" s="254"/>
      <c r="EGE258" s="254"/>
      <c r="EGF258" s="254"/>
      <c r="EGG258" s="254"/>
      <c r="EGH258" s="254"/>
      <c r="EGI258" s="254"/>
      <c r="EGJ258" s="254"/>
      <c r="EGK258" s="254"/>
      <c r="EGL258" s="254"/>
      <c r="EGM258" s="254"/>
      <c r="EGN258" s="254"/>
      <c r="EGO258" s="254"/>
      <c r="EGP258" s="254"/>
      <c r="EGQ258" s="254"/>
      <c r="EGR258" s="254"/>
      <c r="EGS258" s="254"/>
      <c r="EGT258" s="254"/>
      <c r="EGU258" s="254"/>
      <c r="EGV258" s="254"/>
      <c r="EGW258" s="254"/>
      <c r="EGX258" s="254"/>
      <c r="EGY258" s="254"/>
      <c r="EGZ258" s="254"/>
      <c r="EHA258" s="254"/>
      <c r="EHB258" s="254"/>
      <c r="EHC258" s="254"/>
      <c r="EHD258" s="254"/>
      <c r="EHE258" s="254"/>
      <c r="EHF258" s="254"/>
      <c r="EHG258" s="254"/>
      <c r="EHH258" s="254"/>
      <c r="EHI258" s="254"/>
      <c r="EHJ258" s="254"/>
      <c r="EHK258" s="254"/>
      <c r="EHL258" s="254"/>
      <c r="EHM258" s="254"/>
      <c r="EHN258" s="254"/>
      <c r="EHO258" s="254"/>
      <c r="EHP258" s="254"/>
      <c r="EHQ258" s="254"/>
      <c r="EHR258" s="254"/>
      <c r="EHS258" s="254"/>
      <c r="EHT258" s="254"/>
      <c r="EHU258" s="254"/>
      <c r="EHV258" s="254"/>
      <c r="EHW258" s="254"/>
      <c r="EHX258" s="254"/>
      <c r="EHY258" s="254"/>
      <c r="EHZ258" s="254"/>
      <c r="EIA258" s="254"/>
      <c r="EIB258" s="254"/>
      <c r="EIC258" s="254"/>
      <c r="EID258" s="254"/>
      <c r="EIE258" s="254"/>
      <c r="EIF258" s="254"/>
      <c r="EIG258" s="254"/>
      <c r="EIH258" s="254"/>
      <c r="EII258" s="254"/>
      <c r="EIJ258" s="254"/>
      <c r="EIK258" s="254"/>
      <c r="EIL258" s="254"/>
      <c r="EIM258" s="254"/>
      <c r="EIN258" s="254"/>
      <c r="EIO258" s="254"/>
      <c r="EIP258" s="254"/>
      <c r="EIQ258" s="254"/>
      <c r="EIR258" s="254"/>
      <c r="EIS258" s="254"/>
      <c r="EIT258" s="254"/>
      <c r="EIU258" s="254"/>
      <c r="EIV258" s="254"/>
      <c r="EIW258" s="254"/>
      <c r="EIX258" s="254"/>
      <c r="EIY258" s="254"/>
      <c r="EIZ258" s="254"/>
      <c r="EJA258" s="254"/>
      <c r="EJB258" s="254"/>
      <c r="EJC258" s="254"/>
      <c r="EJD258" s="254"/>
      <c r="EJE258" s="254"/>
      <c r="EJF258" s="254"/>
      <c r="EJG258" s="254"/>
      <c r="EJH258" s="254"/>
      <c r="EJI258" s="254"/>
      <c r="EJJ258" s="254"/>
      <c r="EJK258" s="254"/>
      <c r="EJL258" s="254"/>
      <c r="EJM258" s="254"/>
      <c r="EJN258" s="254"/>
      <c r="EJO258" s="254"/>
      <c r="EJP258" s="254"/>
      <c r="EJQ258" s="254"/>
      <c r="EJR258" s="254"/>
      <c r="EJS258" s="254"/>
      <c r="EJT258" s="254"/>
      <c r="EJU258" s="254"/>
      <c r="EJV258" s="254"/>
      <c r="EJW258" s="254"/>
      <c r="EJX258" s="254"/>
      <c r="EJY258" s="254"/>
      <c r="EJZ258" s="254"/>
      <c r="EKA258" s="254"/>
      <c r="EKB258" s="254"/>
      <c r="EKC258" s="254"/>
      <c r="EKD258" s="254"/>
      <c r="EKE258" s="254"/>
      <c r="EKF258" s="254"/>
      <c r="EKG258" s="254"/>
      <c r="EKH258" s="254"/>
      <c r="EKI258" s="254"/>
      <c r="EKJ258" s="254"/>
      <c r="EKK258" s="254"/>
      <c r="EKL258" s="254"/>
      <c r="EKM258" s="254"/>
      <c r="EKN258" s="254"/>
      <c r="EKO258" s="254"/>
      <c r="EKP258" s="254"/>
      <c r="EKQ258" s="254"/>
      <c r="EKR258" s="254"/>
      <c r="EKS258" s="254"/>
      <c r="EKT258" s="254"/>
      <c r="EKU258" s="254"/>
      <c r="EKV258" s="254"/>
      <c r="EKW258" s="254"/>
      <c r="EKX258" s="254"/>
      <c r="EKY258" s="254"/>
      <c r="EKZ258" s="254"/>
      <c r="ELA258" s="254"/>
      <c r="ELB258" s="254"/>
      <c r="ELC258" s="254"/>
      <c r="ELD258" s="254"/>
      <c r="ELE258" s="254"/>
      <c r="ELF258" s="254"/>
      <c r="ELG258" s="254"/>
      <c r="ELH258" s="254"/>
      <c r="ELI258" s="254"/>
      <c r="ELJ258" s="254"/>
      <c r="ELK258" s="254"/>
      <c r="ELL258" s="254"/>
      <c r="ELM258" s="254"/>
      <c r="ELN258" s="254"/>
      <c r="ELO258" s="254"/>
      <c r="ELP258" s="254"/>
      <c r="ELQ258" s="254"/>
      <c r="ELR258" s="254"/>
      <c r="ELS258" s="254"/>
      <c r="ELT258" s="254"/>
      <c r="ELU258" s="254"/>
      <c r="ELV258" s="254"/>
      <c r="ELW258" s="254"/>
      <c r="ELX258" s="254"/>
      <c r="ELY258" s="254"/>
      <c r="ELZ258" s="254"/>
      <c r="EMA258" s="254"/>
      <c r="EMB258" s="254"/>
      <c r="EMC258" s="254"/>
      <c r="EMD258" s="254"/>
      <c r="EME258" s="254"/>
      <c r="EMF258" s="254"/>
      <c r="EMG258" s="254"/>
      <c r="EMH258" s="254"/>
      <c r="EMI258" s="254"/>
      <c r="EMJ258" s="254"/>
      <c r="EMK258" s="254"/>
      <c r="EML258" s="254"/>
      <c r="EMM258" s="254"/>
      <c r="EMN258" s="254"/>
      <c r="EMO258" s="254"/>
      <c r="EMP258" s="254"/>
      <c r="EMQ258" s="254"/>
      <c r="EMR258" s="254"/>
      <c r="EMS258" s="254"/>
      <c r="EMT258" s="254"/>
      <c r="EMU258" s="254"/>
      <c r="EMV258" s="254"/>
      <c r="EMW258" s="254"/>
      <c r="EMX258" s="254"/>
      <c r="EMY258" s="254"/>
      <c r="EMZ258" s="254"/>
      <c r="ENA258" s="254"/>
      <c r="ENB258" s="254"/>
      <c r="ENC258" s="254"/>
      <c r="END258" s="254"/>
      <c r="ENE258" s="254"/>
      <c r="ENF258" s="254"/>
      <c r="ENG258" s="254"/>
      <c r="ENH258" s="254"/>
      <c r="ENI258" s="254"/>
      <c r="ENJ258" s="254"/>
      <c r="ENK258" s="254"/>
      <c r="ENL258" s="254"/>
      <c r="ENM258" s="254"/>
      <c r="ENN258" s="254"/>
      <c r="ENO258" s="254"/>
      <c r="ENP258" s="254"/>
      <c r="ENQ258" s="254"/>
      <c r="ENR258" s="254"/>
      <c r="ENS258" s="254"/>
      <c r="ENT258" s="254"/>
      <c r="ENU258" s="254"/>
      <c r="ENV258" s="254"/>
      <c r="ENW258" s="254"/>
      <c r="ENX258" s="254"/>
      <c r="ENY258" s="254"/>
      <c r="ENZ258" s="254"/>
      <c r="EOA258" s="254"/>
      <c r="EOB258" s="254"/>
      <c r="EOC258" s="254"/>
      <c r="EOD258" s="254"/>
      <c r="EOE258" s="254"/>
      <c r="EOF258" s="254"/>
      <c r="EOG258" s="254"/>
      <c r="EOH258" s="254"/>
      <c r="EOI258" s="254"/>
      <c r="EOJ258" s="254"/>
      <c r="EOK258" s="254"/>
      <c r="EOL258" s="254"/>
      <c r="EOM258" s="254"/>
      <c r="EON258" s="254"/>
      <c r="EOO258" s="254"/>
      <c r="EOP258" s="254"/>
      <c r="EOQ258" s="254"/>
      <c r="EOR258" s="254"/>
      <c r="EOS258" s="254"/>
      <c r="EOT258" s="254"/>
      <c r="EOU258" s="254"/>
      <c r="EOV258" s="254"/>
      <c r="EOW258" s="254"/>
      <c r="EOX258" s="254"/>
      <c r="EOY258" s="254"/>
      <c r="EOZ258" s="254"/>
      <c r="EPA258" s="254"/>
      <c r="EPB258" s="254"/>
      <c r="EPC258" s="254"/>
      <c r="EPD258" s="254"/>
      <c r="EPE258" s="254"/>
      <c r="EPF258" s="254"/>
      <c r="EPG258" s="254"/>
      <c r="EPH258" s="254"/>
      <c r="EPI258" s="254"/>
      <c r="EPJ258" s="254"/>
      <c r="EPK258" s="254"/>
      <c r="EPL258" s="254"/>
      <c r="EPM258" s="254"/>
      <c r="EPN258" s="254"/>
      <c r="EPO258" s="254"/>
      <c r="EPP258" s="254"/>
      <c r="EPQ258" s="254"/>
      <c r="EPR258" s="254"/>
      <c r="EPS258" s="254"/>
      <c r="EPT258" s="254"/>
      <c r="EPU258" s="254"/>
      <c r="EPV258" s="254"/>
      <c r="EPW258" s="254"/>
      <c r="EPX258" s="254"/>
      <c r="EPY258" s="254"/>
      <c r="EPZ258" s="254"/>
      <c r="EQA258" s="254"/>
      <c r="EQB258" s="254"/>
      <c r="EQC258" s="254"/>
      <c r="EQD258" s="254"/>
      <c r="EQE258" s="254"/>
      <c r="EQF258" s="254"/>
      <c r="EQG258" s="254"/>
      <c r="EQH258" s="254"/>
      <c r="EQI258" s="254"/>
      <c r="EQJ258" s="254"/>
      <c r="EQK258" s="254"/>
      <c r="EQL258" s="254"/>
      <c r="EQM258" s="254"/>
      <c r="EQN258" s="254"/>
      <c r="EQO258" s="254"/>
      <c r="EQP258" s="254"/>
      <c r="EQQ258" s="254"/>
      <c r="EQR258" s="254"/>
      <c r="EQS258" s="254"/>
      <c r="EQT258" s="254"/>
      <c r="EQU258" s="254"/>
      <c r="EQV258" s="254"/>
      <c r="EQW258" s="254"/>
      <c r="EQX258" s="254"/>
      <c r="EQY258" s="254"/>
      <c r="EQZ258" s="254"/>
      <c r="ERA258" s="254"/>
      <c r="ERB258" s="254"/>
      <c r="ERC258" s="254"/>
      <c r="ERD258" s="254"/>
      <c r="ERE258" s="254"/>
      <c r="ERF258" s="254"/>
      <c r="ERG258" s="254"/>
      <c r="ERH258" s="254"/>
      <c r="ERI258" s="254"/>
      <c r="ERJ258" s="254"/>
      <c r="ERK258" s="254"/>
      <c r="ERL258" s="254"/>
      <c r="ERM258" s="254"/>
      <c r="ERN258" s="254"/>
      <c r="ERO258" s="254"/>
      <c r="ERP258" s="254"/>
      <c r="ERQ258" s="254"/>
      <c r="ERR258" s="254"/>
      <c r="ERS258" s="254"/>
      <c r="ERT258" s="254"/>
      <c r="ERU258" s="254"/>
      <c r="ERV258" s="254"/>
      <c r="ERW258" s="254"/>
      <c r="ERX258" s="254"/>
      <c r="ERY258" s="254"/>
      <c r="ERZ258" s="254"/>
      <c r="ESA258" s="254"/>
      <c r="ESB258" s="254"/>
      <c r="ESC258" s="254"/>
      <c r="ESD258" s="254"/>
      <c r="ESE258" s="254"/>
      <c r="ESF258" s="254"/>
      <c r="ESG258" s="254"/>
      <c r="ESH258" s="254"/>
      <c r="ESI258" s="254"/>
      <c r="ESJ258" s="254"/>
      <c r="ESK258" s="254"/>
      <c r="ESL258" s="254"/>
      <c r="ESM258" s="254"/>
      <c r="ESN258" s="254"/>
      <c r="ESO258" s="254"/>
      <c r="ESP258" s="254"/>
      <c r="ESQ258" s="254"/>
      <c r="ESR258" s="254"/>
      <c r="ESS258" s="254"/>
      <c r="EST258" s="254"/>
      <c r="ESU258" s="254"/>
      <c r="ESV258" s="254"/>
      <c r="ESW258" s="254"/>
      <c r="ESX258" s="254"/>
      <c r="ESY258" s="254"/>
      <c r="ESZ258" s="254"/>
      <c r="ETA258" s="254"/>
      <c r="ETB258" s="254"/>
      <c r="ETC258" s="254"/>
      <c r="ETD258" s="254"/>
      <c r="ETE258" s="254"/>
      <c r="ETF258" s="254"/>
      <c r="ETG258" s="254"/>
      <c r="ETH258" s="254"/>
      <c r="ETI258" s="254"/>
      <c r="ETJ258" s="254"/>
      <c r="ETK258" s="254"/>
      <c r="ETL258" s="254"/>
      <c r="ETM258" s="254"/>
      <c r="ETN258" s="254"/>
      <c r="ETO258" s="254"/>
      <c r="ETP258" s="254"/>
      <c r="ETQ258" s="254"/>
      <c r="ETR258" s="254"/>
      <c r="ETS258" s="254"/>
      <c r="ETT258" s="254"/>
      <c r="ETU258" s="254"/>
      <c r="ETV258" s="254"/>
      <c r="ETW258" s="254"/>
      <c r="ETX258" s="254"/>
      <c r="ETY258" s="254"/>
      <c r="ETZ258" s="254"/>
      <c r="EUA258" s="254"/>
      <c r="EUB258" s="254"/>
      <c r="EUC258" s="254"/>
      <c r="EUD258" s="254"/>
      <c r="EUE258" s="254"/>
      <c r="EUF258" s="254"/>
      <c r="EUG258" s="254"/>
      <c r="EUH258" s="254"/>
      <c r="EUI258" s="254"/>
      <c r="EUJ258" s="254"/>
      <c r="EUK258" s="254"/>
      <c r="EUL258" s="254"/>
      <c r="EUM258" s="254"/>
      <c r="EUN258" s="254"/>
      <c r="EUO258" s="254"/>
      <c r="EUP258" s="254"/>
      <c r="EUQ258" s="254"/>
      <c r="EUR258" s="254"/>
      <c r="EUS258" s="254"/>
      <c r="EUT258" s="254"/>
      <c r="EUU258" s="254"/>
      <c r="EUV258" s="254"/>
      <c r="EUW258" s="254"/>
      <c r="EUX258" s="254"/>
      <c r="EUY258" s="254"/>
      <c r="EUZ258" s="254"/>
      <c r="EVA258" s="254"/>
      <c r="EVB258" s="254"/>
      <c r="EVC258" s="254"/>
      <c r="EVD258" s="254"/>
      <c r="EVE258" s="254"/>
      <c r="EVF258" s="254"/>
      <c r="EVG258" s="254"/>
      <c r="EVH258" s="254"/>
      <c r="EVI258" s="254"/>
      <c r="EVJ258" s="254"/>
      <c r="EVK258" s="254"/>
      <c r="EVL258" s="254"/>
      <c r="EVM258" s="254"/>
      <c r="EVN258" s="254"/>
      <c r="EVO258" s="254"/>
      <c r="EVP258" s="254"/>
      <c r="EVQ258" s="254"/>
      <c r="EVR258" s="254"/>
      <c r="EVS258" s="254"/>
      <c r="EVT258" s="254"/>
      <c r="EVU258" s="254"/>
      <c r="EVV258" s="254"/>
      <c r="EVW258" s="254"/>
      <c r="EVX258" s="254"/>
      <c r="EVY258" s="254"/>
      <c r="EVZ258" s="254"/>
      <c r="EWA258" s="254"/>
      <c r="EWB258" s="254"/>
      <c r="EWC258" s="254"/>
      <c r="EWD258" s="254"/>
      <c r="EWE258" s="254"/>
      <c r="EWF258" s="254"/>
      <c r="EWG258" s="254"/>
      <c r="EWH258" s="254"/>
      <c r="EWI258" s="254"/>
      <c r="EWJ258" s="254"/>
      <c r="EWK258" s="254"/>
      <c r="EWL258" s="254"/>
      <c r="EWM258" s="254"/>
      <c r="EWN258" s="254"/>
      <c r="EWO258" s="254"/>
      <c r="EWP258" s="254"/>
      <c r="EWQ258" s="254"/>
      <c r="EWR258" s="254"/>
      <c r="EWS258" s="254"/>
      <c r="EWT258" s="254"/>
      <c r="EWU258" s="254"/>
      <c r="EWV258" s="254"/>
      <c r="EWW258" s="254"/>
      <c r="EWX258" s="254"/>
      <c r="EWY258" s="254"/>
      <c r="EWZ258" s="254"/>
      <c r="EXA258" s="254"/>
      <c r="EXB258" s="254"/>
      <c r="EXC258" s="254"/>
      <c r="EXD258" s="254"/>
      <c r="EXE258" s="254"/>
      <c r="EXF258" s="254"/>
      <c r="EXG258" s="254"/>
      <c r="EXH258" s="254"/>
      <c r="EXI258" s="254"/>
      <c r="EXJ258" s="254"/>
      <c r="EXK258" s="254"/>
      <c r="EXL258" s="254"/>
      <c r="EXM258" s="254"/>
      <c r="EXN258" s="254"/>
      <c r="EXO258" s="254"/>
      <c r="EXP258" s="254"/>
      <c r="EXQ258" s="254"/>
      <c r="EXR258" s="254"/>
      <c r="EXS258" s="254"/>
      <c r="EXT258" s="254"/>
      <c r="EXU258" s="254"/>
      <c r="EXV258" s="254"/>
      <c r="EXW258" s="254"/>
      <c r="EXX258" s="254"/>
      <c r="EXY258" s="254"/>
      <c r="EXZ258" s="254"/>
      <c r="EYA258" s="254"/>
      <c r="EYB258" s="254"/>
      <c r="EYC258" s="254"/>
      <c r="EYD258" s="254"/>
      <c r="EYE258" s="254"/>
      <c r="EYF258" s="254"/>
      <c r="EYG258" s="254"/>
      <c r="EYH258" s="254"/>
      <c r="EYI258" s="254"/>
      <c r="EYJ258" s="254"/>
      <c r="EYK258" s="254"/>
      <c r="EYL258" s="254"/>
      <c r="EYM258" s="254"/>
      <c r="EYN258" s="254"/>
      <c r="EYO258" s="254"/>
      <c r="EYP258" s="254"/>
      <c r="EYQ258" s="254"/>
      <c r="EYR258" s="254"/>
      <c r="EYS258" s="254"/>
      <c r="EYT258" s="254"/>
      <c r="EYU258" s="254"/>
      <c r="EYV258" s="254"/>
      <c r="EYW258" s="254"/>
      <c r="EYX258" s="254"/>
      <c r="EYY258" s="254"/>
      <c r="EYZ258" s="254"/>
      <c r="EZA258" s="254"/>
      <c r="EZB258" s="254"/>
      <c r="EZC258" s="254"/>
      <c r="EZD258" s="254"/>
      <c r="EZE258" s="254"/>
      <c r="EZF258" s="254"/>
      <c r="EZG258" s="254"/>
      <c r="EZH258" s="254"/>
      <c r="EZI258" s="254"/>
      <c r="EZJ258" s="254"/>
      <c r="EZK258" s="254"/>
      <c r="EZL258" s="254"/>
      <c r="EZM258" s="254"/>
      <c r="EZN258" s="254"/>
      <c r="EZO258" s="254"/>
      <c r="EZP258" s="254"/>
      <c r="EZQ258" s="254"/>
      <c r="EZR258" s="254"/>
      <c r="EZS258" s="254"/>
      <c r="EZT258" s="254"/>
      <c r="EZU258" s="254"/>
      <c r="EZV258" s="254"/>
      <c r="EZW258" s="254"/>
      <c r="EZX258" s="254"/>
      <c r="EZY258" s="254"/>
      <c r="EZZ258" s="254"/>
      <c r="FAA258" s="254"/>
      <c r="FAB258" s="254"/>
      <c r="FAC258" s="254"/>
      <c r="FAD258" s="254"/>
      <c r="FAE258" s="254"/>
      <c r="FAF258" s="254"/>
      <c r="FAG258" s="254"/>
      <c r="FAH258" s="254"/>
      <c r="FAI258" s="254"/>
      <c r="FAJ258" s="254"/>
      <c r="FAK258" s="254"/>
      <c r="FAL258" s="254"/>
      <c r="FAM258" s="254"/>
      <c r="FAN258" s="254"/>
      <c r="FAO258" s="254"/>
      <c r="FAP258" s="254"/>
      <c r="FAQ258" s="254"/>
      <c r="FAR258" s="254"/>
      <c r="FAS258" s="254"/>
      <c r="FAT258" s="254"/>
      <c r="FAU258" s="254"/>
      <c r="FAV258" s="254"/>
      <c r="FAW258" s="254"/>
      <c r="FAX258" s="254"/>
      <c r="FAY258" s="254"/>
      <c r="FAZ258" s="254"/>
      <c r="FBA258" s="254"/>
      <c r="FBB258" s="254"/>
      <c r="FBC258" s="254"/>
      <c r="FBD258" s="254"/>
      <c r="FBE258" s="254"/>
      <c r="FBF258" s="254"/>
      <c r="FBG258" s="254"/>
      <c r="FBH258" s="254"/>
      <c r="FBI258" s="254"/>
      <c r="FBJ258" s="254"/>
      <c r="FBK258" s="254"/>
      <c r="FBL258" s="254"/>
      <c r="FBM258" s="254"/>
      <c r="FBN258" s="254"/>
      <c r="FBO258" s="254"/>
      <c r="FBP258" s="254"/>
      <c r="FBQ258" s="254"/>
      <c r="FBR258" s="254"/>
      <c r="FBS258" s="254"/>
      <c r="FBT258" s="254"/>
      <c r="FBU258" s="254"/>
      <c r="FBV258" s="254"/>
      <c r="FBW258" s="254"/>
      <c r="FBX258" s="254"/>
      <c r="FBY258" s="254"/>
      <c r="FBZ258" s="254"/>
      <c r="FCA258" s="254"/>
      <c r="FCB258" s="254"/>
      <c r="FCC258" s="254"/>
      <c r="FCD258" s="254"/>
      <c r="FCE258" s="254"/>
      <c r="FCF258" s="254"/>
      <c r="FCG258" s="254"/>
      <c r="FCH258" s="254"/>
      <c r="FCI258" s="254"/>
      <c r="FCJ258" s="254"/>
      <c r="FCK258" s="254"/>
      <c r="FCL258" s="254"/>
      <c r="FCM258" s="254"/>
      <c r="FCN258" s="254"/>
      <c r="FCO258" s="254"/>
      <c r="FCP258" s="254"/>
      <c r="FCQ258" s="254"/>
      <c r="FCR258" s="254"/>
      <c r="FCS258" s="254"/>
      <c r="FCT258" s="254"/>
      <c r="FCU258" s="254"/>
      <c r="FCV258" s="254"/>
      <c r="FCW258" s="254"/>
      <c r="FCX258" s="254"/>
      <c r="FCY258" s="254"/>
      <c r="FCZ258" s="254"/>
      <c r="FDA258" s="254"/>
      <c r="FDB258" s="254"/>
      <c r="FDC258" s="254"/>
      <c r="FDD258" s="254"/>
      <c r="FDE258" s="254"/>
      <c r="FDF258" s="254"/>
      <c r="FDG258" s="254"/>
      <c r="FDH258" s="254"/>
      <c r="FDI258" s="254"/>
      <c r="FDJ258" s="254"/>
      <c r="FDK258" s="254"/>
      <c r="FDL258" s="254"/>
      <c r="FDM258" s="254"/>
      <c r="FDN258" s="254"/>
      <c r="FDO258" s="254"/>
      <c r="FDP258" s="254"/>
      <c r="FDQ258" s="254"/>
      <c r="FDR258" s="254"/>
      <c r="FDS258" s="254"/>
      <c r="FDT258" s="254"/>
      <c r="FDU258" s="254"/>
      <c r="FDV258" s="254"/>
      <c r="FDW258" s="254"/>
      <c r="FDX258" s="254"/>
      <c r="FDY258" s="254"/>
      <c r="FDZ258" s="254"/>
      <c r="FEA258" s="254"/>
      <c r="FEB258" s="254"/>
      <c r="FEC258" s="254"/>
      <c r="FED258" s="254"/>
      <c r="FEE258" s="254"/>
      <c r="FEF258" s="254"/>
      <c r="FEG258" s="254"/>
      <c r="FEH258" s="254"/>
      <c r="FEI258" s="254"/>
      <c r="FEJ258" s="254"/>
      <c r="FEK258" s="254"/>
      <c r="FEL258" s="254"/>
      <c r="FEM258" s="254"/>
      <c r="FEN258" s="254"/>
      <c r="FEO258" s="254"/>
      <c r="FEP258" s="254"/>
      <c r="FEQ258" s="254"/>
      <c r="FER258" s="254"/>
      <c r="FES258" s="254"/>
      <c r="FET258" s="254"/>
      <c r="FEU258" s="254"/>
      <c r="FEV258" s="254"/>
      <c r="FEW258" s="254"/>
      <c r="FEX258" s="254"/>
      <c r="FEY258" s="254"/>
      <c r="FEZ258" s="254"/>
      <c r="FFA258" s="254"/>
      <c r="FFB258" s="254"/>
      <c r="FFC258" s="254"/>
      <c r="FFD258" s="254"/>
      <c r="FFE258" s="254"/>
      <c r="FFF258" s="254"/>
      <c r="FFG258" s="254"/>
      <c r="FFH258" s="254"/>
      <c r="FFI258" s="254"/>
      <c r="FFJ258" s="254"/>
      <c r="FFK258" s="254"/>
      <c r="FFL258" s="254"/>
      <c r="FFM258" s="254"/>
      <c r="FFN258" s="254"/>
      <c r="FFO258" s="254"/>
      <c r="FFP258" s="254"/>
      <c r="FFQ258" s="254"/>
      <c r="FFR258" s="254"/>
      <c r="FFS258" s="254"/>
      <c r="FFT258" s="254"/>
      <c r="FFU258" s="254"/>
      <c r="FFV258" s="254"/>
      <c r="FFW258" s="254"/>
      <c r="FFX258" s="254"/>
      <c r="FFY258" s="254"/>
      <c r="FFZ258" s="254"/>
      <c r="FGA258" s="254"/>
      <c r="FGB258" s="254"/>
      <c r="FGC258" s="254"/>
      <c r="FGD258" s="254"/>
      <c r="FGE258" s="254"/>
      <c r="FGF258" s="254"/>
      <c r="FGG258" s="254"/>
      <c r="FGH258" s="254"/>
      <c r="FGI258" s="254"/>
      <c r="FGJ258" s="254"/>
      <c r="FGK258" s="254"/>
      <c r="FGL258" s="254"/>
      <c r="FGM258" s="254"/>
      <c r="FGN258" s="254"/>
      <c r="FGO258" s="254"/>
      <c r="FGP258" s="254"/>
      <c r="FGQ258" s="254"/>
      <c r="FGR258" s="254"/>
      <c r="FGS258" s="254"/>
      <c r="FGT258" s="254"/>
      <c r="FGU258" s="254"/>
      <c r="FGV258" s="254"/>
      <c r="FGW258" s="254"/>
      <c r="FGX258" s="254"/>
      <c r="FGY258" s="254"/>
      <c r="FGZ258" s="254"/>
      <c r="FHA258" s="254"/>
      <c r="FHB258" s="254"/>
      <c r="FHC258" s="254"/>
      <c r="FHD258" s="254"/>
      <c r="FHE258" s="254"/>
      <c r="FHF258" s="254"/>
      <c r="FHG258" s="254"/>
      <c r="FHH258" s="254"/>
      <c r="FHI258" s="254"/>
      <c r="FHJ258" s="254"/>
      <c r="FHK258" s="254"/>
      <c r="FHL258" s="254"/>
      <c r="FHM258" s="254"/>
      <c r="FHN258" s="254"/>
      <c r="FHO258" s="254"/>
      <c r="FHP258" s="254"/>
      <c r="FHQ258" s="254"/>
      <c r="FHR258" s="254"/>
      <c r="FHS258" s="254"/>
      <c r="FHT258" s="254"/>
      <c r="FHU258" s="254"/>
      <c r="FHV258" s="254"/>
      <c r="FHW258" s="254"/>
      <c r="FHX258" s="254"/>
      <c r="FHY258" s="254"/>
      <c r="FHZ258" s="254"/>
      <c r="FIA258" s="254"/>
      <c r="FIB258" s="254"/>
      <c r="FIC258" s="254"/>
      <c r="FID258" s="254"/>
      <c r="FIE258" s="254"/>
      <c r="FIF258" s="254"/>
      <c r="FIG258" s="254"/>
      <c r="FIH258" s="254"/>
      <c r="FII258" s="254"/>
      <c r="FIJ258" s="254"/>
      <c r="FIK258" s="254"/>
      <c r="FIL258" s="254"/>
      <c r="FIM258" s="254"/>
      <c r="FIN258" s="254"/>
      <c r="FIO258" s="254"/>
      <c r="FIP258" s="254"/>
      <c r="FIQ258" s="254"/>
      <c r="FIR258" s="254"/>
      <c r="FIS258" s="254"/>
      <c r="FIT258" s="254"/>
      <c r="FIU258" s="254"/>
      <c r="FIV258" s="254"/>
      <c r="FIW258" s="254"/>
      <c r="FIX258" s="254"/>
      <c r="FIY258" s="254"/>
      <c r="FIZ258" s="254"/>
      <c r="FJA258" s="254"/>
      <c r="FJB258" s="254"/>
      <c r="FJC258" s="254"/>
      <c r="FJD258" s="254"/>
      <c r="FJE258" s="254"/>
      <c r="FJF258" s="254"/>
      <c r="FJG258" s="254"/>
      <c r="FJH258" s="254"/>
      <c r="FJI258" s="254"/>
      <c r="FJJ258" s="254"/>
      <c r="FJK258" s="254"/>
      <c r="FJL258" s="254"/>
      <c r="FJM258" s="254"/>
      <c r="FJN258" s="254"/>
      <c r="FJO258" s="254"/>
      <c r="FJP258" s="254"/>
      <c r="FJQ258" s="254"/>
      <c r="FJR258" s="254"/>
      <c r="FJS258" s="254"/>
      <c r="FJT258" s="254"/>
      <c r="FJU258" s="254"/>
      <c r="FJV258" s="254"/>
      <c r="FJW258" s="254"/>
      <c r="FJX258" s="254"/>
      <c r="FJY258" s="254"/>
      <c r="FJZ258" s="254"/>
      <c r="FKA258" s="254"/>
      <c r="FKB258" s="254"/>
      <c r="FKC258" s="254"/>
      <c r="FKD258" s="254"/>
      <c r="FKE258" s="254"/>
      <c r="FKF258" s="254"/>
      <c r="FKG258" s="254"/>
      <c r="FKH258" s="254"/>
      <c r="FKI258" s="254"/>
      <c r="FKJ258" s="254"/>
      <c r="FKK258" s="254"/>
      <c r="FKL258" s="254"/>
      <c r="FKM258" s="254"/>
      <c r="FKN258" s="254"/>
      <c r="FKO258" s="254"/>
      <c r="FKP258" s="254"/>
      <c r="FKQ258" s="254"/>
      <c r="FKR258" s="254"/>
      <c r="FKS258" s="254"/>
      <c r="FKT258" s="254"/>
      <c r="FKU258" s="254"/>
      <c r="FKV258" s="254"/>
      <c r="FKW258" s="254"/>
      <c r="FKX258" s="254"/>
      <c r="FKY258" s="254"/>
      <c r="FKZ258" s="254"/>
      <c r="FLA258" s="254"/>
      <c r="FLB258" s="254"/>
      <c r="FLC258" s="254"/>
      <c r="FLD258" s="254"/>
      <c r="FLE258" s="254"/>
      <c r="FLF258" s="254"/>
      <c r="FLG258" s="254"/>
      <c r="FLH258" s="254"/>
      <c r="FLI258" s="254"/>
      <c r="FLJ258" s="254"/>
      <c r="FLK258" s="254"/>
      <c r="FLL258" s="254"/>
      <c r="FLM258" s="254"/>
      <c r="FLN258" s="254"/>
      <c r="FLO258" s="254"/>
      <c r="FLP258" s="254"/>
      <c r="FLQ258" s="254"/>
      <c r="FLR258" s="254"/>
      <c r="FLS258" s="254"/>
      <c r="FLT258" s="254"/>
      <c r="FLU258" s="254"/>
      <c r="FLV258" s="254"/>
      <c r="FLW258" s="254"/>
      <c r="FLX258" s="254"/>
      <c r="FLY258" s="254"/>
      <c r="FLZ258" s="254"/>
      <c r="FMA258" s="254"/>
      <c r="FMB258" s="254"/>
      <c r="FMC258" s="254"/>
      <c r="FMD258" s="254"/>
      <c r="FME258" s="254"/>
      <c r="FMF258" s="254"/>
      <c r="FMG258" s="254"/>
      <c r="FMH258" s="254"/>
      <c r="FMI258" s="254"/>
      <c r="FMJ258" s="254"/>
      <c r="FMK258" s="254"/>
      <c r="FML258" s="254"/>
      <c r="FMM258" s="254"/>
      <c r="FMN258" s="254"/>
      <c r="FMO258" s="254"/>
      <c r="FMP258" s="254"/>
      <c r="FMQ258" s="254"/>
      <c r="FMR258" s="254"/>
      <c r="FMS258" s="254"/>
      <c r="FMT258" s="254"/>
      <c r="FMU258" s="254"/>
      <c r="FMV258" s="254"/>
      <c r="FMW258" s="254"/>
      <c r="FMX258" s="254"/>
      <c r="FMY258" s="254"/>
      <c r="FMZ258" s="254"/>
      <c r="FNA258" s="254"/>
      <c r="FNB258" s="254"/>
      <c r="FNC258" s="254"/>
      <c r="FND258" s="254"/>
      <c r="FNE258" s="254"/>
      <c r="FNF258" s="254"/>
      <c r="FNG258" s="254"/>
      <c r="FNH258" s="254"/>
      <c r="FNI258" s="254"/>
      <c r="FNJ258" s="254"/>
      <c r="FNK258" s="254"/>
      <c r="FNL258" s="254"/>
      <c r="FNM258" s="254"/>
      <c r="FNN258" s="254"/>
      <c r="FNO258" s="254"/>
      <c r="FNP258" s="254"/>
      <c r="FNQ258" s="254"/>
      <c r="FNR258" s="254"/>
      <c r="FNS258" s="254"/>
      <c r="FNT258" s="254"/>
      <c r="FNU258" s="254"/>
      <c r="FNV258" s="254"/>
      <c r="FNW258" s="254"/>
      <c r="FNX258" s="254"/>
      <c r="FNY258" s="254"/>
      <c r="FNZ258" s="254"/>
      <c r="FOA258" s="254"/>
      <c r="FOB258" s="254"/>
      <c r="FOC258" s="254"/>
      <c r="FOD258" s="254"/>
      <c r="FOE258" s="254"/>
      <c r="FOF258" s="254"/>
      <c r="FOG258" s="254"/>
      <c r="FOH258" s="254"/>
      <c r="FOI258" s="254"/>
      <c r="FOJ258" s="254"/>
      <c r="FOK258" s="254"/>
      <c r="FOL258" s="254"/>
      <c r="FOM258" s="254"/>
      <c r="FON258" s="254"/>
      <c r="FOO258" s="254"/>
      <c r="FOP258" s="254"/>
      <c r="FOQ258" s="254"/>
      <c r="FOR258" s="254"/>
      <c r="FOS258" s="254"/>
      <c r="FOT258" s="254"/>
      <c r="FOU258" s="254"/>
      <c r="FOV258" s="254"/>
      <c r="FOW258" s="254"/>
      <c r="FOX258" s="254"/>
      <c r="FOY258" s="254"/>
      <c r="FOZ258" s="254"/>
      <c r="FPA258" s="254"/>
      <c r="FPB258" s="254"/>
      <c r="FPC258" s="254"/>
      <c r="FPD258" s="254"/>
      <c r="FPE258" s="254"/>
      <c r="FPF258" s="254"/>
      <c r="FPG258" s="254"/>
      <c r="FPH258" s="254"/>
      <c r="FPI258" s="254"/>
      <c r="FPJ258" s="254"/>
      <c r="FPK258" s="254"/>
      <c r="FPL258" s="254"/>
      <c r="FPM258" s="254"/>
      <c r="FPN258" s="254"/>
      <c r="FPO258" s="254"/>
      <c r="FPP258" s="254"/>
      <c r="FPQ258" s="254"/>
      <c r="FPR258" s="254"/>
      <c r="FPS258" s="254"/>
      <c r="FPT258" s="254"/>
      <c r="FPU258" s="254"/>
      <c r="FPV258" s="254"/>
      <c r="FPW258" s="254"/>
      <c r="FPX258" s="254"/>
      <c r="FPY258" s="254"/>
      <c r="FPZ258" s="254"/>
      <c r="FQA258" s="254"/>
      <c r="FQB258" s="254"/>
      <c r="FQC258" s="254"/>
      <c r="FQD258" s="254"/>
      <c r="FQE258" s="254"/>
      <c r="FQF258" s="254"/>
      <c r="FQG258" s="254"/>
      <c r="FQH258" s="254"/>
      <c r="FQI258" s="254"/>
      <c r="FQJ258" s="254"/>
      <c r="FQK258" s="254"/>
      <c r="FQL258" s="254"/>
      <c r="FQM258" s="254"/>
      <c r="FQN258" s="254"/>
      <c r="FQO258" s="254"/>
      <c r="FQP258" s="254"/>
      <c r="FQQ258" s="254"/>
      <c r="FQR258" s="254"/>
      <c r="FQS258" s="254"/>
      <c r="FQT258" s="254"/>
      <c r="FQU258" s="254"/>
      <c r="FQV258" s="254"/>
      <c r="FQW258" s="254"/>
      <c r="FQX258" s="254"/>
      <c r="FQY258" s="254"/>
      <c r="FQZ258" s="254"/>
      <c r="FRA258" s="254"/>
      <c r="FRB258" s="254"/>
      <c r="FRC258" s="254"/>
      <c r="FRD258" s="254"/>
      <c r="FRE258" s="254"/>
      <c r="FRF258" s="254"/>
      <c r="FRG258" s="254"/>
      <c r="FRH258" s="254"/>
      <c r="FRI258" s="254"/>
      <c r="FRJ258" s="254"/>
      <c r="FRK258" s="254"/>
      <c r="FRL258" s="254"/>
      <c r="FRM258" s="254"/>
      <c r="FRN258" s="254"/>
      <c r="FRO258" s="254"/>
      <c r="FRP258" s="254"/>
      <c r="FRQ258" s="254"/>
      <c r="FRR258" s="254"/>
      <c r="FRS258" s="254"/>
      <c r="FRT258" s="254"/>
      <c r="FRU258" s="254"/>
      <c r="FRV258" s="254"/>
      <c r="FRW258" s="254"/>
      <c r="FRX258" s="254"/>
      <c r="FRY258" s="254"/>
      <c r="FRZ258" s="254"/>
      <c r="FSA258" s="254"/>
      <c r="FSB258" s="254"/>
      <c r="FSC258" s="254"/>
      <c r="FSD258" s="254"/>
      <c r="FSE258" s="254"/>
      <c r="FSF258" s="254"/>
      <c r="FSG258" s="254"/>
      <c r="FSH258" s="254"/>
      <c r="FSI258" s="254"/>
      <c r="FSJ258" s="254"/>
      <c r="FSK258" s="254"/>
      <c r="FSL258" s="254"/>
      <c r="FSM258" s="254"/>
      <c r="FSN258" s="254"/>
      <c r="FSO258" s="254"/>
      <c r="FSP258" s="254"/>
      <c r="FSQ258" s="254"/>
      <c r="FSR258" s="254"/>
      <c r="FSS258" s="254"/>
      <c r="FST258" s="254"/>
      <c r="FSU258" s="254"/>
      <c r="FSV258" s="254"/>
      <c r="FSW258" s="254"/>
      <c r="FSX258" s="254"/>
      <c r="FSY258" s="254"/>
      <c r="FSZ258" s="254"/>
      <c r="FTA258" s="254"/>
      <c r="FTB258" s="254"/>
      <c r="FTC258" s="254"/>
      <c r="FTD258" s="254"/>
      <c r="FTE258" s="254"/>
      <c r="FTF258" s="254"/>
      <c r="FTG258" s="254"/>
      <c r="FTH258" s="254"/>
      <c r="FTI258" s="254"/>
      <c r="FTJ258" s="254"/>
      <c r="FTK258" s="254"/>
      <c r="FTL258" s="254"/>
      <c r="FTM258" s="254"/>
      <c r="FTN258" s="254"/>
      <c r="FTO258" s="254"/>
      <c r="FTP258" s="254"/>
      <c r="FTQ258" s="254"/>
      <c r="FTR258" s="254"/>
      <c r="FTS258" s="254"/>
      <c r="FTT258" s="254"/>
      <c r="FTU258" s="254"/>
      <c r="FTV258" s="254"/>
      <c r="FTW258" s="254"/>
      <c r="FTX258" s="254"/>
      <c r="FTY258" s="254"/>
      <c r="FTZ258" s="254"/>
      <c r="FUA258" s="254"/>
      <c r="FUB258" s="254"/>
      <c r="FUC258" s="254"/>
      <c r="FUD258" s="254"/>
      <c r="FUE258" s="254"/>
      <c r="FUF258" s="254"/>
      <c r="FUG258" s="254"/>
      <c r="FUH258" s="254"/>
      <c r="FUI258" s="254"/>
      <c r="FUJ258" s="254"/>
      <c r="FUK258" s="254"/>
      <c r="FUL258" s="254"/>
      <c r="FUM258" s="254"/>
      <c r="FUN258" s="254"/>
      <c r="FUO258" s="254"/>
      <c r="FUP258" s="254"/>
      <c r="FUQ258" s="254"/>
      <c r="FUR258" s="254"/>
      <c r="FUS258" s="254"/>
      <c r="FUT258" s="254"/>
      <c r="FUU258" s="254"/>
      <c r="FUV258" s="254"/>
      <c r="FUW258" s="254"/>
      <c r="FUX258" s="254"/>
      <c r="FUY258" s="254"/>
      <c r="FUZ258" s="254"/>
      <c r="FVA258" s="254"/>
      <c r="FVB258" s="254"/>
      <c r="FVC258" s="254"/>
      <c r="FVD258" s="254"/>
      <c r="FVE258" s="254"/>
      <c r="FVF258" s="254"/>
      <c r="FVG258" s="254"/>
      <c r="FVH258" s="254"/>
      <c r="FVI258" s="254"/>
      <c r="FVJ258" s="254"/>
      <c r="FVK258" s="254"/>
      <c r="FVL258" s="254"/>
      <c r="FVM258" s="254"/>
      <c r="FVN258" s="254"/>
      <c r="FVO258" s="254"/>
      <c r="FVP258" s="254"/>
      <c r="FVQ258" s="254"/>
      <c r="FVR258" s="254"/>
      <c r="FVS258" s="254"/>
      <c r="FVT258" s="254"/>
      <c r="FVU258" s="254"/>
      <c r="FVV258" s="254"/>
      <c r="FVW258" s="254"/>
      <c r="FVX258" s="254"/>
      <c r="FVY258" s="254"/>
      <c r="FVZ258" s="254"/>
      <c r="FWA258" s="254"/>
      <c r="FWB258" s="254"/>
      <c r="FWC258" s="254"/>
      <c r="FWD258" s="254"/>
      <c r="FWE258" s="254"/>
      <c r="FWF258" s="254"/>
      <c r="FWG258" s="254"/>
      <c r="FWH258" s="254"/>
      <c r="FWI258" s="254"/>
      <c r="FWJ258" s="254"/>
      <c r="FWK258" s="254"/>
      <c r="FWL258" s="254"/>
      <c r="FWM258" s="254"/>
      <c r="FWN258" s="254"/>
      <c r="FWO258" s="254"/>
      <c r="FWP258" s="254"/>
      <c r="FWQ258" s="254"/>
      <c r="FWR258" s="254"/>
      <c r="FWS258" s="254"/>
      <c r="FWT258" s="254"/>
      <c r="FWU258" s="254"/>
      <c r="FWV258" s="254"/>
      <c r="FWW258" s="254"/>
      <c r="FWX258" s="254"/>
      <c r="FWY258" s="254"/>
      <c r="FWZ258" s="254"/>
      <c r="FXA258" s="254"/>
      <c r="FXB258" s="254"/>
      <c r="FXC258" s="254"/>
      <c r="FXD258" s="254"/>
      <c r="FXE258" s="254"/>
      <c r="FXF258" s="254"/>
      <c r="FXG258" s="254"/>
      <c r="FXH258" s="254"/>
      <c r="FXI258" s="254"/>
      <c r="FXJ258" s="254"/>
      <c r="FXK258" s="254"/>
      <c r="FXL258" s="254"/>
      <c r="FXM258" s="254"/>
      <c r="FXN258" s="254"/>
      <c r="FXO258" s="254"/>
      <c r="FXP258" s="254"/>
      <c r="FXQ258" s="254"/>
      <c r="FXR258" s="254"/>
      <c r="FXS258" s="254"/>
      <c r="FXT258" s="254"/>
      <c r="FXU258" s="254"/>
      <c r="FXV258" s="254"/>
      <c r="FXW258" s="254"/>
      <c r="FXX258" s="254"/>
      <c r="FXY258" s="254"/>
      <c r="FXZ258" s="254"/>
      <c r="FYA258" s="254"/>
      <c r="FYB258" s="254"/>
      <c r="FYC258" s="254"/>
      <c r="FYD258" s="254"/>
      <c r="FYE258" s="254"/>
      <c r="FYF258" s="254"/>
      <c r="FYG258" s="254"/>
      <c r="FYH258" s="254"/>
      <c r="FYI258" s="254"/>
      <c r="FYJ258" s="254"/>
      <c r="FYK258" s="254"/>
      <c r="FYL258" s="254"/>
      <c r="FYM258" s="254"/>
      <c r="FYN258" s="254"/>
      <c r="FYO258" s="254"/>
      <c r="FYP258" s="254"/>
      <c r="FYQ258" s="254"/>
      <c r="FYR258" s="254"/>
      <c r="FYS258" s="254"/>
      <c r="FYT258" s="254"/>
      <c r="FYU258" s="254"/>
      <c r="FYV258" s="254"/>
      <c r="FYW258" s="254"/>
      <c r="FYX258" s="254"/>
      <c r="FYY258" s="254"/>
      <c r="FYZ258" s="254"/>
      <c r="FZA258" s="254"/>
      <c r="FZB258" s="254"/>
      <c r="FZC258" s="254"/>
      <c r="FZD258" s="254"/>
      <c r="FZE258" s="254"/>
      <c r="FZF258" s="254"/>
      <c r="FZG258" s="254"/>
      <c r="FZH258" s="254"/>
      <c r="FZI258" s="254"/>
      <c r="FZJ258" s="254"/>
      <c r="FZK258" s="254"/>
      <c r="FZL258" s="254"/>
      <c r="FZM258" s="254"/>
      <c r="FZN258" s="254"/>
      <c r="FZO258" s="254"/>
      <c r="FZP258" s="254"/>
      <c r="FZQ258" s="254"/>
      <c r="FZR258" s="254"/>
      <c r="FZS258" s="254"/>
      <c r="FZT258" s="254"/>
      <c r="FZU258" s="254"/>
      <c r="FZV258" s="254"/>
      <c r="FZW258" s="254"/>
      <c r="FZX258" s="254"/>
      <c r="FZY258" s="254"/>
      <c r="FZZ258" s="254"/>
      <c r="GAA258" s="254"/>
      <c r="GAB258" s="254"/>
      <c r="GAC258" s="254"/>
      <c r="GAD258" s="254"/>
      <c r="GAE258" s="254"/>
      <c r="GAF258" s="254"/>
      <c r="GAG258" s="254"/>
      <c r="GAH258" s="254"/>
      <c r="GAI258" s="254"/>
      <c r="GAJ258" s="254"/>
      <c r="GAK258" s="254"/>
      <c r="GAL258" s="254"/>
      <c r="GAM258" s="254"/>
      <c r="GAN258" s="254"/>
      <c r="GAO258" s="254"/>
      <c r="GAP258" s="254"/>
      <c r="GAQ258" s="254"/>
      <c r="GAR258" s="254"/>
      <c r="GAS258" s="254"/>
      <c r="GAT258" s="254"/>
      <c r="GAU258" s="254"/>
      <c r="GAV258" s="254"/>
      <c r="GAW258" s="254"/>
      <c r="GAX258" s="254"/>
      <c r="GAY258" s="254"/>
      <c r="GAZ258" s="254"/>
      <c r="GBA258" s="254"/>
      <c r="GBB258" s="254"/>
      <c r="GBC258" s="254"/>
      <c r="GBD258" s="254"/>
      <c r="GBE258" s="254"/>
      <c r="GBF258" s="254"/>
      <c r="GBG258" s="254"/>
      <c r="GBH258" s="254"/>
      <c r="GBI258" s="254"/>
      <c r="GBJ258" s="254"/>
      <c r="GBK258" s="254"/>
      <c r="GBL258" s="254"/>
      <c r="GBM258" s="254"/>
      <c r="GBN258" s="254"/>
      <c r="GBO258" s="254"/>
      <c r="GBP258" s="254"/>
      <c r="GBQ258" s="254"/>
      <c r="GBR258" s="254"/>
      <c r="GBS258" s="254"/>
      <c r="GBT258" s="254"/>
      <c r="GBU258" s="254"/>
      <c r="GBV258" s="254"/>
      <c r="GBW258" s="254"/>
      <c r="GBX258" s="254"/>
      <c r="GBY258" s="254"/>
      <c r="GBZ258" s="254"/>
      <c r="GCA258" s="254"/>
      <c r="GCB258" s="254"/>
      <c r="GCC258" s="254"/>
      <c r="GCD258" s="254"/>
      <c r="GCE258" s="254"/>
      <c r="GCF258" s="254"/>
      <c r="GCG258" s="254"/>
      <c r="GCH258" s="254"/>
      <c r="GCI258" s="254"/>
      <c r="GCJ258" s="254"/>
      <c r="GCK258" s="254"/>
      <c r="GCL258" s="254"/>
      <c r="GCM258" s="254"/>
      <c r="GCN258" s="254"/>
      <c r="GCO258" s="254"/>
      <c r="GCP258" s="254"/>
      <c r="GCQ258" s="254"/>
      <c r="GCR258" s="254"/>
      <c r="GCS258" s="254"/>
      <c r="GCT258" s="254"/>
      <c r="GCU258" s="254"/>
      <c r="GCV258" s="254"/>
      <c r="GCW258" s="254"/>
      <c r="GCX258" s="254"/>
      <c r="GCY258" s="254"/>
      <c r="GCZ258" s="254"/>
      <c r="GDA258" s="254"/>
      <c r="GDB258" s="254"/>
      <c r="GDC258" s="254"/>
      <c r="GDD258" s="254"/>
      <c r="GDE258" s="254"/>
      <c r="GDF258" s="254"/>
      <c r="GDG258" s="254"/>
      <c r="GDH258" s="254"/>
      <c r="GDI258" s="254"/>
      <c r="GDJ258" s="254"/>
      <c r="GDK258" s="254"/>
      <c r="GDL258" s="254"/>
      <c r="GDM258" s="254"/>
      <c r="GDN258" s="254"/>
      <c r="GDO258" s="254"/>
      <c r="GDP258" s="254"/>
      <c r="GDQ258" s="254"/>
      <c r="GDR258" s="254"/>
      <c r="GDS258" s="254"/>
      <c r="GDT258" s="254"/>
      <c r="GDU258" s="254"/>
      <c r="GDV258" s="254"/>
      <c r="GDW258" s="254"/>
      <c r="GDX258" s="254"/>
      <c r="GDY258" s="254"/>
      <c r="GDZ258" s="254"/>
      <c r="GEA258" s="254"/>
      <c r="GEB258" s="254"/>
      <c r="GEC258" s="254"/>
      <c r="GED258" s="254"/>
      <c r="GEE258" s="254"/>
      <c r="GEF258" s="254"/>
      <c r="GEG258" s="254"/>
      <c r="GEH258" s="254"/>
      <c r="GEI258" s="254"/>
      <c r="GEJ258" s="254"/>
      <c r="GEK258" s="254"/>
      <c r="GEL258" s="254"/>
      <c r="GEM258" s="254"/>
      <c r="GEN258" s="254"/>
      <c r="GEO258" s="254"/>
      <c r="GEP258" s="254"/>
      <c r="GEQ258" s="254"/>
      <c r="GER258" s="254"/>
      <c r="GES258" s="254"/>
      <c r="GET258" s="254"/>
      <c r="GEU258" s="254"/>
      <c r="GEV258" s="254"/>
      <c r="GEW258" s="254"/>
      <c r="GEX258" s="254"/>
      <c r="GEY258" s="254"/>
      <c r="GEZ258" s="254"/>
      <c r="GFA258" s="254"/>
      <c r="GFB258" s="254"/>
      <c r="GFC258" s="254"/>
      <c r="GFD258" s="254"/>
      <c r="GFE258" s="254"/>
      <c r="GFF258" s="254"/>
      <c r="GFG258" s="254"/>
      <c r="GFH258" s="254"/>
      <c r="GFI258" s="254"/>
      <c r="GFJ258" s="254"/>
      <c r="GFK258" s="254"/>
      <c r="GFL258" s="254"/>
      <c r="GFM258" s="254"/>
      <c r="GFN258" s="254"/>
      <c r="GFO258" s="254"/>
      <c r="GFP258" s="254"/>
      <c r="GFQ258" s="254"/>
      <c r="GFR258" s="254"/>
      <c r="GFS258" s="254"/>
      <c r="GFT258" s="254"/>
      <c r="GFU258" s="254"/>
      <c r="GFV258" s="254"/>
      <c r="GFW258" s="254"/>
      <c r="GFX258" s="254"/>
      <c r="GFY258" s="254"/>
      <c r="GFZ258" s="254"/>
      <c r="GGA258" s="254"/>
      <c r="GGB258" s="254"/>
      <c r="GGC258" s="254"/>
      <c r="GGD258" s="254"/>
      <c r="GGE258" s="254"/>
      <c r="GGF258" s="254"/>
      <c r="GGG258" s="254"/>
      <c r="GGH258" s="254"/>
      <c r="GGI258" s="254"/>
      <c r="GGJ258" s="254"/>
      <c r="GGK258" s="254"/>
      <c r="GGL258" s="254"/>
      <c r="GGM258" s="254"/>
      <c r="GGN258" s="254"/>
      <c r="GGO258" s="254"/>
      <c r="GGP258" s="254"/>
      <c r="GGQ258" s="254"/>
      <c r="GGR258" s="254"/>
      <c r="GGS258" s="254"/>
      <c r="GGT258" s="254"/>
      <c r="GGU258" s="254"/>
      <c r="GGV258" s="254"/>
      <c r="GGW258" s="254"/>
      <c r="GGX258" s="254"/>
      <c r="GGY258" s="254"/>
      <c r="GGZ258" s="254"/>
      <c r="GHA258" s="254"/>
      <c r="GHB258" s="254"/>
      <c r="GHC258" s="254"/>
      <c r="GHD258" s="254"/>
      <c r="GHE258" s="254"/>
      <c r="GHF258" s="254"/>
      <c r="GHG258" s="254"/>
      <c r="GHH258" s="254"/>
      <c r="GHI258" s="254"/>
      <c r="GHJ258" s="254"/>
      <c r="GHK258" s="254"/>
      <c r="GHL258" s="254"/>
      <c r="GHM258" s="254"/>
      <c r="GHN258" s="254"/>
      <c r="GHO258" s="254"/>
      <c r="GHP258" s="254"/>
      <c r="GHQ258" s="254"/>
      <c r="GHR258" s="254"/>
      <c r="GHS258" s="254"/>
      <c r="GHT258" s="254"/>
      <c r="GHU258" s="254"/>
      <c r="GHV258" s="254"/>
      <c r="GHW258" s="254"/>
      <c r="GHX258" s="254"/>
      <c r="GHY258" s="254"/>
      <c r="GHZ258" s="254"/>
      <c r="GIA258" s="254"/>
      <c r="GIB258" s="254"/>
      <c r="GIC258" s="254"/>
      <c r="GID258" s="254"/>
      <c r="GIE258" s="254"/>
      <c r="GIF258" s="254"/>
      <c r="GIG258" s="254"/>
      <c r="GIH258" s="254"/>
      <c r="GII258" s="254"/>
      <c r="GIJ258" s="254"/>
      <c r="GIK258" s="254"/>
      <c r="GIL258" s="254"/>
      <c r="GIM258" s="254"/>
      <c r="GIN258" s="254"/>
      <c r="GIO258" s="254"/>
      <c r="GIP258" s="254"/>
      <c r="GIQ258" s="254"/>
      <c r="GIR258" s="254"/>
      <c r="GIS258" s="254"/>
      <c r="GIT258" s="254"/>
      <c r="GIU258" s="254"/>
      <c r="GIV258" s="254"/>
      <c r="GIW258" s="254"/>
      <c r="GIX258" s="254"/>
      <c r="GIY258" s="254"/>
      <c r="GIZ258" s="254"/>
      <c r="GJA258" s="254"/>
      <c r="GJB258" s="254"/>
      <c r="GJC258" s="254"/>
      <c r="GJD258" s="254"/>
      <c r="GJE258" s="254"/>
      <c r="GJF258" s="254"/>
      <c r="GJG258" s="254"/>
      <c r="GJH258" s="254"/>
      <c r="GJI258" s="254"/>
      <c r="GJJ258" s="254"/>
      <c r="GJK258" s="254"/>
      <c r="GJL258" s="254"/>
      <c r="GJM258" s="254"/>
      <c r="GJN258" s="254"/>
      <c r="GJO258" s="254"/>
      <c r="GJP258" s="254"/>
      <c r="GJQ258" s="254"/>
      <c r="GJR258" s="254"/>
      <c r="GJS258" s="254"/>
      <c r="GJT258" s="254"/>
      <c r="GJU258" s="254"/>
      <c r="GJV258" s="254"/>
      <c r="GJW258" s="254"/>
      <c r="GJX258" s="254"/>
      <c r="GJY258" s="254"/>
      <c r="GJZ258" s="254"/>
      <c r="GKA258" s="254"/>
      <c r="GKB258" s="254"/>
      <c r="GKC258" s="254"/>
      <c r="GKD258" s="254"/>
      <c r="GKE258" s="254"/>
      <c r="GKF258" s="254"/>
      <c r="GKG258" s="254"/>
      <c r="GKH258" s="254"/>
      <c r="GKI258" s="254"/>
      <c r="GKJ258" s="254"/>
      <c r="GKK258" s="254"/>
      <c r="GKL258" s="254"/>
      <c r="GKM258" s="254"/>
      <c r="GKN258" s="254"/>
      <c r="GKO258" s="254"/>
      <c r="GKP258" s="254"/>
      <c r="GKQ258" s="254"/>
      <c r="GKR258" s="254"/>
      <c r="GKS258" s="254"/>
      <c r="GKT258" s="254"/>
      <c r="GKU258" s="254"/>
      <c r="GKV258" s="254"/>
      <c r="GKW258" s="254"/>
      <c r="GKX258" s="254"/>
      <c r="GKY258" s="254"/>
      <c r="GKZ258" s="254"/>
      <c r="GLA258" s="254"/>
      <c r="GLB258" s="254"/>
      <c r="GLC258" s="254"/>
      <c r="GLD258" s="254"/>
      <c r="GLE258" s="254"/>
      <c r="GLF258" s="254"/>
      <c r="GLG258" s="254"/>
      <c r="GLH258" s="254"/>
      <c r="GLI258" s="254"/>
      <c r="GLJ258" s="254"/>
      <c r="GLK258" s="254"/>
      <c r="GLL258" s="254"/>
      <c r="GLM258" s="254"/>
      <c r="GLN258" s="254"/>
      <c r="GLO258" s="254"/>
      <c r="GLP258" s="254"/>
      <c r="GLQ258" s="254"/>
      <c r="GLR258" s="254"/>
      <c r="GLS258" s="254"/>
      <c r="GLT258" s="254"/>
      <c r="GLU258" s="254"/>
      <c r="GLV258" s="254"/>
      <c r="GLW258" s="254"/>
      <c r="GLX258" s="254"/>
      <c r="GLY258" s="254"/>
      <c r="GLZ258" s="254"/>
      <c r="GMA258" s="254"/>
      <c r="GMB258" s="254"/>
      <c r="GMC258" s="254"/>
      <c r="GMD258" s="254"/>
      <c r="GME258" s="254"/>
      <c r="GMF258" s="254"/>
      <c r="GMG258" s="254"/>
      <c r="GMH258" s="254"/>
      <c r="GMI258" s="254"/>
      <c r="GMJ258" s="254"/>
      <c r="GMK258" s="254"/>
      <c r="GML258" s="254"/>
      <c r="GMM258" s="254"/>
      <c r="GMN258" s="254"/>
      <c r="GMO258" s="254"/>
      <c r="GMP258" s="254"/>
      <c r="GMQ258" s="254"/>
      <c r="GMR258" s="254"/>
      <c r="GMS258" s="254"/>
      <c r="GMT258" s="254"/>
      <c r="GMU258" s="254"/>
      <c r="GMV258" s="254"/>
      <c r="GMW258" s="254"/>
      <c r="GMX258" s="254"/>
      <c r="GMY258" s="254"/>
      <c r="GMZ258" s="254"/>
      <c r="GNA258" s="254"/>
      <c r="GNB258" s="254"/>
      <c r="GNC258" s="254"/>
      <c r="GND258" s="254"/>
      <c r="GNE258" s="254"/>
      <c r="GNF258" s="254"/>
      <c r="GNG258" s="254"/>
      <c r="GNH258" s="254"/>
      <c r="GNI258" s="254"/>
      <c r="GNJ258" s="254"/>
      <c r="GNK258" s="254"/>
      <c r="GNL258" s="254"/>
      <c r="GNM258" s="254"/>
      <c r="GNN258" s="254"/>
      <c r="GNO258" s="254"/>
      <c r="GNP258" s="254"/>
      <c r="GNQ258" s="254"/>
      <c r="GNR258" s="254"/>
      <c r="GNS258" s="254"/>
      <c r="GNT258" s="254"/>
      <c r="GNU258" s="254"/>
      <c r="GNV258" s="254"/>
      <c r="GNW258" s="254"/>
      <c r="GNX258" s="254"/>
      <c r="GNY258" s="254"/>
      <c r="GNZ258" s="254"/>
      <c r="GOA258" s="254"/>
      <c r="GOB258" s="254"/>
      <c r="GOC258" s="254"/>
      <c r="GOD258" s="254"/>
      <c r="GOE258" s="254"/>
      <c r="GOF258" s="254"/>
      <c r="GOG258" s="254"/>
      <c r="GOH258" s="254"/>
      <c r="GOI258" s="254"/>
      <c r="GOJ258" s="254"/>
      <c r="GOK258" s="254"/>
      <c r="GOL258" s="254"/>
      <c r="GOM258" s="254"/>
      <c r="GON258" s="254"/>
      <c r="GOO258" s="254"/>
      <c r="GOP258" s="254"/>
      <c r="GOQ258" s="254"/>
      <c r="GOR258" s="254"/>
      <c r="GOS258" s="254"/>
      <c r="GOT258" s="254"/>
      <c r="GOU258" s="254"/>
      <c r="GOV258" s="254"/>
      <c r="GOW258" s="254"/>
      <c r="GOX258" s="254"/>
      <c r="GOY258" s="254"/>
      <c r="GOZ258" s="254"/>
      <c r="GPA258" s="254"/>
      <c r="GPB258" s="254"/>
      <c r="GPC258" s="254"/>
      <c r="GPD258" s="254"/>
      <c r="GPE258" s="254"/>
      <c r="GPF258" s="254"/>
      <c r="GPG258" s="254"/>
      <c r="GPH258" s="254"/>
      <c r="GPI258" s="254"/>
      <c r="GPJ258" s="254"/>
      <c r="GPK258" s="254"/>
      <c r="GPL258" s="254"/>
      <c r="GPM258" s="254"/>
      <c r="GPN258" s="254"/>
      <c r="GPO258" s="254"/>
      <c r="GPP258" s="254"/>
      <c r="GPQ258" s="254"/>
      <c r="GPR258" s="254"/>
      <c r="GPS258" s="254"/>
      <c r="GPT258" s="254"/>
      <c r="GPU258" s="254"/>
      <c r="GPV258" s="254"/>
      <c r="GPW258" s="254"/>
      <c r="GPX258" s="254"/>
      <c r="GPY258" s="254"/>
      <c r="GPZ258" s="254"/>
      <c r="GQA258" s="254"/>
      <c r="GQB258" s="254"/>
      <c r="GQC258" s="254"/>
      <c r="GQD258" s="254"/>
      <c r="GQE258" s="254"/>
      <c r="GQF258" s="254"/>
      <c r="GQG258" s="254"/>
      <c r="GQH258" s="254"/>
      <c r="GQI258" s="254"/>
      <c r="GQJ258" s="254"/>
      <c r="GQK258" s="254"/>
      <c r="GQL258" s="254"/>
      <c r="GQM258" s="254"/>
      <c r="GQN258" s="254"/>
      <c r="GQO258" s="254"/>
      <c r="GQP258" s="254"/>
      <c r="GQQ258" s="254"/>
      <c r="GQR258" s="254"/>
      <c r="GQS258" s="254"/>
      <c r="GQT258" s="254"/>
      <c r="GQU258" s="254"/>
      <c r="GQV258" s="254"/>
      <c r="GQW258" s="254"/>
      <c r="GQX258" s="254"/>
      <c r="GQY258" s="254"/>
      <c r="GQZ258" s="254"/>
      <c r="GRA258" s="254"/>
      <c r="GRB258" s="254"/>
      <c r="GRC258" s="254"/>
      <c r="GRD258" s="254"/>
      <c r="GRE258" s="254"/>
      <c r="GRF258" s="254"/>
      <c r="GRG258" s="254"/>
      <c r="GRH258" s="254"/>
      <c r="GRI258" s="254"/>
      <c r="GRJ258" s="254"/>
      <c r="GRK258" s="254"/>
      <c r="GRL258" s="254"/>
      <c r="GRM258" s="254"/>
      <c r="GRN258" s="254"/>
      <c r="GRO258" s="254"/>
      <c r="GRP258" s="254"/>
      <c r="GRQ258" s="254"/>
      <c r="GRR258" s="254"/>
      <c r="GRS258" s="254"/>
      <c r="GRT258" s="254"/>
      <c r="GRU258" s="254"/>
      <c r="GRV258" s="254"/>
      <c r="GRW258" s="254"/>
      <c r="GRX258" s="254"/>
      <c r="GRY258" s="254"/>
      <c r="GRZ258" s="254"/>
      <c r="GSA258" s="254"/>
      <c r="GSB258" s="254"/>
      <c r="GSC258" s="254"/>
      <c r="GSD258" s="254"/>
      <c r="GSE258" s="254"/>
      <c r="GSF258" s="254"/>
      <c r="GSG258" s="254"/>
      <c r="GSH258" s="254"/>
      <c r="GSI258" s="254"/>
      <c r="GSJ258" s="254"/>
      <c r="GSK258" s="254"/>
      <c r="GSL258" s="254"/>
      <c r="GSM258" s="254"/>
      <c r="GSN258" s="254"/>
      <c r="GSO258" s="254"/>
      <c r="GSP258" s="254"/>
      <c r="GSQ258" s="254"/>
      <c r="GSR258" s="254"/>
      <c r="GSS258" s="254"/>
      <c r="GST258" s="254"/>
      <c r="GSU258" s="254"/>
      <c r="GSV258" s="254"/>
      <c r="GSW258" s="254"/>
      <c r="GSX258" s="254"/>
      <c r="GSY258" s="254"/>
      <c r="GSZ258" s="254"/>
      <c r="GTA258" s="254"/>
      <c r="GTB258" s="254"/>
      <c r="GTC258" s="254"/>
      <c r="GTD258" s="254"/>
      <c r="GTE258" s="254"/>
      <c r="GTF258" s="254"/>
      <c r="GTG258" s="254"/>
      <c r="GTH258" s="254"/>
      <c r="GTI258" s="254"/>
      <c r="GTJ258" s="254"/>
      <c r="GTK258" s="254"/>
      <c r="GTL258" s="254"/>
      <c r="GTM258" s="254"/>
      <c r="GTN258" s="254"/>
      <c r="GTO258" s="254"/>
      <c r="GTP258" s="254"/>
      <c r="GTQ258" s="254"/>
      <c r="GTR258" s="254"/>
      <c r="GTS258" s="254"/>
      <c r="GTT258" s="254"/>
      <c r="GTU258" s="254"/>
      <c r="GTV258" s="254"/>
      <c r="GTW258" s="254"/>
      <c r="GTX258" s="254"/>
      <c r="GTY258" s="254"/>
      <c r="GTZ258" s="254"/>
      <c r="GUA258" s="254"/>
      <c r="GUB258" s="254"/>
      <c r="GUC258" s="254"/>
      <c r="GUD258" s="254"/>
      <c r="GUE258" s="254"/>
      <c r="GUF258" s="254"/>
      <c r="GUG258" s="254"/>
      <c r="GUH258" s="254"/>
      <c r="GUI258" s="254"/>
      <c r="GUJ258" s="254"/>
      <c r="GUK258" s="254"/>
      <c r="GUL258" s="254"/>
      <c r="GUM258" s="254"/>
      <c r="GUN258" s="254"/>
      <c r="GUO258" s="254"/>
      <c r="GUP258" s="254"/>
      <c r="GUQ258" s="254"/>
      <c r="GUR258" s="254"/>
      <c r="GUS258" s="254"/>
      <c r="GUT258" s="254"/>
      <c r="GUU258" s="254"/>
      <c r="GUV258" s="254"/>
      <c r="GUW258" s="254"/>
      <c r="GUX258" s="254"/>
      <c r="GUY258" s="254"/>
      <c r="GUZ258" s="254"/>
      <c r="GVA258" s="254"/>
      <c r="GVB258" s="254"/>
      <c r="GVC258" s="254"/>
      <c r="GVD258" s="254"/>
      <c r="GVE258" s="254"/>
      <c r="GVF258" s="254"/>
      <c r="GVG258" s="254"/>
      <c r="GVH258" s="254"/>
      <c r="GVI258" s="254"/>
      <c r="GVJ258" s="254"/>
      <c r="GVK258" s="254"/>
      <c r="GVL258" s="254"/>
      <c r="GVM258" s="254"/>
      <c r="GVN258" s="254"/>
      <c r="GVO258" s="254"/>
      <c r="GVP258" s="254"/>
      <c r="GVQ258" s="254"/>
      <c r="GVR258" s="254"/>
      <c r="GVS258" s="254"/>
      <c r="GVT258" s="254"/>
      <c r="GVU258" s="254"/>
      <c r="GVV258" s="254"/>
      <c r="GVW258" s="254"/>
      <c r="GVX258" s="254"/>
      <c r="GVY258" s="254"/>
      <c r="GVZ258" s="254"/>
      <c r="GWA258" s="254"/>
      <c r="GWB258" s="254"/>
      <c r="GWC258" s="254"/>
      <c r="GWD258" s="254"/>
      <c r="GWE258" s="254"/>
      <c r="GWF258" s="254"/>
      <c r="GWG258" s="254"/>
      <c r="GWH258" s="254"/>
      <c r="GWI258" s="254"/>
      <c r="GWJ258" s="254"/>
      <c r="GWK258" s="254"/>
      <c r="GWL258" s="254"/>
      <c r="GWM258" s="254"/>
      <c r="GWN258" s="254"/>
      <c r="GWO258" s="254"/>
      <c r="GWP258" s="254"/>
      <c r="GWQ258" s="254"/>
      <c r="GWR258" s="254"/>
      <c r="GWS258" s="254"/>
      <c r="GWT258" s="254"/>
      <c r="GWU258" s="254"/>
      <c r="GWV258" s="254"/>
      <c r="GWW258" s="254"/>
      <c r="GWX258" s="254"/>
      <c r="GWY258" s="254"/>
      <c r="GWZ258" s="254"/>
      <c r="GXA258" s="254"/>
      <c r="GXB258" s="254"/>
      <c r="GXC258" s="254"/>
      <c r="GXD258" s="254"/>
      <c r="GXE258" s="254"/>
      <c r="GXF258" s="254"/>
      <c r="GXG258" s="254"/>
      <c r="GXH258" s="254"/>
      <c r="GXI258" s="254"/>
      <c r="GXJ258" s="254"/>
      <c r="GXK258" s="254"/>
      <c r="GXL258" s="254"/>
      <c r="GXM258" s="254"/>
      <c r="GXN258" s="254"/>
      <c r="GXO258" s="254"/>
      <c r="GXP258" s="254"/>
      <c r="GXQ258" s="254"/>
      <c r="GXR258" s="254"/>
      <c r="GXS258" s="254"/>
      <c r="GXT258" s="254"/>
      <c r="GXU258" s="254"/>
      <c r="GXV258" s="254"/>
      <c r="GXW258" s="254"/>
      <c r="GXX258" s="254"/>
      <c r="GXY258" s="254"/>
      <c r="GXZ258" s="254"/>
      <c r="GYA258" s="254"/>
      <c r="GYB258" s="254"/>
      <c r="GYC258" s="254"/>
      <c r="GYD258" s="254"/>
      <c r="GYE258" s="254"/>
      <c r="GYF258" s="254"/>
      <c r="GYG258" s="254"/>
      <c r="GYH258" s="254"/>
      <c r="GYI258" s="254"/>
      <c r="GYJ258" s="254"/>
      <c r="GYK258" s="254"/>
      <c r="GYL258" s="254"/>
      <c r="GYM258" s="254"/>
      <c r="GYN258" s="254"/>
      <c r="GYO258" s="254"/>
      <c r="GYP258" s="254"/>
      <c r="GYQ258" s="254"/>
      <c r="GYR258" s="254"/>
      <c r="GYS258" s="254"/>
      <c r="GYT258" s="254"/>
      <c r="GYU258" s="254"/>
      <c r="GYV258" s="254"/>
      <c r="GYW258" s="254"/>
      <c r="GYX258" s="254"/>
      <c r="GYY258" s="254"/>
      <c r="GYZ258" s="254"/>
      <c r="GZA258" s="254"/>
      <c r="GZB258" s="254"/>
      <c r="GZC258" s="254"/>
      <c r="GZD258" s="254"/>
      <c r="GZE258" s="254"/>
      <c r="GZF258" s="254"/>
      <c r="GZG258" s="254"/>
      <c r="GZH258" s="254"/>
      <c r="GZI258" s="254"/>
      <c r="GZJ258" s="254"/>
      <c r="GZK258" s="254"/>
      <c r="GZL258" s="254"/>
      <c r="GZM258" s="254"/>
      <c r="GZN258" s="254"/>
      <c r="GZO258" s="254"/>
      <c r="GZP258" s="254"/>
      <c r="GZQ258" s="254"/>
      <c r="GZR258" s="254"/>
      <c r="GZS258" s="254"/>
      <c r="GZT258" s="254"/>
      <c r="GZU258" s="254"/>
      <c r="GZV258" s="254"/>
      <c r="GZW258" s="254"/>
      <c r="GZX258" s="254"/>
      <c r="GZY258" s="254"/>
      <c r="GZZ258" s="254"/>
      <c r="HAA258" s="254"/>
      <c r="HAB258" s="254"/>
      <c r="HAC258" s="254"/>
      <c r="HAD258" s="254"/>
      <c r="HAE258" s="254"/>
      <c r="HAF258" s="254"/>
      <c r="HAG258" s="254"/>
      <c r="HAH258" s="254"/>
      <c r="HAI258" s="254"/>
      <c r="HAJ258" s="254"/>
      <c r="HAK258" s="254"/>
      <c r="HAL258" s="254"/>
      <c r="HAM258" s="254"/>
      <c r="HAN258" s="254"/>
      <c r="HAO258" s="254"/>
      <c r="HAP258" s="254"/>
      <c r="HAQ258" s="254"/>
      <c r="HAR258" s="254"/>
      <c r="HAS258" s="254"/>
      <c r="HAT258" s="254"/>
      <c r="HAU258" s="254"/>
      <c r="HAV258" s="254"/>
      <c r="HAW258" s="254"/>
      <c r="HAX258" s="254"/>
      <c r="HAY258" s="254"/>
      <c r="HAZ258" s="254"/>
      <c r="HBA258" s="254"/>
      <c r="HBB258" s="254"/>
      <c r="HBC258" s="254"/>
      <c r="HBD258" s="254"/>
      <c r="HBE258" s="254"/>
      <c r="HBF258" s="254"/>
      <c r="HBG258" s="254"/>
      <c r="HBH258" s="254"/>
      <c r="HBI258" s="254"/>
      <c r="HBJ258" s="254"/>
      <c r="HBK258" s="254"/>
      <c r="HBL258" s="254"/>
      <c r="HBM258" s="254"/>
      <c r="HBN258" s="254"/>
      <c r="HBO258" s="254"/>
      <c r="HBP258" s="254"/>
      <c r="HBQ258" s="254"/>
      <c r="HBR258" s="254"/>
      <c r="HBS258" s="254"/>
      <c r="HBT258" s="254"/>
      <c r="HBU258" s="254"/>
      <c r="HBV258" s="254"/>
      <c r="HBW258" s="254"/>
      <c r="HBX258" s="254"/>
      <c r="HBY258" s="254"/>
      <c r="HBZ258" s="254"/>
      <c r="HCA258" s="254"/>
      <c r="HCB258" s="254"/>
      <c r="HCC258" s="254"/>
      <c r="HCD258" s="254"/>
      <c r="HCE258" s="254"/>
      <c r="HCF258" s="254"/>
      <c r="HCG258" s="254"/>
      <c r="HCH258" s="254"/>
      <c r="HCI258" s="254"/>
      <c r="HCJ258" s="254"/>
      <c r="HCK258" s="254"/>
      <c r="HCL258" s="254"/>
      <c r="HCM258" s="254"/>
      <c r="HCN258" s="254"/>
      <c r="HCO258" s="254"/>
      <c r="HCP258" s="254"/>
      <c r="HCQ258" s="254"/>
      <c r="HCR258" s="254"/>
      <c r="HCS258" s="254"/>
      <c r="HCT258" s="254"/>
      <c r="HCU258" s="254"/>
      <c r="HCV258" s="254"/>
      <c r="HCW258" s="254"/>
      <c r="HCX258" s="254"/>
      <c r="HCY258" s="254"/>
      <c r="HCZ258" s="254"/>
      <c r="HDA258" s="254"/>
      <c r="HDB258" s="254"/>
      <c r="HDC258" s="254"/>
      <c r="HDD258" s="254"/>
      <c r="HDE258" s="254"/>
      <c r="HDF258" s="254"/>
      <c r="HDG258" s="254"/>
      <c r="HDH258" s="254"/>
      <c r="HDI258" s="254"/>
      <c r="HDJ258" s="254"/>
      <c r="HDK258" s="254"/>
      <c r="HDL258" s="254"/>
      <c r="HDM258" s="254"/>
      <c r="HDN258" s="254"/>
      <c r="HDO258" s="254"/>
      <c r="HDP258" s="254"/>
      <c r="HDQ258" s="254"/>
      <c r="HDR258" s="254"/>
      <c r="HDS258" s="254"/>
      <c r="HDT258" s="254"/>
      <c r="HDU258" s="254"/>
      <c r="HDV258" s="254"/>
      <c r="HDW258" s="254"/>
      <c r="HDX258" s="254"/>
      <c r="HDY258" s="254"/>
      <c r="HDZ258" s="254"/>
      <c r="HEA258" s="254"/>
      <c r="HEB258" s="254"/>
      <c r="HEC258" s="254"/>
      <c r="HED258" s="254"/>
      <c r="HEE258" s="254"/>
      <c r="HEF258" s="254"/>
      <c r="HEG258" s="254"/>
      <c r="HEH258" s="254"/>
      <c r="HEI258" s="254"/>
      <c r="HEJ258" s="254"/>
      <c r="HEK258" s="254"/>
      <c r="HEL258" s="254"/>
      <c r="HEM258" s="254"/>
      <c r="HEN258" s="254"/>
      <c r="HEO258" s="254"/>
      <c r="HEP258" s="254"/>
      <c r="HEQ258" s="254"/>
      <c r="HER258" s="254"/>
      <c r="HES258" s="254"/>
      <c r="HET258" s="254"/>
      <c r="HEU258" s="254"/>
      <c r="HEV258" s="254"/>
      <c r="HEW258" s="254"/>
      <c r="HEX258" s="254"/>
      <c r="HEY258" s="254"/>
      <c r="HEZ258" s="254"/>
      <c r="HFA258" s="254"/>
      <c r="HFB258" s="254"/>
      <c r="HFC258" s="254"/>
      <c r="HFD258" s="254"/>
      <c r="HFE258" s="254"/>
      <c r="HFF258" s="254"/>
      <c r="HFG258" s="254"/>
      <c r="HFH258" s="254"/>
      <c r="HFI258" s="254"/>
      <c r="HFJ258" s="254"/>
      <c r="HFK258" s="254"/>
      <c r="HFL258" s="254"/>
      <c r="HFM258" s="254"/>
      <c r="HFN258" s="254"/>
      <c r="HFO258" s="254"/>
      <c r="HFP258" s="254"/>
      <c r="HFQ258" s="254"/>
      <c r="HFR258" s="254"/>
      <c r="HFS258" s="254"/>
      <c r="HFT258" s="254"/>
      <c r="HFU258" s="254"/>
      <c r="HFV258" s="254"/>
      <c r="HFW258" s="254"/>
      <c r="HFX258" s="254"/>
      <c r="HFY258" s="254"/>
      <c r="HFZ258" s="254"/>
      <c r="HGA258" s="254"/>
      <c r="HGB258" s="254"/>
      <c r="HGC258" s="254"/>
      <c r="HGD258" s="254"/>
      <c r="HGE258" s="254"/>
      <c r="HGF258" s="254"/>
      <c r="HGG258" s="254"/>
      <c r="HGH258" s="254"/>
      <c r="HGI258" s="254"/>
      <c r="HGJ258" s="254"/>
      <c r="HGK258" s="254"/>
      <c r="HGL258" s="254"/>
      <c r="HGM258" s="254"/>
      <c r="HGN258" s="254"/>
      <c r="HGO258" s="254"/>
      <c r="HGP258" s="254"/>
      <c r="HGQ258" s="254"/>
      <c r="HGR258" s="254"/>
      <c r="HGS258" s="254"/>
      <c r="HGT258" s="254"/>
      <c r="HGU258" s="254"/>
      <c r="HGV258" s="254"/>
      <c r="HGW258" s="254"/>
      <c r="HGX258" s="254"/>
      <c r="HGY258" s="254"/>
      <c r="HGZ258" s="254"/>
      <c r="HHA258" s="254"/>
      <c r="HHB258" s="254"/>
      <c r="HHC258" s="254"/>
      <c r="HHD258" s="254"/>
      <c r="HHE258" s="254"/>
      <c r="HHF258" s="254"/>
      <c r="HHG258" s="254"/>
      <c r="HHH258" s="254"/>
      <c r="HHI258" s="254"/>
      <c r="HHJ258" s="254"/>
      <c r="HHK258" s="254"/>
      <c r="HHL258" s="254"/>
      <c r="HHM258" s="254"/>
      <c r="HHN258" s="254"/>
      <c r="HHO258" s="254"/>
      <c r="HHP258" s="254"/>
      <c r="HHQ258" s="254"/>
      <c r="HHR258" s="254"/>
      <c r="HHS258" s="254"/>
      <c r="HHT258" s="254"/>
      <c r="HHU258" s="254"/>
      <c r="HHV258" s="254"/>
      <c r="HHW258" s="254"/>
      <c r="HHX258" s="254"/>
      <c r="HHY258" s="254"/>
      <c r="HHZ258" s="254"/>
      <c r="HIA258" s="254"/>
      <c r="HIB258" s="254"/>
      <c r="HIC258" s="254"/>
      <c r="HID258" s="254"/>
      <c r="HIE258" s="254"/>
      <c r="HIF258" s="254"/>
      <c r="HIG258" s="254"/>
      <c r="HIH258" s="254"/>
      <c r="HII258" s="254"/>
      <c r="HIJ258" s="254"/>
      <c r="HIK258" s="254"/>
      <c r="HIL258" s="254"/>
      <c r="HIM258" s="254"/>
      <c r="HIN258" s="254"/>
      <c r="HIO258" s="254"/>
      <c r="HIP258" s="254"/>
      <c r="HIQ258" s="254"/>
      <c r="HIR258" s="254"/>
      <c r="HIS258" s="254"/>
      <c r="HIT258" s="254"/>
      <c r="HIU258" s="254"/>
      <c r="HIV258" s="254"/>
      <c r="HIW258" s="254"/>
      <c r="HIX258" s="254"/>
      <c r="HIY258" s="254"/>
      <c r="HIZ258" s="254"/>
      <c r="HJA258" s="254"/>
      <c r="HJB258" s="254"/>
      <c r="HJC258" s="254"/>
      <c r="HJD258" s="254"/>
      <c r="HJE258" s="254"/>
      <c r="HJF258" s="254"/>
      <c r="HJG258" s="254"/>
      <c r="HJH258" s="254"/>
      <c r="HJI258" s="254"/>
      <c r="HJJ258" s="254"/>
      <c r="HJK258" s="254"/>
      <c r="HJL258" s="254"/>
      <c r="HJM258" s="254"/>
      <c r="HJN258" s="254"/>
      <c r="HJO258" s="254"/>
      <c r="HJP258" s="254"/>
      <c r="HJQ258" s="254"/>
      <c r="HJR258" s="254"/>
      <c r="HJS258" s="254"/>
      <c r="HJT258" s="254"/>
      <c r="HJU258" s="254"/>
      <c r="HJV258" s="254"/>
      <c r="HJW258" s="254"/>
      <c r="HJX258" s="254"/>
      <c r="HJY258" s="254"/>
      <c r="HJZ258" s="254"/>
      <c r="HKA258" s="254"/>
      <c r="HKB258" s="254"/>
      <c r="HKC258" s="254"/>
      <c r="HKD258" s="254"/>
      <c r="HKE258" s="254"/>
      <c r="HKF258" s="254"/>
      <c r="HKG258" s="254"/>
      <c r="HKH258" s="254"/>
      <c r="HKI258" s="254"/>
      <c r="HKJ258" s="254"/>
      <c r="HKK258" s="254"/>
      <c r="HKL258" s="254"/>
      <c r="HKM258" s="254"/>
      <c r="HKN258" s="254"/>
      <c r="HKO258" s="254"/>
      <c r="HKP258" s="254"/>
      <c r="HKQ258" s="254"/>
      <c r="HKR258" s="254"/>
      <c r="HKS258" s="254"/>
      <c r="HKT258" s="254"/>
      <c r="HKU258" s="254"/>
      <c r="HKV258" s="254"/>
      <c r="HKW258" s="254"/>
      <c r="HKX258" s="254"/>
      <c r="HKY258" s="254"/>
      <c r="HKZ258" s="254"/>
      <c r="HLA258" s="254"/>
      <c r="HLB258" s="254"/>
      <c r="HLC258" s="254"/>
      <c r="HLD258" s="254"/>
      <c r="HLE258" s="254"/>
      <c r="HLF258" s="254"/>
      <c r="HLG258" s="254"/>
      <c r="HLH258" s="254"/>
      <c r="HLI258" s="254"/>
      <c r="HLJ258" s="254"/>
      <c r="HLK258" s="254"/>
      <c r="HLL258" s="254"/>
      <c r="HLM258" s="254"/>
      <c r="HLN258" s="254"/>
      <c r="HLO258" s="254"/>
      <c r="HLP258" s="254"/>
      <c r="HLQ258" s="254"/>
      <c r="HLR258" s="254"/>
      <c r="HLS258" s="254"/>
      <c r="HLT258" s="254"/>
      <c r="HLU258" s="254"/>
      <c r="HLV258" s="254"/>
      <c r="HLW258" s="254"/>
      <c r="HLX258" s="254"/>
      <c r="HLY258" s="254"/>
      <c r="HLZ258" s="254"/>
      <c r="HMA258" s="254"/>
      <c r="HMB258" s="254"/>
      <c r="HMC258" s="254"/>
      <c r="HMD258" s="254"/>
      <c r="HME258" s="254"/>
      <c r="HMF258" s="254"/>
      <c r="HMG258" s="254"/>
      <c r="HMH258" s="254"/>
      <c r="HMI258" s="254"/>
      <c r="HMJ258" s="254"/>
      <c r="HMK258" s="254"/>
      <c r="HML258" s="254"/>
      <c r="HMM258" s="254"/>
      <c r="HMN258" s="254"/>
      <c r="HMO258" s="254"/>
      <c r="HMP258" s="254"/>
      <c r="HMQ258" s="254"/>
      <c r="HMR258" s="254"/>
      <c r="HMS258" s="254"/>
      <c r="HMT258" s="254"/>
      <c r="HMU258" s="254"/>
      <c r="HMV258" s="254"/>
      <c r="HMW258" s="254"/>
      <c r="HMX258" s="254"/>
      <c r="HMY258" s="254"/>
      <c r="HMZ258" s="254"/>
      <c r="HNA258" s="254"/>
      <c r="HNB258" s="254"/>
      <c r="HNC258" s="254"/>
      <c r="HND258" s="254"/>
      <c r="HNE258" s="254"/>
      <c r="HNF258" s="254"/>
      <c r="HNG258" s="254"/>
      <c r="HNH258" s="254"/>
      <c r="HNI258" s="254"/>
      <c r="HNJ258" s="254"/>
      <c r="HNK258" s="254"/>
      <c r="HNL258" s="254"/>
      <c r="HNM258" s="254"/>
      <c r="HNN258" s="254"/>
      <c r="HNO258" s="254"/>
      <c r="HNP258" s="254"/>
      <c r="HNQ258" s="254"/>
      <c r="HNR258" s="254"/>
      <c r="HNS258" s="254"/>
      <c r="HNT258" s="254"/>
      <c r="HNU258" s="254"/>
      <c r="HNV258" s="254"/>
      <c r="HNW258" s="254"/>
      <c r="HNX258" s="254"/>
      <c r="HNY258" s="254"/>
      <c r="HNZ258" s="254"/>
      <c r="HOA258" s="254"/>
      <c r="HOB258" s="254"/>
      <c r="HOC258" s="254"/>
      <c r="HOD258" s="254"/>
      <c r="HOE258" s="254"/>
      <c r="HOF258" s="254"/>
      <c r="HOG258" s="254"/>
      <c r="HOH258" s="254"/>
      <c r="HOI258" s="254"/>
      <c r="HOJ258" s="254"/>
      <c r="HOK258" s="254"/>
      <c r="HOL258" s="254"/>
      <c r="HOM258" s="254"/>
      <c r="HON258" s="254"/>
      <c r="HOO258" s="254"/>
      <c r="HOP258" s="254"/>
      <c r="HOQ258" s="254"/>
      <c r="HOR258" s="254"/>
      <c r="HOS258" s="254"/>
      <c r="HOT258" s="254"/>
      <c r="HOU258" s="254"/>
      <c r="HOV258" s="254"/>
      <c r="HOW258" s="254"/>
      <c r="HOX258" s="254"/>
      <c r="HOY258" s="254"/>
      <c r="HOZ258" s="254"/>
      <c r="HPA258" s="254"/>
      <c r="HPB258" s="254"/>
      <c r="HPC258" s="254"/>
      <c r="HPD258" s="254"/>
      <c r="HPE258" s="254"/>
      <c r="HPF258" s="254"/>
      <c r="HPG258" s="254"/>
      <c r="HPH258" s="254"/>
      <c r="HPI258" s="254"/>
      <c r="HPJ258" s="254"/>
      <c r="HPK258" s="254"/>
      <c r="HPL258" s="254"/>
      <c r="HPM258" s="254"/>
      <c r="HPN258" s="254"/>
      <c r="HPO258" s="254"/>
      <c r="HPP258" s="254"/>
      <c r="HPQ258" s="254"/>
      <c r="HPR258" s="254"/>
      <c r="HPS258" s="254"/>
      <c r="HPT258" s="254"/>
      <c r="HPU258" s="254"/>
      <c r="HPV258" s="254"/>
      <c r="HPW258" s="254"/>
      <c r="HPX258" s="254"/>
      <c r="HPY258" s="254"/>
      <c r="HPZ258" s="254"/>
      <c r="HQA258" s="254"/>
      <c r="HQB258" s="254"/>
      <c r="HQC258" s="254"/>
      <c r="HQD258" s="254"/>
      <c r="HQE258" s="254"/>
      <c r="HQF258" s="254"/>
      <c r="HQG258" s="254"/>
      <c r="HQH258" s="254"/>
      <c r="HQI258" s="254"/>
      <c r="HQJ258" s="254"/>
      <c r="HQK258" s="254"/>
      <c r="HQL258" s="254"/>
      <c r="HQM258" s="254"/>
      <c r="HQN258" s="254"/>
      <c r="HQO258" s="254"/>
      <c r="HQP258" s="254"/>
      <c r="HQQ258" s="254"/>
      <c r="HQR258" s="254"/>
      <c r="HQS258" s="254"/>
      <c r="HQT258" s="254"/>
      <c r="HQU258" s="254"/>
      <c r="HQV258" s="254"/>
      <c r="HQW258" s="254"/>
      <c r="HQX258" s="254"/>
      <c r="HQY258" s="254"/>
      <c r="HQZ258" s="254"/>
      <c r="HRA258" s="254"/>
      <c r="HRB258" s="254"/>
      <c r="HRC258" s="254"/>
      <c r="HRD258" s="254"/>
      <c r="HRE258" s="254"/>
      <c r="HRF258" s="254"/>
      <c r="HRG258" s="254"/>
      <c r="HRH258" s="254"/>
      <c r="HRI258" s="254"/>
      <c r="HRJ258" s="254"/>
      <c r="HRK258" s="254"/>
      <c r="HRL258" s="254"/>
      <c r="HRM258" s="254"/>
      <c r="HRN258" s="254"/>
      <c r="HRO258" s="254"/>
      <c r="HRP258" s="254"/>
      <c r="HRQ258" s="254"/>
      <c r="HRR258" s="254"/>
      <c r="HRS258" s="254"/>
      <c r="HRT258" s="254"/>
      <c r="HRU258" s="254"/>
      <c r="HRV258" s="254"/>
      <c r="HRW258" s="254"/>
      <c r="HRX258" s="254"/>
      <c r="HRY258" s="254"/>
      <c r="HRZ258" s="254"/>
      <c r="HSA258" s="254"/>
      <c r="HSB258" s="254"/>
      <c r="HSC258" s="254"/>
      <c r="HSD258" s="254"/>
      <c r="HSE258" s="254"/>
      <c r="HSF258" s="254"/>
      <c r="HSG258" s="254"/>
      <c r="HSH258" s="254"/>
      <c r="HSI258" s="254"/>
      <c r="HSJ258" s="254"/>
      <c r="HSK258" s="254"/>
      <c r="HSL258" s="254"/>
      <c r="HSM258" s="254"/>
      <c r="HSN258" s="254"/>
      <c r="HSO258" s="254"/>
      <c r="HSP258" s="254"/>
      <c r="HSQ258" s="254"/>
      <c r="HSR258" s="254"/>
      <c r="HSS258" s="254"/>
      <c r="HST258" s="254"/>
      <c r="HSU258" s="254"/>
      <c r="HSV258" s="254"/>
      <c r="HSW258" s="254"/>
      <c r="HSX258" s="254"/>
      <c r="HSY258" s="254"/>
      <c r="HSZ258" s="254"/>
      <c r="HTA258" s="254"/>
      <c r="HTB258" s="254"/>
      <c r="HTC258" s="254"/>
      <c r="HTD258" s="254"/>
      <c r="HTE258" s="254"/>
      <c r="HTF258" s="254"/>
      <c r="HTG258" s="254"/>
      <c r="HTH258" s="254"/>
      <c r="HTI258" s="254"/>
      <c r="HTJ258" s="254"/>
      <c r="HTK258" s="254"/>
      <c r="HTL258" s="254"/>
      <c r="HTM258" s="254"/>
      <c r="HTN258" s="254"/>
      <c r="HTO258" s="254"/>
      <c r="HTP258" s="254"/>
      <c r="HTQ258" s="254"/>
      <c r="HTR258" s="254"/>
      <c r="HTS258" s="254"/>
      <c r="HTT258" s="254"/>
      <c r="HTU258" s="254"/>
      <c r="HTV258" s="254"/>
      <c r="HTW258" s="254"/>
      <c r="HTX258" s="254"/>
      <c r="HTY258" s="254"/>
      <c r="HTZ258" s="254"/>
      <c r="HUA258" s="254"/>
      <c r="HUB258" s="254"/>
      <c r="HUC258" s="254"/>
      <c r="HUD258" s="254"/>
      <c r="HUE258" s="254"/>
      <c r="HUF258" s="254"/>
      <c r="HUG258" s="254"/>
      <c r="HUH258" s="254"/>
      <c r="HUI258" s="254"/>
      <c r="HUJ258" s="254"/>
      <c r="HUK258" s="254"/>
      <c r="HUL258" s="254"/>
      <c r="HUM258" s="254"/>
      <c r="HUN258" s="254"/>
      <c r="HUO258" s="254"/>
      <c r="HUP258" s="254"/>
      <c r="HUQ258" s="254"/>
      <c r="HUR258" s="254"/>
      <c r="HUS258" s="254"/>
      <c r="HUT258" s="254"/>
      <c r="HUU258" s="254"/>
      <c r="HUV258" s="254"/>
      <c r="HUW258" s="254"/>
      <c r="HUX258" s="254"/>
      <c r="HUY258" s="254"/>
      <c r="HUZ258" s="254"/>
      <c r="HVA258" s="254"/>
      <c r="HVB258" s="254"/>
      <c r="HVC258" s="254"/>
      <c r="HVD258" s="254"/>
      <c r="HVE258" s="254"/>
      <c r="HVF258" s="254"/>
      <c r="HVG258" s="254"/>
      <c r="HVH258" s="254"/>
      <c r="HVI258" s="254"/>
      <c r="HVJ258" s="254"/>
      <c r="HVK258" s="254"/>
      <c r="HVL258" s="254"/>
      <c r="HVM258" s="254"/>
      <c r="HVN258" s="254"/>
      <c r="HVO258" s="254"/>
      <c r="HVP258" s="254"/>
      <c r="HVQ258" s="254"/>
      <c r="HVR258" s="254"/>
      <c r="HVS258" s="254"/>
      <c r="HVT258" s="254"/>
      <c r="HVU258" s="254"/>
      <c r="HVV258" s="254"/>
      <c r="HVW258" s="254"/>
      <c r="HVX258" s="254"/>
      <c r="HVY258" s="254"/>
      <c r="HVZ258" s="254"/>
      <c r="HWA258" s="254"/>
      <c r="HWB258" s="254"/>
      <c r="HWC258" s="254"/>
      <c r="HWD258" s="254"/>
      <c r="HWE258" s="254"/>
      <c r="HWF258" s="254"/>
      <c r="HWG258" s="254"/>
      <c r="HWH258" s="254"/>
      <c r="HWI258" s="254"/>
      <c r="HWJ258" s="254"/>
      <c r="HWK258" s="254"/>
      <c r="HWL258" s="254"/>
      <c r="HWM258" s="254"/>
      <c r="HWN258" s="254"/>
      <c r="HWO258" s="254"/>
      <c r="HWP258" s="254"/>
      <c r="HWQ258" s="254"/>
      <c r="HWR258" s="254"/>
      <c r="HWS258" s="254"/>
      <c r="HWT258" s="254"/>
      <c r="HWU258" s="254"/>
      <c r="HWV258" s="254"/>
      <c r="HWW258" s="254"/>
      <c r="HWX258" s="254"/>
      <c r="HWY258" s="254"/>
      <c r="HWZ258" s="254"/>
      <c r="HXA258" s="254"/>
      <c r="HXB258" s="254"/>
      <c r="HXC258" s="254"/>
      <c r="HXD258" s="254"/>
      <c r="HXE258" s="254"/>
      <c r="HXF258" s="254"/>
      <c r="HXG258" s="254"/>
      <c r="HXH258" s="254"/>
      <c r="HXI258" s="254"/>
      <c r="HXJ258" s="254"/>
      <c r="HXK258" s="254"/>
      <c r="HXL258" s="254"/>
      <c r="HXM258" s="254"/>
      <c r="HXN258" s="254"/>
      <c r="HXO258" s="254"/>
      <c r="HXP258" s="254"/>
      <c r="HXQ258" s="254"/>
      <c r="HXR258" s="254"/>
      <c r="HXS258" s="254"/>
      <c r="HXT258" s="254"/>
      <c r="HXU258" s="254"/>
      <c r="HXV258" s="254"/>
      <c r="HXW258" s="254"/>
      <c r="HXX258" s="254"/>
      <c r="HXY258" s="254"/>
      <c r="HXZ258" s="254"/>
      <c r="HYA258" s="254"/>
      <c r="HYB258" s="254"/>
      <c r="HYC258" s="254"/>
      <c r="HYD258" s="254"/>
      <c r="HYE258" s="254"/>
      <c r="HYF258" s="254"/>
      <c r="HYG258" s="254"/>
      <c r="HYH258" s="254"/>
      <c r="HYI258" s="254"/>
      <c r="HYJ258" s="254"/>
      <c r="HYK258" s="254"/>
      <c r="HYL258" s="254"/>
      <c r="HYM258" s="254"/>
      <c r="HYN258" s="254"/>
      <c r="HYO258" s="254"/>
      <c r="HYP258" s="254"/>
      <c r="HYQ258" s="254"/>
      <c r="HYR258" s="254"/>
      <c r="HYS258" s="254"/>
      <c r="HYT258" s="254"/>
      <c r="HYU258" s="254"/>
      <c r="HYV258" s="254"/>
      <c r="HYW258" s="254"/>
      <c r="HYX258" s="254"/>
      <c r="HYY258" s="254"/>
      <c r="HYZ258" s="254"/>
      <c r="HZA258" s="254"/>
      <c r="HZB258" s="254"/>
      <c r="HZC258" s="254"/>
      <c r="HZD258" s="254"/>
      <c r="HZE258" s="254"/>
      <c r="HZF258" s="254"/>
      <c r="HZG258" s="254"/>
      <c r="HZH258" s="254"/>
      <c r="HZI258" s="254"/>
      <c r="HZJ258" s="254"/>
      <c r="HZK258" s="254"/>
      <c r="HZL258" s="254"/>
      <c r="HZM258" s="254"/>
      <c r="HZN258" s="254"/>
      <c r="HZO258" s="254"/>
      <c r="HZP258" s="254"/>
      <c r="HZQ258" s="254"/>
      <c r="HZR258" s="254"/>
      <c r="HZS258" s="254"/>
      <c r="HZT258" s="254"/>
      <c r="HZU258" s="254"/>
      <c r="HZV258" s="254"/>
      <c r="HZW258" s="254"/>
      <c r="HZX258" s="254"/>
      <c r="HZY258" s="254"/>
      <c r="HZZ258" s="254"/>
      <c r="IAA258" s="254"/>
      <c r="IAB258" s="254"/>
      <c r="IAC258" s="254"/>
      <c r="IAD258" s="254"/>
      <c r="IAE258" s="254"/>
      <c r="IAF258" s="254"/>
      <c r="IAG258" s="254"/>
      <c r="IAH258" s="254"/>
      <c r="IAI258" s="254"/>
      <c r="IAJ258" s="254"/>
      <c r="IAK258" s="254"/>
      <c r="IAL258" s="254"/>
      <c r="IAM258" s="254"/>
      <c r="IAN258" s="254"/>
      <c r="IAO258" s="254"/>
      <c r="IAP258" s="254"/>
      <c r="IAQ258" s="254"/>
      <c r="IAR258" s="254"/>
      <c r="IAS258" s="254"/>
      <c r="IAT258" s="254"/>
      <c r="IAU258" s="254"/>
      <c r="IAV258" s="254"/>
      <c r="IAW258" s="254"/>
      <c r="IAX258" s="254"/>
      <c r="IAY258" s="254"/>
      <c r="IAZ258" s="254"/>
      <c r="IBA258" s="254"/>
      <c r="IBB258" s="254"/>
      <c r="IBC258" s="254"/>
      <c r="IBD258" s="254"/>
      <c r="IBE258" s="254"/>
      <c r="IBF258" s="254"/>
      <c r="IBG258" s="254"/>
      <c r="IBH258" s="254"/>
      <c r="IBI258" s="254"/>
      <c r="IBJ258" s="254"/>
      <c r="IBK258" s="254"/>
      <c r="IBL258" s="254"/>
      <c r="IBM258" s="254"/>
      <c r="IBN258" s="254"/>
      <c r="IBO258" s="254"/>
      <c r="IBP258" s="254"/>
      <c r="IBQ258" s="254"/>
      <c r="IBR258" s="254"/>
      <c r="IBS258" s="254"/>
      <c r="IBT258" s="254"/>
      <c r="IBU258" s="254"/>
      <c r="IBV258" s="254"/>
      <c r="IBW258" s="254"/>
      <c r="IBX258" s="254"/>
      <c r="IBY258" s="254"/>
      <c r="IBZ258" s="254"/>
      <c r="ICA258" s="254"/>
      <c r="ICB258" s="254"/>
      <c r="ICC258" s="254"/>
      <c r="ICD258" s="254"/>
      <c r="ICE258" s="254"/>
      <c r="ICF258" s="254"/>
      <c r="ICG258" s="254"/>
      <c r="ICH258" s="254"/>
      <c r="ICI258" s="254"/>
      <c r="ICJ258" s="254"/>
      <c r="ICK258" s="254"/>
      <c r="ICL258" s="254"/>
      <c r="ICM258" s="254"/>
      <c r="ICN258" s="254"/>
      <c r="ICO258" s="254"/>
      <c r="ICP258" s="254"/>
      <c r="ICQ258" s="254"/>
      <c r="ICR258" s="254"/>
      <c r="ICS258" s="254"/>
      <c r="ICT258" s="254"/>
      <c r="ICU258" s="254"/>
      <c r="ICV258" s="254"/>
      <c r="ICW258" s="254"/>
      <c r="ICX258" s="254"/>
      <c r="ICY258" s="254"/>
      <c r="ICZ258" s="254"/>
      <c r="IDA258" s="254"/>
      <c r="IDB258" s="254"/>
      <c r="IDC258" s="254"/>
      <c r="IDD258" s="254"/>
      <c r="IDE258" s="254"/>
      <c r="IDF258" s="254"/>
      <c r="IDG258" s="254"/>
      <c r="IDH258" s="254"/>
      <c r="IDI258" s="254"/>
      <c r="IDJ258" s="254"/>
      <c r="IDK258" s="254"/>
      <c r="IDL258" s="254"/>
      <c r="IDM258" s="254"/>
      <c r="IDN258" s="254"/>
      <c r="IDO258" s="254"/>
      <c r="IDP258" s="254"/>
      <c r="IDQ258" s="254"/>
      <c r="IDR258" s="254"/>
      <c r="IDS258" s="254"/>
      <c r="IDT258" s="254"/>
      <c r="IDU258" s="254"/>
      <c r="IDV258" s="254"/>
      <c r="IDW258" s="254"/>
      <c r="IDX258" s="254"/>
      <c r="IDY258" s="254"/>
      <c r="IDZ258" s="254"/>
      <c r="IEA258" s="254"/>
      <c r="IEB258" s="254"/>
      <c r="IEC258" s="254"/>
      <c r="IED258" s="254"/>
      <c r="IEE258" s="254"/>
      <c r="IEF258" s="254"/>
      <c r="IEG258" s="254"/>
      <c r="IEH258" s="254"/>
      <c r="IEI258" s="254"/>
      <c r="IEJ258" s="254"/>
      <c r="IEK258" s="254"/>
      <c r="IEL258" s="254"/>
      <c r="IEM258" s="254"/>
      <c r="IEN258" s="254"/>
      <c r="IEO258" s="254"/>
      <c r="IEP258" s="254"/>
      <c r="IEQ258" s="254"/>
      <c r="IER258" s="254"/>
      <c r="IES258" s="254"/>
      <c r="IET258" s="254"/>
      <c r="IEU258" s="254"/>
      <c r="IEV258" s="254"/>
      <c r="IEW258" s="254"/>
      <c r="IEX258" s="254"/>
      <c r="IEY258" s="254"/>
      <c r="IEZ258" s="254"/>
      <c r="IFA258" s="254"/>
      <c r="IFB258" s="254"/>
      <c r="IFC258" s="254"/>
      <c r="IFD258" s="254"/>
      <c r="IFE258" s="254"/>
      <c r="IFF258" s="254"/>
      <c r="IFG258" s="254"/>
      <c r="IFH258" s="254"/>
      <c r="IFI258" s="254"/>
      <c r="IFJ258" s="254"/>
      <c r="IFK258" s="254"/>
      <c r="IFL258" s="254"/>
      <c r="IFM258" s="254"/>
      <c r="IFN258" s="254"/>
      <c r="IFO258" s="254"/>
      <c r="IFP258" s="254"/>
      <c r="IFQ258" s="254"/>
      <c r="IFR258" s="254"/>
      <c r="IFS258" s="254"/>
      <c r="IFT258" s="254"/>
      <c r="IFU258" s="254"/>
      <c r="IFV258" s="254"/>
      <c r="IFW258" s="254"/>
      <c r="IFX258" s="254"/>
      <c r="IFY258" s="254"/>
      <c r="IFZ258" s="254"/>
      <c r="IGA258" s="254"/>
      <c r="IGB258" s="254"/>
      <c r="IGC258" s="254"/>
      <c r="IGD258" s="254"/>
      <c r="IGE258" s="254"/>
      <c r="IGF258" s="254"/>
      <c r="IGG258" s="254"/>
      <c r="IGH258" s="254"/>
      <c r="IGI258" s="254"/>
      <c r="IGJ258" s="254"/>
      <c r="IGK258" s="254"/>
      <c r="IGL258" s="254"/>
      <c r="IGM258" s="254"/>
      <c r="IGN258" s="254"/>
      <c r="IGO258" s="254"/>
      <c r="IGP258" s="254"/>
      <c r="IGQ258" s="254"/>
      <c r="IGR258" s="254"/>
      <c r="IGS258" s="254"/>
      <c r="IGT258" s="254"/>
      <c r="IGU258" s="254"/>
      <c r="IGV258" s="254"/>
      <c r="IGW258" s="254"/>
      <c r="IGX258" s="254"/>
      <c r="IGY258" s="254"/>
      <c r="IGZ258" s="254"/>
      <c r="IHA258" s="254"/>
      <c r="IHB258" s="254"/>
      <c r="IHC258" s="254"/>
      <c r="IHD258" s="254"/>
      <c r="IHE258" s="254"/>
      <c r="IHF258" s="254"/>
      <c r="IHG258" s="254"/>
      <c r="IHH258" s="254"/>
      <c r="IHI258" s="254"/>
      <c r="IHJ258" s="254"/>
      <c r="IHK258" s="254"/>
      <c r="IHL258" s="254"/>
      <c r="IHM258" s="254"/>
      <c r="IHN258" s="254"/>
      <c r="IHO258" s="254"/>
      <c r="IHP258" s="254"/>
      <c r="IHQ258" s="254"/>
      <c r="IHR258" s="254"/>
      <c r="IHS258" s="254"/>
      <c r="IHT258" s="254"/>
      <c r="IHU258" s="254"/>
      <c r="IHV258" s="254"/>
      <c r="IHW258" s="254"/>
      <c r="IHX258" s="254"/>
      <c r="IHY258" s="254"/>
      <c r="IHZ258" s="254"/>
      <c r="IIA258" s="254"/>
      <c r="IIB258" s="254"/>
      <c r="IIC258" s="254"/>
      <c r="IID258" s="254"/>
      <c r="IIE258" s="254"/>
      <c r="IIF258" s="254"/>
      <c r="IIG258" s="254"/>
      <c r="IIH258" s="254"/>
      <c r="III258" s="254"/>
      <c r="IIJ258" s="254"/>
      <c r="IIK258" s="254"/>
      <c r="IIL258" s="254"/>
      <c r="IIM258" s="254"/>
      <c r="IIN258" s="254"/>
      <c r="IIO258" s="254"/>
      <c r="IIP258" s="254"/>
      <c r="IIQ258" s="254"/>
      <c r="IIR258" s="254"/>
      <c r="IIS258" s="254"/>
      <c r="IIT258" s="254"/>
      <c r="IIU258" s="254"/>
      <c r="IIV258" s="254"/>
      <c r="IIW258" s="254"/>
      <c r="IIX258" s="254"/>
      <c r="IIY258" s="254"/>
      <c r="IIZ258" s="254"/>
      <c r="IJA258" s="254"/>
      <c r="IJB258" s="254"/>
      <c r="IJC258" s="254"/>
      <c r="IJD258" s="254"/>
      <c r="IJE258" s="254"/>
      <c r="IJF258" s="254"/>
      <c r="IJG258" s="254"/>
      <c r="IJH258" s="254"/>
      <c r="IJI258" s="254"/>
      <c r="IJJ258" s="254"/>
      <c r="IJK258" s="254"/>
      <c r="IJL258" s="254"/>
      <c r="IJM258" s="254"/>
      <c r="IJN258" s="254"/>
      <c r="IJO258" s="254"/>
      <c r="IJP258" s="254"/>
      <c r="IJQ258" s="254"/>
      <c r="IJR258" s="254"/>
      <c r="IJS258" s="254"/>
      <c r="IJT258" s="254"/>
      <c r="IJU258" s="254"/>
      <c r="IJV258" s="254"/>
      <c r="IJW258" s="254"/>
      <c r="IJX258" s="254"/>
      <c r="IJY258" s="254"/>
      <c r="IJZ258" s="254"/>
      <c r="IKA258" s="254"/>
      <c r="IKB258" s="254"/>
      <c r="IKC258" s="254"/>
      <c r="IKD258" s="254"/>
      <c r="IKE258" s="254"/>
      <c r="IKF258" s="254"/>
      <c r="IKG258" s="254"/>
      <c r="IKH258" s="254"/>
      <c r="IKI258" s="254"/>
      <c r="IKJ258" s="254"/>
      <c r="IKK258" s="254"/>
      <c r="IKL258" s="254"/>
      <c r="IKM258" s="254"/>
      <c r="IKN258" s="254"/>
      <c r="IKO258" s="254"/>
      <c r="IKP258" s="254"/>
      <c r="IKQ258" s="254"/>
      <c r="IKR258" s="254"/>
      <c r="IKS258" s="254"/>
      <c r="IKT258" s="254"/>
      <c r="IKU258" s="254"/>
      <c r="IKV258" s="254"/>
      <c r="IKW258" s="254"/>
      <c r="IKX258" s="254"/>
      <c r="IKY258" s="254"/>
      <c r="IKZ258" s="254"/>
      <c r="ILA258" s="254"/>
      <c r="ILB258" s="254"/>
      <c r="ILC258" s="254"/>
      <c r="ILD258" s="254"/>
      <c r="ILE258" s="254"/>
      <c r="ILF258" s="254"/>
      <c r="ILG258" s="254"/>
      <c r="ILH258" s="254"/>
      <c r="ILI258" s="254"/>
      <c r="ILJ258" s="254"/>
      <c r="ILK258" s="254"/>
      <c r="ILL258" s="254"/>
      <c r="ILM258" s="254"/>
      <c r="ILN258" s="254"/>
      <c r="ILO258" s="254"/>
      <c r="ILP258" s="254"/>
      <c r="ILQ258" s="254"/>
      <c r="ILR258" s="254"/>
      <c r="ILS258" s="254"/>
      <c r="ILT258" s="254"/>
      <c r="ILU258" s="254"/>
      <c r="ILV258" s="254"/>
      <c r="ILW258" s="254"/>
      <c r="ILX258" s="254"/>
      <c r="ILY258" s="254"/>
      <c r="ILZ258" s="254"/>
      <c r="IMA258" s="254"/>
      <c r="IMB258" s="254"/>
      <c r="IMC258" s="254"/>
      <c r="IMD258" s="254"/>
      <c r="IME258" s="254"/>
      <c r="IMF258" s="254"/>
      <c r="IMG258" s="254"/>
      <c r="IMH258" s="254"/>
      <c r="IMI258" s="254"/>
      <c r="IMJ258" s="254"/>
      <c r="IMK258" s="254"/>
      <c r="IML258" s="254"/>
      <c r="IMM258" s="254"/>
      <c r="IMN258" s="254"/>
      <c r="IMO258" s="254"/>
      <c r="IMP258" s="254"/>
      <c r="IMQ258" s="254"/>
      <c r="IMR258" s="254"/>
      <c r="IMS258" s="254"/>
      <c r="IMT258" s="254"/>
      <c r="IMU258" s="254"/>
      <c r="IMV258" s="254"/>
      <c r="IMW258" s="254"/>
      <c r="IMX258" s="254"/>
      <c r="IMY258" s="254"/>
      <c r="IMZ258" s="254"/>
      <c r="INA258" s="254"/>
      <c r="INB258" s="254"/>
      <c r="INC258" s="254"/>
      <c r="IND258" s="254"/>
      <c r="INE258" s="254"/>
      <c r="INF258" s="254"/>
      <c r="ING258" s="254"/>
      <c r="INH258" s="254"/>
      <c r="INI258" s="254"/>
      <c r="INJ258" s="254"/>
      <c r="INK258" s="254"/>
      <c r="INL258" s="254"/>
      <c r="INM258" s="254"/>
      <c r="INN258" s="254"/>
      <c r="INO258" s="254"/>
      <c r="INP258" s="254"/>
      <c r="INQ258" s="254"/>
      <c r="INR258" s="254"/>
      <c r="INS258" s="254"/>
      <c r="INT258" s="254"/>
      <c r="INU258" s="254"/>
      <c r="INV258" s="254"/>
      <c r="INW258" s="254"/>
      <c r="INX258" s="254"/>
      <c r="INY258" s="254"/>
      <c r="INZ258" s="254"/>
      <c r="IOA258" s="254"/>
      <c r="IOB258" s="254"/>
      <c r="IOC258" s="254"/>
      <c r="IOD258" s="254"/>
      <c r="IOE258" s="254"/>
      <c r="IOF258" s="254"/>
      <c r="IOG258" s="254"/>
      <c r="IOH258" s="254"/>
      <c r="IOI258" s="254"/>
      <c r="IOJ258" s="254"/>
      <c r="IOK258" s="254"/>
      <c r="IOL258" s="254"/>
      <c r="IOM258" s="254"/>
      <c r="ION258" s="254"/>
      <c r="IOO258" s="254"/>
      <c r="IOP258" s="254"/>
      <c r="IOQ258" s="254"/>
      <c r="IOR258" s="254"/>
      <c r="IOS258" s="254"/>
      <c r="IOT258" s="254"/>
      <c r="IOU258" s="254"/>
      <c r="IOV258" s="254"/>
      <c r="IOW258" s="254"/>
      <c r="IOX258" s="254"/>
      <c r="IOY258" s="254"/>
      <c r="IOZ258" s="254"/>
      <c r="IPA258" s="254"/>
      <c r="IPB258" s="254"/>
      <c r="IPC258" s="254"/>
      <c r="IPD258" s="254"/>
      <c r="IPE258" s="254"/>
      <c r="IPF258" s="254"/>
      <c r="IPG258" s="254"/>
      <c r="IPH258" s="254"/>
      <c r="IPI258" s="254"/>
      <c r="IPJ258" s="254"/>
      <c r="IPK258" s="254"/>
      <c r="IPL258" s="254"/>
      <c r="IPM258" s="254"/>
      <c r="IPN258" s="254"/>
      <c r="IPO258" s="254"/>
      <c r="IPP258" s="254"/>
      <c r="IPQ258" s="254"/>
      <c r="IPR258" s="254"/>
      <c r="IPS258" s="254"/>
      <c r="IPT258" s="254"/>
      <c r="IPU258" s="254"/>
      <c r="IPV258" s="254"/>
      <c r="IPW258" s="254"/>
      <c r="IPX258" s="254"/>
      <c r="IPY258" s="254"/>
      <c r="IPZ258" s="254"/>
      <c r="IQA258" s="254"/>
      <c r="IQB258" s="254"/>
      <c r="IQC258" s="254"/>
      <c r="IQD258" s="254"/>
      <c r="IQE258" s="254"/>
      <c r="IQF258" s="254"/>
      <c r="IQG258" s="254"/>
      <c r="IQH258" s="254"/>
      <c r="IQI258" s="254"/>
      <c r="IQJ258" s="254"/>
      <c r="IQK258" s="254"/>
      <c r="IQL258" s="254"/>
      <c r="IQM258" s="254"/>
      <c r="IQN258" s="254"/>
      <c r="IQO258" s="254"/>
      <c r="IQP258" s="254"/>
      <c r="IQQ258" s="254"/>
      <c r="IQR258" s="254"/>
      <c r="IQS258" s="254"/>
      <c r="IQT258" s="254"/>
      <c r="IQU258" s="254"/>
      <c r="IQV258" s="254"/>
      <c r="IQW258" s="254"/>
      <c r="IQX258" s="254"/>
      <c r="IQY258" s="254"/>
      <c r="IQZ258" s="254"/>
      <c r="IRA258" s="254"/>
      <c r="IRB258" s="254"/>
      <c r="IRC258" s="254"/>
      <c r="IRD258" s="254"/>
      <c r="IRE258" s="254"/>
      <c r="IRF258" s="254"/>
      <c r="IRG258" s="254"/>
      <c r="IRH258" s="254"/>
      <c r="IRI258" s="254"/>
      <c r="IRJ258" s="254"/>
      <c r="IRK258" s="254"/>
      <c r="IRL258" s="254"/>
      <c r="IRM258" s="254"/>
      <c r="IRN258" s="254"/>
      <c r="IRO258" s="254"/>
      <c r="IRP258" s="254"/>
      <c r="IRQ258" s="254"/>
      <c r="IRR258" s="254"/>
      <c r="IRS258" s="254"/>
      <c r="IRT258" s="254"/>
      <c r="IRU258" s="254"/>
      <c r="IRV258" s="254"/>
      <c r="IRW258" s="254"/>
      <c r="IRX258" s="254"/>
      <c r="IRY258" s="254"/>
      <c r="IRZ258" s="254"/>
      <c r="ISA258" s="254"/>
      <c r="ISB258" s="254"/>
      <c r="ISC258" s="254"/>
      <c r="ISD258" s="254"/>
      <c r="ISE258" s="254"/>
      <c r="ISF258" s="254"/>
      <c r="ISG258" s="254"/>
      <c r="ISH258" s="254"/>
      <c r="ISI258" s="254"/>
      <c r="ISJ258" s="254"/>
      <c r="ISK258" s="254"/>
      <c r="ISL258" s="254"/>
      <c r="ISM258" s="254"/>
      <c r="ISN258" s="254"/>
      <c r="ISO258" s="254"/>
      <c r="ISP258" s="254"/>
      <c r="ISQ258" s="254"/>
      <c r="ISR258" s="254"/>
      <c r="ISS258" s="254"/>
      <c r="IST258" s="254"/>
      <c r="ISU258" s="254"/>
      <c r="ISV258" s="254"/>
      <c r="ISW258" s="254"/>
      <c r="ISX258" s="254"/>
      <c r="ISY258" s="254"/>
      <c r="ISZ258" s="254"/>
      <c r="ITA258" s="254"/>
      <c r="ITB258" s="254"/>
      <c r="ITC258" s="254"/>
      <c r="ITD258" s="254"/>
      <c r="ITE258" s="254"/>
      <c r="ITF258" s="254"/>
      <c r="ITG258" s="254"/>
      <c r="ITH258" s="254"/>
      <c r="ITI258" s="254"/>
      <c r="ITJ258" s="254"/>
      <c r="ITK258" s="254"/>
      <c r="ITL258" s="254"/>
      <c r="ITM258" s="254"/>
      <c r="ITN258" s="254"/>
      <c r="ITO258" s="254"/>
      <c r="ITP258" s="254"/>
      <c r="ITQ258" s="254"/>
      <c r="ITR258" s="254"/>
      <c r="ITS258" s="254"/>
      <c r="ITT258" s="254"/>
      <c r="ITU258" s="254"/>
      <c r="ITV258" s="254"/>
      <c r="ITW258" s="254"/>
      <c r="ITX258" s="254"/>
      <c r="ITY258" s="254"/>
      <c r="ITZ258" s="254"/>
      <c r="IUA258" s="254"/>
      <c r="IUB258" s="254"/>
      <c r="IUC258" s="254"/>
      <c r="IUD258" s="254"/>
      <c r="IUE258" s="254"/>
      <c r="IUF258" s="254"/>
      <c r="IUG258" s="254"/>
      <c r="IUH258" s="254"/>
      <c r="IUI258" s="254"/>
      <c r="IUJ258" s="254"/>
      <c r="IUK258" s="254"/>
      <c r="IUL258" s="254"/>
      <c r="IUM258" s="254"/>
      <c r="IUN258" s="254"/>
      <c r="IUO258" s="254"/>
      <c r="IUP258" s="254"/>
      <c r="IUQ258" s="254"/>
      <c r="IUR258" s="254"/>
      <c r="IUS258" s="254"/>
      <c r="IUT258" s="254"/>
      <c r="IUU258" s="254"/>
      <c r="IUV258" s="254"/>
      <c r="IUW258" s="254"/>
      <c r="IUX258" s="254"/>
      <c r="IUY258" s="254"/>
      <c r="IUZ258" s="254"/>
      <c r="IVA258" s="254"/>
      <c r="IVB258" s="254"/>
      <c r="IVC258" s="254"/>
      <c r="IVD258" s="254"/>
      <c r="IVE258" s="254"/>
      <c r="IVF258" s="254"/>
      <c r="IVG258" s="254"/>
      <c r="IVH258" s="254"/>
      <c r="IVI258" s="254"/>
      <c r="IVJ258" s="254"/>
      <c r="IVK258" s="254"/>
      <c r="IVL258" s="254"/>
      <c r="IVM258" s="254"/>
      <c r="IVN258" s="254"/>
      <c r="IVO258" s="254"/>
      <c r="IVP258" s="254"/>
      <c r="IVQ258" s="254"/>
      <c r="IVR258" s="254"/>
      <c r="IVS258" s="254"/>
      <c r="IVT258" s="254"/>
      <c r="IVU258" s="254"/>
      <c r="IVV258" s="254"/>
      <c r="IVW258" s="254"/>
      <c r="IVX258" s="254"/>
      <c r="IVY258" s="254"/>
      <c r="IVZ258" s="254"/>
      <c r="IWA258" s="254"/>
      <c r="IWB258" s="254"/>
      <c r="IWC258" s="254"/>
      <c r="IWD258" s="254"/>
      <c r="IWE258" s="254"/>
      <c r="IWF258" s="254"/>
      <c r="IWG258" s="254"/>
      <c r="IWH258" s="254"/>
      <c r="IWI258" s="254"/>
      <c r="IWJ258" s="254"/>
      <c r="IWK258" s="254"/>
      <c r="IWL258" s="254"/>
      <c r="IWM258" s="254"/>
      <c r="IWN258" s="254"/>
      <c r="IWO258" s="254"/>
      <c r="IWP258" s="254"/>
      <c r="IWQ258" s="254"/>
      <c r="IWR258" s="254"/>
      <c r="IWS258" s="254"/>
      <c r="IWT258" s="254"/>
      <c r="IWU258" s="254"/>
      <c r="IWV258" s="254"/>
      <c r="IWW258" s="254"/>
      <c r="IWX258" s="254"/>
      <c r="IWY258" s="254"/>
      <c r="IWZ258" s="254"/>
      <c r="IXA258" s="254"/>
      <c r="IXB258" s="254"/>
      <c r="IXC258" s="254"/>
      <c r="IXD258" s="254"/>
      <c r="IXE258" s="254"/>
      <c r="IXF258" s="254"/>
      <c r="IXG258" s="254"/>
      <c r="IXH258" s="254"/>
      <c r="IXI258" s="254"/>
      <c r="IXJ258" s="254"/>
      <c r="IXK258" s="254"/>
      <c r="IXL258" s="254"/>
      <c r="IXM258" s="254"/>
      <c r="IXN258" s="254"/>
      <c r="IXO258" s="254"/>
      <c r="IXP258" s="254"/>
      <c r="IXQ258" s="254"/>
      <c r="IXR258" s="254"/>
      <c r="IXS258" s="254"/>
      <c r="IXT258" s="254"/>
      <c r="IXU258" s="254"/>
      <c r="IXV258" s="254"/>
      <c r="IXW258" s="254"/>
      <c r="IXX258" s="254"/>
      <c r="IXY258" s="254"/>
      <c r="IXZ258" s="254"/>
      <c r="IYA258" s="254"/>
      <c r="IYB258" s="254"/>
      <c r="IYC258" s="254"/>
      <c r="IYD258" s="254"/>
      <c r="IYE258" s="254"/>
      <c r="IYF258" s="254"/>
      <c r="IYG258" s="254"/>
      <c r="IYH258" s="254"/>
      <c r="IYI258" s="254"/>
      <c r="IYJ258" s="254"/>
      <c r="IYK258" s="254"/>
      <c r="IYL258" s="254"/>
      <c r="IYM258" s="254"/>
      <c r="IYN258" s="254"/>
      <c r="IYO258" s="254"/>
      <c r="IYP258" s="254"/>
      <c r="IYQ258" s="254"/>
      <c r="IYR258" s="254"/>
      <c r="IYS258" s="254"/>
      <c r="IYT258" s="254"/>
      <c r="IYU258" s="254"/>
      <c r="IYV258" s="254"/>
      <c r="IYW258" s="254"/>
      <c r="IYX258" s="254"/>
      <c r="IYY258" s="254"/>
      <c r="IYZ258" s="254"/>
      <c r="IZA258" s="254"/>
      <c r="IZB258" s="254"/>
      <c r="IZC258" s="254"/>
      <c r="IZD258" s="254"/>
      <c r="IZE258" s="254"/>
      <c r="IZF258" s="254"/>
      <c r="IZG258" s="254"/>
      <c r="IZH258" s="254"/>
      <c r="IZI258" s="254"/>
      <c r="IZJ258" s="254"/>
      <c r="IZK258" s="254"/>
      <c r="IZL258" s="254"/>
      <c r="IZM258" s="254"/>
      <c r="IZN258" s="254"/>
      <c r="IZO258" s="254"/>
      <c r="IZP258" s="254"/>
      <c r="IZQ258" s="254"/>
      <c r="IZR258" s="254"/>
      <c r="IZS258" s="254"/>
      <c r="IZT258" s="254"/>
      <c r="IZU258" s="254"/>
      <c r="IZV258" s="254"/>
      <c r="IZW258" s="254"/>
      <c r="IZX258" s="254"/>
      <c r="IZY258" s="254"/>
      <c r="IZZ258" s="254"/>
      <c r="JAA258" s="254"/>
      <c r="JAB258" s="254"/>
      <c r="JAC258" s="254"/>
      <c r="JAD258" s="254"/>
      <c r="JAE258" s="254"/>
      <c r="JAF258" s="254"/>
      <c r="JAG258" s="254"/>
      <c r="JAH258" s="254"/>
      <c r="JAI258" s="254"/>
      <c r="JAJ258" s="254"/>
      <c r="JAK258" s="254"/>
      <c r="JAL258" s="254"/>
      <c r="JAM258" s="254"/>
      <c r="JAN258" s="254"/>
      <c r="JAO258" s="254"/>
      <c r="JAP258" s="254"/>
      <c r="JAQ258" s="254"/>
      <c r="JAR258" s="254"/>
      <c r="JAS258" s="254"/>
      <c r="JAT258" s="254"/>
      <c r="JAU258" s="254"/>
      <c r="JAV258" s="254"/>
      <c r="JAW258" s="254"/>
      <c r="JAX258" s="254"/>
      <c r="JAY258" s="254"/>
      <c r="JAZ258" s="254"/>
      <c r="JBA258" s="254"/>
      <c r="JBB258" s="254"/>
      <c r="JBC258" s="254"/>
      <c r="JBD258" s="254"/>
      <c r="JBE258" s="254"/>
      <c r="JBF258" s="254"/>
      <c r="JBG258" s="254"/>
      <c r="JBH258" s="254"/>
      <c r="JBI258" s="254"/>
      <c r="JBJ258" s="254"/>
      <c r="JBK258" s="254"/>
      <c r="JBL258" s="254"/>
      <c r="JBM258" s="254"/>
      <c r="JBN258" s="254"/>
      <c r="JBO258" s="254"/>
      <c r="JBP258" s="254"/>
      <c r="JBQ258" s="254"/>
      <c r="JBR258" s="254"/>
      <c r="JBS258" s="254"/>
      <c r="JBT258" s="254"/>
      <c r="JBU258" s="254"/>
      <c r="JBV258" s="254"/>
      <c r="JBW258" s="254"/>
      <c r="JBX258" s="254"/>
      <c r="JBY258" s="254"/>
      <c r="JBZ258" s="254"/>
      <c r="JCA258" s="254"/>
      <c r="JCB258" s="254"/>
      <c r="JCC258" s="254"/>
      <c r="JCD258" s="254"/>
      <c r="JCE258" s="254"/>
      <c r="JCF258" s="254"/>
      <c r="JCG258" s="254"/>
      <c r="JCH258" s="254"/>
      <c r="JCI258" s="254"/>
      <c r="JCJ258" s="254"/>
      <c r="JCK258" s="254"/>
      <c r="JCL258" s="254"/>
      <c r="JCM258" s="254"/>
      <c r="JCN258" s="254"/>
      <c r="JCO258" s="254"/>
      <c r="JCP258" s="254"/>
      <c r="JCQ258" s="254"/>
      <c r="JCR258" s="254"/>
      <c r="JCS258" s="254"/>
      <c r="JCT258" s="254"/>
      <c r="JCU258" s="254"/>
      <c r="JCV258" s="254"/>
      <c r="JCW258" s="254"/>
      <c r="JCX258" s="254"/>
      <c r="JCY258" s="254"/>
      <c r="JCZ258" s="254"/>
      <c r="JDA258" s="254"/>
      <c r="JDB258" s="254"/>
      <c r="JDC258" s="254"/>
      <c r="JDD258" s="254"/>
      <c r="JDE258" s="254"/>
      <c r="JDF258" s="254"/>
      <c r="JDG258" s="254"/>
      <c r="JDH258" s="254"/>
      <c r="JDI258" s="254"/>
      <c r="JDJ258" s="254"/>
      <c r="JDK258" s="254"/>
      <c r="JDL258" s="254"/>
      <c r="JDM258" s="254"/>
      <c r="JDN258" s="254"/>
      <c r="JDO258" s="254"/>
      <c r="JDP258" s="254"/>
      <c r="JDQ258" s="254"/>
      <c r="JDR258" s="254"/>
      <c r="JDS258" s="254"/>
      <c r="JDT258" s="254"/>
      <c r="JDU258" s="254"/>
      <c r="JDV258" s="254"/>
      <c r="JDW258" s="254"/>
      <c r="JDX258" s="254"/>
      <c r="JDY258" s="254"/>
      <c r="JDZ258" s="254"/>
      <c r="JEA258" s="254"/>
      <c r="JEB258" s="254"/>
      <c r="JEC258" s="254"/>
      <c r="JED258" s="254"/>
      <c r="JEE258" s="254"/>
      <c r="JEF258" s="254"/>
      <c r="JEG258" s="254"/>
      <c r="JEH258" s="254"/>
      <c r="JEI258" s="254"/>
      <c r="JEJ258" s="254"/>
      <c r="JEK258" s="254"/>
      <c r="JEL258" s="254"/>
      <c r="JEM258" s="254"/>
      <c r="JEN258" s="254"/>
      <c r="JEO258" s="254"/>
      <c r="JEP258" s="254"/>
      <c r="JEQ258" s="254"/>
      <c r="JER258" s="254"/>
      <c r="JES258" s="254"/>
      <c r="JET258" s="254"/>
      <c r="JEU258" s="254"/>
      <c r="JEV258" s="254"/>
      <c r="JEW258" s="254"/>
      <c r="JEX258" s="254"/>
      <c r="JEY258" s="254"/>
      <c r="JEZ258" s="254"/>
      <c r="JFA258" s="254"/>
      <c r="JFB258" s="254"/>
      <c r="JFC258" s="254"/>
      <c r="JFD258" s="254"/>
      <c r="JFE258" s="254"/>
      <c r="JFF258" s="254"/>
      <c r="JFG258" s="254"/>
      <c r="JFH258" s="254"/>
      <c r="JFI258" s="254"/>
      <c r="JFJ258" s="254"/>
      <c r="JFK258" s="254"/>
      <c r="JFL258" s="254"/>
      <c r="JFM258" s="254"/>
      <c r="JFN258" s="254"/>
      <c r="JFO258" s="254"/>
      <c r="JFP258" s="254"/>
      <c r="JFQ258" s="254"/>
      <c r="JFR258" s="254"/>
      <c r="JFS258" s="254"/>
      <c r="JFT258" s="254"/>
      <c r="JFU258" s="254"/>
      <c r="JFV258" s="254"/>
      <c r="JFW258" s="254"/>
      <c r="JFX258" s="254"/>
      <c r="JFY258" s="254"/>
      <c r="JFZ258" s="254"/>
      <c r="JGA258" s="254"/>
      <c r="JGB258" s="254"/>
      <c r="JGC258" s="254"/>
      <c r="JGD258" s="254"/>
      <c r="JGE258" s="254"/>
      <c r="JGF258" s="254"/>
      <c r="JGG258" s="254"/>
      <c r="JGH258" s="254"/>
      <c r="JGI258" s="254"/>
      <c r="JGJ258" s="254"/>
      <c r="JGK258" s="254"/>
      <c r="JGL258" s="254"/>
      <c r="JGM258" s="254"/>
      <c r="JGN258" s="254"/>
      <c r="JGO258" s="254"/>
      <c r="JGP258" s="254"/>
      <c r="JGQ258" s="254"/>
      <c r="JGR258" s="254"/>
      <c r="JGS258" s="254"/>
      <c r="JGT258" s="254"/>
      <c r="JGU258" s="254"/>
      <c r="JGV258" s="254"/>
      <c r="JGW258" s="254"/>
      <c r="JGX258" s="254"/>
      <c r="JGY258" s="254"/>
      <c r="JGZ258" s="254"/>
      <c r="JHA258" s="254"/>
      <c r="JHB258" s="254"/>
      <c r="JHC258" s="254"/>
      <c r="JHD258" s="254"/>
      <c r="JHE258" s="254"/>
      <c r="JHF258" s="254"/>
      <c r="JHG258" s="254"/>
      <c r="JHH258" s="254"/>
      <c r="JHI258" s="254"/>
      <c r="JHJ258" s="254"/>
      <c r="JHK258" s="254"/>
      <c r="JHL258" s="254"/>
      <c r="JHM258" s="254"/>
      <c r="JHN258" s="254"/>
      <c r="JHO258" s="254"/>
      <c r="JHP258" s="254"/>
      <c r="JHQ258" s="254"/>
      <c r="JHR258" s="254"/>
      <c r="JHS258" s="254"/>
      <c r="JHT258" s="254"/>
      <c r="JHU258" s="254"/>
      <c r="JHV258" s="254"/>
      <c r="JHW258" s="254"/>
      <c r="JHX258" s="254"/>
      <c r="JHY258" s="254"/>
      <c r="JHZ258" s="254"/>
      <c r="JIA258" s="254"/>
      <c r="JIB258" s="254"/>
      <c r="JIC258" s="254"/>
      <c r="JID258" s="254"/>
      <c r="JIE258" s="254"/>
      <c r="JIF258" s="254"/>
      <c r="JIG258" s="254"/>
      <c r="JIH258" s="254"/>
      <c r="JII258" s="254"/>
      <c r="JIJ258" s="254"/>
      <c r="JIK258" s="254"/>
      <c r="JIL258" s="254"/>
      <c r="JIM258" s="254"/>
      <c r="JIN258" s="254"/>
      <c r="JIO258" s="254"/>
      <c r="JIP258" s="254"/>
      <c r="JIQ258" s="254"/>
      <c r="JIR258" s="254"/>
      <c r="JIS258" s="254"/>
      <c r="JIT258" s="254"/>
      <c r="JIU258" s="254"/>
      <c r="JIV258" s="254"/>
      <c r="JIW258" s="254"/>
      <c r="JIX258" s="254"/>
      <c r="JIY258" s="254"/>
      <c r="JIZ258" s="254"/>
      <c r="JJA258" s="254"/>
      <c r="JJB258" s="254"/>
      <c r="JJC258" s="254"/>
      <c r="JJD258" s="254"/>
      <c r="JJE258" s="254"/>
      <c r="JJF258" s="254"/>
      <c r="JJG258" s="254"/>
      <c r="JJH258" s="254"/>
      <c r="JJI258" s="254"/>
      <c r="JJJ258" s="254"/>
      <c r="JJK258" s="254"/>
      <c r="JJL258" s="254"/>
      <c r="JJM258" s="254"/>
      <c r="JJN258" s="254"/>
      <c r="JJO258" s="254"/>
      <c r="JJP258" s="254"/>
      <c r="JJQ258" s="254"/>
      <c r="JJR258" s="254"/>
      <c r="JJS258" s="254"/>
      <c r="JJT258" s="254"/>
      <c r="JJU258" s="254"/>
      <c r="JJV258" s="254"/>
      <c r="JJW258" s="254"/>
      <c r="JJX258" s="254"/>
      <c r="JJY258" s="254"/>
      <c r="JJZ258" s="254"/>
      <c r="JKA258" s="254"/>
      <c r="JKB258" s="254"/>
      <c r="JKC258" s="254"/>
      <c r="JKD258" s="254"/>
      <c r="JKE258" s="254"/>
      <c r="JKF258" s="254"/>
      <c r="JKG258" s="254"/>
      <c r="JKH258" s="254"/>
      <c r="JKI258" s="254"/>
      <c r="JKJ258" s="254"/>
      <c r="JKK258" s="254"/>
      <c r="JKL258" s="254"/>
      <c r="JKM258" s="254"/>
      <c r="JKN258" s="254"/>
      <c r="JKO258" s="254"/>
      <c r="JKP258" s="254"/>
      <c r="JKQ258" s="254"/>
      <c r="JKR258" s="254"/>
      <c r="JKS258" s="254"/>
      <c r="JKT258" s="254"/>
      <c r="JKU258" s="254"/>
      <c r="JKV258" s="254"/>
      <c r="JKW258" s="254"/>
      <c r="JKX258" s="254"/>
      <c r="JKY258" s="254"/>
      <c r="JKZ258" s="254"/>
      <c r="JLA258" s="254"/>
      <c r="JLB258" s="254"/>
      <c r="JLC258" s="254"/>
      <c r="JLD258" s="254"/>
      <c r="JLE258" s="254"/>
      <c r="JLF258" s="254"/>
      <c r="JLG258" s="254"/>
      <c r="JLH258" s="254"/>
      <c r="JLI258" s="254"/>
      <c r="JLJ258" s="254"/>
      <c r="JLK258" s="254"/>
      <c r="JLL258" s="254"/>
      <c r="JLM258" s="254"/>
      <c r="JLN258" s="254"/>
      <c r="JLO258" s="254"/>
      <c r="JLP258" s="254"/>
      <c r="JLQ258" s="254"/>
      <c r="JLR258" s="254"/>
      <c r="JLS258" s="254"/>
      <c r="JLT258" s="254"/>
      <c r="JLU258" s="254"/>
      <c r="JLV258" s="254"/>
      <c r="JLW258" s="254"/>
      <c r="JLX258" s="254"/>
      <c r="JLY258" s="254"/>
      <c r="JLZ258" s="254"/>
      <c r="JMA258" s="254"/>
      <c r="JMB258" s="254"/>
      <c r="JMC258" s="254"/>
      <c r="JMD258" s="254"/>
      <c r="JME258" s="254"/>
      <c r="JMF258" s="254"/>
      <c r="JMG258" s="254"/>
      <c r="JMH258" s="254"/>
      <c r="JMI258" s="254"/>
      <c r="JMJ258" s="254"/>
      <c r="JMK258" s="254"/>
      <c r="JML258" s="254"/>
      <c r="JMM258" s="254"/>
      <c r="JMN258" s="254"/>
      <c r="JMO258" s="254"/>
      <c r="JMP258" s="254"/>
      <c r="JMQ258" s="254"/>
      <c r="JMR258" s="254"/>
      <c r="JMS258" s="254"/>
      <c r="JMT258" s="254"/>
      <c r="JMU258" s="254"/>
      <c r="JMV258" s="254"/>
      <c r="JMW258" s="254"/>
      <c r="JMX258" s="254"/>
      <c r="JMY258" s="254"/>
      <c r="JMZ258" s="254"/>
      <c r="JNA258" s="254"/>
      <c r="JNB258" s="254"/>
      <c r="JNC258" s="254"/>
      <c r="JND258" s="254"/>
      <c r="JNE258" s="254"/>
      <c r="JNF258" s="254"/>
      <c r="JNG258" s="254"/>
      <c r="JNH258" s="254"/>
      <c r="JNI258" s="254"/>
      <c r="JNJ258" s="254"/>
      <c r="JNK258" s="254"/>
      <c r="JNL258" s="254"/>
      <c r="JNM258" s="254"/>
      <c r="JNN258" s="254"/>
      <c r="JNO258" s="254"/>
      <c r="JNP258" s="254"/>
      <c r="JNQ258" s="254"/>
      <c r="JNR258" s="254"/>
      <c r="JNS258" s="254"/>
      <c r="JNT258" s="254"/>
      <c r="JNU258" s="254"/>
      <c r="JNV258" s="254"/>
      <c r="JNW258" s="254"/>
      <c r="JNX258" s="254"/>
      <c r="JNY258" s="254"/>
      <c r="JNZ258" s="254"/>
      <c r="JOA258" s="254"/>
      <c r="JOB258" s="254"/>
      <c r="JOC258" s="254"/>
      <c r="JOD258" s="254"/>
      <c r="JOE258" s="254"/>
      <c r="JOF258" s="254"/>
      <c r="JOG258" s="254"/>
      <c r="JOH258" s="254"/>
      <c r="JOI258" s="254"/>
      <c r="JOJ258" s="254"/>
      <c r="JOK258" s="254"/>
      <c r="JOL258" s="254"/>
      <c r="JOM258" s="254"/>
      <c r="JON258" s="254"/>
      <c r="JOO258" s="254"/>
      <c r="JOP258" s="254"/>
      <c r="JOQ258" s="254"/>
      <c r="JOR258" s="254"/>
      <c r="JOS258" s="254"/>
      <c r="JOT258" s="254"/>
      <c r="JOU258" s="254"/>
      <c r="JOV258" s="254"/>
      <c r="JOW258" s="254"/>
      <c r="JOX258" s="254"/>
      <c r="JOY258" s="254"/>
      <c r="JOZ258" s="254"/>
      <c r="JPA258" s="254"/>
      <c r="JPB258" s="254"/>
      <c r="JPC258" s="254"/>
      <c r="JPD258" s="254"/>
      <c r="JPE258" s="254"/>
      <c r="JPF258" s="254"/>
      <c r="JPG258" s="254"/>
      <c r="JPH258" s="254"/>
      <c r="JPI258" s="254"/>
      <c r="JPJ258" s="254"/>
      <c r="JPK258" s="254"/>
      <c r="JPL258" s="254"/>
      <c r="JPM258" s="254"/>
      <c r="JPN258" s="254"/>
      <c r="JPO258" s="254"/>
      <c r="JPP258" s="254"/>
      <c r="JPQ258" s="254"/>
      <c r="JPR258" s="254"/>
      <c r="JPS258" s="254"/>
      <c r="JPT258" s="254"/>
      <c r="JPU258" s="254"/>
      <c r="JPV258" s="254"/>
      <c r="JPW258" s="254"/>
      <c r="JPX258" s="254"/>
      <c r="JPY258" s="254"/>
      <c r="JPZ258" s="254"/>
      <c r="JQA258" s="254"/>
      <c r="JQB258" s="254"/>
      <c r="JQC258" s="254"/>
      <c r="JQD258" s="254"/>
      <c r="JQE258" s="254"/>
      <c r="JQF258" s="254"/>
      <c r="JQG258" s="254"/>
      <c r="JQH258" s="254"/>
      <c r="JQI258" s="254"/>
      <c r="JQJ258" s="254"/>
      <c r="JQK258" s="254"/>
      <c r="JQL258" s="254"/>
      <c r="JQM258" s="254"/>
      <c r="JQN258" s="254"/>
      <c r="JQO258" s="254"/>
      <c r="JQP258" s="254"/>
      <c r="JQQ258" s="254"/>
      <c r="JQR258" s="254"/>
      <c r="JQS258" s="254"/>
      <c r="JQT258" s="254"/>
      <c r="JQU258" s="254"/>
      <c r="JQV258" s="254"/>
      <c r="JQW258" s="254"/>
      <c r="JQX258" s="254"/>
      <c r="JQY258" s="254"/>
      <c r="JQZ258" s="254"/>
      <c r="JRA258" s="254"/>
      <c r="JRB258" s="254"/>
      <c r="JRC258" s="254"/>
      <c r="JRD258" s="254"/>
      <c r="JRE258" s="254"/>
      <c r="JRF258" s="254"/>
      <c r="JRG258" s="254"/>
      <c r="JRH258" s="254"/>
      <c r="JRI258" s="254"/>
      <c r="JRJ258" s="254"/>
      <c r="JRK258" s="254"/>
      <c r="JRL258" s="254"/>
      <c r="JRM258" s="254"/>
      <c r="JRN258" s="254"/>
      <c r="JRO258" s="254"/>
      <c r="JRP258" s="254"/>
      <c r="JRQ258" s="254"/>
      <c r="JRR258" s="254"/>
      <c r="JRS258" s="254"/>
      <c r="JRT258" s="254"/>
      <c r="JRU258" s="254"/>
      <c r="JRV258" s="254"/>
      <c r="JRW258" s="254"/>
      <c r="JRX258" s="254"/>
      <c r="JRY258" s="254"/>
      <c r="JRZ258" s="254"/>
      <c r="JSA258" s="254"/>
      <c r="JSB258" s="254"/>
      <c r="JSC258" s="254"/>
      <c r="JSD258" s="254"/>
      <c r="JSE258" s="254"/>
      <c r="JSF258" s="254"/>
      <c r="JSG258" s="254"/>
      <c r="JSH258" s="254"/>
      <c r="JSI258" s="254"/>
      <c r="JSJ258" s="254"/>
      <c r="JSK258" s="254"/>
      <c r="JSL258" s="254"/>
      <c r="JSM258" s="254"/>
      <c r="JSN258" s="254"/>
      <c r="JSO258" s="254"/>
      <c r="JSP258" s="254"/>
      <c r="JSQ258" s="254"/>
      <c r="JSR258" s="254"/>
      <c r="JSS258" s="254"/>
      <c r="JST258" s="254"/>
      <c r="JSU258" s="254"/>
      <c r="JSV258" s="254"/>
      <c r="JSW258" s="254"/>
      <c r="JSX258" s="254"/>
      <c r="JSY258" s="254"/>
      <c r="JSZ258" s="254"/>
      <c r="JTA258" s="254"/>
      <c r="JTB258" s="254"/>
      <c r="JTC258" s="254"/>
      <c r="JTD258" s="254"/>
      <c r="JTE258" s="254"/>
      <c r="JTF258" s="254"/>
      <c r="JTG258" s="254"/>
      <c r="JTH258" s="254"/>
      <c r="JTI258" s="254"/>
      <c r="JTJ258" s="254"/>
      <c r="JTK258" s="254"/>
      <c r="JTL258" s="254"/>
      <c r="JTM258" s="254"/>
      <c r="JTN258" s="254"/>
      <c r="JTO258" s="254"/>
      <c r="JTP258" s="254"/>
      <c r="JTQ258" s="254"/>
      <c r="JTR258" s="254"/>
      <c r="JTS258" s="254"/>
      <c r="JTT258" s="254"/>
      <c r="JTU258" s="254"/>
      <c r="JTV258" s="254"/>
      <c r="JTW258" s="254"/>
      <c r="JTX258" s="254"/>
      <c r="JTY258" s="254"/>
      <c r="JTZ258" s="254"/>
      <c r="JUA258" s="254"/>
      <c r="JUB258" s="254"/>
      <c r="JUC258" s="254"/>
      <c r="JUD258" s="254"/>
      <c r="JUE258" s="254"/>
      <c r="JUF258" s="254"/>
      <c r="JUG258" s="254"/>
      <c r="JUH258" s="254"/>
      <c r="JUI258" s="254"/>
      <c r="JUJ258" s="254"/>
      <c r="JUK258" s="254"/>
      <c r="JUL258" s="254"/>
      <c r="JUM258" s="254"/>
      <c r="JUN258" s="254"/>
      <c r="JUO258" s="254"/>
      <c r="JUP258" s="254"/>
      <c r="JUQ258" s="254"/>
      <c r="JUR258" s="254"/>
      <c r="JUS258" s="254"/>
      <c r="JUT258" s="254"/>
      <c r="JUU258" s="254"/>
      <c r="JUV258" s="254"/>
      <c r="JUW258" s="254"/>
      <c r="JUX258" s="254"/>
      <c r="JUY258" s="254"/>
      <c r="JUZ258" s="254"/>
      <c r="JVA258" s="254"/>
      <c r="JVB258" s="254"/>
      <c r="JVC258" s="254"/>
      <c r="JVD258" s="254"/>
      <c r="JVE258" s="254"/>
      <c r="JVF258" s="254"/>
      <c r="JVG258" s="254"/>
      <c r="JVH258" s="254"/>
      <c r="JVI258" s="254"/>
      <c r="JVJ258" s="254"/>
      <c r="JVK258" s="254"/>
      <c r="JVL258" s="254"/>
      <c r="JVM258" s="254"/>
      <c r="JVN258" s="254"/>
      <c r="JVO258" s="254"/>
      <c r="JVP258" s="254"/>
      <c r="JVQ258" s="254"/>
      <c r="JVR258" s="254"/>
      <c r="JVS258" s="254"/>
      <c r="JVT258" s="254"/>
      <c r="JVU258" s="254"/>
      <c r="JVV258" s="254"/>
      <c r="JVW258" s="254"/>
      <c r="JVX258" s="254"/>
      <c r="JVY258" s="254"/>
      <c r="JVZ258" s="254"/>
      <c r="JWA258" s="254"/>
      <c r="JWB258" s="254"/>
      <c r="JWC258" s="254"/>
      <c r="JWD258" s="254"/>
      <c r="JWE258" s="254"/>
      <c r="JWF258" s="254"/>
      <c r="JWG258" s="254"/>
      <c r="JWH258" s="254"/>
      <c r="JWI258" s="254"/>
      <c r="JWJ258" s="254"/>
      <c r="JWK258" s="254"/>
      <c r="JWL258" s="254"/>
      <c r="JWM258" s="254"/>
      <c r="JWN258" s="254"/>
      <c r="JWO258" s="254"/>
      <c r="JWP258" s="254"/>
      <c r="JWQ258" s="254"/>
      <c r="JWR258" s="254"/>
      <c r="JWS258" s="254"/>
      <c r="JWT258" s="254"/>
      <c r="JWU258" s="254"/>
      <c r="JWV258" s="254"/>
      <c r="JWW258" s="254"/>
      <c r="JWX258" s="254"/>
      <c r="JWY258" s="254"/>
      <c r="JWZ258" s="254"/>
      <c r="JXA258" s="254"/>
      <c r="JXB258" s="254"/>
      <c r="JXC258" s="254"/>
      <c r="JXD258" s="254"/>
      <c r="JXE258" s="254"/>
      <c r="JXF258" s="254"/>
      <c r="JXG258" s="254"/>
      <c r="JXH258" s="254"/>
      <c r="JXI258" s="254"/>
      <c r="JXJ258" s="254"/>
      <c r="JXK258" s="254"/>
      <c r="JXL258" s="254"/>
      <c r="JXM258" s="254"/>
      <c r="JXN258" s="254"/>
      <c r="JXO258" s="254"/>
      <c r="JXP258" s="254"/>
      <c r="JXQ258" s="254"/>
      <c r="JXR258" s="254"/>
      <c r="JXS258" s="254"/>
      <c r="JXT258" s="254"/>
      <c r="JXU258" s="254"/>
      <c r="JXV258" s="254"/>
      <c r="JXW258" s="254"/>
      <c r="JXX258" s="254"/>
      <c r="JXY258" s="254"/>
      <c r="JXZ258" s="254"/>
      <c r="JYA258" s="254"/>
      <c r="JYB258" s="254"/>
      <c r="JYC258" s="254"/>
      <c r="JYD258" s="254"/>
      <c r="JYE258" s="254"/>
      <c r="JYF258" s="254"/>
      <c r="JYG258" s="254"/>
      <c r="JYH258" s="254"/>
      <c r="JYI258" s="254"/>
      <c r="JYJ258" s="254"/>
      <c r="JYK258" s="254"/>
      <c r="JYL258" s="254"/>
      <c r="JYM258" s="254"/>
      <c r="JYN258" s="254"/>
      <c r="JYO258" s="254"/>
      <c r="JYP258" s="254"/>
      <c r="JYQ258" s="254"/>
      <c r="JYR258" s="254"/>
      <c r="JYS258" s="254"/>
      <c r="JYT258" s="254"/>
      <c r="JYU258" s="254"/>
      <c r="JYV258" s="254"/>
      <c r="JYW258" s="254"/>
      <c r="JYX258" s="254"/>
      <c r="JYY258" s="254"/>
      <c r="JYZ258" s="254"/>
      <c r="JZA258" s="254"/>
      <c r="JZB258" s="254"/>
      <c r="JZC258" s="254"/>
      <c r="JZD258" s="254"/>
      <c r="JZE258" s="254"/>
      <c r="JZF258" s="254"/>
      <c r="JZG258" s="254"/>
      <c r="JZH258" s="254"/>
      <c r="JZI258" s="254"/>
      <c r="JZJ258" s="254"/>
      <c r="JZK258" s="254"/>
      <c r="JZL258" s="254"/>
      <c r="JZM258" s="254"/>
      <c r="JZN258" s="254"/>
      <c r="JZO258" s="254"/>
      <c r="JZP258" s="254"/>
      <c r="JZQ258" s="254"/>
      <c r="JZR258" s="254"/>
      <c r="JZS258" s="254"/>
      <c r="JZT258" s="254"/>
      <c r="JZU258" s="254"/>
      <c r="JZV258" s="254"/>
      <c r="JZW258" s="254"/>
      <c r="JZX258" s="254"/>
      <c r="JZY258" s="254"/>
      <c r="JZZ258" s="254"/>
      <c r="KAA258" s="254"/>
      <c r="KAB258" s="254"/>
      <c r="KAC258" s="254"/>
      <c r="KAD258" s="254"/>
      <c r="KAE258" s="254"/>
      <c r="KAF258" s="254"/>
      <c r="KAG258" s="254"/>
      <c r="KAH258" s="254"/>
      <c r="KAI258" s="254"/>
      <c r="KAJ258" s="254"/>
      <c r="KAK258" s="254"/>
      <c r="KAL258" s="254"/>
      <c r="KAM258" s="254"/>
      <c r="KAN258" s="254"/>
      <c r="KAO258" s="254"/>
      <c r="KAP258" s="254"/>
      <c r="KAQ258" s="254"/>
      <c r="KAR258" s="254"/>
      <c r="KAS258" s="254"/>
      <c r="KAT258" s="254"/>
      <c r="KAU258" s="254"/>
      <c r="KAV258" s="254"/>
      <c r="KAW258" s="254"/>
      <c r="KAX258" s="254"/>
      <c r="KAY258" s="254"/>
      <c r="KAZ258" s="254"/>
      <c r="KBA258" s="254"/>
      <c r="KBB258" s="254"/>
      <c r="KBC258" s="254"/>
      <c r="KBD258" s="254"/>
      <c r="KBE258" s="254"/>
      <c r="KBF258" s="254"/>
      <c r="KBG258" s="254"/>
      <c r="KBH258" s="254"/>
      <c r="KBI258" s="254"/>
      <c r="KBJ258" s="254"/>
      <c r="KBK258" s="254"/>
      <c r="KBL258" s="254"/>
      <c r="KBM258" s="254"/>
      <c r="KBN258" s="254"/>
      <c r="KBO258" s="254"/>
      <c r="KBP258" s="254"/>
      <c r="KBQ258" s="254"/>
      <c r="KBR258" s="254"/>
      <c r="KBS258" s="254"/>
      <c r="KBT258" s="254"/>
      <c r="KBU258" s="254"/>
      <c r="KBV258" s="254"/>
      <c r="KBW258" s="254"/>
      <c r="KBX258" s="254"/>
      <c r="KBY258" s="254"/>
      <c r="KBZ258" s="254"/>
      <c r="KCA258" s="254"/>
      <c r="KCB258" s="254"/>
      <c r="KCC258" s="254"/>
      <c r="KCD258" s="254"/>
      <c r="KCE258" s="254"/>
      <c r="KCF258" s="254"/>
      <c r="KCG258" s="254"/>
      <c r="KCH258" s="254"/>
      <c r="KCI258" s="254"/>
      <c r="KCJ258" s="254"/>
      <c r="KCK258" s="254"/>
      <c r="KCL258" s="254"/>
      <c r="KCM258" s="254"/>
      <c r="KCN258" s="254"/>
      <c r="KCO258" s="254"/>
      <c r="KCP258" s="254"/>
      <c r="KCQ258" s="254"/>
      <c r="KCR258" s="254"/>
      <c r="KCS258" s="254"/>
      <c r="KCT258" s="254"/>
      <c r="KCU258" s="254"/>
      <c r="KCV258" s="254"/>
      <c r="KCW258" s="254"/>
      <c r="KCX258" s="254"/>
      <c r="KCY258" s="254"/>
      <c r="KCZ258" s="254"/>
      <c r="KDA258" s="254"/>
      <c r="KDB258" s="254"/>
      <c r="KDC258" s="254"/>
      <c r="KDD258" s="254"/>
      <c r="KDE258" s="254"/>
      <c r="KDF258" s="254"/>
      <c r="KDG258" s="254"/>
      <c r="KDH258" s="254"/>
      <c r="KDI258" s="254"/>
      <c r="KDJ258" s="254"/>
      <c r="KDK258" s="254"/>
      <c r="KDL258" s="254"/>
      <c r="KDM258" s="254"/>
      <c r="KDN258" s="254"/>
      <c r="KDO258" s="254"/>
      <c r="KDP258" s="254"/>
      <c r="KDQ258" s="254"/>
      <c r="KDR258" s="254"/>
      <c r="KDS258" s="254"/>
      <c r="KDT258" s="254"/>
      <c r="KDU258" s="254"/>
      <c r="KDV258" s="254"/>
      <c r="KDW258" s="254"/>
      <c r="KDX258" s="254"/>
      <c r="KDY258" s="254"/>
      <c r="KDZ258" s="254"/>
      <c r="KEA258" s="254"/>
      <c r="KEB258" s="254"/>
      <c r="KEC258" s="254"/>
      <c r="KED258" s="254"/>
      <c r="KEE258" s="254"/>
      <c r="KEF258" s="254"/>
      <c r="KEG258" s="254"/>
      <c r="KEH258" s="254"/>
      <c r="KEI258" s="254"/>
      <c r="KEJ258" s="254"/>
      <c r="KEK258" s="254"/>
      <c r="KEL258" s="254"/>
      <c r="KEM258" s="254"/>
      <c r="KEN258" s="254"/>
      <c r="KEO258" s="254"/>
      <c r="KEP258" s="254"/>
      <c r="KEQ258" s="254"/>
      <c r="KER258" s="254"/>
      <c r="KES258" s="254"/>
      <c r="KET258" s="254"/>
      <c r="KEU258" s="254"/>
      <c r="KEV258" s="254"/>
      <c r="KEW258" s="254"/>
      <c r="KEX258" s="254"/>
      <c r="KEY258" s="254"/>
      <c r="KEZ258" s="254"/>
      <c r="KFA258" s="254"/>
      <c r="KFB258" s="254"/>
      <c r="KFC258" s="254"/>
      <c r="KFD258" s="254"/>
      <c r="KFE258" s="254"/>
      <c r="KFF258" s="254"/>
      <c r="KFG258" s="254"/>
      <c r="KFH258" s="254"/>
      <c r="KFI258" s="254"/>
      <c r="KFJ258" s="254"/>
      <c r="KFK258" s="254"/>
      <c r="KFL258" s="254"/>
      <c r="KFM258" s="254"/>
      <c r="KFN258" s="254"/>
      <c r="KFO258" s="254"/>
      <c r="KFP258" s="254"/>
      <c r="KFQ258" s="254"/>
      <c r="KFR258" s="254"/>
      <c r="KFS258" s="254"/>
      <c r="KFT258" s="254"/>
      <c r="KFU258" s="254"/>
      <c r="KFV258" s="254"/>
      <c r="KFW258" s="254"/>
      <c r="KFX258" s="254"/>
      <c r="KFY258" s="254"/>
      <c r="KFZ258" s="254"/>
      <c r="KGA258" s="254"/>
      <c r="KGB258" s="254"/>
      <c r="KGC258" s="254"/>
      <c r="KGD258" s="254"/>
      <c r="KGE258" s="254"/>
      <c r="KGF258" s="254"/>
      <c r="KGG258" s="254"/>
      <c r="KGH258" s="254"/>
      <c r="KGI258" s="254"/>
      <c r="KGJ258" s="254"/>
      <c r="KGK258" s="254"/>
      <c r="KGL258" s="254"/>
      <c r="KGM258" s="254"/>
      <c r="KGN258" s="254"/>
      <c r="KGO258" s="254"/>
      <c r="KGP258" s="254"/>
      <c r="KGQ258" s="254"/>
      <c r="KGR258" s="254"/>
      <c r="KGS258" s="254"/>
      <c r="KGT258" s="254"/>
      <c r="KGU258" s="254"/>
      <c r="KGV258" s="254"/>
      <c r="KGW258" s="254"/>
      <c r="KGX258" s="254"/>
      <c r="KGY258" s="254"/>
      <c r="KGZ258" s="254"/>
      <c r="KHA258" s="254"/>
      <c r="KHB258" s="254"/>
      <c r="KHC258" s="254"/>
      <c r="KHD258" s="254"/>
      <c r="KHE258" s="254"/>
      <c r="KHF258" s="254"/>
      <c r="KHG258" s="254"/>
      <c r="KHH258" s="254"/>
      <c r="KHI258" s="254"/>
      <c r="KHJ258" s="254"/>
      <c r="KHK258" s="254"/>
      <c r="KHL258" s="254"/>
      <c r="KHM258" s="254"/>
      <c r="KHN258" s="254"/>
      <c r="KHO258" s="254"/>
      <c r="KHP258" s="254"/>
      <c r="KHQ258" s="254"/>
      <c r="KHR258" s="254"/>
      <c r="KHS258" s="254"/>
      <c r="KHT258" s="254"/>
      <c r="KHU258" s="254"/>
      <c r="KHV258" s="254"/>
      <c r="KHW258" s="254"/>
      <c r="KHX258" s="254"/>
      <c r="KHY258" s="254"/>
      <c r="KHZ258" s="254"/>
      <c r="KIA258" s="254"/>
      <c r="KIB258" s="254"/>
      <c r="KIC258" s="254"/>
      <c r="KID258" s="254"/>
      <c r="KIE258" s="254"/>
      <c r="KIF258" s="254"/>
      <c r="KIG258" s="254"/>
      <c r="KIH258" s="254"/>
      <c r="KII258" s="254"/>
      <c r="KIJ258" s="254"/>
      <c r="KIK258" s="254"/>
      <c r="KIL258" s="254"/>
      <c r="KIM258" s="254"/>
      <c r="KIN258" s="254"/>
      <c r="KIO258" s="254"/>
      <c r="KIP258" s="254"/>
      <c r="KIQ258" s="254"/>
      <c r="KIR258" s="254"/>
      <c r="KIS258" s="254"/>
      <c r="KIT258" s="254"/>
      <c r="KIU258" s="254"/>
      <c r="KIV258" s="254"/>
      <c r="KIW258" s="254"/>
      <c r="KIX258" s="254"/>
      <c r="KIY258" s="254"/>
      <c r="KIZ258" s="254"/>
      <c r="KJA258" s="254"/>
      <c r="KJB258" s="254"/>
      <c r="KJC258" s="254"/>
      <c r="KJD258" s="254"/>
      <c r="KJE258" s="254"/>
      <c r="KJF258" s="254"/>
      <c r="KJG258" s="254"/>
      <c r="KJH258" s="254"/>
      <c r="KJI258" s="254"/>
      <c r="KJJ258" s="254"/>
      <c r="KJK258" s="254"/>
      <c r="KJL258" s="254"/>
      <c r="KJM258" s="254"/>
      <c r="KJN258" s="254"/>
      <c r="KJO258" s="254"/>
      <c r="KJP258" s="254"/>
      <c r="KJQ258" s="254"/>
      <c r="KJR258" s="254"/>
      <c r="KJS258" s="254"/>
      <c r="KJT258" s="254"/>
      <c r="KJU258" s="254"/>
      <c r="KJV258" s="254"/>
      <c r="KJW258" s="254"/>
      <c r="KJX258" s="254"/>
      <c r="KJY258" s="254"/>
      <c r="KJZ258" s="254"/>
      <c r="KKA258" s="254"/>
      <c r="KKB258" s="254"/>
      <c r="KKC258" s="254"/>
      <c r="KKD258" s="254"/>
      <c r="KKE258" s="254"/>
      <c r="KKF258" s="254"/>
      <c r="KKG258" s="254"/>
      <c r="KKH258" s="254"/>
      <c r="KKI258" s="254"/>
      <c r="KKJ258" s="254"/>
      <c r="KKK258" s="254"/>
      <c r="KKL258" s="254"/>
      <c r="KKM258" s="254"/>
      <c r="KKN258" s="254"/>
      <c r="KKO258" s="254"/>
      <c r="KKP258" s="254"/>
      <c r="KKQ258" s="254"/>
      <c r="KKR258" s="254"/>
      <c r="KKS258" s="254"/>
      <c r="KKT258" s="254"/>
      <c r="KKU258" s="254"/>
      <c r="KKV258" s="254"/>
      <c r="KKW258" s="254"/>
      <c r="KKX258" s="254"/>
      <c r="KKY258" s="254"/>
      <c r="KKZ258" s="254"/>
      <c r="KLA258" s="254"/>
      <c r="KLB258" s="254"/>
      <c r="KLC258" s="254"/>
      <c r="KLD258" s="254"/>
      <c r="KLE258" s="254"/>
      <c r="KLF258" s="254"/>
      <c r="KLG258" s="254"/>
      <c r="KLH258" s="254"/>
      <c r="KLI258" s="254"/>
      <c r="KLJ258" s="254"/>
      <c r="KLK258" s="254"/>
      <c r="KLL258" s="254"/>
      <c r="KLM258" s="254"/>
      <c r="KLN258" s="254"/>
      <c r="KLO258" s="254"/>
      <c r="KLP258" s="254"/>
      <c r="KLQ258" s="254"/>
      <c r="KLR258" s="254"/>
      <c r="KLS258" s="254"/>
      <c r="KLT258" s="254"/>
      <c r="KLU258" s="254"/>
      <c r="KLV258" s="254"/>
      <c r="KLW258" s="254"/>
      <c r="KLX258" s="254"/>
      <c r="KLY258" s="254"/>
      <c r="KLZ258" s="254"/>
      <c r="KMA258" s="254"/>
      <c r="KMB258" s="254"/>
      <c r="KMC258" s="254"/>
      <c r="KMD258" s="254"/>
      <c r="KME258" s="254"/>
      <c r="KMF258" s="254"/>
      <c r="KMG258" s="254"/>
      <c r="KMH258" s="254"/>
      <c r="KMI258" s="254"/>
      <c r="KMJ258" s="254"/>
      <c r="KMK258" s="254"/>
      <c r="KML258" s="254"/>
      <c r="KMM258" s="254"/>
      <c r="KMN258" s="254"/>
      <c r="KMO258" s="254"/>
      <c r="KMP258" s="254"/>
      <c r="KMQ258" s="254"/>
      <c r="KMR258" s="254"/>
      <c r="KMS258" s="254"/>
      <c r="KMT258" s="254"/>
      <c r="KMU258" s="254"/>
      <c r="KMV258" s="254"/>
      <c r="KMW258" s="254"/>
      <c r="KMX258" s="254"/>
      <c r="KMY258" s="254"/>
      <c r="KMZ258" s="254"/>
      <c r="KNA258" s="254"/>
      <c r="KNB258" s="254"/>
      <c r="KNC258" s="254"/>
      <c r="KND258" s="254"/>
      <c r="KNE258" s="254"/>
      <c r="KNF258" s="254"/>
      <c r="KNG258" s="254"/>
      <c r="KNH258" s="254"/>
      <c r="KNI258" s="254"/>
      <c r="KNJ258" s="254"/>
      <c r="KNK258" s="254"/>
      <c r="KNL258" s="254"/>
      <c r="KNM258" s="254"/>
      <c r="KNN258" s="254"/>
      <c r="KNO258" s="254"/>
      <c r="KNP258" s="254"/>
      <c r="KNQ258" s="254"/>
      <c r="KNR258" s="254"/>
      <c r="KNS258" s="254"/>
      <c r="KNT258" s="254"/>
      <c r="KNU258" s="254"/>
      <c r="KNV258" s="254"/>
      <c r="KNW258" s="254"/>
      <c r="KNX258" s="254"/>
      <c r="KNY258" s="254"/>
      <c r="KNZ258" s="254"/>
      <c r="KOA258" s="254"/>
      <c r="KOB258" s="254"/>
      <c r="KOC258" s="254"/>
      <c r="KOD258" s="254"/>
      <c r="KOE258" s="254"/>
      <c r="KOF258" s="254"/>
      <c r="KOG258" s="254"/>
      <c r="KOH258" s="254"/>
      <c r="KOI258" s="254"/>
      <c r="KOJ258" s="254"/>
      <c r="KOK258" s="254"/>
      <c r="KOL258" s="254"/>
      <c r="KOM258" s="254"/>
      <c r="KON258" s="254"/>
      <c r="KOO258" s="254"/>
      <c r="KOP258" s="254"/>
      <c r="KOQ258" s="254"/>
      <c r="KOR258" s="254"/>
      <c r="KOS258" s="254"/>
      <c r="KOT258" s="254"/>
      <c r="KOU258" s="254"/>
      <c r="KOV258" s="254"/>
      <c r="KOW258" s="254"/>
      <c r="KOX258" s="254"/>
      <c r="KOY258" s="254"/>
      <c r="KOZ258" s="254"/>
      <c r="KPA258" s="254"/>
      <c r="KPB258" s="254"/>
      <c r="KPC258" s="254"/>
      <c r="KPD258" s="254"/>
      <c r="KPE258" s="254"/>
      <c r="KPF258" s="254"/>
      <c r="KPG258" s="254"/>
      <c r="KPH258" s="254"/>
      <c r="KPI258" s="254"/>
      <c r="KPJ258" s="254"/>
      <c r="KPK258" s="254"/>
      <c r="KPL258" s="254"/>
      <c r="KPM258" s="254"/>
      <c r="KPN258" s="254"/>
      <c r="KPO258" s="254"/>
      <c r="KPP258" s="254"/>
      <c r="KPQ258" s="254"/>
      <c r="KPR258" s="254"/>
      <c r="KPS258" s="254"/>
      <c r="KPT258" s="254"/>
      <c r="KPU258" s="254"/>
      <c r="KPV258" s="254"/>
      <c r="KPW258" s="254"/>
      <c r="KPX258" s="254"/>
      <c r="KPY258" s="254"/>
      <c r="KPZ258" s="254"/>
      <c r="KQA258" s="254"/>
      <c r="KQB258" s="254"/>
      <c r="KQC258" s="254"/>
      <c r="KQD258" s="254"/>
      <c r="KQE258" s="254"/>
      <c r="KQF258" s="254"/>
      <c r="KQG258" s="254"/>
      <c r="KQH258" s="254"/>
      <c r="KQI258" s="254"/>
      <c r="KQJ258" s="254"/>
      <c r="KQK258" s="254"/>
      <c r="KQL258" s="254"/>
      <c r="KQM258" s="254"/>
      <c r="KQN258" s="254"/>
      <c r="KQO258" s="254"/>
      <c r="KQP258" s="254"/>
      <c r="KQQ258" s="254"/>
      <c r="KQR258" s="254"/>
      <c r="KQS258" s="254"/>
      <c r="KQT258" s="254"/>
      <c r="KQU258" s="254"/>
      <c r="KQV258" s="254"/>
      <c r="KQW258" s="254"/>
      <c r="KQX258" s="254"/>
      <c r="KQY258" s="254"/>
      <c r="KQZ258" s="254"/>
      <c r="KRA258" s="254"/>
      <c r="KRB258" s="254"/>
      <c r="KRC258" s="254"/>
      <c r="KRD258" s="254"/>
      <c r="KRE258" s="254"/>
      <c r="KRF258" s="254"/>
      <c r="KRG258" s="254"/>
      <c r="KRH258" s="254"/>
      <c r="KRI258" s="254"/>
      <c r="KRJ258" s="254"/>
      <c r="KRK258" s="254"/>
      <c r="KRL258" s="254"/>
      <c r="KRM258" s="254"/>
      <c r="KRN258" s="254"/>
      <c r="KRO258" s="254"/>
      <c r="KRP258" s="254"/>
      <c r="KRQ258" s="254"/>
      <c r="KRR258" s="254"/>
      <c r="KRS258" s="254"/>
      <c r="KRT258" s="254"/>
      <c r="KRU258" s="254"/>
      <c r="KRV258" s="254"/>
      <c r="KRW258" s="254"/>
      <c r="KRX258" s="254"/>
      <c r="KRY258" s="254"/>
      <c r="KRZ258" s="254"/>
      <c r="KSA258" s="254"/>
      <c r="KSB258" s="254"/>
      <c r="KSC258" s="254"/>
      <c r="KSD258" s="254"/>
      <c r="KSE258" s="254"/>
      <c r="KSF258" s="254"/>
      <c r="KSG258" s="254"/>
      <c r="KSH258" s="254"/>
      <c r="KSI258" s="254"/>
      <c r="KSJ258" s="254"/>
      <c r="KSK258" s="254"/>
      <c r="KSL258" s="254"/>
      <c r="KSM258" s="254"/>
      <c r="KSN258" s="254"/>
      <c r="KSO258" s="254"/>
      <c r="KSP258" s="254"/>
      <c r="KSQ258" s="254"/>
      <c r="KSR258" s="254"/>
      <c r="KSS258" s="254"/>
      <c r="KST258" s="254"/>
      <c r="KSU258" s="254"/>
      <c r="KSV258" s="254"/>
      <c r="KSW258" s="254"/>
      <c r="KSX258" s="254"/>
      <c r="KSY258" s="254"/>
      <c r="KSZ258" s="254"/>
      <c r="KTA258" s="254"/>
      <c r="KTB258" s="254"/>
      <c r="KTC258" s="254"/>
      <c r="KTD258" s="254"/>
      <c r="KTE258" s="254"/>
      <c r="KTF258" s="254"/>
      <c r="KTG258" s="254"/>
      <c r="KTH258" s="254"/>
      <c r="KTI258" s="254"/>
      <c r="KTJ258" s="254"/>
      <c r="KTK258" s="254"/>
      <c r="KTL258" s="254"/>
      <c r="KTM258" s="254"/>
      <c r="KTN258" s="254"/>
      <c r="KTO258" s="254"/>
      <c r="KTP258" s="254"/>
      <c r="KTQ258" s="254"/>
      <c r="KTR258" s="254"/>
      <c r="KTS258" s="254"/>
      <c r="KTT258" s="254"/>
      <c r="KTU258" s="254"/>
      <c r="KTV258" s="254"/>
      <c r="KTW258" s="254"/>
      <c r="KTX258" s="254"/>
      <c r="KTY258" s="254"/>
      <c r="KTZ258" s="254"/>
      <c r="KUA258" s="254"/>
      <c r="KUB258" s="254"/>
      <c r="KUC258" s="254"/>
      <c r="KUD258" s="254"/>
      <c r="KUE258" s="254"/>
      <c r="KUF258" s="254"/>
      <c r="KUG258" s="254"/>
      <c r="KUH258" s="254"/>
      <c r="KUI258" s="254"/>
      <c r="KUJ258" s="254"/>
      <c r="KUK258" s="254"/>
      <c r="KUL258" s="254"/>
      <c r="KUM258" s="254"/>
      <c r="KUN258" s="254"/>
      <c r="KUO258" s="254"/>
      <c r="KUP258" s="254"/>
      <c r="KUQ258" s="254"/>
      <c r="KUR258" s="254"/>
      <c r="KUS258" s="254"/>
      <c r="KUT258" s="254"/>
      <c r="KUU258" s="254"/>
      <c r="KUV258" s="254"/>
      <c r="KUW258" s="254"/>
      <c r="KUX258" s="254"/>
      <c r="KUY258" s="254"/>
      <c r="KUZ258" s="254"/>
      <c r="KVA258" s="254"/>
      <c r="KVB258" s="254"/>
      <c r="KVC258" s="254"/>
      <c r="KVD258" s="254"/>
      <c r="KVE258" s="254"/>
      <c r="KVF258" s="254"/>
      <c r="KVG258" s="254"/>
      <c r="KVH258" s="254"/>
      <c r="KVI258" s="254"/>
      <c r="KVJ258" s="254"/>
      <c r="KVK258" s="254"/>
      <c r="KVL258" s="254"/>
      <c r="KVM258" s="254"/>
      <c r="KVN258" s="254"/>
      <c r="KVO258" s="254"/>
      <c r="KVP258" s="254"/>
      <c r="KVQ258" s="254"/>
      <c r="KVR258" s="254"/>
      <c r="KVS258" s="254"/>
      <c r="KVT258" s="254"/>
      <c r="KVU258" s="254"/>
      <c r="KVV258" s="254"/>
      <c r="KVW258" s="254"/>
      <c r="KVX258" s="254"/>
      <c r="KVY258" s="254"/>
      <c r="KVZ258" s="254"/>
      <c r="KWA258" s="254"/>
      <c r="KWB258" s="254"/>
      <c r="KWC258" s="254"/>
      <c r="KWD258" s="254"/>
      <c r="KWE258" s="254"/>
      <c r="KWF258" s="254"/>
      <c r="KWG258" s="254"/>
      <c r="KWH258" s="254"/>
      <c r="KWI258" s="254"/>
      <c r="KWJ258" s="254"/>
      <c r="KWK258" s="254"/>
      <c r="KWL258" s="254"/>
      <c r="KWM258" s="254"/>
      <c r="KWN258" s="254"/>
      <c r="KWO258" s="254"/>
      <c r="KWP258" s="254"/>
      <c r="KWQ258" s="254"/>
      <c r="KWR258" s="254"/>
      <c r="KWS258" s="254"/>
      <c r="KWT258" s="254"/>
      <c r="KWU258" s="254"/>
      <c r="KWV258" s="254"/>
      <c r="KWW258" s="254"/>
      <c r="KWX258" s="254"/>
      <c r="KWY258" s="254"/>
      <c r="KWZ258" s="254"/>
      <c r="KXA258" s="254"/>
      <c r="KXB258" s="254"/>
      <c r="KXC258" s="254"/>
      <c r="KXD258" s="254"/>
      <c r="KXE258" s="254"/>
      <c r="KXF258" s="254"/>
      <c r="KXG258" s="254"/>
      <c r="KXH258" s="254"/>
      <c r="KXI258" s="254"/>
      <c r="KXJ258" s="254"/>
      <c r="KXK258" s="254"/>
      <c r="KXL258" s="254"/>
      <c r="KXM258" s="254"/>
      <c r="KXN258" s="254"/>
      <c r="KXO258" s="254"/>
      <c r="KXP258" s="254"/>
      <c r="KXQ258" s="254"/>
      <c r="KXR258" s="254"/>
      <c r="KXS258" s="254"/>
      <c r="KXT258" s="254"/>
      <c r="KXU258" s="254"/>
      <c r="KXV258" s="254"/>
      <c r="KXW258" s="254"/>
      <c r="KXX258" s="254"/>
      <c r="KXY258" s="254"/>
      <c r="KXZ258" s="254"/>
      <c r="KYA258" s="254"/>
      <c r="KYB258" s="254"/>
      <c r="KYC258" s="254"/>
      <c r="KYD258" s="254"/>
      <c r="KYE258" s="254"/>
      <c r="KYF258" s="254"/>
      <c r="KYG258" s="254"/>
      <c r="KYH258" s="254"/>
      <c r="KYI258" s="254"/>
      <c r="KYJ258" s="254"/>
      <c r="KYK258" s="254"/>
      <c r="KYL258" s="254"/>
      <c r="KYM258" s="254"/>
      <c r="KYN258" s="254"/>
      <c r="KYO258" s="254"/>
      <c r="KYP258" s="254"/>
      <c r="KYQ258" s="254"/>
      <c r="KYR258" s="254"/>
      <c r="KYS258" s="254"/>
      <c r="KYT258" s="254"/>
      <c r="KYU258" s="254"/>
      <c r="KYV258" s="254"/>
      <c r="KYW258" s="254"/>
      <c r="KYX258" s="254"/>
      <c r="KYY258" s="254"/>
      <c r="KYZ258" s="254"/>
      <c r="KZA258" s="254"/>
      <c r="KZB258" s="254"/>
      <c r="KZC258" s="254"/>
      <c r="KZD258" s="254"/>
      <c r="KZE258" s="254"/>
      <c r="KZF258" s="254"/>
      <c r="KZG258" s="254"/>
      <c r="KZH258" s="254"/>
      <c r="KZI258" s="254"/>
      <c r="KZJ258" s="254"/>
      <c r="KZK258" s="254"/>
      <c r="KZL258" s="254"/>
      <c r="KZM258" s="254"/>
      <c r="KZN258" s="254"/>
      <c r="KZO258" s="254"/>
      <c r="KZP258" s="254"/>
      <c r="KZQ258" s="254"/>
      <c r="KZR258" s="254"/>
      <c r="KZS258" s="254"/>
      <c r="KZT258" s="254"/>
      <c r="KZU258" s="254"/>
      <c r="KZV258" s="254"/>
      <c r="KZW258" s="254"/>
      <c r="KZX258" s="254"/>
      <c r="KZY258" s="254"/>
      <c r="KZZ258" s="254"/>
      <c r="LAA258" s="254"/>
      <c r="LAB258" s="254"/>
      <c r="LAC258" s="254"/>
      <c r="LAD258" s="254"/>
      <c r="LAE258" s="254"/>
      <c r="LAF258" s="254"/>
      <c r="LAG258" s="254"/>
      <c r="LAH258" s="254"/>
      <c r="LAI258" s="254"/>
      <c r="LAJ258" s="254"/>
      <c r="LAK258" s="254"/>
      <c r="LAL258" s="254"/>
      <c r="LAM258" s="254"/>
      <c r="LAN258" s="254"/>
      <c r="LAO258" s="254"/>
      <c r="LAP258" s="254"/>
      <c r="LAQ258" s="254"/>
      <c r="LAR258" s="254"/>
      <c r="LAS258" s="254"/>
      <c r="LAT258" s="254"/>
      <c r="LAU258" s="254"/>
      <c r="LAV258" s="254"/>
      <c r="LAW258" s="254"/>
      <c r="LAX258" s="254"/>
      <c r="LAY258" s="254"/>
      <c r="LAZ258" s="254"/>
      <c r="LBA258" s="254"/>
      <c r="LBB258" s="254"/>
      <c r="LBC258" s="254"/>
      <c r="LBD258" s="254"/>
      <c r="LBE258" s="254"/>
      <c r="LBF258" s="254"/>
      <c r="LBG258" s="254"/>
      <c r="LBH258" s="254"/>
      <c r="LBI258" s="254"/>
      <c r="LBJ258" s="254"/>
      <c r="LBK258" s="254"/>
      <c r="LBL258" s="254"/>
      <c r="LBM258" s="254"/>
      <c r="LBN258" s="254"/>
      <c r="LBO258" s="254"/>
      <c r="LBP258" s="254"/>
      <c r="LBQ258" s="254"/>
      <c r="LBR258" s="254"/>
      <c r="LBS258" s="254"/>
      <c r="LBT258" s="254"/>
      <c r="LBU258" s="254"/>
      <c r="LBV258" s="254"/>
      <c r="LBW258" s="254"/>
      <c r="LBX258" s="254"/>
      <c r="LBY258" s="254"/>
      <c r="LBZ258" s="254"/>
      <c r="LCA258" s="254"/>
      <c r="LCB258" s="254"/>
      <c r="LCC258" s="254"/>
      <c r="LCD258" s="254"/>
      <c r="LCE258" s="254"/>
      <c r="LCF258" s="254"/>
      <c r="LCG258" s="254"/>
      <c r="LCH258" s="254"/>
      <c r="LCI258" s="254"/>
      <c r="LCJ258" s="254"/>
      <c r="LCK258" s="254"/>
      <c r="LCL258" s="254"/>
      <c r="LCM258" s="254"/>
      <c r="LCN258" s="254"/>
      <c r="LCO258" s="254"/>
      <c r="LCP258" s="254"/>
      <c r="LCQ258" s="254"/>
      <c r="LCR258" s="254"/>
      <c r="LCS258" s="254"/>
      <c r="LCT258" s="254"/>
      <c r="LCU258" s="254"/>
      <c r="LCV258" s="254"/>
      <c r="LCW258" s="254"/>
      <c r="LCX258" s="254"/>
      <c r="LCY258" s="254"/>
      <c r="LCZ258" s="254"/>
      <c r="LDA258" s="254"/>
      <c r="LDB258" s="254"/>
      <c r="LDC258" s="254"/>
      <c r="LDD258" s="254"/>
      <c r="LDE258" s="254"/>
      <c r="LDF258" s="254"/>
      <c r="LDG258" s="254"/>
      <c r="LDH258" s="254"/>
      <c r="LDI258" s="254"/>
      <c r="LDJ258" s="254"/>
      <c r="LDK258" s="254"/>
      <c r="LDL258" s="254"/>
      <c r="LDM258" s="254"/>
      <c r="LDN258" s="254"/>
      <c r="LDO258" s="254"/>
      <c r="LDP258" s="254"/>
      <c r="LDQ258" s="254"/>
      <c r="LDR258" s="254"/>
      <c r="LDS258" s="254"/>
      <c r="LDT258" s="254"/>
      <c r="LDU258" s="254"/>
      <c r="LDV258" s="254"/>
      <c r="LDW258" s="254"/>
      <c r="LDX258" s="254"/>
      <c r="LDY258" s="254"/>
      <c r="LDZ258" s="254"/>
      <c r="LEA258" s="254"/>
      <c r="LEB258" s="254"/>
      <c r="LEC258" s="254"/>
      <c r="LED258" s="254"/>
      <c r="LEE258" s="254"/>
      <c r="LEF258" s="254"/>
      <c r="LEG258" s="254"/>
      <c r="LEH258" s="254"/>
      <c r="LEI258" s="254"/>
      <c r="LEJ258" s="254"/>
      <c r="LEK258" s="254"/>
      <c r="LEL258" s="254"/>
      <c r="LEM258" s="254"/>
      <c r="LEN258" s="254"/>
      <c r="LEO258" s="254"/>
      <c r="LEP258" s="254"/>
      <c r="LEQ258" s="254"/>
      <c r="LER258" s="254"/>
      <c r="LES258" s="254"/>
      <c r="LET258" s="254"/>
      <c r="LEU258" s="254"/>
      <c r="LEV258" s="254"/>
      <c r="LEW258" s="254"/>
      <c r="LEX258" s="254"/>
      <c r="LEY258" s="254"/>
      <c r="LEZ258" s="254"/>
      <c r="LFA258" s="254"/>
      <c r="LFB258" s="254"/>
      <c r="LFC258" s="254"/>
      <c r="LFD258" s="254"/>
      <c r="LFE258" s="254"/>
      <c r="LFF258" s="254"/>
      <c r="LFG258" s="254"/>
      <c r="LFH258" s="254"/>
      <c r="LFI258" s="254"/>
      <c r="LFJ258" s="254"/>
      <c r="LFK258" s="254"/>
      <c r="LFL258" s="254"/>
      <c r="LFM258" s="254"/>
      <c r="LFN258" s="254"/>
      <c r="LFO258" s="254"/>
      <c r="LFP258" s="254"/>
      <c r="LFQ258" s="254"/>
      <c r="LFR258" s="254"/>
      <c r="LFS258" s="254"/>
      <c r="LFT258" s="254"/>
      <c r="LFU258" s="254"/>
      <c r="LFV258" s="254"/>
      <c r="LFW258" s="254"/>
      <c r="LFX258" s="254"/>
      <c r="LFY258" s="254"/>
      <c r="LFZ258" s="254"/>
      <c r="LGA258" s="254"/>
      <c r="LGB258" s="254"/>
      <c r="LGC258" s="254"/>
      <c r="LGD258" s="254"/>
      <c r="LGE258" s="254"/>
      <c r="LGF258" s="254"/>
      <c r="LGG258" s="254"/>
      <c r="LGH258" s="254"/>
      <c r="LGI258" s="254"/>
      <c r="LGJ258" s="254"/>
      <c r="LGK258" s="254"/>
      <c r="LGL258" s="254"/>
      <c r="LGM258" s="254"/>
      <c r="LGN258" s="254"/>
      <c r="LGO258" s="254"/>
      <c r="LGP258" s="254"/>
      <c r="LGQ258" s="254"/>
      <c r="LGR258" s="254"/>
      <c r="LGS258" s="254"/>
      <c r="LGT258" s="254"/>
      <c r="LGU258" s="254"/>
      <c r="LGV258" s="254"/>
      <c r="LGW258" s="254"/>
      <c r="LGX258" s="254"/>
      <c r="LGY258" s="254"/>
      <c r="LGZ258" s="254"/>
      <c r="LHA258" s="254"/>
      <c r="LHB258" s="254"/>
      <c r="LHC258" s="254"/>
      <c r="LHD258" s="254"/>
      <c r="LHE258" s="254"/>
      <c r="LHF258" s="254"/>
      <c r="LHG258" s="254"/>
      <c r="LHH258" s="254"/>
      <c r="LHI258" s="254"/>
      <c r="LHJ258" s="254"/>
      <c r="LHK258" s="254"/>
      <c r="LHL258" s="254"/>
      <c r="LHM258" s="254"/>
      <c r="LHN258" s="254"/>
      <c r="LHO258" s="254"/>
      <c r="LHP258" s="254"/>
      <c r="LHQ258" s="254"/>
      <c r="LHR258" s="254"/>
      <c r="LHS258" s="254"/>
      <c r="LHT258" s="254"/>
      <c r="LHU258" s="254"/>
      <c r="LHV258" s="254"/>
      <c r="LHW258" s="254"/>
      <c r="LHX258" s="254"/>
      <c r="LHY258" s="254"/>
      <c r="LHZ258" s="254"/>
      <c r="LIA258" s="254"/>
      <c r="LIB258" s="254"/>
      <c r="LIC258" s="254"/>
      <c r="LID258" s="254"/>
      <c r="LIE258" s="254"/>
      <c r="LIF258" s="254"/>
      <c r="LIG258" s="254"/>
      <c r="LIH258" s="254"/>
      <c r="LII258" s="254"/>
      <c r="LIJ258" s="254"/>
      <c r="LIK258" s="254"/>
      <c r="LIL258" s="254"/>
      <c r="LIM258" s="254"/>
      <c r="LIN258" s="254"/>
      <c r="LIO258" s="254"/>
      <c r="LIP258" s="254"/>
      <c r="LIQ258" s="254"/>
      <c r="LIR258" s="254"/>
      <c r="LIS258" s="254"/>
      <c r="LIT258" s="254"/>
      <c r="LIU258" s="254"/>
      <c r="LIV258" s="254"/>
      <c r="LIW258" s="254"/>
      <c r="LIX258" s="254"/>
      <c r="LIY258" s="254"/>
      <c r="LIZ258" s="254"/>
      <c r="LJA258" s="254"/>
      <c r="LJB258" s="254"/>
      <c r="LJC258" s="254"/>
      <c r="LJD258" s="254"/>
      <c r="LJE258" s="254"/>
      <c r="LJF258" s="254"/>
      <c r="LJG258" s="254"/>
      <c r="LJH258" s="254"/>
      <c r="LJI258" s="254"/>
      <c r="LJJ258" s="254"/>
      <c r="LJK258" s="254"/>
      <c r="LJL258" s="254"/>
      <c r="LJM258" s="254"/>
      <c r="LJN258" s="254"/>
      <c r="LJO258" s="254"/>
      <c r="LJP258" s="254"/>
      <c r="LJQ258" s="254"/>
      <c r="LJR258" s="254"/>
      <c r="LJS258" s="254"/>
      <c r="LJT258" s="254"/>
      <c r="LJU258" s="254"/>
      <c r="LJV258" s="254"/>
      <c r="LJW258" s="254"/>
      <c r="LJX258" s="254"/>
      <c r="LJY258" s="254"/>
      <c r="LJZ258" s="254"/>
      <c r="LKA258" s="254"/>
      <c r="LKB258" s="254"/>
      <c r="LKC258" s="254"/>
      <c r="LKD258" s="254"/>
      <c r="LKE258" s="254"/>
      <c r="LKF258" s="254"/>
      <c r="LKG258" s="254"/>
      <c r="LKH258" s="254"/>
      <c r="LKI258" s="254"/>
      <c r="LKJ258" s="254"/>
      <c r="LKK258" s="254"/>
      <c r="LKL258" s="254"/>
      <c r="LKM258" s="254"/>
      <c r="LKN258" s="254"/>
      <c r="LKO258" s="254"/>
      <c r="LKP258" s="254"/>
      <c r="LKQ258" s="254"/>
      <c r="LKR258" s="254"/>
      <c r="LKS258" s="254"/>
      <c r="LKT258" s="254"/>
      <c r="LKU258" s="254"/>
      <c r="LKV258" s="254"/>
      <c r="LKW258" s="254"/>
      <c r="LKX258" s="254"/>
      <c r="LKY258" s="254"/>
      <c r="LKZ258" s="254"/>
      <c r="LLA258" s="254"/>
      <c r="LLB258" s="254"/>
      <c r="LLC258" s="254"/>
      <c r="LLD258" s="254"/>
      <c r="LLE258" s="254"/>
      <c r="LLF258" s="254"/>
      <c r="LLG258" s="254"/>
      <c r="LLH258" s="254"/>
      <c r="LLI258" s="254"/>
      <c r="LLJ258" s="254"/>
      <c r="LLK258" s="254"/>
      <c r="LLL258" s="254"/>
      <c r="LLM258" s="254"/>
      <c r="LLN258" s="254"/>
      <c r="LLO258" s="254"/>
      <c r="LLP258" s="254"/>
      <c r="LLQ258" s="254"/>
      <c r="LLR258" s="254"/>
      <c r="LLS258" s="254"/>
      <c r="LLT258" s="254"/>
      <c r="LLU258" s="254"/>
      <c r="LLV258" s="254"/>
      <c r="LLW258" s="254"/>
      <c r="LLX258" s="254"/>
      <c r="LLY258" s="254"/>
      <c r="LLZ258" s="254"/>
      <c r="LMA258" s="254"/>
      <c r="LMB258" s="254"/>
      <c r="LMC258" s="254"/>
      <c r="LMD258" s="254"/>
      <c r="LME258" s="254"/>
      <c r="LMF258" s="254"/>
      <c r="LMG258" s="254"/>
      <c r="LMH258" s="254"/>
      <c r="LMI258" s="254"/>
      <c r="LMJ258" s="254"/>
      <c r="LMK258" s="254"/>
      <c r="LML258" s="254"/>
      <c r="LMM258" s="254"/>
      <c r="LMN258" s="254"/>
      <c r="LMO258" s="254"/>
      <c r="LMP258" s="254"/>
      <c r="LMQ258" s="254"/>
      <c r="LMR258" s="254"/>
      <c r="LMS258" s="254"/>
      <c r="LMT258" s="254"/>
      <c r="LMU258" s="254"/>
      <c r="LMV258" s="254"/>
      <c r="LMW258" s="254"/>
      <c r="LMX258" s="254"/>
      <c r="LMY258" s="254"/>
      <c r="LMZ258" s="254"/>
      <c r="LNA258" s="254"/>
      <c r="LNB258" s="254"/>
      <c r="LNC258" s="254"/>
      <c r="LND258" s="254"/>
      <c r="LNE258" s="254"/>
      <c r="LNF258" s="254"/>
      <c r="LNG258" s="254"/>
      <c r="LNH258" s="254"/>
      <c r="LNI258" s="254"/>
      <c r="LNJ258" s="254"/>
      <c r="LNK258" s="254"/>
      <c r="LNL258" s="254"/>
      <c r="LNM258" s="254"/>
      <c r="LNN258" s="254"/>
      <c r="LNO258" s="254"/>
      <c r="LNP258" s="254"/>
      <c r="LNQ258" s="254"/>
      <c r="LNR258" s="254"/>
      <c r="LNS258" s="254"/>
      <c r="LNT258" s="254"/>
      <c r="LNU258" s="254"/>
      <c r="LNV258" s="254"/>
      <c r="LNW258" s="254"/>
      <c r="LNX258" s="254"/>
      <c r="LNY258" s="254"/>
      <c r="LNZ258" s="254"/>
      <c r="LOA258" s="254"/>
      <c r="LOB258" s="254"/>
      <c r="LOC258" s="254"/>
      <c r="LOD258" s="254"/>
      <c r="LOE258" s="254"/>
      <c r="LOF258" s="254"/>
      <c r="LOG258" s="254"/>
      <c r="LOH258" s="254"/>
      <c r="LOI258" s="254"/>
      <c r="LOJ258" s="254"/>
      <c r="LOK258" s="254"/>
      <c r="LOL258" s="254"/>
      <c r="LOM258" s="254"/>
      <c r="LON258" s="254"/>
      <c r="LOO258" s="254"/>
      <c r="LOP258" s="254"/>
      <c r="LOQ258" s="254"/>
      <c r="LOR258" s="254"/>
      <c r="LOS258" s="254"/>
      <c r="LOT258" s="254"/>
      <c r="LOU258" s="254"/>
      <c r="LOV258" s="254"/>
      <c r="LOW258" s="254"/>
      <c r="LOX258" s="254"/>
      <c r="LOY258" s="254"/>
      <c r="LOZ258" s="254"/>
      <c r="LPA258" s="254"/>
      <c r="LPB258" s="254"/>
      <c r="LPC258" s="254"/>
      <c r="LPD258" s="254"/>
      <c r="LPE258" s="254"/>
      <c r="LPF258" s="254"/>
      <c r="LPG258" s="254"/>
      <c r="LPH258" s="254"/>
      <c r="LPI258" s="254"/>
      <c r="LPJ258" s="254"/>
      <c r="LPK258" s="254"/>
      <c r="LPL258" s="254"/>
      <c r="LPM258" s="254"/>
      <c r="LPN258" s="254"/>
      <c r="LPO258" s="254"/>
      <c r="LPP258" s="254"/>
      <c r="LPQ258" s="254"/>
      <c r="LPR258" s="254"/>
      <c r="LPS258" s="254"/>
      <c r="LPT258" s="254"/>
      <c r="LPU258" s="254"/>
      <c r="LPV258" s="254"/>
      <c r="LPW258" s="254"/>
      <c r="LPX258" s="254"/>
      <c r="LPY258" s="254"/>
      <c r="LPZ258" s="254"/>
      <c r="LQA258" s="254"/>
      <c r="LQB258" s="254"/>
      <c r="LQC258" s="254"/>
      <c r="LQD258" s="254"/>
      <c r="LQE258" s="254"/>
      <c r="LQF258" s="254"/>
      <c r="LQG258" s="254"/>
      <c r="LQH258" s="254"/>
      <c r="LQI258" s="254"/>
      <c r="LQJ258" s="254"/>
      <c r="LQK258" s="254"/>
      <c r="LQL258" s="254"/>
      <c r="LQM258" s="254"/>
      <c r="LQN258" s="254"/>
      <c r="LQO258" s="254"/>
      <c r="LQP258" s="254"/>
      <c r="LQQ258" s="254"/>
      <c r="LQR258" s="254"/>
      <c r="LQS258" s="254"/>
      <c r="LQT258" s="254"/>
      <c r="LQU258" s="254"/>
      <c r="LQV258" s="254"/>
      <c r="LQW258" s="254"/>
      <c r="LQX258" s="254"/>
      <c r="LQY258" s="254"/>
      <c r="LQZ258" s="254"/>
      <c r="LRA258" s="254"/>
      <c r="LRB258" s="254"/>
      <c r="LRC258" s="254"/>
      <c r="LRD258" s="254"/>
      <c r="LRE258" s="254"/>
      <c r="LRF258" s="254"/>
      <c r="LRG258" s="254"/>
      <c r="LRH258" s="254"/>
      <c r="LRI258" s="254"/>
      <c r="LRJ258" s="254"/>
      <c r="LRK258" s="254"/>
      <c r="LRL258" s="254"/>
      <c r="LRM258" s="254"/>
      <c r="LRN258" s="254"/>
      <c r="LRO258" s="254"/>
      <c r="LRP258" s="254"/>
      <c r="LRQ258" s="254"/>
      <c r="LRR258" s="254"/>
      <c r="LRS258" s="254"/>
      <c r="LRT258" s="254"/>
      <c r="LRU258" s="254"/>
      <c r="LRV258" s="254"/>
      <c r="LRW258" s="254"/>
      <c r="LRX258" s="254"/>
      <c r="LRY258" s="254"/>
      <c r="LRZ258" s="254"/>
      <c r="LSA258" s="254"/>
      <c r="LSB258" s="254"/>
      <c r="LSC258" s="254"/>
      <c r="LSD258" s="254"/>
      <c r="LSE258" s="254"/>
      <c r="LSF258" s="254"/>
      <c r="LSG258" s="254"/>
      <c r="LSH258" s="254"/>
      <c r="LSI258" s="254"/>
      <c r="LSJ258" s="254"/>
      <c r="LSK258" s="254"/>
      <c r="LSL258" s="254"/>
      <c r="LSM258" s="254"/>
      <c r="LSN258" s="254"/>
      <c r="LSO258" s="254"/>
      <c r="LSP258" s="254"/>
      <c r="LSQ258" s="254"/>
      <c r="LSR258" s="254"/>
      <c r="LSS258" s="254"/>
      <c r="LST258" s="254"/>
      <c r="LSU258" s="254"/>
      <c r="LSV258" s="254"/>
      <c r="LSW258" s="254"/>
      <c r="LSX258" s="254"/>
      <c r="LSY258" s="254"/>
      <c r="LSZ258" s="254"/>
      <c r="LTA258" s="254"/>
      <c r="LTB258" s="254"/>
      <c r="LTC258" s="254"/>
      <c r="LTD258" s="254"/>
      <c r="LTE258" s="254"/>
      <c r="LTF258" s="254"/>
      <c r="LTG258" s="254"/>
      <c r="LTH258" s="254"/>
      <c r="LTI258" s="254"/>
      <c r="LTJ258" s="254"/>
      <c r="LTK258" s="254"/>
      <c r="LTL258" s="254"/>
      <c r="LTM258" s="254"/>
      <c r="LTN258" s="254"/>
      <c r="LTO258" s="254"/>
      <c r="LTP258" s="254"/>
      <c r="LTQ258" s="254"/>
      <c r="LTR258" s="254"/>
      <c r="LTS258" s="254"/>
      <c r="LTT258" s="254"/>
      <c r="LTU258" s="254"/>
      <c r="LTV258" s="254"/>
      <c r="LTW258" s="254"/>
      <c r="LTX258" s="254"/>
      <c r="LTY258" s="254"/>
      <c r="LTZ258" s="254"/>
      <c r="LUA258" s="254"/>
      <c r="LUB258" s="254"/>
      <c r="LUC258" s="254"/>
      <c r="LUD258" s="254"/>
      <c r="LUE258" s="254"/>
      <c r="LUF258" s="254"/>
      <c r="LUG258" s="254"/>
      <c r="LUH258" s="254"/>
      <c r="LUI258" s="254"/>
      <c r="LUJ258" s="254"/>
      <c r="LUK258" s="254"/>
      <c r="LUL258" s="254"/>
      <c r="LUM258" s="254"/>
      <c r="LUN258" s="254"/>
      <c r="LUO258" s="254"/>
      <c r="LUP258" s="254"/>
      <c r="LUQ258" s="254"/>
      <c r="LUR258" s="254"/>
      <c r="LUS258" s="254"/>
      <c r="LUT258" s="254"/>
      <c r="LUU258" s="254"/>
      <c r="LUV258" s="254"/>
      <c r="LUW258" s="254"/>
      <c r="LUX258" s="254"/>
      <c r="LUY258" s="254"/>
      <c r="LUZ258" s="254"/>
      <c r="LVA258" s="254"/>
      <c r="LVB258" s="254"/>
      <c r="LVC258" s="254"/>
      <c r="LVD258" s="254"/>
      <c r="LVE258" s="254"/>
      <c r="LVF258" s="254"/>
      <c r="LVG258" s="254"/>
      <c r="LVH258" s="254"/>
      <c r="LVI258" s="254"/>
      <c r="LVJ258" s="254"/>
      <c r="LVK258" s="254"/>
      <c r="LVL258" s="254"/>
      <c r="LVM258" s="254"/>
      <c r="LVN258" s="254"/>
      <c r="LVO258" s="254"/>
      <c r="LVP258" s="254"/>
      <c r="LVQ258" s="254"/>
      <c r="LVR258" s="254"/>
      <c r="LVS258" s="254"/>
      <c r="LVT258" s="254"/>
      <c r="LVU258" s="254"/>
      <c r="LVV258" s="254"/>
      <c r="LVW258" s="254"/>
      <c r="LVX258" s="254"/>
      <c r="LVY258" s="254"/>
      <c r="LVZ258" s="254"/>
      <c r="LWA258" s="254"/>
      <c r="LWB258" s="254"/>
      <c r="LWC258" s="254"/>
      <c r="LWD258" s="254"/>
      <c r="LWE258" s="254"/>
      <c r="LWF258" s="254"/>
      <c r="LWG258" s="254"/>
      <c r="LWH258" s="254"/>
      <c r="LWI258" s="254"/>
      <c r="LWJ258" s="254"/>
      <c r="LWK258" s="254"/>
      <c r="LWL258" s="254"/>
      <c r="LWM258" s="254"/>
      <c r="LWN258" s="254"/>
      <c r="LWO258" s="254"/>
      <c r="LWP258" s="254"/>
      <c r="LWQ258" s="254"/>
      <c r="LWR258" s="254"/>
      <c r="LWS258" s="254"/>
      <c r="LWT258" s="254"/>
      <c r="LWU258" s="254"/>
      <c r="LWV258" s="254"/>
      <c r="LWW258" s="254"/>
      <c r="LWX258" s="254"/>
      <c r="LWY258" s="254"/>
      <c r="LWZ258" s="254"/>
      <c r="LXA258" s="254"/>
      <c r="LXB258" s="254"/>
      <c r="LXC258" s="254"/>
      <c r="LXD258" s="254"/>
      <c r="LXE258" s="254"/>
      <c r="LXF258" s="254"/>
      <c r="LXG258" s="254"/>
      <c r="LXH258" s="254"/>
      <c r="LXI258" s="254"/>
      <c r="LXJ258" s="254"/>
      <c r="LXK258" s="254"/>
      <c r="LXL258" s="254"/>
      <c r="LXM258" s="254"/>
      <c r="LXN258" s="254"/>
      <c r="LXO258" s="254"/>
      <c r="LXP258" s="254"/>
      <c r="LXQ258" s="254"/>
      <c r="LXR258" s="254"/>
      <c r="LXS258" s="254"/>
      <c r="LXT258" s="254"/>
      <c r="LXU258" s="254"/>
      <c r="LXV258" s="254"/>
      <c r="LXW258" s="254"/>
      <c r="LXX258" s="254"/>
      <c r="LXY258" s="254"/>
      <c r="LXZ258" s="254"/>
      <c r="LYA258" s="254"/>
      <c r="LYB258" s="254"/>
      <c r="LYC258" s="254"/>
      <c r="LYD258" s="254"/>
      <c r="LYE258" s="254"/>
      <c r="LYF258" s="254"/>
      <c r="LYG258" s="254"/>
      <c r="LYH258" s="254"/>
      <c r="LYI258" s="254"/>
      <c r="LYJ258" s="254"/>
      <c r="LYK258" s="254"/>
      <c r="LYL258" s="254"/>
      <c r="LYM258" s="254"/>
      <c r="LYN258" s="254"/>
      <c r="LYO258" s="254"/>
      <c r="LYP258" s="254"/>
      <c r="LYQ258" s="254"/>
      <c r="LYR258" s="254"/>
      <c r="LYS258" s="254"/>
      <c r="LYT258" s="254"/>
      <c r="LYU258" s="254"/>
      <c r="LYV258" s="254"/>
      <c r="LYW258" s="254"/>
      <c r="LYX258" s="254"/>
      <c r="LYY258" s="254"/>
      <c r="LYZ258" s="254"/>
      <c r="LZA258" s="254"/>
      <c r="LZB258" s="254"/>
      <c r="LZC258" s="254"/>
      <c r="LZD258" s="254"/>
      <c r="LZE258" s="254"/>
      <c r="LZF258" s="254"/>
      <c r="LZG258" s="254"/>
      <c r="LZH258" s="254"/>
      <c r="LZI258" s="254"/>
      <c r="LZJ258" s="254"/>
      <c r="LZK258" s="254"/>
      <c r="LZL258" s="254"/>
      <c r="LZM258" s="254"/>
      <c r="LZN258" s="254"/>
      <c r="LZO258" s="254"/>
      <c r="LZP258" s="254"/>
      <c r="LZQ258" s="254"/>
      <c r="LZR258" s="254"/>
      <c r="LZS258" s="254"/>
      <c r="LZT258" s="254"/>
      <c r="LZU258" s="254"/>
      <c r="LZV258" s="254"/>
      <c r="LZW258" s="254"/>
      <c r="LZX258" s="254"/>
      <c r="LZY258" s="254"/>
      <c r="LZZ258" s="254"/>
      <c r="MAA258" s="254"/>
      <c r="MAB258" s="254"/>
      <c r="MAC258" s="254"/>
      <c r="MAD258" s="254"/>
      <c r="MAE258" s="254"/>
      <c r="MAF258" s="254"/>
      <c r="MAG258" s="254"/>
      <c r="MAH258" s="254"/>
      <c r="MAI258" s="254"/>
      <c r="MAJ258" s="254"/>
      <c r="MAK258" s="254"/>
      <c r="MAL258" s="254"/>
      <c r="MAM258" s="254"/>
      <c r="MAN258" s="254"/>
      <c r="MAO258" s="254"/>
      <c r="MAP258" s="254"/>
      <c r="MAQ258" s="254"/>
      <c r="MAR258" s="254"/>
      <c r="MAS258" s="254"/>
      <c r="MAT258" s="254"/>
      <c r="MAU258" s="254"/>
      <c r="MAV258" s="254"/>
      <c r="MAW258" s="254"/>
      <c r="MAX258" s="254"/>
      <c r="MAY258" s="254"/>
      <c r="MAZ258" s="254"/>
      <c r="MBA258" s="254"/>
      <c r="MBB258" s="254"/>
      <c r="MBC258" s="254"/>
      <c r="MBD258" s="254"/>
      <c r="MBE258" s="254"/>
      <c r="MBF258" s="254"/>
      <c r="MBG258" s="254"/>
      <c r="MBH258" s="254"/>
      <c r="MBI258" s="254"/>
      <c r="MBJ258" s="254"/>
      <c r="MBK258" s="254"/>
      <c r="MBL258" s="254"/>
      <c r="MBM258" s="254"/>
      <c r="MBN258" s="254"/>
      <c r="MBO258" s="254"/>
      <c r="MBP258" s="254"/>
      <c r="MBQ258" s="254"/>
      <c r="MBR258" s="254"/>
      <c r="MBS258" s="254"/>
      <c r="MBT258" s="254"/>
      <c r="MBU258" s="254"/>
      <c r="MBV258" s="254"/>
      <c r="MBW258" s="254"/>
      <c r="MBX258" s="254"/>
      <c r="MBY258" s="254"/>
      <c r="MBZ258" s="254"/>
      <c r="MCA258" s="254"/>
      <c r="MCB258" s="254"/>
      <c r="MCC258" s="254"/>
      <c r="MCD258" s="254"/>
      <c r="MCE258" s="254"/>
      <c r="MCF258" s="254"/>
      <c r="MCG258" s="254"/>
      <c r="MCH258" s="254"/>
      <c r="MCI258" s="254"/>
      <c r="MCJ258" s="254"/>
      <c r="MCK258" s="254"/>
      <c r="MCL258" s="254"/>
      <c r="MCM258" s="254"/>
      <c r="MCN258" s="254"/>
      <c r="MCO258" s="254"/>
      <c r="MCP258" s="254"/>
      <c r="MCQ258" s="254"/>
      <c r="MCR258" s="254"/>
      <c r="MCS258" s="254"/>
      <c r="MCT258" s="254"/>
      <c r="MCU258" s="254"/>
      <c r="MCV258" s="254"/>
      <c r="MCW258" s="254"/>
      <c r="MCX258" s="254"/>
      <c r="MCY258" s="254"/>
      <c r="MCZ258" s="254"/>
      <c r="MDA258" s="254"/>
      <c r="MDB258" s="254"/>
      <c r="MDC258" s="254"/>
      <c r="MDD258" s="254"/>
      <c r="MDE258" s="254"/>
      <c r="MDF258" s="254"/>
      <c r="MDG258" s="254"/>
      <c r="MDH258" s="254"/>
      <c r="MDI258" s="254"/>
      <c r="MDJ258" s="254"/>
      <c r="MDK258" s="254"/>
      <c r="MDL258" s="254"/>
      <c r="MDM258" s="254"/>
      <c r="MDN258" s="254"/>
      <c r="MDO258" s="254"/>
      <c r="MDP258" s="254"/>
      <c r="MDQ258" s="254"/>
      <c r="MDR258" s="254"/>
      <c r="MDS258" s="254"/>
      <c r="MDT258" s="254"/>
      <c r="MDU258" s="254"/>
      <c r="MDV258" s="254"/>
      <c r="MDW258" s="254"/>
      <c r="MDX258" s="254"/>
      <c r="MDY258" s="254"/>
      <c r="MDZ258" s="254"/>
      <c r="MEA258" s="254"/>
      <c r="MEB258" s="254"/>
      <c r="MEC258" s="254"/>
      <c r="MED258" s="254"/>
      <c r="MEE258" s="254"/>
      <c r="MEF258" s="254"/>
      <c r="MEG258" s="254"/>
      <c r="MEH258" s="254"/>
      <c r="MEI258" s="254"/>
      <c r="MEJ258" s="254"/>
      <c r="MEK258" s="254"/>
      <c r="MEL258" s="254"/>
      <c r="MEM258" s="254"/>
      <c r="MEN258" s="254"/>
      <c r="MEO258" s="254"/>
      <c r="MEP258" s="254"/>
      <c r="MEQ258" s="254"/>
      <c r="MER258" s="254"/>
      <c r="MES258" s="254"/>
      <c r="MET258" s="254"/>
      <c r="MEU258" s="254"/>
      <c r="MEV258" s="254"/>
      <c r="MEW258" s="254"/>
      <c r="MEX258" s="254"/>
      <c r="MEY258" s="254"/>
      <c r="MEZ258" s="254"/>
      <c r="MFA258" s="254"/>
      <c r="MFB258" s="254"/>
      <c r="MFC258" s="254"/>
      <c r="MFD258" s="254"/>
      <c r="MFE258" s="254"/>
      <c r="MFF258" s="254"/>
      <c r="MFG258" s="254"/>
      <c r="MFH258" s="254"/>
      <c r="MFI258" s="254"/>
      <c r="MFJ258" s="254"/>
      <c r="MFK258" s="254"/>
      <c r="MFL258" s="254"/>
      <c r="MFM258" s="254"/>
      <c r="MFN258" s="254"/>
      <c r="MFO258" s="254"/>
      <c r="MFP258" s="254"/>
      <c r="MFQ258" s="254"/>
      <c r="MFR258" s="254"/>
      <c r="MFS258" s="254"/>
      <c r="MFT258" s="254"/>
      <c r="MFU258" s="254"/>
      <c r="MFV258" s="254"/>
      <c r="MFW258" s="254"/>
      <c r="MFX258" s="254"/>
      <c r="MFY258" s="254"/>
      <c r="MFZ258" s="254"/>
      <c r="MGA258" s="254"/>
      <c r="MGB258" s="254"/>
      <c r="MGC258" s="254"/>
      <c r="MGD258" s="254"/>
      <c r="MGE258" s="254"/>
      <c r="MGF258" s="254"/>
      <c r="MGG258" s="254"/>
      <c r="MGH258" s="254"/>
      <c r="MGI258" s="254"/>
      <c r="MGJ258" s="254"/>
      <c r="MGK258" s="254"/>
      <c r="MGL258" s="254"/>
      <c r="MGM258" s="254"/>
      <c r="MGN258" s="254"/>
      <c r="MGO258" s="254"/>
      <c r="MGP258" s="254"/>
      <c r="MGQ258" s="254"/>
      <c r="MGR258" s="254"/>
      <c r="MGS258" s="254"/>
      <c r="MGT258" s="254"/>
      <c r="MGU258" s="254"/>
      <c r="MGV258" s="254"/>
      <c r="MGW258" s="254"/>
      <c r="MGX258" s="254"/>
      <c r="MGY258" s="254"/>
      <c r="MGZ258" s="254"/>
      <c r="MHA258" s="254"/>
      <c r="MHB258" s="254"/>
      <c r="MHC258" s="254"/>
      <c r="MHD258" s="254"/>
      <c r="MHE258" s="254"/>
      <c r="MHF258" s="254"/>
      <c r="MHG258" s="254"/>
      <c r="MHH258" s="254"/>
      <c r="MHI258" s="254"/>
      <c r="MHJ258" s="254"/>
      <c r="MHK258" s="254"/>
      <c r="MHL258" s="254"/>
      <c r="MHM258" s="254"/>
      <c r="MHN258" s="254"/>
      <c r="MHO258" s="254"/>
      <c r="MHP258" s="254"/>
      <c r="MHQ258" s="254"/>
      <c r="MHR258" s="254"/>
      <c r="MHS258" s="254"/>
      <c r="MHT258" s="254"/>
      <c r="MHU258" s="254"/>
      <c r="MHV258" s="254"/>
      <c r="MHW258" s="254"/>
      <c r="MHX258" s="254"/>
      <c r="MHY258" s="254"/>
      <c r="MHZ258" s="254"/>
      <c r="MIA258" s="254"/>
      <c r="MIB258" s="254"/>
      <c r="MIC258" s="254"/>
      <c r="MID258" s="254"/>
      <c r="MIE258" s="254"/>
      <c r="MIF258" s="254"/>
      <c r="MIG258" s="254"/>
      <c r="MIH258" s="254"/>
      <c r="MII258" s="254"/>
      <c r="MIJ258" s="254"/>
      <c r="MIK258" s="254"/>
      <c r="MIL258" s="254"/>
      <c r="MIM258" s="254"/>
      <c r="MIN258" s="254"/>
      <c r="MIO258" s="254"/>
      <c r="MIP258" s="254"/>
      <c r="MIQ258" s="254"/>
      <c r="MIR258" s="254"/>
      <c r="MIS258" s="254"/>
      <c r="MIT258" s="254"/>
      <c r="MIU258" s="254"/>
      <c r="MIV258" s="254"/>
      <c r="MIW258" s="254"/>
      <c r="MIX258" s="254"/>
      <c r="MIY258" s="254"/>
      <c r="MIZ258" s="254"/>
      <c r="MJA258" s="254"/>
      <c r="MJB258" s="254"/>
      <c r="MJC258" s="254"/>
      <c r="MJD258" s="254"/>
      <c r="MJE258" s="254"/>
      <c r="MJF258" s="254"/>
      <c r="MJG258" s="254"/>
      <c r="MJH258" s="254"/>
      <c r="MJI258" s="254"/>
      <c r="MJJ258" s="254"/>
      <c r="MJK258" s="254"/>
      <c r="MJL258" s="254"/>
      <c r="MJM258" s="254"/>
      <c r="MJN258" s="254"/>
      <c r="MJO258" s="254"/>
      <c r="MJP258" s="254"/>
      <c r="MJQ258" s="254"/>
      <c r="MJR258" s="254"/>
      <c r="MJS258" s="254"/>
      <c r="MJT258" s="254"/>
      <c r="MJU258" s="254"/>
      <c r="MJV258" s="254"/>
      <c r="MJW258" s="254"/>
      <c r="MJX258" s="254"/>
      <c r="MJY258" s="254"/>
      <c r="MJZ258" s="254"/>
      <c r="MKA258" s="254"/>
      <c r="MKB258" s="254"/>
      <c r="MKC258" s="254"/>
      <c r="MKD258" s="254"/>
      <c r="MKE258" s="254"/>
      <c r="MKF258" s="254"/>
      <c r="MKG258" s="254"/>
      <c r="MKH258" s="254"/>
      <c r="MKI258" s="254"/>
      <c r="MKJ258" s="254"/>
      <c r="MKK258" s="254"/>
      <c r="MKL258" s="254"/>
      <c r="MKM258" s="254"/>
      <c r="MKN258" s="254"/>
      <c r="MKO258" s="254"/>
      <c r="MKP258" s="254"/>
      <c r="MKQ258" s="254"/>
      <c r="MKR258" s="254"/>
      <c r="MKS258" s="254"/>
      <c r="MKT258" s="254"/>
      <c r="MKU258" s="254"/>
      <c r="MKV258" s="254"/>
      <c r="MKW258" s="254"/>
      <c r="MKX258" s="254"/>
      <c r="MKY258" s="254"/>
      <c r="MKZ258" s="254"/>
      <c r="MLA258" s="254"/>
      <c r="MLB258" s="254"/>
      <c r="MLC258" s="254"/>
      <c r="MLD258" s="254"/>
      <c r="MLE258" s="254"/>
      <c r="MLF258" s="254"/>
      <c r="MLG258" s="254"/>
      <c r="MLH258" s="254"/>
      <c r="MLI258" s="254"/>
      <c r="MLJ258" s="254"/>
      <c r="MLK258" s="254"/>
      <c r="MLL258" s="254"/>
      <c r="MLM258" s="254"/>
      <c r="MLN258" s="254"/>
      <c r="MLO258" s="254"/>
      <c r="MLP258" s="254"/>
      <c r="MLQ258" s="254"/>
      <c r="MLR258" s="254"/>
      <c r="MLS258" s="254"/>
      <c r="MLT258" s="254"/>
      <c r="MLU258" s="254"/>
      <c r="MLV258" s="254"/>
      <c r="MLW258" s="254"/>
      <c r="MLX258" s="254"/>
      <c r="MLY258" s="254"/>
      <c r="MLZ258" s="254"/>
      <c r="MMA258" s="254"/>
      <c r="MMB258" s="254"/>
      <c r="MMC258" s="254"/>
      <c r="MMD258" s="254"/>
      <c r="MME258" s="254"/>
      <c r="MMF258" s="254"/>
      <c r="MMG258" s="254"/>
      <c r="MMH258" s="254"/>
      <c r="MMI258" s="254"/>
      <c r="MMJ258" s="254"/>
      <c r="MMK258" s="254"/>
      <c r="MML258" s="254"/>
      <c r="MMM258" s="254"/>
      <c r="MMN258" s="254"/>
      <c r="MMO258" s="254"/>
      <c r="MMP258" s="254"/>
      <c r="MMQ258" s="254"/>
      <c r="MMR258" s="254"/>
      <c r="MMS258" s="254"/>
      <c r="MMT258" s="254"/>
      <c r="MMU258" s="254"/>
      <c r="MMV258" s="254"/>
      <c r="MMW258" s="254"/>
      <c r="MMX258" s="254"/>
      <c r="MMY258" s="254"/>
      <c r="MMZ258" s="254"/>
      <c r="MNA258" s="254"/>
      <c r="MNB258" s="254"/>
      <c r="MNC258" s="254"/>
      <c r="MND258" s="254"/>
      <c r="MNE258" s="254"/>
      <c r="MNF258" s="254"/>
      <c r="MNG258" s="254"/>
      <c r="MNH258" s="254"/>
      <c r="MNI258" s="254"/>
      <c r="MNJ258" s="254"/>
      <c r="MNK258" s="254"/>
      <c r="MNL258" s="254"/>
      <c r="MNM258" s="254"/>
      <c r="MNN258" s="254"/>
      <c r="MNO258" s="254"/>
      <c r="MNP258" s="254"/>
      <c r="MNQ258" s="254"/>
      <c r="MNR258" s="254"/>
      <c r="MNS258" s="254"/>
      <c r="MNT258" s="254"/>
      <c r="MNU258" s="254"/>
      <c r="MNV258" s="254"/>
      <c r="MNW258" s="254"/>
      <c r="MNX258" s="254"/>
      <c r="MNY258" s="254"/>
      <c r="MNZ258" s="254"/>
      <c r="MOA258" s="254"/>
      <c r="MOB258" s="254"/>
      <c r="MOC258" s="254"/>
      <c r="MOD258" s="254"/>
      <c r="MOE258" s="254"/>
      <c r="MOF258" s="254"/>
      <c r="MOG258" s="254"/>
      <c r="MOH258" s="254"/>
      <c r="MOI258" s="254"/>
      <c r="MOJ258" s="254"/>
      <c r="MOK258" s="254"/>
      <c r="MOL258" s="254"/>
      <c r="MOM258" s="254"/>
      <c r="MON258" s="254"/>
      <c r="MOO258" s="254"/>
      <c r="MOP258" s="254"/>
      <c r="MOQ258" s="254"/>
      <c r="MOR258" s="254"/>
      <c r="MOS258" s="254"/>
      <c r="MOT258" s="254"/>
      <c r="MOU258" s="254"/>
      <c r="MOV258" s="254"/>
      <c r="MOW258" s="254"/>
      <c r="MOX258" s="254"/>
      <c r="MOY258" s="254"/>
      <c r="MOZ258" s="254"/>
      <c r="MPA258" s="254"/>
      <c r="MPB258" s="254"/>
      <c r="MPC258" s="254"/>
      <c r="MPD258" s="254"/>
      <c r="MPE258" s="254"/>
      <c r="MPF258" s="254"/>
      <c r="MPG258" s="254"/>
      <c r="MPH258" s="254"/>
      <c r="MPI258" s="254"/>
      <c r="MPJ258" s="254"/>
      <c r="MPK258" s="254"/>
      <c r="MPL258" s="254"/>
      <c r="MPM258" s="254"/>
      <c r="MPN258" s="254"/>
      <c r="MPO258" s="254"/>
      <c r="MPP258" s="254"/>
      <c r="MPQ258" s="254"/>
      <c r="MPR258" s="254"/>
      <c r="MPS258" s="254"/>
      <c r="MPT258" s="254"/>
      <c r="MPU258" s="254"/>
      <c r="MPV258" s="254"/>
      <c r="MPW258" s="254"/>
      <c r="MPX258" s="254"/>
      <c r="MPY258" s="254"/>
      <c r="MPZ258" s="254"/>
      <c r="MQA258" s="254"/>
      <c r="MQB258" s="254"/>
      <c r="MQC258" s="254"/>
      <c r="MQD258" s="254"/>
      <c r="MQE258" s="254"/>
      <c r="MQF258" s="254"/>
      <c r="MQG258" s="254"/>
      <c r="MQH258" s="254"/>
      <c r="MQI258" s="254"/>
      <c r="MQJ258" s="254"/>
      <c r="MQK258" s="254"/>
      <c r="MQL258" s="254"/>
      <c r="MQM258" s="254"/>
      <c r="MQN258" s="254"/>
      <c r="MQO258" s="254"/>
      <c r="MQP258" s="254"/>
      <c r="MQQ258" s="254"/>
      <c r="MQR258" s="254"/>
      <c r="MQS258" s="254"/>
      <c r="MQT258" s="254"/>
      <c r="MQU258" s="254"/>
      <c r="MQV258" s="254"/>
      <c r="MQW258" s="254"/>
      <c r="MQX258" s="254"/>
      <c r="MQY258" s="254"/>
      <c r="MQZ258" s="254"/>
      <c r="MRA258" s="254"/>
      <c r="MRB258" s="254"/>
      <c r="MRC258" s="254"/>
      <c r="MRD258" s="254"/>
      <c r="MRE258" s="254"/>
      <c r="MRF258" s="254"/>
      <c r="MRG258" s="254"/>
      <c r="MRH258" s="254"/>
      <c r="MRI258" s="254"/>
      <c r="MRJ258" s="254"/>
      <c r="MRK258" s="254"/>
      <c r="MRL258" s="254"/>
      <c r="MRM258" s="254"/>
      <c r="MRN258" s="254"/>
      <c r="MRO258" s="254"/>
      <c r="MRP258" s="254"/>
      <c r="MRQ258" s="254"/>
      <c r="MRR258" s="254"/>
      <c r="MRS258" s="254"/>
      <c r="MRT258" s="254"/>
      <c r="MRU258" s="254"/>
      <c r="MRV258" s="254"/>
      <c r="MRW258" s="254"/>
      <c r="MRX258" s="254"/>
      <c r="MRY258" s="254"/>
      <c r="MRZ258" s="254"/>
      <c r="MSA258" s="254"/>
      <c r="MSB258" s="254"/>
      <c r="MSC258" s="254"/>
      <c r="MSD258" s="254"/>
      <c r="MSE258" s="254"/>
      <c r="MSF258" s="254"/>
      <c r="MSG258" s="254"/>
      <c r="MSH258" s="254"/>
      <c r="MSI258" s="254"/>
      <c r="MSJ258" s="254"/>
      <c r="MSK258" s="254"/>
      <c r="MSL258" s="254"/>
      <c r="MSM258" s="254"/>
      <c r="MSN258" s="254"/>
      <c r="MSO258" s="254"/>
      <c r="MSP258" s="254"/>
      <c r="MSQ258" s="254"/>
      <c r="MSR258" s="254"/>
      <c r="MSS258" s="254"/>
      <c r="MST258" s="254"/>
      <c r="MSU258" s="254"/>
      <c r="MSV258" s="254"/>
      <c r="MSW258" s="254"/>
      <c r="MSX258" s="254"/>
      <c r="MSY258" s="254"/>
      <c r="MSZ258" s="254"/>
      <c r="MTA258" s="254"/>
      <c r="MTB258" s="254"/>
      <c r="MTC258" s="254"/>
      <c r="MTD258" s="254"/>
      <c r="MTE258" s="254"/>
      <c r="MTF258" s="254"/>
      <c r="MTG258" s="254"/>
      <c r="MTH258" s="254"/>
      <c r="MTI258" s="254"/>
      <c r="MTJ258" s="254"/>
      <c r="MTK258" s="254"/>
      <c r="MTL258" s="254"/>
      <c r="MTM258" s="254"/>
      <c r="MTN258" s="254"/>
      <c r="MTO258" s="254"/>
      <c r="MTP258" s="254"/>
      <c r="MTQ258" s="254"/>
      <c r="MTR258" s="254"/>
      <c r="MTS258" s="254"/>
      <c r="MTT258" s="254"/>
      <c r="MTU258" s="254"/>
      <c r="MTV258" s="254"/>
      <c r="MTW258" s="254"/>
      <c r="MTX258" s="254"/>
      <c r="MTY258" s="254"/>
      <c r="MTZ258" s="254"/>
      <c r="MUA258" s="254"/>
      <c r="MUB258" s="254"/>
      <c r="MUC258" s="254"/>
      <c r="MUD258" s="254"/>
      <c r="MUE258" s="254"/>
      <c r="MUF258" s="254"/>
      <c r="MUG258" s="254"/>
      <c r="MUH258" s="254"/>
      <c r="MUI258" s="254"/>
      <c r="MUJ258" s="254"/>
      <c r="MUK258" s="254"/>
      <c r="MUL258" s="254"/>
      <c r="MUM258" s="254"/>
      <c r="MUN258" s="254"/>
      <c r="MUO258" s="254"/>
      <c r="MUP258" s="254"/>
      <c r="MUQ258" s="254"/>
      <c r="MUR258" s="254"/>
      <c r="MUS258" s="254"/>
      <c r="MUT258" s="254"/>
      <c r="MUU258" s="254"/>
      <c r="MUV258" s="254"/>
      <c r="MUW258" s="254"/>
      <c r="MUX258" s="254"/>
      <c r="MUY258" s="254"/>
      <c r="MUZ258" s="254"/>
      <c r="MVA258" s="254"/>
      <c r="MVB258" s="254"/>
      <c r="MVC258" s="254"/>
      <c r="MVD258" s="254"/>
      <c r="MVE258" s="254"/>
      <c r="MVF258" s="254"/>
      <c r="MVG258" s="254"/>
      <c r="MVH258" s="254"/>
      <c r="MVI258" s="254"/>
      <c r="MVJ258" s="254"/>
      <c r="MVK258" s="254"/>
      <c r="MVL258" s="254"/>
      <c r="MVM258" s="254"/>
      <c r="MVN258" s="254"/>
      <c r="MVO258" s="254"/>
      <c r="MVP258" s="254"/>
      <c r="MVQ258" s="254"/>
      <c r="MVR258" s="254"/>
      <c r="MVS258" s="254"/>
      <c r="MVT258" s="254"/>
      <c r="MVU258" s="254"/>
      <c r="MVV258" s="254"/>
      <c r="MVW258" s="254"/>
      <c r="MVX258" s="254"/>
      <c r="MVY258" s="254"/>
      <c r="MVZ258" s="254"/>
      <c r="MWA258" s="254"/>
      <c r="MWB258" s="254"/>
      <c r="MWC258" s="254"/>
      <c r="MWD258" s="254"/>
      <c r="MWE258" s="254"/>
      <c r="MWF258" s="254"/>
      <c r="MWG258" s="254"/>
      <c r="MWH258" s="254"/>
      <c r="MWI258" s="254"/>
      <c r="MWJ258" s="254"/>
      <c r="MWK258" s="254"/>
      <c r="MWL258" s="254"/>
      <c r="MWM258" s="254"/>
      <c r="MWN258" s="254"/>
      <c r="MWO258" s="254"/>
      <c r="MWP258" s="254"/>
      <c r="MWQ258" s="254"/>
      <c r="MWR258" s="254"/>
      <c r="MWS258" s="254"/>
      <c r="MWT258" s="254"/>
      <c r="MWU258" s="254"/>
      <c r="MWV258" s="254"/>
      <c r="MWW258" s="254"/>
      <c r="MWX258" s="254"/>
      <c r="MWY258" s="254"/>
      <c r="MWZ258" s="254"/>
      <c r="MXA258" s="254"/>
      <c r="MXB258" s="254"/>
      <c r="MXC258" s="254"/>
      <c r="MXD258" s="254"/>
      <c r="MXE258" s="254"/>
      <c r="MXF258" s="254"/>
      <c r="MXG258" s="254"/>
      <c r="MXH258" s="254"/>
      <c r="MXI258" s="254"/>
      <c r="MXJ258" s="254"/>
      <c r="MXK258" s="254"/>
      <c r="MXL258" s="254"/>
      <c r="MXM258" s="254"/>
      <c r="MXN258" s="254"/>
      <c r="MXO258" s="254"/>
      <c r="MXP258" s="254"/>
      <c r="MXQ258" s="254"/>
      <c r="MXR258" s="254"/>
      <c r="MXS258" s="254"/>
      <c r="MXT258" s="254"/>
      <c r="MXU258" s="254"/>
      <c r="MXV258" s="254"/>
      <c r="MXW258" s="254"/>
      <c r="MXX258" s="254"/>
      <c r="MXY258" s="254"/>
      <c r="MXZ258" s="254"/>
      <c r="MYA258" s="254"/>
      <c r="MYB258" s="254"/>
      <c r="MYC258" s="254"/>
      <c r="MYD258" s="254"/>
      <c r="MYE258" s="254"/>
      <c r="MYF258" s="254"/>
      <c r="MYG258" s="254"/>
      <c r="MYH258" s="254"/>
      <c r="MYI258" s="254"/>
      <c r="MYJ258" s="254"/>
      <c r="MYK258" s="254"/>
      <c r="MYL258" s="254"/>
      <c r="MYM258" s="254"/>
      <c r="MYN258" s="254"/>
      <c r="MYO258" s="254"/>
      <c r="MYP258" s="254"/>
      <c r="MYQ258" s="254"/>
      <c r="MYR258" s="254"/>
      <c r="MYS258" s="254"/>
      <c r="MYT258" s="254"/>
      <c r="MYU258" s="254"/>
      <c r="MYV258" s="254"/>
      <c r="MYW258" s="254"/>
      <c r="MYX258" s="254"/>
      <c r="MYY258" s="254"/>
      <c r="MYZ258" s="254"/>
      <c r="MZA258" s="254"/>
      <c r="MZB258" s="254"/>
      <c r="MZC258" s="254"/>
      <c r="MZD258" s="254"/>
      <c r="MZE258" s="254"/>
      <c r="MZF258" s="254"/>
      <c r="MZG258" s="254"/>
      <c r="MZH258" s="254"/>
      <c r="MZI258" s="254"/>
      <c r="MZJ258" s="254"/>
      <c r="MZK258" s="254"/>
      <c r="MZL258" s="254"/>
      <c r="MZM258" s="254"/>
      <c r="MZN258" s="254"/>
      <c r="MZO258" s="254"/>
      <c r="MZP258" s="254"/>
      <c r="MZQ258" s="254"/>
      <c r="MZR258" s="254"/>
      <c r="MZS258" s="254"/>
      <c r="MZT258" s="254"/>
      <c r="MZU258" s="254"/>
      <c r="MZV258" s="254"/>
      <c r="MZW258" s="254"/>
      <c r="MZX258" s="254"/>
      <c r="MZY258" s="254"/>
      <c r="MZZ258" s="254"/>
      <c r="NAA258" s="254"/>
      <c r="NAB258" s="254"/>
      <c r="NAC258" s="254"/>
      <c r="NAD258" s="254"/>
      <c r="NAE258" s="254"/>
      <c r="NAF258" s="254"/>
      <c r="NAG258" s="254"/>
      <c r="NAH258" s="254"/>
      <c r="NAI258" s="254"/>
      <c r="NAJ258" s="254"/>
      <c r="NAK258" s="254"/>
      <c r="NAL258" s="254"/>
      <c r="NAM258" s="254"/>
      <c r="NAN258" s="254"/>
      <c r="NAO258" s="254"/>
      <c r="NAP258" s="254"/>
      <c r="NAQ258" s="254"/>
      <c r="NAR258" s="254"/>
      <c r="NAS258" s="254"/>
      <c r="NAT258" s="254"/>
      <c r="NAU258" s="254"/>
      <c r="NAV258" s="254"/>
      <c r="NAW258" s="254"/>
      <c r="NAX258" s="254"/>
      <c r="NAY258" s="254"/>
      <c r="NAZ258" s="254"/>
      <c r="NBA258" s="254"/>
      <c r="NBB258" s="254"/>
      <c r="NBC258" s="254"/>
      <c r="NBD258" s="254"/>
      <c r="NBE258" s="254"/>
      <c r="NBF258" s="254"/>
      <c r="NBG258" s="254"/>
      <c r="NBH258" s="254"/>
      <c r="NBI258" s="254"/>
      <c r="NBJ258" s="254"/>
      <c r="NBK258" s="254"/>
      <c r="NBL258" s="254"/>
      <c r="NBM258" s="254"/>
      <c r="NBN258" s="254"/>
      <c r="NBO258" s="254"/>
      <c r="NBP258" s="254"/>
      <c r="NBQ258" s="254"/>
      <c r="NBR258" s="254"/>
      <c r="NBS258" s="254"/>
      <c r="NBT258" s="254"/>
      <c r="NBU258" s="254"/>
      <c r="NBV258" s="254"/>
      <c r="NBW258" s="254"/>
      <c r="NBX258" s="254"/>
      <c r="NBY258" s="254"/>
      <c r="NBZ258" s="254"/>
      <c r="NCA258" s="254"/>
      <c r="NCB258" s="254"/>
      <c r="NCC258" s="254"/>
      <c r="NCD258" s="254"/>
      <c r="NCE258" s="254"/>
      <c r="NCF258" s="254"/>
      <c r="NCG258" s="254"/>
      <c r="NCH258" s="254"/>
      <c r="NCI258" s="254"/>
      <c r="NCJ258" s="254"/>
      <c r="NCK258" s="254"/>
      <c r="NCL258" s="254"/>
      <c r="NCM258" s="254"/>
      <c r="NCN258" s="254"/>
      <c r="NCO258" s="254"/>
      <c r="NCP258" s="254"/>
      <c r="NCQ258" s="254"/>
      <c r="NCR258" s="254"/>
      <c r="NCS258" s="254"/>
      <c r="NCT258" s="254"/>
      <c r="NCU258" s="254"/>
      <c r="NCV258" s="254"/>
      <c r="NCW258" s="254"/>
      <c r="NCX258" s="254"/>
      <c r="NCY258" s="254"/>
      <c r="NCZ258" s="254"/>
      <c r="NDA258" s="254"/>
      <c r="NDB258" s="254"/>
      <c r="NDC258" s="254"/>
      <c r="NDD258" s="254"/>
      <c r="NDE258" s="254"/>
      <c r="NDF258" s="254"/>
      <c r="NDG258" s="254"/>
      <c r="NDH258" s="254"/>
      <c r="NDI258" s="254"/>
      <c r="NDJ258" s="254"/>
      <c r="NDK258" s="254"/>
      <c r="NDL258" s="254"/>
      <c r="NDM258" s="254"/>
      <c r="NDN258" s="254"/>
      <c r="NDO258" s="254"/>
      <c r="NDP258" s="254"/>
      <c r="NDQ258" s="254"/>
      <c r="NDR258" s="254"/>
      <c r="NDS258" s="254"/>
      <c r="NDT258" s="254"/>
      <c r="NDU258" s="254"/>
      <c r="NDV258" s="254"/>
      <c r="NDW258" s="254"/>
      <c r="NDX258" s="254"/>
      <c r="NDY258" s="254"/>
      <c r="NDZ258" s="254"/>
      <c r="NEA258" s="254"/>
      <c r="NEB258" s="254"/>
      <c r="NEC258" s="254"/>
      <c r="NED258" s="254"/>
      <c r="NEE258" s="254"/>
      <c r="NEF258" s="254"/>
      <c r="NEG258" s="254"/>
      <c r="NEH258" s="254"/>
      <c r="NEI258" s="254"/>
      <c r="NEJ258" s="254"/>
      <c r="NEK258" s="254"/>
      <c r="NEL258" s="254"/>
      <c r="NEM258" s="254"/>
      <c r="NEN258" s="254"/>
      <c r="NEO258" s="254"/>
      <c r="NEP258" s="254"/>
      <c r="NEQ258" s="254"/>
      <c r="NER258" s="254"/>
      <c r="NES258" s="254"/>
      <c r="NET258" s="254"/>
      <c r="NEU258" s="254"/>
      <c r="NEV258" s="254"/>
      <c r="NEW258" s="254"/>
      <c r="NEX258" s="254"/>
      <c r="NEY258" s="254"/>
      <c r="NEZ258" s="254"/>
      <c r="NFA258" s="254"/>
      <c r="NFB258" s="254"/>
      <c r="NFC258" s="254"/>
      <c r="NFD258" s="254"/>
      <c r="NFE258" s="254"/>
      <c r="NFF258" s="254"/>
      <c r="NFG258" s="254"/>
      <c r="NFH258" s="254"/>
      <c r="NFI258" s="254"/>
      <c r="NFJ258" s="254"/>
      <c r="NFK258" s="254"/>
      <c r="NFL258" s="254"/>
      <c r="NFM258" s="254"/>
      <c r="NFN258" s="254"/>
      <c r="NFO258" s="254"/>
      <c r="NFP258" s="254"/>
      <c r="NFQ258" s="254"/>
      <c r="NFR258" s="254"/>
      <c r="NFS258" s="254"/>
      <c r="NFT258" s="254"/>
      <c r="NFU258" s="254"/>
      <c r="NFV258" s="254"/>
      <c r="NFW258" s="254"/>
      <c r="NFX258" s="254"/>
      <c r="NFY258" s="254"/>
      <c r="NFZ258" s="254"/>
      <c r="NGA258" s="254"/>
      <c r="NGB258" s="254"/>
      <c r="NGC258" s="254"/>
      <c r="NGD258" s="254"/>
      <c r="NGE258" s="254"/>
      <c r="NGF258" s="254"/>
      <c r="NGG258" s="254"/>
      <c r="NGH258" s="254"/>
      <c r="NGI258" s="254"/>
      <c r="NGJ258" s="254"/>
      <c r="NGK258" s="254"/>
      <c r="NGL258" s="254"/>
      <c r="NGM258" s="254"/>
      <c r="NGN258" s="254"/>
      <c r="NGO258" s="254"/>
      <c r="NGP258" s="254"/>
      <c r="NGQ258" s="254"/>
      <c r="NGR258" s="254"/>
      <c r="NGS258" s="254"/>
      <c r="NGT258" s="254"/>
      <c r="NGU258" s="254"/>
      <c r="NGV258" s="254"/>
      <c r="NGW258" s="254"/>
      <c r="NGX258" s="254"/>
      <c r="NGY258" s="254"/>
      <c r="NGZ258" s="254"/>
      <c r="NHA258" s="254"/>
      <c r="NHB258" s="254"/>
      <c r="NHC258" s="254"/>
      <c r="NHD258" s="254"/>
      <c r="NHE258" s="254"/>
      <c r="NHF258" s="254"/>
      <c r="NHG258" s="254"/>
      <c r="NHH258" s="254"/>
      <c r="NHI258" s="254"/>
      <c r="NHJ258" s="254"/>
      <c r="NHK258" s="254"/>
      <c r="NHL258" s="254"/>
      <c r="NHM258" s="254"/>
      <c r="NHN258" s="254"/>
      <c r="NHO258" s="254"/>
      <c r="NHP258" s="254"/>
      <c r="NHQ258" s="254"/>
      <c r="NHR258" s="254"/>
      <c r="NHS258" s="254"/>
      <c r="NHT258" s="254"/>
      <c r="NHU258" s="254"/>
      <c r="NHV258" s="254"/>
      <c r="NHW258" s="254"/>
      <c r="NHX258" s="254"/>
      <c r="NHY258" s="254"/>
      <c r="NHZ258" s="254"/>
      <c r="NIA258" s="254"/>
      <c r="NIB258" s="254"/>
      <c r="NIC258" s="254"/>
      <c r="NID258" s="254"/>
      <c r="NIE258" s="254"/>
      <c r="NIF258" s="254"/>
      <c r="NIG258" s="254"/>
      <c r="NIH258" s="254"/>
      <c r="NII258" s="254"/>
      <c r="NIJ258" s="254"/>
      <c r="NIK258" s="254"/>
      <c r="NIL258" s="254"/>
      <c r="NIM258" s="254"/>
      <c r="NIN258" s="254"/>
      <c r="NIO258" s="254"/>
      <c r="NIP258" s="254"/>
      <c r="NIQ258" s="254"/>
      <c r="NIR258" s="254"/>
      <c r="NIS258" s="254"/>
      <c r="NIT258" s="254"/>
      <c r="NIU258" s="254"/>
      <c r="NIV258" s="254"/>
      <c r="NIW258" s="254"/>
      <c r="NIX258" s="254"/>
      <c r="NIY258" s="254"/>
      <c r="NIZ258" s="254"/>
      <c r="NJA258" s="254"/>
      <c r="NJB258" s="254"/>
      <c r="NJC258" s="254"/>
      <c r="NJD258" s="254"/>
      <c r="NJE258" s="254"/>
      <c r="NJF258" s="254"/>
      <c r="NJG258" s="254"/>
      <c r="NJH258" s="254"/>
      <c r="NJI258" s="254"/>
      <c r="NJJ258" s="254"/>
      <c r="NJK258" s="254"/>
      <c r="NJL258" s="254"/>
      <c r="NJM258" s="254"/>
      <c r="NJN258" s="254"/>
      <c r="NJO258" s="254"/>
      <c r="NJP258" s="254"/>
      <c r="NJQ258" s="254"/>
      <c r="NJR258" s="254"/>
      <c r="NJS258" s="254"/>
      <c r="NJT258" s="254"/>
      <c r="NJU258" s="254"/>
      <c r="NJV258" s="254"/>
      <c r="NJW258" s="254"/>
      <c r="NJX258" s="254"/>
      <c r="NJY258" s="254"/>
      <c r="NJZ258" s="254"/>
      <c r="NKA258" s="254"/>
      <c r="NKB258" s="254"/>
      <c r="NKC258" s="254"/>
      <c r="NKD258" s="254"/>
      <c r="NKE258" s="254"/>
      <c r="NKF258" s="254"/>
      <c r="NKG258" s="254"/>
      <c r="NKH258" s="254"/>
      <c r="NKI258" s="254"/>
      <c r="NKJ258" s="254"/>
      <c r="NKK258" s="254"/>
      <c r="NKL258" s="254"/>
      <c r="NKM258" s="254"/>
      <c r="NKN258" s="254"/>
      <c r="NKO258" s="254"/>
      <c r="NKP258" s="254"/>
      <c r="NKQ258" s="254"/>
      <c r="NKR258" s="254"/>
      <c r="NKS258" s="254"/>
      <c r="NKT258" s="254"/>
      <c r="NKU258" s="254"/>
      <c r="NKV258" s="254"/>
      <c r="NKW258" s="254"/>
      <c r="NKX258" s="254"/>
      <c r="NKY258" s="254"/>
      <c r="NKZ258" s="254"/>
      <c r="NLA258" s="254"/>
      <c r="NLB258" s="254"/>
      <c r="NLC258" s="254"/>
      <c r="NLD258" s="254"/>
      <c r="NLE258" s="254"/>
      <c r="NLF258" s="254"/>
      <c r="NLG258" s="254"/>
      <c r="NLH258" s="254"/>
      <c r="NLI258" s="254"/>
      <c r="NLJ258" s="254"/>
      <c r="NLK258" s="254"/>
      <c r="NLL258" s="254"/>
      <c r="NLM258" s="254"/>
      <c r="NLN258" s="254"/>
      <c r="NLO258" s="254"/>
      <c r="NLP258" s="254"/>
      <c r="NLQ258" s="254"/>
      <c r="NLR258" s="254"/>
      <c r="NLS258" s="254"/>
      <c r="NLT258" s="254"/>
      <c r="NLU258" s="254"/>
      <c r="NLV258" s="254"/>
      <c r="NLW258" s="254"/>
      <c r="NLX258" s="254"/>
      <c r="NLY258" s="254"/>
      <c r="NLZ258" s="254"/>
      <c r="NMA258" s="254"/>
      <c r="NMB258" s="254"/>
      <c r="NMC258" s="254"/>
      <c r="NMD258" s="254"/>
      <c r="NME258" s="254"/>
      <c r="NMF258" s="254"/>
      <c r="NMG258" s="254"/>
      <c r="NMH258" s="254"/>
      <c r="NMI258" s="254"/>
      <c r="NMJ258" s="254"/>
      <c r="NMK258" s="254"/>
      <c r="NML258" s="254"/>
      <c r="NMM258" s="254"/>
      <c r="NMN258" s="254"/>
      <c r="NMO258" s="254"/>
      <c r="NMP258" s="254"/>
      <c r="NMQ258" s="254"/>
      <c r="NMR258" s="254"/>
      <c r="NMS258" s="254"/>
      <c r="NMT258" s="254"/>
      <c r="NMU258" s="254"/>
      <c r="NMV258" s="254"/>
      <c r="NMW258" s="254"/>
      <c r="NMX258" s="254"/>
      <c r="NMY258" s="254"/>
      <c r="NMZ258" s="254"/>
      <c r="NNA258" s="254"/>
      <c r="NNB258" s="254"/>
      <c r="NNC258" s="254"/>
      <c r="NND258" s="254"/>
      <c r="NNE258" s="254"/>
      <c r="NNF258" s="254"/>
      <c r="NNG258" s="254"/>
      <c r="NNH258" s="254"/>
      <c r="NNI258" s="254"/>
      <c r="NNJ258" s="254"/>
      <c r="NNK258" s="254"/>
      <c r="NNL258" s="254"/>
      <c r="NNM258" s="254"/>
      <c r="NNN258" s="254"/>
      <c r="NNO258" s="254"/>
      <c r="NNP258" s="254"/>
      <c r="NNQ258" s="254"/>
      <c r="NNR258" s="254"/>
      <c r="NNS258" s="254"/>
      <c r="NNT258" s="254"/>
      <c r="NNU258" s="254"/>
      <c r="NNV258" s="254"/>
      <c r="NNW258" s="254"/>
      <c r="NNX258" s="254"/>
      <c r="NNY258" s="254"/>
      <c r="NNZ258" s="254"/>
      <c r="NOA258" s="254"/>
      <c r="NOB258" s="254"/>
      <c r="NOC258" s="254"/>
      <c r="NOD258" s="254"/>
      <c r="NOE258" s="254"/>
      <c r="NOF258" s="254"/>
      <c r="NOG258" s="254"/>
      <c r="NOH258" s="254"/>
      <c r="NOI258" s="254"/>
      <c r="NOJ258" s="254"/>
      <c r="NOK258" s="254"/>
      <c r="NOL258" s="254"/>
      <c r="NOM258" s="254"/>
      <c r="NON258" s="254"/>
      <c r="NOO258" s="254"/>
      <c r="NOP258" s="254"/>
      <c r="NOQ258" s="254"/>
      <c r="NOR258" s="254"/>
      <c r="NOS258" s="254"/>
      <c r="NOT258" s="254"/>
      <c r="NOU258" s="254"/>
      <c r="NOV258" s="254"/>
      <c r="NOW258" s="254"/>
      <c r="NOX258" s="254"/>
      <c r="NOY258" s="254"/>
      <c r="NOZ258" s="254"/>
      <c r="NPA258" s="254"/>
      <c r="NPB258" s="254"/>
      <c r="NPC258" s="254"/>
      <c r="NPD258" s="254"/>
      <c r="NPE258" s="254"/>
      <c r="NPF258" s="254"/>
      <c r="NPG258" s="254"/>
      <c r="NPH258" s="254"/>
      <c r="NPI258" s="254"/>
      <c r="NPJ258" s="254"/>
      <c r="NPK258" s="254"/>
      <c r="NPL258" s="254"/>
      <c r="NPM258" s="254"/>
      <c r="NPN258" s="254"/>
      <c r="NPO258" s="254"/>
      <c r="NPP258" s="254"/>
      <c r="NPQ258" s="254"/>
      <c r="NPR258" s="254"/>
      <c r="NPS258" s="254"/>
      <c r="NPT258" s="254"/>
      <c r="NPU258" s="254"/>
      <c r="NPV258" s="254"/>
      <c r="NPW258" s="254"/>
      <c r="NPX258" s="254"/>
      <c r="NPY258" s="254"/>
      <c r="NPZ258" s="254"/>
      <c r="NQA258" s="254"/>
      <c r="NQB258" s="254"/>
      <c r="NQC258" s="254"/>
      <c r="NQD258" s="254"/>
      <c r="NQE258" s="254"/>
      <c r="NQF258" s="254"/>
      <c r="NQG258" s="254"/>
      <c r="NQH258" s="254"/>
      <c r="NQI258" s="254"/>
      <c r="NQJ258" s="254"/>
      <c r="NQK258" s="254"/>
      <c r="NQL258" s="254"/>
      <c r="NQM258" s="254"/>
      <c r="NQN258" s="254"/>
      <c r="NQO258" s="254"/>
      <c r="NQP258" s="254"/>
      <c r="NQQ258" s="254"/>
      <c r="NQR258" s="254"/>
      <c r="NQS258" s="254"/>
      <c r="NQT258" s="254"/>
      <c r="NQU258" s="254"/>
      <c r="NQV258" s="254"/>
      <c r="NQW258" s="254"/>
      <c r="NQX258" s="254"/>
      <c r="NQY258" s="254"/>
      <c r="NQZ258" s="254"/>
      <c r="NRA258" s="254"/>
      <c r="NRB258" s="254"/>
      <c r="NRC258" s="254"/>
      <c r="NRD258" s="254"/>
      <c r="NRE258" s="254"/>
      <c r="NRF258" s="254"/>
      <c r="NRG258" s="254"/>
      <c r="NRH258" s="254"/>
      <c r="NRI258" s="254"/>
      <c r="NRJ258" s="254"/>
      <c r="NRK258" s="254"/>
      <c r="NRL258" s="254"/>
      <c r="NRM258" s="254"/>
      <c r="NRN258" s="254"/>
      <c r="NRO258" s="254"/>
      <c r="NRP258" s="254"/>
      <c r="NRQ258" s="254"/>
      <c r="NRR258" s="254"/>
      <c r="NRS258" s="254"/>
      <c r="NRT258" s="254"/>
      <c r="NRU258" s="254"/>
      <c r="NRV258" s="254"/>
      <c r="NRW258" s="254"/>
      <c r="NRX258" s="254"/>
      <c r="NRY258" s="254"/>
      <c r="NRZ258" s="254"/>
      <c r="NSA258" s="254"/>
      <c r="NSB258" s="254"/>
      <c r="NSC258" s="254"/>
      <c r="NSD258" s="254"/>
      <c r="NSE258" s="254"/>
      <c r="NSF258" s="254"/>
      <c r="NSG258" s="254"/>
      <c r="NSH258" s="254"/>
      <c r="NSI258" s="254"/>
      <c r="NSJ258" s="254"/>
      <c r="NSK258" s="254"/>
      <c r="NSL258" s="254"/>
      <c r="NSM258" s="254"/>
      <c r="NSN258" s="254"/>
      <c r="NSO258" s="254"/>
      <c r="NSP258" s="254"/>
      <c r="NSQ258" s="254"/>
      <c r="NSR258" s="254"/>
      <c r="NSS258" s="254"/>
      <c r="NST258" s="254"/>
      <c r="NSU258" s="254"/>
      <c r="NSV258" s="254"/>
      <c r="NSW258" s="254"/>
      <c r="NSX258" s="254"/>
      <c r="NSY258" s="254"/>
      <c r="NSZ258" s="254"/>
      <c r="NTA258" s="254"/>
      <c r="NTB258" s="254"/>
      <c r="NTC258" s="254"/>
      <c r="NTD258" s="254"/>
      <c r="NTE258" s="254"/>
      <c r="NTF258" s="254"/>
      <c r="NTG258" s="254"/>
      <c r="NTH258" s="254"/>
      <c r="NTI258" s="254"/>
      <c r="NTJ258" s="254"/>
      <c r="NTK258" s="254"/>
      <c r="NTL258" s="254"/>
      <c r="NTM258" s="254"/>
      <c r="NTN258" s="254"/>
      <c r="NTO258" s="254"/>
      <c r="NTP258" s="254"/>
      <c r="NTQ258" s="254"/>
      <c r="NTR258" s="254"/>
      <c r="NTS258" s="254"/>
      <c r="NTT258" s="254"/>
      <c r="NTU258" s="254"/>
      <c r="NTV258" s="254"/>
      <c r="NTW258" s="254"/>
      <c r="NTX258" s="254"/>
      <c r="NTY258" s="254"/>
      <c r="NTZ258" s="254"/>
      <c r="NUA258" s="254"/>
      <c r="NUB258" s="254"/>
      <c r="NUC258" s="254"/>
      <c r="NUD258" s="254"/>
      <c r="NUE258" s="254"/>
      <c r="NUF258" s="254"/>
      <c r="NUG258" s="254"/>
      <c r="NUH258" s="254"/>
      <c r="NUI258" s="254"/>
      <c r="NUJ258" s="254"/>
      <c r="NUK258" s="254"/>
      <c r="NUL258" s="254"/>
      <c r="NUM258" s="254"/>
      <c r="NUN258" s="254"/>
      <c r="NUO258" s="254"/>
      <c r="NUP258" s="254"/>
      <c r="NUQ258" s="254"/>
      <c r="NUR258" s="254"/>
      <c r="NUS258" s="254"/>
      <c r="NUT258" s="254"/>
      <c r="NUU258" s="254"/>
      <c r="NUV258" s="254"/>
      <c r="NUW258" s="254"/>
      <c r="NUX258" s="254"/>
      <c r="NUY258" s="254"/>
      <c r="NUZ258" s="254"/>
      <c r="NVA258" s="254"/>
      <c r="NVB258" s="254"/>
      <c r="NVC258" s="254"/>
      <c r="NVD258" s="254"/>
      <c r="NVE258" s="254"/>
      <c r="NVF258" s="254"/>
      <c r="NVG258" s="254"/>
      <c r="NVH258" s="254"/>
      <c r="NVI258" s="254"/>
      <c r="NVJ258" s="254"/>
      <c r="NVK258" s="254"/>
      <c r="NVL258" s="254"/>
      <c r="NVM258" s="254"/>
      <c r="NVN258" s="254"/>
      <c r="NVO258" s="254"/>
      <c r="NVP258" s="254"/>
      <c r="NVQ258" s="254"/>
      <c r="NVR258" s="254"/>
      <c r="NVS258" s="254"/>
      <c r="NVT258" s="254"/>
      <c r="NVU258" s="254"/>
      <c r="NVV258" s="254"/>
      <c r="NVW258" s="254"/>
      <c r="NVX258" s="254"/>
      <c r="NVY258" s="254"/>
      <c r="NVZ258" s="254"/>
      <c r="NWA258" s="254"/>
      <c r="NWB258" s="254"/>
      <c r="NWC258" s="254"/>
      <c r="NWD258" s="254"/>
      <c r="NWE258" s="254"/>
      <c r="NWF258" s="254"/>
      <c r="NWG258" s="254"/>
      <c r="NWH258" s="254"/>
      <c r="NWI258" s="254"/>
      <c r="NWJ258" s="254"/>
      <c r="NWK258" s="254"/>
      <c r="NWL258" s="254"/>
      <c r="NWM258" s="254"/>
      <c r="NWN258" s="254"/>
      <c r="NWO258" s="254"/>
      <c r="NWP258" s="254"/>
      <c r="NWQ258" s="254"/>
      <c r="NWR258" s="254"/>
      <c r="NWS258" s="254"/>
      <c r="NWT258" s="254"/>
      <c r="NWU258" s="254"/>
      <c r="NWV258" s="254"/>
      <c r="NWW258" s="254"/>
      <c r="NWX258" s="254"/>
      <c r="NWY258" s="254"/>
      <c r="NWZ258" s="254"/>
      <c r="NXA258" s="254"/>
      <c r="NXB258" s="254"/>
      <c r="NXC258" s="254"/>
      <c r="NXD258" s="254"/>
      <c r="NXE258" s="254"/>
      <c r="NXF258" s="254"/>
      <c r="NXG258" s="254"/>
      <c r="NXH258" s="254"/>
      <c r="NXI258" s="254"/>
      <c r="NXJ258" s="254"/>
      <c r="NXK258" s="254"/>
      <c r="NXL258" s="254"/>
      <c r="NXM258" s="254"/>
      <c r="NXN258" s="254"/>
      <c r="NXO258" s="254"/>
      <c r="NXP258" s="254"/>
      <c r="NXQ258" s="254"/>
      <c r="NXR258" s="254"/>
      <c r="NXS258" s="254"/>
      <c r="NXT258" s="254"/>
      <c r="NXU258" s="254"/>
      <c r="NXV258" s="254"/>
      <c r="NXW258" s="254"/>
      <c r="NXX258" s="254"/>
      <c r="NXY258" s="254"/>
      <c r="NXZ258" s="254"/>
      <c r="NYA258" s="254"/>
      <c r="NYB258" s="254"/>
      <c r="NYC258" s="254"/>
      <c r="NYD258" s="254"/>
      <c r="NYE258" s="254"/>
      <c r="NYF258" s="254"/>
      <c r="NYG258" s="254"/>
      <c r="NYH258" s="254"/>
      <c r="NYI258" s="254"/>
      <c r="NYJ258" s="254"/>
      <c r="NYK258" s="254"/>
      <c r="NYL258" s="254"/>
      <c r="NYM258" s="254"/>
      <c r="NYN258" s="254"/>
      <c r="NYO258" s="254"/>
      <c r="NYP258" s="254"/>
      <c r="NYQ258" s="254"/>
      <c r="NYR258" s="254"/>
      <c r="NYS258" s="254"/>
      <c r="NYT258" s="254"/>
      <c r="NYU258" s="254"/>
      <c r="NYV258" s="254"/>
      <c r="NYW258" s="254"/>
      <c r="NYX258" s="254"/>
      <c r="NYY258" s="254"/>
      <c r="NYZ258" s="254"/>
      <c r="NZA258" s="254"/>
      <c r="NZB258" s="254"/>
      <c r="NZC258" s="254"/>
      <c r="NZD258" s="254"/>
      <c r="NZE258" s="254"/>
      <c r="NZF258" s="254"/>
      <c r="NZG258" s="254"/>
      <c r="NZH258" s="254"/>
      <c r="NZI258" s="254"/>
      <c r="NZJ258" s="254"/>
      <c r="NZK258" s="254"/>
      <c r="NZL258" s="254"/>
      <c r="NZM258" s="254"/>
      <c r="NZN258" s="254"/>
      <c r="NZO258" s="254"/>
      <c r="NZP258" s="254"/>
      <c r="NZQ258" s="254"/>
      <c r="NZR258" s="254"/>
      <c r="NZS258" s="254"/>
      <c r="NZT258" s="254"/>
      <c r="NZU258" s="254"/>
      <c r="NZV258" s="254"/>
      <c r="NZW258" s="254"/>
      <c r="NZX258" s="254"/>
      <c r="NZY258" s="254"/>
      <c r="NZZ258" s="254"/>
      <c r="OAA258" s="254"/>
      <c r="OAB258" s="254"/>
      <c r="OAC258" s="254"/>
      <c r="OAD258" s="254"/>
      <c r="OAE258" s="254"/>
      <c r="OAF258" s="254"/>
      <c r="OAG258" s="254"/>
      <c r="OAH258" s="254"/>
      <c r="OAI258" s="254"/>
      <c r="OAJ258" s="254"/>
      <c r="OAK258" s="254"/>
      <c r="OAL258" s="254"/>
      <c r="OAM258" s="254"/>
      <c r="OAN258" s="254"/>
      <c r="OAO258" s="254"/>
      <c r="OAP258" s="254"/>
      <c r="OAQ258" s="254"/>
      <c r="OAR258" s="254"/>
      <c r="OAS258" s="254"/>
      <c r="OAT258" s="254"/>
      <c r="OAU258" s="254"/>
      <c r="OAV258" s="254"/>
      <c r="OAW258" s="254"/>
      <c r="OAX258" s="254"/>
      <c r="OAY258" s="254"/>
      <c r="OAZ258" s="254"/>
      <c r="OBA258" s="254"/>
      <c r="OBB258" s="254"/>
      <c r="OBC258" s="254"/>
      <c r="OBD258" s="254"/>
      <c r="OBE258" s="254"/>
      <c r="OBF258" s="254"/>
      <c r="OBG258" s="254"/>
      <c r="OBH258" s="254"/>
      <c r="OBI258" s="254"/>
      <c r="OBJ258" s="254"/>
      <c r="OBK258" s="254"/>
      <c r="OBL258" s="254"/>
      <c r="OBM258" s="254"/>
      <c r="OBN258" s="254"/>
      <c r="OBO258" s="254"/>
      <c r="OBP258" s="254"/>
      <c r="OBQ258" s="254"/>
      <c r="OBR258" s="254"/>
      <c r="OBS258" s="254"/>
      <c r="OBT258" s="254"/>
      <c r="OBU258" s="254"/>
      <c r="OBV258" s="254"/>
      <c r="OBW258" s="254"/>
      <c r="OBX258" s="254"/>
      <c r="OBY258" s="254"/>
      <c r="OBZ258" s="254"/>
      <c r="OCA258" s="254"/>
      <c r="OCB258" s="254"/>
      <c r="OCC258" s="254"/>
      <c r="OCD258" s="254"/>
      <c r="OCE258" s="254"/>
      <c r="OCF258" s="254"/>
      <c r="OCG258" s="254"/>
      <c r="OCH258" s="254"/>
      <c r="OCI258" s="254"/>
      <c r="OCJ258" s="254"/>
      <c r="OCK258" s="254"/>
      <c r="OCL258" s="254"/>
      <c r="OCM258" s="254"/>
      <c r="OCN258" s="254"/>
      <c r="OCO258" s="254"/>
      <c r="OCP258" s="254"/>
      <c r="OCQ258" s="254"/>
      <c r="OCR258" s="254"/>
      <c r="OCS258" s="254"/>
      <c r="OCT258" s="254"/>
      <c r="OCU258" s="254"/>
      <c r="OCV258" s="254"/>
      <c r="OCW258" s="254"/>
      <c r="OCX258" s="254"/>
      <c r="OCY258" s="254"/>
      <c r="OCZ258" s="254"/>
      <c r="ODA258" s="254"/>
      <c r="ODB258" s="254"/>
      <c r="ODC258" s="254"/>
      <c r="ODD258" s="254"/>
      <c r="ODE258" s="254"/>
      <c r="ODF258" s="254"/>
      <c r="ODG258" s="254"/>
      <c r="ODH258" s="254"/>
      <c r="ODI258" s="254"/>
      <c r="ODJ258" s="254"/>
      <c r="ODK258" s="254"/>
      <c r="ODL258" s="254"/>
      <c r="ODM258" s="254"/>
      <c r="ODN258" s="254"/>
      <c r="ODO258" s="254"/>
      <c r="ODP258" s="254"/>
      <c r="ODQ258" s="254"/>
      <c r="ODR258" s="254"/>
      <c r="ODS258" s="254"/>
      <c r="ODT258" s="254"/>
      <c r="ODU258" s="254"/>
      <c r="ODV258" s="254"/>
      <c r="ODW258" s="254"/>
      <c r="ODX258" s="254"/>
      <c r="ODY258" s="254"/>
      <c r="ODZ258" s="254"/>
      <c r="OEA258" s="254"/>
      <c r="OEB258" s="254"/>
      <c r="OEC258" s="254"/>
      <c r="OED258" s="254"/>
      <c r="OEE258" s="254"/>
      <c r="OEF258" s="254"/>
      <c r="OEG258" s="254"/>
      <c r="OEH258" s="254"/>
      <c r="OEI258" s="254"/>
      <c r="OEJ258" s="254"/>
      <c r="OEK258" s="254"/>
      <c r="OEL258" s="254"/>
      <c r="OEM258" s="254"/>
      <c r="OEN258" s="254"/>
      <c r="OEO258" s="254"/>
      <c r="OEP258" s="254"/>
      <c r="OEQ258" s="254"/>
      <c r="OER258" s="254"/>
      <c r="OES258" s="254"/>
      <c r="OET258" s="254"/>
      <c r="OEU258" s="254"/>
      <c r="OEV258" s="254"/>
      <c r="OEW258" s="254"/>
      <c r="OEX258" s="254"/>
      <c r="OEY258" s="254"/>
      <c r="OEZ258" s="254"/>
      <c r="OFA258" s="254"/>
      <c r="OFB258" s="254"/>
      <c r="OFC258" s="254"/>
      <c r="OFD258" s="254"/>
      <c r="OFE258" s="254"/>
      <c r="OFF258" s="254"/>
      <c r="OFG258" s="254"/>
      <c r="OFH258" s="254"/>
      <c r="OFI258" s="254"/>
      <c r="OFJ258" s="254"/>
      <c r="OFK258" s="254"/>
      <c r="OFL258" s="254"/>
      <c r="OFM258" s="254"/>
      <c r="OFN258" s="254"/>
      <c r="OFO258" s="254"/>
      <c r="OFP258" s="254"/>
      <c r="OFQ258" s="254"/>
      <c r="OFR258" s="254"/>
      <c r="OFS258" s="254"/>
      <c r="OFT258" s="254"/>
      <c r="OFU258" s="254"/>
      <c r="OFV258" s="254"/>
      <c r="OFW258" s="254"/>
      <c r="OFX258" s="254"/>
      <c r="OFY258" s="254"/>
      <c r="OFZ258" s="254"/>
      <c r="OGA258" s="254"/>
      <c r="OGB258" s="254"/>
      <c r="OGC258" s="254"/>
      <c r="OGD258" s="254"/>
      <c r="OGE258" s="254"/>
      <c r="OGF258" s="254"/>
      <c r="OGG258" s="254"/>
      <c r="OGH258" s="254"/>
      <c r="OGI258" s="254"/>
      <c r="OGJ258" s="254"/>
      <c r="OGK258" s="254"/>
      <c r="OGL258" s="254"/>
      <c r="OGM258" s="254"/>
      <c r="OGN258" s="254"/>
      <c r="OGO258" s="254"/>
      <c r="OGP258" s="254"/>
      <c r="OGQ258" s="254"/>
      <c r="OGR258" s="254"/>
      <c r="OGS258" s="254"/>
      <c r="OGT258" s="254"/>
      <c r="OGU258" s="254"/>
      <c r="OGV258" s="254"/>
      <c r="OGW258" s="254"/>
      <c r="OGX258" s="254"/>
      <c r="OGY258" s="254"/>
      <c r="OGZ258" s="254"/>
      <c r="OHA258" s="254"/>
      <c r="OHB258" s="254"/>
      <c r="OHC258" s="254"/>
      <c r="OHD258" s="254"/>
      <c r="OHE258" s="254"/>
      <c r="OHF258" s="254"/>
      <c r="OHG258" s="254"/>
      <c r="OHH258" s="254"/>
      <c r="OHI258" s="254"/>
      <c r="OHJ258" s="254"/>
      <c r="OHK258" s="254"/>
      <c r="OHL258" s="254"/>
      <c r="OHM258" s="254"/>
      <c r="OHN258" s="254"/>
      <c r="OHO258" s="254"/>
      <c r="OHP258" s="254"/>
      <c r="OHQ258" s="254"/>
      <c r="OHR258" s="254"/>
      <c r="OHS258" s="254"/>
      <c r="OHT258" s="254"/>
      <c r="OHU258" s="254"/>
      <c r="OHV258" s="254"/>
      <c r="OHW258" s="254"/>
      <c r="OHX258" s="254"/>
      <c r="OHY258" s="254"/>
      <c r="OHZ258" s="254"/>
      <c r="OIA258" s="254"/>
      <c r="OIB258" s="254"/>
      <c r="OIC258" s="254"/>
      <c r="OID258" s="254"/>
      <c r="OIE258" s="254"/>
      <c r="OIF258" s="254"/>
      <c r="OIG258" s="254"/>
      <c r="OIH258" s="254"/>
      <c r="OII258" s="254"/>
      <c r="OIJ258" s="254"/>
      <c r="OIK258" s="254"/>
      <c r="OIL258" s="254"/>
      <c r="OIM258" s="254"/>
      <c r="OIN258" s="254"/>
      <c r="OIO258" s="254"/>
      <c r="OIP258" s="254"/>
      <c r="OIQ258" s="254"/>
      <c r="OIR258" s="254"/>
      <c r="OIS258" s="254"/>
      <c r="OIT258" s="254"/>
      <c r="OIU258" s="254"/>
      <c r="OIV258" s="254"/>
      <c r="OIW258" s="254"/>
      <c r="OIX258" s="254"/>
      <c r="OIY258" s="254"/>
      <c r="OIZ258" s="254"/>
      <c r="OJA258" s="254"/>
      <c r="OJB258" s="254"/>
      <c r="OJC258" s="254"/>
      <c r="OJD258" s="254"/>
      <c r="OJE258" s="254"/>
      <c r="OJF258" s="254"/>
      <c r="OJG258" s="254"/>
      <c r="OJH258" s="254"/>
      <c r="OJI258" s="254"/>
      <c r="OJJ258" s="254"/>
      <c r="OJK258" s="254"/>
      <c r="OJL258" s="254"/>
      <c r="OJM258" s="254"/>
      <c r="OJN258" s="254"/>
      <c r="OJO258" s="254"/>
      <c r="OJP258" s="254"/>
      <c r="OJQ258" s="254"/>
      <c r="OJR258" s="254"/>
      <c r="OJS258" s="254"/>
      <c r="OJT258" s="254"/>
      <c r="OJU258" s="254"/>
      <c r="OJV258" s="254"/>
      <c r="OJW258" s="254"/>
      <c r="OJX258" s="254"/>
      <c r="OJY258" s="254"/>
      <c r="OJZ258" s="254"/>
      <c r="OKA258" s="254"/>
      <c r="OKB258" s="254"/>
      <c r="OKC258" s="254"/>
      <c r="OKD258" s="254"/>
      <c r="OKE258" s="254"/>
      <c r="OKF258" s="254"/>
      <c r="OKG258" s="254"/>
      <c r="OKH258" s="254"/>
      <c r="OKI258" s="254"/>
      <c r="OKJ258" s="254"/>
      <c r="OKK258" s="254"/>
      <c r="OKL258" s="254"/>
      <c r="OKM258" s="254"/>
      <c r="OKN258" s="254"/>
      <c r="OKO258" s="254"/>
      <c r="OKP258" s="254"/>
      <c r="OKQ258" s="254"/>
      <c r="OKR258" s="254"/>
      <c r="OKS258" s="254"/>
      <c r="OKT258" s="254"/>
      <c r="OKU258" s="254"/>
      <c r="OKV258" s="254"/>
      <c r="OKW258" s="254"/>
      <c r="OKX258" s="254"/>
      <c r="OKY258" s="254"/>
      <c r="OKZ258" s="254"/>
      <c r="OLA258" s="254"/>
      <c r="OLB258" s="254"/>
      <c r="OLC258" s="254"/>
      <c r="OLD258" s="254"/>
      <c r="OLE258" s="254"/>
      <c r="OLF258" s="254"/>
      <c r="OLG258" s="254"/>
      <c r="OLH258" s="254"/>
      <c r="OLI258" s="254"/>
      <c r="OLJ258" s="254"/>
      <c r="OLK258" s="254"/>
      <c r="OLL258" s="254"/>
      <c r="OLM258" s="254"/>
      <c r="OLN258" s="254"/>
      <c r="OLO258" s="254"/>
      <c r="OLP258" s="254"/>
      <c r="OLQ258" s="254"/>
      <c r="OLR258" s="254"/>
      <c r="OLS258" s="254"/>
      <c r="OLT258" s="254"/>
      <c r="OLU258" s="254"/>
      <c r="OLV258" s="254"/>
      <c r="OLW258" s="254"/>
      <c r="OLX258" s="254"/>
      <c r="OLY258" s="254"/>
      <c r="OLZ258" s="254"/>
      <c r="OMA258" s="254"/>
      <c r="OMB258" s="254"/>
      <c r="OMC258" s="254"/>
      <c r="OMD258" s="254"/>
      <c r="OME258" s="254"/>
      <c r="OMF258" s="254"/>
      <c r="OMG258" s="254"/>
      <c r="OMH258" s="254"/>
      <c r="OMI258" s="254"/>
      <c r="OMJ258" s="254"/>
      <c r="OMK258" s="254"/>
      <c r="OML258" s="254"/>
      <c r="OMM258" s="254"/>
      <c r="OMN258" s="254"/>
      <c r="OMO258" s="254"/>
      <c r="OMP258" s="254"/>
      <c r="OMQ258" s="254"/>
      <c r="OMR258" s="254"/>
      <c r="OMS258" s="254"/>
      <c r="OMT258" s="254"/>
      <c r="OMU258" s="254"/>
      <c r="OMV258" s="254"/>
      <c r="OMW258" s="254"/>
      <c r="OMX258" s="254"/>
      <c r="OMY258" s="254"/>
      <c r="OMZ258" s="254"/>
      <c r="ONA258" s="254"/>
      <c r="ONB258" s="254"/>
      <c r="ONC258" s="254"/>
      <c r="OND258" s="254"/>
      <c r="ONE258" s="254"/>
      <c r="ONF258" s="254"/>
      <c r="ONG258" s="254"/>
      <c r="ONH258" s="254"/>
      <c r="ONI258" s="254"/>
      <c r="ONJ258" s="254"/>
      <c r="ONK258" s="254"/>
      <c r="ONL258" s="254"/>
      <c r="ONM258" s="254"/>
      <c r="ONN258" s="254"/>
      <c r="ONO258" s="254"/>
      <c r="ONP258" s="254"/>
      <c r="ONQ258" s="254"/>
      <c r="ONR258" s="254"/>
      <c r="ONS258" s="254"/>
      <c r="ONT258" s="254"/>
      <c r="ONU258" s="254"/>
      <c r="ONV258" s="254"/>
      <c r="ONW258" s="254"/>
      <c r="ONX258" s="254"/>
      <c r="ONY258" s="254"/>
      <c r="ONZ258" s="254"/>
      <c r="OOA258" s="254"/>
      <c r="OOB258" s="254"/>
      <c r="OOC258" s="254"/>
      <c r="OOD258" s="254"/>
      <c r="OOE258" s="254"/>
      <c r="OOF258" s="254"/>
      <c r="OOG258" s="254"/>
      <c r="OOH258" s="254"/>
      <c r="OOI258" s="254"/>
      <c r="OOJ258" s="254"/>
      <c r="OOK258" s="254"/>
      <c r="OOL258" s="254"/>
      <c r="OOM258" s="254"/>
      <c r="OON258" s="254"/>
      <c r="OOO258" s="254"/>
      <c r="OOP258" s="254"/>
      <c r="OOQ258" s="254"/>
      <c r="OOR258" s="254"/>
      <c r="OOS258" s="254"/>
      <c r="OOT258" s="254"/>
      <c r="OOU258" s="254"/>
      <c r="OOV258" s="254"/>
      <c r="OOW258" s="254"/>
      <c r="OOX258" s="254"/>
      <c r="OOY258" s="254"/>
      <c r="OOZ258" s="254"/>
      <c r="OPA258" s="254"/>
      <c r="OPB258" s="254"/>
      <c r="OPC258" s="254"/>
      <c r="OPD258" s="254"/>
      <c r="OPE258" s="254"/>
      <c r="OPF258" s="254"/>
      <c r="OPG258" s="254"/>
      <c r="OPH258" s="254"/>
      <c r="OPI258" s="254"/>
      <c r="OPJ258" s="254"/>
      <c r="OPK258" s="254"/>
      <c r="OPL258" s="254"/>
      <c r="OPM258" s="254"/>
      <c r="OPN258" s="254"/>
      <c r="OPO258" s="254"/>
      <c r="OPP258" s="254"/>
      <c r="OPQ258" s="254"/>
      <c r="OPR258" s="254"/>
      <c r="OPS258" s="254"/>
      <c r="OPT258" s="254"/>
      <c r="OPU258" s="254"/>
      <c r="OPV258" s="254"/>
      <c r="OPW258" s="254"/>
      <c r="OPX258" s="254"/>
      <c r="OPY258" s="254"/>
      <c r="OPZ258" s="254"/>
      <c r="OQA258" s="254"/>
      <c r="OQB258" s="254"/>
      <c r="OQC258" s="254"/>
      <c r="OQD258" s="254"/>
      <c r="OQE258" s="254"/>
      <c r="OQF258" s="254"/>
      <c r="OQG258" s="254"/>
      <c r="OQH258" s="254"/>
      <c r="OQI258" s="254"/>
      <c r="OQJ258" s="254"/>
      <c r="OQK258" s="254"/>
      <c r="OQL258" s="254"/>
      <c r="OQM258" s="254"/>
      <c r="OQN258" s="254"/>
      <c r="OQO258" s="254"/>
      <c r="OQP258" s="254"/>
      <c r="OQQ258" s="254"/>
      <c r="OQR258" s="254"/>
      <c r="OQS258" s="254"/>
      <c r="OQT258" s="254"/>
      <c r="OQU258" s="254"/>
      <c r="OQV258" s="254"/>
      <c r="OQW258" s="254"/>
      <c r="OQX258" s="254"/>
      <c r="OQY258" s="254"/>
      <c r="OQZ258" s="254"/>
      <c r="ORA258" s="254"/>
      <c r="ORB258" s="254"/>
      <c r="ORC258" s="254"/>
      <c r="ORD258" s="254"/>
      <c r="ORE258" s="254"/>
      <c r="ORF258" s="254"/>
      <c r="ORG258" s="254"/>
      <c r="ORH258" s="254"/>
      <c r="ORI258" s="254"/>
      <c r="ORJ258" s="254"/>
      <c r="ORK258" s="254"/>
      <c r="ORL258" s="254"/>
      <c r="ORM258" s="254"/>
      <c r="ORN258" s="254"/>
      <c r="ORO258" s="254"/>
      <c r="ORP258" s="254"/>
      <c r="ORQ258" s="254"/>
      <c r="ORR258" s="254"/>
      <c r="ORS258" s="254"/>
      <c r="ORT258" s="254"/>
      <c r="ORU258" s="254"/>
      <c r="ORV258" s="254"/>
      <c r="ORW258" s="254"/>
      <c r="ORX258" s="254"/>
      <c r="ORY258" s="254"/>
      <c r="ORZ258" s="254"/>
      <c r="OSA258" s="254"/>
      <c r="OSB258" s="254"/>
      <c r="OSC258" s="254"/>
      <c r="OSD258" s="254"/>
      <c r="OSE258" s="254"/>
      <c r="OSF258" s="254"/>
      <c r="OSG258" s="254"/>
      <c r="OSH258" s="254"/>
      <c r="OSI258" s="254"/>
      <c r="OSJ258" s="254"/>
      <c r="OSK258" s="254"/>
      <c r="OSL258" s="254"/>
      <c r="OSM258" s="254"/>
      <c r="OSN258" s="254"/>
      <c r="OSO258" s="254"/>
      <c r="OSP258" s="254"/>
      <c r="OSQ258" s="254"/>
      <c r="OSR258" s="254"/>
      <c r="OSS258" s="254"/>
      <c r="OST258" s="254"/>
      <c r="OSU258" s="254"/>
      <c r="OSV258" s="254"/>
      <c r="OSW258" s="254"/>
      <c r="OSX258" s="254"/>
      <c r="OSY258" s="254"/>
      <c r="OSZ258" s="254"/>
      <c r="OTA258" s="254"/>
      <c r="OTB258" s="254"/>
      <c r="OTC258" s="254"/>
      <c r="OTD258" s="254"/>
      <c r="OTE258" s="254"/>
      <c r="OTF258" s="254"/>
      <c r="OTG258" s="254"/>
      <c r="OTH258" s="254"/>
      <c r="OTI258" s="254"/>
      <c r="OTJ258" s="254"/>
      <c r="OTK258" s="254"/>
      <c r="OTL258" s="254"/>
      <c r="OTM258" s="254"/>
      <c r="OTN258" s="254"/>
      <c r="OTO258" s="254"/>
      <c r="OTP258" s="254"/>
      <c r="OTQ258" s="254"/>
      <c r="OTR258" s="254"/>
      <c r="OTS258" s="254"/>
      <c r="OTT258" s="254"/>
      <c r="OTU258" s="254"/>
      <c r="OTV258" s="254"/>
      <c r="OTW258" s="254"/>
      <c r="OTX258" s="254"/>
      <c r="OTY258" s="254"/>
      <c r="OTZ258" s="254"/>
      <c r="OUA258" s="254"/>
      <c r="OUB258" s="254"/>
      <c r="OUC258" s="254"/>
      <c r="OUD258" s="254"/>
      <c r="OUE258" s="254"/>
      <c r="OUF258" s="254"/>
      <c r="OUG258" s="254"/>
      <c r="OUH258" s="254"/>
      <c r="OUI258" s="254"/>
      <c r="OUJ258" s="254"/>
      <c r="OUK258" s="254"/>
      <c r="OUL258" s="254"/>
      <c r="OUM258" s="254"/>
      <c r="OUN258" s="254"/>
      <c r="OUO258" s="254"/>
      <c r="OUP258" s="254"/>
      <c r="OUQ258" s="254"/>
      <c r="OUR258" s="254"/>
      <c r="OUS258" s="254"/>
      <c r="OUT258" s="254"/>
      <c r="OUU258" s="254"/>
      <c r="OUV258" s="254"/>
      <c r="OUW258" s="254"/>
      <c r="OUX258" s="254"/>
      <c r="OUY258" s="254"/>
      <c r="OUZ258" s="254"/>
      <c r="OVA258" s="254"/>
      <c r="OVB258" s="254"/>
      <c r="OVC258" s="254"/>
      <c r="OVD258" s="254"/>
      <c r="OVE258" s="254"/>
      <c r="OVF258" s="254"/>
      <c r="OVG258" s="254"/>
      <c r="OVH258" s="254"/>
      <c r="OVI258" s="254"/>
      <c r="OVJ258" s="254"/>
      <c r="OVK258" s="254"/>
      <c r="OVL258" s="254"/>
      <c r="OVM258" s="254"/>
      <c r="OVN258" s="254"/>
      <c r="OVO258" s="254"/>
      <c r="OVP258" s="254"/>
      <c r="OVQ258" s="254"/>
      <c r="OVR258" s="254"/>
      <c r="OVS258" s="254"/>
      <c r="OVT258" s="254"/>
      <c r="OVU258" s="254"/>
      <c r="OVV258" s="254"/>
      <c r="OVW258" s="254"/>
      <c r="OVX258" s="254"/>
      <c r="OVY258" s="254"/>
      <c r="OVZ258" s="254"/>
      <c r="OWA258" s="254"/>
      <c r="OWB258" s="254"/>
      <c r="OWC258" s="254"/>
      <c r="OWD258" s="254"/>
      <c r="OWE258" s="254"/>
      <c r="OWF258" s="254"/>
      <c r="OWG258" s="254"/>
      <c r="OWH258" s="254"/>
      <c r="OWI258" s="254"/>
      <c r="OWJ258" s="254"/>
      <c r="OWK258" s="254"/>
      <c r="OWL258" s="254"/>
      <c r="OWM258" s="254"/>
      <c r="OWN258" s="254"/>
      <c r="OWO258" s="254"/>
      <c r="OWP258" s="254"/>
      <c r="OWQ258" s="254"/>
      <c r="OWR258" s="254"/>
      <c r="OWS258" s="254"/>
      <c r="OWT258" s="254"/>
      <c r="OWU258" s="254"/>
      <c r="OWV258" s="254"/>
      <c r="OWW258" s="254"/>
      <c r="OWX258" s="254"/>
      <c r="OWY258" s="254"/>
      <c r="OWZ258" s="254"/>
      <c r="OXA258" s="254"/>
      <c r="OXB258" s="254"/>
      <c r="OXC258" s="254"/>
      <c r="OXD258" s="254"/>
      <c r="OXE258" s="254"/>
      <c r="OXF258" s="254"/>
      <c r="OXG258" s="254"/>
      <c r="OXH258" s="254"/>
      <c r="OXI258" s="254"/>
      <c r="OXJ258" s="254"/>
      <c r="OXK258" s="254"/>
      <c r="OXL258" s="254"/>
      <c r="OXM258" s="254"/>
      <c r="OXN258" s="254"/>
      <c r="OXO258" s="254"/>
      <c r="OXP258" s="254"/>
      <c r="OXQ258" s="254"/>
      <c r="OXR258" s="254"/>
      <c r="OXS258" s="254"/>
      <c r="OXT258" s="254"/>
      <c r="OXU258" s="254"/>
      <c r="OXV258" s="254"/>
      <c r="OXW258" s="254"/>
      <c r="OXX258" s="254"/>
      <c r="OXY258" s="254"/>
      <c r="OXZ258" s="254"/>
      <c r="OYA258" s="254"/>
      <c r="OYB258" s="254"/>
      <c r="OYC258" s="254"/>
      <c r="OYD258" s="254"/>
      <c r="OYE258" s="254"/>
      <c r="OYF258" s="254"/>
      <c r="OYG258" s="254"/>
      <c r="OYH258" s="254"/>
      <c r="OYI258" s="254"/>
      <c r="OYJ258" s="254"/>
      <c r="OYK258" s="254"/>
      <c r="OYL258" s="254"/>
      <c r="OYM258" s="254"/>
      <c r="OYN258" s="254"/>
      <c r="OYO258" s="254"/>
      <c r="OYP258" s="254"/>
      <c r="OYQ258" s="254"/>
      <c r="OYR258" s="254"/>
      <c r="OYS258" s="254"/>
      <c r="OYT258" s="254"/>
      <c r="OYU258" s="254"/>
      <c r="OYV258" s="254"/>
      <c r="OYW258" s="254"/>
      <c r="OYX258" s="254"/>
      <c r="OYY258" s="254"/>
      <c r="OYZ258" s="254"/>
      <c r="OZA258" s="254"/>
      <c r="OZB258" s="254"/>
      <c r="OZC258" s="254"/>
      <c r="OZD258" s="254"/>
      <c r="OZE258" s="254"/>
      <c r="OZF258" s="254"/>
      <c r="OZG258" s="254"/>
      <c r="OZH258" s="254"/>
      <c r="OZI258" s="254"/>
      <c r="OZJ258" s="254"/>
      <c r="OZK258" s="254"/>
      <c r="OZL258" s="254"/>
      <c r="OZM258" s="254"/>
      <c r="OZN258" s="254"/>
      <c r="OZO258" s="254"/>
      <c r="OZP258" s="254"/>
      <c r="OZQ258" s="254"/>
      <c r="OZR258" s="254"/>
      <c r="OZS258" s="254"/>
      <c r="OZT258" s="254"/>
      <c r="OZU258" s="254"/>
      <c r="OZV258" s="254"/>
      <c r="OZW258" s="254"/>
      <c r="OZX258" s="254"/>
      <c r="OZY258" s="254"/>
      <c r="OZZ258" s="254"/>
      <c r="PAA258" s="254"/>
      <c r="PAB258" s="254"/>
      <c r="PAC258" s="254"/>
      <c r="PAD258" s="254"/>
      <c r="PAE258" s="254"/>
      <c r="PAF258" s="254"/>
      <c r="PAG258" s="254"/>
      <c r="PAH258" s="254"/>
      <c r="PAI258" s="254"/>
      <c r="PAJ258" s="254"/>
      <c r="PAK258" s="254"/>
      <c r="PAL258" s="254"/>
      <c r="PAM258" s="254"/>
      <c r="PAN258" s="254"/>
      <c r="PAO258" s="254"/>
      <c r="PAP258" s="254"/>
      <c r="PAQ258" s="254"/>
      <c r="PAR258" s="254"/>
      <c r="PAS258" s="254"/>
      <c r="PAT258" s="254"/>
      <c r="PAU258" s="254"/>
      <c r="PAV258" s="254"/>
      <c r="PAW258" s="254"/>
      <c r="PAX258" s="254"/>
      <c r="PAY258" s="254"/>
      <c r="PAZ258" s="254"/>
      <c r="PBA258" s="254"/>
      <c r="PBB258" s="254"/>
      <c r="PBC258" s="254"/>
      <c r="PBD258" s="254"/>
      <c r="PBE258" s="254"/>
      <c r="PBF258" s="254"/>
      <c r="PBG258" s="254"/>
      <c r="PBH258" s="254"/>
      <c r="PBI258" s="254"/>
      <c r="PBJ258" s="254"/>
      <c r="PBK258" s="254"/>
      <c r="PBL258" s="254"/>
      <c r="PBM258" s="254"/>
      <c r="PBN258" s="254"/>
      <c r="PBO258" s="254"/>
      <c r="PBP258" s="254"/>
      <c r="PBQ258" s="254"/>
      <c r="PBR258" s="254"/>
      <c r="PBS258" s="254"/>
      <c r="PBT258" s="254"/>
      <c r="PBU258" s="254"/>
      <c r="PBV258" s="254"/>
      <c r="PBW258" s="254"/>
      <c r="PBX258" s="254"/>
      <c r="PBY258" s="254"/>
      <c r="PBZ258" s="254"/>
      <c r="PCA258" s="254"/>
      <c r="PCB258" s="254"/>
      <c r="PCC258" s="254"/>
      <c r="PCD258" s="254"/>
      <c r="PCE258" s="254"/>
      <c r="PCF258" s="254"/>
      <c r="PCG258" s="254"/>
      <c r="PCH258" s="254"/>
      <c r="PCI258" s="254"/>
      <c r="PCJ258" s="254"/>
      <c r="PCK258" s="254"/>
      <c r="PCL258" s="254"/>
      <c r="PCM258" s="254"/>
      <c r="PCN258" s="254"/>
      <c r="PCO258" s="254"/>
      <c r="PCP258" s="254"/>
      <c r="PCQ258" s="254"/>
      <c r="PCR258" s="254"/>
      <c r="PCS258" s="254"/>
      <c r="PCT258" s="254"/>
      <c r="PCU258" s="254"/>
      <c r="PCV258" s="254"/>
      <c r="PCW258" s="254"/>
      <c r="PCX258" s="254"/>
      <c r="PCY258" s="254"/>
      <c r="PCZ258" s="254"/>
      <c r="PDA258" s="254"/>
      <c r="PDB258" s="254"/>
      <c r="PDC258" s="254"/>
      <c r="PDD258" s="254"/>
      <c r="PDE258" s="254"/>
      <c r="PDF258" s="254"/>
      <c r="PDG258" s="254"/>
      <c r="PDH258" s="254"/>
      <c r="PDI258" s="254"/>
      <c r="PDJ258" s="254"/>
      <c r="PDK258" s="254"/>
      <c r="PDL258" s="254"/>
      <c r="PDM258" s="254"/>
      <c r="PDN258" s="254"/>
      <c r="PDO258" s="254"/>
      <c r="PDP258" s="254"/>
      <c r="PDQ258" s="254"/>
      <c r="PDR258" s="254"/>
      <c r="PDS258" s="254"/>
      <c r="PDT258" s="254"/>
      <c r="PDU258" s="254"/>
      <c r="PDV258" s="254"/>
      <c r="PDW258" s="254"/>
      <c r="PDX258" s="254"/>
      <c r="PDY258" s="254"/>
      <c r="PDZ258" s="254"/>
      <c r="PEA258" s="254"/>
      <c r="PEB258" s="254"/>
      <c r="PEC258" s="254"/>
      <c r="PED258" s="254"/>
      <c r="PEE258" s="254"/>
      <c r="PEF258" s="254"/>
      <c r="PEG258" s="254"/>
      <c r="PEH258" s="254"/>
      <c r="PEI258" s="254"/>
      <c r="PEJ258" s="254"/>
      <c r="PEK258" s="254"/>
      <c r="PEL258" s="254"/>
      <c r="PEM258" s="254"/>
      <c r="PEN258" s="254"/>
      <c r="PEO258" s="254"/>
      <c r="PEP258" s="254"/>
      <c r="PEQ258" s="254"/>
      <c r="PER258" s="254"/>
      <c r="PES258" s="254"/>
      <c r="PET258" s="254"/>
      <c r="PEU258" s="254"/>
      <c r="PEV258" s="254"/>
      <c r="PEW258" s="254"/>
      <c r="PEX258" s="254"/>
      <c r="PEY258" s="254"/>
      <c r="PEZ258" s="254"/>
      <c r="PFA258" s="254"/>
      <c r="PFB258" s="254"/>
      <c r="PFC258" s="254"/>
      <c r="PFD258" s="254"/>
      <c r="PFE258" s="254"/>
      <c r="PFF258" s="254"/>
      <c r="PFG258" s="254"/>
      <c r="PFH258" s="254"/>
      <c r="PFI258" s="254"/>
      <c r="PFJ258" s="254"/>
      <c r="PFK258" s="254"/>
      <c r="PFL258" s="254"/>
      <c r="PFM258" s="254"/>
      <c r="PFN258" s="254"/>
      <c r="PFO258" s="254"/>
      <c r="PFP258" s="254"/>
      <c r="PFQ258" s="254"/>
      <c r="PFR258" s="254"/>
      <c r="PFS258" s="254"/>
      <c r="PFT258" s="254"/>
      <c r="PFU258" s="254"/>
      <c r="PFV258" s="254"/>
      <c r="PFW258" s="254"/>
      <c r="PFX258" s="254"/>
      <c r="PFY258" s="254"/>
      <c r="PFZ258" s="254"/>
      <c r="PGA258" s="254"/>
      <c r="PGB258" s="254"/>
      <c r="PGC258" s="254"/>
      <c r="PGD258" s="254"/>
      <c r="PGE258" s="254"/>
      <c r="PGF258" s="254"/>
      <c r="PGG258" s="254"/>
      <c r="PGH258" s="254"/>
      <c r="PGI258" s="254"/>
      <c r="PGJ258" s="254"/>
      <c r="PGK258" s="254"/>
      <c r="PGL258" s="254"/>
      <c r="PGM258" s="254"/>
      <c r="PGN258" s="254"/>
      <c r="PGO258" s="254"/>
      <c r="PGP258" s="254"/>
      <c r="PGQ258" s="254"/>
      <c r="PGR258" s="254"/>
      <c r="PGS258" s="254"/>
      <c r="PGT258" s="254"/>
      <c r="PGU258" s="254"/>
      <c r="PGV258" s="254"/>
      <c r="PGW258" s="254"/>
      <c r="PGX258" s="254"/>
      <c r="PGY258" s="254"/>
      <c r="PGZ258" s="254"/>
      <c r="PHA258" s="254"/>
      <c r="PHB258" s="254"/>
      <c r="PHC258" s="254"/>
      <c r="PHD258" s="254"/>
      <c r="PHE258" s="254"/>
      <c r="PHF258" s="254"/>
      <c r="PHG258" s="254"/>
      <c r="PHH258" s="254"/>
      <c r="PHI258" s="254"/>
      <c r="PHJ258" s="254"/>
      <c r="PHK258" s="254"/>
      <c r="PHL258" s="254"/>
      <c r="PHM258" s="254"/>
      <c r="PHN258" s="254"/>
      <c r="PHO258" s="254"/>
      <c r="PHP258" s="254"/>
      <c r="PHQ258" s="254"/>
      <c r="PHR258" s="254"/>
      <c r="PHS258" s="254"/>
      <c r="PHT258" s="254"/>
      <c r="PHU258" s="254"/>
      <c r="PHV258" s="254"/>
      <c r="PHW258" s="254"/>
      <c r="PHX258" s="254"/>
      <c r="PHY258" s="254"/>
      <c r="PHZ258" s="254"/>
      <c r="PIA258" s="254"/>
      <c r="PIB258" s="254"/>
      <c r="PIC258" s="254"/>
      <c r="PID258" s="254"/>
      <c r="PIE258" s="254"/>
      <c r="PIF258" s="254"/>
      <c r="PIG258" s="254"/>
      <c r="PIH258" s="254"/>
      <c r="PII258" s="254"/>
      <c r="PIJ258" s="254"/>
      <c r="PIK258" s="254"/>
      <c r="PIL258" s="254"/>
      <c r="PIM258" s="254"/>
      <c r="PIN258" s="254"/>
      <c r="PIO258" s="254"/>
      <c r="PIP258" s="254"/>
      <c r="PIQ258" s="254"/>
      <c r="PIR258" s="254"/>
      <c r="PIS258" s="254"/>
      <c r="PIT258" s="254"/>
      <c r="PIU258" s="254"/>
      <c r="PIV258" s="254"/>
      <c r="PIW258" s="254"/>
      <c r="PIX258" s="254"/>
      <c r="PIY258" s="254"/>
      <c r="PIZ258" s="254"/>
      <c r="PJA258" s="254"/>
      <c r="PJB258" s="254"/>
      <c r="PJC258" s="254"/>
      <c r="PJD258" s="254"/>
      <c r="PJE258" s="254"/>
      <c r="PJF258" s="254"/>
      <c r="PJG258" s="254"/>
      <c r="PJH258" s="254"/>
      <c r="PJI258" s="254"/>
      <c r="PJJ258" s="254"/>
      <c r="PJK258" s="254"/>
      <c r="PJL258" s="254"/>
      <c r="PJM258" s="254"/>
      <c r="PJN258" s="254"/>
      <c r="PJO258" s="254"/>
      <c r="PJP258" s="254"/>
      <c r="PJQ258" s="254"/>
      <c r="PJR258" s="254"/>
      <c r="PJS258" s="254"/>
      <c r="PJT258" s="254"/>
      <c r="PJU258" s="254"/>
      <c r="PJV258" s="254"/>
      <c r="PJW258" s="254"/>
      <c r="PJX258" s="254"/>
      <c r="PJY258" s="254"/>
      <c r="PJZ258" s="254"/>
      <c r="PKA258" s="254"/>
      <c r="PKB258" s="254"/>
      <c r="PKC258" s="254"/>
      <c r="PKD258" s="254"/>
      <c r="PKE258" s="254"/>
      <c r="PKF258" s="254"/>
      <c r="PKG258" s="254"/>
      <c r="PKH258" s="254"/>
      <c r="PKI258" s="254"/>
      <c r="PKJ258" s="254"/>
      <c r="PKK258" s="254"/>
      <c r="PKL258" s="254"/>
      <c r="PKM258" s="254"/>
      <c r="PKN258" s="254"/>
      <c r="PKO258" s="254"/>
      <c r="PKP258" s="254"/>
      <c r="PKQ258" s="254"/>
      <c r="PKR258" s="254"/>
      <c r="PKS258" s="254"/>
      <c r="PKT258" s="254"/>
      <c r="PKU258" s="254"/>
      <c r="PKV258" s="254"/>
      <c r="PKW258" s="254"/>
      <c r="PKX258" s="254"/>
      <c r="PKY258" s="254"/>
      <c r="PKZ258" s="254"/>
      <c r="PLA258" s="254"/>
      <c r="PLB258" s="254"/>
      <c r="PLC258" s="254"/>
      <c r="PLD258" s="254"/>
      <c r="PLE258" s="254"/>
      <c r="PLF258" s="254"/>
      <c r="PLG258" s="254"/>
      <c r="PLH258" s="254"/>
      <c r="PLI258" s="254"/>
      <c r="PLJ258" s="254"/>
      <c r="PLK258" s="254"/>
      <c r="PLL258" s="254"/>
      <c r="PLM258" s="254"/>
      <c r="PLN258" s="254"/>
      <c r="PLO258" s="254"/>
      <c r="PLP258" s="254"/>
      <c r="PLQ258" s="254"/>
      <c r="PLR258" s="254"/>
      <c r="PLS258" s="254"/>
      <c r="PLT258" s="254"/>
      <c r="PLU258" s="254"/>
      <c r="PLV258" s="254"/>
      <c r="PLW258" s="254"/>
      <c r="PLX258" s="254"/>
      <c r="PLY258" s="254"/>
      <c r="PLZ258" s="254"/>
      <c r="PMA258" s="254"/>
      <c r="PMB258" s="254"/>
      <c r="PMC258" s="254"/>
      <c r="PMD258" s="254"/>
      <c r="PME258" s="254"/>
      <c r="PMF258" s="254"/>
      <c r="PMG258" s="254"/>
      <c r="PMH258" s="254"/>
      <c r="PMI258" s="254"/>
      <c r="PMJ258" s="254"/>
      <c r="PMK258" s="254"/>
      <c r="PML258" s="254"/>
      <c r="PMM258" s="254"/>
      <c r="PMN258" s="254"/>
      <c r="PMO258" s="254"/>
      <c r="PMP258" s="254"/>
      <c r="PMQ258" s="254"/>
      <c r="PMR258" s="254"/>
      <c r="PMS258" s="254"/>
      <c r="PMT258" s="254"/>
      <c r="PMU258" s="254"/>
      <c r="PMV258" s="254"/>
      <c r="PMW258" s="254"/>
      <c r="PMX258" s="254"/>
      <c r="PMY258" s="254"/>
      <c r="PMZ258" s="254"/>
      <c r="PNA258" s="254"/>
      <c r="PNB258" s="254"/>
      <c r="PNC258" s="254"/>
      <c r="PND258" s="254"/>
      <c r="PNE258" s="254"/>
      <c r="PNF258" s="254"/>
      <c r="PNG258" s="254"/>
      <c r="PNH258" s="254"/>
      <c r="PNI258" s="254"/>
      <c r="PNJ258" s="254"/>
      <c r="PNK258" s="254"/>
      <c r="PNL258" s="254"/>
      <c r="PNM258" s="254"/>
      <c r="PNN258" s="254"/>
      <c r="PNO258" s="254"/>
      <c r="PNP258" s="254"/>
      <c r="PNQ258" s="254"/>
      <c r="PNR258" s="254"/>
      <c r="PNS258" s="254"/>
      <c r="PNT258" s="254"/>
      <c r="PNU258" s="254"/>
      <c r="PNV258" s="254"/>
      <c r="PNW258" s="254"/>
      <c r="PNX258" s="254"/>
      <c r="PNY258" s="254"/>
      <c r="PNZ258" s="254"/>
      <c r="POA258" s="254"/>
      <c r="POB258" s="254"/>
      <c r="POC258" s="254"/>
      <c r="POD258" s="254"/>
      <c r="POE258" s="254"/>
      <c r="POF258" s="254"/>
      <c r="POG258" s="254"/>
      <c r="POH258" s="254"/>
      <c r="POI258" s="254"/>
      <c r="POJ258" s="254"/>
      <c r="POK258" s="254"/>
      <c r="POL258" s="254"/>
      <c r="POM258" s="254"/>
      <c r="PON258" s="254"/>
      <c r="POO258" s="254"/>
      <c r="POP258" s="254"/>
      <c r="POQ258" s="254"/>
      <c r="POR258" s="254"/>
      <c r="POS258" s="254"/>
      <c r="POT258" s="254"/>
      <c r="POU258" s="254"/>
      <c r="POV258" s="254"/>
      <c r="POW258" s="254"/>
      <c r="POX258" s="254"/>
      <c r="POY258" s="254"/>
      <c r="POZ258" s="254"/>
      <c r="PPA258" s="254"/>
      <c r="PPB258" s="254"/>
      <c r="PPC258" s="254"/>
      <c r="PPD258" s="254"/>
      <c r="PPE258" s="254"/>
      <c r="PPF258" s="254"/>
      <c r="PPG258" s="254"/>
      <c r="PPH258" s="254"/>
      <c r="PPI258" s="254"/>
      <c r="PPJ258" s="254"/>
      <c r="PPK258" s="254"/>
      <c r="PPL258" s="254"/>
      <c r="PPM258" s="254"/>
      <c r="PPN258" s="254"/>
      <c r="PPO258" s="254"/>
      <c r="PPP258" s="254"/>
      <c r="PPQ258" s="254"/>
      <c r="PPR258" s="254"/>
      <c r="PPS258" s="254"/>
      <c r="PPT258" s="254"/>
      <c r="PPU258" s="254"/>
      <c r="PPV258" s="254"/>
      <c r="PPW258" s="254"/>
      <c r="PPX258" s="254"/>
      <c r="PPY258" s="254"/>
      <c r="PPZ258" s="254"/>
      <c r="PQA258" s="254"/>
      <c r="PQB258" s="254"/>
      <c r="PQC258" s="254"/>
      <c r="PQD258" s="254"/>
      <c r="PQE258" s="254"/>
      <c r="PQF258" s="254"/>
      <c r="PQG258" s="254"/>
      <c r="PQH258" s="254"/>
      <c r="PQI258" s="254"/>
      <c r="PQJ258" s="254"/>
      <c r="PQK258" s="254"/>
      <c r="PQL258" s="254"/>
      <c r="PQM258" s="254"/>
      <c r="PQN258" s="254"/>
      <c r="PQO258" s="254"/>
      <c r="PQP258" s="254"/>
      <c r="PQQ258" s="254"/>
      <c r="PQR258" s="254"/>
      <c r="PQS258" s="254"/>
      <c r="PQT258" s="254"/>
      <c r="PQU258" s="254"/>
      <c r="PQV258" s="254"/>
      <c r="PQW258" s="254"/>
      <c r="PQX258" s="254"/>
      <c r="PQY258" s="254"/>
      <c r="PQZ258" s="254"/>
      <c r="PRA258" s="254"/>
      <c r="PRB258" s="254"/>
      <c r="PRC258" s="254"/>
      <c r="PRD258" s="254"/>
      <c r="PRE258" s="254"/>
      <c r="PRF258" s="254"/>
      <c r="PRG258" s="254"/>
      <c r="PRH258" s="254"/>
      <c r="PRI258" s="254"/>
      <c r="PRJ258" s="254"/>
      <c r="PRK258" s="254"/>
      <c r="PRL258" s="254"/>
      <c r="PRM258" s="254"/>
      <c r="PRN258" s="254"/>
      <c r="PRO258" s="254"/>
      <c r="PRP258" s="254"/>
      <c r="PRQ258" s="254"/>
      <c r="PRR258" s="254"/>
      <c r="PRS258" s="254"/>
      <c r="PRT258" s="254"/>
      <c r="PRU258" s="254"/>
      <c r="PRV258" s="254"/>
      <c r="PRW258" s="254"/>
      <c r="PRX258" s="254"/>
      <c r="PRY258" s="254"/>
      <c r="PRZ258" s="254"/>
      <c r="PSA258" s="254"/>
      <c r="PSB258" s="254"/>
      <c r="PSC258" s="254"/>
      <c r="PSD258" s="254"/>
      <c r="PSE258" s="254"/>
      <c r="PSF258" s="254"/>
      <c r="PSG258" s="254"/>
      <c r="PSH258" s="254"/>
      <c r="PSI258" s="254"/>
      <c r="PSJ258" s="254"/>
      <c r="PSK258" s="254"/>
      <c r="PSL258" s="254"/>
      <c r="PSM258" s="254"/>
      <c r="PSN258" s="254"/>
      <c r="PSO258" s="254"/>
      <c r="PSP258" s="254"/>
      <c r="PSQ258" s="254"/>
      <c r="PSR258" s="254"/>
      <c r="PSS258" s="254"/>
      <c r="PST258" s="254"/>
      <c r="PSU258" s="254"/>
      <c r="PSV258" s="254"/>
      <c r="PSW258" s="254"/>
      <c r="PSX258" s="254"/>
      <c r="PSY258" s="254"/>
      <c r="PSZ258" s="254"/>
      <c r="PTA258" s="254"/>
      <c r="PTB258" s="254"/>
      <c r="PTC258" s="254"/>
      <c r="PTD258" s="254"/>
      <c r="PTE258" s="254"/>
      <c r="PTF258" s="254"/>
      <c r="PTG258" s="254"/>
      <c r="PTH258" s="254"/>
      <c r="PTI258" s="254"/>
      <c r="PTJ258" s="254"/>
      <c r="PTK258" s="254"/>
      <c r="PTL258" s="254"/>
      <c r="PTM258" s="254"/>
      <c r="PTN258" s="254"/>
      <c r="PTO258" s="254"/>
      <c r="PTP258" s="254"/>
      <c r="PTQ258" s="254"/>
      <c r="PTR258" s="254"/>
      <c r="PTS258" s="254"/>
      <c r="PTT258" s="254"/>
      <c r="PTU258" s="254"/>
      <c r="PTV258" s="254"/>
      <c r="PTW258" s="254"/>
      <c r="PTX258" s="254"/>
      <c r="PTY258" s="254"/>
      <c r="PTZ258" s="254"/>
      <c r="PUA258" s="254"/>
      <c r="PUB258" s="254"/>
      <c r="PUC258" s="254"/>
      <c r="PUD258" s="254"/>
      <c r="PUE258" s="254"/>
      <c r="PUF258" s="254"/>
      <c r="PUG258" s="254"/>
      <c r="PUH258" s="254"/>
      <c r="PUI258" s="254"/>
      <c r="PUJ258" s="254"/>
      <c r="PUK258" s="254"/>
      <c r="PUL258" s="254"/>
      <c r="PUM258" s="254"/>
      <c r="PUN258" s="254"/>
      <c r="PUO258" s="254"/>
      <c r="PUP258" s="254"/>
      <c r="PUQ258" s="254"/>
      <c r="PUR258" s="254"/>
      <c r="PUS258" s="254"/>
      <c r="PUT258" s="254"/>
      <c r="PUU258" s="254"/>
      <c r="PUV258" s="254"/>
      <c r="PUW258" s="254"/>
      <c r="PUX258" s="254"/>
      <c r="PUY258" s="254"/>
      <c r="PUZ258" s="254"/>
      <c r="PVA258" s="254"/>
      <c r="PVB258" s="254"/>
      <c r="PVC258" s="254"/>
      <c r="PVD258" s="254"/>
      <c r="PVE258" s="254"/>
      <c r="PVF258" s="254"/>
      <c r="PVG258" s="254"/>
      <c r="PVH258" s="254"/>
      <c r="PVI258" s="254"/>
      <c r="PVJ258" s="254"/>
      <c r="PVK258" s="254"/>
      <c r="PVL258" s="254"/>
      <c r="PVM258" s="254"/>
      <c r="PVN258" s="254"/>
      <c r="PVO258" s="254"/>
      <c r="PVP258" s="254"/>
      <c r="PVQ258" s="254"/>
      <c r="PVR258" s="254"/>
      <c r="PVS258" s="254"/>
      <c r="PVT258" s="254"/>
      <c r="PVU258" s="254"/>
      <c r="PVV258" s="254"/>
      <c r="PVW258" s="254"/>
      <c r="PVX258" s="254"/>
      <c r="PVY258" s="254"/>
      <c r="PVZ258" s="254"/>
      <c r="PWA258" s="254"/>
      <c r="PWB258" s="254"/>
      <c r="PWC258" s="254"/>
      <c r="PWD258" s="254"/>
      <c r="PWE258" s="254"/>
      <c r="PWF258" s="254"/>
      <c r="PWG258" s="254"/>
      <c r="PWH258" s="254"/>
      <c r="PWI258" s="254"/>
      <c r="PWJ258" s="254"/>
      <c r="PWK258" s="254"/>
      <c r="PWL258" s="254"/>
      <c r="PWM258" s="254"/>
      <c r="PWN258" s="254"/>
      <c r="PWO258" s="254"/>
      <c r="PWP258" s="254"/>
      <c r="PWQ258" s="254"/>
      <c r="PWR258" s="254"/>
      <c r="PWS258" s="254"/>
      <c r="PWT258" s="254"/>
      <c r="PWU258" s="254"/>
      <c r="PWV258" s="254"/>
      <c r="PWW258" s="254"/>
      <c r="PWX258" s="254"/>
      <c r="PWY258" s="254"/>
      <c r="PWZ258" s="254"/>
      <c r="PXA258" s="254"/>
      <c r="PXB258" s="254"/>
      <c r="PXC258" s="254"/>
      <c r="PXD258" s="254"/>
      <c r="PXE258" s="254"/>
      <c r="PXF258" s="254"/>
      <c r="PXG258" s="254"/>
      <c r="PXH258" s="254"/>
      <c r="PXI258" s="254"/>
      <c r="PXJ258" s="254"/>
      <c r="PXK258" s="254"/>
      <c r="PXL258" s="254"/>
      <c r="PXM258" s="254"/>
      <c r="PXN258" s="254"/>
      <c r="PXO258" s="254"/>
      <c r="PXP258" s="254"/>
      <c r="PXQ258" s="254"/>
      <c r="PXR258" s="254"/>
      <c r="PXS258" s="254"/>
      <c r="PXT258" s="254"/>
      <c r="PXU258" s="254"/>
      <c r="PXV258" s="254"/>
      <c r="PXW258" s="254"/>
      <c r="PXX258" s="254"/>
      <c r="PXY258" s="254"/>
      <c r="PXZ258" s="254"/>
      <c r="PYA258" s="254"/>
      <c r="PYB258" s="254"/>
      <c r="PYC258" s="254"/>
      <c r="PYD258" s="254"/>
      <c r="PYE258" s="254"/>
      <c r="PYF258" s="254"/>
      <c r="PYG258" s="254"/>
      <c r="PYH258" s="254"/>
      <c r="PYI258" s="254"/>
      <c r="PYJ258" s="254"/>
      <c r="PYK258" s="254"/>
      <c r="PYL258" s="254"/>
      <c r="PYM258" s="254"/>
      <c r="PYN258" s="254"/>
      <c r="PYO258" s="254"/>
      <c r="PYP258" s="254"/>
      <c r="PYQ258" s="254"/>
      <c r="PYR258" s="254"/>
      <c r="PYS258" s="254"/>
      <c r="PYT258" s="254"/>
      <c r="PYU258" s="254"/>
      <c r="PYV258" s="254"/>
      <c r="PYW258" s="254"/>
      <c r="PYX258" s="254"/>
      <c r="PYY258" s="254"/>
      <c r="PYZ258" s="254"/>
      <c r="PZA258" s="254"/>
      <c r="PZB258" s="254"/>
      <c r="PZC258" s="254"/>
      <c r="PZD258" s="254"/>
      <c r="PZE258" s="254"/>
      <c r="PZF258" s="254"/>
      <c r="PZG258" s="254"/>
      <c r="PZH258" s="254"/>
      <c r="PZI258" s="254"/>
      <c r="PZJ258" s="254"/>
      <c r="PZK258" s="254"/>
      <c r="PZL258" s="254"/>
      <c r="PZM258" s="254"/>
      <c r="PZN258" s="254"/>
      <c r="PZO258" s="254"/>
      <c r="PZP258" s="254"/>
      <c r="PZQ258" s="254"/>
      <c r="PZR258" s="254"/>
      <c r="PZS258" s="254"/>
      <c r="PZT258" s="254"/>
      <c r="PZU258" s="254"/>
      <c r="PZV258" s="254"/>
      <c r="PZW258" s="254"/>
      <c r="PZX258" s="254"/>
      <c r="PZY258" s="254"/>
      <c r="PZZ258" s="254"/>
      <c r="QAA258" s="254"/>
      <c r="QAB258" s="254"/>
      <c r="QAC258" s="254"/>
      <c r="QAD258" s="254"/>
      <c r="QAE258" s="254"/>
      <c r="QAF258" s="254"/>
      <c r="QAG258" s="254"/>
      <c r="QAH258" s="254"/>
      <c r="QAI258" s="254"/>
      <c r="QAJ258" s="254"/>
      <c r="QAK258" s="254"/>
      <c r="QAL258" s="254"/>
      <c r="QAM258" s="254"/>
      <c r="QAN258" s="254"/>
      <c r="QAO258" s="254"/>
      <c r="QAP258" s="254"/>
      <c r="QAQ258" s="254"/>
      <c r="QAR258" s="254"/>
      <c r="QAS258" s="254"/>
      <c r="QAT258" s="254"/>
      <c r="QAU258" s="254"/>
      <c r="QAV258" s="254"/>
      <c r="QAW258" s="254"/>
      <c r="QAX258" s="254"/>
      <c r="QAY258" s="254"/>
      <c r="QAZ258" s="254"/>
      <c r="QBA258" s="254"/>
      <c r="QBB258" s="254"/>
      <c r="QBC258" s="254"/>
      <c r="QBD258" s="254"/>
      <c r="QBE258" s="254"/>
      <c r="QBF258" s="254"/>
      <c r="QBG258" s="254"/>
      <c r="QBH258" s="254"/>
      <c r="QBI258" s="254"/>
      <c r="QBJ258" s="254"/>
      <c r="QBK258" s="254"/>
      <c r="QBL258" s="254"/>
      <c r="QBM258" s="254"/>
      <c r="QBN258" s="254"/>
      <c r="QBO258" s="254"/>
      <c r="QBP258" s="254"/>
      <c r="QBQ258" s="254"/>
      <c r="QBR258" s="254"/>
      <c r="QBS258" s="254"/>
      <c r="QBT258" s="254"/>
      <c r="QBU258" s="254"/>
      <c r="QBV258" s="254"/>
      <c r="QBW258" s="254"/>
      <c r="QBX258" s="254"/>
      <c r="QBY258" s="254"/>
      <c r="QBZ258" s="254"/>
      <c r="QCA258" s="254"/>
      <c r="QCB258" s="254"/>
      <c r="QCC258" s="254"/>
      <c r="QCD258" s="254"/>
      <c r="QCE258" s="254"/>
      <c r="QCF258" s="254"/>
      <c r="QCG258" s="254"/>
      <c r="QCH258" s="254"/>
      <c r="QCI258" s="254"/>
      <c r="QCJ258" s="254"/>
      <c r="QCK258" s="254"/>
      <c r="QCL258" s="254"/>
      <c r="QCM258" s="254"/>
      <c r="QCN258" s="254"/>
      <c r="QCO258" s="254"/>
      <c r="QCP258" s="254"/>
      <c r="QCQ258" s="254"/>
      <c r="QCR258" s="254"/>
      <c r="QCS258" s="254"/>
      <c r="QCT258" s="254"/>
      <c r="QCU258" s="254"/>
      <c r="QCV258" s="254"/>
      <c r="QCW258" s="254"/>
      <c r="QCX258" s="254"/>
      <c r="QCY258" s="254"/>
      <c r="QCZ258" s="254"/>
      <c r="QDA258" s="254"/>
      <c r="QDB258" s="254"/>
      <c r="QDC258" s="254"/>
      <c r="QDD258" s="254"/>
      <c r="QDE258" s="254"/>
      <c r="QDF258" s="254"/>
      <c r="QDG258" s="254"/>
      <c r="QDH258" s="254"/>
      <c r="QDI258" s="254"/>
      <c r="QDJ258" s="254"/>
      <c r="QDK258" s="254"/>
      <c r="QDL258" s="254"/>
      <c r="QDM258" s="254"/>
      <c r="QDN258" s="254"/>
      <c r="QDO258" s="254"/>
      <c r="QDP258" s="254"/>
      <c r="QDQ258" s="254"/>
      <c r="QDR258" s="254"/>
      <c r="QDS258" s="254"/>
      <c r="QDT258" s="254"/>
      <c r="QDU258" s="254"/>
      <c r="QDV258" s="254"/>
      <c r="QDW258" s="254"/>
      <c r="QDX258" s="254"/>
      <c r="QDY258" s="254"/>
      <c r="QDZ258" s="254"/>
      <c r="QEA258" s="254"/>
      <c r="QEB258" s="254"/>
      <c r="QEC258" s="254"/>
      <c r="QED258" s="254"/>
      <c r="QEE258" s="254"/>
      <c r="QEF258" s="254"/>
      <c r="QEG258" s="254"/>
      <c r="QEH258" s="254"/>
      <c r="QEI258" s="254"/>
      <c r="QEJ258" s="254"/>
      <c r="QEK258" s="254"/>
      <c r="QEL258" s="254"/>
      <c r="QEM258" s="254"/>
      <c r="QEN258" s="254"/>
      <c r="QEO258" s="254"/>
      <c r="QEP258" s="254"/>
      <c r="QEQ258" s="254"/>
      <c r="QER258" s="254"/>
      <c r="QES258" s="254"/>
      <c r="QET258" s="254"/>
      <c r="QEU258" s="254"/>
      <c r="QEV258" s="254"/>
      <c r="QEW258" s="254"/>
      <c r="QEX258" s="254"/>
      <c r="QEY258" s="254"/>
      <c r="QEZ258" s="254"/>
      <c r="QFA258" s="254"/>
      <c r="QFB258" s="254"/>
      <c r="QFC258" s="254"/>
      <c r="QFD258" s="254"/>
      <c r="QFE258" s="254"/>
      <c r="QFF258" s="254"/>
      <c r="QFG258" s="254"/>
      <c r="QFH258" s="254"/>
      <c r="QFI258" s="254"/>
      <c r="QFJ258" s="254"/>
      <c r="QFK258" s="254"/>
      <c r="QFL258" s="254"/>
      <c r="QFM258" s="254"/>
      <c r="QFN258" s="254"/>
      <c r="QFO258" s="254"/>
      <c r="QFP258" s="254"/>
      <c r="QFQ258" s="254"/>
      <c r="QFR258" s="254"/>
      <c r="QFS258" s="254"/>
      <c r="QFT258" s="254"/>
      <c r="QFU258" s="254"/>
      <c r="QFV258" s="254"/>
      <c r="QFW258" s="254"/>
      <c r="QFX258" s="254"/>
      <c r="QFY258" s="254"/>
      <c r="QFZ258" s="254"/>
      <c r="QGA258" s="254"/>
      <c r="QGB258" s="254"/>
      <c r="QGC258" s="254"/>
      <c r="QGD258" s="254"/>
      <c r="QGE258" s="254"/>
      <c r="QGF258" s="254"/>
      <c r="QGG258" s="254"/>
      <c r="QGH258" s="254"/>
      <c r="QGI258" s="254"/>
      <c r="QGJ258" s="254"/>
      <c r="QGK258" s="254"/>
      <c r="QGL258" s="254"/>
      <c r="QGM258" s="254"/>
      <c r="QGN258" s="254"/>
      <c r="QGO258" s="254"/>
      <c r="QGP258" s="254"/>
      <c r="QGQ258" s="254"/>
      <c r="QGR258" s="254"/>
      <c r="QGS258" s="254"/>
      <c r="QGT258" s="254"/>
      <c r="QGU258" s="254"/>
      <c r="QGV258" s="254"/>
      <c r="QGW258" s="254"/>
      <c r="QGX258" s="254"/>
      <c r="QGY258" s="254"/>
      <c r="QGZ258" s="254"/>
      <c r="QHA258" s="254"/>
      <c r="QHB258" s="254"/>
      <c r="QHC258" s="254"/>
      <c r="QHD258" s="254"/>
      <c r="QHE258" s="254"/>
      <c r="QHF258" s="254"/>
      <c r="QHG258" s="254"/>
      <c r="QHH258" s="254"/>
      <c r="QHI258" s="254"/>
      <c r="QHJ258" s="254"/>
      <c r="QHK258" s="254"/>
      <c r="QHL258" s="254"/>
      <c r="QHM258" s="254"/>
      <c r="QHN258" s="254"/>
      <c r="QHO258" s="254"/>
      <c r="QHP258" s="254"/>
      <c r="QHQ258" s="254"/>
      <c r="QHR258" s="254"/>
      <c r="QHS258" s="254"/>
      <c r="QHT258" s="254"/>
      <c r="QHU258" s="254"/>
      <c r="QHV258" s="254"/>
      <c r="QHW258" s="254"/>
      <c r="QHX258" s="254"/>
      <c r="QHY258" s="254"/>
      <c r="QHZ258" s="254"/>
      <c r="QIA258" s="254"/>
      <c r="QIB258" s="254"/>
      <c r="QIC258" s="254"/>
      <c r="QID258" s="254"/>
      <c r="QIE258" s="254"/>
      <c r="QIF258" s="254"/>
      <c r="QIG258" s="254"/>
      <c r="QIH258" s="254"/>
      <c r="QII258" s="254"/>
      <c r="QIJ258" s="254"/>
      <c r="QIK258" s="254"/>
      <c r="QIL258" s="254"/>
      <c r="QIM258" s="254"/>
      <c r="QIN258" s="254"/>
      <c r="QIO258" s="254"/>
      <c r="QIP258" s="254"/>
      <c r="QIQ258" s="254"/>
      <c r="QIR258" s="254"/>
      <c r="QIS258" s="254"/>
      <c r="QIT258" s="254"/>
      <c r="QIU258" s="254"/>
      <c r="QIV258" s="254"/>
      <c r="QIW258" s="254"/>
      <c r="QIX258" s="254"/>
      <c r="QIY258" s="254"/>
      <c r="QIZ258" s="254"/>
      <c r="QJA258" s="254"/>
      <c r="QJB258" s="254"/>
      <c r="QJC258" s="254"/>
      <c r="QJD258" s="254"/>
      <c r="QJE258" s="254"/>
      <c r="QJF258" s="254"/>
      <c r="QJG258" s="254"/>
      <c r="QJH258" s="254"/>
      <c r="QJI258" s="254"/>
      <c r="QJJ258" s="254"/>
      <c r="QJK258" s="254"/>
      <c r="QJL258" s="254"/>
      <c r="QJM258" s="254"/>
      <c r="QJN258" s="254"/>
      <c r="QJO258" s="254"/>
      <c r="QJP258" s="254"/>
      <c r="QJQ258" s="254"/>
      <c r="QJR258" s="254"/>
      <c r="QJS258" s="254"/>
      <c r="QJT258" s="254"/>
      <c r="QJU258" s="254"/>
      <c r="QJV258" s="254"/>
      <c r="QJW258" s="254"/>
      <c r="QJX258" s="254"/>
      <c r="QJY258" s="254"/>
      <c r="QJZ258" s="254"/>
      <c r="QKA258" s="254"/>
      <c r="QKB258" s="254"/>
      <c r="QKC258" s="254"/>
      <c r="QKD258" s="254"/>
      <c r="QKE258" s="254"/>
      <c r="QKF258" s="254"/>
      <c r="QKG258" s="254"/>
      <c r="QKH258" s="254"/>
      <c r="QKI258" s="254"/>
      <c r="QKJ258" s="254"/>
      <c r="QKK258" s="254"/>
      <c r="QKL258" s="254"/>
      <c r="QKM258" s="254"/>
      <c r="QKN258" s="254"/>
      <c r="QKO258" s="254"/>
      <c r="QKP258" s="254"/>
      <c r="QKQ258" s="254"/>
      <c r="QKR258" s="254"/>
      <c r="QKS258" s="254"/>
      <c r="QKT258" s="254"/>
      <c r="QKU258" s="254"/>
      <c r="QKV258" s="254"/>
      <c r="QKW258" s="254"/>
      <c r="QKX258" s="254"/>
      <c r="QKY258" s="254"/>
      <c r="QKZ258" s="254"/>
      <c r="QLA258" s="254"/>
      <c r="QLB258" s="254"/>
      <c r="QLC258" s="254"/>
      <c r="QLD258" s="254"/>
      <c r="QLE258" s="254"/>
      <c r="QLF258" s="254"/>
      <c r="QLG258" s="254"/>
      <c r="QLH258" s="254"/>
      <c r="QLI258" s="254"/>
      <c r="QLJ258" s="254"/>
      <c r="QLK258" s="254"/>
      <c r="QLL258" s="254"/>
      <c r="QLM258" s="254"/>
      <c r="QLN258" s="254"/>
      <c r="QLO258" s="254"/>
      <c r="QLP258" s="254"/>
      <c r="QLQ258" s="254"/>
      <c r="QLR258" s="254"/>
      <c r="QLS258" s="254"/>
      <c r="QLT258" s="254"/>
      <c r="QLU258" s="254"/>
      <c r="QLV258" s="254"/>
      <c r="QLW258" s="254"/>
      <c r="QLX258" s="254"/>
      <c r="QLY258" s="254"/>
      <c r="QLZ258" s="254"/>
      <c r="QMA258" s="254"/>
      <c r="QMB258" s="254"/>
      <c r="QMC258" s="254"/>
      <c r="QMD258" s="254"/>
      <c r="QME258" s="254"/>
      <c r="QMF258" s="254"/>
      <c r="QMG258" s="254"/>
      <c r="QMH258" s="254"/>
      <c r="QMI258" s="254"/>
      <c r="QMJ258" s="254"/>
      <c r="QMK258" s="254"/>
      <c r="QML258" s="254"/>
      <c r="QMM258" s="254"/>
      <c r="QMN258" s="254"/>
      <c r="QMO258" s="254"/>
      <c r="QMP258" s="254"/>
      <c r="QMQ258" s="254"/>
      <c r="QMR258" s="254"/>
      <c r="QMS258" s="254"/>
      <c r="QMT258" s="254"/>
      <c r="QMU258" s="254"/>
      <c r="QMV258" s="254"/>
      <c r="QMW258" s="254"/>
      <c r="QMX258" s="254"/>
      <c r="QMY258" s="254"/>
      <c r="QMZ258" s="254"/>
      <c r="QNA258" s="254"/>
      <c r="QNB258" s="254"/>
      <c r="QNC258" s="254"/>
      <c r="QND258" s="254"/>
      <c r="QNE258" s="254"/>
      <c r="QNF258" s="254"/>
      <c r="QNG258" s="254"/>
      <c r="QNH258" s="254"/>
      <c r="QNI258" s="254"/>
      <c r="QNJ258" s="254"/>
      <c r="QNK258" s="254"/>
      <c r="QNL258" s="254"/>
      <c r="QNM258" s="254"/>
      <c r="QNN258" s="254"/>
      <c r="QNO258" s="254"/>
      <c r="QNP258" s="254"/>
      <c r="QNQ258" s="254"/>
      <c r="QNR258" s="254"/>
      <c r="QNS258" s="254"/>
      <c r="QNT258" s="254"/>
      <c r="QNU258" s="254"/>
      <c r="QNV258" s="254"/>
      <c r="QNW258" s="254"/>
      <c r="QNX258" s="254"/>
      <c r="QNY258" s="254"/>
      <c r="QNZ258" s="254"/>
      <c r="QOA258" s="254"/>
      <c r="QOB258" s="254"/>
      <c r="QOC258" s="254"/>
      <c r="QOD258" s="254"/>
      <c r="QOE258" s="254"/>
      <c r="QOF258" s="254"/>
      <c r="QOG258" s="254"/>
      <c r="QOH258" s="254"/>
      <c r="QOI258" s="254"/>
      <c r="QOJ258" s="254"/>
      <c r="QOK258" s="254"/>
      <c r="QOL258" s="254"/>
      <c r="QOM258" s="254"/>
      <c r="QON258" s="254"/>
      <c r="QOO258" s="254"/>
      <c r="QOP258" s="254"/>
      <c r="QOQ258" s="254"/>
      <c r="QOR258" s="254"/>
      <c r="QOS258" s="254"/>
      <c r="QOT258" s="254"/>
      <c r="QOU258" s="254"/>
      <c r="QOV258" s="254"/>
      <c r="QOW258" s="254"/>
      <c r="QOX258" s="254"/>
      <c r="QOY258" s="254"/>
      <c r="QOZ258" s="254"/>
      <c r="QPA258" s="254"/>
      <c r="QPB258" s="254"/>
      <c r="QPC258" s="254"/>
      <c r="QPD258" s="254"/>
      <c r="QPE258" s="254"/>
      <c r="QPF258" s="254"/>
      <c r="QPG258" s="254"/>
      <c r="QPH258" s="254"/>
      <c r="QPI258" s="254"/>
      <c r="QPJ258" s="254"/>
      <c r="QPK258" s="254"/>
      <c r="QPL258" s="254"/>
      <c r="QPM258" s="254"/>
      <c r="QPN258" s="254"/>
      <c r="QPO258" s="254"/>
      <c r="QPP258" s="254"/>
      <c r="QPQ258" s="254"/>
      <c r="QPR258" s="254"/>
      <c r="QPS258" s="254"/>
      <c r="QPT258" s="254"/>
      <c r="QPU258" s="254"/>
      <c r="QPV258" s="254"/>
      <c r="QPW258" s="254"/>
      <c r="QPX258" s="254"/>
      <c r="QPY258" s="254"/>
      <c r="QPZ258" s="254"/>
      <c r="QQA258" s="254"/>
      <c r="QQB258" s="254"/>
      <c r="QQC258" s="254"/>
      <c r="QQD258" s="254"/>
      <c r="QQE258" s="254"/>
      <c r="QQF258" s="254"/>
      <c r="QQG258" s="254"/>
      <c r="QQH258" s="254"/>
      <c r="QQI258" s="254"/>
      <c r="QQJ258" s="254"/>
      <c r="QQK258" s="254"/>
      <c r="QQL258" s="254"/>
      <c r="QQM258" s="254"/>
      <c r="QQN258" s="254"/>
      <c r="QQO258" s="254"/>
      <c r="QQP258" s="254"/>
      <c r="QQQ258" s="254"/>
      <c r="QQR258" s="254"/>
      <c r="QQS258" s="254"/>
      <c r="QQT258" s="254"/>
      <c r="QQU258" s="254"/>
      <c r="QQV258" s="254"/>
      <c r="QQW258" s="254"/>
      <c r="QQX258" s="254"/>
      <c r="QQY258" s="254"/>
      <c r="QQZ258" s="254"/>
      <c r="QRA258" s="254"/>
      <c r="QRB258" s="254"/>
      <c r="QRC258" s="254"/>
      <c r="QRD258" s="254"/>
      <c r="QRE258" s="254"/>
      <c r="QRF258" s="254"/>
      <c r="QRG258" s="254"/>
      <c r="QRH258" s="254"/>
      <c r="QRI258" s="254"/>
      <c r="QRJ258" s="254"/>
      <c r="QRK258" s="254"/>
      <c r="QRL258" s="254"/>
      <c r="QRM258" s="254"/>
      <c r="QRN258" s="254"/>
      <c r="QRO258" s="254"/>
      <c r="QRP258" s="254"/>
      <c r="QRQ258" s="254"/>
      <c r="QRR258" s="254"/>
      <c r="QRS258" s="254"/>
      <c r="QRT258" s="254"/>
      <c r="QRU258" s="254"/>
      <c r="QRV258" s="254"/>
      <c r="QRW258" s="254"/>
      <c r="QRX258" s="254"/>
      <c r="QRY258" s="254"/>
      <c r="QRZ258" s="254"/>
      <c r="QSA258" s="254"/>
      <c r="QSB258" s="254"/>
      <c r="QSC258" s="254"/>
      <c r="QSD258" s="254"/>
      <c r="QSE258" s="254"/>
      <c r="QSF258" s="254"/>
      <c r="QSG258" s="254"/>
      <c r="QSH258" s="254"/>
      <c r="QSI258" s="254"/>
      <c r="QSJ258" s="254"/>
      <c r="QSK258" s="254"/>
      <c r="QSL258" s="254"/>
      <c r="QSM258" s="254"/>
      <c r="QSN258" s="254"/>
      <c r="QSO258" s="254"/>
      <c r="QSP258" s="254"/>
      <c r="QSQ258" s="254"/>
      <c r="QSR258" s="254"/>
      <c r="QSS258" s="254"/>
      <c r="QST258" s="254"/>
      <c r="QSU258" s="254"/>
      <c r="QSV258" s="254"/>
      <c r="QSW258" s="254"/>
      <c r="QSX258" s="254"/>
      <c r="QSY258" s="254"/>
      <c r="QSZ258" s="254"/>
      <c r="QTA258" s="254"/>
      <c r="QTB258" s="254"/>
      <c r="QTC258" s="254"/>
      <c r="QTD258" s="254"/>
      <c r="QTE258" s="254"/>
      <c r="QTF258" s="254"/>
      <c r="QTG258" s="254"/>
      <c r="QTH258" s="254"/>
      <c r="QTI258" s="254"/>
      <c r="QTJ258" s="254"/>
      <c r="QTK258" s="254"/>
      <c r="QTL258" s="254"/>
      <c r="QTM258" s="254"/>
      <c r="QTN258" s="254"/>
      <c r="QTO258" s="254"/>
      <c r="QTP258" s="254"/>
      <c r="QTQ258" s="254"/>
      <c r="QTR258" s="254"/>
      <c r="QTS258" s="254"/>
      <c r="QTT258" s="254"/>
      <c r="QTU258" s="254"/>
      <c r="QTV258" s="254"/>
      <c r="QTW258" s="254"/>
      <c r="QTX258" s="254"/>
      <c r="QTY258" s="254"/>
      <c r="QTZ258" s="254"/>
      <c r="QUA258" s="254"/>
      <c r="QUB258" s="254"/>
      <c r="QUC258" s="254"/>
      <c r="QUD258" s="254"/>
      <c r="QUE258" s="254"/>
      <c r="QUF258" s="254"/>
      <c r="QUG258" s="254"/>
      <c r="QUH258" s="254"/>
      <c r="QUI258" s="254"/>
      <c r="QUJ258" s="254"/>
      <c r="QUK258" s="254"/>
      <c r="QUL258" s="254"/>
      <c r="QUM258" s="254"/>
      <c r="QUN258" s="254"/>
      <c r="QUO258" s="254"/>
      <c r="QUP258" s="254"/>
      <c r="QUQ258" s="254"/>
      <c r="QUR258" s="254"/>
      <c r="QUS258" s="254"/>
      <c r="QUT258" s="254"/>
      <c r="QUU258" s="254"/>
      <c r="QUV258" s="254"/>
      <c r="QUW258" s="254"/>
      <c r="QUX258" s="254"/>
      <c r="QUY258" s="254"/>
      <c r="QUZ258" s="254"/>
      <c r="QVA258" s="254"/>
      <c r="QVB258" s="254"/>
      <c r="QVC258" s="254"/>
      <c r="QVD258" s="254"/>
      <c r="QVE258" s="254"/>
      <c r="QVF258" s="254"/>
      <c r="QVG258" s="254"/>
      <c r="QVH258" s="254"/>
      <c r="QVI258" s="254"/>
      <c r="QVJ258" s="254"/>
      <c r="QVK258" s="254"/>
      <c r="QVL258" s="254"/>
      <c r="QVM258" s="254"/>
      <c r="QVN258" s="254"/>
      <c r="QVO258" s="254"/>
      <c r="QVP258" s="254"/>
      <c r="QVQ258" s="254"/>
      <c r="QVR258" s="254"/>
      <c r="QVS258" s="254"/>
      <c r="QVT258" s="254"/>
      <c r="QVU258" s="254"/>
      <c r="QVV258" s="254"/>
      <c r="QVW258" s="254"/>
      <c r="QVX258" s="254"/>
      <c r="QVY258" s="254"/>
      <c r="QVZ258" s="254"/>
      <c r="QWA258" s="254"/>
      <c r="QWB258" s="254"/>
      <c r="QWC258" s="254"/>
      <c r="QWD258" s="254"/>
      <c r="QWE258" s="254"/>
      <c r="QWF258" s="254"/>
      <c r="QWG258" s="254"/>
      <c r="QWH258" s="254"/>
      <c r="QWI258" s="254"/>
      <c r="QWJ258" s="254"/>
      <c r="QWK258" s="254"/>
      <c r="QWL258" s="254"/>
      <c r="QWM258" s="254"/>
      <c r="QWN258" s="254"/>
      <c r="QWO258" s="254"/>
      <c r="QWP258" s="254"/>
      <c r="QWQ258" s="254"/>
      <c r="QWR258" s="254"/>
      <c r="QWS258" s="254"/>
      <c r="QWT258" s="254"/>
      <c r="QWU258" s="254"/>
      <c r="QWV258" s="254"/>
      <c r="QWW258" s="254"/>
      <c r="QWX258" s="254"/>
      <c r="QWY258" s="254"/>
      <c r="QWZ258" s="254"/>
      <c r="QXA258" s="254"/>
      <c r="QXB258" s="254"/>
      <c r="QXC258" s="254"/>
      <c r="QXD258" s="254"/>
      <c r="QXE258" s="254"/>
      <c r="QXF258" s="254"/>
      <c r="QXG258" s="254"/>
      <c r="QXH258" s="254"/>
      <c r="QXI258" s="254"/>
      <c r="QXJ258" s="254"/>
      <c r="QXK258" s="254"/>
      <c r="QXL258" s="254"/>
      <c r="QXM258" s="254"/>
      <c r="QXN258" s="254"/>
      <c r="QXO258" s="254"/>
      <c r="QXP258" s="254"/>
      <c r="QXQ258" s="254"/>
      <c r="QXR258" s="254"/>
      <c r="QXS258" s="254"/>
      <c r="QXT258" s="254"/>
      <c r="QXU258" s="254"/>
      <c r="QXV258" s="254"/>
      <c r="QXW258" s="254"/>
      <c r="QXX258" s="254"/>
      <c r="QXY258" s="254"/>
      <c r="QXZ258" s="254"/>
      <c r="QYA258" s="254"/>
      <c r="QYB258" s="254"/>
      <c r="QYC258" s="254"/>
      <c r="QYD258" s="254"/>
      <c r="QYE258" s="254"/>
      <c r="QYF258" s="254"/>
      <c r="QYG258" s="254"/>
      <c r="QYH258" s="254"/>
      <c r="QYI258" s="254"/>
      <c r="QYJ258" s="254"/>
      <c r="QYK258" s="254"/>
      <c r="QYL258" s="254"/>
      <c r="QYM258" s="254"/>
      <c r="QYN258" s="254"/>
      <c r="QYO258" s="254"/>
      <c r="QYP258" s="254"/>
      <c r="QYQ258" s="254"/>
      <c r="QYR258" s="254"/>
      <c r="QYS258" s="254"/>
      <c r="QYT258" s="254"/>
      <c r="QYU258" s="254"/>
      <c r="QYV258" s="254"/>
      <c r="QYW258" s="254"/>
      <c r="QYX258" s="254"/>
      <c r="QYY258" s="254"/>
      <c r="QYZ258" s="254"/>
      <c r="QZA258" s="254"/>
      <c r="QZB258" s="254"/>
      <c r="QZC258" s="254"/>
      <c r="QZD258" s="254"/>
      <c r="QZE258" s="254"/>
      <c r="QZF258" s="254"/>
      <c r="QZG258" s="254"/>
      <c r="QZH258" s="254"/>
      <c r="QZI258" s="254"/>
      <c r="QZJ258" s="254"/>
      <c r="QZK258" s="254"/>
      <c r="QZL258" s="254"/>
      <c r="QZM258" s="254"/>
      <c r="QZN258" s="254"/>
      <c r="QZO258" s="254"/>
      <c r="QZP258" s="254"/>
      <c r="QZQ258" s="254"/>
      <c r="QZR258" s="254"/>
      <c r="QZS258" s="254"/>
      <c r="QZT258" s="254"/>
      <c r="QZU258" s="254"/>
      <c r="QZV258" s="254"/>
      <c r="QZW258" s="254"/>
      <c r="QZX258" s="254"/>
      <c r="QZY258" s="254"/>
      <c r="QZZ258" s="254"/>
      <c r="RAA258" s="254"/>
      <c r="RAB258" s="254"/>
      <c r="RAC258" s="254"/>
      <c r="RAD258" s="254"/>
      <c r="RAE258" s="254"/>
      <c r="RAF258" s="254"/>
      <c r="RAG258" s="254"/>
      <c r="RAH258" s="254"/>
      <c r="RAI258" s="254"/>
      <c r="RAJ258" s="254"/>
      <c r="RAK258" s="254"/>
      <c r="RAL258" s="254"/>
      <c r="RAM258" s="254"/>
      <c r="RAN258" s="254"/>
      <c r="RAO258" s="254"/>
      <c r="RAP258" s="254"/>
      <c r="RAQ258" s="254"/>
      <c r="RAR258" s="254"/>
      <c r="RAS258" s="254"/>
      <c r="RAT258" s="254"/>
      <c r="RAU258" s="254"/>
      <c r="RAV258" s="254"/>
      <c r="RAW258" s="254"/>
      <c r="RAX258" s="254"/>
      <c r="RAY258" s="254"/>
      <c r="RAZ258" s="254"/>
      <c r="RBA258" s="254"/>
      <c r="RBB258" s="254"/>
      <c r="RBC258" s="254"/>
      <c r="RBD258" s="254"/>
      <c r="RBE258" s="254"/>
      <c r="RBF258" s="254"/>
      <c r="RBG258" s="254"/>
      <c r="RBH258" s="254"/>
      <c r="RBI258" s="254"/>
      <c r="RBJ258" s="254"/>
      <c r="RBK258" s="254"/>
      <c r="RBL258" s="254"/>
      <c r="RBM258" s="254"/>
      <c r="RBN258" s="254"/>
      <c r="RBO258" s="254"/>
      <c r="RBP258" s="254"/>
      <c r="RBQ258" s="254"/>
      <c r="RBR258" s="254"/>
      <c r="RBS258" s="254"/>
      <c r="RBT258" s="254"/>
      <c r="RBU258" s="254"/>
      <c r="RBV258" s="254"/>
      <c r="RBW258" s="254"/>
      <c r="RBX258" s="254"/>
      <c r="RBY258" s="254"/>
      <c r="RBZ258" s="254"/>
      <c r="RCA258" s="254"/>
      <c r="RCB258" s="254"/>
      <c r="RCC258" s="254"/>
      <c r="RCD258" s="254"/>
      <c r="RCE258" s="254"/>
      <c r="RCF258" s="254"/>
      <c r="RCG258" s="254"/>
      <c r="RCH258" s="254"/>
      <c r="RCI258" s="254"/>
      <c r="RCJ258" s="254"/>
      <c r="RCK258" s="254"/>
      <c r="RCL258" s="254"/>
      <c r="RCM258" s="254"/>
      <c r="RCN258" s="254"/>
      <c r="RCO258" s="254"/>
      <c r="RCP258" s="254"/>
      <c r="RCQ258" s="254"/>
      <c r="RCR258" s="254"/>
      <c r="RCS258" s="254"/>
      <c r="RCT258" s="254"/>
      <c r="RCU258" s="254"/>
      <c r="RCV258" s="254"/>
      <c r="RCW258" s="254"/>
      <c r="RCX258" s="254"/>
      <c r="RCY258" s="254"/>
      <c r="RCZ258" s="254"/>
      <c r="RDA258" s="254"/>
      <c r="RDB258" s="254"/>
      <c r="RDC258" s="254"/>
      <c r="RDD258" s="254"/>
      <c r="RDE258" s="254"/>
      <c r="RDF258" s="254"/>
      <c r="RDG258" s="254"/>
      <c r="RDH258" s="254"/>
      <c r="RDI258" s="254"/>
      <c r="RDJ258" s="254"/>
      <c r="RDK258" s="254"/>
      <c r="RDL258" s="254"/>
      <c r="RDM258" s="254"/>
      <c r="RDN258" s="254"/>
      <c r="RDO258" s="254"/>
      <c r="RDP258" s="254"/>
      <c r="RDQ258" s="254"/>
      <c r="RDR258" s="254"/>
      <c r="RDS258" s="254"/>
      <c r="RDT258" s="254"/>
      <c r="RDU258" s="254"/>
      <c r="RDV258" s="254"/>
      <c r="RDW258" s="254"/>
      <c r="RDX258" s="254"/>
      <c r="RDY258" s="254"/>
      <c r="RDZ258" s="254"/>
      <c r="REA258" s="254"/>
      <c r="REB258" s="254"/>
      <c r="REC258" s="254"/>
      <c r="RED258" s="254"/>
      <c r="REE258" s="254"/>
      <c r="REF258" s="254"/>
      <c r="REG258" s="254"/>
      <c r="REH258" s="254"/>
      <c r="REI258" s="254"/>
      <c r="REJ258" s="254"/>
      <c r="REK258" s="254"/>
      <c r="REL258" s="254"/>
      <c r="REM258" s="254"/>
      <c r="REN258" s="254"/>
      <c r="REO258" s="254"/>
      <c r="REP258" s="254"/>
      <c r="REQ258" s="254"/>
      <c r="RER258" s="254"/>
      <c r="RES258" s="254"/>
      <c r="RET258" s="254"/>
      <c r="REU258" s="254"/>
      <c r="REV258" s="254"/>
      <c r="REW258" s="254"/>
      <c r="REX258" s="254"/>
      <c r="REY258" s="254"/>
      <c r="REZ258" s="254"/>
      <c r="RFA258" s="254"/>
      <c r="RFB258" s="254"/>
      <c r="RFC258" s="254"/>
      <c r="RFD258" s="254"/>
      <c r="RFE258" s="254"/>
      <c r="RFF258" s="254"/>
      <c r="RFG258" s="254"/>
      <c r="RFH258" s="254"/>
      <c r="RFI258" s="254"/>
      <c r="RFJ258" s="254"/>
      <c r="RFK258" s="254"/>
      <c r="RFL258" s="254"/>
      <c r="RFM258" s="254"/>
      <c r="RFN258" s="254"/>
      <c r="RFO258" s="254"/>
      <c r="RFP258" s="254"/>
      <c r="RFQ258" s="254"/>
      <c r="RFR258" s="254"/>
      <c r="RFS258" s="254"/>
      <c r="RFT258" s="254"/>
      <c r="RFU258" s="254"/>
      <c r="RFV258" s="254"/>
      <c r="RFW258" s="254"/>
      <c r="RFX258" s="254"/>
      <c r="RFY258" s="254"/>
      <c r="RFZ258" s="254"/>
      <c r="RGA258" s="254"/>
      <c r="RGB258" s="254"/>
      <c r="RGC258" s="254"/>
      <c r="RGD258" s="254"/>
      <c r="RGE258" s="254"/>
      <c r="RGF258" s="254"/>
      <c r="RGG258" s="254"/>
      <c r="RGH258" s="254"/>
      <c r="RGI258" s="254"/>
      <c r="RGJ258" s="254"/>
      <c r="RGK258" s="254"/>
      <c r="RGL258" s="254"/>
      <c r="RGM258" s="254"/>
      <c r="RGN258" s="254"/>
      <c r="RGO258" s="254"/>
      <c r="RGP258" s="254"/>
      <c r="RGQ258" s="254"/>
      <c r="RGR258" s="254"/>
      <c r="RGS258" s="254"/>
      <c r="RGT258" s="254"/>
      <c r="RGU258" s="254"/>
      <c r="RGV258" s="254"/>
      <c r="RGW258" s="254"/>
      <c r="RGX258" s="254"/>
      <c r="RGY258" s="254"/>
      <c r="RGZ258" s="254"/>
      <c r="RHA258" s="254"/>
      <c r="RHB258" s="254"/>
      <c r="RHC258" s="254"/>
      <c r="RHD258" s="254"/>
      <c r="RHE258" s="254"/>
      <c r="RHF258" s="254"/>
      <c r="RHG258" s="254"/>
      <c r="RHH258" s="254"/>
      <c r="RHI258" s="254"/>
      <c r="RHJ258" s="254"/>
      <c r="RHK258" s="254"/>
      <c r="RHL258" s="254"/>
      <c r="RHM258" s="254"/>
      <c r="RHN258" s="254"/>
      <c r="RHO258" s="254"/>
      <c r="RHP258" s="254"/>
      <c r="RHQ258" s="254"/>
      <c r="RHR258" s="254"/>
      <c r="RHS258" s="254"/>
      <c r="RHT258" s="254"/>
      <c r="RHU258" s="254"/>
      <c r="RHV258" s="254"/>
      <c r="RHW258" s="254"/>
      <c r="RHX258" s="254"/>
      <c r="RHY258" s="254"/>
      <c r="RHZ258" s="254"/>
      <c r="RIA258" s="254"/>
      <c r="RIB258" s="254"/>
      <c r="RIC258" s="254"/>
      <c r="RID258" s="254"/>
      <c r="RIE258" s="254"/>
      <c r="RIF258" s="254"/>
      <c r="RIG258" s="254"/>
      <c r="RIH258" s="254"/>
      <c r="RII258" s="254"/>
      <c r="RIJ258" s="254"/>
      <c r="RIK258" s="254"/>
      <c r="RIL258" s="254"/>
      <c r="RIM258" s="254"/>
      <c r="RIN258" s="254"/>
      <c r="RIO258" s="254"/>
      <c r="RIP258" s="254"/>
      <c r="RIQ258" s="254"/>
      <c r="RIR258" s="254"/>
      <c r="RIS258" s="254"/>
      <c r="RIT258" s="254"/>
      <c r="RIU258" s="254"/>
      <c r="RIV258" s="254"/>
      <c r="RIW258" s="254"/>
      <c r="RIX258" s="254"/>
      <c r="RIY258" s="254"/>
      <c r="RIZ258" s="254"/>
      <c r="RJA258" s="254"/>
      <c r="RJB258" s="254"/>
      <c r="RJC258" s="254"/>
      <c r="RJD258" s="254"/>
      <c r="RJE258" s="254"/>
      <c r="RJF258" s="254"/>
      <c r="RJG258" s="254"/>
      <c r="RJH258" s="254"/>
      <c r="RJI258" s="254"/>
      <c r="RJJ258" s="254"/>
      <c r="RJK258" s="254"/>
      <c r="RJL258" s="254"/>
      <c r="RJM258" s="254"/>
      <c r="RJN258" s="254"/>
      <c r="RJO258" s="254"/>
      <c r="RJP258" s="254"/>
      <c r="RJQ258" s="254"/>
      <c r="RJR258" s="254"/>
      <c r="RJS258" s="254"/>
      <c r="RJT258" s="254"/>
      <c r="RJU258" s="254"/>
      <c r="RJV258" s="254"/>
      <c r="RJW258" s="254"/>
      <c r="RJX258" s="254"/>
      <c r="RJY258" s="254"/>
      <c r="RJZ258" s="254"/>
      <c r="RKA258" s="254"/>
      <c r="RKB258" s="254"/>
      <c r="RKC258" s="254"/>
      <c r="RKD258" s="254"/>
      <c r="RKE258" s="254"/>
      <c r="RKF258" s="254"/>
      <c r="RKG258" s="254"/>
      <c r="RKH258" s="254"/>
      <c r="RKI258" s="254"/>
      <c r="RKJ258" s="254"/>
      <c r="RKK258" s="254"/>
      <c r="RKL258" s="254"/>
      <c r="RKM258" s="254"/>
      <c r="RKN258" s="254"/>
      <c r="RKO258" s="254"/>
      <c r="RKP258" s="254"/>
      <c r="RKQ258" s="254"/>
      <c r="RKR258" s="254"/>
      <c r="RKS258" s="254"/>
      <c r="RKT258" s="254"/>
      <c r="RKU258" s="254"/>
      <c r="RKV258" s="254"/>
      <c r="RKW258" s="254"/>
      <c r="RKX258" s="254"/>
      <c r="RKY258" s="254"/>
      <c r="RKZ258" s="254"/>
      <c r="RLA258" s="254"/>
      <c r="RLB258" s="254"/>
      <c r="RLC258" s="254"/>
      <c r="RLD258" s="254"/>
      <c r="RLE258" s="254"/>
      <c r="RLF258" s="254"/>
      <c r="RLG258" s="254"/>
      <c r="RLH258" s="254"/>
      <c r="RLI258" s="254"/>
      <c r="RLJ258" s="254"/>
      <c r="RLK258" s="254"/>
      <c r="RLL258" s="254"/>
      <c r="RLM258" s="254"/>
      <c r="RLN258" s="254"/>
      <c r="RLO258" s="254"/>
      <c r="RLP258" s="254"/>
      <c r="RLQ258" s="254"/>
      <c r="RLR258" s="254"/>
      <c r="RLS258" s="254"/>
      <c r="RLT258" s="254"/>
      <c r="RLU258" s="254"/>
      <c r="RLV258" s="254"/>
      <c r="RLW258" s="254"/>
      <c r="RLX258" s="254"/>
      <c r="RLY258" s="254"/>
      <c r="RLZ258" s="254"/>
      <c r="RMA258" s="254"/>
      <c r="RMB258" s="254"/>
      <c r="RMC258" s="254"/>
      <c r="RMD258" s="254"/>
      <c r="RME258" s="254"/>
      <c r="RMF258" s="254"/>
      <c r="RMG258" s="254"/>
      <c r="RMH258" s="254"/>
      <c r="RMI258" s="254"/>
      <c r="RMJ258" s="254"/>
      <c r="RMK258" s="254"/>
      <c r="RML258" s="254"/>
      <c r="RMM258" s="254"/>
      <c r="RMN258" s="254"/>
      <c r="RMO258" s="254"/>
      <c r="RMP258" s="254"/>
      <c r="RMQ258" s="254"/>
      <c r="RMR258" s="254"/>
      <c r="RMS258" s="254"/>
      <c r="RMT258" s="254"/>
      <c r="RMU258" s="254"/>
      <c r="RMV258" s="254"/>
      <c r="RMW258" s="254"/>
      <c r="RMX258" s="254"/>
      <c r="RMY258" s="254"/>
      <c r="RMZ258" s="254"/>
      <c r="RNA258" s="254"/>
      <c r="RNB258" s="254"/>
      <c r="RNC258" s="254"/>
      <c r="RND258" s="254"/>
      <c r="RNE258" s="254"/>
      <c r="RNF258" s="254"/>
      <c r="RNG258" s="254"/>
      <c r="RNH258" s="254"/>
      <c r="RNI258" s="254"/>
      <c r="RNJ258" s="254"/>
      <c r="RNK258" s="254"/>
      <c r="RNL258" s="254"/>
      <c r="RNM258" s="254"/>
      <c r="RNN258" s="254"/>
      <c r="RNO258" s="254"/>
      <c r="RNP258" s="254"/>
      <c r="RNQ258" s="254"/>
      <c r="RNR258" s="254"/>
      <c r="RNS258" s="254"/>
      <c r="RNT258" s="254"/>
      <c r="RNU258" s="254"/>
      <c r="RNV258" s="254"/>
      <c r="RNW258" s="254"/>
      <c r="RNX258" s="254"/>
      <c r="RNY258" s="254"/>
      <c r="RNZ258" s="254"/>
      <c r="ROA258" s="254"/>
      <c r="ROB258" s="254"/>
      <c r="ROC258" s="254"/>
      <c r="ROD258" s="254"/>
      <c r="ROE258" s="254"/>
      <c r="ROF258" s="254"/>
      <c r="ROG258" s="254"/>
      <c r="ROH258" s="254"/>
      <c r="ROI258" s="254"/>
      <c r="ROJ258" s="254"/>
      <c r="ROK258" s="254"/>
      <c r="ROL258" s="254"/>
      <c r="ROM258" s="254"/>
      <c r="RON258" s="254"/>
      <c r="ROO258" s="254"/>
      <c r="ROP258" s="254"/>
      <c r="ROQ258" s="254"/>
      <c r="ROR258" s="254"/>
      <c r="ROS258" s="254"/>
      <c r="ROT258" s="254"/>
      <c r="ROU258" s="254"/>
      <c r="ROV258" s="254"/>
      <c r="ROW258" s="254"/>
      <c r="ROX258" s="254"/>
      <c r="ROY258" s="254"/>
      <c r="ROZ258" s="254"/>
      <c r="RPA258" s="254"/>
      <c r="RPB258" s="254"/>
      <c r="RPC258" s="254"/>
      <c r="RPD258" s="254"/>
      <c r="RPE258" s="254"/>
      <c r="RPF258" s="254"/>
      <c r="RPG258" s="254"/>
      <c r="RPH258" s="254"/>
      <c r="RPI258" s="254"/>
      <c r="RPJ258" s="254"/>
      <c r="RPK258" s="254"/>
      <c r="RPL258" s="254"/>
      <c r="RPM258" s="254"/>
      <c r="RPN258" s="254"/>
      <c r="RPO258" s="254"/>
      <c r="RPP258" s="254"/>
      <c r="RPQ258" s="254"/>
      <c r="RPR258" s="254"/>
      <c r="RPS258" s="254"/>
      <c r="RPT258" s="254"/>
      <c r="RPU258" s="254"/>
      <c r="RPV258" s="254"/>
      <c r="RPW258" s="254"/>
      <c r="RPX258" s="254"/>
      <c r="RPY258" s="254"/>
      <c r="RPZ258" s="254"/>
      <c r="RQA258" s="254"/>
      <c r="RQB258" s="254"/>
      <c r="RQC258" s="254"/>
      <c r="RQD258" s="254"/>
      <c r="RQE258" s="254"/>
      <c r="RQF258" s="254"/>
      <c r="RQG258" s="254"/>
      <c r="RQH258" s="254"/>
      <c r="RQI258" s="254"/>
      <c r="RQJ258" s="254"/>
      <c r="RQK258" s="254"/>
      <c r="RQL258" s="254"/>
      <c r="RQM258" s="254"/>
      <c r="RQN258" s="254"/>
      <c r="RQO258" s="254"/>
      <c r="RQP258" s="254"/>
      <c r="RQQ258" s="254"/>
      <c r="RQR258" s="254"/>
      <c r="RQS258" s="254"/>
      <c r="RQT258" s="254"/>
      <c r="RQU258" s="254"/>
      <c r="RQV258" s="254"/>
      <c r="RQW258" s="254"/>
      <c r="RQX258" s="254"/>
      <c r="RQY258" s="254"/>
      <c r="RQZ258" s="254"/>
      <c r="RRA258" s="254"/>
      <c r="RRB258" s="254"/>
      <c r="RRC258" s="254"/>
      <c r="RRD258" s="254"/>
      <c r="RRE258" s="254"/>
      <c r="RRF258" s="254"/>
      <c r="RRG258" s="254"/>
      <c r="RRH258" s="254"/>
      <c r="RRI258" s="254"/>
      <c r="RRJ258" s="254"/>
      <c r="RRK258" s="254"/>
      <c r="RRL258" s="254"/>
      <c r="RRM258" s="254"/>
      <c r="RRN258" s="254"/>
      <c r="RRO258" s="254"/>
      <c r="RRP258" s="254"/>
      <c r="RRQ258" s="254"/>
      <c r="RRR258" s="254"/>
      <c r="RRS258" s="254"/>
      <c r="RRT258" s="254"/>
      <c r="RRU258" s="254"/>
      <c r="RRV258" s="254"/>
      <c r="RRW258" s="254"/>
      <c r="RRX258" s="254"/>
      <c r="RRY258" s="254"/>
      <c r="RRZ258" s="254"/>
      <c r="RSA258" s="254"/>
      <c r="RSB258" s="254"/>
      <c r="RSC258" s="254"/>
      <c r="RSD258" s="254"/>
      <c r="RSE258" s="254"/>
      <c r="RSF258" s="254"/>
      <c r="RSG258" s="254"/>
      <c r="RSH258" s="254"/>
      <c r="RSI258" s="254"/>
      <c r="RSJ258" s="254"/>
      <c r="RSK258" s="254"/>
      <c r="RSL258" s="254"/>
      <c r="RSM258" s="254"/>
      <c r="RSN258" s="254"/>
      <c r="RSO258" s="254"/>
      <c r="RSP258" s="254"/>
      <c r="RSQ258" s="254"/>
      <c r="RSR258" s="254"/>
      <c r="RSS258" s="254"/>
      <c r="RST258" s="254"/>
      <c r="RSU258" s="254"/>
      <c r="RSV258" s="254"/>
      <c r="RSW258" s="254"/>
      <c r="RSX258" s="254"/>
      <c r="RSY258" s="254"/>
      <c r="RSZ258" s="254"/>
      <c r="RTA258" s="254"/>
      <c r="RTB258" s="254"/>
      <c r="RTC258" s="254"/>
      <c r="RTD258" s="254"/>
      <c r="RTE258" s="254"/>
      <c r="RTF258" s="254"/>
      <c r="RTG258" s="254"/>
      <c r="RTH258" s="254"/>
      <c r="RTI258" s="254"/>
      <c r="RTJ258" s="254"/>
      <c r="RTK258" s="254"/>
      <c r="RTL258" s="254"/>
      <c r="RTM258" s="254"/>
      <c r="RTN258" s="254"/>
      <c r="RTO258" s="254"/>
      <c r="RTP258" s="254"/>
      <c r="RTQ258" s="254"/>
      <c r="RTR258" s="254"/>
      <c r="RTS258" s="254"/>
      <c r="RTT258" s="254"/>
      <c r="RTU258" s="254"/>
      <c r="RTV258" s="254"/>
      <c r="RTW258" s="254"/>
      <c r="RTX258" s="254"/>
      <c r="RTY258" s="254"/>
      <c r="RTZ258" s="254"/>
      <c r="RUA258" s="254"/>
      <c r="RUB258" s="254"/>
      <c r="RUC258" s="254"/>
      <c r="RUD258" s="254"/>
      <c r="RUE258" s="254"/>
      <c r="RUF258" s="254"/>
      <c r="RUG258" s="254"/>
      <c r="RUH258" s="254"/>
      <c r="RUI258" s="254"/>
      <c r="RUJ258" s="254"/>
      <c r="RUK258" s="254"/>
      <c r="RUL258" s="254"/>
      <c r="RUM258" s="254"/>
      <c r="RUN258" s="254"/>
      <c r="RUO258" s="254"/>
      <c r="RUP258" s="254"/>
      <c r="RUQ258" s="254"/>
      <c r="RUR258" s="254"/>
      <c r="RUS258" s="254"/>
      <c r="RUT258" s="254"/>
      <c r="RUU258" s="254"/>
      <c r="RUV258" s="254"/>
      <c r="RUW258" s="254"/>
      <c r="RUX258" s="254"/>
      <c r="RUY258" s="254"/>
      <c r="RUZ258" s="254"/>
      <c r="RVA258" s="254"/>
      <c r="RVB258" s="254"/>
      <c r="RVC258" s="254"/>
      <c r="RVD258" s="254"/>
      <c r="RVE258" s="254"/>
      <c r="RVF258" s="254"/>
      <c r="RVG258" s="254"/>
      <c r="RVH258" s="254"/>
      <c r="RVI258" s="254"/>
      <c r="RVJ258" s="254"/>
      <c r="RVK258" s="254"/>
      <c r="RVL258" s="254"/>
      <c r="RVM258" s="254"/>
      <c r="RVN258" s="254"/>
      <c r="RVO258" s="254"/>
      <c r="RVP258" s="254"/>
      <c r="RVQ258" s="254"/>
      <c r="RVR258" s="254"/>
      <c r="RVS258" s="254"/>
      <c r="RVT258" s="254"/>
      <c r="RVU258" s="254"/>
      <c r="RVV258" s="254"/>
      <c r="RVW258" s="254"/>
      <c r="RVX258" s="254"/>
      <c r="RVY258" s="254"/>
      <c r="RVZ258" s="254"/>
      <c r="RWA258" s="254"/>
      <c r="RWB258" s="254"/>
      <c r="RWC258" s="254"/>
      <c r="RWD258" s="254"/>
      <c r="RWE258" s="254"/>
      <c r="RWF258" s="254"/>
      <c r="RWG258" s="254"/>
      <c r="RWH258" s="254"/>
      <c r="RWI258" s="254"/>
      <c r="RWJ258" s="254"/>
      <c r="RWK258" s="254"/>
      <c r="RWL258" s="254"/>
      <c r="RWM258" s="254"/>
      <c r="RWN258" s="254"/>
      <c r="RWO258" s="254"/>
      <c r="RWP258" s="254"/>
      <c r="RWQ258" s="254"/>
      <c r="RWR258" s="254"/>
      <c r="RWS258" s="254"/>
      <c r="RWT258" s="254"/>
      <c r="RWU258" s="254"/>
      <c r="RWV258" s="254"/>
      <c r="RWW258" s="254"/>
      <c r="RWX258" s="254"/>
      <c r="RWY258" s="254"/>
      <c r="RWZ258" s="254"/>
      <c r="RXA258" s="254"/>
      <c r="RXB258" s="254"/>
      <c r="RXC258" s="254"/>
      <c r="RXD258" s="254"/>
      <c r="RXE258" s="254"/>
      <c r="RXF258" s="254"/>
      <c r="RXG258" s="254"/>
      <c r="RXH258" s="254"/>
      <c r="RXI258" s="254"/>
      <c r="RXJ258" s="254"/>
      <c r="RXK258" s="254"/>
      <c r="RXL258" s="254"/>
      <c r="RXM258" s="254"/>
      <c r="RXN258" s="254"/>
      <c r="RXO258" s="254"/>
      <c r="RXP258" s="254"/>
      <c r="RXQ258" s="254"/>
      <c r="RXR258" s="254"/>
      <c r="RXS258" s="254"/>
      <c r="RXT258" s="254"/>
      <c r="RXU258" s="254"/>
      <c r="RXV258" s="254"/>
      <c r="RXW258" s="254"/>
      <c r="RXX258" s="254"/>
      <c r="RXY258" s="254"/>
      <c r="RXZ258" s="254"/>
      <c r="RYA258" s="254"/>
      <c r="RYB258" s="254"/>
      <c r="RYC258" s="254"/>
      <c r="RYD258" s="254"/>
      <c r="RYE258" s="254"/>
      <c r="RYF258" s="254"/>
      <c r="RYG258" s="254"/>
      <c r="RYH258" s="254"/>
      <c r="RYI258" s="254"/>
      <c r="RYJ258" s="254"/>
      <c r="RYK258" s="254"/>
      <c r="RYL258" s="254"/>
      <c r="RYM258" s="254"/>
      <c r="RYN258" s="254"/>
      <c r="RYO258" s="254"/>
      <c r="RYP258" s="254"/>
      <c r="RYQ258" s="254"/>
      <c r="RYR258" s="254"/>
      <c r="RYS258" s="254"/>
      <c r="RYT258" s="254"/>
      <c r="RYU258" s="254"/>
      <c r="RYV258" s="254"/>
      <c r="RYW258" s="254"/>
      <c r="RYX258" s="254"/>
      <c r="RYY258" s="254"/>
      <c r="RYZ258" s="254"/>
      <c r="RZA258" s="254"/>
      <c r="RZB258" s="254"/>
      <c r="RZC258" s="254"/>
      <c r="RZD258" s="254"/>
      <c r="RZE258" s="254"/>
      <c r="RZF258" s="254"/>
      <c r="RZG258" s="254"/>
      <c r="RZH258" s="254"/>
      <c r="RZI258" s="254"/>
      <c r="RZJ258" s="254"/>
      <c r="RZK258" s="254"/>
      <c r="RZL258" s="254"/>
      <c r="RZM258" s="254"/>
      <c r="RZN258" s="254"/>
      <c r="RZO258" s="254"/>
      <c r="RZP258" s="254"/>
      <c r="RZQ258" s="254"/>
      <c r="RZR258" s="254"/>
      <c r="RZS258" s="254"/>
      <c r="RZT258" s="254"/>
      <c r="RZU258" s="254"/>
      <c r="RZV258" s="254"/>
      <c r="RZW258" s="254"/>
      <c r="RZX258" s="254"/>
      <c r="RZY258" s="254"/>
      <c r="RZZ258" s="254"/>
      <c r="SAA258" s="254"/>
      <c r="SAB258" s="254"/>
      <c r="SAC258" s="254"/>
      <c r="SAD258" s="254"/>
      <c r="SAE258" s="254"/>
      <c r="SAF258" s="254"/>
      <c r="SAG258" s="254"/>
      <c r="SAH258" s="254"/>
      <c r="SAI258" s="254"/>
      <c r="SAJ258" s="254"/>
      <c r="SAK258" s="254"/>
      <c r="SAL258" s="254"/>
      <c r="SAM258" s="254"/>
      <c r="SAN258" s="254"/>
      <c r="SAO258" s="254"/>
      <c r="SAP258" s="254"/>
      <c r="SAQ258" s="254"/>
      <c r="SAR258" s="254"/>
      <c r="SAS258" s="254"/>
      <c r="SAT258" s="254"/>
      <c r="SAU258" s="254"/>
      <c r="SAV258" s="254"/>
      <c r="SAW258" s="254"/>
      <c r="SAX258" s="254"/>
      <c r="SAY258" s="254"/>
      <c r="SAZ258" s="254"/>
      <c r="SBA258" s="254"/>
      <c r="SBB258" s="254"/>
      <c r="SBC258" s="254"/>
      <c r="SBD258" s="254"/>
      <c r="SBE258" s="254"/>
      <c r="SBF258" s="254"/>
      <c r="SBG258" s="254"/>
      <c r="SBH258" s="254"/>
      <c r="SBI258" s="254"/>
      <c r="SBJ258" s="254"/>
      <c r="SBK258" s="254"/>
      <c r="SBL258" s="254"/>
      <c r="SBM258" s="254"/>
      <c r="SBN258" s="254"/>
      <c r="SBO258" s="254"/>
      <c r="SBP258" s="254"/>
      <c r="SBQ258" s="254"/>
      <c r="SBR258" s="254"/>
      <c r="SBS258" s="254"/>
      <c r="SBT258" s="254"/>
      <c r="SBU258" s="254"/>
      <c r="SBV258" s="254"/>
      <c r="SBW258" s="254"/>
      <c r="SBX258" s="254"/>
      <c r="SBY258" s="254"/>
      <c r="SBZ258" s="254"/>
      <c r="SCA258" s="254"/>
      <c r="SCB258" s="254"/>
      <c r="SCC258" s="254"/>
      <c r="SCD258" s="254"/>
      <c r="SCE258" s="254"/>
      <c r="SCF258" s="254"/>
      <c r="SCG258" s="254"/>
      <c r="SCH258" s="254"/>
      <c r="SCI258" s="254"/>
      <c r="SCJ258" s="254"/>
      <c r="SCK258" s="254"/>
      <c r="SCL258" s="254"/>
      <c r="SCM258" s="254"/>
      <c r="SCN258" s="254"/>
      <c r="SCO258" s="254"/>
      <c r="SCP258" s="254"/>
      <c r="SCQ258" s="254"/>
      <c r="SCR258" s="254"/>
      <c r="SCS258" s="254"/>
      <c r="SCT258" s="254"/>
      <c r="SCU258" s="254"/>
      <c r="SCV258" s="254"/>
      <c r="SCW258" s="254"/>
      <c r="SCX258" s="254"/>
      <c r="SCY258" s="254"/>
      <c r="SCZ258" s="254"/>
      <c r="SDA258" s="254"/>
      <c r="SDB258" s="254"/>
      <c r="SDC258" s="254"/>
      <c r="SDD258" s="254"/>
      <c r="SDE258" s="254"/>
      <c r="SDF258" s="254"/>
      <c r="SDG258" s="254"/>
      <c r="SDH258" s="254"/>
      <c r="SDI258" s="254"/>
      <c r="SDJ258" s="254"/>
      <c r="SDK258" s="254"/>
      <c r="SDL258" s="254"/>
      <c r="SDM258" s="254"/>
      <c r="SDN258" s="254"/>
      <c r="SDO258" s="254"/>
      <c r="SDP258" s="254"/>
      <c r="SDQ258" s="254"/>
      <c r="SDR258" s="254"/>
      <c r="SDS258" s="254"/>
      <c r="SDT258" s="254"/>
      <c r="SDU258" s="254"/>
      <c r="SDV258" s="254"/>
      <c r="SDW258" s="254"/>
      <c r="SDX258" s="254"/>
      <c r="SDY258" s="254"/>
      <c r="SDZ258" s="254"/>
      <c r="SEA258" s="254"/>
      <c r="SEB258" s="254"/>
      <c r="SEC258" s="254"/>
      <c r="SED258" s="254"/>
      <c r="SEE258" s="254"/>
      <c r="SEF258" s="254"/>
      <c r="SEG258" s="254"/>
      <c r="SEH258" s="254"/>
      <c r="SEI258" s="254"/>
      <c r="SEJ258" s="254"/>
      <c r="SEK258" s="254"/>
      <c r="SEL258" s="254"/>
      <c r="SEM258" s="254"/>
      <c r="SEN258" s="254"/>
      <c r="SEO258" s="254"/>
      <c r="SEP258" s="254"/>
      <c r="SEQ258" s="254"/>
      <c r="SER258" s="254"/>
      <c r="SES258" s="254"/>
      <c r="SET258" s="254"/>
      <c r="SEU258" s="254"/>
      <c r="SEV258" s="254"/>
      <c r="SEW258" s="254"/>
      <c r="SEX258" s="254"/>
      <c r="SEY258" s="254"/>
      <c r="SEZ258" s="254"/>
      <c r="SFA258" s="254"/>
      <c r="SFB258" s="254"/>
      <c r="SFC258" s="254"/>
      <c r="SFD258" s="254"/>
      <c r="SFE258" s="254"/>
      <c r="SFF258" s="254"/>
      <c r="SFG258" s="254"/>
      <c r="SFH258" s="254"/>
      <c r="SFI258" s="254"/>
      <c r="SFJ258" s="254"/>
      <c r="SFK258" s="254"/>
      <c r="SFL258" s="254"/>
      <c r="SFM258" s="254"/>
      <c r="SFN258" s="254"/>
      <c r="SFO258" s="254"/>
      <c r="SFP258" s="254"/>
      <c r="SFQ258" s="254"/>
      <c r="SFR258" s="254"/>
      <c r="SFS258" s="254"/>
      <c r="SFT258" s="254"/>
      <c r="SFU258" s="254"/>
      <c r="SFV258" s="254"/>
      <c r="SFW258" s="254"/>
      <c r="SFX258" s="254"/>
      <c r="SFY258" s="254"/>
      <c r="SFZ258" s="254"/>
      <c r="SGA258" s="254"/>
      <c r="SGB258" s="254"/>
      <c r="SGC258" s="254"/>
      <c r="SGD258" s="254"/>
      <c r="SGE258" s="254"/>
      <c r="SGF258" s="254"/>
      <c r="SGG258" s="254"/>
      <c r="SGH258" s="254"/>
      <c r="SGI258" s="254"/>
      <c r="SGJ258" s="254"/>
      <c r="SGK258" s="254"/>
      <c r="SGL258" s="254"/>
      <c r="SGM258" s="254"/>
      <c r="SGN258" s="254"/>
      <c r="SGO258" s="254"/>
      <c r="SGP258" s="254"/>
      <c r="SGQ258" s="254"/>
      <c r="SGR258" s="254"/>
      <c r="SGS258" s="254"/>
      <c r="SGT258" s="254"/>
      <c r="SGU258" s="254"/>
      <c r="SGV258" s="254"/>
      <c r="SGW258" s="254"/>
      <c r="SGX258" s="254"/>
      <c r="SGY258" s="254"/>
      <c r="SGZ258" s="254"/>
      <c r="SHA258" s="254"/>
      <c r="SHB258" s="254"/>
      <c r="SHC258" s="254"/>
      <c r="SHD258" s="254"/>
      <c r="SHE258" s="254"/>
      <c r="SHF258" s="254"/>
      <c r="SHG258" s="254"/>
      <c r="SHH258" s="254"/>
      <c r="SHI258" s="254"/>
      <c r="SHJ258" s="254"/>
      <c r="SHK258" s="254"/>
      <c r="SHL258" s="254"/>
      <c r="SHM258" s="254"/>
      <c r="SHN258" s="254"/>
      <c r="SHO258" s="254"/>
      <c r="SHP258" s="254"/>
      <c r="SHQ258" s="254"/>
      <c r="SHR258" s="254"/>
      <c r="SHS258" s="254"/>
      <c r="SHT258" s="254"/>
      <c r="SHU258" s="254"/>
      <c r="SHV258" s="254"/>
      <c r="SHW258" s="254"/>
      <c r="SHX258" s="254"/>
      <c r="SHY258" s="254"/>
      <c r="SHZ258" s="254"/>
      <c r="SIA258" s="254"/>
      <c r="SIB258" s="254"/>
      <c r="SIC258" s="254"/>
      <c r="SID258" s="254"/>
      <c r="SIE258" s="254"/>
      <c r="SIF258" s="254"/>
      <c r="SIG258" s="254"/>
      <c r="SIH258" s="254"/>
      <c r="SII258" s="254"/>
      <c r="SIJ258" s="254"/>
      <c r="SIK258" s="254"/>
      <c r="SIL258" s="254"/>
      <c r="SIM258" s="254"/>
      <c r="SIN258" s="254"/>
      <c r="SIO258" s="254"/>
      <c r="SIP258" s="254"/>
      <c r="SIQ258" s="254"/>
      <c r="SIR258" s="254"/>
      <c r="SIS258" s="254"/>
      <c r="SIT258" s="254"/>
      <c r="SIU258" s="254"/>
      <c r="SIV258" s="254"/>
      <c r="SIW258" s="254"/>
      <c r="SIX258" s="254"/>
      <c r="SIY258" s="254"/>
      <c r="SIZ258" s="254"/>
      <c r="SJA258" s="254"/>
      <c r="SJB258" s="254"/>
      <c r="SJC258" s="254"/>
      <c r="SJD258" s="254"/>
      <c r="SJE258" s="254"/>
      <c r="SJF258" s="254"/>
      <c r="SJG258" s="254"/>
      <c r="SJH258" s="254"/>
      <c r="SJI258" s="254"/>
      <c r="SJJ258" s="254"/>
      <c r="SJK258" s="254"/>
      <c r="SJL258" s="254"/>
      <c r="SJM258" s="254"/>
      <c r="SJN258" s="254"/>
      <c r="SJO258" s="254"/>
      <c r="SJP258" s="254"/>
      <c r="SJQ258" s="254"/>
      <c r="SJR258" s="254"/>
      <c r="SJS258" s="254"/>
      <c r="SJT258" s="254"/>
      <c r="SJU258" s="254"/>
      <c r="SJV258" s="254"/>
      <c r="SJW258" s="254"/>
      <c r="SJX258" s="254"/>
      <c r="SJY258" s="254"/>
      <c r="SJZ258" s="254"/>
      <c r="SKA258" s="254"/>
      <c r="SKB258" s="254"/>
      <c r="SKC258" s="254"/>
      <c r="SKD258" s="254"/>
      <c r="SKE258" s="254"/>
      <c r="SKF258" s="254"/>
      <c r="SKG258" s="254"/>
      <c r="SKH258" s="254"/>
      <c r="SKI258" s="254"/>
      <c r="SKJ258" s="254"/>
      <c r="SKK258" s="254"/>
      <c r="SKL258" s="254"/>
      <c r="SKM258" s="254"/>
      <c r="SKN258" s="254"/>
      <c r="SKO258" s="254"/>
      <c r="SKP258" s="254"/>
      <c r="SKQ258" s="254"/>
      <c r="SKR258" s="254"/>
      <c r="SKS258" s="254"/>
      <c r="SKT258" s="254"/>
      <c r="SKU258" s="254"/>
      <c r="SKV258" s="254"/>
      <c r="SKW258" s="254"/>
      <c r="SKX258" s="254"/>
      <c r="SKY258" s="254"/>
      <c r="SKZ258" s="254"/>
      <c r="SLA258" s="254"/>
      <c r="SLB258" s="254"/>
      <c r="SLC258" s="254"/>
      <c r="SLD258" s="254"/>
      <c r="SLE258" s="254"/>
      <c r="SLF258" s="254"/>
      <c r="SLG258" s="254"/>
      <c r="SLH258" s="254"/>
      <c r="SLI258" s="254"/>
      <c r="SLJ258" s="254"/>
      <c r="SLK258" s="254"/>
      <c r="SLL258" s="254"/>
      <c r="SLM258" s="254"/>
      <c r="SLN258" s="254"/>
      <c r="SLO258" s="254"/>
      <c r="SLP258" s="254"/>
      <c r="SLQ258" s="254"/>
      <c r="SLR258" s="254"/>
      <c r="SLS258" s="254"/>
      <c r="SLT258" s="254"/>
      <c r="SLU258" s="254"/>
      <c r="SLV258" s="254"/>
      <c r="SLW258" s="254"/>
      <c r="SLX258" s="254"/>
      <c r="SLY258" s="254"/>
      <c r="SLZ258" s="254"/>
      <c r="SMA258" s="254"/>
      <c r="SMB258" s="254"/>
      <c r="SMC258" s="254"/>
      <c r="SMD258" s="254"/>
      <c r="SME258" s="254"/>
      <c r="SMF258" s="254"/>
      <c r="SMG258" s="254"/>
      <c r="SMH258" s="254"/>
      <c r="SMI258" s="254"/>
      <c r="SMJ258" s="254"/>
      <c r="SMK258" s="254"/>
      <c r="SML258" s="254"/>
      <c r="SMM258" s="254"/>
      <c r="SMN258" s="254"/>
      <c r="SMO258" s="254"/>
      <c r="SMP258" s="254"/>
      <c r="SMQ258" s="254"/>
      <c r="SMR258" s="254"/>
      <c r="SMS258" s="254"/>
      <c r="SMT258" s="254"/>
      <c r="SMU258" s="254"/>
      <c r="SMV258" s="254"/>
      <c r="SMW258" s="254"/>
      <c r="SMX258" s="254"/>
      <c r="SMY258" s="254"/>
      <c r="SMZ258" s="254"/>
      <c r="SNA258" s="254"/>
      <c r="SNB258" s="254"/>
      <c r="SNC258" s="254"/>
      <c r="SND258" s="254"/>
      <c r="SNE258" s="254"/>
      <c r="SNF258" s="254"/>
      <c r="SNG258" s="254"/>
      <c r="SNH258" s="254"/>
      <c r="SNI258" s="254"/>
      <c r="SNJ258" s="254"/>
      <c r="SNK258" s="254"/>
      <c r="SNL258" s="254"/>
      <c r="SNM258" s="254"/>
      <c r="SNN258" s="254"/>
      <c r="SNO258" s="254"/>
      <c r="SNP258" s="254"/>
      <c r="SNQ258" s="254"/>
      <c r="SNR258" s="254"/>
      <c r="SNS258" s="254"/>
      <c r="SNT258" s="254"/>
      <c r="SNU258" s="254"/>
      <c r="SNV258" s="254"/>
      <c r="SNW258" s="254"/>
      <c r="SNX258" s="254"/>
      <c r="SNY258" s="254"/>
      <c r="SNZ258" s="254"/>
      <c r="SOA258" s="254"/>
      <c r="SOB258" s="254"/>
      <c r="SOC258" s="254"/>
      <c r="SOD258" s="254"/>
      <c r="SOE258" s="254"/>
      <c r="SOF258" s="254"/>
      <c r="SOG258" s="254"/>
      <c r="SOH258" s="254"/>
      <c r="SOI258" s="254"/>
      <c r="SOJ258" s="254"/>
      <c r="SOK258" s="254"/>
      <c r="SOL258" s="254"/>
      <c r="SOM258" s="254"/>
      <c r="SON258" s="254"/>
      <c r="SOO258" s="254"/>
      <c r="SOP258" s="254"/>
      <c r="SOQ258" s="254"/>
      <c r="SOR258" s="254"/>
      <c r="SOS258" s="254"/>
      <c r="SOT258" s="254"/>
      <c r="SOU258" s="254"/>
      <c r="SOV258" s="254"/>
      <c r="SOW258" s="254"/>
      <c r="SOX258" s="254"/>
      <c r="SOY258" s="254"/>
      <c r="SOZ258" s="254"/>
      <c r="SPA258" s="254"/>
      <c r="SPB258" s="254"/>
      <c r="SPC258" s="254"/>
      <c r="SPD258" s="254"/>
      <c r="SPE258" s="254"/>
      <c r="SPF258" s="254"/>
      <c r="SPG258" s="254"/>
      <c r="SPH258" s="254"/>
      <c r="SPI258" s="254"/>
      <c r="SPJ258" s="254"/>
      <c r="SPK258" s="254"/>
      <c r="SPL258" s="254"/>
      <c r="SPM258" s="254"/>
      <c r="SPN258" s="254"/>
      <c r="SPO258" s="254"/>
      <c r="SPP258" s="254"/>
      <c r="SPQ258" s="254"/>
      <c r="SPR258" s="254"/>
      <c r="SPS258" s="254"/>
      <c r="SPT258" s="254"/>
      <c r="SPU258" s="254"/>
      <c r="SPV258" s="254"/>
      <c r="SPW258" s="254"/>
      <c r="SPX258" s="254"/>
      <c r="SPY258" s="254"/>
      <c r="SPZ258" s="254"/>
      <c r="SQA258" s="254"/>
      <c r="SQB258" s="254"/>
      <c r="SQC258" s="254"/>
      <c r="SQD258" s="254"/>
      <c r="SQE258" s="254"/>
      <c r="SQF258" s="254"/>
      <c r="SQG258" s="254"/>
      <c r="SQH258" s="254"/>
      <c r="SQI258" s="254"/>
      <c r="SQJ258" s="254"/>
      <c r="SQK258" s="254"/>
      <c r="SQL258" s="254"/>
      <c r="SQM258" s="254"/>
      <c r="SQN258" s="254"/>
      <c r="SQO258" s="254"/>
      <c r="SQP258" s="254"/>
      <c r="SQQ258" s="254"/>
      <c r="SQR258" s="254"/>
      <c r="SQS258" s="254"/>
      <c r="SQT258" s="254"/>
      <c r="SQU258" s="254"/>
      <c r="SQV258" s="254"/>
      <c r="SQW258" s="254"/>
      <c r="SQX258" s="254"/>
      <c r="SQY258" s="254"/>
      <c r="SQZ258" s="254"/>
      <c r="SRA258" s="254"/>
      <c r="SRB258" s="254"/>
      <c r="SRC258" s="254"/>
      <c r="SRD258" s="254"/>
      <c r="SRE258" s="254"/>
      <c r="SRF258" s="254"/>
      <c r="SRG258" s="254"/>
      <c r="SRH258" s="254"/>
      <c r="SRI258" s="254"/>
      <c r="SRJ258" s="254"/>
      <c r="SRK258" s="254"/>
      <c r="SRL258" s="254"/>
      <c r="SRM258" s="254"/>
      <c r="SRN258" s="254"/>
      <c r="SRO258" s="254"/>
      <c r="SRP258" s="254"/>
      <c r="SRQ258" s="254"/>
      <c r="SRR258" s="254"/>
      <c r="SRS258" s="254"/>
      <c r="SRT258" s="254"/>
      <c r="SRU258" s="254"/>
      <c r="SRV258" s="254"/>
      <c r="SRW258" s="254"/>
      <c r="SRX258" s="254"/>
      <c r="SRY258" s="254"/>
      <c r="SRZ258" s="254"/>
      <c r="SSA258" s="254"/>
      <c r="SSB258" s="254"/>
      <c r="SSC258" s="254"/>
      <c r="SSD258" s="254"/>
      <c r="SSE258" s="254"/>
      <c r="SSF258" s="254"/>
      <c r="SSG258" s="254"/>
      <c r="SSH258" s="254"/>
      <c r="SSI258" s="254"/>
      <c r="SSJ258" s="254"/>
      <c r="SSK258" s="254"/>
      <c r="SSL258" s="254"/>
      <c r="SSM258" s="254"/>
      <c r="SSN258" s="254"/>
      <c r="SSO258" s="254"/>
      <c r="SSP258" s="254"/>
      <c r="SSQ258" s="254"/>
      <c r="SSR258" s="254"/>
      <c r="SSS258" s="254"/>
      <c r="SST258" s="254"/>
      <c r="SSU258" s="254"/>
      <c r="SSV258" s="254"/>
      <c r="SSW258" s="254"/>
      <c r="SSX258" s="254"/>
      <c r="SSY258" s="254"/>
      <c r="SSZ258" s="254"/>
      <c r="STA258" s="254"/>
      <c r="STB258" s="254"/>
      <c r="STC258" s="254"/>
      <c r="STD258" s="254"/>
      <c r="STE258" s="254"/>
      <c r="STF258" s="254"/>
      <c r="STG258" s="254"/>
      <c r="STH258" s="254"/>
      <c r="STI258" s="254"/>
      <c r="STJ258" s="254"/>
      <c r="STK258" s="254"/>
      <c r="STL258" s="254"/>
      <c r="STM258" s="254"/>
      <c r="STN258" s="254"/>
      <c r="STO258" s="254"/>
      <c r="STP258" s="254"/>
      <c r="STQ258" s="254"/>
      <c r="STR258" s="254"/>
      <c r="STS258" s="254"/>
      <c r="STT258" s="254"/>
      <c r="STU258" s="254"/>
      <c r="STV258" s="254"/>
      <c r="STW258" s="254"/>
      <c r="STX258" s="254"/>
      <c r="STY258" s="254"/>
      <c r="STZ258" s="254"/>
      <c r="SUA258" s="254"/>
      <c r="SUB258" s="254"/>
      <c r="SUC258" s="254"/>
      <c r="SUD258" s="254"/>
      <c r="SUE258" s="254"/>
      <c r="SUF258" s="254"/>
      <c r="SUG258" s="254"/>
      <c r="SUH258" s="254"/>
      <c r="SUI258" s="254"/>
      <c r="SUJ258" s="254"/>
      <c r="SUK258" s="254"/>
      <c r="SUL258" s="254"/>
      <c r="SUM258" s="254"/>
      <c r="SUN258" s="254"/>
      <c r="SUO258" s="254"/>
      <c r="SUP258" s="254"/>
      <c r="SUQ258" s="254"/>
      <c r="SUR258" s="254"/>
      <c r="SUS258" s="254"/>
      <c r="SUT258" s="254"/>
      <c r="SUU258" s="254"/>
      <c r="SUV258" s="254"/>
      <c r="SUW258" s="254"/>
      <c r="SUX258" s="254"/>
      <c r="SUY258" s="254"/>
      <c r="SUZ258" s="254"/>
      <c r="SVA258" s="254"/>
      <c r="SVB258" s="254"/>
      <c r="SVC258" s="254"/>
      <c r="SVD258" s="254"/>
      <c r="SVE258" s="254"/>
      <c r="SVF258" s="254"/>
      <c r="SVG258" s="254"/>
      <c r="SVH258" s="254"/>
      <c r="SVI258" s="254"/>
      <c r="SVJ258" s="254"/>
      <c r="SVK258" s="254"/>
      <c r="SVL258" s="254"/>
      <c r="SVM258" s="254"/>
      <c r="SVN258" s="254"/>
      <c r="SVO258" s="254"/>
      <c r="SVP258" s="254"/>
      <c r="SVQ258" s="254"/>
      <c r="SVR258" s="254"/>
      <c r="SVS258" s="254"/>
      <c r="SVT258" s="254"/>
      <c r="SVU258" s="254"/>
      <c r="SVV258" s="254"/>
      <c r="SVW258" s="254"/>
      <c r="SVX258" s="254"/>
      <c r="SVY258" s="254"/>
      <c r="SVZ258" s="254"/>
      <c r="SWA258" s="254"/>
      <c r="SWB258" s="254"/>
      <c r="SWC258" s="254"/>
      <c r="SWD258" s="254"/>
      <c r="SWE258" s="254"/>
      <c r="SWF258" s="254"/>
      <c r="SWG258" s="254"/>
      <c r="SWH258" s="254"/>
      <c r="SWI258" s="254"/>
      <c r="SWJ258" s="254"/>
      <c r="SWK258" s="254"/>
      <c r="SWL258" s="254"/>
      <c r="SWM258" s="254"/>
      <c r="SWN258" s="254"/>
      <c r="SWO258" s="254"/>
      <c r="SWP258" s="254"/>
      <c r="SWQ258" s="254"/>
      <c r="SWR258" s="254"/>
      <c r="SWS258" s="254"/>
      <c r="SWT258" s="254"/>
      <c r="SWU258" s="254"/>
      <c r="SWV258" s="254"/>
      <c r="SWW258" s="254"/>
      <c r="SWX258" s="254"/>
      <c r="SWY258" s="254"/>
      <c r="SWZ258" s="254"/>
      <c r="SXA258" s="254"/>
      <c r="SXB258" s="254"/>
      <c r="SXC258" s="254"/>
      <c r="SXD258" s="254"/>
      <c r="SXE258" s="254"/>
      <c r="SXF258" s="254"/>
      <c r="SXG258" s="254"/>
      <c r="SXH258" s="254"/>
      <c r="SXI258" s="254"/>
      <c r="SXJ258" s="254"/>
      <c r="SXK258" s="254"/>
      <c r="SXL258" s="254"/>
      <c r="SXM258" s="254"/>
      <c r="SXN258" s="254"/>
      <c r="SXO258" s="254"/>
      <c r="SXP258" s="254"/>
      <c r="SXQ258" s="254"/>
      <c r="SXR258" s="254"/>
      <c r="SXS258" s="254"/>
      <c r="SXT258" s="254"/>
      <c r="SXU258" s="254"/>
      <c r="SXV258" s="254"/>
      <c r="SXW258" s="254"/>
      <c r="SXX258" s="254"/>
      <c r="SXY258" s="254"/>
      <c r="SXZ258" s="254"/>
      <c r="SYA258" s="254"/>
      <c r="SYB258" s="254"/>
      <c r="SYC258" s="254"/>
      <c r="SYD258" s="254"/>
      <c r="SYE258" s="254"/>
      <c r="SYF258" s="254"/>
      <c r="SYG258" s="254"/>
      <c r="SYH258" s="254"/>
      <c r="SYI258" s="254"/>
      <c r="SYJ258" s="254"/>
      <c r="SYK258" s="254"/>
      <c r="SYL258" s="254"/>
      <c r="SYM258" s="254"/>
      <c r="SYN258" s="254"/>
      <c r="SYO258" s="254"/>
      <c r="SYP258" s="254"/>
      <c r="SYQ258" s="254"/>
      <c r="SYR258" s="254"/>
      <c r="SYS258" s="254"/>
      <c r="SYT258" s="254"/>
      <c r="SYU258" s="254"/>
      <c r="SYV258" s="254"/>
      <c r="SYW258" s="254"/>
      <c r="SYX258" s="254"/>
      <c r="SYY258" s="254"/>
      <c r="SYZ258" s="254"/>
      <c r="SZA258" s="254"/>
      <c r="SZB258" s="254"/>
      <c r="SZC258" s="254"/>
      <c r="SZD258" s="254"/>
      <c r="SZE258" s="254"/>
      <c r="SZF258" s="254"/>
      <c r="SZG258" s="254"/>
      <c r="SZH258" s="254"/>
      <c r="SZI258" s="254"/>
      <c r="SZJ258" s="254"/>
      <c r="SZK258" s="254"/>
      <c r="SZL258" s="254"/>
      <c r="SZM258" s="254"/>
      <c r="SZN258" s="254"/>
      <c r="SZO258" s="254"/>
      <c r="SZP258" s="254"/>
      <c r="SZQ258" s="254"/>
      <c r="SZR258" s="254"/>
      <c r="SZS258" s="254"/>
      <c r="SZT258" s="254"/>
      <c r="SZU258" s="254"/>
      <c r="SZV258" s="254"/>
      <c r="SZW258" s="254"/>
      <c r="SZX258" s="254"/>
      <c r="SZY258" s="254"/>
      <c r="SZZ258" s="254"/>
      <c r="TAA258" s="254"/>
      <c r="TAB258" s="254"/>
      <c r="TAC258" s="254"/>
      <c r="TAD258" s="254"/>
      <c r="TAE258" s="254"/>
      <c r="TAF258" s="254"/>
      <c r="TAG258" s="254"/>
      <c r="TAH258" s="254"/>
      <c r="TAI258" s="254"/>
      <c r="TAJ258" s="254"/>
      <c r="TAK258" s="254"/>
      <c r="TAL258" s="254"/>
      <c r="TAM258" s="254"/>
      <c r="TAN258" s="254"/>
      <c r="TAO258" s="254"/>
      <c r="TAP258" s="254"/>
      <c r="TAQ258" s="254"/>
      <c r="TAR258" s="254"/>
      <c r="TAS258" s="254"/>
      <c r="TAT258" s="254"/>
      <c r="TAU258" s="254"/>
      <c r="TAV258" s="254"/>
      <c r="TAW258" s="254"/>
      <c r="TAX258" s="254"/>
      <c r="TAY258" s="254"/>
      <c r="TAZ258" s="254"/>
      <c r="TBA258" s="254"/>
      <c r="TBB258" s="254"/>
      <c r="TBC258" s="254"/>
      <c r="TBD258" s="254"/>
      <c r="TBE258" s="254"/>
      <c r="TBF258" s="254"/>
      <c r="TBG258" s="254"/>
      <c r="TBH258" s="254"/>
      <c r="TBI258" s="254"/>
      <c r="TBJ258" s="254"/>
      <c r="TBK258" s="254"/>
      <c r="TBL258" s="254"/>
      <c r="TBM258" s="254"/>
      <c r="TBN258" s="254"/>
      <c r="TBO258" s="254"/>
      <c r="TBP258" s="254"/>
      <c r="TBQ258" s="254"/>
      <c r="TBR258" s="254"/>
      <c r="TBS258" s="254"/>
      <c r="TBT258" s="254"/>
      <c r="TBU258" s="254"/>
      <c r="TBV258" s="254"/>
      <c r="TBW258" s="254"/>
      <c r="TBX258" s="254"/>
      <c r="TBY258" s="254"/>
      <c r="TBZ258" s="254"/>
      <c r="TCA258" s="254"/>
      <c r="TCB258" s="254"/>
      <c r="TCC258" s="254"/>
      <c r="TCD258" s="254"/>
      <c r="TCE258" s="254"/>
      <c r="TCF258" s="254"/>
      <c r="TCG258" s="254"/>
      <c r="TCH258" s="254"/>
      <c r="TCI258" s="254"/>
      <c r="TCJ258" s="254"/>
      <c r="TCK258" s="254"/>
      <c r="TCL258" s="254"/>
      <c r="TCM258" s="254"/>
      <c r="TCN258" s="254"/>
      <c r="TCO258" s="254"/>
      <c r="TCP258" s="254"/>
      <c r="TCQ258" s="254"/>
      <c r="TCR258" s="254"/>
      <c r="TCS258" s="254"/>
      <c r="TCT258" s="254"/>
      <c r="TCU258" s="254"/>
      <c r="TCV258" s="254"/>
      <c r="TCW258" s="254"/>
      <c r="TCX258" s="254"/>
      <c r="TCY258" s="254"/>
      <c r="TCZ258" s="254"/>
      <c r="TDA258" s="254"/>
      <c r="TDB258" s="254"/>
      <c r="TDC258" s="254"/>
      <c r="TDD258" s="254"/>
      <c r="TDE258" s="254"/>
      <c r="TDF258" s="254"/>
      <c r="TDG258" s="254"/>
      <c r="TDH258" s="254"/>
      <c r="TDI258" s="254"/>
      <c r="TDJ258" s="254"/>
      <c r="TDK258" s="254"/>
      <c r="TDL258" s="254"/>
      <c r="TDM258" s="254"/>
      <c r="TDN258" s="254"/>
      <c r="TDO258" s="254"/>
      <c r="TDP258" s="254"/>
      <c r="TDQ258" s="254"/>
      <c r="TDR258" s="254"/>
      <c r="TDS258" s="254"/>
      <c r="TDT258" s="254"/>
      <c r="TDU258" s="254"/>
      <c r="TDV258" s="254"/>
      <c r="TDW258" s="254"/>
      <c r="TDX258" s="254"/>
      <c r="TDY258" s="254"/>
      <c r="TDZ258" s="254"/>
      <c r="TEA258" s="254"/>
      <c r="TEB258" s="254"/>
      <c r="TEC258" s="254"/>
      <c r="TED258" s="254"/>
      <c r="TEE258" s="254"/>
      <c r="TEF258" s="254"/>
      <c r="TEG258" s="254"/>
      <c r="TEH258" s="254"/>
      <c r="TEI258" s="254"/>
      <c r="TEJ258" s="254"/>
      <c r="TEK258" s="254"/>
      <c r="TEL258" s="254"/>
      <c r="TEM258" s="254"/>
      <c r="TEN258" s="254"/>
      <c r="TEO258" s="254"/>
      <c r="TEP258" s="254"/>
      <c r="TEQ258" s="254"/>
      <c r="TER258" s="254"/>
      <c r="TES258" s="254"/>
      <c r="TET258" s="254"/>
      <c r="TEU258" s="254"/>
      <c r="TEV258" s="254"/>
      <c r="TEW258" s="254"/>
      <c r="TEX258" s="254"/>
      <c r="TEY258" s="254"/>
      <c r="TEZ258" s="254"/>
      <c r="TFA258" s="254"/>
      <c r="TFB258" s="254"/>
      <c r="TFC258" s="254"/>
      <c r="TFD258" s="254"/>
      <c r="TFE258" s="254"/>
      <c r="TFF258" s="254"/>
      <c r="TFG258" s="254"/>
      <c r="TFH258" s="254"/>
      <c r="TFI258" s="254"/>
      <c r="TFJ258" s="254"/>
      <c r="TFK258" s="254"/>
      <c r="TFL258" s="254"/>
      <c r="TFM258" s="254"/>
      <c r="TFN258" s="254"/>
      <c r="TFO258" s="254"/>
      <c r="TFP258" s="254"/>
      <c r="TFQ258" s="254"/>
      <c r="TFR258" s="254"/>
      <c r="TFS258" s="254"/>
      <c r="TFT258" s="254"/>
      <c r="TFU258" s="254"/>
      <c r="TFV258" s="254"/>
      <c r="TFW258" s="254"/>
      <c r="TFX258" s="254"/>
      <c r="TFY258" s="254"/>
      <c r="TFZ258" s="254"/>
      <c r="TGA258" s="254"/>
      <c r="TGB258" s="254"/>
      <c r="TGC258" s="254"/>
      <c r="TGD258" s="254"/>
      <c r="TGE258" s="254"/>
      <c r="TGF258" s="254"/>
      <c r="TGG258" s="254"/>
      <c r="TGH258" s="254"/>
      <c r="TGI258" s="254"/>
      <c r="TGJ258" s="254"/>
      <c r="TGK258" s="254"/>
      <c r="TGL258" s="254"/>
      <c r="TGM258" s="254"/>
      <c r="TGN258" s="254"/>
      <c r="TGO258" s="254"/>
      <c r="TGP258" s="254"/>
      <c r="TGQ258" s="254"/>
      <c r="TGR258" s="254"/>
      <c r="TGS258" s="254"/>
      <c r="TGT258" s="254"/>
      <c r="TGU258" s="254"/>
      <c r="TGV258" s="254"/>
      <c r="TGW258" s="254"/>
      <c r="TGX258" s="254"/>
      <c r="TGY258" s="254"/>
      <c r="TGZ258" s="254"/>
      <c r="THA258" s="254"/>
      <c r="THB258" s="254"/>
      <c r="THC258" s="254"/>
      <c r="THD258" s="254"/>
      <c r="THE258" s="254"/>
      <c r="THF258" s="254"/>
      <c r="THG258" s="254"/>
      <c r="THH258" s="254"/>
      <c r="THI258" s="254"/>
      <c r="THJ258" s="254"/>
      <c r="THK258" s="254"/>
      <c r="THL258" s="254"/>
      <c r="THM258" s="254"/>
      <c r="THN258" s="254"/>
      <c r="THO258" s="254"/>
      <c r="THP258" s="254"/>
      <c r="THQ258" s="254"/>
      <c r="THR258" s="254"/>
      <c r="THS258" s="254"/>
      <c r="THT258" s="254"/>
      <c r="THU258" s="254"/>
      <c r="THV258" s="254"/>
      <c r="THW258" s="254"/>
      <c r="THX258" s="254"/>
      <c r="THY258" s="254"/>
      <c r="THZ258" s="254"/>
      <c r="TIA258" s="254"/>
      <c r="TIB258" s="254"/>
      <c r="TIC258" s="254"/>
      <c r="TID258" s="254"/>
      <c r="TIE258" s="254"/>
      <c r="TIF258" s="254"/>
      <c r="TIG258" s="254"/>
      <c r="TIH258" s="254"/>
      <c r="TII258" s="254"/>
      <c r="TIJ258" s="254"/>
      <c r="TIK258" s="254"/>
      <c r="TIL258" s="254"/>
      <c r="TIM258" s="254"/>
      <c r="TIN258" s="254"/>
      <c r="TIO258" s="254"/>
      <c r="TIP258" s="254"/>
      <c r="TIQ258" s="254"/>
      <c r="TIR258" s="254"/>
      <c r="TIS258" s="254"/>
      <c r="TIT258" s="254"/>
      <c r="TIU258" s="254"/>
      <c r="TIV258" s="254"/>
      <c r="TIW258" s="254"/>
      <c r="TIX258" s="254"/>
      <c r="TIY258" s="254"/>
      <c r="TIZ258" s="254"/>
      <c r="TJA258" s="254"/>
      <c r="TJB258" s="254"/>
      <c r="TJC258" s="254"/>
      <c r="TJD258" s="254"/>
      <c r="TJE258" s="254"/>
      <c r="TJF258" s="254"/>
      <c r="TJG258" s="254"/>
      <c r="TJH258" s="254"/>
      <c r="TJI258" s="254"/>
      <c r="TJJ258" s="254"/>
      <c r="TJK258" s="254"/>
      <c r="TJL258" s="254"/>
      <c r="TJM258" s="254"/>
      <c r="TJN258" s="254"/>
      <c r="TJO258" s="254"/>
      <c r="TJP258" s="254"/>
      <c r="TJQ258" s="254"/>
      <c r="TJR258" s="254"/>
      <c r="TJS258" s="254"/>
      <c r="TJT258" s="254"/>
      <c r="TJU258" s="254"/>
      <c r="TJV258" s="254"/>
      <c r="TJW258" s="254"/>
      <c r="TJX258" s="254"/>
      <c r="TJY258" s="254"/>
      <c r="TJZ258" s="254"/>
      <c r="TKA258" s="254"/>
      <c r="TKB258" s="254"/>
      <c r="TKC258" s="254"/>
      <c r="TKD258" s="254"/>
      <c r="TKE258" s="254"/>
      <c r="TKF258" s="254"/>
      <c r="TKG258" s="254"/>
      <c r="TKH258" s="254"/>
      <c r="TKI258" s="254"/>
      <c r="TKJ258" s="254"/>
      <c r="TKK258" s="254"/>
      <c r="TKL258" s="254"/>
      <c r="TKM258" s="254"/>
      <c r="TKN258" s="254"/>
      <c r="TKO258" s="254"/>
      <c r="TKP258" s="254"/>
      <c r="TKQ258" s="254"/>
      <c r="TKR258" s="254"/>
      <c r="TKS258" s="254"/>
      <c r="TKT258" s="254"/>
      <c r="TKU258" s="254"/>
      <c r="TKV258" s="254"/>
      <c r="TKW258" s="254"/>
      <c r="TKX258" s="254"/>
      <c r="TKY258" s="254"/>
      <c r="TKZ258" s="254"/>
      <c r="TLA258" s="254"/>
      <c r="TLB258" s="254"/>
      <c r="TLC258" s="254"/>
      <c r="TLD258" s="254"/>
      <c r="TLE258" s="254"/>
      <c r="TLF258" s="254"/>
      <c r="TLG258" s="254"/>
      <c r="TLH258" s="254"/>
      <c r="TLI258" s="254"/>
      <c r="TLJ258" s="254"/>
      <c r="TLK258" s="254"/>
      <c r="TLL258" s="254"/>
      <c r="TLM258" s="254"/>
      <c r="TLN258" s="254"/>
      <c r="TLO258" s="254"/>
      <c r="TLP258" s="254"/>
      <c r="TLQ258" s="254"/>
      <c r="TLR258" s="254"/>
      <c r="TLS258" s="254"/>
      <c r="TLT258" s="254"/>
      <c r="TLU258" s="254"/>
      <c r="TLV258" s="254"/>
      <c r="TLW258" s="254"/>
      <c r="TLX258" s="254"/>
      <c r="TLY258" s="254"/>
      <c r="TLZ258" s="254"/>
      <c r="TMA258" s="254"/>
      <c r="TMB258" s="254"/>
      <c r="TMC258" s="254"/>
      <c r="TMD258" s="254"/>
      <c r="TME258" s="254"/>
      <c r="TMF258" s="254"/>
      <c r="TMG258" s="254"/>
      <c r="TMH258" s="254"/>
      <c r="TMI258" s="254"/>
      <c r="TMJ258" s="254"/>
      <c r="TMK258" s="254"/>
      <c r="TML258" s="254"/>
      <c r="TMM258" s="254"/>
      <c r="TMN258" s="254"/>
      <c r="TMO258" s="254"/>
      <c r="TMP258" s="254"/>
      <c r="TMQ258" s="254"/>
      <c r="TMR258" s="254"/>
      <c r="TMS258" s="254"/>
      <c r="TMT258" s="254"/>
      <c r="TMU258" s="254"/>
      <c r="TMV258" s="254"/>
      <c r="TMW258" s="254"/>
      <c r="TMX258" s="254"/>
      <c r="TMY258" s="254"/>
      <c r="TMZ258" s="254"/>
      <c r="TNA258" s="254"/>
      <c r="TNB258" s="254"/>
      <c r="TNC258" s="254"/>
      <c r="TND258" s="254"/>
      <c r="TNE258" s="254"/>
      <c r="TNF258" s="254"/>
      <c r="TNG258" s="254"/>
      <c r="TNH258" s="254"/>
      <c r="TNI258" s="254"/>
      <c r="TNJ258" s="254"/>
      <c r="TNK258" s="254"/>
      <c r="TNL258" s="254"/>
      <c r="TNM258" s="254"/>
      <c r="TNN258" s="254"/>
      <c r="TNO258" s="254"/>
      <c r="TNP258" s="254"/>
      <c r="TNQ258" s="254"/>
      <c r="TNR258" s="254"/>
      <c r="TNS258" s="254"/>
      <c r="TNT258" s="254"/>
      <c r="TNU258" s="254"/>
      <c r="TNV258" s="254"/>
      <c r="TNW258" s="254"/>
      <c r="TNX258" s="254"/>
      <c r="TNY258" s="254"/>
      <c r="TNZ258" s="254"/>
      <c r="TOA258" s="254"/>
      <c r="TOB258" s="254"/>
      <c r="TOC258" s="254"/>
      <c r="TOD258" s="254"/>
      <c r="TOE258" s="254"/>
      <c r="TOF258" s="254"/>
      <c r="TOG258" s="254"/>
      <c r="TOH258" s="254"/>
      <c r="TOI258" s="254"/>
      <c r="TOJ258" s="254"/>
      <c r="TOK258" s="254"/>
      <c r="TOL258" s="254"/>
      <c r="TOM258" s="254"/>
      <c r="TON258" s="254"/>
      <c r="TOO258" s="254"/>
      <c r="TOP258" s="254"/>
      <c r="TOQ258" s="254"/>
      <c r="TOR258" s="254"/>
      <c r="TOS258" s="254"/>
      <c r="TOT258" s="254"/>
      <c r="TOU258" s="254"/>
      <c r="TOV258" s="254"/>
      <c r="TOW258" s="254"/>
      <c r="TOX258" s="254"/>
      <c r="TOY258" s="254"/>
      <c r="TOZ258" s="254"/>
      <c r="TPA258" s="254"/>
      <c r="TPB258" s="254"/>
      <c r="TPC258" s="254"/>
      <c r="TPD258" s="254"/>
      <c r="TPE258" s="254"/>
      <c r="TPF258" s="254"/>
      <c r="TPG258" s="254"/>
      <c r="TPH258" s="254"/>
      <c r="TPI258" s="254"/>
      <c r="TPJ258" s="254"/>
      <c r="TPK258" s="254"/>
      <c r="TPL258" s="254"/>
      <c r="TPM258" s="254"/>
      <c r="TPN258" s="254"/>
      <c r="TPO258" s="254"/>
      <c r="TPP258" s="254"/>
      <c r="TPQ258" s="254"/>
      <c r="TPR258" s="254"/>
      <c r="TPS258" s="254"/>
      <c r="TPT258" s="254"/>
      <c r="TPU258" s="254"/>
      <c r="TPV258" s="254"/>
      <c r="TPW258" s="254"/>
      <c r="TPX258" s="254"/>
      <c r="TPY258" s="254"/>
      <c r="TPZ258" s="254"/>
      <c r="TQA258" s="254"/>
      <c r="TQB258" s="254"/>
      <c r="TQC258" s="254"/>
      <c r="TQD258" s="254"/>
      <c r="TQE258" s="254"/>
      <c r="TQF258" s="254"/>
      <c r="TQG258" s="254"/>
      <c r="TQH258" s="254"/>
      <c r="TQI258" s="254"/>
      <c r="TQJ258" s="254"/>
      <c r="TQK258" s="254"/>
      <c r="TQL258" s="254"/>
      <c r="TQM258" s="254"/>
      <c r="TQN258" s="254"/>
      <c r="TQO258" s="254"/>
      <c r="TQP258" s="254"/>
      <c r="TQQ258" s="254"/>
      <c r="TQR258" s="254"/>
      <c r="TQS258" s="254"/>
      <c r="TQT258" s="254"/>
      <c r="TQU258" s="254"/>
      <c r="TQV258" s="254"/>
      <c r="TQW258" s="254"/>
      <c r="TQX258" s="254"/>
      <c r="TQY258" s="254"/>
      <c r="TQZ258" s="254"/>
      <c r="TRA258" s="254"/>
      <c r="TRB258" s="254"/>
      <c r="TRC258" s="254"/>
      <c r="TRD258" s="254"/>
      <c r="TRE258" s="254"/>
      <c r="TRF258" s="254"/>
      <c r="TRG258" s="254"/>
      <c r="TRH258" s="254"/>
      <c r="TRI258" s="254"/>
      <c r="TRJ258" s="254"/>
      <c r="TRK258" s="254"/>
      <c r="TRL258" s="254"/>
      <c r="TRM258" s="254"/>
      <c r="TRN258" s="254"/>
      <c r="TRO258" s="254"/>
      <c r="TRP258" s="254"/>
      <c r="TRQ258" s="254"/>
      <c r="TRR258" s="254"/>
      <c r="TRS258" s="254"/>
      <c r="TRT258" s="254"/>
      <c r="TRU258" s="254"/>
      <c r="TRV258" s="254"/>
      <c r="TRW258" s="254"/>
      <c r="TRX258" s="254"/>
      <c r="TRY258" s="254"/>
      <c r="TRZ258" s="254"/>
      <c r="TSA258" s="254"/>
      <c r="TSB258" s="254"/>
      <c r="TSC258" s="254"/>
      <c r="TSD258" s="254"/>
      <c r="TSE258" s="254"/>
      <c r="TSF258" s="254"/>
      <c r="TSG258" s="254"/>
      <c r="TSH258" s="254"/>
      <c r="TSI258" s="254"/>
      <c r="TSJ258" s="254"/>
      <c r="TSK258" s="254"/>
      <c r="TSL258" s="254"/>
      <c r="TSM258" s="254"/>
      <c r="TSN258" s="254"/>
      <c r="TSO258" s="254"/>
      <c r="TSP258" s="254"/>
      <c r="TSQ258" s="254"/>
      <c r="TSR258" s="254"/>
      <c r="TSS258" s="254"/>
      <c r="TST258" s="254"/>
      <c r="TSU258" s="254"/>
      <c r="TSV258" s="254"/>
      <c r="TSW258" s="254"/>
      <c r="TSX258" s="254"/>
      <c r="TSY258" s="254"/>
      <c r="TSZ258" s="254"/>
      <c r="TTA258" s="254"/>
      <c r="TTB258" s="254"/>
      <c r="TTC258" s="254"/>
      <c r="TTD258" s="254"/>
      <c r="TTE258" s="254"/>
      <c r="TTF258" s="254"/>
      <c r="TTG258" s="254"/>
      <c r="TTH258" s="254"/>
      <c r="TTI258" s="254"/>
      <c r="TTJ258" s="254"/>
      <c r="TTK258" s="254"/>
      <c r="TTL258" s="254"/>
      <c r="TTM258" s="254"/>
      <c r="TTN258" s="254"/>
      <c r="TTO258" s="254"/>
      <c r="TTP258" s="254"/>
      <c r="TTQ258" s="254"/>
      <c r="TTR258" s="254"/>
      <c r="TTS258" s="254"/>
      <c r="TTT258" s="254"/>
      <c r="TTU258" s="254"/>
      <c r="TTV258" s="254"/>
      <c r="TTW258" s="254"/>
      <c r="TTX258" s="254"/>
      <c r="TTY258" s="254"/>
      <c r="TTZ258" s="254"/>
      <c r="TUA258" s="254"/>
      <c r="TUB258" s="254"/>
      <c r="TUC258" s="254"/>
      <c r="TUD258" s="254"/>
      <c r="TUE258" s="254"/>
      <c r="TUF258" s="254"/>
      <c r="TUG258" s="254"/>
      <c r="TUH258" s="254"/>
      <c r="TUI258" s="254"/>
      <c r="TUJ258" s="254"/>
      <c r="TUK258" s="254"/>
      <c r="TUL258" s="254"/>
      <c r="TUM258" s="254"/>
      <c r="TUN258" s="254"/>
      <c r="TUO258" s="254"/>
      <c r="TUP258" s="254"/>
      <c r="TUQ258" s="254"/>
      <c r="TUR258" s="254"/>
      <c r="TUS258" s="254"/>
      <c r="TUT258" s="254"/>
      <c r="TUU258" s="254"/>
      <c r="TUV258" s="254"/>
      <c r="TUW258" s="254"/>
      <c r="TUX258" s="254"/>
      <c r="TUY258" s="254"/>
      <c r="TUZ258" s="254"/>
      <c r="TVA258" s="254"/>
      <c r="TVB258" s="254"/>
      <c r="TVC258" s="254"/>
      <c r="TVD258" s="254"/>
      <c r="TVE258" s="254"/>
      <c r="TVF258" s="254"/>
      <c r="TVG258" s="254"/>
      <c r="TVH258" s="254"/>
      <c r="TVI258" s="254"/>
      <c r="TVJ258" s="254"/>
      <c r="TVK258" s="254"/>
      <c r="TVL258" s="254"/>
      <c r="TVM258" s="254"/>
      <c r="TVN258" s="254"/>
      <c r="TVO258" s="254"/>
      <c r="TVP258" s="254"/>
      <c r="TVQ258" s="254"/>
      <c r="TVR258" s="254"/>
      <c r="TVS258" s="254"/>
      <c r="TVT258" s="254"/>
      <c r="TVU258" s="254"/>
      <c r="TVV258" s="254"/>
      <c r="TVW258" s="254"/>
      <c r="TVX258" s="254"/>
      <c r="TVY258" s="254"/>
      <c r="TVZ258" s="254"/>
      <c r="TWA258" s="254"/>
      <c r="TWB258" s="254"/>
      <c r="TWC258" s="254"/>
      <c r="TWD258" s="254"/>
      <c r="TWE258" s="254"/>
      <c r="TWF258" s="254"/>
      <c r="TWG258" s="254"/>
      <c r="TWH258" s="254"/>
      <c r="TWI258" s="254"/>
      <c r="TWJ258" s="254"/>
      <c r="TWK258" s="254"/>
      <c r="TWL258" s="254"/>
      <c r="TWM258" s="254"/>
      <c r="TWN258" s="254"/>
      <c r="TWO258" s="254"/>
      <c r="TWP258" s="254"/>
      <c r="TWQ258" s="254"/>
      <c r="TWR258" s="254"/>
      <c r="TWS258" s="254"/>
      <c r="TWT258" s="254"/>
      <c r="TWU258" s="254"/>
      <c r="TWV258" s="254"/>
      <c r="TWW258" s="254"/>
      <c r="TWX258" s="254"/>
      <c r="TWY258" s="254"/>
      <c r="TWZ258" s="254"/>
      <c r="TXA258" s="254"/>
      <c r="TXB258" s="254"/>
      <c r="TXC258" s="254"/>
      <c r="TXD258" s="254"/>
      <c r="TXE258" s="254"/>
      <c r="TXF258" s="254"/>
      <c r="TXG258" s="254"/>
      <c r="TXH258" s="254"/>
      <c r="TXI258" s="254"/>
      <c r="TXJ258" s="254"/>
      <c r="TXK258" s="254"/>
      <c r="TXL258" s="254"/>
      <c r="TXM258" s="254"/>
      <c r="TXN258" s="254"/>
      <c r="TXO258" s="254"/>
      <c r="TXP258" s="254"/>
      <c r="TXQ258" s="254"/>
      <c r="TXR258" s="254"/>
      <c r="TXS258" s="254"/>
      <c r="TXT258" s="254"/>
      <c r="TXU258" s="254"/>
      <c r="TXV258" s="254"/>
      <c r="TXW258" s="254"/>
      <c r="TXX258" s="254"/>
      <c r="TXY258" s="254"/>
      <c r="TXZ258" s="254"/>
      <c r="TYA258" s="254"/>
      <c r="TYB258" s="254"/>
      <c r="TYC258" s="254"/>
      <c r="TYD258" s="254"/>
      <c r="TYE258" s="254"/>
      <c r="TYF258" s="254"/>
      <c r="TYG258" s="254"/>
      <c r="TYH258" s="254"/>
      <c r="TYI258" s="254"/>
      <c r="TYJ258" s="254"/>
      <c r="TYK258" s="254"/>
      <c r="TYL258" s="254"/>
      <c r="TYM258" s="254"/>
      <c r="TYN258" s="254"/>
      <c r="TYO258" s="254"/>
      <c r="TYP258" s="254"/>
      <c r="TYQ258" s="254"/>
      <c r="TYR258" s="254"/>
      <c r="TYS258" s="254"/>
      <c r="TYT258" s="254"/>
      <c r="TYU258" s="254"/>
      <c r="TYV258" s="254"/>
      <c r="TYW258" s="254"/>
      <c r="TYX258" s="254"/>
      <c r="TYY258" s="254"/>
      <c r="TYZ258" s="254"/>
      <c r="TZA258" s="254"/>
      <c r="TZB258" s="254"/>
      <c r="TZC258" s="254"/>
      <c r="TZD258" s="254"/>
      <c r="TZE258" s="254"/>
      <c r="TZF258" s="254"/>
      <c r="TZG258" s="254"/>
      <c r="TZH258" s="254"/>
      <c r="TZI258" s="254"/>
      <c r="TZJ258" s="254"/>
      <c r="TZK258" s="254"/>
      <c r="TZL258" s="254"/>
      <c r="TZM258" s="254"/>
      <c r="TZN258" s="254"/>
      <c r="TZO258" s="254"/>
      <c r="TZP258" s="254"/>
      <c r="TZQ258" s="254"/>
      <c r="TZR258" s="254"/>
      <c r="TZS258" s="254"/>
      <c r="TZT258" s="254"/>
      <c r="TZU258" s="254"/>
      <c r="TZV258" s="254"/>
      <c r="TZW258" s="254"/>
      <c r="TZX258" s="254"/>
      <c r="TZY258" s="254"/>
      <c r="TZZ258" s="254"/>
      <c r="UAA258" s="254"/>
      <c r="UAB258" s="254"/>
      <c r="UAC258" s="254"/>
      <c r="UAD258" s="254"/>
      <c r="UAE258" s="254"/>
      <c r="UAF258" s="254"/>
      <c r="UAG258" s="254"/>
      <c r="UAH258" s="254"/>
      <c r="UAI258" s="254"/>
      <c r="UAJ258" s="254"/>
      <c r="UAK258" s="254"/>
      <c r="UAL258" s="254"/>
      <c r="UAM258" s="254"/>
      <c r="UAN258" s="254"/>
      <c r="UAO258" s="254"/>
      <c r="UAP258" s="254"/>
      <c r="UAQ258" s="254"/>
      <c r="UAR258" s="254"/>
      <c r="UAS258" s="254"/>
      <c r="UAT258" s="254"/>
      <c r="UAU258" s="254"/>
      <c r="UAV258" s="254"/>
      <c r="UAW258" s="254"/>
      <c r="UAX258" s="254"/>
      <c r="UAY258" s="254"/>
      <c r="UAZ258" s="254"/>
      <c r="UBA258" s="254"/>
      <c r="UBB258" s="254"/>
      <c r="UBC258" s="254"/>
      <c r="UBD258" s="254"/>
      <c r="UBE258" s="254"/>
      <c r="UBF258" s="254"/>
      <c r="UBG258" s="254"/>
      <c r="UBH258" s="254"/>
      <c r="UBI258" s="254"/>
      <c r="UBJ258" s="254"/>
      <c r="UBK258" s="254"/>
      <c r="UBL258" s="254"/>
      <c r="UBM258" s="254"/>
      <c r="UBN258" s="254"/>
      <c r="UBO258" s="254"/>
      <c r="UBP258" s="254"/>
      <c r="UBQ258" s="254"/>
      <c r="UBR258" s="254"/>
      <c r="UBS258" s="254"/>
      <c r="UBT258" s="254"/>
      <c r="UBU258" s="254"/>
      <c r="UBV258" s="254"/>
      <c r="UBW258" s="254"/>
      <c r="UBX258" s="254"/>
      <c r="UBY258" s="254"/>
      <c r="UBZ258" s="254"/>
      <c r="UCA258" s="254"/>
      <c r="UCB258" s="254"/>
      <c r="UCC258" s="254"/>
      <c r="UCD258" s="254"/>
      <c r="UCE258" s="254"/>
      <c r="UCF258" s="254"/>
      <c r="UCG258" s="254"/>
      <c r="UCH258" s="254"/>
      <c r="UCI258" s="254"/>
      <c r="UCJ258" s="254"/>
      <c r="UCK258" s="254"/>
      <c r="UCL258" s="254"/>
      <c r="UCM258" s="254"/>
      <c r="UCN258" s="254"/>
      <c r="UCO258" s="254"/>
      <c r="UCP258" s="254"/>
      <c r="UCQ258" s="254"/>
      <c r="UCR258" s="254"/>
      <c r="UCS258" s="254"/>
      <c r="UCT258" s="254"/>
      <c r="UCU258" s="254"/>
      <c r="UCV258" s="254"/>
      <c r="UCW258" s="254"/>
      <c r="UCX258" s="254"/>
      <c r="UCY258" s="254"/>
      <c r="UCZ258" s="254"/>
      <c r="UDA258" s="254"/>
      <c r="UDB258" s="254"/>
      <c r="UDC258" s="254"/>
      <c r="UDD258" s="254"/>
      <c r="UDE258" s="254"/>
      <c r="UDF258" s="254"/>
      <c r="UDG258" s="254"/>
      <c r="UDH258" s="254"/>
      <c r="UDI258" s="254"/>
      <c r="UDJ258" s="254"/>
      <c r="UDK258" s="254"/>
      <c r="UDL258" s="254"/>
      <c r="UDM258" s="254"/>
      <c r="UDN258" s="254"/>
      <c r="UDO258" s="254"/>
      <c r="UDP258" s="254"/>
      <c r="UDQ258" s="254"/>
      <c r="UDR258" s="254"/>
      <c r="UDS258" s="254"/>
      <c r="UDT258" s="254"/>
      <c r="UDU258" s="254"/>
      <c r="UDV258" s="254"/>
      <c r="UDW258" s="254"/>
      <c r="UDX258" s="254"/>
      <c r="UDY258" s="254"/>
      <c r="UDZ258" s="254"/>
      <c r="UEA258" s="254"/>
      <c r="UEB258" s="254"/>
      <c r="UEC258" s="254"/>
      <c r="UED258" s="254"/>
      <c r="UEE258" s="254"/>
      <c r="UEF258" s="254"/>
      <c r="UEG258" s="254"/>
      <c r="UEH258" s="254"/>
      <c r="UEI258" s="254"/>
      <c r="UEJ258" s="254"/>
      <c r="UEK258" s="254"/>
      <c r="UEL258" s="254"/>
      <c r="UEM258" s="254"/>
      <c r="UEN258" s="254"/>
      <c r="UEO258" s="254"/>
      <c r="UEP258" s="254"/>
      <c r="UEQ258" s="254"/>
      <c r="UER258" s="254"/>
      <c r="UES258" s="254"/>
      <c r="UET258" s="254"/>
      <c r="UEU258" s="254"/>
      <c r="UEV258" s="254"/>
      <c r="UEW258" s="254"/>
      <c r="UEX258" s="254"/>
      <c r="UEY258" s="254"/>
      <c r="UEZ258" s="254"/>
      <c r="UFA258" s="254"/>
      <c r="UFB258" s="254"/>
      <c r="UFC258" s="254"/>
      <c r="UFD258" s="254"/>
      <c r="UFE258" s="254"/>
      <c r="UFF258" s="254"/>
      <c r="UFG258" s="254"/>
      <c r="UFH258" s="254"/>
      <c r="UFI258" s="254"/>
      <c r="UFJ258" s="254"/>
      <c r="UFK258" s="254"/>
      <c r="UFL258" s="254"/>
      <c r="UFM258" s="254"/>
      <c r="UFN258" s="254"/>
      <c r="UFO258" s="254"/>
      <c r="UFP258" s="254"/>
      <c r="UFQ258" s="254"/>
      <c r="UFR258" s="254"/>
      <c r="UFS258" s="254"/>
      <c r="UFT258" s="254"/>
      <c r="UFU258" s="254"/>
      <c r="UFV258" s="254"/>
      <c r="UFW258" s="254"/>
      <c r="UFX258" s="254"/>
      <c r="UFY258" s="254"/>
      <c r="UFZ258" s="254"/>
      <c r="UGA258" s="254"/>
      <c r="UGB258" s="254"/>
      <c r="UGC258" s="254"/>
      <c r="UGD258" s="254"/>
      <c r="UGE258" s="254"/>
      <c r="UGF258" s="254"/>
      <c r="UGG258" s="254"/>
      <c r="UGH258" s="254"/>
      <c r="UGI258" s="254"/>
      <c r="UGJ258" s="254"/>
      <c r="UGK258" s="254"/>
      <c r="UGL258" s="254"/>
      <c r="UGM258" s="254"/>
      <c r="UGN258" s="254"/>
      <c r="UGO258" s="254"/>
      <c r="UGP258" s="254"/>
      <c r="UGQ258" s="254"/>
      <c r="UGR258" s="254"/>
      <c r="UGS258" s="254"/>
      <c r="UGT258" s="254"/>
      <c r="UGU258" s="254"/>
      <c r="UGV258" s="254"/>
      <c r="UGW258" s="254"/>
      <c r="UGX258" s="254"/>
      <c r="UGY258" s="254"/>
      <c r="UGZ258" s="254"/>
      <c r="UHA258" s="254"/>
      <c r="UHB258" s="254"/>
      <c r="UHC258" s="254"/>
      <c r="UHD258" s="254"/>
      <c r="UHE258" s="254"/>
      <c r="UHF258" s="254"/>
      <c r="UHG258" s="254"/>
      <c r="UHH258" s="254"/>
      <c r="UHI258" s="254"/>
      <c r="UHJ258" s="254"/>
      <c r="UHK258" s="254"/>
      <c r="UHL258" s="254"/>
      <c r="UHM258" s="254"/>
      <c r="UHN258" s="254"/>
      <c r="UHO258" s="254"/>
      <c r="UHP258" s="254"/>
      <c r="UHQ258" s="254"/>
      <c r="UHR258" s="254"/>
      <c r="UHS258" s="254"/>
      <c r="UHT258" s="254"/>
      <c r="UHU258" s="254"/>
      <c r="UHV258" s="254"/>
      <c r="UHW258" s="254"/>
      <c r="UHX258" s="254"/>
      <c r="UHY258" s="254"/>
      <c r="UHZ258" s="254"/>
      <c r="UIA258" s="254"/>
      <c r="UIB258" s="254"/>
      <c r="UIC258" s="254"/>
      <c r="UID258" s="254"/>
      <c r="UIE258" s="254"/>
      <c r="UIF258" s="254"/>
      <c r="UIG258" s="254"/>
      <c r="UIH258" s="254"/>
      <c r="UII258" s="254"/>
      <c r="UIJ258" s="254"/>
      <c r="UIK258" s="254"/>
      <c r="UIL258" s="254"/>
      <c r="UIM258" s="254"/>
      <c r="UIN258" s="254"/>
      <c r="UIO258" s="254"/>
      <c r="UIP258" s="254"/>
      <c r="UIQ258" s="254"/>
      <c r="UIR258" s="254"/>
      <c r="UIS258" s="254"/>
      <c r="UIT258" s="254"/>
      <c r="UIU258" s="254"/>
      <c r="UIV258" s="254"/>
      <c r="UIW258" s="254"/>
      <c r="UIX258" s="254"/>
      <c r="UIY258" s="254"/>
      <c r="UIZ258" s="254"/>
      <c r="UJA258" s="254"/>
      <c r="UJB258" s="254"/>
      <c r="UJC258" s="254"/>
      <c r="UJD258" s="254"/>
      <c r="UJE258" s="254"/>
      <c r="UJF258" s="254"/>
      <c r="UJG258" s="254"/>
      <c r="UJH258" s="254"/>
      <c r="UJI258" s="254"/>
      <c r="UJJ258" s="254"/>
      <c r="UJK258" s="254"/>
      <c r="UJL258" s="254"/>
      <c r="UJM258" s="254"/>
      <c r="UJN258" s="254"/>
      <c r="UJO258" s="254"/>
      <c r="UJP258" s="254"/>
      <c r="UJQ258" s="254"/>
      <c r="UJR258" s="254"/>
      <c r="UJS258" s="254"/>
      <c r="UJT258" s="254"/>
      <c r="UJU258" s="254"/>
      <c r="UJV258" s="254"/>
      <c r="UJW258" s="254"/>
      <c r="UJX258" s="254"/>
      <c r="UJY258" s="254"/>
      <c r="UJZ258" s="254"/>
      <c r="UKA258" s="254"/>
      <c r="UKB258" s="254"/>
      <c r="UKC258" s="254"/>
      <c r="UKD258" s="254"/>
      <c r="UKE258" s="254"/>
      <c r="UKF258" s="254"/>
      <c r="UKG258" s="254"/>
      <c r="UKH258" s="254"/>
      <c r="UKI258" s="254"/>
      <c r="UKJ258" s="254"/>
      <c r="UKK258" s="254"/>
      <c r="UKL258" s="254"/>
      <c r="UKM258" s="254"/>
      <c r="UKN258" s="254"/>
      <c r="UKO258" s="254"/>
      <c r="UKP258" s="254"/>
      <c r="UKQ258" s="254"/>
      <c r="UKR258" s="254"/>
      <c r="UKS258" s="254"/>
      <c r="UKT258" s="254"/>
      <c r="UKU258" s="254"/>
      <c r="UKV258" s="254"/>
      <c r="UKW258" s="254"/>
      <c r="UKX258" s="254"/>
      <c r="UKY258" s="254"/>
      <c r="UKZ258" s="254"/>
      <c r="ULA258" s="254"/>
      <c r="ULB258" s="254"/>
      <c r="ULC258" s="254"/>
      <c r="ULD258" s="254"/>
      <c r="ULE258" s="254"/>
      <c r="ULF258" s="254"/>
      <c r="ULG258" s="254"/>
      <c r="ULH258" s="254"/>
      <c r="ULI258" s="254"/>
      <c r="ULJ258" s="254"/>
      <c r="ULK258" s="254"/>
      <c r="ULL258" s="254"/>
      <c r="ULM258" s="254"/>
      <c r="ULN258" s="254"/>
      <c r="ULO258" s="254"/>
      <c r="ULP258" s="254"/>
      <c r="ULQ258" s="254"/>
      <c r="ULR258" s="254"/>
      <c r="ULS258" s="254"/>
      <c r="ULT258" s="254"/>
      <c r="ULU258" s="254"/>
      <c r="ULV258" s="254"/>
      <c r="ULW258" s="254"/>
      <c r="ULX258" s="254"/>
      <c r="ULY258" s="254"/>
      <c r="ULZ258" s="254"/>
      <c r="UMA258" s="254"/>
      <c r="UMB258" s="254"/>
      <c r="UMC258" s="254"/>
      <c r="UMD258" s="254"/>
      <c r="UME258" s="254"/>
      <c r="UMF258" s="254"/>
      <c r="UMG258" s="254"/>
      <c r="UMH258" s="254"/>
      <c r="UMI258" s="254"/>
      <c r="UMJ258" s="254"/>
      <c r="UMK258" s="254"/>
      <c r="UML258" s="254"/>
      <c r="UMM258" s="254"/>
      <c r="UMN258" s="254"/>
      <c r="UMO258" s="254"/>
      <c r="UMP258" s="254"/>
      <c r="UMQ258" s="254"/>
      <c r="UMR258" s="254"/>
      <c r="UMS258" s="254"/>
      <c r="UMT258" s="254"/>
      <c r="UMU258" s="254"/>
      <c r="UMV258" s="254"/>
      <c r="UMW258" s="254"/>
      <c r="UMX258" s="254"/>
      <c r="UMY258" s="254"/>
      <c r="UMZ258" s="254"/>
      <c r="UNA258" s="254"/>
      <c r="UNB258" s="254"/>
      <c r="UNC258" s="254"/>
      <c r="UND258" s="254"/>
      <c r="UNE258" s="254"/>
      <c r="UNF258" s="254"/>
      <c r="UNG258" s="254"/>
      <c r="UNH258" s="254"/>
      <c r="UNI258" s="254"/>
      <c r="UNJ258" s="254"/>
      <c r="UNK258" s="254"/>
      <c r="UNL258" s="254"/>
      <c r="UNM258" s="254"/>
      <c r="UNN258" s="254"/>
      <c r="UNO258" s="254"/>
      <c r="UNP258" s="254"/>
      <c r="UNQ258" s="254"/>
      <c r="UNR258" s="254"/>
      <c r="UNS258" s="254"/>
      <c r="UNT258" s="254"/>
      <c r="UNU258" s="254"/>
      <c r="UNV258" s="254"/>
      <c r="UNW258" s="254"/>
      <c r="UNX258" s="254"/>
      <c r="UNY258" s="254"/>
      <c r="UNZ258" s="254"/>
      <c r="UOA258" s="254"/>
      <c r="UOB258" s="254"/>
      <c r="UOC258" s="254"/>
      <c r="UOD258" s="254"/>
      <c r="UOE258" s="254"/>
      <c r="UOF258" s="254"/>
      <c r="UOG258" s="254"/>
      <c r="UOH258" s="254"/>
      <c r="UOI258" s="254"/>
      <c r="UOJ258" s="254"/>
      <c r="UOK258" s="254"/>
      <c r="UOL258" s="254"/>
      <c r="UOM258" s="254"/>
      <c r="UON258" s="254"/>
      <c r="UOO258" s="254"/>
      <c r="UOP258" s="254"/>
      <c r="UOQ258" s="254"/>
      <c r="UOR258" s="254"/>
      <c r="UOS258" s="254"/>
      <c r="UOT258" s="254"/>
      <c r="UOU258" s="254"/>
      <c r="UOV258" s="254"/>
      <c r="UOW258" s="254"/>
      <c r="UOX258" s="254"/>
      <c r="UOY258" s="254"/>
      <c r="UOZ258" s="254"/>
      <c r="UPA258" s="254"/>
      <c r="UPB258" s="254"/>
      <c r="UPC258" s="254"/>
      <c r="UPD258" s="254"/>
      <c r="UPE258" s="254"/>
      <c r="UPF258" s="254"/>
      <c r="UPG258" s="254"/>
      <c r="UPH258" s="254"/>
      <c r="UPI258" s="254"/>
      <c r="UPJ258" s="254"/>
      <c r="UPK258" s="254"/>
      <c r="UPL258" s="254"/>
      <c r="UPM258" s="254"/>
      <c r="UPN258" s="254"/>
      <c r="UPO258" s="254"/>
      <c r="UPP258" s="254"/>
      <c r="UPQ258" s="254"/>
      <c r="UPR258" s="254"/>
      <c r="UPS258" s="254"/>
      <c r="UPT258" s="254"/>
      <c r="UPU258" s="254"/>
      <c r="UPV258" s="254"/>
      <c r="UPW258" s="254"/>
      <c r="UPX258" s="254"/>
      <c r="UPY258" s="254"/>
      <c r="UPZ258" s="254"/>
      <c r="UQA258" s="254"/>
      <c r="UQB258" s="254"/>
      <c r="UQC258" s="254"/>
      <c r="UQD258" s="254"/>
      <c r="UQE258" s="254"/>
      <c r="UQF258" s="254"/>
      <c r="UQG258" s="254"/>
      <c r="UQH258" s="254"/>
      <c r="UQI258" s="254"/>
      <c r="UQJ258" s="254"/>
      <c r="UQK258" s="254"/>
      <c r="UQL258" s="254"/>
      <c r="UQM258" s="254"/>
      <c r="UQN258" s="254"/>
      <c r="UQO258" s="254"/>
      <c r="UQP258" s="254"/>
      <c r="UQQ258" s="254"/>
      <c r="UQR258" s="254"/>
      <c r="UQS258" s="254"/>
      <c r="UQT258" s="254"/>
      <c r="UQU258" s="254"/>
      <c r="UQV258" s="254"/>
      <c r="UQW258" s="254"/>
      <c r="UQX258" s="254"/>
      <c r="UQY258" s="254"/>
      <c r="UQZ258" s="254"/>
      <c r="URA258" s="254"/>
      <c r="URB258" s="254"/>
      <c r="URC258" s="254"/>
      <c r="URD258" s="254"/>
      <c r="URE258" s="254"/>
      <c r="URF258" s="254"/>
      <c r="URG258" s="254"/>
      <c r="URH258" s="254"/>
      <c r="URI258" s="254"/>
      <c r="URJ258" s="254"/>
      <c r="URK258" s="254"/>
      <c r="URL258" s="254"/>
      <c r="URM258" s="254"/>
      <c r="URN258" s="254"/>
      <c r="URO258" s="254"/>
      <c r="URP258" s="254"/>
      <c r="URQ258" s="254"/>
      <c r="URR258" s="254"/>
      <c r="URS258" s="254"/>
      <c r="URT258" s="254"/>
      <c r="URU258" s="254"/>
      <c r="URV258" s="254"/>
      <c r="URW258" s="254"/>
      <c r="URX258" s="254"/>
      <c r="URY258" s="254"/>
      <c r="URZ258" s="254"/>
      <c r="USA258" s="254"/>
      <c r="USB258" s="254"/>
      <c r="USC258" s="254"/>
      <c r="USD258" s="254"/>
      <c r="USE258" s="254"/>
      <c r="USF258" s="254"/>
      <c r="USG258" s="254"/>
      <c r="USH258" s="254"/>
      <c r="USI258" s="254"/>
      <c r="USJ258" s="254"/>
      <c r="USK258" s="254"/>
      <c r="USL258" s="254"/>
      <c r="USM258" s="254"/>
      <c r="USN258" s="254"/>
      <c r="USO258" s="254"/>
      <c r="USP258" s="254"/>
      <c r="USQ258" s="254"/>
      <c r="USR258" s="254"/>
      <c r="USS258" s="254"/>
      <c r="UST258" s="254"/>
      <c r="USU258" s="254"/>
      <c r="USV258" s="254"/>
      <c r="USW258" s="254"/>
      <c r="USX258" s="254"/>
      <c r="USY258" s="254"/>
      <c r="USZ258" s="254"/>
      <c r="UTA258" s="254"/>
      <c r="UTB258" s="254"/>
      <c r="UTC258" s="254"/>
      <c r="UTD258" s="254"/>
      <c r="UTE258" s="254"/>
      <c r="UTF258" s="254"/>
      <c r="UTG258" s="254"/>
      <c r="UTH258" s="254"/>
      <c r="UTI258" s="254"/>
      <c r="UTJ258" s="254"/>
      <c r="UTK258" s="254"/>
      <c r="UTL258" s="254"/>
      <c r="UTM258" s="254"/>
      <c r="UTN258" s="254"/>
      <c r="UTO258" s="254"/>
      <c r="UTP258" s="254"/>
      <c r="UTQ258" s="254"/>
      <c r="UTR258" s="254"/>
      <c r="UTS258" s="254"/>
      <c r="UTT258" s="254"/>
      <c r="UTU258" s="254"/>
      <c r="UTV258" s="254"/>
      <c r="UTW258" s="254"/>
      <c r="UTX258" s="254"/>
      <c r="UTY258" s="254"/>
      <c r="UTZ258" s="254"/>
      <c r="UUA258" s="254"/>
      <c r="UUB258" s="254"/>
      <c r="UUC258" s="254"/>
      <c r="UUD258" s="254"/>
      <c r="UUE258" s="254"/>
      <c r="UUF258" s="254"/>
      <c r="UUG258" s="254"/>
      <c r="UUH258" s="254"/>
      <c r="UUI258" s="254"/>
      <c r="UUJ258" s="254"/>
      <c r="UUK258" s="254"/>
      <c r="UUL258" s="254"/>
      <c r="UUM258" s="254"/>
      <c r="UUN258" s="254"/>
      <c r="UUO258" s="254"/>
      <c r="UUP258" s="254"/>
      <c r="UUQ258" s="254"/>
      <c r="UUR258" s="254"/>
      <c r="UUS258" s="254"/>
      <c r="UUT258" s="254"/>
      <c r="UUU258" s="254"/>
      <c r="UUV258" s="254"/>
      <c r="UUW258" s="254"/>
      <c r="UUX258" s="254"/>
      <c r="UUY258" s="254"/>
      <c r="UUZ258" s="254"/>
      <c r="UVA258" s="254"/>
      <c r="UVB258" s="254"/>
      <c r="UVC258" s="254"/>
      <c r="UVD258" s="254"/>
      <c r="UVE258" s="254"/>
      <c r="UVF258" s="254"/>
      <c r="UVG258" s="254"/>
      <c r="UVH258" s="254"/>
      <c r="UVI258" s="254"/>
      <c r="UVJ258" s="254"/>
      <c r="UVK258" s="254"/>
      <c r="UVL258" s="254"/>
      <c r="UVM258" s="254"/>
      <c r="UVN258" s="254"/>
      <c r="UVO258" s="254"/>
      <c r="UVP258" s="254"/>
      <c r="UVQ258" s="254"/>
      <c r="UVR258" s="254"/>
      <c r="UVS258" s="254"/>
      <c r="UVT258" s="254"/>
      <c r="UVU258" s="254"/>
      <c r="UVV258" s="254"/>
      <c r="UVW258" s="254"/>
      <c r="UVX258" s="254"/>
      <c r="UVY258" s="254"/>
      <c r="UVZ258" s="254"/>
      <c r="UWA258" s="254"/>
      <c r="UWB258" s="254"/>
      <c r="UWC258" s="254"/>
      <c r="UWD258" s="254"/>
      <c r="UWE258" s="254"/>
      <c r="UWF258" s="254"/>
      <c r="UWG258" s="254"/>
      <c r="UWH258" s="254"/>
      <c r="UWI258" s="254"/>
      <c r="UWJ258" s="254"/>
      <c r="UWK258" s="254"/>
      <c r="UWL258" s="254"/>
      <c r="UWM258" s="254"/>
      <c r="UWN258" s="254"/>
      <c r="UWO258" s="254"/>
      <c r="UWP258" s="254"/>
      <c r="UWQ258" s="254"/>
      <c r="UWR258" s="254"/>
      <c r="UWS258" s="254"/>
      <c r="UWT258" s="254"/>
      <c r="UWU258" s="254"/>
      <c r="UWV258" s="254"/>
      <c r="UWW258" s="254"/>
      <c r="UWX258" s="254"/>
      <c r="UWY258" s="254"/>
      <c r="UWZ258" s="254"/>
      <c r="UXA258" s="254"/>
      <c r="UXB258" s="254"/>
      <c r="UXC258" s="254"/>
      <c r="UXD258" s="254"/>
      <c r="UXE258" s="254"/>
      <c r="UXF258" s="254"/>
      <c r="UXG258" s="254"/>
      <c r="UXH258" s="254"/>
      <c r="UXI258" s="254"/>
      <c r="UXJ258" s="254"/>
      <c r="UXK258" s="254"/>
      <c r="UXL258" s="254"/>
      <c r="UXM258" s="254"/>
      <c r="UXN258" s="254"/>
      <c r="UXO258" s="254"/>
      <c r="UXP258" s="254"/>
      <c r="UXQ258" s="254"/>
      <c r="UXR258" s="254"/>
      <c r="UXS258" s="254"/>
      <c r="UXT258" s="254"/>
      <c r="UXU258" s="254"/>
      <c r="UXV258" s="254"/>
      <c r="UXW258" s="254"/>
      <c r="UXX258" s="254"/>
      <c r="UXY258" s="254"/>
      <c r="UXZ258" s="254"/>
      <c r="UYA258" s="254"/>
      <c r="UYB258" s="254"/>
      <c r="UYC258" s="254"/>
      <c r="UYD258" s="254"/>
      <c r="UYE258" s="254"/>
      <c r="UYF258" s="254"/>
      <c r="UYG258" s="254"/>
      <c r="UYH258" s="254"/>
      <c r="UYI258" s="254"/>
      <c r="UYJ258" s="254"/>
      <c r="UYK258" s="254"/>
      <c r="UYL258" s="254"/>
      <c r="UYM258" s="254"/>
      <c r="UYN258" s="254"/>
      <c r="UYO258" s="254"/>
      <c r="UYP258" s="254"/>
      <c r="UYQ258" s="254"/>
      <c r="UYR258" s="254"/>
      <c r="UYS258" s="254"/>
      <c r="UYT258" s="254"/>
      <c r="UYU258" s="254"/>
      <c r="UYV258" s="254"/>
      <c r="UYW258" s="254"/>
      <c r="UYX258" s="254"/>
      <c r="UYY258" s="254"/>
      <c r="UYZ258" s="254"/>
      <c r="UZA258" s="254"/>
      <c r="UZB258" s="254"/>
      <c r="UZC258" s="254"/>
      <c r="UZD258" s="254"/>
      <c r="UZE258" s="254"/>
      <c r="UZF258" s="254"/>
      <c r="UZG258" s="254"/>
      <c r="UZH258" s="254"/>
      <c r="UZI258" s="254"/>
      <c r="UZJ258" s="254"/>
      <c r="UZK258" s="254"/>
      <c r="UZL258" s="254"/>
      <c r="UZM258" s="254"/>
      <c r="UZN258" s="254"/>
      <c r="UZO258" s="254"/>
      <c r="UZP258" s="254"/>
      <c r="UZQ258" s="254"/>
      <c r="UZR258" s="254"/>
      <c r="UZS258" s="254"/>
      <c r="UZT258" s="254"/>
      <c r="UZU258" s="254"/>
      <c r="UZV258" s="254"/>
      <c r="UZW258" s="254"/>
      <c r="UZX258" s="254"/>
      <c r="UZY258" s="254"/>
      <c r="UZZ258" s="254"/>
      <c r="VAA258" s="254"/>
      <c r="VAB258" s="254"/>
      <c r="VAC258" s="254"/>
      <c r="VAD258" s="254"/>
      <c r="VAE258" s="254"/>
      <c r="VAF258" s="254"/>
      <c r="VAG258" s="254"/>
      <c r="VAH258" s="254"/>
      <c r="VAI258" s="254"/>
      <c r="VAJ258" s="254"/>
      <c r="VAK258" s="254"/>
      <c r="VAL258" s="254"/>
      <c r="VAM258" s="254"/>
      <c r="VAN258" s="254"/>
      <c r="VAO258" s="254"/>
      <c r="VAP258" s="254"/>
      <c r="VAQ258" s="254"/>
      <c r="VAR258" s="254"/>
      <c r="VAS258" s="254"/>
      <c r="VAT258" s="254"/>
      <c r="VAU258" s="254"/>
      <c r="VAV258" s="254"/>
      <c r="VAW258" s="254"/>
      <c r="VAX258" s="254"/>
      <c r="VAY258" s="254"/>
      <c r="VAZ258" s="254"/>
      <c r="VBA258" s="254"/>
      <c r="VBB258" s="254"/>
      <c r="VBC258" s="254"/>
      <c r="VBD258" s="254"/>
      <c r="VBE258" s="254"/>
      <c r="VBF258" s="254"/>
      <c r="VBG258" s="254"/>
      <c r="VBH258" s="254"/>
      <c r="VBI258" s="254"/>
      <c r="VBJ258" s="254"/>
      <c r="VBK258" s="254"/>
      <c r="VBL258" s="254"/>
      <c r="VBM258" s="254"/>
      <c r="VBN258" s="254"/>
      <c r="VBO258" s="254"/>
      <c r="VBP258" s="254"/>
      <c r="VBQ258" s="254"/>
      <c r="VBR258" s="254"/>
      <c r="VBS258" s="254"/>
      <c r="VBT258" s="254"/>
      <c r="VBU258" s="254"/>
      <c r="VBV258" s="254"/>
      <c r="VBW258" s="254"/>
      <c r="VBX258" s="254"/>
      <c r="VBY258" s="254"/>
      <c r="VBZ258" s="254"/>
      <c r="VCA258" s="254"/>
      <c r="VCB258" s="254"/>
      <c r="VCC258" s="254"/>
      <c r="VCD258" s="254"/>
      <c r="VCE258" s="254"/>
      <c r="VCF258" s="254"/>
      <c r="VCG258" s="254"/>
      <c r="VCH258" s="254"/>
      <c r="VCI258" s="254"/>
      <c r="VCJ258" s="254"/>
      <c r="VCK258" s="254"/>
      <c r="VCL258" s="254"/>
      <c r="VCM258" s="254"/>
      <c r="VCN258" s="254"/>
      <c r="VCO258" s="254"/>
      <c r="VCP258" s="254"/>
      <c r="VCQ258" s="254"/>
      <c r="VCR258" s="254"/>
      <c r="VCS258" s="254"/>
      <c r="VCT258" s="254"/>
      <c r="VCU258" s="254"/>
      <c r="VCV258" s="254"/>
      <c r="VCW258" s="254"/>
      <c r="VCX258" s="254"/>
      <c r="VCY258" s="254"/>
      <c r="VCZ258" s="254"/>
      <c r="VDA258" s="254"/>
      <c r="VDB258" s="254"/>
      <c r="VDC258" s="254"/>
      <c r="VDD258" s="254"/>
      <c r="VDE258" s="254"/>
      <c r="VDF258" s="254"/>
      <c r="VDG258" s="254"/>
      <c r="VDH258" s="254"/>
      <c r="VDI258" s="254"/>
      <c r="VDJ258" s="254"/>
      <c r="VDK258" s="254"/>
      <c r="VDL258" s="254"/>
      <c r="VDM258" s="254"/>
      <c r="VDN258" s="254"/>
      <c r="VDO258" s="254"/>
      <c r="VDP258" s="254"/>
      <c r="VDQ258" s="254"/>
      <c r="VDR258" s="254"/>
      <c r="VDS258" s="254"/>
      <c r="VDT258" s="254"/>
      <c r="VDU258" s="254"/>
      <c r="VDV258" s="254"/>
      <c r="VDW258" s="254"/>
      <c r="VDX258" s="254"/>
      <c r="VDY258" s="254"/>
      <c r="VDZ258" s="254"/>
      <c r="VEA258" s="254"/>
      <c r="VEB258" s="254"/>
      <c r="VEC258" s="254"/>
      <c r="VED258" s="254"/>
      <c r="VEE258" s="254"/>
      <c r="VEF258" s="254"/>
      <c r="VEG258" s="254"/>
      <c r="VEH258" s="254"/>
      <c r="VEI258" s="254"/>
      <c r="VEJ258" s="254"/>
      <c r="VEK258" s="254"/>
      <c r="VEL258" s="254"/>
      <c r="VEM258" s="254"/>
      <c r="VEN258" s="254"/>
      <c r="VEO258" s="254"/>
      <c r="VEP258" s="254"/>
      <c r="VEQ258" s="254"/>
      <c r="VER258" s="254"/>
      <c r="VES258" s="254"/>
      <c r="VET258" s="254"/>
      <c r="VEU258" s="254"/>
      <c r="VEV258" s="254"/>
      <c r="VEW258" s="254"/>
      <c r="VEX258" s="254"/>
      <c r="VEY258" s="254"/>
      <c r="VEZ258" s="254"/>
      <c r="VFA258" s="254"/>
      <c r="VFB258" s="254"/>
      <c r="VFC258" s="254"/>
      <c r="VFD258" s="254"/>
      <c r="VFE258" s="254"/>
      <c r="VFF258" s="254"/>
      <c r="VFG258" s="254"/>
      <c r="VFH258" s="254"/>
      <c r="VFI258" s="254"/>
      <c r="VFJ258" s="254"/>
      <c r="VFK258" s="254"/>
      <c r="VFL258" s="254"/>
      <c r="VFM258" s="254"/>
      <c r="VFN258" s="254"/>
      <c r="VFO258" s="254"/>
      <c r="VFP258" s="254"/>
      <c r="VFQ258" s="254"/>
      <c r="VFR258" s="254"/>
      <c r="VFS258" s="254"/>
      <c r="VFT258" s="254"/>
      <c r="VFU258" s="254"/>
      <c r="VFV258" s="254"/>
      <c r="VFW258" s="254"/>
      <c r="VFX258" s="254"/>
      <c r="VFY258" s="254"/>
      <c r="VFZ258" s="254"/>
      <c r="VGA258" s="254"/>
      <c r="VGB258" s="254"/>
      <c r="VGC258" s="254"/>
      <c r="VGD258" s="254"/>
      <c r="VGE258" s="254"/>
      <c r="VGF258" s="254"/>
      <c r="VGG258" s="254"/>
      <c r="VGH258" s="254"/>
      <c r="VGI258" s="254"/>
      <c r="VGJ258" s="254"/>
      <c r="VGK258" s="254"/>
      <c r="VGL258" s="254"/>
      <c r="VGM258" s="254"/>
      <c r="VGN258" s="254"/>
      <c r="VGO258" s="254"/>
      <c r="VGP258" s="254"/>
      <c r="VGQ258" s="254"/>
      <c r="VGR258" s="254"/>
      <c r="VGS258" s="254"/>
      <c r="VGT258" s="254"/>
      <c r="VGU258" s="254"/>
      <c r="VGV258" s="254"/>
      <c r="VGW258" s="254"/>
      <c r="VGX258" s="254"/>
      <c r="VGY258" s="254"/>
      <c r="VGZ258" s="254"/>
      <c r="VHA258" s="254"/>
      <c r="VHB258" s="254"/>
      <c r="VHC258" s="254"/>
      <c r="VHD258" s="254"/>
      <c r="VHE258" s="254"/>
      <c r="VHF258" s="254"/>
      <c r="VHG258" s="254"/>
      <c r="VHH258" s="254"/>
      <c r="VHI258" s="254"/>
      <c r="VHJ258" s="254"/>
      <c r="VHK258" s="254"/>
      <c r="VHL258" s="254"/>
      <c r="VHM258" s="254"/>
      <c r="VHN258" s="254"/>
      <c r="VHO258" s="254"/>
      <c r="VHP258" s="254"/>
      <c r="VHQ258" s="254"/>
      <c r="VHR258" s="254"/>
      <c r="VHS258" s="254"/>
      <c r="VHT258" s="254"/>
      <c r="VHU258" s="254"/>
      <c r="VHV258" s="254"/>
      <c r="VHW258" s="254"/>
      <c r="VHX258" s="254"/>
      <c r="VHY258" s="254"/>
      <c r="VHZ258" s="254"/>
      <c r="VIA258" s="254"/>
      <c r="VIB258" s="254"/>
      <c r="VIC258" s="254"/>
      <c r="VID258" s="254"/>
      <c r="VIE258" s="254"/>
      <c r="VIF258" s="254"/>
      <c r="VIG258" s="254"/>
      <c r="VIH258" s="254"/>
      <c r="VII258" s="254"/>
      <c r="VIJ258" s="254"/>
      <c r="VIK258" s="254"/>
      <c r="VIL258" s="254"/>
      <c r="VIM258" s="254"/>
      <c r="VIN258" s="254"/>
      <c r="VIO258" s="254"/>
      <c r="VIP258" s="254"/>
      <c r="VIQ258" s="254"/>
      <c r="VIR258" s="254"/>
      <c r="VIS258" s="254"/>
      <c r="VIT258" s="254"/>
      <c r="VIU258" s="254"/>
      <c r="VIV258" s="254"/>
      <c r="VIW258" s="254"/>
      <c r="VIX258" s="254"/>
      <c r="VIY258" s="254"/>
      <c r="VIZ258" s="254"/>
      <c r="VJA258" s="254"/>
      <c r="VJB258" s="254"/>
      <c r="VJC258" s="254"/>
      <c r="VJD258" s="254"/>
      <c r="VJE258" s="254"/>
      <c r="VJF258" s="254"/>
      <c r="VJG258" s="254"/>
      <c r="VJH258" s="254"/>
      <c r="VJI258" s="254"/>
      <c r="VJJ258" s="254"/>
      <c r="VJK258" s="254"/>
      <c r="VJL258" s="254"/>
      <c r="VJM258" s="254"/>
      <c r="VJN258" s="254"/>
      <c r="VJO258" s="254"/>
      <c r="VJP258" s="254"/>
      <c r="VJQ258" s="254"/>
      <c r="VJR258" s="254"/>
      <c r="VJS258" s="254"/>
      <c r="VJT258" s="254"/>
      <c r="VJU258" s="254"/>
      <c r="VJV258" s="254"/>
      <c r="VJW258" s="254"/>
      <c r="VJX258" s="254"/>
      <c r="VJY258" s="254"/>
      <c r="VJZ258" s="254"/>
      <c r="VKA258" s="254"/>
      <c r="VKB258" s="254"/>
      <c r="VKC258" s="254"/>
      <c r="VKD258" s="254"/>
      <c r="VKE258" s="254"/>
      <c r="VKF258" s="254"/>
      <c r="VKG258" s="254"/>
      <c r="VKH258" s="254"/>
      <c r="VKI258" s="254"/>
      <c r="VKJ258" s="254"/>
      <c r="VKK258" s="254"/>
      <c r="VKL258" s="254"/>
      <c r="VKM258" s="254"/>
      <c r="VKN258" s="254"/>
      <c r="VKO258" s="254"/>
      <c r="VKP258" s="254"/>
      <c r="VKQ258" s="254"/>
      <c r="VKR258" s="254"/>
      <c r="VKS258" s="254"/>
      <c r="VKT258" s="254"/>
      <c r="VKU258" s="254"/>
      <c r="VKV258" s="254"/>
      <c r="VKW258" s="254"/>
      <c r="VKX258" s="254"/>
      <c r="VKY258" s="254"/>
      <c r="VKZ258" s="254"/>
      <c r="VLA258" s="254"/>
      <c r="VLB258" s="254"/>
      <c r="VLC258" s="254"/>
      <c r="VLD258" s="254"/>
      <c r="VLE258" s="254"/>
      <c r="VLF258" s="254"/>
      <c r="VLG258" s="254"/>
      <c r="VLH258" s="254"/>
      <c r="VLI258" s="254"/>
      <c r="VLJ258" s="254"/>
      <c r="VLK258" s="254"/>
      <c r="VLL258" s="254"/>
      <c r="VLM258" s="254"/>
      <c r="VLN258" s="254"/>
      <c r="VLO258" s="254"/>
      <c r="VLP258" s="254"/>
      <c r="VLQ258" s="254"/>
      <c r="VLR258" s="254"/>
      <c r="VLS258" s="254"/>
      <c r="VLT258" s="254"/>
      <c r="VLU258" s="254"/>
      <c r="VLV258" s="254"/>
      <c r="VLW258" s="254"/>
      <c r="VLX258" s="254"/>
      <c r="VLY258" s="254"/>
      <c r="VLZ258" s="254"/>
      <c r="VMA258" s="254"/>
      <c r="VMB258" s="254"/>
      <c r="VMC258" s="254"/>
      <c r="VMD258" s="254"/>
      <c r="VME258" s="254"/>
      <c r="VMF258" s="254"/>
      <c r="VMG258" s="254"/>
      <c r="VMH258" s="254"/>
      <c r="VMI258" s="254"/>
      <c r="VMJ258" s="254"/>
      <c r="VMK258" s="254"/>
      <c r="VML258" s="254"/>
      <c r="VMM258" s="254"/>
      <c r="VMN258" s="254"/>
      <c r="VMO258" s="254"/>
      <c r="VMP258" s="254"/>
      <c r="VMQ258" s="254"/>
      <c r="VMR258" s="254"/>
      <c r="VMS258" s="254"/>
      <c r="VMT258" s="254"/>
      <c r="VMU258" s="254"/>
      <c r="VMV258" s="254"/>
      <c r="VMW258" s="254"/>
      <c r="VMX258" s="254"/>
      <c r="VMY258" s="254"/>
      <c r="VMZ258" s="254"/>
      <c r="VNA258" s="254"/>
      <c r="VNB258" s="254"/>
      <c r="VNC258" s="254"/>
      <c r="VND258" s="254"/>
      <c r="VNE258" s="254"/>
      <c r="VNF258" s="254"/>
      <c r="VNG258" s="254"/>
      <c r="VNH258" s="254"/>
      <c r="VNI258" s="254"/>
      <c r="VNJ258" s="254"/>
      <c r="VNK258" s="254"/>
      <c r="VNL258" s="254"/>
      <c r="VNM258" s="254"/>
      <c r="VNN258" s="254"/>
      <c r="VNO258" s="254"/>
      <c r="VNP258" s="254"/>
      <c r="VNQ258" s="254"/>
      <c r="VNR258" s="254"/>
      <c r="VNS258" s="254"/>
      <c r="VNT258" s="254"/>
      <c r="VNU258" s="254"/>
      <c r="VNV258" s="254"/>
      <c r="VNW258" s="254"/>
      <c r="VNX258" s="254"/>
      <c r="VNY258" s="254"/>
      <c r="VNZ258" s="254"/>
      <c r="VOA258" s="254"/>
      <c r="VOB258" s="254"/>
      <c r="VOC258" s="254"/>
      <c r="VOD258" s="254"/>
      <c r="VOE258" s="254"/>
      <c r="VOF258" s="254"/>
      <c r="VOG258" s="254"/>
      <c r="VOH258" s="254"/>
      <c r="VOI258" s="254"/>
      <c r="VOJ258" s="254"/>
      <c r="VOK258" s="254"/>
      <c r="VOL258" s="254"/>
      <c r="VOM258" s="254"/>
      <c r="VON258" s="254"/>
      <c r="VOO258" s="254"/>
      <c r="VOP258" s="254"/>
      <c r="VOQ258" s="254"/>
      <c r="VOR258" s="254"/>
      <c r="VOS258" s="254"/>
      <c r="VOT258" s="254"/>
      <c r="VOU258" s="254"/>
      <c r="VOV258" s="254"/>
      <c r="VOW258" s="254"/>
      <c r="VOX258" s="254"/>
      <c r="VOY258" s="254"/>
      <c r="VOZ258" s="254"/>
      <c r="VPA258" s="254"/>
      <c r="VPB258" s="254"/>
      <c r="VPC258" s="254"/>
      <c r="VPD258" s="254"/>
      <c r="VPE258" s="254"/>
      <c r="VPF258" s="254"/>
      <c r="VPG258" s="254"/>
      <c r="VPH258" s="254"/>
      <c r="VPI258" s="254"/>
      <c r="VPJ258" s="254"/>
      <c r="VPK258" s="254"/>
      <c r="VPL258" s="254"/>
      <c r="VPM258" s="254"/>
      <c r="VPN258" s="254"/>
      <c r="VPO258" s="254"/>
      <c r="VPP258" s="254"/>
      <c r="VPQ258" s="254"/>
      <c r="VPR258" s="254"/>
      <c r="VPS258" s="254"/>
      <c r="VPT258" s="254"/>
      <c r="VPU258" s="254"/>
      <c r="VPV258" s="254"/>
      <c r="VPW258" s="254"/>
      <c r="VPX258" s="254"/>
      <c r="VPY258" s="254"/>
      <c r="VPZ258" s="254"/>
      <c r="VQA258" s="254"/>
      <c r="VQB258" s="254"/>
      <c r="VQC258" s="254"/>
      <c r="VQD258" s="254"/>
      <c r="VQE258" s="254"/>
      <c r="VQF258" s="254"/>
      <c r="VQG258" s="254"/>
      <c r="VQH258" s="254"/>
      <c r="VQI258" s="254"/>
      <c r="VQJ258" s="254"/>
      <c r="VQK258" s="254"/>
      <c r="VQL258" s="254"/>
      <c r="VQM258" s="254"/>
      <c r="VQN258" s="254"/>
      <c r="VQO258" s="254"/>
      <c r="VQP258" s="254"/>
      <c r="VQQ258" s="254"/>
      <c r="VQR258" s="254"/>
      <c r="VQS258" s="254"/>
      <c r="VQT258" s="254"/>
      <c r="VQU258" s="254"/>
      <c r="VQV258" s="254"/>
      <c r="VQW258" s="254"/>
      <c r="VQX258" s="254"/>
      <c r="VQY258" s="254"/>
      <c r="VQZ258" s="254"/>
      <c r="VRA258" s="254"/>
      <c r="VRB258" s="254"/>
      <c r="VRC258" s="254"/>
      <c r="VRD258" s="254"/>
      <c r="VRE258" s="254"/>
      <c r="VRF258" s="254"/>
      <c r="VRG258" s="254"/>
      <c r="VRH258" s="254"/>
      <c r="VRI258" s="254"/>
      <c r="VRJ258" s="254"/>
      <c r="VRK258" s="254"/>
      <c r="VRL258" s="254"/>
      <c r="VRM258" s="254"/>
      <c r="VRN258" s="254"/>
      <c r="VRO258" s="254"/>
      <c r="VRP258" s="254"/>
      <c r="VRQ258" s="254"/>
      <c r="VRR258" s="254"/>
      <c r="VRS258" s="254"/>
      <c r="VRT258" s="254"/>
      <c r="VRU258" s="254"/>
      <c r="VRV258" s="254"/>
      <c r="VRW258" s="254"/>
      <c r="VRX258" s="254"/>
      <c r="VRY258" s="254"/>
      <c r="VRZ258" s="254"/>
      <c r="VSA258" s="254"/>
      <c r="VSB258" s="254"/>
      <c r="VSC258" s="254"/>
      <c r="VSD258" s="254"/>
      <c r="VSE258" s="254"/>
      <c r="VSF258" s="254"/>
      <c r="VSG258" s="254"/>
      <c r="VSH258" s="254"/>
      <c r="VSI258" s="254"/>
      <c r="VSJ258" s="254"/>
      <c r="VSK258" s="254"/>
      <c r="VSL258" s="254"/>
      <c r="VSM258" s="254"/>
      <c r="VSN258" s="254"/>
      <c r="VSO258" s="254"/>
      <c r="VSP258" s="254"/>
      <c r="VSQ258" s="254"/>
      <c r="VSR258" s="254"/>
      <c r="VSS258" s="254"/>
      <c r="VST258" s="254"/>
      <c r="VSU258" s="254"/>
      <c r="VSV258" s="254"/>
      <c r="VSW258" s="254"/>
      <c r="VSX258" s="254"/>
      <c r="VSY258" s="254"/>
      <c r="VSZ258" s="254"/>
      <c r="VTA258" s="254"/>
      <c r="VTB258" s="254"/>
      <c r="VTC258" s="254"/>
      <c r="VTD258" s="254"/>
      <c r="VTE258" s="254"/>
      <c r="VTF258" s="254"/>
      <c r="VTG258" s="254"/>
      <c r="VTH258" s="254"/>
      <c r="VTI258" s="254"/>
      <c r="VTJ258" s="254"/>
      <c r="VTK258" s="254"/>
      <c r="VTL258" s="254"/>
      <c r="VTM258" s="254"/>
      <c r="VTN258" s="254"/>
      <c r="VTO258" s="254"/>
      <c r="VTP258" s="254"/>
      <c r="VTQ258" s="254"/>
      <c r="VTR258" s="254"/>
      <c r="VTS258" s="254"/>
      <c r="VTT258" s="254"/>
      <c r="VTU258" s="254"/>
      <c r="VTV258" s="254"/>
      <c r="VTW258" s="254"/>
      <c r="VTX258" s="254"/>
      <c r="VTY258" s="254"/>
      <c r="VTZ258" s="254"/>
      <c r="VUA258" s="254"/>
      <c r="VUB258" s="254"/>
      <c r="VUC258" s="254"/>
      <c r="VUD258" s="254"/>
      <c r="VUE258" s="254"/>
      <c r="VUF258" s="254"/>
      <c r="VUG258" s="254"/>
      <c r="VUH258" s="254"/>
      <c r="VUI258" s="254"/>
      <c r="VUJ258" s="254"/>
      <c r="VUK258" s="254"/>
      <c r="VUL258" s="254"/>
      <c r="VUM258" s="254"/>
      <c r="VUN258" s="254"/>
      <c r="VUO258" s="254"/>
      <c r="VUP258" s="254"/>
      <c r="VUQ258" s="254"/>
      <c r="VUR258" s="254"/>
      <c r="VUS258" s="254"/>
      <c r="VUT258" s="254"/>
      <c r="VUU258" s="254"/>
      <c r="VUV258" s="254"/>
      <c r="VUW258" s="254"/>
      <c r="VUX258" s="254"/>
      <c r="VUY258" s="254"/>
      <c r="VUZ258" s="254"/>
      <c r="VVA258" s="254"/>
      <c r="VVB258" s="254"/>
      <c r="VVC258" s="254"/>
      <c r="VVD258" s="254"/>
      <c r="VVE258" s="254"/>
      <c r="VVF258" s="254"/>
      <c r="VVG258" s="254"/>
      <c r="VVH258" s="254"/>
      <c r="VVI258" s="254"/>
      <c r="VVJ258" s="254"/>
      <c r="VVK258" s="254"/>
      <c r="VVL258" s="254"/>
      <c r="VVM258" s="254"/>
      <c r="VVN258" s="254"/>
      <c r="VVO258" s="254"/>
      <c r="VVP258" s="254"/>
      <c r="VVQ258" s="254"/>
      <c r="VVR258" s="254"/>
      <c r="VVS258" s="254"/>
      <c r="VVT258" s="254"/>
      <c r="VVU258" s="254"/>
      <c r="VVV258" s="254"/>
      <c r="VVW258" s="254"/>
      <c r="VVX258" s="254"/>
      <c r="VVY258" s="254"/>
      <c r="VVZ258" s="254"/>
      <c r="VWA258" s="254"/>
      <c r="VWB258" s="254"/>
      <c r="VWC258" s="254"/>
      <c r="VWD258" s="254"/>
      <c r="VWE258" s="254"/>
      <c r="VWF258" s="254"/>
      <c r="VWG258" s="254"/>
      <c r="VWH258" s="254"/>
      <c r="VWI258" s="254"/>
      <c r="VWJ258" s="254"/>
      <c r="VWK258" s="254"/>
      <c r="VWL258" s="254"/>
      <c r="VWM258" s="254"/>
      <c r="VWN258" s="254"/>
      <c r="VWO258" s="254"/>
      <c r="VWP258" s="254"/>
      <c r="VWQ258" s="254"/>
      <c r="VWR258" s="254"/>
      <c r="VWS258" s="254"/>
      <c r="VWT258" s="254"/>
      <c r="VWU258" s="254"/>
      <c r="VWV258" s="254"/>
      <c r="VWW258" s="254"/>
      <c r="VWX258" s="254"/>
      <c r="VWY258" s="254"/>
      <c r="VWZ258" s="254"/>
      <c r="VXA258" s="254"/>
      <c r="VXB258" s="254"/>
      <c r="VXC258" s="254"/>
      <c r="VXD258" s="254"/>
      <c r="VXE258" s="254"/>
      <c r="VXF258" s="254"/>
      <c r="VXG258" s="254"/>
      <c r="VXH258" s="254"/>
      <c r="VXI258" s="254"/>
      <c r="VXJ258" s="254"/>
      <c r="VXK258" s="254"/>
      <c r="VXL258" s="254"/>
      <c r="VXM258" s="254"/>
      <c r="VXN258" s="254"/>
      <c r="VXO258" s="254"/>
      <c r="VXP258" s="254"/>
      <c r="VXQ258" s="254"/>
      <c r="VXR258" s="254"/>
      <c r="VXS258" s="254"/>
      <c r="VXT258" s="254"/>
      <c r="VXU258" s="254"/>
      <c r="VXV258" s="254"/>
      <c r="VXW258" s="254"/>
      <c r="VXX258" s="254"/>
      <c r="VXY258" s="254"/>
      <c r="VXZ258" s="254"/>
      <c r="VYA258" s="254"/>
      <c r="VYB258" s="254"/>
      <c r="VYC258" s="254"/>
      <c r="VYD258" s="254"/>
      <c r="VYE258" s="254"/>
      <c r="VYF258" s="254"/>
      <c r="VYG258" s="254"/>
      <c r="VYH258" s="254"/>
      <c r="VYI258" s="254"/>
      <c r="VYJ258" s="254"/>
      <c r="VYK258" s="254"/>
      <c r="VYL258" s="254"/>
      <c r="VYM258" s="254"/>
      <c r="VYN258" s="254"/>
      <c r="VYO258" s="254"/>
      <c r="VYP258" s="254"/>
      <c r="VYQ258" s="254"/>
      <c r="VYR258" s="254"/>
      <c r="VYS258" s="254"/>
      <c r="VYT258" s="254"/>
      <c r="VYU258" s="254"/>
      <c r="VYV258" s="254"/>
      <c r="VYW258" s="254"/>
      <c r="VYX258" s="254"/>
      <c r="VYY258" s="254"/>
      <c r="VYZ258" s="254"/>
      <c r="VZA258" s="254"/>
      <c r="VZB258" s="254"/>
      <c r="VZC258" s="254"/>
      <c r="VZD258" s="254"/>
      <c r="VZE258" s="254"/>
      <c r="VZF258" s="254"/>
      <c r="VZG258" s="254"/>
      <c r="VZH258" s="254"/>
      <c r="VZI258" s="254"/>
      <c r="VZJ258" s="254"/>
      <c r="VZK258" s="254"/>
      <c r="VZL258" s="254"/>
      <c r="VZM258" s="254"/>
      <c r="VZN258" s="254"/>
      <c r="VZO258" s="254"/>
      <c r="VZP258" s="254"/>
      <c r="VZQ258" s="254"/>
      <c r="VZR258" s="254"/>
      <c r="VZS258" s="254"/>
      <c r="VZT258" s="254"/>
      <c r="VZU258" s="254"/>
      <c r="VZV258" s="254"/>
      <c r="VZW258" s="254"/>
      <c r="VZX258" s="254"/>
      <c r="VZY258" s="254"/>
      <c r="VZZ258" s="254"/>
      <c r="WAA258" s="254"/>
      <c r="WAB258" s="254"/>
      <c r="WAC258" s="254"/>
      <c r="WAD258" s="254"/>
      <c r="WAE258" s="254"/>
      <c r="WAF258" s="254"/>
      <c r="WAG258" s="254"/>
      <c r="WAH258" s="254"/>
      <c r="WAI258" s="254"/>
      <c r="WAJ258" s="254"/>
      <c r="WAK258" s="254"/>
      <c r="WAL258" s="254"/>
      <c r="WAM258" s="254"/>
      <c r="WAN258" s="254"/>
      <c r="WAO258" s="254"/>
      <c r="WAP258" s="254"/>
      <c r="WAQ258" s="254"/>
      <c r="WAR258" s="254"/>
      <c r="WAS258" s="254"/>
      <c r="WAT258" s="254"/>
      <c r="WAU258" s="254"/>
      <c r="WAV258" s="254"/>
      <c r="WAW258" s="254"/>
      <c r="WAX258" s="254"/>
      <c r="WAY258" s="254"/>
      <c r="WAZ258" s="254"/>
      <c r="WBA258" s="254"/>
      <c r="WBB258" s="254"/>
      <c r="WBC258" s="254"/>
      <c r="WBD258" s="254"/>
      <c r="WBE258" s="254"/>
      <c r="WBF258" s="254"/>
      <c r="WBG258" s="254"/>
      <c r="WBH258" s="254"/>
      <c r="WBI258" s="254"/>
      <c r="WBJ258" s="254"/>
      <c r="WBK258" s="254"/>
      <c r="WBL258" s="254"/>
      <c r="WBM258" s="254"/>
      <c r="WBN258" s="254"/>
      <c r="WBO258" s="254"/>
      <c r="WBP258" s="254"/>
      <c r="WBQ258" s="254"/>
      <c r="WBR258" s="254"/>
      <c r="WBS258" s="254"/>
      <c r="WBT258" s="254"/>
      <c r="WBU258" s="254"/>
      <c r="WBV258" s="254"/>
      <c r="WBW258" s="254"/>
      <c r="WBX258" s="254"/>
      <c r="WBY258" s="254"/>
      <c r="WBZ258" s="254"/>
      <c r="WCA258" s="254"/>
      <c r="WCB258" s="254"/>
      <c r="WCC258" s="254"/>
      <c r="WCD258" s="254"/>
      <c r="WCE258" s="254"/>
      <c r="WCF258" s="254"/>
      <c r="WCG258" s="254"/>
      <c r="WCH258" s="254"/>
      <c r="WCI258" s="254"/>
      <c r="WCJ258" s="254"/>
      <c r="WCK258" s="254"/>
      <c r="WCL258" s="254"/>
      <c r="WCM258" s="254"/>
      <c r="WCN258" s="254"/>
      <c r="WCO258" s="254"/>
      <c r="WCP258" s="254"/>
      <c r="WCQ258" s="254"/>
      <c r="WCR258" s="254"/>
      <c r="WCS258" s="254"/>
      <c r="WCT258" s="254"/>
      <c r="WCU258" s="254"/>
      <c r="WCV258" s="254"/>
      <c r="WCW258" s="254"/>
      <c r="WCX258" s="254"/>
      <c r="WCY258" s="254"/>
      <c r="WCZ258" s="254"/>
      <c r="WDA258" s="254"/>
      <c r="WDB258" s="254"/>
      <c r="WDC258" s="254"/>
      <c r="WDD258" s="254"/>
      <c r="WDE258" s="254"/>
      <c r="WDF258" s="254"/>
      <c r="WDG258" s="254"/>
      <c r="WDH258" s="254"/>
      <c r="WDI258" s="254"/>
      <c r="WDJ258" s="254"/>
      <c r="WDK258" s="254"/>
      <c r="WDL258" s="254"/>
      <c r="WDM258" s="254"/>
      <c r="WDN258" s="254"/>
      <c r="WDO258" s="254"/>
      <c r="WDP258" s="254"/>
      <c r="WDQ258" s="254"/>
      <c r="WDR258" s="254"/>
      <c r="WDS258" s="254"/>
      <c r="WDT258" s="254"/>
      <c r="WDU258" s="254"/>
      <c r="WDV258" s="254"/>
      <c r="WDW258" s="254"/>
      <c r="WDX258" s="254"/>
      <c r="WDY258" s="254"/>
      <c r="WDZ258" s="254"/>
      <c r="WEA258" s="254"/>
      <c r="WEB258" s="254"/>
      <c r="WEC258" s="254"/>
      <c r="WED258" s="254"/>
      <c r="WEE258" s="254"/>
      <c r="WEF258" s="254"/>
      <c r="WEG258" s="254"/>
      <c r="WEH258" s="254"/>
      <c r="WEI258" s="254"/>
      <c r="WEJ258" s="254"/>
      <c r="WEK258" s="254"/>
      <c r="WEL258" s="254"/>
      <c r="WEM258" s="254"/>
      <c r="WEN258" s="254"/>
      <c r="WEO258" s="254"/>
      <c r="WEP258" s="254"/>
      <c r="WEQ258" s="254"/>
      <c r="WER258" s="254"/>
      <c r="WES258" s="254"/>
      <c r="WET258" s="254"/>
      <c r="WEU258" s="254"/>
      <c r="WEV258" s="254"/>
      <c r="WEW258" s="254"/>
      <c r="WEX258" s="254"/>
      <c r="WEY258" s="254"/>
      <c r="WEZ258" s="254"/>
      <c r="WFA258" s="254"/>
      <c r="WFB258" s="254"/>
      <c r="WFC258" s="254"/>
      <c r="WFD258" s="254"/>
      <c r="WFE258" s="254"/>
      <c r="WFF258" s="254"/>
      <c r="WFG258" s="254"/>
      <c r="WFH258" s="254"/>
      <c r="WFI258" s="254"/>
      <c r="WFJ258" s="254"/>
      <c r="WFK258" s="254"/>
      <c r="WFL258" s="254"/>
      <c r="WFM258" s="254"/>
      <c r="WFN258" s="254"/>
      <c r="WFO258" s="254"/>
      <c r="WFP258" s="254"/>
      <c r="WFQ258" s="254"/>
      <c r="WFR258" s="254"/>
      <c r="WFS258" s="254"/>
      <c r="WFT258" s="254"/>
      <c r="WFU258" s="254"/>
      <c r="WFV258" s="254"/>
      <c r="WFW258" s="254"/>
      <c r="WFX258" s="254"/>
      <c r="WFY258" s="254"/>
      <c r="WFZ258" s="254"/>
      <c r="WGA258" s="254"/>
      <c r="WGB258" s="254"/>
      <c r="WGC258" s="254"/>
      <c r="WGD258" s="254"/>
      <c r="WGE258" s="254"/>
      <c r="WGF258" s="254"/>
      <c r="WGG258" s="254"/>
      <c r="WGH258" s="254"/>
      <c r="WGI258" s="254"/>
      <c r="WGJ258" s="254"/>
      <c r="WGK258" s="254"/>
      <c r="WGL258" s="254"/>
      <c r="WGM258" s="254"/>
      <c r="WGN258" s="254"/>
      <c r="WGO258" s="254"/>
      <c r="WGP258" s="254"/>
      <c r="WGQ258" s="254"/>
      <c r="WGR258" s="254"/>
      <c r="WGS258" s="254"/>
      <c r="WGT258" s="254"/>
      <c r="WGU258" s="254"/>
      <c r="WGV258" s="254"/>
      <c r="WGW258" s="254"/>
      <c r="WGX258" s="254"/>
      <c r="WGY258" s="254"/>
      <c r="WGZ258" s="254"/>
      <c r="WHA258" s="254"/>
      <c r="WHB258" s="254"/>
      <c r="WHC258" s="254"/>
      <c r="WHD258" s="254"/>
      <c r="WHE258" s="254"/>
      <c r="WHF258" s="254"/>
      <c r="WHG258" s="254"/>
      <c r="WHH258" s="254"/>
      <c r="WHI258" s="254"/>
      <c r="WHJ258" s="254"/>
      <c r="WHK258" s="254"/>
      <c r="WHL258" s="254"/>
      <c r="WHM258" s="254"/>
      <c r="WHN258" s="254"/>
      <c r="WHO258" s="254"/>
      <c r="WHP258" s="254"/>
      <c r="WHQ258" s="254"/>
      <c r="WHR258" s="254"/>
      <c r="WHS258" s="254"/>
      <c r="WHT258" s="254"/>
      <c r="WHU258" s="254"/>
      <c r="WHV258" s="254"/>
      <c r="WHW258" s="254"/>
      <c r="WHX258" s="254"/>
      <c r="WHY258" s="254"/>
      <c r="WHZ258" s="254"/>
      <c r="WIA258" s="254"/>
      <c r="WIB258" s="254"/>
      <c r="WIC258" s="254"/>
      <c r="WID258" s="254"/>
      <c r="WIE258" s="254"/>
      <c r="WIF258" s="254"/>
      <c r="WIG258" s="254"/>
      <c r="WIH258" s="254"/>
      <c r="WII258" s="254"/>
      <c r="WIJ258" s="254"/>
      <c r="WIK258" s="254"/>
      <c r="WIL258" s="254"/>
      <c r="WIM258" s="254"/>
      <c r="WIN258" s="254"/>
      <c r="WIO258" s="254"/>
      <c r="WIP258" s="254"/>
      <c r="WIQ258" s="254"/>
      <c r="WIR258" s="254"/>
      <c r="WIS258" s="254"/>
      <c r="WIT258" s="254"/>
      <c r="WIU258" s="254"/>
      <c r="WIV258" s="254"/>
      <c r="WIW258" s="254"/>
      <c r="WIX258" s="254"/>
      <c r="WIY258" s="254"/>
      <c r="WIZ258" s="254"/>
      <c r="WJA258" s="254"/>
      <c r="WJB258" s="254"/>
      <c r="WJC258" s="254"/>
      <c r="WJD258" s="254"/>
      <c r="WJE258" s="254"/>
      <c r="WJF258" s="254"/>
      <c r="WJG258" s="254"/>
      <c r="WJH258" s="254"/>
      <c r="WJI258" s="254"/>
      <c r="WJJ258" s="254"/>
      <c r="WJK258" s="254"/>
      <c r="WJL258" s="254"/>
      <c r="WJM258" s="254"/>
      <c r="WJN258" s="254"/>
      <c r="WJO258" s="254"/>
      <c r="WJP258" s="254"/>
      <c r="WJQ258" s="254"/>
      <c r="WJR258" s="254"/>
      <c r="WJS258" s="254"/>
      <c r="WJT258" s="254"/>
      <c r="WJU258" s="254"/>
      <c r="WJV258" s="254"/>
      <c r="WJW258" s="254"/>
      <c r="WJX258" s="254"/>
      <c r="WJY258" s="254"/>
      <c r="WJZ258" s="254"/>
      <c r="WKA258" s="254"/>
      <c r="WKB258" s="254"/>
      <c r="WKC258" s="254"/>
      <c r="WKD258" s="254"/>
      <c r="WKE258" s="254"/>
      <c r="WKF258" s="254"/>
      <c r="WKG258" s="254"/>
      <c r="WKH258" s="254"/>
      <c r="WKI258" s="254"/>
      <c r="WKJ258" s="254"/>
      <c r="WKK258" s="254"/>
      <c r="WKL258" s="254"/>
      <c r="WKM258" s="254"/>
      <c r="WKN258" s="254"/>
      <c r="WKO258" s="254"/>
      <c r="WKP258" s="254"/>
      <c r="WKQ258" s="254"/>
      <c r="WKR258" s="254"/>
      <c r="WKS258" s="254"/>
      <c r="WKT258" s="254"/>
      <c r="WKU258" s="254"/>
      <c r="WKV258" s="254"/>
      <c r="WKW258" s="254"/>
      <c r="WKX258" s="254"/>
      <c r="WKY258" s="254"/>
      <c r="WKZ258" s="254"/>
      <c r="WLA258" s="254"/>
      <c r="WLB258" s="254"/>
      <c r="WLC258" s="254"/>
      <c r="WLD258" s="254"/>
      <c r="WLE258" s="254"/>
      <c r="WLF258" s="254"/>
      <c r="WLG258" s="254"/>
      <c r="WLH258" s="254"/>
      <c r="WLI258" s="254"/>
      <c r="WLJ258" s="254"/>
      <c r="WLK258" s="254"/>
      <c r="WLL258" s="254"/>
      <c r="WLM258" s="254"/>
      <c r="WLN258" s="254"/>
      <c r="WLO258" s="254"/>
      <c r="WLP258" s="254"/>
      <c r="WLQ258" s="254"/>
      <c r="WLR258" s="254"/>
      <c r="WLS258" s="254"/>
      <c r="WLT258" s="254"/>
      <c r="WLU258" s="254"/>
      <c r="WLV258" s="254"/>
      <c r="WLW258" s="254"/>
      <c r="WLX258" s="254"/>
      <c r="WLY258" s="254"/>
      <c r="WLZ258" s="254"/>
      <c r="WMA258" s="254"/>
      <c r="WMB258" s="254"/>
      <c r="WMC258" s="254"/>
      <c r="WMD258" s="254"/>
      <c r="WME258" s="254"/>
      <c r="WMF258" s="254"/>
      <c r="WMG258" s="254"/>
      <c r="WMH258" s="254"/>
      <c r="WMI258" s="254"/>
      <c r="WMJ258" s="254"/>
      <c r="WMK258" s="254"/>
      <c r="WML258" s="254"/>
      <c r="WMM258" s="254"/>
      <c r="WMN258" s="254"/>
      <c r="WMO258" s="254"/>
      <c r="WMP258" s="254"/>
      <c r="WMQ258" s="254"/>
      <c r="WMR258" s="254"/>
      <c r="WMS258" s="254"/>
      <c r="WMT258" s="254"/>
      <c r="WMU258" s="254"/>
      <c r="WMV258" s="254"/>
      <c r="WMW258" s="254"/>
      <c r="WMX258" s="254"/>
      <c r="WMY258" s="254"/>
      <c r="WMZ258" s="254"/>
      <c r="WNA258" s="254"/>
      <c r="WNB258" s="254"/>
      <c r="WNC258" s="254"/>
      <c r="WND258" s="254"/>
      <c r="WNE258" s="254"/>
      <c r="WNF258" s="254"/>
      <c r="WNG258" s="254"/>
      <c r="WNH258" s="254"/>
      <c r="WNI258" s="254"/>
      <c r="WNJ258" s="254"/>
      <c r="WNK258" s="254"/>
      <c r="WNL258" s="254"/>
      <c r="WNM258" s="254"/>
      <c r="WNN258" s="254"/>
      <c r="WNO258" s="254"/>
      <c r="WNP258" s="254"/>
      <c r="WNQ258" s="254"/>
      <c r="WNR258" s="254"/>
      <c r="WNS258" s="254"/>
      <c r="WNT258" s="254"/>
      <c r="WNU258" s="254"/>
      <c r="WNV258" s="254"/>
      <c r="WNW258" s="254"/>
      <c r="WNX258" s="254"/>
      <c r="WNY258" s="254"/>
      <c r="WNZ258" s="254"/>
      <c r="WOA258" s="254"/>
      <c r="WOB258" s="254"/>
      <c r="WOC258" s="254"/>
      <c r="WOD258" s="254"/>
      <c r="WOE258" s="254"/>
      <c r="WOF258" s="254"/>
      <c r="WOG258" s="254"/>
      <c r="WOH258" s="254"/>
      <c r="WOI258" s="254"/>
      <c r="WOJ258" s="254"/>
      <c r="WOK258" s="254"/>
      <c r="WOL258" s="254"/>
      <c r="WOM258" s="254"/>
      <c r="WON258" s="254"/>
      <c r="WOO258" s="254"/>
      <c r="WOP258" s="254"/>
      <c r="WOQ258" s="254"/>
      <c r="WOR258" s="254"/>
      <c r="WOS258" s="254"/>
      <c r="WOT258" s="254"/>
      <c r="WOU258" s="254"/>
      <c r="WOV258" s="254"/>
      <c r="WOW258" s="254"/>
      <c r="WOX258" s="254"/>
      <c r="WOY258" s="254"/>
      <c r="WOZ258" s="254"/>
      <c r="WPA258" s="254"/>
      <c r="WPB258" s="254"/>
      <c r="WPC258" s="254"/>
      <c r="WPD258" s="254"/>
      <c r="WPE258" s="254"/>
      <c r="WPF258" s="254"/>
      <c r="WPG258" s="254"/>
      <c r="WPH258" s="254"/>
      <c r="WPI258" s="254"/>
      <c r="WPJ258" s="254"/>
      <c r="WPK258" s="254"/>
      <c r="WPL258" s="254"/>
      <c r="WPM258" s="254"/>
      <c r="WPN258" s="254"/>
      <c r="WPO258" s="254"/>
      <c r="WPP258" s="254"/>
      <c r="WPQ258" s="254"/>
      <c r="WPR258" s="254"/>
      <c r="WPS258" s="254"/>
      <c r="WPT258" s="254"/>
      <c r="WPU258" s="254"/>
      <c r="WPV258" s="254"/>
      <c r="WPW258" s="254"/>
      <c r="WPX258" s="254"/>
      <c r="WPY258" s="254"/>
      <c r="WPZ258" s="254"/>
      <c r="WQA258" s="254"/>
      <c r="WQB258" s="254"/>
      <c r="WQC258" s="254"/>
      <c r="WQD258" s="254"/>
      <c r="WQE258" s="254"/>
      <c r="WQF258" s="254"/>
      <c r="WQG258" s="254"/>
      <c r="WQH258" s="254"/>
      <c r="WQI258" s="254"/>
      <c r="WQJ258" s="254"/>
      <c r="WQK258" s="254"/>
      <c r="WQL258" s="254"/>
      <c r="WQM258" s="254"/>
      <c r="WQN258" s="254"/>
      <c r="WQO258" s="254"/>
      <c r="WQP258" s="254"/>
      <c r="WQQ258" s="254"/>
      <c r="WQR258" s="254"/>
      <c r="WQS258" s="254"/>
      <c r="WQT258" s="254"/>
      <c r="WQU258" s="254"/>
      <c r="WQV258" s="254"/>
      <c r="WQW258" s="254"/>
      <c r="WQX258" s="254"/>
      <c r="WQY258" s="254"/>
      <c r="WQZ258" s="254"/>
      <c r="WRA258" s="254"/>
      <c r="WRB258" s="254"/>
      <c r="WRC258" s="254"/>
      <c r="WRD258" s="254"/>
      <c r="WRE258" s="254"/>
      <c r="WRF258" s="254"/>
      <c r="WRG258" s="254"/>
      <c r="WRH258" s="254"/>
      <c r="WRI258" s="254"/>
      <c r="WRJ258" s="254"/>
      <c r="WRK258" s="254"/>
      <c r="WRL258" s="254"/>
      <c r="WRM258" s="254"/>
      <c r="WRN258" s="254"/>
      <c r="WRO258" s="254"/>
      <c r="WRP258" s="254"/>
      <c r="WRQ258" s="254"/>
      <c r="WRR258" s="254"/>
      <c r="WRS258" s="254"/>
      <c r="WRT258" s="254"/>
      <c r="WRU258" s="254"/>
      <c r="WRV258" s="254"/>
      <c r="WRW258" s="254"/>
      <c r="WRX258" s="254"/>
      <c r="WRY258" s="254"/>
      <c r="WRZ258" s="254"/>
      <c r="WSA258" s="254"/>
      <c r="WSB258" s="254"/>
      <c r="WSC258" s="254"/>
      <c r="WSD258" s="254"/>
      <c r="WSE258" s="254"/>
      <c r="WSF258" s="254"/>
      <c r="WSG258" s="254"/>
      <c r="WSH258" s="254"/>
      <c r="WSI258" s="254"/>
      <c r="WSJ258" s="254"/>
      <c r="WSK258" s="254"/>
      <c r="WSL258" s="254"/>
      <c r="WSM258" s="254"/>
      <c r="WSN258" s="254"/>
      <c r="WSO258" s="254"/>
      <c r="WSP258" s="254"/>
      <c r="WSQ258" s="254"/>
      <c r="WSR258" s="254"/>
      <c r="WSS258" s="254"/>
      <c r="WST258" s="254"/>
      <c r="WSU258" s="254"/>
      <c r="WSV258" s="254"/>
      <c r="WSW258" s="254"/>
      <c r="WSX258" s="254"/>
      <c r="WSY258" s="254"/>
      <c r="WSZ258" s="254"/>
      <c r="WTA258" s="254"/>
      <c r="WTB258" s="254"/>
      <c r="WTC258" s="254"/>
      <c r="WTD258" s="254"/>
      <c r="WTE258" s="254"/>
      <c r="WTF258" s="254"/>
      <c r="WTG258" s="254"/>
      <c r="WTH258" s="254"/>
      <c r="WTI258" s="254"/>
      <c r="WTJ258" s="254"/>
      <c r="WTK258" s="254"/>
      <c r="WTL258" s="254"/>
      <c r="WTM258" s="254"/>
      <c r="WTN258" s="254"/>
      <c r="WTO258" s="254"/>
      <c r="WTP258" s="254"/>
      <c r="WTQ258" s="254"/>
      <c r="WTR258" s="254"/>
      <c r="WTS258" s="254"/>
      <c r="WTT258" s="254"/>
      <c r="WTU258" s="254"/>
      <c r="WTV258" s="254"/>
      <c r="WTW258" s="254"/>
      <c r="WTX258" s="254"/>
      <c r="WTY258" s="254"/>
      <c r="WTZ258" s="254"/>
      <c r="WUA258" s="254"/>
      <c r="WUB258" s="254"/>
      <c r="WUC258" s="254"/>
      <c r="WUD258" s="254"/>
      <c r="WUE258" s="254"/>
      <c r="WUF258" s="254"/>
      <c r="WUG258" s="254"/>
      <c r="WUH258" s="254"/>
      <c r="WUI258" s="254"/>
      <c r="WUJ258" s="254"/>
      <c r="WUK258" s="254"/>
      <c r="WUL258" s="254"/>
      <c r="WUM258" s="254"/>
      <c r="WUN258" s="254"/>
      <c r="WUO258" s="254"/>
      <c r="WUP258" s="254"/>
      <c r="WUQ258" s="254"/>
      <c r="WUR258" s="254"/>
      <c r="WUS258" s="254"/>
      <c r="WUT258" s="254"/>
      <c r="WUU258" s="254"/>
      <c r="WUV258" s="254"/>
      <c r="WUW258" s="254"/>
      <c r="WUX258" s="254"/>
      <c r="WUY258" s="254"/>
      <c r="WUZ258" s="254"/>
      <c r="WVA258" s="254"/>
      <c r="WVB258" s="254"/>
      <c r="WVC258" s="254"/>
      <c r="WVD258" s="254"/>
      <c r="WVE258" s="254"/>
      <c r="WVF258" s="254"/>
      <c r="WVG258" s="254"/>
      <c r="WVH258" s="254"/>
      <c r="WVI258" s="254"/>
      <c r="WVJ258" s="254"/>
      <c r="WVK258" s="254"/>
      <c r="WVL258" s="254"/>
      <c r="WVM258" s="254"/>
      <c r="WVN258" s="254"/>
      <c r="WVO258" s="254"/>
      <c r="WVP258" s="254"/>
      <c r="WVQ258" s="254"/>
      <c r="WVR258" s="254"/>
      <c r="WVS258" s="254"/>
      <c r="WVT258" s="254"/>
      <c r="WVU258" s="254"/>
      <c r="WVV258" s="254"/>
      <c r="WVW258" s="254"/>
      <c r="WVX258" s="254"/>
      <c r="WVY258" s="254"/>
      <c r="WVZ258" s="254"/>
      <c r="WWA258" s="254"/>
      <c r="WWB258" s="254"/>
      <c r="WWC258" s="254"/>
      <c r="WWD258" s="254"/>
      <c r="WWE258" s="254"/>
      <c r="WWF258" s="254"/>
      <c r="WWG258" s="254"/>
      <c r="WWH258" s="254"/>
      <c r="WWI258" s="254"/>
      <c r="WWJ258" s="254"/>
      <c r="WWK258" s="254"/>
      <c r="WWL258" s="254"/>
      <c r="WWM258" s="254"/>
      <c r="WWN258" s="254"/>
      <c r="WWO258" s="254"/>
      <c r="WWP258" s="254"/>
      <c r="WWQ258" s="254"/>
      <c r="WWR258" s="254"/>
      <c r="WWS258" s="254"/>
      <c r="WWT258" s="254"/>
      <c r="WWU258" s="254"/>
      <c r="WWV258" s="254"/>
      <c r="WWW258" s="254"/>
      <c r="WWX258" s="254"/>
      <c r="WWY258" s="254"/>
      <c r="WWZ258" s="254"/>
      <c r="WXA258" s="254"/>
      <c r="WXB258" s="254"/>
      <c r="WXC258" s="254"/>
      <c r="WXD258" s="254"/>
      <c r="WXE258" s="254"/>
      <c r="WXF258" s="254"/>
      <c r="WXG258" s="254"/>
      <c r="WXH258" s="254"/>
      <c r="WXI258" s="254"/>
      <c r="WXJ258" s="254"/>
      <c r="WXK258" s="254"/>
      <c r="WXL258" s="254"/>
      <c r="WXM258" s="254"/>
      <c r="WXN258" s="254"/>
      <c r="WXO258" s="254"/>
      <c r="WXP258" s="254"/>
      <c r="WXQ258" s="254"/>
      <c r="WXR258" s="254"/>
      <c r="WXS258" s="254"/>
      <c r="WXT258" s="254"/>
      <c r="WXU258" s="254"/>
      <c r="WXV258" s="254"/>
      <c r="WXW258" s="254"/>
      <c r="WXX258" s="254"/>
      <c r="WXY258" s="254"/>
      <c r="WXZ258" s="254"/>
      <c r="WYA258" s="254"/>
      <c r="WYB258" s="254"/>
      <c r="WYC258" s="254"/>
      <c r="WYD258" s="254"/>
      <c r="WYE258" s="254"/>
      <c r="WYF258" s="254"/>
      <c r="WYG258" s="254"/>
      <c r="WYH258" s="254"/>
      <c r="WYI258" s="254"/>
      <c r="WYJ258" s="254"/>
      <c r="WYK258" s="254"/>
      <c r="WYL258" s="254"/>
      <c r="WYM258" s="254"/>
      <c r="WYN258" s="254"/>
      <c r="WYO258" s="254"/>
      <c r="WYP258" s="254"/>
      <c r="WYQ258" s="254"/>
      <c r="WYR258" s="254"/>
      <c r="WYS258" s="254"/>
      <c r="WYT258" s="254"/>
      <c r="WYU258" s="254"/>
      <c r="WYV258" s="254"/>
      <c r="WYW258" s="254"/>
      <c r="WYX258" s="254"/>
      <c r="WYY258" s="254"/>
      <c r="WYZ258" s="254"/>
      <c r="WZA258" s="254"/>
      <c r="WZB258" s="254"/>
      <c r="WZC258" s="254"/>
      <c r="WZD258" s="254"/>
      <c r="WZE258" s="254"/>
      <c r="WZF258" s="254"/>
      <c r="WZG258" s="254"/>
      <c r="WZH258" s="254"/>
      <c r="WZI258" s="254"/>
      <c r="WZJ258" s="254"/>
      <c r="WZK258" s="254"/>
      <c r="WZL258" s="254"/>
      <c r="WZM258" s="254"/>
      <c r="WZN258" s="254"/>
      <c r="WZO258" s="254"/>
      <c r="WZP258" s="254"/>
      <c r="WZQ258" s="254"/>
      <c r="WZR258" s="254"/>
      <c r="WZS258" s="254"/>
      <c r="WZT258" s="254"/>
      <c r="WZU258" s="254"/>
      <c r="WZV258" s="254"/>
      <c r="WZW258" s="254"/>
      <c r="WZX258" s="254"/>
      <c r="WZY258" s="254"/>
      <c r="WZZ258" s="254"/>
      <c r="XAA258" s="254"/>
      <c r="XAB258" s="254"/>
      <c r="XAC258" s="254"/>
      <c r="XAD258" s="254"/>
      <c r="XAE258" s="254"/>
      <c r="XAF258" s="254"/>
      <c r="XAG258" s="254"/>
      <c r="XAH258" s="254"/>
      <c r="XAI258" s="254"/>
      <c r="XAJ258" s="254"/>
      <c r="XAK258" s="254"/>
      <c r="XAL258" s="254"/>
      <c r="XAM258" s="254"/>
      <c r="XAN258" s="254"/>
      <c r="XAO258" s="254"/>
      <c r="XAP258" s="254"/>
      <c r="XAQ258" s="254"/>
      <c r="XAR258" s="254"/>
      <c r="XAS258" s="254"/>
      <c r="XAT258" s="254"/>
      <c r="XAU258" s="254"/>
      <c r="XAV258" s="254"/>
      <c r="XAW258" s="254"/>
      <c r="XAX258" s="254"/>
      <c r="XAY258" s="254"/>
      <c r="XAZ258" s="254"/>
      <c r="XBA258" s="254"/>
      <c r="XBB258" s="254"/>
      <c r="XBC258" s="254"/>
      <c r="XBD258" s="254"/>
      <c r="XBE258" s="254"/>
      <c r="XBF258" s="254"/>
      <c r="XBG258" s="254"/>
      <c r="XBH258" s="254"/>
      <c r="XBI258" s="254"/>
      <c r="XBJ258" s="254"/>
      <c r="XBK258" s="254"/>
      <c r="XBL258" s="254"/>
      <c r="XBM258" s="254"/>
      <c r="XBN258" s="254"/>
      <c r="XBO258" s="254"/>
      <c r="XBP258" s="254"/>
      <c r="XBQ258" s="254"/>
      <c r="XBR258" s="254"/>
      <c r="XBS258" s="254"/>
      <c r="XBT258" s="254"/>
      <c r="XBU258" s="254"/>
      <c r="XBV258" s="254"/>
      <c r="XBW258" s="254"/>
      <c r="XBX258" s="254"/>
      <c r="XBY258" s="254"/>
      <c r="XBZ258" s="254"/>
      <c r="XCA258" s="254"/>
      <c r="XCB258" s="254"/>
      <c r="XCC258" s="254"/>
      <c r="XCD258" s="254"/>
      <c r="XCE258" s="254"/>
      <c r="XCF258" s="254"/>
      <c r="XCG258" s="254"/>
      <c r="XCH258" s="254"/>
      <c r="XCI258" s="254"/>
      <c r="XCJ258" s="254"/>
      <c r="XCK258" s="254"/>
      <c r="XCL258" s="254"/>
      <c r="XCM258" s="254"/>
      <c r="XCN258" s="254"/>
      <c r="XCO258" s="254"/>
      <c r="XCP258" s="254"/>
      <c r="XCQ258" s="254"/>
      <c r="XCR258" s="254"/>
      <c r="XCS258" s="254"/>
      <c r="XCT258" s="254"/>
      <c r="XCU258" s="254"/>
      <c r="XCV258" s="254"/>
      <c r="XCW258" s="254"/>
      <c r="XCX258" s="254"/>
      <c r="XCY258" s="254"/>
      <c r="XCZ258" s="254"/>
      <c r="XDA258" s="254"/>
      <c r="XDB258" s="254"/>
      <c r="XDC258" s="254"/>
      <c r="XDD258" s="254"/>
      <c r="XDE258" s="254"/>
      <c r="XDF258" s="254"/>
      <c r="XDG258" s="254"/>
      <c r="XDH258" s="254"/>
      <c r="XDI258" s="254"/>
      <c r="XDJ258" s="254"/>
      <c r="XDK258" s="254"/>
      <c r="XDL258" s="254"/>
      <c r="XDM258" s="254"/>
      <c r="XDN258" s="254"/>
      <c r="XDO258" s="254"/>
      <c r="XDP258" s="254"/>
      <c r="XDQ258" s="254"/>
      <c r="XDR258" s="254"/>
      <c r="XDS258" s="254"/>
      <c r="XDT258" s="254"/>
      <c r="XDU258" s="254"/>
      <c r="XDV258" s="254"/>
      <c r="XDW258" s="254"/>
      <c r="XDX258" s="254"/>
      <c r="XDY258" s="254"/>
      <c r="XDZ258" s="254"/>
      <c r="XEA258" s="254"/>
      <c r="XEB258" s="254"/>
      <c r="XEC258" s="254"/>
      <c r="XED258" s="254"/>
      <c r="XEE258" s="254"/>
      <c r="XEF258" s="254"/>
      <c r="XEG258" s="254"/>
      <c r="XEH258" s="254"/>
      <c r="XEI258" s="254"/>
      <c r="XEJ258" s="254"/>
      <c r="XEK258" s="254"/>
      <c r="XEL258" s="254"/>
      <c r="XEM258" s="254"/>
      <c r="XEN258" s="254"/>
    </row>
    <row r="259" spans="1:16368" s="238" customFormat="1">
      <c r="A259" s="254"/>
      <c r="B259" s="254"/>
      <c r="C259" s="254"/>
      <c r="D259" s="254"/>
      <c r="E259" s="254"/>
      <c r="F259" s="254"/>
      <c r="G259" s="254"/>
      <c r="H259" s="254"/>
      <c r="I259" s="254"/>
      <c r="J259" s="254"/>
      <c r="K259" s="254"/>
      <c r="L259" s="254"/>
      <c r="M259" s="254"/>
      <c r="N259" s="317"/>
      <c r="O259" s="254"/>
      <c r="P259" s="254"/>
      <c r="Q259" s="317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4"/>
      <c r="BA259" s="254"/>
      <c r="BB259" s="254"/>
      <c r="BC259" s="254"/>
      <c r="BD259" s="254"/>
      <c r="BE259" s="254"/>
      <c r="BF259" s="254"/>
      <c r="BG259" s="254"/>
      <c r="BH259" s="254"/>
      <c r="BI259" s="254"/>
      <c r="BJ259" s="254"/>
      <c r="BK259" s="254"/>
      <c r="BL259" s="254"/>
      <c r="BM259" s="254"/>
      <c r="BN259" s="254"/>
      <c r="BO259" s="254"/>
      <c r="BP259" s="254"/>
      <c r="BQ259" s="254"/>
      <c r="BR259" s="254"/>
      <c r="BS259" s="254"/>
      <c r="BT259" s="254"/>
      <c r="BU259" s="254"/>
      <c r="BV259" s="254"/>
      <c r="BW259" s="254"/>
      <c r="BX259" s="254"/>
      <c r="BY259" s="254"/>
      <c r="BZ259" s="254"/>
      <c r="CA259" s="254"/>
      <c r="CB259" s="254"/>
      <c r="CC259" s="254"/>
      <c r="CD259" s="254"/>
      <c r="CE259" s="254"/>
      <c r="CF259" s="254"/>
      <c r="CG259" s="254"/>
      <c r="CH259" s="254"/>
      <c r="CI259" s="254"/>
      <c r="CJ259" s="254"/>
      <c r="CK259" s="254"/>
      <c r="CL259" s="254"/>
      <c r="CM259" s="254"/>
      <c r="CN259" s="254"/>
      <c r="CO259" s="254"/>
      <c r="CP259" s="254"/>
      <c r="CQ259" s="254"/>
      <c r="CR259" s="254"/>
      <c r="CS259" s="254"/>
      <c r="CT259" s="254"/>
      <c r="CU259" s="254"/>
      <c r="CV259" s="254"/>
      <c r="CW259" s="254"/>
      <c r="CX259" s="254"/>
      <c r="CY259" s="254"/>
      <c r="CZ259" s="254"/>
      <c r="DA259" s="254"/>
      <c r="DB259" s="254"/>
      <c r="DC259" s="254"/>
      <c r="DD259" s="254"/>
      <c r="DE259" s="254"/>
      <c r="DF259" s="254"/>
      <c r="DG259" s="254"/>
      <c r="DH259" s="254"/>
      <c r="DI259" s="254"/>
      <c r="DJ259" s="254"/>
      <c r="DK259" s="254"/>
      <c r="DL259" s="254"/>
      <c r="DM259" s="254"/>
      <c r="DN259" s="254"/>
      <c r="DO259" s="254"/>
      <c r="DP259" s="254"/>
      <c r="DQ259" s="254"/>
      <c r="DR259" s="254"/>
      <c r="DS259" s="254"/>
      <c r="DT259" s="254"/>
      <c r="DU259" s="254"/>
      <c r="DV259" s="254"/>
      <c r="DW259" s="254"/>
      <c r="DX259" s="254"/>
      <c r="DY259" s="254"/>
      <c r="DZ259" s="254"/>
      <c r="EA259" s="254"/>
      <c r="EB259" s="254"/>
      <c r="EC259" s="254"/>
      <c r="ED259" s="254"/>
      <c r="EE259" s="254"/>
      <c r="EF259" s="254"/>
      <c r="EG259" s="254"/>
      <c r="EH259" s="254"/>
      <c r="EI259" s="254"/>
      <c r="EJ259" s="254"/>
      <c r="EK259" s="254"/>
      <c r="EL259" s="254"/>
      <c r="EM259" s="254"/>
      <c r="EN259" s="254"/>
      <c r="EO259" s="254"/>
      <c r="EP259" s="254"/>
      <c r="EQ259" s="254"/>
      <c r="ER259" s="254"/>
      <c r="ES259" s="254"/>
      <c r="ET259" s="254"/>
      <c r="EU259" s="254"/>
      <c r="EV259" s="254"/>
      <c r="EW259" s="254"/>
      <c r="EX259" s="254"/>
      <c r="EY259" s="254"/>
      <c r="EZ259" s="254"/>
      <c r="FA259" s="254"/>
      <c r="FB259" s="254"/>
      <c r="FC259" s="254"/>
      <c r="FD259" s="254"/>
      <c r="FE259" s="254"/>
      <c r="FF259" s="254"/>
      <c r="FG259" s="254"/>
      <c r="FH259" s="254"/>
      <c r="FI259" s="254"/>
      <c r="FJ259" s="254"/>
      <c r="FK259" s="254"/>
      <c r="FL259" s="254"/>
      <c r="FM259" s="254"/>
      <c r="FN259" s="254"/>
      <c r="FO259" s="254"/>
      <c r="FP259" s="254"/>
      <c r="FQ259" s="254"/>
      <c r="FR259" s="254"/>
      <c r="FS259" s="254"/>
      <c r="FT259" s="254"/>
      <c r="FU259" s="254"/>
      <c r="FV259" s="254"/>
      <c r="FW259" s="254"/>
      <c r="FX259" s="254"/>
      <c r="FY259" s="254"/>
      <c r="FZ259" s="254"/>
      <c r="GA259" s="254"/>
      <c r="GB259" s="254"/>
      <c r="GC259" s="254"/>
      <c r="GD259" s="254"/>
      <c r="GE259" s="254"/>
      <c r="GF259" s="254"/>
      <c r="GG259" s="254"/>
      <c r="GH259" s="254"/>
      <c r="GI259" s="254"/>
      <c r="GJ259" s="254"/>
      <c r="GK259" s="254"/>
      <c r="GL259" s="254"/>
      <c r="GM259" s="254"/>
      <c r="GN259" s="254"/>
      <c r="GO259" s="254"/>
      <c r="GP259" s="254"/>
      <c r="GQ259" s="254"/>
      <c r="GR259" s="254"/>
      <c r="GS259" s="254"/>
      <c r="GT259" s="254"/>
      <c r="GU259" s="254"/>
      <c r="GV259" s="254"/>
      <c r="GW259" s="254"/>
      <c r="GX259" s="254"/>
      <c r="GY259" s="254"/>
      <c r="GZ259" s="254"/>
      <c r="HA259" s="254"/>
      <c r="HB259" s="254"/>
      <c r="HC259" s="254"/>
      <c r="HD259" s="254"/>
      <c r="HE259" s="254"/>
      <c r="HF259" s="254"/>
      <c r="HG259" s="254"/>
      <c r="HH259" s="254"/>
      <c r="HI259" s="254"/>
      <c r="HJ259" s="254"/>
      <c r="HK259" s="254"/>
      <c r="HL259" s="254"/>
      <c r="HM259" s="254"/>
      <c r="HN259" s="254"/>
      <c r="HO259" s="254"/>
      <c r="HP259" s="254"/>
      <c r="HQ259" s="254"/>
      <c r="HR259" s="254"/>
      <c r="HS259" s="254"/>
      <c r="HT259" s="254"/>
      <c r="HU259" s="254"/>
      <c r="HV259" s="254"/>
      <c r="HW259" s="254"/>
      <c r="HX259" s="254"/>
      <c r="HY259" s="254"/>
      <c r="HZ259" s="254"/>
      <c r="IA259" s="254"/>
      <c r="IB259" s="254"/>
      <c r="IC259" s="254"/>
      <c r="ID259" s="254"/>
      <c r="IE259" s="254"/>
      <c r="IF259" s="254"/>
      <c r="IG259" s="254"/>
      <c r="IH259" s="254"/>
      <c r="II259" s="254"/>
      <c r="IJ259" s="254"/>
      <c r="IK259" s="254"/>
      <c r="IL259" s="254"/>
      <c r="IM259" s="254"/>
      <c r="IN259" s="254"/>
      <c r="IO259" s="254"/>
      <c r="IP259" s="254"/>
      <c r="IQ259" s="254"/>
      <c r="IR259" s="254"/>
      <c r="IS259" s="254"/>
      <c r="IT259" s="254"/>
      <c r="IU259" s="254"/>
      <c r="IV259" s="254"/>
      <c r="IW259" s="254"/>
      <c r="IX259" s="254"/>
      <c r="IY259" s="254"/>
      <c r="IZ259" s="254"/>
      <c r="JA259" s="254"/>
      <c r="JB259" s="254"/>
      <c r="JC259" s="254"/>
      <c r="JD259" s="254"/>
      <c r="JE259" s="254"/>
      <c r="JF259" s="254"/>
      <c r="JG259" s="254"/>
      <c r="JH259" s="254"/>
      <c r="JI259" s="254"/>
      <c r="JJ259" s="254"/>
      <c r="JK259" s="254"/>
      <c r="JL259" s="254"/>
      <c r="JM259" s="254"/>
      <c r="JN259" s="254"/>
      <c r="JO259" s="254"/>
      <c r="JP259" s="254"/>
      <c r="JQ259" s="254"/>
      <c r="JR259" s="254"/>
      <c r="JS259" s="254"/>
      <c r="JT259" s="254"/>
      <c r="JU259" s="254"/>
      <c r="JV259" s="254"/>
      <c r="JW259" s="254"/>
      <c r="JX259" s="254"/>
      <c r="JY259" s="254"/>
      <c r="JZ259" s="254"/>
      <c r="KA259" s="254"/>
      <c r="KB259" s="254"/>
      <c r="KC259" s="254"/>
      <c r="KD259" s="254"/>
      <c r="KE259" s="254"/>
      <c r="KF259" s="254"/>
      <c r="KG259" s="254"/>
      <c r="KH259" s="254"/>
      <c r="KI259" s="254"/>
      <c r="KJ259" s="254"/>
      <c r="KK259" s="254"/>
      <c r="KL259" s="254"/>
      <c r="KM259" s="254"/>
      <c r="KN259" s="254"/>
      <c r="KO259" s="254"/>
      <c r="KP259" s="254"/>
      <c r="KQ259" s="254"/>
      <c r="KR259" s="254"/>
      <c r="KS259" s="254"/>
      <c r="KT259" s="254"/>
      <c r="KU259" s="254"/>
      <c r="KV259" s="254"/>
      <c r="KW259" s="254"/>
      <c r="KX259" s="254"/>
      <c r="KY259" s="254"/>
      <c r="KZ259" s="254"/>
      <c r="LA259" s="254"/>
      <c r="LB259" s="254"/>
      <c r="LC259" s="254"/>
      <c r="LD259" s="254"/>
      <c r="LE259" s="254"/>
      <c r="LF259" s="254"/>
      <c r="LG259" s="254"/>
      <c r="LH259" s="254"/>
      <c r="LI259" s="254"/>
      <c r="LJ259" s="254"/>
      <c r="LK259" s="254"/>
      <c r="LL259" s="254"/>
      <c r="LM259" s="254"/>
      <c r="LN259" s="254"/>
      <c r="LO259" s="254"/>
      <c r="LP259" s="254"/>
      <c r="LQ259" s="254"/>
      <c r="LR259" s="254"/>
      <c r="LS259" s="254"/>
      <c r="LT259" s="254"/>
      <c r="LU259" s="254"/>
      <c r="LV259" s="254"/>
      <c r="LW259" s="254"/>
      <c r="LX259" s="254"/>
      <c r="LY259" s="254"/>
      <c r="LZ259" s="254"/>
      <c r="MA259" s="254"/>
      <c r="MB259" s="254"/>
      <c r="MC259" s="254"/>
      <c r="MD259" s="254"/>
      <c r="ME259" s="254"/>
      <c r="MF259" s="254"/>
      <c r="MG259" s="254"/>
      <c r="MH259" s="254"/>
      <c r="MI259" s="254"/>
      <c r="MJ259" s="254"/>
      <c r="MK259" s="254"/>
      <c r="ML259" s="254"/>
      <c r="MM259" s="254"/>
      <c r="MN259" s="254"/>
      <c r="MO259" s="254"/>
      <c r="MP259" s="254"/>
      <c r="MQ259" s="254"/>
      <c r="MR259" s="254"/>
      <c r="MS259" s="254"/>
      <c r="MT259" s="254"/>
      <c r="MU259" s="254"/>
      <c r="MV259" s="254"/>
      <c r="MW259" s="254"/>
      <c r="MX259" s="254"/>
      <c r="MY259" s="254"/>
      <c r="MZ259" s="254"/>
      <c r="NA259" s="254"/>
      <c r="NB259" s="254"/>
      <c r="NC259" s="254"/>
      <c r="ND259" s="254"/>
      <c r="NE259" s="254"/>
      <c r="NF259" s="254"/>
      <c r="NG259" s="254"/>
      <c r="NH259" s="254"/>
      <c r="NI259" s="254"/>
      <c r="NJ259" s="254"/>
      <c r="NK259" s="254"/>
      <c r="NL259" s="254"/>
      <c r="NM259" s="254"/>
      <c r="NN259" s="254"/>
      <c r="NO259" s="254"/>
      <c r="NP259" s="254"/>
      <c r="NQ259" s="254"/>
      <c r="NR259" s="254"/>
      <c r="NS259" s="254"/>
      <c r="NT259" s="254"/>
      <c r="NU259" s="254"/>
      <c r="NV259" s="254"/>
      <c r="NW259" s="254"/>
      <c r="NX259" s="254"/>
      <c r="NY259" s="254"/>
      <c r="NZ259" s="254"/>
      <c r="OA259" s="254"/>
      <c r="OB259" s="254"/>
      <c r="OC259" s="254"/>
      <c r="OD259" s="254"/>
      <c r="OE259" s="254"/>
      <c r="OF259" s="254"/>
      <c r="OG259" s="254"/>
      <c r="OH259" s="254"/>
      <c r="OI259" s="254"/>
      <c r="OJ259" s="254"/>
      <c r="OK259" s="254"/>
      <c r="OL259" s="254"/>
      <c r="OM259" s="254"/>
      <c r="ON259" s="254"/>
      <c r="OO259" s="254"/>
      <c r="OP259" s="254"/>
      <c r="OQ259" s="254"/>
      <c r="OR259" s="254"/>
      <c r="OS259" s="254"/>
      <c r="OT259" s="254"/>
      <c r="OU259" s="254"/>
      <c r="OV259" s="254"/>
      <c r="OW259" s="254"/>
      <c r="OX259" s="254"/>
      <c r="OY259" s="254"/>
      <c r="OZ259" s="254"/>
      <c r="PA259" s="254"/>
      <c r="PB259" s="254"/>
      <c r="PC259" s="254"/>
      <c r="PD259" s="254"/>
      <c r="PE259" s="254"/>
      <c r="PF259" s="254"/>
      <c r="PG259" s="254"/>
      <c r="PH259" s="254"/>
      <c r="PI259" s="254"/>
      <c r="PJ259" s="254"/>
      <c r="PK259" s="254"/>
      <c r="PL259" s="254"/>
      <c r="PM259" s="254"/>
      <c r="PN259" s="254"/>
      <c r="PO259" s="254"/>
      <c r="PP259" s="254"/>
      <c r="PQ259" s="254"/>
      <c r="PR259" s="254"/>
      <c r="PS259" s="254"/>
      <c r="PT259" s="254"/>
      <c r="PU259" s="254"/>
      <c r="PV259" s="254"/>
      <c r="PW259" s="254"/>
      <c r="PX259" s="254"/>
      <c r="PY259" s="254"/>
      <c r="PZ259" s="254"/>
      <c r="QA259" s="254"/>
      <c r="QB259" s="254"/>
      <c r="QC259" s="254"/>
      <c r="QD259" s="254"/>
      <c r="QE259" s="254"/>
      <c r="QF259" s="254"/>
      <c r="QG259" s="254"/>
      <c r="QH259" s="254"/>
      <c r="QI259" s="254"/>
      <c r="QJ259" s="254"/>
      <c r="QK259" s="254"/>
      <c r="QL259" s="254"/>
      <c r="QM259" s="254"/>
      <c r="QN259" s="254"/>
      <c r="QO259" s="254"/>
      <c r="QP259" s="254"/>
      <c r="QQ259" s="254"/>
      <c r="QR259" s="254"/>
      <c r="QS259" s="254"/>
      <c r="QT259" s="254"/>
      <c r="QU259" s="254"/>
      <c r="QV259" s="254"/>
      <c r="QW259" s="254"/>
      <c r="QX259" s="254"/>
      <c r="QY259" s="254"/>
      <c r="QZ259" s="254"/>
      <c r="RA259" s="254"/>
      <c r="RB259" s="254"/>
      <c r="RC259" s="254"/>
      <c r="RD259" s="254"/>
      <c r="RE259" s="254"/>
      <c r="RF259" s="254"/>
      <c r="RG259" s="254"/>
      <c r="RH259" s="254"/>
      <c r="RI259" s="254"/>
      <c r="RJ259" s="254"/>
      <c r="RK259" s="254"/>
      <c r="RL259" s="254"/>
      <c r="RM259" s="254"/>
      <c r="RN259" s="254"/>
      <c r="RO259" s="254"/>
      <c r="RP259" s="254"/>
      <c r="RQ259" s="254"/>
      <c r="RR259" s="254"/>
      <c r="RS259" s="254"/>
      <c r="RT259" s="254"/>
      <c r="RU259" s="254"/>
      <c r="RV259" s="254"/>
      <c r="RW259" s="254"/>
      <c r="RX259" s="254"/>
      <c r="RY259" s="254"/>
      <c r="RZ259" s="254"/>
      <c r="SA259" s="254"/>
      <c r="SB259" s="254"/>
      <c r="SC259" s="254"/>
      <c r="SD259" s="254"/>
      <c r="SE259" s="254"/>
      <c r="SF259" s="254"/>
      <c r="SG259" s="254"/>
      <c r="SH259" s="254"/>
      <c r="SI259" s="254"/>
      <c r="SJ259" s="254"/>
      <c r="SK259" s="254"/>
      <c r="SL259" s="254"/>
      <c r="SM259" s="254"/>
      <c r="SN259" s="254"/>
      <c r="SO259" s="254"/>
      <c r="SP259" s="254"/>
      <c r="SQ259" s="254"/>
      <c r="SR259" s="254"/>
      <c r="SS259" s="254"/>
      <c r="ST259" s="254"/>
      <c r="SU259" s="254"/>
      <c r="SV259" s="254"/>
      <c r="SW259" s="254"/>
      <c r="SX259" s="254"/>
      <c r="SY259" s="254"/>
      <c r="SZ259" s="254"/>
      <c r="TA259" s="254"/>
      <c r="TB259" s="254"/>
      <c r="TC259" s="254"/>
      <c r="TD259" s="254"/>
      <c r="TE259" s="254"/>
      <c r="TF259" s="254"/>
      <c r="TG259" s="254"/>
      <c r="TH259" s="254"/>
      <c r="TI259" s="254"/>
      <c r="TJ259" s="254"/>
      <c r="TK259" s="254"/>
      <c r="TL259" s="254"/>
      <c r="TM259" s="254"/>
      <c r="TN259" s="254"/>
      <c r="TO259" s="254"/>
      <c r="TP259" s="254"/>
      <c r="TQ259" s="254"/>
      <c r="TR259" s="254"/>
      <c r="TS259" s="254"/>
      <c r="TT259" s="254"/>
      <c r="TU259" s="254"/>
      <c r="TV259" s="254"/>
      <c r="TW259" s="254"/>
      <c r="TX259" s="254"/>
      <c r="TY259" s="254"/>
      <c r="TZ259" s="254"/>
      <c r="UA259" s="254"/>
      <c r="UB259" s="254"/>
      <c r="UC259" s="254"/>
      <c r="UD259" s="254"/>
      <c r="UE259" s="254"/>
      <c r="UF259" s="254"/>
      <c r="UG259" s="254"/>
      <c r="UH259" s="254"/>
      <c r="UI259" s="254"/>
      <c r="UJ259" s="254"/>
      <c r="UK259" s="254"/>
      <c r="UL259" s="254"/>
      <c r="UM259" s="254"/>
      <c r="UN259" s="254"/>
      <c r="UO259" s="254"/>
      <c r="UP259" s="254"/>
      <c r="UQ259" s="254"/>
      <c r="UR259" s="254"/>
      <c r="US259" s="254"/>
      <c r="UT259" s="254"/>
      <c r="UU259" s="254"/>
      <c r="UV259" s="254"/>
      <c r="UW259" s="254"/>
      <c r="UX259" s="254"/>
      <c r="UY259" s="254"/>
      <c r="UZ259" s="254"/>
      <c r="VA259" s="254"/>
      <c r="VB259" s="254"/>
      <c r="VC259" s="254"/>
      <c r="VD259" s="254"/>
      <c r="VE259" s="254"/>
      <c r="VF259" s="254"/>
      <c r="VG259" s="254"/>
      <c r="VH259" s="254"/>
      <c r="VI259" s="254"/>
      <c r="VJ259" s="254"/>
      <c r="VK259" s="254"/>
      <c r="VL259" s="254"/>
      <c r="VM259" s="254"/>
      <c r="VN259" s="254"/>
      <c r="VO259" s="254"/>
      <c r="VP259" s="254"/>
      <c r="VQ259" s="254"/>
      <c r="VR259" s="254"/>
      <c r="VS259" s="254"/>
      <c r="VT259" s="254"/>
      <c r="VU259" s="254"/>
      <c r="VV259" s="254"/>
      <c r="VW259" s="254"/>
      <c r="VX259" s="254"/>
      <c r="VY259" s="254"/>
      <c r="VZ259" s="254"/>
      <c r="WA259" s="254"/>
      <c r="WB259" s="254"/>
      <c r="WC259" s="254"/>
      <c r="WD259" s="254"/>
      <c r="WE259" s="254"/>
      <c r="WF259" s="254"/>
      <c r="WG259" s="254"/>
      <c r="WH259" s="254"/>
      <c r="WI259" s="254"/>
      <c r="WJ259" s="254"/>
      <c r="WK259" s="254"/>
      <c r="WL259" s="254"/>
      <c r="WM259" s="254"/>
      <c r="WN259" s="254"/>
      <c r="WO259" s="254"/>
      <c r="WP259" s="254"/>
      <c r="WQ259" s="254"/>
      <c r="WR259" s="254"/>
      <c r="WS259" s="254"/>
      <c r="WT259" s="254"/>
      <c r="WU259" s="254"/>
      <c r="WV259" s="254"/>
      <c r="WW259" s="254"/>
      <c r="WX259" s="254"/>
      <c r="WY259" s="254"/>
      <c r="WZ259" s="254"/>
      <c r="XA259" s="254"/>
      <c r="XB259" s="254"/>
      <c r="XC259" s="254"/>
      <c r="XD259" s="254"/>
      <c r="XE259" s="254"/>
      <c r="XF259" s="254"/>
      <c r="XG259" s="254"/>
      <c r="XH259" s="254"/>
      <c r="XI259" s="254"/>
      <c r="XJ259" s="254"/>
      <c r="XK259" s="254"/>
      <c r="XL259" s="254"/>
      <c r="XM259" s="254"/>
      <c r="XN259" s="254"/>
      <c r="XO259" s="254"/>
      <c r="XP259" s="254"/>
      <c r="XQ259" s="254"/>
      <c r="XR259" s="254"/>
      <c r="XS259" s="254"/>
      <c r="XT259" s="254"/>
      <c r="XU259" s="254"/>
      <c r="XV259" s="254"/>
      <c r="XW259" s="254"/>
      <c r="XX259" s="254"/>
      <c r="XY259" s="254"/>
      <c r="XZ259" s="254"/>
      <c r="YA259" s="254"/>
      <c r="YB259" s="254"/>
      <c r="YC259" s="254"/>
      <c r="YD259" s="254"/>
      <c r="YE259" s="254"/>
      <c r="YF259" s="254"/>
      <c r="YG259" s="254"/>
      <c r="YH259" s="254"/>
      <c r="YI259" s="254"/>
      <c r="YJ259" s="254"/>
      <c r="YK259" s="254"/>
      <c r="YL259" s="254"/>
      <c r="YM259" s="254"/>
      <c r="YN259" s="254"/>
      <c r="YO259" s="254"/>
      <c r="YP259" s="254"/>
      <c r="YQ259" s="254"/>
      <c r="YR259" s="254"/>
      <c r="YS259" s="254"/>
      <c r="YT259" s="254"/>
      <c r="YU259" s="254"/>
      <c r="YV259" s="254"/>
      <c r="YW259" s="254"/>
      <c r="YX259" s="254"/>
      <c r="YY259" s="254"/>
      <c r="YZ259" s="254"/>
      <c r="ZA259" s="254"/>
      <c r="ZB259" s="254"/>
      <c r="ZC259" s="254"/>
      <c r="ZD259" s="254"/>
      <c r="ZE259" s="254"/>
      <c r="ZF259" s="254"/>
      <c r="ZG259" s="254"/>
      <c r="ZH259" s="254"/>
      <c r="ZI259" s="254"/>
      <c r="ZJ259" s="254"/>
      <c r="ZK259" s="254"/>
      <c r="ZL259" s="254"/>
      <c r="ZM259" s="254"/>
      <c r="ZN259" s="254"/>
      <c r="ZO259" s="254"/>
      <c r="ZP259" s="254"/>
      <c r="ZQ259" s="254"/>
      <c r="ZR259" s="254"/>
      <c r="ZS259" s="254"/>
      <c r="ZT259" s="254"/>
      <c r="ZU259" s="254"/>
      <c r="ZV259" s="254"/>
      <c r="ZW259" s="254"/>
      <c r="ZX259" s="254"/>
      <c r="ZY259" s="254"/>
      <c r="ZZ259" s="254"/>
      <c r="AAA259" s="254"/>
      <c r="AAB259" s="254"/>
      <c r="AAC259" s="254"/>
      <c r="AAD259" s="254"/>
      <c r="AAE259" s="254"/>
      <c r="AAF259" s="254"/>
      <c r="AAG259" s="254"/>
      <c r="AAH259" s="254"/>
      <c r="AAI259" s="254"/>
      <c r="AAJ259" s="254"/>
      <c r="AAK259" s="254"/>
      <c r="AAL259" s="254"/>
      <c r="AAM259" s="254"/>
      <c r="AAN259" s="254"/>
      <c r="AAO259" s="254"/>
      <c r="AAP259" s="254"/>
      <c r="AAQ259" s="254"/>
      <c r="AAR259" s="254"/>
      <c r="AAS259" s="254"/>
      <c r="AAT259" s="254"/>
      <c r="AAU259" s="254"/>
      <c r="AAV259" s="254"/>
      <c r="AAW259" s="254"/>
      <c r="AAX259" s="254"/>
      <c r="AAY259" s="254"/>
      <c r="AAZ259" s="254"/>
      <c r="ABA259" s="254"/>
      <c r="ABB259" s="254"/>
      <c r="ABC259" s="254"/>
      <c r="ABD259" s="254"/>
      <c r="ABE259" s="254"/>
      <c r="ABF259" s="254"/>
      <c r="ABG259" s="254"/>
      <c r="ABH259" s="254"/>
      <c r="ABI259" s="254"/>
      <c r="ABJ259" s="254"/>
      <c r="ABK259" s="254"/>
      <c r="ABL259" s="254"/>
      <c r="ABM259" s="254"/>
      <c r="ABN259" s="254"/>
      <c r="ABO259" s="254"/>
      <c r="ABP259" s="254"/>
      <c r="ABQ259" s="254"/>
      <c r="ABR259" s="254"/>
      <c r="ABS259" s="254"/>
      <c r="ABT259" s="254"/>
      <c r="ABU259" s="254"/>
      <c r="ABV259" s="254"/>
      <c r="ABW259" s="254"/>
      <c r="ABX259" s="254"/>
      <c r="ABY259" s="254"/>
      <c r="ABZ259" s="254"/>
      <c r="ACA259" s="254"/>
      <c r="ACB259" s="254"/>
      <c r="ACC259" s="254"/>
      <c r="ACD259" s="254"/>
      <c r="ACE259" s="254"/>
      <c r="ACF259" s="254"/>
      <c r="ACG259" s="254"/>
      <c r="ACH259" s="254"/>
      <c r="ACI259" s="254"/>
      <c r="ACJ259" s="254"/>
      <c r="ACK259" s="254"/>
      <c r="ACL259" s="254"/>
      <c r="ACM259" s="254"/>
      <c r="ACN259" s="254"/>
      <c r="ACO259" s="254"/>
      <c r="ACP259" s="254"/>
      <c r="ACQ259" s="254"/>
      <c r="ACR259" s="254"/>
      <c r="ACS259" s="254"/>
      <c r="ACT259" s="254"/>
      <c r="ACU259" s="254"/>
      <c r="ACV259" s="254"/>
      <c r="ACW259" s="254"/>
      <c r="ACX259" s="254"/>
      <c r="ACY259" s="254"/>
      <c r="ACZ259" s="254"/>
      <c r="ADA259" s="254"/>
      <c r="ADB259" s="254"/>
      <c r="ADC259" s="254"/>
      <c r="ADD259" s="254"/>
      <c r="ADE259" s="254"/>
      <c r="ADF259" s="254"/>
      <c r="ADG259" s="254"/>
      <c r="ADH259" s="254"/>
      <c r="ADI259" s="254"/>
      <c r="ADJ259" s="254"/>
      <c r="ADK259" s="254"/>
      <c r="ADL259" s="254"/>
      <c r="ADM259" s="254"/>
      <c r="ADN259" s="254"/>
      <c r="ADO259" s="254"/>
      <c r="ADP259" s="254"/>
      <c r="ADQ259" s="254"/>
      <c r="ADR259" s="254"/>
      <c r="ADS259" s="254"/>
      <c r="ADT259" s="254"/>
      <c r="ADU259" s="254"/>
      <c r="ADV259" s="254"/>
      <c r="ADW259" s="254"/>
      <c r="ADX259" s="254"/>
      <c r="ADY259" s="254"/>
      <c r="ADZ259" s="254"/>
      <c r="AEA259" s="254"/>
      <c r="AEB259" s="254"/>
      <c r="AEC259" s="254"/>
      <c r="AED259" s="254"/>
      <c r="AEE259" s="254"/>
      <c r="AEF259" s="254"/>
      <c r="AEG259" s="254"/>
      <c r="AEH259" s="254"/>
      <c r="AEI259" s="254"/>
      <c r="AEJ259" s="254"/>
      <c r="AEK259" s="254"/>
      <c r="AEL259" s="254"/>
      <c r="AEM259" s="254"/>
      <c r="AEN259" s="254"/>
      <c r="AEO259" s="254"/>
      <c r="AEP259" s="254"/>
      <c r="AEQ259" s="254"/>
      <c r="AER259" s="254"/>
      <c r="AES259" s="254"/>
      <c r="AET259" s="254"/>
      <c r="AEU259" s="254"/>
      <c r="AEV259" s="254"/>
      <c r="AEW259" s="254"/>
      <c r="AEX259" s="254"/>
      <c r="AEY259" s="254"/>
      <c r="AEZ259" s="254"/>
      <c r="AFA259" s="254"/>
      <c r="AFB259" s="254"/>
      <c r="AFC259" s="254"/>
      <c r="AFD259" s="254"/>
      <c r="AFE259" s="254"/>
      <c r="AFF259" s="254"/>
      <c r="AFG259" s="254"/>
      <c r="AFH259" s="254"/>
      <c r="AFI259" s="254"/>
      <c r="AFJ259" s="254"/>
      <c r="AFK259" s="254"/>
      <c r="AFL259" s="254"/>
      <c r="AFM259" s="254"/>
      <c r="AFN259" s="254"/>
      <c r="AFO259" s="254"/>
      <c r="AFP259" s="254"/>
      <c r="AFQ259" s="254"/>
      <c r="AFR259" s="254"/>
      <c r="AFS259" s="254"/>
      <c r="AFT259" s="254"/>
      <c r="AFU259" s="254"/>
      <c r="AFV259" s="254"/>
      <c r="AFW259" s="254"/>
      <c r="AFX259" s="254"/>
      <c r="AFY259" s="254"/>
      <c r="AFZ259" s="254"/>
      <c r="AGA259" s="254"/>
      <c r="AGB259" s="254"/>
      <c r="AGC259" s="254"/>
      <c r="AGD259" s="254"/>
      <c r="AGE259" s="254"/>
      <c r="AGF259" s="254"/>
      <c r="AGG259" s="254"/>
      <c r="AGH259" s="254"/>
      <c r="AGI259" s="254"/>
      <c r="AGJ259" s="254"/>
      <c r="AGK259" s="254"/>
      <c r="AGL259" s="254"/>
      <c r="AGM259" s="254"/>
      <c r="AGN259" s="254"/>
      <c r="AGO259" s="254"/>
      <c r="AGP259" s="254"/>
      <c r="AGQ259" s="254"/>
      <c r="AGR259" s="254"/>
      <c r="AGS259" s="254"/>
      <c r="AGT259" s="254"/>
      <c r="AGU259" s="254"/>
      <c r="AGV259" s="254"/>
      <c r="AGW259" s="254"/>
      <c r="AGX259" s="254"/>
      <c r="AGY259" s="254"/>
      <c r="AGZ259" s="254"/>
      <c r="AHA259" s="254"/>
      <c r="AHB259" s="254"/>
      <c r="AHC259" s="254"/>
      <c r="AHD259" s="254"/>
      <c r="AHE259" s="254"/>
      <c r="AHF259" s="254"/>
      <c r="AHG259" s="254"/>
      <c r="AHH259" s="254"/>
      <c r="AHI259" s="254"/>
      <c r="AHJ259" s="254"/>
      <c r="AHK259" s="254"/>
      <c r="AHL259" s="254"/>
      <c r="AHM259" s="254"/>
      <c r="AHN259" s="254"/>
      <c r="AHO259" s="254"/>
      <c r="AHP259" s="254"/>
      <c r="AHQ259" s="254"/>
      <c r="AHR259" s="254"/>
      <c r="AHS259" s="254"/>
      <c r="AHT259" s="254"/>
      <c r="AHU259" s="254"/>
      <c r="AHV259" s="254"/>
      <c r="AHW259" s="254"/>
      <c r="AHX259" s="254"/>
      <c r="AHY259" s="254"/>
      <c r="AHZ259" s="254"/>
      <c r="AIA259" s="254"/>
      <c r="AIB259" s="254"/>
      <c r="AIC259" s="254"/>
      <c r="AID259" s="254"/>
      <c r="AIE259" s="254"/>
      <c r="AIF259" s="254"/>
      <c r="AIG259" s="254"/>
      <c r="AIH259" s="254"/>
      <c r="AII259" s="254"/>
      <c r="AIJ259" s="254"/>
      <c r="AIK259" s="254"/>
      <c r="AIL259" s="254"/>
      <c r="AIM259" s="254"/>
      <c r="AIN259" s="254"/>
      <c r="AIO259" s="254"/>
      <c r="AIP259" s="254"/>
      <c r="AIQ259" s="254"/>
      <c r="AIR259" s="254"/>
      <c r="AIS259" s="254"/>
      <c r="AIT259" s="254"/>
      <c r="AIU259" s="254"/>
      <c r="AIV259" s="254"/>
      <c r="AIW259" s="254"/>
      <c r="AIX259" s="254"/>
      <c r="AIY259" s="254"/>
      <c r="AIZ259" s="254"/>
      <c r="AJA259" s="254"/>
      <c r="AJB259" s="254"/>
      <c r="AJC259" s="254"/>
      <c r="AJD259" s="254"/>
      <c r="AJE259" s="254"/>
      <c r="AJF259" s="254"/>
      <c r="AJG259" s="254"/>
      <c r="AJH259" s="254"/>
      <c r="AJI259" s="254"/>
      <c r="AJJ259" s="254"/>
      <c r="AJK259" s="254"/>
      <c r="AJL259" s="254"/>
      <c r="AJM259" s="254"/>
      <c r="AJN259" s="254"/>
      <c r="AJO259" s="254"/>
      <c r="AJP259" s="254"/>
      <c r="AJQ259" s="254"/>
      <c r="AJR259" s="254"/>
      <c r="AJS259" s="254"/>
      <c r="AJT259" s="254"/>
      <c r="AJU259" s="254"/>
      <c r="AJV259" s="254"/>
      <c r="AJW259" s="254"/>
      <c r="AJX259" s="254"/>
      <c r="AJY259" s="254"/>
      <c r="AJZ259" s="254"/>
      <c r="AKA259" s="254"/>
      <c r="AKB259" s="254"/>
      <c r="AKC259" s="254"/>
      <c r="AKD259" s="254"/>
      <c r="AKE259" s="254"/>
      <c r="AKF259" s="254"/>
      <c r="AKG259" s="254"/>
      <c r="AKH259" s="254"/>
      <c r="AKI259" s="254"/>
      <c r="AKJ259" s="254"/>
      <c r="AKK259" s="254"/>
      <c r="AKL259" s="254"/>
      <c r="AKM259" s="254"/>
      <c r="AKN259" s="254"/>
      <c r="AKO259" s="254"/>
      <c r="AKP259" s="254"/>
      <c r="AKQ259" s="254"/>
      <c r="AKR259" s="254"/>
      <c r="AKS259" s="254"/>
      <c r="AKT259" s="254"/>
      <c r="AKU259" s="254"/>
      <c r="AKV259" s="254"/>
      <c r="AKW259" s="254"/>
      <c r="AKX259" s="254"/>
      <c r="AKY259" s="254"/>
      <c r="AKZ259" s="254"/>
      <c r="ALA259" s="254"/>
      <c r="ALB259" s="254"/>
      <c r="ALC259" s="254"/>
      <c r="ALD259" s="254"/>
      <c r="ALE259" s="254"/>
      <c r="ALF259" s="254"/>
      <c r="ALG259" s="254"/>
      <c r="ALH259" s="254"/>
      <c r="ALI259" s="254"/>
      <c r="ALJ259" s="254"/>
      <c r="ALK259" s="254"/>
      <c r="ALL259" s="254"/>
      <c r="ALM259" s="254"/>
      <c r="ALN259" s="254"/>
      <c r="ALO259" s="254"/>
      <c r="ALP259" s="254"/>
      <c r="ALQ259" s="254"/>
      <c r="ALR259" s="254"/>
      <c r="ALS259" s="254"/>
      <c r="ALT259" s="254"/>
      <c r="ALU259" s="254"/>
      <c r="ALV259" s="254"/>
      <c r="ALW259" s="254"/>
      <c r="ALX259" s="254"/>
      <c r="ALY259" s="254"/>
      <c r="ALZ259" s="254"/>
      <c r="AMA259" s="254"/>
      <c r="AMB259" s="254"/>
      <c r="AMC259" s="254"/>
      <c r="AMD259" s="254"/>
      <c r="AME259" s="254"/>
      <c r="AMF259" s="254"/>
      <c r="AMG259" s="254"/>
      <c r="AMH259" s="254"/>
      <c r="AMI259" s="254"/>
      <c r="AMJ259" s="254"/>
      <c r="AMK259" s="254"/>
      <c r="AML259" s="254"/>
      <c r="AMM259" s="254"/>
      <c r="AMN259" s="254"/>
      <c r="AMO259" s="254"/>
      <c r="AMP259" s="254"/>
      <c r="AMQ259" s="254"/>
      <c r="AMR259" s="254"/>
      <c r="AMS259" s="254"/>
      <c r="AMT259" s="254"/>
      <c r="AMU259" s="254"/>
      <c r="AMV259" s="254"/>
      <c r="AMW259" s="254"/>
      <c r="AMX259" s="254"/>
      <c r="AMY259" s="254"/>
      <c r="AMZ259" s="254"/>
      <c r="ANA259" s="254"/>
      <c r="ANB259" s="254"/>
      <c r="ANC259" s="254"/>
      <c r="AND259" s="254"/>
      <c r="ANE259" s="254"/>
      <c r="ANF259" s="254"/>
      <c r="ANG259" s="254"/>
      <c r="ANH259" s="254"/>
      <c r="ANI259" s="254"/>
      <c r="ANJ259" s="254"/>
      <c r="ANK259" s="254"/>
      <c r="ANL259" s="254"/>
      <c r="ANM259" s="254"/>
      <c r="ANN259" s="254"/>
      <c r="ANO259" s="254"/>
      <c r="ANP259" s="254"/>
      <c r="ANQ259" s="254"/>
      <c r="ANR259" s="254"/>
      <c r="ANS259" s="254"/>
      <c r="ANT259" s="254"/>
      <c r="ANU259" s="254"/>
      <c r="ANV259" s="254"/>
      <c r="ANW259" s="254"/>
      <c r="ANX259" s="254"/>
      <c r="ANY259" s="254"/>
      <c r="ANZ259" s="254"/>
      <c r="AOA259" s="254"/>
      <c r="AOB259" s="254"/>
      <c r="AOC259" s="254"/>
      <c r="AOD259" s="254"/>
      <c r="AOE259" s="254"/>
      <c r="AOF259" s="254"/>
      <c r="AOG259" s="254"/>
      <c r="AOH259" s="254"/>
      <c r="AOI259" s="254"/>
      <c r="AOJ259" s="254"/>
      <c r="AOK259" s="254"/>
      <c r="AOL259" s="254"/>
      <c r="AOM259" s="254"/>
      <c r="AON259" s="254"/>
      <c r="AOO259" s="254"/>
      <c r="AOP259" s="254"/>
      <c r="AOQ259" s="254"/>
      <c r="AOR259" s="254"/>
      <c r="AOS259" s="254"/>
      <c r="AOT259" s="254"/>
      <c r="AOU259" s="254"/>
      <c r="AOV259" s="254"/>
      <c r="AOW259" s="254"/>
      <c r="AOX259" s="254"/>
      <c r="AOY259" s="254"/>
      <c r="AOZ259" s="254"/>
      <c r="APA259" s="254"/>
      <c r="APB259" s="254"/>
      <c r="APC259" s="254"/>
      <c r="APD259" s="254"/>
      <c r="APE259" s="254"/>
      <c r="APF259" s="254"/>
      <c r="APG259" s="254"/>
      <c r="APH259" s="254"/>
      <c r="API259" s="254"/>
      <c r="APJ259" s="254"/>
      <c r="APK259" s="254"/>
      <c r="APL259" s="254"/>
      <c r="APM259" s="254"/>
      <c r="APN259" s="254"/>
      <c r="APO259" s="254"/>
      <c r="APP259" s="254"/>
      <c r="APQ259" s="254"/>
      <c r="APR259" s="254"/>
      <c r="APS259" s="254"/>
      <c r="APT259" s="254"/>
      <c r="APU259" s="254"/>
      <c r="APV259" s="254"/>
      <c r="APW259" s="254"/>
      <c r="APX259" s="254"/>
      <c r="APY259" s="254"/>
      <c r="APZ259" s="254"/>
      <c r="AQA259" s="254"/>
      <c r="AQB259" s="254"/>
      <c r="AQC259" s="254"/>
      <c r="AQD259" s="254"/>
      <c r="AQE259" s="254"/>
      <c r="AQF259" s="254"/>
      <c r="AQG259" s="254"/>
      <c r="AQH259" s="254"/>
      <c r="AQI259" s="254"/>
      <c r="AQJ259" s="254"/>
      <c r="AQK259" s="254"/>
      <c r="AQL259" s="254"/>
      <c r="AQM259" s="254"/>
      <c r="AQN259" s="254"/>
      <c r="AQO259" s="254"/>
      <c r="AQP259" s="254"/>
      <c r="AQQ259" s="254"/>
      <c r="AQR259" s="254"/>
      <c r="AQS259" s="254"/>
      <c r="AQT259" s="254"/>
      <c r="AQU259" s="254"/>
      <c r="AQV259" s="254"/>
      <c r="AQW259" s="254"/>
      <c r="AQX259" s="254"/>
      <c r="AQY259" s="254"/>
      <c r="AQZ259" s="254"/>
      <c r="ARA259" s="254"/>
      <c r="ARB259" s="254"/>
      <c r="ARC259" s="254"/>
      <c r="ARD259" s="254"/>
      <c r="ARE259" s="254"/>
      <c r="ARF259" s="254"/>
      <c r="ARG259" s="254"/>
      <c r="ARH259" s="254"/>
      <c r="ARI259" s="254"/>
      <c r="ARJ259" s="254"/>
      <c r="ARK259" s="254"/>
      <c r="ARL259" s="254"/>
      <c r="ARM259" s="254"/>
      <c r="ARN259" s="254"/>
      <c r="ARO259" s="254"/>
      <c r="ARP259" s="254"/>
      <c r="ARQ259" s="254"/>
      <c r="ARR259" s="254"/>
      <c r="ARS259" s="254"/>
      <c r="ART259" s="254"/>
      <c r="ARU259" s="254"/>
      <c r="ARV259" s="254"/>
      <c r="ARW259" s="254"/>
      <c r="ARX259" s="254"/>
      <c r="ARY259" s="254"/>
      <c r="ARZ259" s="254"/>
      <c r="ASA259" s="254"/>
      <c r="ASB259" s="254"/>
      <c r="ASC259" s="254"/>
      <c r="ASD259" s="254"/>
      <c r="ASE259" s="254"/>
      <c r="ASF259" s="254"/>
      <c r="ASG259" s="254"/>
      <c r="ASH259" s="254"/>
      <c r="ASI259" s="254"/>
      <c r="ASJ259" s="254"/>
      <c r="ASK259" s="254"/>
      <c r="ASL259" s="254"/>
      <c r="ASM259" s="254"/>
      <c r="ASN259" s="254"/>
      <c r="ASO259" s="254"/>
      <c r="ASP259" s="254"/>
      <c r="ASQ259" s="254"/>
      <c r="ASR259" s="254"/>
      <c r="ASS259" s="254"/>
      <c r="AST259" s="254"/>
      <c r="ASU259" s="254"/>
      <c r="ASV259" s="254"/>
      <c r="ASW259" s="254"/>
      <c r="ASX259" s="254"/>
      <c r="ASY259" s="254"/>
      <c r="ASZ259" s="254"/>
      <c r="ATA259" s="254"/>
      <c r="ATB259" s="254"/>
      <c r="ATC259" s="254"/>
      <c r="ATD259" s="254"/>
      <c r="ATE259" s="254"/>
      <c r="ATF259" s="254"/>
      <c r="ATG259" s="254"/>
      <c r="ATH259" s="254"/>
      <c r="ATI259" s="254"/>
      <c r="ATJ259" s="254"/>
      <c r="ATK259" s="254"/>
      <c r="ATL259" s="254"/>
      <c r="ATM259" s="254"/>
      <c r="ATN259" s="254"/>
      <c r="ATO259" s="254"/>
      <c r="ATP259" s="254"/>
      <c r="ATQ259" s="254"/>
      <c r="ATR259" s="254"/>
      <c r="ATS259" s="254"/>
      <c r="ATT259" s="254"/>
      <c r="ATU259" s="254"/>
      <c r="ATV259" s="254"/>
      <c r="ATW259" s="254"/>
      <c r="ATX259" s="254"/>
      <c r="ATY259" s="254"/>
      <c r="ATZ259" s="254"/>
      <c r="AUA259" s="254"/>
      <c r="AUB259" s="254"/>
      <c r="AUC259" s="254"/>
      <c r="AUD259" s="254"/>
      <c r="AUE259" s="254"/>
      <c r="AUF259" s="254"/>
      <c r="AUG259" s="254"/>
      <c r="AUH259" s="254"/>
      <c r="AUI259" s="254"/>
      <c r="AUJ259" s="254"/>
      <c r="AUK259" s="254"/>
      <c r="AUL259" s="254"/>
      <c r="AUM259" s="254"/>
      <c r="AUN259" s="254"/>
      <c r="AUO259" s="254"/>
      <c r="AUP259" s="254"/>
      <c r="AUQ259" s="254"/>
      <c r="AUR259" s="254"/>
      <c r="AUS259" s="254"/>
      <c r="AUT259" s="254"/>
      <c r="AUU259" s="254"/>
      <c r="AUV259" s="254"/>
      <c r="AUW259" s="254"/>
      <c r="AUX259" s="254"/>
      <c r="AUY259" s="254"/>
      <c r="AUZ259" s="254"/>
      <c r="AVA259" s="254"/>
      <c r="AVB259" s="254"/>
      <c r="AVC259" s="254"/>
      <c r="AVD259" s="254"/>
      <c r="AVE259" s="254"/>
      <c r="AVF259" s="254"/>
      <c r="AVG259" s="254"/>
      <c r="AVH259" s="254"/>
      <c r="AVI259" s="254"/>
      <c r="AVJ259" s="254"/>
      <c r="AVK259" s="254"/>
      <c r="AVL259" s="254"/>
      <c r="AVM259" s="254"/>
      <c r="AVN259" s="254"/>
      <c r="AVO259" s="254"/>
      <c r="AVP259" s="254"/>
      <c r="AVQ259" s="254"/>
      <c r="AVR259" s="254"/>
      <c r="AVS259" s="254"/>
      <c r="AVT259" s="254"/>
      <c r="AVU259" s="254"/>
      <c r="AVV259" s="254"/>
      <c r="AVW259" s="254"/>
      <c r="AVX259" s="254"/>
      <c r="AVY259" s="254"/>
      <c r="AVZ259" s="254"/>
      <c r="AWA259" s="254"/>
      <c r="AWB259" s="254"/>
      <c r="AWC259" s="254"/>
      <c r="AWD259" s="254"/>
      <c r="AWE259" s="254"/>
      <c r="AWF259" s="254"/>
      <c r="AWG259" s="254"/>
      <c r="AWH259" s="254"/>
      <c r="AWI259" s="254"/>
      <c r="AWJ259" s="254"/>
      <c r="AWK259" s="254"/>
      <c r="AWL259" s="254"/>
      <c r="AWM259" s="254"/>
      <c r="AWN259" s="254"/>
      <c r="AWO259" s="254"/>
      <c r="AWP259" s="254"/>
      <c r="AWQ259" s="254"/>
      <c r="AWR259" s="254"/>
      <c r="AWS259" s="254"/>
      <c r="AWT259" s="254"/>
      <c r="AWU259" s="254"/>
      <c r="AWV259" s="254"/>
      <c r="AWW259" s="254"/>
      <c r="AWX259" s="254"/>
      <c r="AWY259" s="254"/>
      <c r="AWZ259" s="254"/>
      <c r="AXA259" s="254"/>
      <c r="AXB259" s="254"/>
      <c r="AXC259" s="254"/>
      <c r="AXD259" s="254"/>
      <c r="AXE259" s="254"/>
      <c r="AXF259" s="254"/>
      <c r="AXG259" s="254"/>
      <c r="AXH259" s="254"/>
      <c r="AXI259" s="254"/>
      <c r="AXJ259" s="254"/>
      <c r="AXK259" s="254"/>
      <c r="AXL259" s="254"/>
      <c r="AXM259" s="254"/>
      <c r="AXN259" s="254"/>
      <c r="AXO259" s="254"/>
      <c r="AXP259" s="254"/>
      <c r="AXQ259" s="254"/>
      <c r="AXR259" s="254"/>
      <c r="AXS259" s="254"/>
      <c r="AXT259" s="254"/>
      <c r="AXU259" s="254"/>
      <c r="AXV259" s="254"/>
      <c r="AXW259" s="254"/>
      <c r="AXX259" s="254"/>
      <c r="AXY259" s="254"/>
      <c r="AXZ259" s="254"/>
      <c r="AYA259" s="254"/>
      <c r="AYB259" s="254"/>
      <c r="AYC259" s="254"/>
      <c r="AYD259" s="254"/>
      <c r="AYE259" s="254"/>
      <c r="AYF259" s="254"/>
      <c r="AYG259" s="254"/>
      <c r="AYH259" s="254"/>
      <c r="AYI259" s="254"/>
      <c r="AYJ259" s="254"/>
      <c r="AYK259" s="254"/>
      <c r="AYL259" s="254"/>
      <c r="AYM259" s="254"/>
      <c r="AYN259" s="254"/>
      <c r="AYO259" s="254"/>
      <c r="AYP259" s="254"/>
      <c r="AYQ259" s="254"/>
      <c r="AYR259" s="254"/>
      <c r="AYS259" s="254"/>
      <c r="AYT259" s="254"/>
      <c r="AYU259" s="254"/>
      <c r="AYV259" s="254"/>
      <c r="AYW259" s="254"/>
      <c r="AYX259" s="254"/>
      <c r="AYY259" s="254"/>
      <c r="AYZ259" s="254"/>
      <c r="AZA259" s="254"/>
      <c r="AZB259" s="254"/>
      <c r="AZC259" s="254"/>
      <c r="AZD259" s="254"/>
      <c r="AZE259" s="254"/>
      <c r="AZF259" s="254"/>
      <c r="AZG259" s="254"/>
      <c r="AZH259" s="254"/>
      <c r="AZI259" s="254"/>
      <c r="AZJ259" s="254"/>
      <c r="AZK259" s="254"/>
      <c r="AZL259" s="254"/>
      <c r="AZM259" s="254"/>
      <c r="AZN259" s="254"/>
      <c r="AZO259" s="254"/>
      <c r="AZP259" s="254"/>
      <c r="AZQ259" s="254"/>
      <c r="AZR259" s="254"/>
      <c r="AZS259" s="254"/>
      <c r="AZT259" s="254"/>
      <c r="AZU259" s="254"/>
      <c r="AZV259" s="254"/>
      <c r="AZW259" s="254"/>
      <c r="AZX259" s="254"/>
      <c r="AZY259" s="254"/>
      <c r="AZZ259" s="254"/>
      <c r="BAA259" s="254"/>
      <c r="BAB259" s="254"/>
      <c r="BAC259" s="254"/>
      <c r="BAD259" s="254"/>
      <c r="BAE259" s="254"/>
      <c r="BAF259" s="254"/>
      <c r="BAG259" s="254"/>
      <c r="BAH259" s="254"/>
      <c r="BAI259" s="254"/>
      <c r="BAJ259" s="254"/>
      <c r="BAK259" s="254"/>
      <c r="BAL259" s="254"/>
      <c r="BAM259" s="254"/>
      <c r="BAN259" s="254"/>
      <c r="BAO259" s="254"/>
      <c r="BAP259" s="254"/>
      <c r="BAQ259" s="254"/>
      <c r="BAR259" s="254"/>
      <c r="BAS259" s="254"/>
      <c r="BAT259" s="254"/>
      <c r="BAU259" s="254"/>
      <c r="BAV259" s="254"/>
      <c r="BAW259" s="254"/>
      <c r="BAX259" s="254"/>
      <c r="BAY259" s="254"/>
      <c r="BAZ259" s="254"/>
      <c r="BBA259" s="254"/>
      <c r="BBB259" s="254"/>
      <c r="BBC259" s="254"/>
      <c r="BBD259" s="254"/>
      <c r="BBE259" s="254"/>
      <c r="BBF259" s="254"/>
      <c r="BBG259" s="254"/>
      <c r="BBH259" s="254"/>
      <c r="BBI259" s="254"/>
      <c r="BBJ259" s="254"/>
      <c r="BBK259" s="254"/>
      <c r="BBL259" s="254"/>
      <c r="BBM259" s="254"/>
      <c r="BBN259" s="254"/>
      <c r="BBO259" s="254"/>
      <c r="BBP259" s="254"/>
      <c r="BBQ259" s="254"/>
      <c r="BBR259" s="254"/>
      <c r="BBS259" s="254"/>
      <c r="BBT259" s="254"/>
      <c r="BBU259" s="254"/>
      <c r="BBV259" s="254"/>
      <c r="BBW259" s="254"/>
      <c r="BBX259" s="254"/>
      <c r="BBY259" s="254"/>
      <c r="BBZ259" s="254"/>
      <c r="BCA259" s="254"/>
      <c r="BCB259" s="254"/>
      <c r="BCC259" s="254"/>
      <c r="BCD259" s="254"/>
      <c r="BCE259" s="254"/>
      <c r="BCF259" s="254"/>
      <c r="BCG259" s="254"/>
      <c r="BCH259" s="254"/>
      <c r="BCI259" s="254"/>
      <c r="BCJ259" s="254"/>
      <c r="BCK259" s="254"/>
      <c r="BCL259" s="254"/>
      <c r="BCM259" s="254"/>
      <c r="BCN259" s="254"/>
      <c r="BCO259" s="254"/>
      <c r="BCP259" s="254"/>
      <c r="BCQ259" s="254"/>
      <c r="BCR259" s="254"/>
      <c r="BCS259" s="254"/>
      <c r="BCT259" s="254"/>
      <c r="BCU259" s="254"/>
      <c r="BCV259" s="254"/>
      <c r="BCW259" s="254"/>
      <c r="BCX259" s="254"/>
      <c r="BCY259" s="254"/>
      <c r="BCZ259" s="254"/>
      <c r="BDA259" s="254"/>
      <c r="BDB259" s="254"/>
      <c r="BDC259" s="254"/>
      <c r="BDD259" s="254"/>
      <c r="BDE259" s="254"/>
      <c r="BDF259" s="254"/>
      <c r="BDG259" s="254"/>
      <c r="BDH259" s="254"/>
      <c r="BDI259" s="254"/>
      <c r="BDJ259" s="254"/>
      <c r="BDK259" s="254"/>
      <c r="BDL259" s="254"/>
      <c r="BDM259" s="254"/>
      <c r="BDN259" s="254"/>
      <c r="BDO259" s="254"/>
      <c r="BDP259" s="254"/>
      <c r="BDQ259" s="254"/>
      <c r="BDR259" s="254"/>
      <c r="BDS259" s="254"/>
      <c r="BDT259" s="254"/>
      <c r="BDU259" s="254"/>
      <c r="BDV259" s="254"/>
      <c r="BDW259" s="254"/>
      <c r="BDX259" s="254"/>
      <c r="BDY259" s="254"/>
      <c r="BDZ259" s="254"/>
      <c r="BEA259" s="254"/>
      <c r="BEB259" s="254"/>
      <c r="BEC259" s="254"/>
      <c r="BED259" s="254"/>
      <c r="BEE259" s="254"/>
      <c r="BEF259" s="254"/>
      <c r="BEG259" s="254"/>
      <c r="BEH259" s="254"/>
      <c r="BEI259" s="254"/>
      <c r="BEJ259" s="254"/>
      <c r="BEK259" s="254"/>
      <c r="BEL259" s="254"/>
      <c r="BEM259" s="254"/>
      <c r="BEN259" s="254"/>
      <c r="BEO259" s="254"/>
      <c r="BEP259" s="254"/>
      <c r="BEQ259" s="254"/>
      <c r="BER259" s="254"/>
      <c r="BES259" s="254"/>
      <c r="BET259" s="254"/>
      <c r="BEU259" s="254"/>
      <c r="BEV259" s="254"/>
      <c r="BEW259" s="254"/>
      <c r="BEX259" s="254"/>
      <c r="BEY259" s="254"/>
      <c r="BEZ259" s="254"/>
      <c r="BFA259" s="254"/>
      <c r="BFB259" s="254"/>
      <c r="BFC259" s="254"/>
      <c r="BFD259" s="254"/>
      <c r="BFE259" s="254"/>
      <c r="BFF259" s="254"/>
      <c r="BFG259" s="254"/>
      <c r="BFH259" s="254"/>
      <c r="BFI259" s="254"/>
      <c r="BFJ259" s="254"/>
      <c r="BFK259" s="254"/>
      <c r="BFL259" s="254"/>
      <c r="BFM259" s="254"/>
      <c r="BFN259" s="254"/>
      <c r="BFO259" s="254"/>
      <c r="BFP259" s="254"/>
      <c r="BFQ259" s="254"/>
      <c r="BFR259" s="254"/>
      <c r="BFS259" s="254"/>
      <c r="BFT259" s="254"/>
      <c r="BFU259" s="254"/>
      <c r="BFV259" s="254"/>
      <c r="BFW259" s="254"/>
      <c r="BFX259" s="254"/>
      <c r="BFY259" s="254"/>
      <c r="BFZ259" s="254"/>
      <c r="BGA259" s="254"/>
      <c r="BGB259" s="254"/>
      <c r="BGC259" s="254"/>
      <c r="BGD259" s="254"/>
      <c r="BGE259" s="254"/>
      <c r="BGF259" s="254"/>
      <c r="BGG259" s="254"/>
      <c r="BGH259" s="254"/>
      <c r="BGI259" s="254"/>
      <c r="BGJ259" s="254"/>
      <c r="BGK259" s="254"/>
      <c r="BGL259" s="254"/>
      <c r="BGM259" s="254"/>
      <c r="BGN259" s="254"/>
      <c r="BGO259" s="254"/>
      <c r="BGP259" s="254"/>
      <c r="BGQ259" s="254"/>
      <c r="BGR259" s="254"/>
      <c r="BGS259" s="254"/>
      <c r="BGT259" s="254"/>
      <c r="BGU259" s="254"/>
      <c r="BGV259" s="254"/>
      <c r="BGW259" s="254"/>
      <c r="BGX259" s="254"/>
      <c r="BGY259" s="254"/>
      <c r="BGZ259" s="254"/>
      <c r="BHA259" s="254"/>
      <c r="BHB259" s="254"/>
      <c r="BHC259" s="254"/>
      <c r="BHD259" s="254"/>
      <c r="BHE259" s="254"/>
      <c r="BHF259" s="254"/>
      <c r="BHG259" s="254"/>
      <c r="BHH259" s="254"/>
      <c r="BHI259" s="254"/>
      <c r="BHJ259" s="254"/>
      <c r="BHK259" s="254"/>
      <c r="BHL259" s="254"/>
      <c r="BHM259" s="254"/>
      <c r="BHN259" s="254"/>
      <c r="BHO259" s="254"/>
      <c r="BHP259" s="254"/>
      <c r="BHQ259" s="254"/>
      <c r="BHR259" s="254"/>
      <c r="BHS259" s="254"/>
      <c r="BHT259" s="254"/>
      <c r="BHU259" s="254"/>
      <c r="BHV259" s="254"/>
      <c r="BHW259" s="254"/>
      <c r="BHX259" s="254"/>
      <c r="BHY259" s="254"/>
      <c r="BHZ259" s="254"/>
      <c r="BIA259" s="254"/>
      <c r="BIB259" s="254"/>
      <c r="BIC259" s="254"/>
      <c r="BID259" s="254"/>
      <c r="BIE259" s="254"/>
      <c r="BIF259" s="254"/>
      <c r="BIG259" s="254"/>
      <c r="BIH259" s="254"/>
      <c r="BII259" s="254"/>
      <c r="BIJ259" s="254"/>
      <c r="BIK259" s="254"/>
      <c r="BIL259" s="254"/>
      <c r="BIM259" s="254"/>
      <c r="BIN259" s="254"/>
      <c r="BIO259" s="254"/>
      <c r="BIP259" s="254"/>
      <c r="BIQ259" s="254"/>
      <c r="BIR259" s="254"/>
      <c r="BIS259" s="254"/>
      <c r="BIT259" s="254"/>
      <c r="BIU259" s="254"/>
      <c r="BIV259" s="254"/>
      <c r="BIW259" s="254"/>
      <c r="BIX259" s="254"/>
      <c r="BIY259" s="254"/>
      <c r="BIZ259" s="254"/>
      <c r="BJA259" s="254"/>
      <c r="BJB259" s="254"/>
      <c r="BJC259" s="254"/>
      <c r="BJD259" s="254"/>
      <c r="BJE259" s="254"/>
      <c r="BJF259" s="254"/>
      <c r="BJG259" s="254"/>
      <c r="BJH259" s="254"/>
      <c r="BJI259" s="254"/>
      <c r="BJJ259" s="254"/>
      <c r="BJK259" s="254"/>
      <c r="BJL259" s="254"/>
      <c r="BJM259" s="254"/>
      <c r="BJN259" s="254"/>
      <c r="BJO259" s="254"/>
      <c r="BJP259" s="254"/>
      <c r="BJQ259" s="254"/>
      <c r="BJR259" s="254"/>
      <c r="BJS259" s="254"/>
      <c r="BJT259" s="254"/>
      <c r="BJU259" s="254"/>
      <c r="BJV259" s="254"/>
      <c r="BJW259" s="254"/>
      <c r="BJX259" s="254"/>
      <c r="BJY259" s="254"/>
      <c r="BJZ259" s="254"/>
      <c r="BKA259" s="254"/>
      <c r="BKB259" s="254"/>
      <c r="BKC259" s="254"/>
      <c r="BKD259" s="254"/>
      <c r="BKE259" s="254"/>
      <c r="BKF259" s="254"/>
      <c r="BKG259" s="254"/>
      <c r="BKH259" s="254"/>
      <c r="BKI259" s="254"/>
      <c r="BKJ259" s="254"/>
      <c r="BKK259" s="254"/>
      <c r="BKL259" s="254"/>
      <c r="BKM259" s="254"/>
      <c r="BKN259" s="254"/>
      <c r="BKO259" s="254"/>
      <c r="BKP259" s="254"/>
      <c r="BKQ259" s="254"/>
      <c r="BKR259" s="254"/>
      <c r="BKS259" s="254"/>
      <c r="BKT259" s="254"/>
      <c r="BKU259" s="254"/>
      <c r="BKV259" s="254"/>
      <c r="BKW259" s="254"/>
      <c r="BKX259" s="254"/>
      <c r="BKY259" s="254"/>
      <c r="BKZ259" s="254"/>
      <c r="BLA259" s="254"/>
      <c r="BLB259" s="254"/>
      <c r="BLC259" s="254"/>
      <c r="BLD259" s="254"/>
      <c r="BLE259" s="254"/>
      <c r="BLF259" s="254"/>
      <c r="BLG259" s="254"/>
      <c r="BLH259" s="254"/>
      <c r="BLI259" s="254"/>
      <c r="BLJ259" s="254"/>
      <c r="BLK259" s="254"/>
      <c r="BLL259" s="254"/>
      <c r="BLM259" s="254"/>
      <c r="BLN259" s="254"/>
      <c r="BLO259" s="254"/>
      <c r="BLP259" s="254"/>
      <c r="BLQ259" s="254"/>
      <c r="BLR259" s="254"/>
      <c r="BLS259" s="254"/>
      <c r="BLT259" s="254"/>
      <c r="BLU259" s="254"/>
      <c r="BLV259" s="254"/>
      <c r="BLW259" s="254"/>
      <c r="BLX259" s="254"/>
      <c r="BLY259" s="254"/>
      <c r="BLZ259" s="254"/>
      <c r="BMA259" s="254"/>
      <c r="BMB259" s="254"/>
      <c r="BMC259" s="254"/>
      <c r="BMD259" s="254"/>
      <c r="BME259" s="254"/>
      <c r="BMF259" s="254"/>
      <c r="BMG259" s="254"/>
      <c r="BMH259" s="254"/>
      <c r="BMI259" s="254"/>
      <c r="BMJ259" s="254"/>
      <c r="BMK259" s="254"/>
      <c r="BML259" s="254"/>
      <c r="BMM259" s="254"/>
      <c r="BMN259" s="254"/>
      <c r="BMO259" s="254"/>
      <c r="BMP259" s="254"/>
      <c r="BMQ259" s="254"/>
      <c r="BMR259" s="254"/>
      <c r="BMS259" s="254"/>
      <c r="BMT259" s="254"/>
      <c r="BMU259" s="254"/>
      <c r="BMV259" s="254"/>
      <c r="BMW259" s="254"/>
      <c r="BMX259" s="254"/>
      <c r="BMY259" s="254"/>
      <c r="BMZ259" s="254"/>
      <c r="BNA259" s="254"/>
      <c r="BNB259" s="254"/>
      <c r="BNC259" s="254"/>
      <c r="BND259" s="254"/>
      <c r="BNE259" s="254"/>
      <c r="BNF259" s="254"/>
      <c r="BNG259" s="254"/>
      <c r="BNH259" s="254"/>
      <c r="BNI259" s="254"/>
      <c r="BNJ259" s="254"/>
      <c r="BNK259" s="254"/>
      <c r="BNL259" s="254"/>
      <c r="BNM259" s="254"/>
      <c r="BNN259" s="254"/>
      <c r="BNO259" s="254"/>
      <c r="BNP259" s="254"/>
      <c r="BNQ259" s="254"/>
      <c r="BNR259" s="254"/>
      <c r="BNS259" s="254"/>
      <c r="BNT259" s="254"/>
      <c r="BNU259" s="254"/>
      <c r="BNV259" s="254"/>
      <c r="BNW259" s="254"/>
      <c r="BNX259" s="254"/>
      <c r="BNY259" s="254"/>
      <c r="BNZ259" s="254"/>
      <c r="BOA259" s="254"/>
      <c r="BOB259" s="254"/>
      <c r="BOC259" s="254"/>
      <c r="BOD259" s="254"/>
      <c r="BOE259" s="254"/>
      <c r="BOF259" s="254"/>
      <c r="BOG259" s="254"/>
      <c r="BOH259" s="254"/>
      <c r="BOI259" s="254"/>
      <c r="BOJ259" s="254"/>
      <c r="BOK259" s="254"/>
      <c r="BOL259" s="254"/>
      <c r="BOM259" s="254"/>
      <c r="BON259" s="254"/>
      <c r="BOO259" s="254"/>
      <c r="BOP259" s="254"/>
      <c r="BOQ259" s="254"/>
      <c r="BOR259" s="254"/>
      <c r="BOS259" s="254"/>
      <c r="BOT259" s="254"/>
      <c r="BOU259" s="254"/>
      <c r="BOV259" s="254"/>
      <c r="BOW259" s="254"/>
      <c r="BOX259" s="254"/>
      <c r="BOY259" s="254"/>
      <c r="BOZ259" s="254"/>
      <c r="BPA259" s="254"/>
      <c r="BPB259" s="254"/>
      <c r="BPC259" s="254"/>
      <c r="BPD259" s="254"/>
      <c r="BPE259" s="254"/>
      <c r="BPF259" s="254"/>
      <c r="BPG259" s="254"/>
      <c r="BPH259" s="254"/>
      <c r="BPI259" s="254"/>
      <c r="BPJ259" s="254"/>
      <c r="BPK259" s="254"/>
      <c r="BPL259" s="254"/>
      <c r="BPM259" s="254"/>
      <c r="BPN259" s="254"/>
      <c r="BPO259" s="254"/>
      <c r="BPP259" s="254"/>
      <c r="BPQ259" s="254"/>
      <c r="BPR259" s="254"/>
      <c r="BPS259" s="254"/>
      <c r="BPT259" s="254"/>
      <c r="BPU259" s="254"/>
      <c r="BPV259" s="254"/>
      <c r="BPW259" s="254"/>
      <c r="BPX259" s="254"/>
      <c r="BPY259" s="254"/>
      <c r="BPZ259" s="254"/>
      <c r="BQA259" s="254"/>
      <c r="BQB259" s="254"/>
      <c r="BQC259" s="254"/>
      <c r="BQD259" s="254"/>
      <c r="BQE259" s="254"/>
      <c r="BQF259" s="254"/>
      <c r="BQG259" s="254"/>
      <c r="BQH259" s="254"/>
      <c r="BQI259" s="254"/>
      <c r="BQJ259" s="254"/>
      <c r="BQK259" s="254"/>
      <c r="BQL259" s="254"/>
      <c r="BQM259" s="254"/>
      <c r="BQN259" s="254"/>
      <c r="BQO259" s="254"/>
      <c r="BQP259" s="254"/>
      <c r="BQQ259" s="254"/>
      <c r="BQR259" s="254"/>
      <c r="BQS259" s="254"/>
      <c r="BQT259" s="254"/>
      <c r="BQU259" s="254"/>
      <c r="BQV259" s="254"/>
      <c r="BQW259" s="254"/>
      <c r="BQX259" s="254"/>
      <c r="BQY259" s="254"/>
      <c r="BQZ259" s="254"/>
      <c r="BRA259" s="254"/>
      <c r="BRB259" s="254"/>
      <c r="BRC259" s="254"/>
      <c r="BRD259" s="254"/>
      <c r="BRE259" s="254"/>
      <c r="BRF259" s="254"/>
      <c r="BRG259" s="254"/>
      <c r="BRH259" s="254"/>
      <c r="BRI259" s="254"/>
      <c r="BRJ259" s="254"/>
      <c r="BRK259" s="254"/>
      <c r="BRL259" s="254"/>
      <c r="BRM259" s="254"/>
      <c r="BRN259" s="254"/>
      <c r="BRO259" s="254"/>
      <c r="BRP259" s="254"/>
      <c r="BRQ259" s="254"/>
      <c r="BRR259" s="254"/>
      <c r="BRS259" s="254"/>
      <c r="BRT259" s="254"/>
      <c r="BRU259" s="254"/>
      <c r="BRV259" s="254"/>
      <c r="BRW259" s="254"/>
      <c r="BRX259" s="254"/>
      <c r="BRY259" s="254"/>
      <c r="BRZ259" s="254"/>
      <c r="BSA259" s="254"/>
      <c r="BSB259" s="254"/>
      <c r="BSC259" s="254"/>
      <c r="BSD259" s="254"/>
      <c r="BSE259" s="254"/>
      <c r="BSF259" s="254"/>
      <c r="BSG259" s="254"/>
      <c r="BSH259" s="254"/>
      <c r="BSI259" s="254"/>
      <c r="BSJ259" s="254"/>
      <c r="BSK259" s="254"/>
      <c r="BSL259" s="254"/>
      <c r="BSM259" s="254"/>
      <c r="BSN259" s="254"/>
      <c r="BSO259" s="254"/>
      <c r="BSP259" s="254"/>
      <c r="BSQ259" s="254"/>
      <c r="BSR259" s="254"/>
      <c r="BSS259" s="254"/>
      <c r="BST259" s="254"/>
      <c r="BSU259" s="254"/>
      <c r="BSV259" s="254"/>
      <c r="BSW259" s="254"/>
      <c r="BSX259" s="254"/>
      <c r="BSY259" s="254"/>
      <c r="BSZ259" s="254"/>
      <c r="BTA259" s="254"/>
      <c r="BTB259" s="254"/>
      <c r="BTC259" s="254"/>
      <c r="BTD259" s="254"/>
      <c r="BTE259" s="254"/>
      <c r="BTF259" s="254"/>
      <c r="BTG259" s="254"/>
      <c r="BTH259" s="254"/>
      <c r="BTI259" s="254"/>
      <c r="BTJ259" s="254"/>
      <c r="BTK259" s="254"/>
      <c r="BTL259" s="254"/>
      <c r="BTM259" s="254"/>
      <c r="BTN259" s="254"/>
      <c r="BTO259" s="254"/>
      <c r="BTP259" s="254"/>
      <c r="BTQ259" s="254"/>
      <c r="BTR259" s="254"/>
      <c r="BTS259" s="254"/>
      <c r="BTT259" s="254"/>
      <c r="BTU259" s="254"/>
      <c r="BTV259" s="254"/>
      <c r="BTW259" s="254"/>
      <c r="BTX259" s="254"/>
      <c r="BTY259" s="254"/>
      <c r="BTZ259" s="254"/>
      <c r="BUA259" s="254"/>
      <c r="BUB259" s="254"/>
      <c r="BUC259" s="254"/>
      <c r="BUD259" s="254"/>
      <c r="BUE259" s="254"/>
      <c r="BUF259" s="254"/>
      <c r="BUG259" s="254"/>
      <c r="BUH259" s="254"/>
      <c r="BUI259" s="254"/>
      <c r="BUJ259" s="254"/>
      <c r="BUK259" s="254"/>
      <c r="BUL259" s="254"/>
      <c r="BUM259" s="254"/>
      <c r="BUN259" s="254"/>
      <c r="BUO259" s="254"/>
      <c r="BUP259" s="254"/>
      <c r="BUQ259" s="254"/>
      <c r="BUR259" s="254"/>
      <c r="BUS259" s="254"/>
      <c r="BUT259" s="254"/>
      <c r="BUU259" s="254"/>
      <c r="BUV259" s="254"/>
      <c r="BUW259" s="254"/>
      <c r="BUX259" s="254"/>
      <c r="BUY259" s="254"/>
      <c r="BUZ259" s="254"/>
      <c r="BVA259" s="254"/>
      <c r="BVB259" s="254"/>
      <c r="BVC259" s="254"/>
      <c r="BVD259" s="254"/>
      <c r="BVE259" s="254"/>
      <c r="BVF259" s="254"/>
      <c r="BVG259" s="254"/>
      <c r="BVH259" s="254"/>
      <c r="BVI259" s="254"/>
      <c r="BVJ259" s="254"/>
      <c r="BVK259" s="254"/>
      <c r="BVL259" s="254"/>
      <c r="BVM259" s="254"/>
      <c r="BVN259" s="254"/>
      <c r="BVO259" s="254"/>
      <c r="BVP259" s="254"/>
      <c r="BVQ259" s="254"/>
      <c r="BVR259" s="254"/>
      <c r="BVS259" s="254"/>
      <c r="BVT259" s="254"/>
      <c r="BVU259" s="254"/>
      <c r="BVV259" s="254"/>
      <c r="BVW259" s="254"/>
      <c r="BVX259" s="254"/>
      <c r="BVY259" s="254"/>
      <c r="BVZ259" s="254"/>
      <c r="BWA259" s="254"/>
      <c r="BWB259" s="254"/>
      <c r="BWC259" s="254"/>
      <c r="BWD259" s="254"/>
      <c r="BWE259" s="254"/>
      <c r="BWF259" s="254"/>
      <c r="BWG259" s="254"/>
      <c r="BWH259" s="254"/>
      <c r="BWI259" s="254"/>
      <c r="BWJ259" s="254"/>
      <c r="BWK259" s="254"/>
      <c r="BWL259" s="254"/>
      <c r="BWM259" s="254"/>
      <c r="BWN259" s="254"/>
      <c r="BWO259" s="254"/>
      <c r="BWP259" s="254"/>
      <c r="BWQ259" s="254"/>
      <c r="BWR259" s="254"/>
      <c r="BWS259" s="254"/>
      <c r="BWT259" s="254"/>
      <c r="BWU259" s="254"/>
      <c r="BWV259" s="254"/>
      <c r="BWW259" s="254"/>
      <c r="BWX259" s="254"/>
      <c r="BWY259" s="254"/>
      <c r="BWZ259" s="254"/>
      <c r="BXA259" s="254"/>
      <c r="BXB259" s="254"/>
      <c r="BXC259" s="254"/>
      <c r="BXD259" s="254"/>
      <c r="BXE259" s="254"/>
      <c r="BXF259" s="254"/>
      <c r="BXG259" s="254"/>
      <c r="BXH259" s="254"/>
      <c r="BXI259" s="254"/>
      <c r="BXJ259" s="254"/>
      <c r="BXK259" s="254"/>
      <c r="BXL259" s="254"/>
      <c r="BXM259" s="254"/>
      <c r="BXN259" s="254"/>
      <c r="BXO259" s="254"/>
      <c r="BXP259" s="254"/>
      <c r="BXQ259" s="254"/>
      <c r="BXR259" s="254"/>
      <c r="BXS259" s="254"/>
      <c r="BXT259" s="254"/>
      <c r="BXU259" s="254"/>
      <c r="BXV259" s="254"/>
      <c r="BXW259" s="254"/>
      <c r="BXX259" s="254"/>
      <c r="BXY259" s="254"/>
      <c r="BXZ259" s="254"/>
      <c r="BYA259" s="254"/>
      <c r="BYB259" s="254"/>
      <c r="BYC259" s="254"/>
      <c r="BYD259" s="254"/>
      <c r="BYE259" s="254"/>
      <c r="BYF259" s="254"/>
      <c r="BYG259" s="254"/>
      <c r="BYH259" s="254"/>
      <c r="BYI259" s="254"/>
      <c r="BYJ259" s="254"/>
      <c r="BYK259" s="254"/>
      <c r="BYL259" s="254"/>
      <c r="BYM259" s="254"/>
      <c r="BYN259" s="254"/>
      <c r="BYO259" s="254"/>
      <c r="BYP259" s="254"/>
      <c r="BYQ259" s="254"/>
      <c r="BYR259" s="254"/>
      <c r="BYS259" s="254"/>
      <c r="BYT259" s="254"/>
      <c r="BYU259" s="254"/>
      <c r="BYV259" s="254"/>
      <c r="BYW259" s="254"/>
      <c r="BYX259" s="254"/>
      <c r="BYY259" s="254"/>
      <c r="BYZ259" s="254"/>
      <c r="BZA259" s="254"/>
      <c r="BZB259" s="254"/>
      <c r="BZC259" s="254"/>
      <c r="BZD259" s="254"/>
      <c r="BZE259" s="254"/>
      <c r="BZF259" s="254"/>
      <c r="BZG259" s="254"/>
      <c r="BZH259" s="254"/>
      <c r="BZI259" s="254"/>
      <c r="BZJ259" s="254"/>
      <c r="BZK259" s="254"/>
      <c r="BZL259" s="254"/>
      <c r="BZM259" s="254"/>
      <c r="BZN259" s="254"/>
      <c r="BZO259" s="254"/>
      <c r="BZP259" s="254"/>
      <c r="BZQ259" s="254"/>
      <c r="BZR259" s="254"/>
      <c r="BZS259" s="254"/>
      <c r="BZT259" s="254"/>
      <c r="BZU259" s="254"/>
      <c r="BZV259" s="254"/>
      <c r="BZW259" s="254"/>
      <c r="BZX259" s="254"/>
      <c r="BZY259" s="254"/>
      <c r="BZZ259" s="254"/>
      <c r="CAA259" s="254"/>
      <c r="CAB259" s="254"/>
      <c r="CAC259" s="254"/>
      <c r="CAD259" s="254"/>
      <c r="CAE259" s="254"/>
      <c r="CAF259" s="254"/>
      <c r="CAG259" s="254"/>
      <c r="CAH259" s="254"/>
      <c r="CAI259" s="254"/>
      <c r="CAJ259" s="254"/>
      <c r="CAK259" s="254"/>
      <c r="CAL259" s="254"/>
      <c r="CAM259" s="254"/>
      <c r="CAN259" s="254"/>
      <c r="CAO259" s="254"/>
      <c r="CAP259" s="254"/>
      <c r="CAQ259" s="254"/>
      <c r="CAR259" s="254"/>
      <c r="CAS259" s="254"/>
      <c r="CAT259" s="254"/>
      <c r="CAU259" s="254"/>
      <c r="CAV259" s="254"/>
      <c r="CAW259" s="254"/>
      <c r="CAX259" s="254"/>
      <c r="CAY259" s="254"/>
      <c r="CAZ259" s="254"/>
      <c r="CBA259" s="254"/>
      <c r="CBB259" s="254"/>
      <c r="CBC259" s="254"/>
      <c r="CBD259" s="254"/>
      <c r="CBE259" s="254"/>
      <c r="CBF259" s="254"/>
      <c r="CBG259" s="254"/>
      <c r="CBH259" s="254"/>
      <c r="CBI259" s="254"/>
      <c r="CBJ259" s="254"/>
      <c r="CBK259" s="254"/>
      <c r="CBL259" s="254"/>
      <c r="CBM259" s="254"/>
      <c r="CBN259" s="254"/>
      <c r="CBO259" s="254"/>
      <c r="CBP259" s="254"/>
      <c r="CBQ259" s="254"/>
      <c r="CBR259" s="254"/>
      <c r="CBS259" s="254"/>
      <c r="CBT259" s="254"/>
      <c r="CBU259" s="254"/>
      <c r="CBV259" s="254"/>
      <c r="CBW259" s="254"/>
      <c r="CBX259" s="254"/>
      <c r="CBY259" s="254"/>
      <c r="CBZ259" s="254"/>
      <c r="CCA259" s="254"/>
      <c r="CCB259" s="254"/>
      <c r="CCC259" s="254"/>
      <c r="CCD259" s="254"/>
      <c r="CCE259" s="254"/>
      <c r="CCF259" s="254"/>
      <c r="CCG259" s="254"/>
      <c r="CCH259" s="254"/>
      <c r="CCI259" s="254"/>
      <c r="CCJ259" s="254"/>
      <c r="CCK259" s="254"/>
      <c r="CCL259" s="254"/>
      <c r="CCM259" s="254"/>
      <c r="CCN259" s="254"/>
      <c r="CCO259" s="254"/>
      <c r="CCP259" s="254"/>
      <c r="CCQ259" s="254"/>
      <c r="CCR259" s="254"/>
      <c r="CCS259" s="254"/>
      <c r="CCT259" s="254"/>
      <c r="CCU259" s="254"/>
      <c r="CCV259" s="254"/>
      <c r="CCW259" s="254"/>
      <c r="CCX259" s="254"/>
      <c r="CCY259" s="254"/>
      <c r="CCZ259" s="254"/>
      <c r="CDA259" s="254"/>
      <c r="CDB259" s="254"/>
      <c r="CDC259" s="254"/>
      <c r="CDD259" s="254"/>
      <c r="CDE259" s="254"/>
      <c r="CDF259" s="254"/>
      <c r="CDG259" s="254"/>
      <c r="CDH259" s="254"/>
      <c r="CDI259" s="254"/>
      <c r="CDJ259" s="254"/>
      <c r="CDK259" s="254"/>
      <c r="CDL259" s="254"/>
      <c r="CDM259" s="254"/>
      <c r="CDN259" s="254"/>
      <c r="CDO259" s="254"/>
      <c r="CDP259" s="254"/>
      <c r="CDQ259" s="254"/>
      <c r="CDR259" s="254"/>
      <c r="CDS259" s="254"/>
      <c r="CDT259" s="254"/>
      <c r="CDU259" s="254"/>
      <c r="CDV259" s="254"/>
      <c r="CDW259" s="254"/>
      <c r="CDX259" s="254"/>
      <c r="CDY259" s="254"/>
      <c r="CDZ259" s="254"/>
      <c r="CEA259" s="254"/>
      <c r="CEB259" s="254"/>
      <c r="CEC259" s="254"/>
      <c r="CED259" s="254"/>
      <c r="CEE259" s="254"/>
      <c r="CEF259" s="254"/>
      <c r="CEG259" s="254"/>
      <c r="CEH259" s="254"/>
      <c r="CEI259" s="254"/>
      <c r="CEJ259" s="254"/>
      <c r="CEK259" s="254"/>
      <c r="CEL259" s="254"/>
      <c r="CEM259" s="254"/>
      <c r="CEN259" s="254"/>
      <c r="CEO259" s="254"/>
      <c r="CEP259" s="254"/>
      <c r="CEQ259" s="254"/>
      <c r="CER259" s="254"/>
      <c r="CES259" s="254"/>
      <c r="CET259" s="254"/>
      <c r="CEU259" s="254"/>
      <c r="CEV259" s="254"/>
      <c r="CEW259" s="254"/>
      <c r="CEX259" s="254"/>
      <c r="CEY259" s="254"/>
      <c r="CEZ259" s="254"/>
      <c r="CFA259" s="254"/>
      <c r="CFB259" s="254"/>
      <c r="CFC259" s="254"/>
      <c r="CFD259" s="254"/>
      <c r="CFE259" s="254"/>
      <c r="CFF259" s="254"/>
      <c r="CFG259" s="254"/>
      <c r="CFH259" s="254"/>
      <c r="CFI259" s="254"/>
      <c r="CFJ259" s="254"/>
      <c r="CFK259" s="254"/>
      <c r="CFL259" s="254"/>
      <c r="CFM259" s="254"/>
      <c r="CFN259" s="254"/>
      <c r="CFO259" s="254"/>
      <c r="CFP259" s="254"/>
      <c r="CFQ259" s="254"/>
      <c r="CFR259" s="254"/>
      <c r="CFS259" s="254"/>
      <c r="CFT259" s="254"/>
      <c r="CFU259" s="254"/>
      <c r="CFV259" s="254"/>
      <c r="CFW259" s="254"/>
      <c r="CFX259" s="254"/>
      <c r="CFY259" s="254"/>
      <c r="CFZ259" s="254"/>
      <c r="CGA259" s="254"/>
      <c r="CGB259" s="254"/>
      <c r="CGC259" s="254"/>
      <c r="CGD259" s="254"/>
      <c r="CGE259" s="254"/>
      <c r="CGF259" s="254"/>
      <c r="CGG259" s="254"/>
      <c r="CGH259" s="254"/>
      <c r="CGI259" s="254"/>
      <c r="CGJ259" s="254"/>
      <c r="CGK259" s="254"/>
      <c r="CGL259" s="254"/>
      <c r="CGM259" s="254"/>
      <c r="CGN259" s="254"/>
      <c r="CGO259" s="254"/>
      <c r="CGP259" s="254"/>
      <c r="CGQ259" s="254"/>
      <c r="CGR259" s="254"/>
      <c r="CGS259" s="254"/>
      <c r="CGT259" s="254"/>
      <c r="CGU259" s="254"/>
      <c r="CGV259" s="254"/>
      <c r="CGW259" s="254"/>
      <c r="CGX259" s="254"/>
      <c r="CGY259" s="254"/>
      <c r="CGZ259" s="254"/>
      <c r="CHA259" s="254"/>
      <c r="CHB259" s="254"/>
      <c r="CHC259" s="254"/>
      <c r="CHD259" s="254"/>
      <c r="CHE259" s="254"/>
      <c r="CHF259" s="254"/>
      <c r="CHG259" s="254"/>
      <c r="CHH259" s="254"/>
      <c r="CHI259" s="254"/>
      <c r="CHJ259" s="254"/>
      <c r="CHK259" s="254"/>
      <c r="CHL259" s="254"/>
      <c r="CHM259" s="254"/>
      <c r="CHN259" s="254"/>
      <c r="CHO259" s="254"/>
      <c r="CHP259" s="254"/>
      <c r="CHQ259" s="254"/>
      <c r="CHR259" s="254"/>
      <c r="CHS259" s="254"/>
      <c r="CHT259" s="254"/>
      <c r="CHU259" s="254"/>
      <c r="CHV259" s="254"/>
      <c r="CHW259" s="254"/>
      <c r="CHX259" s="254"/>
      <c r="CHY259" s="254"/>
      <c r="CHZ259" s="254"/>
      <c r="CIA259" s="254"/>
      <c r="CIB259" s="254"/>
      <c r="CIC259" s="254"/>
      <c r="CID259" s="254"/>
      <c r="CIE259" s="254"/>
      <c r="CIF259" s="254"/>
      <c r="CIG259" s="254"/>
      <c r="CIH259" s="254"/>
      <c r="CII259" s="254"/>
      <c r="CIJ259" s="254"/>
      <c r="CIK259" s="254"/>
      <c r="CIL259" s="254"/>
      <c r="CIM259" s="254"/>
      <c r="CIN259" s="254"/>
      <c r="CIO259" s="254"/>
      <c r="CIP259" s="254"/>
      <c r="CIQ259" s="254"/>
      <c r="CIR259" s="254"/>
      <c r="CIS259" s="254"/>
      <c r="CIT259" s="254"/>
      <c r="CIU259" s="254"/>
      <c r="CIV259" s="254"/>
      <c r="CIW259" s="254"/>
      <c r="CIX259" s="254"/>
      <c r="CIY259" s="254"/>
      <c r="CIZ259" s="254"/>
      <c r="CJA259" s="254"/>
      <c r="CJB259" s="254"/>
      <c r="CJC259" s="254"/>
      <c r="CJD259" s="254"/>
      <c r="CJE259" s="254"/>
      <c r="CJF259" s="254"/>
      <c r="CJG259" s="254"/>
      <c r="CJH259" s="254"/>
      <c r="CJI259" s="254"/>
      <c r="CJJ259" s="254"/>
      <c r="CJK259" s="254"/>
      <c r="CJL259" s="254"/>
      <c r="CJM259" s="254"/>
      <c r="CJN259" s="254"/>
      <c r="CJO259" s="254"/>
      <c r="CJP259" s="254"/>
      <c r="CJQ259" s="254"/>
      <c r="CJR259" s="254"/>
      <c r="CJS259" s="254"/>
      <c r="CJT259" s="254"/>
      <c r="CJU259" s="254"/>
      <c r="CJV259" s="254"/>
      <c r="CJW259" s="254"/>
      <c r="CJX259" s="254"/>
      <c r="CJY259" s="254"/>
      <c r="CJZ259" s="254"/>
      <c r="CKA259" s="254"/>
      <c r="CKB259" s="254"/>
      <c r="CKC259" s="254"/>
      <c r="CKD259" s="254"/>
      <c r="CKE259" s="254"/>
      <c r="CKF259" s="254"/>
      <c r="CKG259" s="254"/>
      <c r="CKH259" s="254"/>
      <c r="CKI259" s="254"/>
      <c r="CKJ259" s="254"/>
      <c r="CKK259" s="254"/>
      <c r="CKL259" s="254"/>
      <c r="CKM259" s="254"/>
      <c r="CKN259" s="254"/>
      <c r="CKO259" s="254"/>
      <c r="CKP259" s="254"/>
      <c r="CKQ259" s="254"/>
      <c r="CKR259" s="254"/>
      <c r="CKS259" s="254"/>
      <c r="CKT259" s="254"/>
      <c r="CKU259" s="254"/>
      <c r="CKV259" s="254"/>
      <c r="CKW259" s="254"/>
      <c r="CKX259" s="254"/>
      <c r="CKY259" s="254"/>
      <c r="CKZ259" s="254"/>
      <c r="CLA259" s="254"/>
      <c r="CLB259" s="254"/>
      <c r="CLC259" s="254"/>
      <c r="CLD259" s="254"/>
      <c r="CLE259" s="254"/>
      <c r="CLF259" s="254"/>
      <c r="CLG259" s="254"/>
      <c r="CLH259" s="254"/>
      <c r="CLI259" s="254"/>
      <c r="CLJ259" s="254"/>
      <c r="CLK259" s="254"/>
      <c r="CLL259" s="254"/>
      <c r="CLM259" s="254"/>
      <c r="CLN259" s="254"/>
      <c r="CLO259" s="254"/>
      <c r="CLP259" s="254"/>
      <c r="CLQ259" s="254"/>
      <c r="CLR259" s="254"/>
      <c r="CLS259" s="254"/>
      <c r="CLT259" s="254"/>
      <c r="CLU259" s="254"/>
      <c r="CLV259" s="254"/>
      <c r="CLW259" s="254"/>
      <c r="CLX259" s="254"/>
      <c r="CLY259" s="254"/>
      <c r="CLZ259" s="254"/>
      <c r="CMA259" s="254"/>
      <c r="CMB259" s="254"/>
      <c r="CMC259" s="254"/>
      <c r="CMD259" s="254"/>
      <c r="CME259" s="254"/>
      <c r="CMF259" s="254"/>
      <c r="CMG259" s="254"/>
      <c r="CMH259" s="254"/>
      <c r="CMI259" s="254"/>
      <c r="CMJ259" s="254"/>
      <c r="CMK259" s="254"/>
      <c r="CML259" s="254"/>
      <c r="CMM259" s="254"/>
      <c r="CMN259" s="254"/>
      <c r="CMO259" s="254"/>
      <c r="CMP259" s="254"/>
      <c r="CMQ259" s="254"/>
      <c r="CMR259" s="254"/>
      <c r="CMS259" s="254"/>
      <c r="CMT259" s="254"/>
      <c r="CMU259" s="254"/>
      <c r="CMV259" s="254"/>
      <c r="CMW259" s="254"/>
      <c r="CMX259" s="254"/>
      <c r="CMY259" s="254"/>
      <c r="CMZ259" s="254"/>
      <c r="CNA259" s="254"/>
      <c r="CNB259" s="254"/>
      <c r="CNC259" s="254"/>
      <c r="CND259" s="254"/>
      <c r="CNE259" s="254"/>
      <c r="CNF259" s="254"/>
      <c r="CNG259" s="254"/>
      <c r="CNH259" s="254"/>
      <c r="CNI259" s="254"/>
      <c r="CNJ259" s="254"/>
      <c r="CNK259" s="254"/>
      <c r="CNL259" s="254"/>
      <c r="CNM259" s="254"/>
      <c r="CNN259" s="254"/>
      <c r="CNO259" s="254"/>
      <c r="CNP259" s="254"/>
      <c r="CNQ259" s="254"/>
      <c r="CNR259" s="254"/>
      <c r="CNS259" s="254"/>
      <c r="CNT259" s="254"/>
      <c r="CNU259" s="254"/>
      <c r="CNV259" s="254"/>
      <c r="CNW259" s="254"/>
      <c r="CNX259" s="254"/>
      <c r="CNY259" s="254"/>
      <c r="CNZ259" s="254"/>
      <c r="COA259" s="254"/>
      <c r="COB259" s="254"/>
      <c r="COC259" s="254"/>
      <c r="COD259" s="254"/>
      <c r="COE259" s="254"/>
      <c r="COF259" s="254"/>
      <c r="COG259" s="254"/>
      <c r="COH259" s="254"/>
      <c r="COI259" s="254"/>
      <c r="COJ259" s="254"/>
      <c r="COK259" s="254"/>
      <c r="COL259" s="254"/>
      <c r="COM259" s="254"/>
      <c r="CON259" s="254"/>
      <c r="COO259" s="254"/>
      <c r="COP259" s="254"/>
      <c r="COQ259" s="254"/>
      <c r="COR259" s="254"/>
      <c r="COS259" s="254"/>
      <c r="COT259" s="254"/>
      <c r="COU259" s="254"/>
      <c r="COV259" s="254"/>
      <c r="COW259" s="254"/>
      <c r="COX259" s="254"/>
      <c r="COY259" s="254"/>
      <c r="COZ259" s="254"/>
      <c r="CPA259" s="254"/>
      <c r="CPB259" s="254"/>
      <c r="CPC259" s="254"/>
      <c r="CPD259" s="254"/>
      <c r="CPE259" s="254"/>
      <c r="CPF259" s="254"/>
      <c r="CPG259" s="254"/>
      <c r="CPH259" s="254"/>
      <c r="CPI259" s="254"/>
      <c r="CPJ259" s="254"/>
      <c r="CPK259" s="254"/>
      <c r="CPL259" s="254"/>
      <c r="CPM259" s="254"/>
      <c r="CPN259" s="254"/>
      <c r="CPO259" s="254"/>
      <c r="CPP259" s="254"/>
      <c r="CPQ259" s="254"/>
      <c r="CPR259" s="254"/>
      <c r="CPS259" s="254"/>
      <c r="CPT259" s="254"/>
      <c r="CPU259" s="254"/>
      <c r="CPV259" s="254"/>
      <c r="CPW259" s="254"/>
      <c r="CPX259" s="254"/>
      <c r="CPY259" s="254"/>
      <c r="CPZ259" s="254"/>
      <c r="CQA259" s="254"/>
      <c r="CQB259" s="254"/>
      <c r="CQC259" s="254"/>
      <c r="CQD259" s="254"/>
      <c r="CQE259" s="254"/>
      <c r="CQF259" s="254"/>
      <c r="CQG259" s="254"/>
      <c r="CQH259" s="254"/>
      <c r="CQI259" s="254"/>
      <c r="CQJ259" s="254"/>
      <c r="CQK259" s="254"/>
      <c r="CQL259" s="254"/>
      <c r="CQM259" s="254"/>
      <c r="CQN259" s="254"/>
      <c r="CQO259" s="254"/>
      <c r="CQP259" s="254"/>
      <c r="CQQ259" s="254"/>
      <c r="CQR259" s="254"/>
      <c r="CQS259" s="254"/>
      <c r="CQT259" s="254"/>
      <c r="CQU259" s="254"/>
      <c r="CQV259" s="254"/>
      <c r="CQW259" s="254"/>
      <c r="CQX259" s="254"/>
      <c r="CQY259" s="254"/>
      <c r="CQZ259" s="254"/>
      <c r="CRA259" s="254"/>
      <c r="CRB259" s="254"/>
      <c r="CRC259" s="254"/>
      <c r="CRD259" s="254"/>
      <c r="CRE259" s="254"/>
      <c r="CRF259" s="254"/>
      <c r="CRG259" s="254"/>
      <c r="CRH259" s="254"/>
      <c r="CRI259" s="254"/>
      <c r="CRJ259" s="254"/>
      <c r="CRK259" s="254"/>
      <c r="CRL259" s="254"/>
      <c r="CRM259" s="254"/>
      <c r="CRN259" s="254"/>
      <c r="CRO259" s="254"/>
      <c r="CRP259" s="254"/>
      <c r="CRQ259" s="254"/>
      <c r="CRR259" s="254"/>
      <c r="CRS259" s="254"/>
      <c r="CRT259" s="254"/>
      <c r="CRU259" s="254"/>
      <c r="CRV259" s="254"/>
      <c r="CRW259" s="254"/>
      <c r="CRX259" s="254"/>
      <c r="CRY259" s="254"/>
      <c r="CRZ259" s="254"/>
      <c r="CSA259" s="254"/>
      <c r="CSB259" s="254"/>
      <c r="CSC259" s="254"/>
      <c r="CSD259" s="254"/>
      <c r="CSE259" s="254"/>
      <c r="CSF259" s="254"/>
      <c r="CSG259" s="254"/>
      <c r="CSH259" s="254"/>
      <c r="CSI259" s="254"/>
      <c r="CSJ259" s="254"/>
      <c r="CSK259" s="254"/>
      <c r="CSL259" s="254"/>
      <c r="CSM259" s="254"/>
      <c r="CSN259" s="254"/>
      <c r="CSO259" s="254"/>
      <c r="CSP259" s="254"/>
      <c r="CSQ259" s="254"/>
      <c r="CSR259" s="254"/>
      <c r="CSS259" s="254"/>
      <c r="CST259" s="254"/>
      <c r="CSU259" s="254"/>
      <c r="CSV259" s="254"/>
      <c r="CSW259" s="254"/>
      <c r="CSX259" s="254"/>
      <c r="CSY259" s="254"/>
      <c r="CSZ259" s="254"/>
      <c r="CTA259" s="254"/>
      <c r="CTB259" s="254"/>
      <c r="CTC259" s="254"/>
      <c r="CTD259" s="254"/>
      <c r="CTE259" s="254"/>
      <c r="CTF259" s="254"/>
      <c r="CTG259" s="254"/>
      <c r="CTH259" s="254"/>
      <c r="CTI259" s="254"/>
      <c r="CTJ259" s="254"/>
      <c r="CTK259" s="254"/>
      <c r="CTL259" s="254"/>
      <c r="CTM259" s="254"/>
      <c r="CTN259" s="254"/>
      <c r="CTO259" s="254"/>
      <c r="CTP259" s="254"/>
      <c r="CTQ259" s="254"/>
      <c r="CTR259" s="254"/>
      <c r="CTS259" s="254"/>
      <c r="CTT259" s="254"/>
      <c r="CTU259" s="254"/>
      <c r="CTV259" s="254"/>
      <c r="CTW259" s="254"/>
      <c r="CTX259" s="254"/>
      <c r="CTY259" s="254"/>
      <c r="CTZ259" s="254"/>
      <c r="CUA259" s="254"/>
      <c r="CUB259" s="254"/>
      <c r="CUC259" s="254"/>
      <c r="CUD259" s="254"/>
      <c r="CUE259" s="254"/>
      <c r="CUF259" s="254"/>
      <c r="CUG259" s="254"/>
      <c r="CUH259" s="254"/>
      <c r="CUI259" s="254"/>
      <c r="CUJ259" s="254"/>
      <c r="CUK259" s="254"/>
      <c r="CUL259" s="254"/>
      <c r="CUM259" s="254"/>
      <c r="CUN259" s="254"/>
      <c r="CUO259" s="254"/>
      <c r="CUP259" s="254"/>
      <c r="CUQ259" s="254"/>
      <c r="CUR259" s="254"/>
      <c r="CUS259" s="254"/>
      <c r="CUT259" s="254"/>
      <c r="CUU259" s="254"/>
      <c r="CUV259" s="254"/>
      <c r="CUW259" s="254"/>
      <c r="CUX259" s="254"/>
      <c r="CUY259" s="254"/>
      <c r="CUZ259" s="254"/>
      <c r="CVA259" s="254"/>
      <c r="CVB259" s="254"/>
      <c r="CVC259" s="254"/>
      <c r="CVD259" s="254"/>
      <c r="CVE259" s="254"/>
      <c r="CVF259" s="254"/>
      <c r="CVG259" s="254"/>
      <c r="CVH259" s="254"/>
      <c r="CVI259" s="254"/>
      <c r="CVJ259" s="254"/>
      <c r="CVK259" s="254"/>
      <c r="CVL259" s="254"/>
      <c r="CVM259" s="254"/>
      <c r="CVN259" s="254"/>
      <c r="CVO259" s="254"/>
      <c r="CVP259" s="254"/>
      <c r="CVQ259" s="254"/>
      <c r="CVR259" s="254"/>
      <c r="CVS259" s="254"/>
      <c r="CVT259" s="254"/>
      <c r="CVU259" s="254"/>
      <c r="CVV259" s="254"/>
      <c r="CVW259" s="254"/>
      <c r="CVX259" s="254"/>
      <c r="CVY259" s="254"/>
      <c r="CVZ259" s="254"/>
      <c r="CWA259" s="254"/>
      <c r="CWB259" s="254"/>
      <c r="CWC259" s="254"/>
      <c r="CWD259" s="254"/>
      <c r="CWE259" s="254"/>
      <c r="CWF259" s="254"/>
      <c r="CWG259" s="254"/>
      <c r="CWH259" s="254"/>
      <c r="CWI259" s="254"/>
      <c r="CWJ259" s="254"/>
      <c r="CWK259" s="254"/>
      <c r="CWL259" s="254"/>
      <c r="CWM259" s="254"/>
      <c r="CWN259" s="254"/>
      <c r="CWO259" s="254"/>
      <c r="CWP259" s="254"/>
      <c r="CWQ259" s="254"/>
      <c r="CWR259" s="254"/>
      <c r="CWS259" s="254"/>
      <c r="CWT259" s="254"/>
      <c r="CWU259" s="254"/>
      <c r="CWV259" s="254"/>
      <c r="CWW259" s="254"/>
      <c r="CWX259" s="254"/>
      <c r="CWY259" s="254"/>
      <c r="CWZ259" s="254"/>
      <c r="CXA259" s="254"/>
      <c r="CXB259" s="254"/>
      <c r="CXC259" s="254"/>
      <c r="CXD259" s="254"/>
      <c r="CXE259" s="254"/>
      <c r="CXF259" s="254"/>
      <c r="CXG259" s="254"/>
      <c r="CXH259" s="254"/>
      <c r="CXI259" s="254"/>
      <c r="CXJ259" s="254"/>
      <c r="CXK259" s="254"/>
      <c r="CXL259" s="254"/>
      <c r="CXM259" s="254"/>
      <c r="CXN259" s="254"/>
      <c r="CXO259" s="254"/>
      <c r="CXP259" s="254"/>
      <c r="CXQ259" s="254"/>
      <c r="CXR259" s="254"/>
      <c r="CXS259" s="254"/>
      <c r="CXT259" s="254"/>
      <c r="CXU259" s="254"/>
      <c r="CXV259" s="254"/>
      <c r="CXW259" s="254"/>
      <c r="CXX259" s="254"/>
      <c r="CXY259" s="254"/>
      <c r="CXZ259" s="254"/>
      <c r="CYA259" s="254"/>
      <c r="CYB259" s="254"/>
      <c r="CYC259" s="254"/>
      <c r="CYD259" s="254"/>
      <c r="CYE259" s="254"/>
      <c r="CYF259" s="254"/>
      <c r="CYG259" s="254"/>
      <c r="CYH259" s="254"/>
      <c r="CYI259" s="254"/>
      <c r="CYJ259" s="254"/>
      <c r="CYK259" s="254"/>
      <c r="CYL259" s="254"/>
      <c r="CYM259" s="254"/>
      <c r="CYN259" s="254"/>
      <c r="CYO259" s="254"/>
      <c r="CYP259" s="254"/>
      <c r="CYQ259" s="254"/>
      <c r="CYR259" s="254"/>
      <c r="CYS259" s="254"/>
      <c r="CYT259" s="254"/>
      <c r="CYU259" s="254"/>
      <c r="CYV259" s="254"/>
      <c r="CYW259" s="254"/>
      <c r="CYX259" s="254"/>
      <c r="CYY259" s="254"/>
      <c r="CYZ259" s="254"/>
      <c r="CZA259" s="254"/>
      <c r="CZB259" s="254"/>
      <c r="CZC259" s="254"/>
      <c r="CZD259" s="254"/>
      <c r="CZE259" s="254"/>
      <c r="CZF259" s="254"/>
      <c r="CZG259" s="254"/>
      <c r="CZH259" s="254"/>
      <c r="CZI259" s="254"/>
      <c r="CZJ259" s="254"/>
      <c r="CZK259" s="254"/>
      <c r="CZL259" s="254"/>
      <c r="CZM259" s="254"/>
      <c r="CZN259" s="254"/>
      <c r="CZO259" s="254"/>
      <c r="CZP259" s="254"/>
      <c r="CZQ259" s="254"/>
      <c r="CZR259" s="254"/>
      <c r="CZS259" s="254"/>
      <c r="CZT259" s="254"/>
      <c r="CZU259" s="254"/>
      <c r="CZV259" s="254"/>
      <c r="CZW259" s="254"/>
      <c r="CZX259" s="254"/>
      <c r="CZY259" s="254"/>
      <c r="CZZ259" s="254"/>
      <c r="DAA259" s="254"/>
      <c r="DAB259" s="254"/>
      <c r="DAC259" s="254"/>
      <c r="DAD259" s="254"/>
      <c r="DAE259" s="254"/>
      <c r="DAF259" s="254"/>
      <c r="DAG259" s="254"/>
      <c r="DAH259" s="254"/>
      <c r="DAI259" s="254"/>
      <c r="DAJ259" s="254"/>
      <c r="DAK259" s="254"/>
      <c r="DAL259" s="254"/>
      <c r="DAM259" s="254"/>
      <c r="DAN259" s="254"/>
      <c r="DAO259" s="254"/>
      <c r="DAP259" s="254"/>
      <c r="DAQ259" s="254"/>
      <c r="DAR259" s="254"/>
      <c r="DAS259" s="254"/>
      <c r="DAT259" s="254"/>
      <c r="DAU259" s="254"/>
      <c r="DAV259" s="254"/>
      <c r="DAW259" s="254"/>
      <c r="DAX259" s="254"/>
      <c r="DAY259" s="254"/>
      <c r="DAZ259" s="254"/>
      <c r="DBA259" s="254"/>
      <c r="DBB259" s="254"/>
      <c r="DBC259" s="254"/>
      <c r="DBD259" s="254"/>
      <c r="DBE259" s="254"/>
      <c r="DBF259" s="254"/>
      <c r="DBG259" s="254"/>
      <c r="DBH259" s="254"/>
      <c r="DBI259" s="254"/>
      <c r="DBJ259" s="254"/>
      <c r="DBK259" s="254"/>
      <c r="DBL259" s="254"/>
      <c r="DBM259" s="254"/>
      <c r="DBN259" s="254"/>
      <c r="DBO259" s="254"/>
      <c r="DBP259" s="254"/>
      <c r="DBQ259" s="254"/>
      <c r="DBR259" s="254"/>
      <c r="DBS259" s="254"/>
      <c r="DBT259" s="254"/>
      <c r="DBU259" s="254"/>
      <c r="DBV259" s="254"/>
      <c r="DBW259" s="254"/>
      <c r="DBX259" s="254"/>
      <c r="DBY259" s="254"/>
      <c r="DBZ259" s="254"/>
      <c r="DCA259" s="254"/>
      <c r="DCB259" s="254"/>
      <c r="DCC259" s="254"/>
      <c r="DCD259" s="254"/>
      <c r="DCE259" s="254"/>
      <c r="DCF259" s="254"/>
      <c r="DCG259" s="254"/>
      <c r="DCH259" s="254"/>
      <c r="DCI259" s="254"/>
      <c r="DCJ259" s="254"/>
      <c r="DCK259" s="254"/>
      <c r="DCL259" s="254"/>
      <c r="DCM259" s="254"/>
      <c r="DCN259" s="254"/>
      <c r="DCO259" s="254"/>
      <c r="DCP259" s="254"/>
      <c r="DCQ259" s="254"/>
      <c r="DCR259" s="254"/>
      <c r="DCS259" s="254"/>
      <c r="DCT259" s="254"/>
      <c r="DCU259" s="254"/>
      <c r="DCV259" s="254"/>
      <c r="DCW259" s="254"/>
      <c r="DCX259" s="254"/>
      <c r="DCY259" s="254"/>
      <c r="DCZ259" s="254"/>
      <c r="DDA259" s="254"/>
      <c r="DDB259" s="254"/>
      <c r="DDC259" s="254"/>
      <c r="DDD259" s="254"/>
      <c r="DDE259" s="254"/>
      <c r="DDF259" s="254"/>
      <c r="DDG259" s="254"/>
      <c r="DDH259" s="254"/>
      <c r="DDI259" s="254"/>
      <c r="DDJ259" s="254"/>
      <c r="DDK259" s="254"/>
      <c r="DDL259" s="254"/>
      <c r="DDM259" s="254"/>
      <c r="DDN259" s="254"/>
      <c r="DDO259" s="254"/>
      <c r="DDP259" s="254"/>
      <c r="DDQ259" s="254"/>
      <c r="DDR259" s="254"/>
      <c r="DDS259" s="254"/>
      <c r="DDT259" s="254"/>
      <c r="DDU259" s="254"/>
      <c r="DDV259" s="254"/>
      <c r="DDW259" s="254"/>
      <c r="DDX259" s="254"/>
      <c r="DDY259" s="254"/>
      <c r="DDZ259" s="254"/>
      <c r="DEA259" s="254"/>
      <c r="DEB259" s="254"/>
      <c r="DEC259" s="254"/>
      <c r="DED259" s="254"/>
      <c r="DEE259" s="254"/>
      <c r="DEF259" s="254"/>
      <c r="DEG259" s="254"/>
      <c r="DEH259" s="254"/>
      <c r="DEI259" s="254"/>
      <c r="DEJ259" s="254"/>
      <c r="DEK259" s="254"/>
      <c r="DEL259" s="254"/>
      <c r="DEM259" s="254"/>
      <c r="DEN259" s="254"/>
      <c r="DEO259" s="254"/>
      <c r="DEP259" s="254"/>
      <c r="DEQ259" s="254"/>
      <c r="DER259" s="254"/>
      <c r="DES259" s="254"/>
      <c r="DET259" s="254"/>
      <c r="DEU259" s="254"/>
      <c r="DEV259" s="254"/>
      <c r="DEW259" s="254"/>
      <c r="DEX259" s="254"/>
      <c r="DEY259" s="254"/>
      <c r="DEZ259" s="254"/>
      <c r="DFA259" s="254"/>
      <c r="DFB259" s="254"/>
      <c r="DFC259" s="254"/>
      <c r="DFD259" s="254"/>
      <c r="DFE259" s="254"/>
      <c r="DFF259" s="254"/>
      <c r="DFG259" s="254"/>
      <c r="DFH259" s="254"/>
      <c r="DFI259" s="254"/>
      <c r="DFJ259" s="254"/>
      <c r="DFK259" s="254"/>
      <c r="DFL259" s="254"/>
      <c r="DFM259" s="254"/>
      <c r="DFN259" s="254"/>
      <c r="DFO259" s="254"/>
      <c r="DFP259" s="254"/>
      <c r="DFQ259" s="254"/>
      <c r="DFR259" s="254"/>
      <c r="DFS259" s="254"/>
      <c r="DFT259" s="254"/>
      <c r="DFU259" s="254"/>
      <c r="DFV259" s="254"/>
      <c r="DFW259" s="254"/>
      <c r="DFX259" s="254"/>
      <c r="DFY259" s="254"/>
      <c r="DFZ259" s="254"/>
      <c r="DGA259" s="254"/>
      <c r="DGB259" s="254"/>
      <c r="DGC259" s="254"/>
      <c r="DGD259" s="254"/>
      <c r="DGE259" s="254"/>
      <c r="DGF259" s="254"/>
      <c r="DGG259" s="254"/>
      <c r="DGH259" s="254"/>
      <c r="DGI259" s="254"/>
      <c r="DGJ259" s="254"/>
      <c r="DGK259" s="254"/>
      <c r="DGL259" s="254"/>
      <c r="DGM259" s="254"/>
      <c r="DGN259" s="254"/>
      <c r="DGO259" s="254"/>
      <c r="DGP259" s="254"/>
      <c r="DGQ259" s="254"/>
      <c r="DGR259" s="254"/>
      <c r="DGS259" s="254"/>
      <c r="DGT259" s="254"/>
      <c r="DGU259" s="254"/>
      <c r="DGV259" s="254"/>
      <c r="DGW259" s="254"/>
      <c r="DGX259" s="254"/>
      <c r="DGY259" s="254"/>
      <c r="DGZ259" s="254"/>
      <c r="DHA259" s="254"/>
      <c r="DHB259" s="254"/>
      <c r="DHC259" s="254"/>
      <c r="DHD259" s="254"/>
      <c r="DHE259" s="254"/>
      <c r="DHF259" s="254"/>
      <c r="DHG259" s="254"/>
      <c r="DHH259" s="254"/>
      <c r="DHI259" s="254"/>
      <c r="DHJ259" s="254"/>
      <c r="DHK259" s="254"/>
      <c r="DHL259" s="254"/>
      <c r="DHM259" s="254"/>
      <c r="DHN259" s="254"/>
      <c r="DHO259" s="254"/>
      <c r="DHP259" s="254"/>
      <c r="DHQ259" s="254"/>
      <c r="DHR259" s="254"/>
      <c r="DHS259" s="254"/>
      <c r="DHT259" s="254"/>
      <c r="DHU259" s="254"/>
      <c r="DHV259" s="254"/>
      <c r="DHW259" s="254"/>
      <c r="DHX259" s="254"/>
      <c r="DHY259" s="254"/>
      <c r="DHZ259" s="254"/>
      <c r="DIA259" s="254"/>
      <c r="DIB259" s="254"/>
      <c r="DIC259" s="254"/>
      <c r="DID259" s="254"/>
      <c r="DIE259" s="254"/>
      <c r="DIF259" s="254"/>
      <c r="DIG259" s="254"/>
      <c r="DIH259" s="254"/>
      <c r="DII259" s="254"/>
      <c r="DIJ259" s="254"/>
      <c r="DIK259" s="254"/>
      <c r="DIL259" s="254"/>
      <c r="DIM259" s="254"/>
      <c r="DIN259" s="254"/>
      <c r="DIO259" s="254"/>
      <c r="DIP259" s="254"/>
      <c r="DIQ259" s="254"/>
      <c r="DIR259" s="254"/>
      <c r="DIS259" s="254"/>
      <c r="DIT259" s="254"/>
      <c r="DIU259" s="254"/>
      <c r="DIV259" s="254"/>
      <c r="DIW259" s="254"/>
      <c r="DIX259" s="254"/>
      <c r="DIY259" s="254"/>
      <c r="DIZ259" s="254"/>
      <c r="DJA259" s="254"/>
      <c r="DJB259" s="254"/>
      <c r="DJC259" s="254"/>
      <c r="DJD259" s="254"/>
      <c r="DJE259" s="254"/>
      <c r="DJF259" s="254"/>
      <c r="DJG259" s="254"/>
      <c r="DJH259" s="254"/>
      <c r="DJI259" s="254"/>
      <c r="DJJ259" s="254"/>
      <c r="DJK259" s="254"/>
      <c r="DJL259" s="254"/>
      <c r="DJM259" s="254"/>
      <c r="DJN259" s="254"/>
      <c r="DJO259" s="254"/>
      <c r="DJP259" s="254"/>
      <c r="DJQ259" s="254"/>
      <c r="DJR259" s="254"/>
      <c r="DJS259" s="254"/>
      <c r="DJT259" s="254"/>
      <c r="DJU259" s="254"/>
      <c r="DJV259" s="254"/>
      <c r="DJW259" s="254"/>
      <c r="DJX259" s="254"/>
      <c r="DJY259" s="254"/>
      <c r="DJZ259" s="254"/>
      <c r="DKA259" s="254"/>
      <c r="DKB259" s="254"/>
      <c r="DKC259" s="254"/>
      <c r="DKD259" s="254"/>
      <c r="DKE259" s="254"/>
      <c r="DKF259" s="254"/>
      <c r="DKG259" s="254"/>
      <c r="DKH259" s="254"/>
      <c r="DKI259" s="254"/>
      <c r="DKJ259" s="254"/>
      <c r="DKK259" s="254"/>
      <c r="DKL259" s="254"/>
      <c r="DKM259" s="254"/>
      <c r="DKN259" s="254"/>
      <c r="DKO259" s="254"/>
      <c r="DKP259" s="254"/>
      <c r="DKQ259" s="254"/>
      <c r="DKR259" s="254"/>
      <c r="DKS259" s="254"/>
      <c r="DKT259" s="254"/>
      <c r="DKU259" s="254"/>
      <c r="DKV259" s="254"/>
      <c r="DKW259" s="254"/>
      <c r="DKX259" s="254"/>
      <c r="DKY259" s="254"/>
      <c r="DKZ259" s="254"/>
      <c r="DLA259" s="254"/>
      <c r="DLB259" s="254"/>
      <c r="DLC259" s="254"/>
      <c r="DLD259" s="254"/>
      <c r="DLE259" s="254"/>
      <c r="DLF259" s="254"/>
      <c r="DLG259" s="254"/>
      <c r="DLH259" s="254"/>
      <c r="DLI259" s="254"/>
      <c r="DLJ259" s="254"/>
      <c r="DLK259" s="254"/>
      <c r="DLL259" s="254"/>
      <c r="DLM259" s="254"/>
      <c r="DLN259" s="254"/>
      <c r="DLO259" s="254"/>
      <c r="DLP259" s="254"/>
      <c r="DLQ259" s="254"/>
      <c r="DLR259" s="254"/>
      <c r="DLS259" s="254"/>
      <c r="DLT259" s="254"/>
      <c r="DLU259" s="254"/>
      <c r="DLV259" s="254"/>
      <c r="DLW259" s="254"/>
      <c r="DLX259" s="254"/>
      <c r="DLY259" s="254"/>
      <c r="DLZ259" s="254"/>
      <c r="DMA259" s="254"/>
      <c r="DMB259" s="254"/>
      <c r="DMC259" s="254"/>
      <c r="DMD259" s="254"/>
      <c r="DME259" s="254"/>
      <c r="DMF259" s="254"/>
      <c r="DMG259" s="254"/>
      <c r="DMH259" s="254"/>
      <c r="DMI259" s="254"/>
      <c r="DMJ259" s="254"/>
      <c r="DMK259" s="254"/>
      <c r="DML259" s="254"/>
      <c r="DMM259" s="254"/>
      <c r="DMN259" s="254"/>
      <c r="DMO259" s="254"/>
      <c r="DMP259" s="254"/>
      <c r="DMQ259" s="254"/>
      <c r="DMR259" s="254"/>
      <c r="DMS259" s="254"/>
      <c r="DMT259" s="254"/>
      <c r="DMU259" s="254"/>
      <c r="DMV259" s="254"/>
      <c r="DMW259" s="254"/>
      <c r="DMX259" s="254"/>
      <c r="DMY259" s="254"/>
      <c r="DMZ259" s="254"/>
      <c r="DNA259" s="254"/>
      <c r="DNB259" s="254"/>
      <c r="DNC259" s="254"/>
      <c r="DND259" s="254"/>
      <c r="DNE259" s="254"/>
      <c r="DNF259" s="254"/>
      <c r="DNG259" s="254"/>
      <c r="DNH259" s="254"/>
      <c r="DNI259" s="254"/>
      <c r="DNJ259" s="254"/>
      <c r="DNK259" s="254"/>
      <c r="DNL259" s="254"/>
      <c r="DNM259" s="254"/>
      <c r="DNN259" s="254"/>
      <c r="DNO259" s="254"/>
      <c r="DNP259" s="254"/>
      <c r="DNQ259" s="254"/>
      <c r="DNR259" s="254"/>
      <c r="DNS259" s="254"/>
      <c r="DNT259" s="254"/>
      <c r="DNU259" s="254"/>
      <c r="DNV259" s="254"/>
      <c r="DNW259" s="254"/>
      <c r="DNX259" s="254"/>
      <c r="DNY259" s="254"/>
      <c r="DNZ259" s="254"/>
      <c r="DOA259" s="254"/>
      <c r="DOB259" s="254"/>
      <c r="DOC259" s="254"/>
      <c r="DOD259" s="254"/>
      <c r="DOE259" s="254"/>
      <c r="DOF259" s="254"/>
      <c r="DOG259" s="254"/>
      <c r="DOH259" s="254"/>
      <c r="DOI259" s="254"/>
      <c r="DOJ259" s="254"/>
      <c r="DOK259" s="254"/>
      <c r="DOL259" s="254"/>
      <c r="DOM259" s="254"/>
      <c r="DON259" s="254"/>
      <c r="DOO259" s="254"/>
      <c r="DOP259" s="254"/>
      <c r="DOQ259" s="254"/>
      <c r="DOR259" s="254"/>
      <c r="DOS259" s="254"/>
      <c r="DOT259" s="254"/>
      <c r="DOU259" s="254"/>
      <c r="DOV259" s="254"/>
      <c r="DOW259" s="254"/>
      <c r="DOX259" s="254"/>
      <c r="DOY259" s="254"/>
      <c r="DOZ259" s="254"/>
      <c r="DPA259" s="254"/>
      <c r="DPB259" s="254"/>
      <c r="DPC259" s="254"/>
      <c r="DPD259" s="254"/>
      <c r="DPE259" s="254"/>
      <c r="DPF259" s="254"/>
      <c r="DPG259" s="254"/>
      <c r="DPH259" s="254"/>
      <c r="DPI259" s="254"/>
      <c r="DPJ259" s="254"/>
      <c r="DPK259" s="254"/>
      <c r="DPL259" s="254"/>
      <c r="DPM259" s="254"/>
      <c r="DPN259" s="254"/>
      <c r="DPO259" s="254"/>
      <c r="DPP259" s="254"/>
      <c r="DPQ259" s="254"/>
      <c r="DPR259" s="254"/>
      <c r="DPS259" s="254"/>
      <c r="DPT259" s="254"/>
      <c r="DPU259" s="254"/>
      <c r="DPV259" s="254"/>
      <c r="DPW259" s="254"/>
      <c r="DPX259" s="254"/>
      <c r="DPY259" s="254"/>
      <c r="DPZ259" s="254"/>
      <c r="DQA259" s="254"/>
      <c r="DQB259" s="254"/>
      <c r="DQC259" s="254"/>
      <c r="DQD259" s="254"/>
      <c r="DQE259" s="254"/>
      <c r="DQF259" s="254"/>
      <c r="DQG259" s="254"/>
      <c r="DQH259" s="254"/>
      <c r="DQI259" s="254"/>
      <c r="DQJ259" s="254"/>
      <c r="DQK259" s="254"/>
      <c r="DQL259" s="254"/>
      <c r="DQM259" s="254"/>
      <c r="DQN259" s="254"/>
      <c r="DQO259" s="254"/>
      <c r="DQP259" s="254"/>
      <c r="DQQ259" s="254"/>
      <c r="DQR259" s="254"/>
      <c r="DQS259" s="254"/>
      <c r="DQT259" s="254"/>
      <c r="DQU259" s="254"/>
      <c r="DQV259" s="254"/>
      <c r="DQW259" s="254"/>
      <c r="DQX259" s="254"/>
      <c r="DQY259" s="254"/>
      <c r="DQZ259" s="254"/>
      <c r="DRA259" s="254"/>
      <c r="DRB259" s="254"/>
      <c r="DRC259" s="254"/>
      <c r="DRD259" s="254"/>
      <c r="DRE259" s="254"/>
      <c r="DRF259" s="254"/>
      <c r="DRG259" s="254"/>
      <c r="DRH259" s="254"/>
      <c r="DRI259" s="254"/>
      <c r="DRJ259" s="254"/>
      <c r="DRK259" s="254"/>
      <c r="DRL259" s="254"/>
      <c r="DRM259" s="254"/>
      <c r="DRN259" s="254"/>
      <c r="DRO259" s="254"/>
      <c r="DRP259" s="254"/>
      <c r="DRQ259" s="254"/>
      <c r="DRR259" s="254"/>
      <c r="DRS259" s="254"/>
      <c r="DRT259" s="254"/>
      <c r="DRU259" s="254"/>
      <c r="DRV259" s="254"/>
      <c r="DRW259" s="254"/>
      <c r="DRX259" s="254"/>
      <c r="DRY259" s="254"/>
      <c r="DRZ259" s="254"/>
      <c r="DSA259" s="254"/>
      <c r="DSB259" s="254"/>
      <c r="DSC259" s="254"/>
      <c r="DSD259" s="254"/>
      <c r="DSE259" s="254"/>
      <c r="DSF259" s="254"/>
      <c r="DSG259" s="254"/>
      <c r="DSH259" s="254"/>
      <c r="DSI259" s="254"/>
      <c r="DSJ259" s="254"/>
      <c r="DSK259" s="254"/>
      <c r="DSL259" s="254"/>
      <c r="DSM259" s="254"/>
      <c r="DSN259" s="254"/>
      <c r="DSO259" s="254"/>
      <c r="DSP259" s="254"/>
      <c r="DSQ259" s="254"/>
      <c r="DSR259" s="254"/>
      <c r="DSS259" s="254"/>
      <c r="DST259" s="254"/>
      <c r="DSU259" s="254"/>
      <c r="DSV259" s="254"/>
      <c r="DSW259" s="254"/>
      <c r="DSX259" s="254"/>
      <c r="DSY259" s="254"/>
      <c r="DSZ259" s="254"/>
      <c r="DTA259" s="254"/>
      <c r="DTB259" s="254"/>
      <c r="DTC259" s="254"/>
      <c r="DTD259" s="254"/>
      <c r="DTE259" s="254"/>
      <c r="DTF259" s="254"/>
      <c r="DTG259" s="254"/>
      <c r="DTH259" s="254"/>
      <c r="DTI259" s="254"/>
      <c r="DTJ259" s="254"/>
      <c r="DTK259" s="254"/>
      <c r="DTL259" s="254"/>
      <c r="DTM259" s="254"/>
      <c r="DTN259" s="254"/>
      <c r="DTO259" s="254"/>
      <c r="DTP259" s="254"/>
      <c r="DTQ259" s="254"/>
      <c r="DTR259" s="254"/>
      <c r="DTS259" s="254"/>
      <c r="DTT259" s="254"/>
      <c r="DTU259" s="254"/>
      <c r="DTV259" s="254"/>
      <c r="DTW259" s="254"/>
      <c r="DTX259" s="254"/>
      <c r="DTY259" s="254"/>
      <c r="DTZ259" s="254"/>
      <c r="DUA259" s="254"/>
      <c r="DUB259" s="254"/>
      <c r="DUC259" s="254"/>
      <c r="DUD259" s="254"/>
      <c r="DUE259" s="254"/>
      <c r="DUF259" s="254"/>
      <c r="DUG259" s="254"/>
      <c r="DUH259" s="254"/>
      <c r="DUI259" s="254"/>
      <c r="DUJ259" s="254"/>
      <c r="DUK259" s="254"/>
      <c r="DUL259" s="254"/>
      <c r="DUM259" s="254"/>
      <c r="DUN259" s="254"/>
      <c r="DUO259" s="254"/>
      <c r="DUP259" s="254"/>
      <c r="DUQ259" s="254"/>
      <c r="DUR259" s="254"/>
      <c r="DUS259" s="254"/>
      <c r="DUT259" s="254"/>
      <c r="DUU259" s="254"/>
      <c r="DUV259" s="254"/>
      <c r="DUW259" s="254"/>
      <c r="DUX259" s="254"/>
      <c r="DUY259" s="254"/>
      <c r="DUZ259" s="254"/>
      <c r="DVA259" s="254"/>
      <c r="DVB259" s="254"/>
      <c r="DVC259" s="254"/>
      <c r="DVD259" s="254"/>
      <c r="DVE259" s="254"/>
      <c r="DVF259" s="254"/>
      <c r="DVG259" s="254"/>
      <c r="DVH259" s="254"/>
      <c r="DVI259" s="254"/>
      <c r="DVJ259" s="254"/>
      <c r="DVK259" s="254"/>
      <c r="DVL259" s="254"/>
      <c r="DVM259" s="254"/>
      <c r="DVN259" s="254"/>
      <c r="DVO259" s="254"/>
      <c r="DVP259" s="254"/>
      <c r="DVQ259" s="254"/>
      <c r="DVR259" s="254"/>
      <c r="DVS259" s="254"/>
      <c r="DVT259" s="254"/>
      <c r="DVU259" s="254"/>
      <c r="DVV259" s="254"/>
      <c r="DVW259" s="254"/>
      <c r="DVX259" s="254"/>
      <c r="DVY259" s="254"/>
      <c r="DVZ259" s="254"/>
      <c r="DWA259" s="254"/>
      <c r="DWB259" s="254"/>
      <c r="DWC259" s="254"/>
      <c r="DWD259" s="254"/>
      <c r="DWE259" s="254"/>
      <c r="DWF259" s="254"/>
      <c r="DWG259" s="254"/>
      <c r="DWH259" s="254"/>
      <c r="DWI259" s="254"/>
      <c r="DWJ259" s="254"/>
      <c r="DWK259" s="254"/>
      <c r="DWL259" s="254"/>
      <c r="DWM259" s="254"/>
      <c r="DWN259" s="254"/>
      <c r="DWO259" s="254"/>
      <c r="DWP259" s="254"/>
      <c r="DWQ259" s="254"/>
      <c r="DWR259" s="254"/>
      <c r="DWS259" s="254"/>
      <c r="DWT259" s="254"/>
      <c r="DWU259" s="254"/>
      <c r="DWV259" s="254"/>
      <c r="DWW259" s="254"/>
      <c r="DWX259" s="254"/>
      <c r="DWY259" s="254"/>
      <c r="DWZ259" s="254"/>
      <c r="DXA259" s="254"/>
      <c r="DXB259" s="254"/>
      <c r="DXC259" s="254"/>
      <c r="DXD259" s="254"/>
      <c r="DXE259" s="254"/>
      <c r="DXF259" s="254"/>
      <c r="DXG259" s="254"/>
      <c r="DXH259" s="254"/>
      <c r="DXI259" s="254"/>
      <c r="DXJ259" s="254"/>
      <c r="DXK259" s="254"/>
      <c r="DXL259" s="254"/>
      <c r="DXM259" s="254"/>
      <c r="DXN259" s="254"/>
      <c r="DXO259" s="254"/>
      <c r="DXP259" s="254"/>
      <c r="DXQ259" s="254"/>
      <c r="DXR259" s="254"/>
      <c r="DXS259" s="254"/>
      <c r="DXT259" s="254"/>
      <c r="DXU259" s="254"/>
      <c r="DXV259" s="254"/>
      <c r="DXW259" s="254"/>
      <c r="DXX259" s="254"/>
      <c r="DXY259" s="254"/>
      <c r="DXZ259" s="254"/>
      <c r="DYA259" s="254"/>
      <c r="DYB259" s="254"/>
      <c r="DYC259" s="254"/>
      <c r="DYD259" s="254"/>
      <c r="DYE259" s="254"/>
      <c r="DYF259" s="254"/>
      <c r="DYG259" s="254"/>
      <c r="DYH259" s="254"/>
      <c r="DYI259" s="254"/>
      <c r="DYJ259" s="254"/>
      <c r="DYK259" s="254"/>
      <c r="DYL259" s="254"/>
      <c r="DYM259" s="254"/>
      <c r="DYN259" s="254"/>
      <c r="DYO259" s="254"/>
      <c r="DYP259" s="254"/>
      <c r="DYQ259" s="254"/>
      <c r="DYR259" s="254"/>
      <c r="DYS259" s="254"/>
      <c r="DYT259" s="254"/>
      <c r="DYU259" s="254"/>
      <c r="DYV259" s="254"/>
      <c r="DYW259" s="254"/>
      <c r="DYX259" s="254"/>
      <c r="DYY259" s="254"/>
      <c r="DYZ259" s="254"/>
      <c r="DZA259" s="254"/>
      <c r="DZB259" s="254"/>
      <c r="DZC259" s="254"/>
      <c r="DZD259" s="254"/>
      <c r="DZE259" s="254"/>
      <c r="DZF259" s="254"/>
      <c r="DZG259" s="254"/>
      <c r="DZH259" s="254"/>
      <c r="DZI259" s="254"/>
      <c r="DZJ259" s="254"/>
      <c r="DZK259" s="254"/>
      <c r="DZL259" s="254"/>
      <c r="DZM259" s="254"/>
      <c r="DZN259" s="254"/>
      <c r="DZO259" s="254"/>
      <c r="DZP259" s="254"/>
      <c r="DZQ259" s="254"/>
      <c r="DZR259" s="254"/>
      <c r="DZS259" s="254"/>
      <c r="DZT259" s="254"/>
      <c r="DZU259" s="254"/>
      <c r="DZV259" s="254"/>
      <c r="DZW259" s="254"/>
      <c r="DZX259" s="254"/>
      <c r="DZY259" s="254"/>
      <c r="DZZ259" s="254"/>
      <c r="EAA259" s="254"/>
      <c r="EAB259" s="254"/>
      <c r="EAC259" s="254"/>
      <c r="EAD259" s="254"/>
      <c r="EAE259" s="254"/>
      <c r="EAF259" s="254"/>
      <c r="EAG259" s="254"/>
      <c r="EAH259" s="254"/>
      <c r="EAI259" s="254"/>
      <c r="EAJ259" s="254"/>
      <c r="EAK259" s="254"/>
      <c r="EAL259" s="254"/>
      <c r="EAM259" s="254"/>
      <c r="EAN259" s="254"/>
      <c r="EAO259" s="254"/>
      <c r="EAP259" s="254"/>
      <c r="EAQ259" s="254"/>
      <c r="EAR259" s="254"/>
      <c r="EAS259" s="254"/>
      <c r="EAT259" s="254"/>
      <c r="EAU259" s="254"/>
      <c r="EAV259" s="254"/>
      <c r="EAW259" s="254"/>
      <c r="EAX259" s="254"/>
      <c r="EAY259" s="254"/>
      <c r="EAZ259" s="254"/>
      <c r="EBA259" s="254"/>
      <c r="EBB259" s="254"/>
      <c r="EBC259" s="254"/>
      <c r="EBD259" s="254"/>
      <c r="EBE259" s="254"/>
      <c r="EBF259" s="254"/>
      <c r="EBG259" s="254"/>
      <c r="EBH259" s="254"/>
      <c r="EBI259" s="254"/>
      <c r="EBJ259" s="254"/>
      <c r="EBK259" s="254"/>
      <c r="EBL259" s="254"/>
      <c r="EBM259" s="254"/>
      <c r="EBN259" s="254"/>
      <c r="EBO259" s="254"/>
      <c r="EBP259" s="254"/>
      <c r="EBQ259" s="254"/>
      <c r="EBR259" s="254"/>
      <c r="EBS259" s="254"/>
      <c r="EBT259" s="254"/>
      <c r="EBU259" s="254"/>
      <c r="EBV259" s="254"/>
      <c r="EBW259" s="254"/>
      <c r="EBX259" s="254"/>
      <c r="EBY259" s="254"/>
      <c r="EBZ259" s="254"/>
      <c r="ECA259" s="254"/>
      <c r="ECB259" s="254"/>
      <c r="ECC259" s="254"/>
      <c r="ECD259" s="254"/>
      <c r="ECE259" s="254"/>
      <c r="ECF259" s="254"/>
      <c r="ECG259" s="254"/>
      <c r="ECH259" s="254"/>
      <c r="ECI259" s="254"/>
      <c r="ECJ259" s="254"/>
      <c r="ECK259" s="254"/>
      <c r="ECL259" s="254"/>
      <c r="ECM259" s="254"/>
      <c r="ECN259" s="254"/>
      <c r="ECO259" s="254"/>
      <c r="ECP259" s="254"/>
      <c r="ECQ259" s="254"/>
      <c r="ECR259" s="254"/>
      <c r="ECS259" s="254"/>
      <c r="ECT259" s="254"/>
      <c r="ECU259" s="254"/>
      <c r="ECV259" s="254"/>
      <c r="ECW259" s="254"/>
      <c r="ECX259" s="254"/>
      <c r="ECY259" s="254"/>
      <c r="ECZ259" s="254"/>
      <c r="EDA259" s="254"/>
      <c r="EDB259" s="254"/>
      <c r="EDC259" s="254"/>
      <c r="EDD259" s="254"/>
      <c r="EDE259" s="254"/>
      <c r="EDF259" s="254"/>
      <c r="EDG259" s="254"/>
      <c r="EDH259" s="254"/>
      <c r="EDI259" s="254"/>
      <c r="EDJ259" s="254"/>
      <c r="EDK259" s="254"/>
      <c r="EDL259" s="254"/>
      <c r="EDM259" s="254"/>
      <c r="EDN259" s="254"/>
      <c r="EDO259" s="254"/>
      <c r="EDP259" s="254"/>
      <c r="EDQ259" s="254"/>
      <c r="EDR259" s="254"/>
      <c r="EDS259" s="254"/>
      <c r="EDT259" s="254"/>
      <c r="EDU259" s="254"/>
      <c r="EDV259" s="254"/>
      <c r="EDW259" s="254"/>
      <c r="EDX259" s="254"/>
      <c r="EDY259" s="254"/>
      <c r="EDZ259" s="254"/>
      <c r="EEA259" s="254"/>
      <c r="EEB259" s="254"/>
      <c r="EEC259" s="254"/>
      <c r="EED259" s="254"/>
      <c r="EEE259" s="254"/>
      <c r="EEF259" s="254"/>
      <c r="EEG259" s="254"/>
      <c r="EEH259" s="254"/>
      <c r="EEI259" s="254"/>
      <c r="EEJ259" s="254"/>
      <c r="EEK259" s="254"/>
      <c r="EEL259" s="254"/>
      <c r="EEM259" s="254"/>
      <c r="EEN259" s="254"/>
      <c r="EEO259" s="254"/>
      <c r="EEP259" s="254"/>
      <c r="EEQ259" s="254"/>
      <c r="EER259" s="254"/>
      <c r="EES259" s="254"/>
      <c r="EET259" s="254"/>
      <c r="EEU259" s="254"/>
      <c r="EEV259" s="254"/>
      <c r="EEW259" s="254"/>
      <c r="EEX259" s="254"/>
      <c r="EEY259" s="254"/>
      <c r="EEZ259" s="254"/>
      <c r="EFA259" s="254"/>
      <c r="EFB259" s="254"/>
      <c r="EFC259" s="254"/>
      <c r="EFD259" s="254"/>
      <c r="EFE259" s="254"/>
      <c r="EFF259" s="254"/>
      <c r="EFG259" s="254"/>
      <c r="EFH259" s="254"/>
      <c r="EFI259" s="254"/>
      <c r="EFJ259" s="254"/>
      <c r="EFK259" s="254"/>
      <c r="EFL259" s="254"/>
      <c r="EFM259" s="254"/>
      <c r="EFN259" s="254"/>
      <c r="EFO259" s="254"/>
      <c r="EFP259" s="254"/>
      <c r="EFQ259" s="254"/>
      <c r="EFR259" s="254"/>
      <c r="EFS259" s="254"/>
      <c r="EFT259" s="254"/>
      <c r="EFU259" s="254"/>
      <c r="EFV259" s="254"/>
      <c r="EFW259" s="254"/>
      <c r="EFX259" s="254"/>
      <c r="EFY259" s="254"/>
      <c r="EFZ259" s="254"/>
      <c r="EGA259" s="254"/>
      <c r="EGB259" s="254"/>
      <c r="EGC259" s="254"/>
      <c r="EGD259" s="254"/>
      <c r="EGE259" s="254"/>
      <c r="EGF259" s="254"/>
      <c r="EGG259" s="254"/>
      <c r="EGH259" s="254"/>
      <c r="EGI259" s="254"/>
      <c r="EGJ259" s="254"/>
      <c r="EGK259" s="254"/>
      <c r="EGL259" s="254"/>
      <c r="EGM259" s="254"/>
      <c r="EGN259" s="254"/>
      <c r="EGO259" s="254"/>
      <c r="EGP259" s="254"/>
      <c r="EGQ259" s="254"/>
      <c r="EGR259" s="254"/>
      <c r="EGS259" s="254"/>
      <c r="EGT259" s="254"/>
      <c r="EGU259" s="254"/>
      <c r="EGV259" s="254"/>
      <c r="EGW259" s="254"/>
      <c r="EGX259" s="254"/>
      <c r="EGY259" s="254"/>
      <c r="EGZ259" s="254"/>
      <c r="EHA259" s="254"/>
      <c r="EHB259" s="254"/>
      <c r="EHC259" s="254"/>
      <c r="EHD259" s="254"/>
      <c r="EHE259" s="254"/>
      <c r="EHF259" s="254"/>
      <c r="EHG259" s="254"/>
      <c r="EHH259" s="254"/>
      <c r="EHI259" s="254"/>
      <c r="EHJ259" s="254"/>
      <c r="EHK259" s="254"/>
      <c r="EHL259" s="254"/>
      <c r="EHM259" s="254"/>
      <c r="EHN259" s="254"/>
      <c r="EHO259" s="254"/>
      <c r="EHP259" s="254"/>
      <c r="EHQ259" s="254"/>
      <c r="EHR259" s="254"/>
      <c r="EHS259" s="254"/>
      <c r="EHT259" s="254"/>
      <c r="EHU259" s="254"/>
      <c r="EHV259" s="254"/>
      <c r="EHW259" s="254"/>
      <c r="EHX259" s="254"/>
      <c r="EHY259" s="254"/>
      <c r="EHZ259" s="254"/>
      <c r="EIA259" s="254"/>
      <c r="EIB259" s="254"/>
      <c r="EIC259" s="254"/>
      <c r="EID259" s="254"/>
      <c r="EIE259" s="254"/>
      <c r="EIF259" s="254"/>
      <c r="EIG259" s="254"/>
      <c r="EIH259" s="254"/>
      <c r="EII259" s="254"/>
      <c r="EIJ259" s="254"/>
      <c r="EIK259" s="254"/>
      <c r="EIL259" s="254"/>
      <c r="EIM259" s="254"/>
      <c r="EIN259" s="254"/>
      <c r="EIO259" s="254"/>
      <c r="EIP259" s="254"/>
      <c r="EIQ259" s="254"/>
      <c r="EIR259" s="254"/>
      <c r="EIS259" s="254"/>
      <c r="EIT259" s="254"/>
      <c r="EIU259" s="254"/>
      <c r="EIV259" s="254"/>
      <c r="EIW259" s="254"/>
      <c r="EIX259" s="254"/>
      <c r="EIY259" s="254"/>
      <c r="EIZ259" s="254"/>
      <c r="EJA259" s="254"/>
      <c r="EJB259" s="254"/>
      <c r="EJC259" s="254"/>
      <c r="EJD259" s="254"/>
      <c r="EJE259" s="254"/>
      <c r="EJF259" s="254"/>
      <c r="EJG259" s="254"/>
      <c r="EJH259" s="254"/>
      <c r="EJI259" s="254"/>
      <c r="EJJ259" s="254"/>
      <c r="EJK259" s="254"/>
      <c r="EJL259" s="254"/>
      <c r="EJM259" s="254"/>
      <c r="EJN259" s="254"/>
      <c r="EJO259" s="254"/>
      <c r="EJP259" s="254"/>
      <c r="EJQ259" s="254"/>
      <c r="EJR259" s="254"/>
      <c r="EJS259" s="254"/>
      <c r="EJT259" s="254"/>
      <c r="EJU259" s="254"/>
      <c r="EJV259" s="254"/>
      <c r="EJW259" s="254"/>
      <c r="EJX259" s="254"/>
      <c r="EJY259" s="254"/>
      <c r="EJZ259" s="254"/>
      <c r="EKA259" s="254"/>
      <c r="EKB259" s="254"/>
      <c r="EKC259" s="254"/>
      <c r="EKD259" s="254"/>
      <c r="EKE259" s="254"/>
      <c r="EKF259" s="254"/>
      <c r="EKG259" s="254"/>
      <c r="EKH259" s="254"/>
      <c r="EKI259" s="254"/>
      <c r="EKJ259" s="254"/>
      <c r="EKK259" s="254"/>
      <c r="EKL259" s="254"/>
      <c r="EKM259" s="254"/>
      <c r="EKN259" s="254"/>
      <c r="EKO259" s="254"/>
      <c r="EKP259" s="254"/>
      <c r="EKQ259" s="254"/>
      <c r="EKR259" s="254"/>
      <c r="EKS259" s="254"/>
      <c r="EKT259" s="254"/>
      <c r="EKU259" s="254"/>
      <c r="EKV259" s="254"/>
      <c r="EKW259" s="254"/>
      <c r="EKX259" s="254"/>
      <c r="EKY259" s="254"/>
      <c r="EKZ259" s="254"/>
      <c r="ELA259" s="254"/>
      <c r="ELB259" s="254"/>
      <c r="ELC259" s="254"/>
      <c r="ELD259" s="254"/>
      <c r="ELE259" s="254"/>
      <c r="ELF259" s="254"/>
      <c r="ELG259" s="254"/>
      <c r="ELH259" s="254"/>
      <c r="ELI259" s="254"/>
      <c r="ELJ259" s="254"/>
      <c r="ELK259" s="254"/>
      <c r="ELL259" s="254"/>
      <c r="ELM259" s="254"/>
      <c r="ELN259" s="254"/>
      <c r="ELO259" s="254"/>
      <c r="ELP259" s="254"/>
      <c r="ELQ259" s="254"/>
      <c r="ELR259" s="254"/>
      <c r="ELS259" s="254"/>
      <c r="ELT259" s="254"/>
      <c r="ELU259" s="254"/>
      <c r="ELV259" s="254"/>
      <c r="ELW259" s="254"/>
      <c r="ELX259" s="254"/>
      <c r="ELY259" s="254"/>
      <c r="ELZ259" s="254"/>
      <c r="EMA259" s="254"/>
      <c r="EMB259" s="254"/>
      <c r="EMC259" s="254"/>
      <c r="EMD259" s="254"/>
      <c r="EME259" s="254"/>
      <c r="EMF259" s="254"/>
      <c r="EMG259" s="254"/>
      <c r="EMH259" s="254"/>
      <c r="EMI259" s="254"/>
      <c r="EMJ259" s="254"/>
      <c r="EMK259" s="254"/>
      <c r="EML259" s="254"/>
      <c r="EMM259" s="254"/>
      <c r="EMN259" s="254"/>
      <c r="EMO259" s="254"/>
      <c r="EMP259" s="254"/>
      <c r="EMQ259" s="254"/>
      <c r="EMR259" s="254"/>
      <c r="EMS259" s="254"/>
      <c r="EMT259" s="254"/>
      <c r="EMU259" s="254"/>
      <c r="EMV259" s="254"/>
      <c r="EMW259" s="254"/>
      <c r="EMX259" s="254"/>
      <c r="EMY259" s="254"/>
      <c r="EMZ259" s="254"/>
      <c r="ENA259" s="254"/>
      <c r="ENB259" s="254"/>
      <c r="ENC259" s="254"/>
      <c r="END259" s="254"/>
      <c r="ENE259" s="254"/>
      <c r="ENF259" s="254"/>
      <c r="ENG259" s="254"/>
      <c r="ENH259" s="254"/>
      <c r="ENI259" s="254"/>
      <c r="ENJ259" s="254"/>
      <c r="ENK259" s="254"/>
      <c r="ENL259" s="254"/>
      <c r="ENM259" s="254"/>
      <c r="ENN259" s="254"/>
      <c r="ENO259" s="254"/>
      <c r="ENP259" s="254"/>
      <c r="ENQ259" s="254"/>
      <c r="ENR259" s="254"/>
      <c r="ENS259" s="254"/>
      <c r="ENT259" s="254"/>
      <c r="ENU259" s="254"/>
      <c r="ENV259" s="254"/>
      <c r="ENW259" s="254"/>
      <c r="ENX259" s="254"/>
      <c r="ENY259" s="254"/>
      <c r="ENZ259" s="254"/>
      <c r="EOA259" s="254"/>
      <c r="EOB259" s="254"/>
      <c r="EOC259" s="254"/>
      <c r="EOD259" s="254"/>
      <c r="EOE259" s="254"/>
      <c r="EOF259" s="254"/>
      <c r="EOG259" s="254"/>
      <c r="EOH259" s="254"/>
      <c r="EOI259" s="254"/>
      <c r="EOJ259" s="254"/>
      <c r="EOK259" s="254"/>
      <c r="EOL259" s="254"/>
      <c r="EOM259" s="254"/>
      <c r="EON259" s="254"/>
      <c r="EOO259" s="254"/>
      <c r="EOP259" s="254"/>
      <c r="EOQ259" s="254"/>
      <c r="EOR259" s="254"/>
      <c r="EOS259" s="254"/>
      <c r="EOT259" s="254"/>
      <c r="EOU259" s="254"/>
      <c r="EOV259" s="254"/>
      <c r="EOW259" s="254"/>
      <c r="EOX259" s="254"/>
      <c r="EOY259" s="254"/>
      <c r="EOZ259" s="254"/>
      <c r="EPA259" s="254"/>
      <c r="EPB259" s="254"/>
      <c r="EPC259" s="254"/>
      <c r="EPD259" s="254"/>
      <c r="EPE259" s="254"/>
      <c r="EPF259" s="254"/>
      <c r="EPG259" s="254"/>
      <c r="EPH259" s="254"/>
      <c r="EPI259" s="254"/>
      <c r="EPJ259" s="254"/>
      <c r="EPK259" s="254"/>
      <c r="EPL259" s="254"/>
      <c r="EPM259" s="254"/>
      <c r="EPN259" s="254"/>
      <c r="EPO259" s="254"/>
      <c r="EPP259" s="254"/>
      <c r="EPQ259" s="254"/>
      <c r="EPR259" s="254"/>
      <c r="EPS259" s="254"/>
      <c r="EPT259" s="254"/>
      <c r="EPU259" s="254"/>
      <c r="EPV259" s="254"/>
      <c r="EPW259" s="254"/>
      <c r="EPX259" s="254"/>
      <c r="EPY259" s="254"/>
      <c r="EPZ259" s="254"/>
      <c r="EQA259" s="254"/>
      <c r="EQB259" s="254"/>
      <c r="EQC259" s="254"/>
      <c r="EQD259" s="254"/>
      <c r="EQE259" s="254"/>
      <c r="EQF259" s="254"/>
      <c r="EQG259" s="254"/>
      <c r="EQH259" s="254"/>
      <c r="EQI259" s="254"/>
      <c r="EQJ259" s="254"/>
      <c r="EQK259" s="254"/>
      <c r="EQL259" s="254"/>
      <c r="EQM259" s="254"/>
      <c r="EQN259" s="254"/>
      <c r="EQO259" s="254"/>
      <c r="EQP259" s="254"/>
      <c r="EQQ259" s="254"/>
      <c r="EQR259" s="254"/>
      <c r="EQS259" s="254"/>
      <c r="EQT259" s="254"/>
      <c r="EQU259" s="254"/>
      <c r="EQV259" s="254"/>
      <c r="EQW259" s="254"/>
      <c r="EQX259" s="254"/>
      <c r="EQY259" s="254"/>
      <c r="EQZ259" s="254"/>
      <c r="ERA259" s="254"/>
      <c r="ERB259" s="254"/>
      <c r="ERC259" s="254"/>
      <c r="ERD259" s="254"/>
      <c r="ERE259" s="254"/>
      <c r="ERF259" s="254"/>
      <c r="ERG259" s="254"/>
      <c r="ERH259" s="254"/>
      <c r="ERI259" s="254"/>
      <c r="ERJ259" s="254"/>
      <c r="ERK259" s="254"/>
      <c r="ERL259" s="254"/>
      <c r="ERM259" s="254"/>
      <c r="ERN259" s="254"/>
      <c r="ERO259" s="254"/>
      <c r="ERP259" s="254"/>
      <c r="ERQ259" s="254"/>
      <c r="ERR259" s="254"/>
      <c r="ERS259" s="254"/>
      <c r="ERT259" s="254"/>
      <c r="ERU259" s="254"/>
      <c r="ERV259" s="254"/>
      <c r="ERW259" s="254"/>
      <c r="ERX259" s="254"/>
      <c r="ERY259" s="254"/>
      <c r="ERZ259" s="254"/>
      <c r="ESA259" s="254"/>
      <c r="ESB259" s="254"/>
      <c r="ESC259" s="254"/>
      <c r="ESD259" s="254"/>
      <c r="ESE259" s="254"/>
      <c r="ESF259" s="254"/>
      <c r="ESG259" s="254"/>
      <c r="ESH259" s="254"/>
      <c r="ESI259" s="254"/>
      <c r="ESJ259" s="254"/>
      <c r="ESK259" s="254"/>
      <c r="ESL259" s="254"/>
      <c r="ESM259" s="254"/>
      <c r="ESN259" s="254"/>
      <c r="ESO259" s="254"/>
      <c r="ESP259" s="254"/>
      <c r="ESQ259" s="254"/>
      <c r="ESR259" s="254"/>
      <c r="ESS259" s="254"/>
      <c r="EST259" s="254"/>
      <c r="ESU259" s="254"/>
      <c r="ESV259" s="254"/>
      <c r="ESW259" s="254"/>
      <c r="ESX259" s="254"/>
      <c r="ESY259" s="254"/>
      <c r="ESZ259" s="254"/>
      <c r="ETA259" s="254"/>
      <c r="ETB259" s="254"/>
      <c r="ETC259" s="254"/>
      <c r="ETD259" s="254"/>
      <c r="ETE259" s="254"/>
      <c r="ETF259" s="254"/>
      <c r="ETG259" s="254"/>
      <c r="ETH259" s="254"/>
      <c r="ETI259" s="254"/>
      <c r="ETJ259" s="254"/>
      <c r="ETK259" s="254"/>
      <c r="ETL259" s="254"/>
      <c r="ETM259" s="254"/>
      <c r="ETN259" s="254"/>
      <c r="ETO259" s="254"/>
      <c r="ETP259" s="254"/>
      <c r="ETQ259" s="254"/>
      <c r="ETR259" s="254"/>
      <c r="ETS259" s="254"/>
      <c r="ETT259" s="254"/>
      <c r="ETU259" s="254"/>
      <c r="ETV259" s="254"/>
      <c r="ETW259" s="254"/>
      <c r="ETX259" s="254"/>
      <c r="ETY259" s="254"/>
      <c r="ETZ259" s="254"/>
      <c r="EUA259" s="254"/>
      <c r="EUB259" s="254"/>
      <c r="EUC259" s="254"/>
      <c r="EUD259" s="254"/>
      <c r="EUE259" s="254"/>
      <c r="EUF259" s="254"/>
      <c r="EUG259" s="254"/>
      <c r="EUH259" s="254"/>
      <c r="EUI259" s="254"/>
      <c r="EUJ259" s="254"/>
      <c r="EUK259" s="254"/>
      <c r="EUL259" s="254"/>
      <c r="EUM259" s="254"/>
      <c r="EUN259" s="254"/>
      <c r="EUO259" s="254"/>
      <c r="EUP259" s="254"/>
      <c r="EUQ259" s="254"/>
      <c r="EUR259" s="254"/>
      <c r="EUS259" s="254"/>
      <c r="EUT259" s="254"/>
      <c r="EUU259" s="254"/>
      <c r="EUV259" s="254"/>
      <c r="EUW259" s="254"/>
      <c r="EUX259" s="254"/>
      <c r="EUY259" s="254"/>
      <c r="EUZ259" s="254"/>
      <c r="EVA259" s="254"/>
      <c r="EVB259" s="254"/>
      <c r="EVC259" s="254"/>
      <c r="EVD259" s="254"/>
      <c r="EVE259" s="254"/>
      <c r="EVF259" s="254"/>
      <c r="EVG259" s="254"/>
      <c r="EVH259" s="254"/>
      <c r="EVI259" s="254"/>
      <c r="EVJ259" s="254"/>
      <c r="EVK259" s="254"/>
      <c r="EVL259" s="254"/>
      <c r="EVM259" s="254"/>
      <c r="EVN259" s="254"/>
      <c r="EVO259" s="254"/>
      <c r="EVP259" s="254"/>
      <c r="EVQ259" s="254"/>
      <c r="EVR259" s="254"/>
      <c r="EVS259" s="254"/>
      <c r="EVT259" s="254"/>
      <c r="EVU259" s="254"/>
      <c r="EVV259" s="254"/>
      <c r="EVW259" s="254"/>
      <c r="EVX259" s="254"/>
      <c r="EVY259" s="254"/>
      <c r="EVZ259" s="254"/>
      <c r="EWA259" s="254"/>
      <c r="EWB259" s="254"/>
      <c r="EWC259" s="254"/>
      <c r="EWD259" s="254"/>
      <c r="EWE259" s="254"/>
      <c r="EWF259" s="254"/>
      <c r="EWG259" s="254"/>
      <c r="EWH259" s="254"/>
      <c r="EWI259" s="254"/>
      <c r="EWJ259" s="254"/>
      <c r="EWK259" s="254"/>
      <c r="EWL259" s="254"/>
      <c r="EWM259" s="254"/>
      <c r="EWN259" s="254"/>
      <c r="EWO259" s="254"/>
      <c r="EWP259" s="254"/>
      <c r="EWQ259" s="254"/>
      <c r="EWR259" s="254"/>
      <c r="EWS259" s="254"/>
      <c r="EWT259" s="254"/>
      <c r="EWU259" s="254"/>
      <c r="EWV259" s="254"/>
      <c r="EWW259" s="254"/>
      <c r="EWX259" s="254"/>
      <c r="EWY259" s="254"/>
      <c r="EWZ259" s="254"/>
      <c r="EXA259" s="254"/>
      <c r="EXB259" s="254"/>
      <c r="EXC259" s="254"/>
      <c r="EXD259" s="254"/>
      <c r="EXE259" s="254"/>
      <c r="EXF259" s="254"/>
      <c r="EXG259" s="254"/>
      <c r="EXH259" s="254"/>
      <c r="EXI259" s="254"/>
      <c r="EXJ259" s="254"/>
      <c r="EXK259" s="254"/>
      <c r="EXL259" s="254"/>
      <c r="EXM259" s="254"/>
      <c r="EXN259" s="254"/>
      <c r="EXO259" s="254"/>
      <c r="EXP259" s="254"/>
      <c r="EXQ259" s="254"/>
      <c r="EXR259" s="254"/>
      <c r="EXS259" s="254"/>
      <c r="EXT259" s="254"/>
      <c r="EXU259" s="254"/>
      <c r="EXV259" s="254"/>
      <c r="EXW259" s="254"/>
      <c r="EXX259" s="254"/>
      <c r="EXY259" s="254"/>
      <c r="EXZ259" s="254"/>
      <c r="EYA259" s="254"/>
      <c r="EYB259" s="254"/>
      <c r="EYC259" s="254"/>
      <c r="EYD259" s="254"/>
      <c r="EYE259" s="254"/>
      <c r="EYF259" s="254"/>
      <c r="EYG259" s="254"/>
      <c r="EYH259" s="254"/>
      <c r="EYI259" s="254"/>
      <c r="EYJ259" s="254"/>
      <c r="EYK259" s="254"/>
      <c r="EYL259" s="254"/>
      <c r="EYM259" s="254"/>
      <c r="EYN259" s="254"/>
      <c r="EYO259" s="254"/>
      <c r="EYP259" s="254"/>
      <c r="EYQ259" s="254"/>
      <c r="EYR259" s="254"/>
      <c r="EYS259" s="254"/>
      <c r="EYT259" s="254"/>
      <c r="EYU259" s="254"/>
      <c r="EYV259" s="254"/>
      <c r="EYW259" s="254"/>
      <c r="EYX259" s="254"/>
      <c r="EYY259" s="254"/>
      <c r="EYZ259" s="254"/>
      <c r="EZA259" s="254"/>
      <c r="EZB259" s="254"/>
      <c r="EZC259" s="254"/>
      <c r="EZD259" s="254"/>
      <c r="EZE259" s="254"/>
      <c r="EZF259" s="254"/>
      <c r="EZG259" s="254"/>
      <c r="EZH259" s="254"/>
      <c r="EZI259" s="254"/>
      <c r="EZJ259" s="254"/>
      <c r="EZK259" s="254"/>
      <c r="EZL259" s="254"/>
      <c r="EZM259" s="254"/>
      <c r="EZN259" s="254"/>
      <c r="EZO259" s="254"/>
      <c r="EZP259" s="254"/>
      <c r="EZQ259" s="254"/>
      <c r="EZR259" s="254"/>
      <c r="EZS259" s="254"/>
      <c r="EZT259" s="254"/>
      <c r="EZU259" s="254"/>
      <c r="EZV259" s="254"/>
      <c r="EZW259" s="254"/>
      <c r="EZX259" s="254"/>
      <c r="EZY259" s="254"/>
      <c r="EZZ259" s="254"/>
      <c r="FAA259" s="254"/>
      <c r="FAB259" s="254"/>
      <c r="FAC259" s="254"/>
      <c r="FAD259" s="254"/>
      <c r="FAE259" s="254"/>
      <c r="FAF259" s="254"/>
      <c r="FAG259" s="254"/>
      <c r="FAH259" s="254"/>
      <c r="FAI259" s="254"/>
      <c r="FAJ259" s="254"/>
      <c r="FAK259" s="254"/>
      <c r="FAL259" s="254"/>
      <c r="FAM259" s="254"/>
      <c r="FAN259" s="254"/>
      <c r="FAO259" s="254"/>
      <c r="FAP259" s="254"/>
      <c r="FAQ259" s="254"/>
      <c r="FAR259" s="254"/>
      <c r="FAS259" s="254"/>
      <c r="FAT259" s="254"/>
      <c r="FAU259" s="254"/>
      <c r="FAV259" s="254"/>
      <c r="FAW259" s="254"/>
      <c r="FAX259" s="254"/>
      <c r="FAY259" s="254"/>
      <c r="FAZ259" s="254"/>
      <c r="FBA259" s="254"/>
      <c r="FBB259" s="254"/>
      <c r="FBC259" s="254"/>
      <c r="FBD259" s="254"/>
      <c r="FBE259" s="254"/>
      <c r="FBF259" s="254"/>
      <c r="FBG259" s="254"/>
      <c r="FBH259" s="254"/>
      <c r="FBI259" s="254"/>
      <c r="FBJ259" s="254"/>
      <c r="FBK259" s="254"/>
      <c r="FBL259" s="254"/>
      <c r="FBM259" s="254"/>
      <c r="FBN259" s="254"/>
      <c r="FBO259" s="254"/>
      <c r="FBP259" s="254"/>
      <c r="FBQ259" s="254"/>
      <c r="FBR259" s="254"/>
      <c r="FBS259" s="254"/>
      <c r="FBT259" s="254"/>
      <c r="FBU259" s="254"/>
      <c r="FBV259" s="254"/>
      <c r="FBW259" s="254"/>
      <c r="FBX259" s="254"/>
      <c r="FBY259" s="254"/>
      <c r="FBZ259" s="254"/>
      <c r="FCA259" s="254"/>
      <c r="FCB259" s="254"/>
      <c r="FCC259" s="254"/>
      <c r="FCD259" s="254"/>
      <c r="FCE259" s="254"/>
      <c r="FCF259" s="254"/>
      <c r="FCG259" s="254"/>
      <c r="FCH259" s="254"/>
      <c r="FCI259" s="254"/>
      <c r="FCJ259" s="254"/>
      <c r="FCK259" s="254"/>
      <c r="FCL259" s="254"/>
      <c r="FCM259" s="254"/>
      <c r="FCN259" s="254"/>
      <c r="FCO259" s="254"/>
      <c r="FCP259" s="254"/>
      <c r="FCQ259" s="254"/>
      <c r="FCR259" s="254"/>
      <c r="FCS259" s="254"/>
      <c r="FCT259" s="254"/>
      <c r="FCU259" s="254"/>
      <c r="FCV259" s="254"/>
      <c r="FCW259" s="254"/>
      <c r="FCX259" s="254"/>
      <c r="FCY259" s="254"/>
      <c r="FCZ259" s="254"/>
      <c r="FDA259" s="254"/>
      <c r="FDB259" s="254"/>
      <c r="FDC259" s="254"/>
      <c r="FDD259" s="254"/>
      <c r="FDE259" s="254"/>
      <c r="FDF259" s="254"/>
      <c r="FDG259" s="254"/>
      <c r="FDH259" s="254"/>
      <c r="FDI259" s="254"/>
      <c r="FDJ259" s="254"/>
      <c r="FDK259" s="254"/>
      <c r="FDL259" s="254"/>
      <c r="FDM259" s="254"/>
      <c r="FDN259" s="254"/>
      <c r="FDO259" s="254"/>
      <c r="FDP259" s="254"/>
      <c r="FDQ259" s="254"/>
      <c r="FDR259" s="254"/>
      <c r="FDS259" s="254"/>
      <c r="FDT259" s="254"/>
      <c r="FDU259" s="254"/>
      <c r="FDV259" s="254"/>
      <c r="FDW259" s="254"/>
      <c r="FDX259" s="254"/>
      <c r="FDY259" s="254"/>
      <c r="FDZ259" s="254"/>
      <c r="FEA259" s="254"/>
      <c r="FEB259" s="254"/>
      <c r="FEC259" s="254"/>
      <c r="FED259" s="254"/>
      <c r="FEE259" s="254"/>
      <c r="FEF259" s="254"/>
      <c r="FEG259" s="254"/>
      <c r="FEH259" s="254"/>
      <c r="FEI259" s="254"/>
      <c r="FEJ259" s="254"/>
      <c r="FEK259" s="254"/>
      <c r="FEL259" s="254"/>
      <c r="FEM259" s="254"/>
      <c r="FEN259" s="254"/>
      <c r="FEO259" s="254"/>
      <c r="FEP259" s="254"/>
      <c r="FEQ259" s="254"/>
      <c r="FER259" s="254"/>
      <c r="FES259" s="254"/>
      <c r="FET259" s="254"/>
      <c r="FEU259" s="254"/>
      <c r="FEV259" s="254"/>
      <c r="FEW259" s="254"/>
      <c r="FEX259" s="254"/>
      <c r="FEY259" s="254"/>
      <c r="FEZ259" s="254"/>
      <c r="FFA259" s="254"/>
      <c r="FFB259" s="254"/>
      <c r="FFC259" s="254"/>
      <c r="FFD259" s="254"/>
      <c r="FFE259" s="254"/>
      <c r="FFF259" s="254"/>
      <c r="FFG259" s="254"/>
      <c r="FFH259" s="254"/>
      <c r="FFI259" s="254"/>
      <c r="FFJ259" s="254"/>
      <c r="FFK259" s="254"/>
      <c r="FFL259" s="254"/>
      <c r="FFM259" s="254"/>
      <c r="FFN259" s="254"/>
      <c r="FFO259" s="254"/>
      <c r="FFP259" s="254"/>
      <c r="FFQ259" s="254"/>
      <c r="FFR259" s="254"/>
      <c r="FFS259" s="254"/>
      <c r="FFT259" s="254"/>
      <c r="FFU259" s="254"/>
      <c r="FFV259" s="254"/>
      <c r="FFW259" s="254"/>
      <c r="FFX259" s="254"/>
      <c r="FFY259" s="254"/>
      <c r="FFZ259" s="254"/>
      <c r="FGA259" s="254"/>
      <c r="FGB259" s="254"/>
      <c r="FGC259" s="254"/>
      <c r="FGD259" s="254"/>
      <c r="FGE259" s="254"/>
      <c r="FGF259" s="254"/>
      <c r="FGG259" s="254"/>
      <c r="FGH259" s="254"/>
      <c r="FGI259" s="254"/>
      <c r="FGJ259" s="254"/>
      <c r="FGK259" s="254"/>
      <c r="FGL259" s="254"/>
      <c r="FGM259" s="254"/>
      <c r="FGN259" s="254"/>
      <c r="FGO259" s="254"/>
      <c r="FGP259" s="254"/>
      <c r="FGQ259" s="254"/>
      <c r="FGR259" s="254"/>
      <c r="FGS259" s="254"/>
      <c r="FGT259" s="254"/>
      <c r="FGU259" s="254"/>
      <c r="FGV259" s="254"/>
      <c r="FGW259" s="254"/>
      <c r="FGX259" s="254"/>
      <c r="FGY259" s="254"/>
      <c r="FGZ259" s="254"/>
      <c r="FHA259" s="254"/>
      <c r="FHB259" s="254"/>
      <c r="FHC259" s="254"/>
      <c r="FHD259" s="254"/>
      <c r="FHE259" s="254"/>
      <c r="FHF259" s="254"/>
      <c r="FHG259" s="254"/>
      <c r="FHH259" s="254"/>
      <c r="FHI259" s="254"/>
      <c r="FHJ259" s="254"/>
      <c r="FHK259" s="254"/>
      <c r="FHL259" s="254"/>
      <c r="FHM259" s="254"/>
      <c r="FHN259" s="254"/>
      <c r="FHO259" s="254"/>
      <c r="FHP259" s="254"/>
      <c r="FHQ259" s="254"/>
      <c r="FHR259" s="254"/>
      <c r="FHS259" s="254"/>
      <c r="FHT259" s="254"/>
      <c r="FHU259" s="254"/>
      <c r="FHV259" s="254"/>
      <c r="FHW259" s="254"/>
      <c r="FHX259" s="254"/>
      <c r="FHY259" s="254"/>
      <c r="FHZ259" s="254"/>
      <c r="FIA259" s="254"/>
      <c r="FIB259" s="254"/>
      <c r="FIC259" s="254"/>
      <c r="FID259" s="254"/>
      <c r="FIE259" s="254"/>
      <c r="FIF259" s="254"/>
      <c r="FIG259" s="254"/>
      <c r="FIH259" s="254"/>
      <c r="FII259" s="254"/>
      <c r="FIJ259" s="254"/>
      <c r="FIK259" s="254"/>
      <c r="FIL259" s="254"/>
      <c r="FIM259" s="254"/>
      <c r="FIN259" s="254"/>
      <c r="FIO259" s="254"/>
      <c r="FIP259" s="254"/>
      <c r="FIQ259" s="254"/>
      <c r="FIR259" s="254"/>
      <c r="FIS259" s="254"/>
      <c r="FIT259" s="254"/>
      <c r="FIU259" s="254"/>
      <c r="FIV259" s="254"/>
      <c r="FIW259" s="254"/>
      <c r="FIX259" s="254"/>
      <c r="FIY259" s="254"/>
      <c r="FIZ259" s="254"/>
      <c r="FJA259" s="254"/>
      <c r="FJB259" s="254"/>
      <c r="FJC259" s="254"/>
      <c r="FJD259" s="254"/>
      <c r="FJE259" s="254"/>
      <c r="FJF259" s="254"/>
      <c r="FJG259" s="254"/>
      <c r="FJH259" s="254"/>
      <c r="FJI259" s="254"/>
      <c r="FJJ259" s="254"/>
      <c r="FJK259" s="254"/>
      <c r="FJL259" s="254"/>
      <c r="FJM259" s="254"/>
      <c r="FJN259" s="254"/>
      <c r="FJO259" s="254"/>
      <c r="FJP259" s="254"/>
      <c r="FJQ259" s="254"/>
      <c r="FJR259" s="254"/>
      <c r="FJS259" s="254"/>
      <c r="FJT259" s="254"/>
      <c r="FJU259" s="254"/>
      <c r="FJV259" s="254"/>
      <c r="FJW259" s="254"/>
      <c r="FJX259" s="254"/>
      <c r="FJY259" s="254"/>
      <c r="FJZ259" s="254"/>
      <c r="FKA259" s="254"/>
      <c r="FKB259" s="254"/>
      <c r="FKC259" s="254"/>
      <c r="FKD259" s="254"/>
      <c r="FKE259" s="254"/>
      <c r="FKF259" s="254"/>
      <c r="FKG259" s="254"/>
      <c r="FKH259" s="254"/>
      <c r="FKI259" s="254"/>
      <c r="FKJ259" s="254"/>
      <c r="FKK259" s="254"/>
      <c r="FKL259" s="254"/>
      <c r="FKM259" s="254"/>
      <c r="FKN259" s="254"/>
      <c r="FKO259" s="254"/>
      <c r="FKP259" s="254"/>
      <c r="FKQ259" s="254"/>
      <c r="FKR259" s="254"/>
      <c r="FKS259" s="254"/>
      <c r="FKT259" s="254"/>
      <c r="FKU259" s="254"/>
      <c r="FKV259" s="254"/>
      <c r="FKW259" s="254"/>
      <c r="FKX259" s="254"/>
      <c r="FKY259" s="254"/>
      <c r="FKZ259" s="254"/>
      <c r="FLA259" s="254"/>
      <c r="FLB259" s="254"/>
      <c r="FLC259" s="254"/>
      <c r="FLD259" s="254"/>
      <c r="FLE259" s="254"/>
      <c r="FLF259" s="254"/>
      <c r="FLG259" s="254"/>
      <c r="FLH259" s="254"/>
      <c r="FLI259" s="254"/>
      <c r="FLJ259" s="254"/>
      <c r="FLK259" s="254"/>
      <c r="FLL259" s="254"/>
      <c r="FLM259" s="254"/>
      <c r="FLN259" s="254"/>
      <c r="FLO259" s="254"/>
      <c r="FLP259" s="254"/>
      <c r="FLQ259" s="254"/>
      <c r="FLR259" s="254"/>
      <c r="FLS259" s="254"/>
      <c r="FLT259" s="254"/>
      <c r="FLU259" s="254"/>
      <c r="FLV259" s="254"/>
      <c r="FLW259" s="254"/>
      <c r="FLX259" s="254"/>
      <c r="FLY259" s="254"/>
      <c r="FLZ259" s="254"/>
      <c r="FMA259" s="254"/>
      <c r="FMB259" s="254"/>
      <c r="FMC259" s="254"/>
      <c r="FMD259" s="254"/>
      <c r="FME259" s="254"/>
      <c r="FMF259" s="254"/>
      <c r="FMG259" s="254"/>
      <c r="FMH259" s="254"/>
      <c r="FMI259" s="254"/>
      <c r="FMJ259" s="254"/>
      <c r="FMK259" s="254"/>
      <c r="FML259" s="254"/>
      <c r="FMM259" s="254"/>
      <c r="FMN259" s="254"/>
      <c r="FMO259" s="254"/>
      <c r="FMP259" s="254"/>
      <c r="FMQ259" s="254"/>
      <c r="FMR259" s="254"/>
      <c r="FMS259" s="254"/>
      <c r="FMT259" s="254"/>
      <c r="FMU259" s="254"/>
      <c r="FMV259" s="254"/>
      <c r="FMW259" s="254"/>
      <c r="FMX259" s="254"/>
      <c r="FMY259" s="254"/>
      <c r="FMZ259" s="254"/>
      <c r="FNA259" s="254"/>
      <c r="FNB259" s="254"/>
      <c r="FNC259" s="254"/>
      <c r="FND259" s="254"/>
      <c r="FNE259" s="254"/>
      <c r="FNF259" s="254"/>
      <c r="FNG259" s="254"/>
      <c r="FNH259" s="254"/>
      <c r="FNI259" s="254"/>
      <c r="FNJ259" s="254"/>
      <c r="FNK259" s="254"/>
      <c r="FNL259" s="254"/>
      <c r="FNM259" s="254"/>
      <c r="FNN259" s="254"/>
      <c r="FNO259" s="254"/>
      <c r="FNP259" s="254"/>
      <c r="FNQ259" s="254"/>
      <c r="FNR259" s="254"/>
      <c r="FNS259" s="254"/>
      <c r="FNT259" s="254"/>
      <c r="FNU259" s="254"/>
      <c r="FNV259" s="254"/>
      <c r="FNW259" s="254"/>
      <c r="FNX259" s="254"/>
      <c r="FNY259" s="254"/>
      <c r="FNZ259" s="254"/>
      <c r="FOA259" s="254"/>
      <c r="FOB259" s="254"/>
      <c r="FOC259" s="254"/>
      <c r="FOD259" s="254"/>
      <c r="FOE259" s="254"/>
      <c r="FOF259" s="254"/>
      <c r="FOG259" s="254"/>
      <c r="FOH259" s="254"/>
      <c r="FOI259" s="254"/>
      <c r="FOJ259" s="254"/>
      <c r="FOK259" s="254"/>
      <c r="FOL259" s="254"/>
      <c r="FOM259" s="254"/>
      <c r="FON259" s="254"/>
      <c r="FOO259" s="254"/>
      <c r="FOP259" s="254"/>
      <c r="FOQ259" s="254"/>
      <c r="FOR259" s="254"/>
      <c r="FOS259" s="254"/>
      <c r="FOT259" s="254"/>
      <c r="FOU259" s="254"/>
      <c r="FOV259" s="254"/>
      <c r="FOW259" s="254"/>
      <c r="FOX259" s="254"/>
      <c r="FOY259" s="254"/>
      <c r="FOZ259" s="254"/>
      <c r="FPA259" s="254"/>
      <c r="FPB259" s="254"/>
      <c r="FPC259" s="254"/>
      <c r="FPD259" s="254"/>
      <c r="FPE259" s="254"/>
      <c r="FPF259" s="254"/>
      <c r="FPG259" s="254"/>
      <c r="FPH259" s="254"/>
      <c r="FPI259" s="254"/>
      <c r="FPJ259" s="254"/>
      <c r="FPK259" s="254"/>
      <c r="FPL259" s="254"/>
      <c r="FPM259" s="254"/>
      <c r="FPN259" s="254"/>
      <c r="FPO259" s="254"/>
      <c r="FPP259" s="254"/>
      <c r="FPQ259" s="254"/>
      <c r="FPR259" s="254"/>
      <c r="FPS259" s="254"/>
      <c r="FPT259" s="254"/>
      <c r="FPU259" s="254"/>
      <c r="FPV259" s="254"/>
      <c r="FPW259" s="254"/>
      <c r="FPX259" s="254"/>
      <c r="FPY259" s="254"/>
      <c r="FPZ259" s="254"/>
      <c r="FQA259" s="254"/>
      <c r="FQB259" s="254"/>
      <c r="FQC259" s="254"/>
      <c r="FQD259" s="254"/>
      <c r="FQE259" s="254"/>
      <c r="FQF259" s="254"/>
      <c r="FQG259" s="254"/>
      <c r="FQH259" s="254"/>
      <c r="FQI259" s="254"/>
      <c r="FQJ259" s="254"/>
      <c r="FQK259" s="254"/>
      <c r="FQL259" s="254"/>
      <c r="FQM259" s="254"/>
      <c r="FQN259" s="254"/>
      <c r="FQO259" s="254"/>
      <c r="FQP259" s="254"/>
      <c r="FQQ259" s="254"/>
      <c r="FQR259" s="254"/>
      <c r="FQS259" s="254"/>
      <c r="FQT259" s="254"/>
      <c r="FQU259" s="254"/>
      <c r="FQV259" s="254"/>
      <c r="FQW259" s="254"/>
      <c r="FQX259" s="254"/>
      <c r="FQY259" s="254"/>
      <c r="FQZ259" s="254"/>
      <c r="FRA259" s="254"/>
      <c r="FRB259" s="254"/>
      <c r="FRC259" s="254"/>
      <c r="FRD259" s="254"/>
      <c r="FRE259" s="254"/>
      <c r="FRF259" s="254"/>
      <c r="FRG259" s="254"/>
      <c r="FRH259" s="254"/>
      <c r="FRI259" s="254"/>
      <c r="FRJ259" s="254"/>
      <c r="FRK259" s="254"/>
      <c r="FRL259" s="254"/>
      <c r="FRM259" s="254"/>
      <c r="FRN259" s="254"/>
      <c r="FRO259" s="254"/>
      <c r="FRP259" s="254"/>
      <c r="FRQ259" s="254"/>
      <c r="FRR259" s="254"/>
      <c r="FRS259" s="254"/>
      <c r="FRT259" s="254"/>
      <c r="FRU259" s="254"/>
      <c r="FRV259" s="254"/>
      <c r="FRW259" s="254"/>
      <c r="FRX259" s="254"/>
      <c r="FRY259" s="254"/>
      <c r="FRZ259" s="254"/>
      <c r="FSA259" s="254"/>
      <c r="FSB259" s="254"/>
      <c r="FSC259" s="254"/>
      <c r="FSD259" s="254"/>
      <c r="FSE259" s="254"/>
      <c r="FSF259" s="254"/>
      <c r="FSG259" s="254"/>
      <c r="FSH259" s="254"/>
      <c r="FSI259" s="254"/>
      <c r="FSJ259" s="254"/>
      <c r="FSK259" s="254"/>
      <c r="FSL259" s="254"/>
      <c r="FSM259" s="254"/>
      <c r="FSN259" s="254"/>
      <c r="FSO259" s="254"/>
      <c r="FSP259" s="254"/>
      <c r="FSQ259" s="254"/>
      <c r="FSR259" s="254"/>
      <c r="FSS259" s="254"/>
      <c r="FST259" s="254"/>
      <c r="FSU259" s="254"/>
      <c r="FSV259" s="254"/>
      <c r="FSW259" s="254"/>
      <c r="FSX259" s="254"/>
      <c r="FSY259" s="254"/>
      <c r="FSZ259" s="254"/>
      <c r="FTA259" s="254"/>
      <c r="FTB259" s="254"/>
      <c r="FTC259" s="254"/>
      <c r="FTD259" s="254"/>
      <c r="FTE259" s="254"/>
      <c r="FTF259" s="254"/>
      <c r="FTG259" s="254"/>
      <c r="FTH259" s="254"/>
      <c r="FTI259" s="254"/>
      <c r="FTJ259" s="254"/>
      <c r="FTK259" s="254"/>
      <c r="FTL259" s="254"/>
      <c r="FTM259" s="254"/>
      <c r="FTN259" s="254"/>
      <c r="FTO259" s="254"/>
      <c r="FTP259" s="254"/>
      <c r="FTQ259" s="254"/>
      <c r="FTR259" s="254"/>
      <c r="FTS259" s="254"/>
      <c r="FTT259" s="254"/>
      <c r="FTU259" s="254"/>
      <c r="FTV259" s="254"/>
      <c r="FTW259" s="254"/>
      <c r="FTX259" s="254"/>
      <c r="FTY259" s="254"/>
      <c r="FTZ259" s="254"/>
      <c r="FUA259" s="254"/>
      <c r="FUB259" s="254"/>
      <c r="FUC259" s="254"/>
      <c r="FUD259" s="254"/>
      <c r="FUE259" s="254"/>
      <c r="FUF259" s="254"/>
      <c r="FUG259" s="254"/>
      <c r="FUH259" s="254"/>
      <c r="FUI259" s="254"/>
      <c r="FUJ259" s="254"/>
      <c r="FUK259" s="254"/>
      <c r="FUL259" s="254"/>
      <c r="FUM259" s="254"/>
      <c r="FUN259" s="254"/>
      <c r="FUO259" s="254"/>
      <c r="FUP259" s="254"/>
      <c r="FUQ259" s="254"/>
      <c r="FUR259" s="254"/>
      <c r="FUS259" s="254"/>
      <c r="FUT259" s="254"/>
      <c r="FUU259" s="254"/>
      <c r="FUV259" s="254"/>
      <c r="FUW259" s="254"/>
      <c r="FUX259" s="254"/>
      <c r="FUY259" s="254"/>
      <c r="FUZ259" s="254"/>
      <c r="FVA259" s="254"/>
      <c r="FVB259" s="254"/>
      <c r="FVC259" s="254"/>
      <c r="FVD259" s="254"/>
      <c r="FVE259" s="254"/>
      <c r="FVF259" s="254"/>
      <c r="FVG259" s="254"/>
      <c r="FVH259" s="254"/>
      <c r="FVI259" s="254"/>
      <c r="FVJ259" s="254"/>
      <c r="FVK259" s="254"/>
      <c r="FVL259" s="254"/>
      <c r="FVM259" s="254"/>
      <c r="FVN259" s="254"/>
      <c r="FVO259" s="254"/>
      <c r="FVP259" s="254"/>
      <c r="FVQ259" s="254"/>
      <c r="FVR259" s="254"/>
      <c r="FVS259" s="254"/>
      <c r="FVT259" s="254"/>
      <c r="FVU259" s="254"/>
      <c r="FVV259" s="254"/>
      <c r="FVW259" s="254"/>
      <c r="FVX259" s="254"/>
      <c r="FVY259" s="254"/>
      <c r="FVZ259" s="254"/>
      <c r="FWA259" s="254"/>
      <c r="FWB259" s="254"/>
      <c r="FWC259" s="254"/>
      <c r="FWD259" s="254"/>
      <c r="FWE259" s="254"/>
      <c r="FWF259" s="254"/>
      <c r="FWG259" s="254"/>
      <c r="FWH259" s="254"/>
      <c r="FWI259" s="254"/>
      <c r="FWJ259" s="254"/>
      <c r="FWK259" s="254"/>
      <c r="FWL259" s="254"/>
      <c r="FWM259" s="254"/>
      <c r="FWN259" s="254"/>
      <c r="FWO259" s="254"/>
      <c r="FWP259" s="254"/>
      <c r="FWQ259" s="254"/>
      <c r="FWR259" s="254"/>
      <c r="FWS259" s="254"/>
      <c r="FWT259" s="254"/>
      <c r="FWU259" s="254"/>
      <c r="FWV259" s="254"/>
      <c r="FWW259" s="254"/>
      <c r="FWX259" s="254"/>
      <c r="FWY259" s="254"/>
      <c r="FWZ259" s="254"/>
      <c r="FXA259" s="254"/>
      <c r="FXB259" s="254"/>
      <c r="FXC259" s="254"/>
      <c r="FXD259" s="254"/>
      <c r="FXE259" s="254"/>
      <c r="FXF259" s="254"/>
      <c r="FXG259" s="254"/>
      <c r="FXH259" s="254"/>
      <c r="FXI259" s="254"/>
      <c r="FXJ259" s="254"/>
      <c r="FXK259" s="254"/>
      <c r="FXL259" s="254"/>
      <c r="FXM259" s="254"/>
      <c r="FXN259" s="254"/>
      <c r="FXO259" s="254"/>
      <c r="FXP259" s="254"/>
      <c r="FXQ259" s="254"/>
      <c r="FXR259" s="254"/>
      <c r="FXS259" s="254"/>
      <c r="FXT259" s="254"/>
      <c r="FXU259" s="254"/>
      <c r="FXV259" s="254"/>
      <c r="FXW259" s="254"/>
      <c r="FXX259" s="254"/>
      <c r="FXY259" s="254"/>
      <c r="FXZ259" s="254"/>
      <c r="FYA259" s="254"/>
      <c r="FYB259" s="254"/>
      <c r="FYC259" s="254"/>
      <c r="FYD259" s="254"/>
      <c r="FYE259" s="254"/>
      <c r="FYF259" s="254"/>
      <c r="FYG259" s="254"/>
      <c r="FYH259" s="254"/>
      <c r="FYI259" s="254"/>
      <c r="FYJ259" s="254"/>
      <c r="FYK259" s="254"/>
      <c r="FYL259" s="254"/>
      <c r="FYM259" s="254"/>
      <c r="FYN259" s="254"/>
      <c r="FYO259" s="254"/>
      <c r="FYP259" s="254"/>
      <c r="FYQ259" s="254"/>
      <c r="FYR259" s="254"/>
      <c r="FYS259" s="254"/>
      <c r="FYT259" s="254"/>
      <c r="FYU259" s="254"/>
      <c r="FYV259" s="254"/>
      <c r="FYW259" s="254"/>
      <c r="FYX259" s="254"/>
      <c r="FYY259" s="254"/>
      <c r="FYZ259" s="254"/>
      <c r="FZA259" s="254"/>
      <c r="FZB259" s="254"/>
      <c r="FZC259" s="254"/>
      <c r="FZD259" s="254"/>
      <c r="FZE259" s="254"/>
      <c r="FZF259" s="254"/>
      <c r="FZG259" s="254"/>
      <c r="FZH259" s="254"/>
      <c r="FZI259" s="254"/>
      <c r="FZJ259" s="254"/>
      <c r="FZK259" s="254"/>
      <c r="FZL259" s="254"/>
      <c r="FZM259" s="254"/>
      <c r="FZN259" s="254"/>
      <c r="FZO259" s="254"/>
      <c r="FZP259" s="254"/>
      <c r="FZQ259" s="254"/>
      <c r="FZR259" s="254"/>
      <c r="FZS259" s="254"/>
      <c r="FZT259" s="254"/>
      <c r="FZU259" s="254"/>
      <c r="FZV259" s="254"/>
      <c r="FZW259" s="254"/>
      <c r="FZX259" s="254"/>
      <c r="FZY259" s="254"/>
      <c r="FZZ259" s="254"/>
      <c r="GAA259" s="254"/>
      <c r="GAB259" s="254"/>
      <c r="GAC259" s="254"/>
      <c r="GAD259" s="254"/>
      <c r="GAE259" s="254"/>
      <c r="GAF259" s="254"/>
      <c r="GAG259" s="254"/>
      <c r="GAH259" s="254"/>
      <c r="GAI259" s="254"/>
      <c r="GAJ259" s="254"/>
      <c r="GAK259" s="254"/>
      <c r="GAL259" s="254"/>
      <c r="GAM259" s="254"/>
      <c r="GAN259" s="254"/>
      <c r="GAO259" s="254"/>
      <c r="GAP259" s="254"/>
      <c r="GAQ259" s="254"/>
      <c r="GAR259" s="254"/>
      <c r="GAS259" s="254"/>
      <c r="GAT259" s="254"/>
      <c r="GAU259" s="254"/>
      <c r="GAV259" s="254"/>
      <c r="GAW259" s="254"/>
      <c r="GAX259" s="254"/>
      <c r="GAY259" s="254"/>
      <c r="GAZ259" s="254"/>
      <c r="GBA259" s="254"/>
      <c r="GBB259" s="254"/>
      <c r="GBC259" s="254"/>
      <c r="GBD259" s="254"/>
      <c r="GBE259" s="254"/>
      <c r="GBF259" s="254"/>
      <c r="GBG259" s="254"/>
      <c r="GBH259" s="254"/>
      <c r="GBI259" s="254"/>
      <c r="GBJ259" s="254"/>
      <c r="GBK259" s="254"/>
      <c r="GBL259" s="254"/>
      <c r="GBM259" s="254"/>
      <c r="GBN259" s="254"/>
      <c r="GBO259" s="254"/>
      <c r="GBP259" s="254"/>
      <c r="GBQ259" s="254"/>
      <c r="GBR259" s="254"/>
      <c r="GBS259" s="254"/>
      <c r="GBT259" s="254"/>
      <c r="GBU259" s="254"/>
      <c r="GBV259" s="254"/>
      <c r="GBW259" s="254"/>
      <c r="GBX259" s="254"/>
      <c r="GBY259" s="254"/>
      <c r="GBZ259" s="254"/>
      <c r="GCA259" s="254"/>
      <c r="GCB259" s="254"/>
      <c r="GCC259" s="254"/>
      <c r="GCD259" s="254"/>
      <c r="GCE259" s="254"/>
      <c r="GCF259" s="254"/>
      <c r="GCG259" s="254"/>
      <c r="GCH259" s="254"/>
      <c r="GCI259" s="254"/>
      <c r="GCJ259" s="254"/>
      <c r="GCK259" s="254"/>
      <c r="GCL259" s="254"/>
      <c r="GCM259" s="254"/>
      <c r="GCN259" s="254"/>
      <c r="GCO259" s="254"/>
      <c r="GCP259" s="254"/>
      <c r="GCQ259" s="254"/>
      <c r="GCR259" s="254"/>
      <c r="GCS259" s="254"/>
      <c r="GCT259" s="254"/>
      <c r="GCU259" s="254"/>
      <c r="GCV259" s="254"/>
      <c r="GCW259" s="254"/>
      <c r="GCX259" s="254"/>
      <c r="GCY259" s="254"/>
      <c r="GCZ259" s="254"/>
      <c r="GDA259" s="254"/>
      <c r="GDB259" s="254"/>
      <c r="GDC259" s="254"/>
      <c r="GDD259" s="254"/>
      <c r="GDE259" s="254"/>
      <c r="GDF259" s="254"/>
      <c r="GDG259" s="254"/>
      <c r="GDH259" s="254"/>
      <c r="GDI259" s="254"/>
      <c r="GDJ259" s="254"/>
      <c r="GDK259" s="254"/>
      <c r="GDL259" s="254"/>
      <c r="GDM259" s="254"/>
      <c r="GDN259" s="254"/>
      <c r="GDO259" s="254"/>
      <c r="GDP259" s="254"/>
      <c r="GDQ259" s="254"/>
      <c r="GDR259" s="254"/>
      <c r="GDS259" s="254"/>
      <c r="GDT259" s="254"/>
      <c r="GDU259" s="254"/>
      <c r="GDV259" s="254"/>
      <c r="GDW259" s="254"/>
      <c r="GDX259" s="254"/>
      <c r="GDY259" s="254"/>
      <c r="GDZ259" s="254"/>
      <c r="GEA259" s="254"/>
      <c r="GEB259" s="254"/>
      <c r="GEC259" s="254"/>
      <c r="GED259" s="254"/>
      <c r="GEE259" s="254"/>
      <c r="GEF259" s="254"/>
      <c r="GEG259" s="254"/>
      <c r="GEH259" s="254"/>
      <c r="GEI259" s="254"/>
      <c r="GEJ259" s="254"/>
      <c r="GEK259" s="254"/>
      <c r="GEL259" s="254"/>
      <c r="GEM259" s="254"/>
      <c r="GEN259" s="254"/>
      <c r="GEO259" s="254"/>
      <c r="GEP259" s="254"/>
      <c r="GEQ259" s="254"/>
      <c r="GER259" s="254"/>
      <c r="GES259" s="254"/>
      <c r="GET259" s="254"/>
      <c r="GEU259" s="254"/>
      <c r="GEV259" s="254"/>
      <c r="GEW259" s="254"/>
      <c r="GEX259" s="254"/>
      <c r="GEY259" s="254"/>
      <c r="GEZ259" s="254"/>
      <c r="GFA259" s="254"/>
      <c r="GFB259" s="254"/>
      <c r="GFC259" s="254"/>
      <c r="GFD259" s="254"/>
      <c r="GFE259" s="254"/>
      <c r="GFF259" s="254"/>
      <c r="GFG259" s="254"/>
      <c r="GFH259" s="254"/>
      <c r="GFI259" s="254"/>
      <c r="GFJ259" s="254"/>
      <c r="GFK259" s="254"/>
      <c r="GFL259" s="254"/>
      <c r="GFM259" s="254"/>
      <c r="GFN259" s="254"/>
      <c r="GFO259" s="254"/>
      <c r="GFP259" s="254"/>
      <c r="GFQ259" s="254"/>
      <c r="GFR259" s="254"/>
      <c r="GFS259" s="254"/>
      <c r="GFT259" s="254"/>
      <c r="GFU259" s="254"/>
      <c r="GFV259" s="254"/>
      <c r="GFW259" s="254"/>
      <c r="GFX259" s="254"/>
      <c r="GFY259" s="254"/>
      <c r="GFZ259" s="254"/>
      <c r="GGA259" s="254"/>
      <c r="GGB259" s="254"/>
      <c r="GGC259" s="254"/>
      <c r="GGD259" s="254"/>
      <c r="GGE259" s="254"/>
      <c r="GGF259" s="254"/>
      <c r="GGG259" s="254"/>
      <c r="GGH259" s="254"/>
      <c r="GGI259" s="254"/>
      <c r="GGJ259" s="254"/>
      <c r="GGK259" s="254"/>
      <c r="GGL259" s="254"/>
      <c r="GGM259" s="254"/>
      <c r="GGN259" s="254"/>
      <c r="GGO259" s="254"/>
      <c r="GGP259" s="254"/>
      <c r="GGQ259" s="254"/>
      <c r="GGR259" s="254"/>
      <c r="GGS259" s="254"/>
      <c r="GGT259" s="254"/>
      <c r="GGU259" s="254"/>
      <c r="GGV259" s="254"/>
      <c r="GGW259" s="254"/>
      <c r="GGX259" s="254"/>
      <c r="GGY259" s="254"/>
      <c r="GGZ259" s="254"/>
      <c r="GHA259" s="254"/>
      <c r="GHB259" s="254"/>
      <c r="GHC259" s="254"/>
      <c r="GHD259" s="254"/>
      <c r="GHE259" s="254"/>
      <c r="GHF259" s="254"/>
      <c r="GHG259" s="254"/>
      <c r="GHH259" s="254"/>
      <c r="GHI259" s="254"/>
      <c r="GHJ259" s="254"/>
      <c r="GHK259" s="254"/>
      <c r="GHL259" s="254"/>
      <c r="GHM259" s="254"/>
      <c r="GHN259" s="254"/>
      <c r="GHO259" s="254"/>
      <c r="GHP259" s="254"/>
      <c r="GHQ259" s="254"/>
      <c r="GHR259" s="254"/>
      <c r="GHS259" s="254"/>
      <c r="GHT259" s="254"/>
      <c r="GHU259" s="254"/>
      <c r="GHV259" s="254"/>
      <c r="GHW259" s="254"/>
      <c r="GHX259" s="254"/>
      <c r="GHY259" s="254"/>
      <c r="GHZ259" s="254"/>
      <c r="GIA259" s="254"/>
      <c r="GIB259" s="254"/>
      <c r="GIC259" s="254"/>
      <c r="GID259" s="254"/>
      <c r="GIE259" s="254"/>
      <c r="GIF259" s="254"/>
      <c r="GIG259" s="254"/>
      <c r="GIH259" s="254"/>
      <c r="GII259" s="254"/>
      <c r="GIJ259" s="254"/>
      <c r="GIK259" s="254"/>
      <c r="GIL259" s="254"/>
      <c r="GIM259" s="254"/>
      <c r="GIN259" s="254"/>
      <c r="GIO259" s="254"/>
      <c r="GIP259" s="254"/>
      <c r="GIQ259" s="254"/>
      <c r="GIR259" s="254"/>
      <c r="GIS259" s="254"/>
      <c r="GIT259" s="254"/>
      <c r="GIU259" s="254"/>
      <c r="GIV259" s="254"/>
      <c r="GIW259" s="254"/>
      <c r="GIX259" s="254"/>
      <c r="GIY259" s="254"/>
      <c r="GIZ259" s="254"/>
      <c r="GJA259" s="254"/>
      <c r="GJB259" s="254"/>
      <c r="GJC259" s="254"/>
      <c r="GJD259" s="254"/>
      <c r="GJE259" s="254"/>
      <c r="GJF259" s="254"/>
      <c r="GJG259" s="254"/>
      <c r="GJH259" s="254"/>
      <c r="GJI259" s="254"/>
      <c r="GJJ259" s="254"/>
      <c r="GJK259" s="254"/>
      <c r="GJL259" s="254"/>
      <c r="GJM259" s="254"/>
      <c r="GJN259" s="254"/>
      <c r="GJO259" s="254"/>
      <c r="GJP259" s="254"/>
      <c r="GJQ259" s="254"/>
      <c r="GJR259" s="254"/>
      <c r="GJS259" s="254"/>
      <c r="GJT259" s="254"/>
      <c r="GJU259" s="254"/>
      <c r="GJV259" s="254"/>
      <c r="GJW259" s="254"/>
      <c r="GJX259" s="254"/>
      <c r="GJY259" s="254"/>
      <c r="GJZ259" s="254"/>
      <c r="GKA259" s="254"/>
      <c r="GKB259" s="254"/>
      <c r="GKC259" s="254"/>
      <c r="GKD259" s="254"/>
      <c r="GKE259" s="254"/>
      <c r="GKF259" s="254"/>
      <c r="GKG259" s="254"/>
      <c r="GKH259" s="254"/>
      <c r="GKI259" s="254"/>
      <c r="GKJ259" s="254"/>
      <c r="GKK259" s="254"/>
      <c r="GKL259" s="254"/>
      <c r="GKM259" s="254"/>
      <c r="GKN259" s="254"/>
      <c r="GKO259" s="254"/>
      <c r="GKP259" s="254"/>
      <c r="GKQ259" s="254"/>
      <c r="GKR259" s="254"/>
      <c r="GKS259" s="254"/>
      <c r="GKT259" s="254"/>
      <c r="GKU259" s="254"/>
      <c r="GKV259" s="254"/>
      <c r="GKW259" s="254"/>
      <c r="GKX259" s="254"/>
      <c r="GKY259" s="254"/>
      <c r="GKZ259" s="254"/>
      <c r="GLA259" s="254"/>
      <c r="GLB259" s="254"/>
      <c r="GLC259" s="254"/>
      <c r="GLD259" s="254"/>
      <c r="GLE259" s="254"/>
      <c r="GLF259" s="254"/>
      <c r="GLG259" s="254"/>
      <c r="GLH259" s="254"/>
      <c r="GLI259" s="254"/>
      <c r="GLJ259" s="254"/>
      <c r="GLK259" s="254"/>
      <c r="GLL259" s="254"/>
      <c r="GLM259" s="254"/>
      <c r="GLN259" s="254"/>
      <c r="GLO259" s="254"/>
      <c r="GLP259" s="254"/>
      <c r="GLQ259" s="254"/>
      <c r="GLR259" s="254"/>
      <c r="GLS259" s="254"/>
      <c r="GLT259" s="254"/>
      <c r="GLU259" s="254"/>
      <c r="GLV259" s="254"/>
      <c r="GLW259" s="254"/>
      <c r="GLX259" s="254"/>
      <c r="GLY259" s="254"/>
      <c r="GLZ259" s="254"/>
      <c r="GMA259" s="254"/>
      <c r="GMB259" s="254"/>
      <c r="GMC259" s="254"/>
      <c r="GMD259" s="254"/>
      <c r="GME259" s="254"/>
      <c r="GMF259" s="254"/>
      <c r="GMG259" s="254"/>
      <c r="GMH259" s="254"/>
      <c r="GMI259" s="254"/>
      <c r="GMJ259" s="254"/>
      <c r="GMK259" s="254"/>
      <c r="GML259" s="254"/>
      <c r="GMM259" s="254"/>
      <c r="GMN259" s="254"/>
      <c r="GMO259" s="254"/>
      <c r="GMP259" s="254"/>
      <c r="GMQ259" s="254"/>
      <c r="GMR259" s="254"/>
      <c r="GMS259" s="254"/>
      <c r="GMT259" s="254"/>
      <c r="GMU259" s="254"/>
      <c r="GMV259" s="254"/>
      <c r="GMW259" s="254"/>
      <c r="GMX259" s="254"/>
      <c r="GMY259" s="254"/>
      <c r="GMZ259" s="254"/>
      <c r="GNA259" s="254"/>
      <c r="GNB259" s="254"/>
      <c r="GNC259" s="254"/>
      <c r="GND259" s="254"/>
      <c r="GNE259" s="254"/>
      <c r="GNF259" s="254"/>
      <c r="GNG259" s="254"/>
      <c r="GNH259" s="254"/>
      <c r="GNI259" s="254"/>
      <c r="GNJ259" s="254"/>
      <c r="GNK259" s="254"/>
      <c r="GNL259" s="254"/>
      <c r="GNM259" s="254"/>
      <c r="GNN259" s="254"/>
      <c r="GNO259" s="254"/>
      <c r="GNP259" s="254"/>
      <c r="GNQ259" s="254"/>
      <c r="GNR259" s="254"/>
      <c r="GNS259" s="254"/>
      <c r="GNT259" s="254"/>
      <c r="GNU259" s="254"/>
      <c r="GNV259" s="254"/>
      <c r="GNW259" s="254"/>
      <c r="GNX259" s="254"/>
      <c r="GNY259" s="254"/>
      <c r="GNZ259" s="254"/>
      <c r="GOA259" s="254"/>
      <c r="GOB259" s="254"/>
      <c r="GOC259" s="254"/>
      <c r="GOD259" s="254"/>
      <c r="GOE259" s="254"/>
      <c r="GOF259" s="254"/>
      <c r="GOG259" s="254"/>
      <c r="GOH259" s="254"/>
      <c r="GOI259" s="254"/>
      <c r="GOJ259" s="254"/>
      <c r="GOK259" s="254"/>
      <c r="GOL259" s="254"/>
      <c r="GOM259" s="254"/>
      <c r="GON259" s="254"/>
      <c r="GOO259" s="254"/>
      <c r="GOP259" s="254"/>
      <c r="GOQ259" s="254"/>
      <c r="GOR259" s="254"/>
      <c r="GOS259" s="254"/>
      <c r="GOT259" s="254"/>
      <c r="GOU259" s="254"/>
      <c r="GOV259" s="254"/>
      <c r="GOW259" s="254"/>
      <c r="GOX259" s="254"/>
      <c r="GOY259" s="254"/>
      <c r="GOZ259" s="254"/>
      <c r="GPA259" s="254"/>
      <c r="GPB259" s="254"/>
      <c r="GPC259" s="254"/>
      <c r="GPD259" s="254"/>
      <c r="GPE259" s="254"/>
      <c r="GPF259" s="254"/>
      <c r="GPG259" s="254"/>
      <c r="GPH259" s="254"/>
      <c r="GPI259" s="254"/>
      <c r="GPJ259" s="254"/>
      <c r="GPK259" s="254"/>
      <c r="GPL259" s="254"/>
      <c r="GPM259" s="254"/>
      <c r="GPN259" s="254"/>
      <c r="GPO259" s="254"/>
      <c r="GPP259" s="254"/>
      <c r="GPQ259" s="254"/>
      <c r="GPR259" s="254"/>
      <c r="GPS259" s="254"/>
      <c r="GPT259" s="254"/>
      <c r="GPU259" s="254"/>
      <c r="GPV259" s="254"/>
      <c r="GPW259" s="254"/>
      <c r="GPX259" s="254"/>
      <c r="GPY259" s="254"/>
      <c r="GPZ259" s="254"/>
      <c r="GQA259" s="254"/>
      <c r="GQB259" s="254"/>
      <c r="GQC259" s="254"/>
      <c r="GQD259" s="254"/>
      <c r="GQE259" s="254"/>
      <c r="GQF259" s="254"/>
      <c r="GQG259" s="254"/>
      <c r="GQH259" s="254"/>
      <c r="GQI259" s="254"/>
      <c r="GQJ259" s="254"/>
      <c r="GQK259" s="254"/>
      <c r="GQL259" s="254"/>
      <c r="GQM259" s="254"/>
      <c r="GQN259" s="254"/>
      <c r="GQO259" s="254"/>
      <c r="GQP259" s="254"/>
      <c r="GQQ259" s="254"/>
      <c r="GQR259" s="254"/>
      <c r="GQS259" s="254"/>
      <c r="GQT259" s="254"/>
      <c r="GQU259" s="254"/>
      <c r="GQV259" s="254"/>
      <c r="GQW259" s="254"/>
      <c r="GQX259" s="254"/>
      <c r="GQY259" s="254"/>
      <c r="GQZ259" s="254"/>
      <c r="GRA259" s="254"/>
      <c r="GRB259" s="254"/>
      <c r="GRC259" s="254"/>
      <c r="GRD259" s="254"/>
      <c r="GRE259" s="254"/>
      <c r="GRF259" s="254"/>
      <c r="GRG259" s="254"/>
      <c r="GRH259" s="254"/>
      <c r="GRI259" s="254"/>
      <c r="GRJ259" s="254"/>
      <c r="GRK259" s="254"/>
      <c r="GRL259" s="254"/>
      <c r="GRM259" s="254"/>
      <c r="GRN259" s="254"/>
      <c r="GRO259" s="254"/>
      <c r="GRP259" s="254"/>
      <c r="GRQ259" s="254"/>
      <c r="GRR259" s="254"/>
      <c r="GRS259" s="254"/>
      <c r="GRT259" s="254"/>
      <c r="GRU259" s="254"/>
      <c r="GRV259" s="254"/>
      <c r="GRW259" s="254"/>
      <c r="GRX259" s="254"/>
      <c r="GRY259" s="254"/>
      <c r="GRZ259" s="254"/>
      <c r="GSA259" s="254"/>
      <c r="GSB259" s="254"/>
      <c r="GSC259" s="254"/>
      <c r="GSD259" s="254"/>
      <c r="GSE259" s="254"/>
      <c r="GSF259" s="254"/>
      <c r="GSG259" s="254"/>
      <c r="GSH259" s="254"/>
      <c r="GSI259" s="254"/>
      <c r="GSJ259" s="254"/>
      <c r="GSK259" s="254"/>
      <c r="GSL259" s="254"/>
      <c r="GSM259" s="254"/>
      <c r="GSN259" s="254"/>
      <c r="GSO259" s="254"/>
      <c r="GSP259" s="254"/>
      <c r="GSQ259" s="254"/>
      <c r="GSR259" s="254"/>
      <c r="GSS259" s="254"/>
      <c r="GST259" s="254"/>
      <c r="GSU259" s="254"/>
      <c r="GSV259" s="254"/>
      <c r="GSW259" s="254"/>
      <c r="GSX259" s="254"/>
      <c r="GSY259" s="254"/>
      <c r="GSZ259" s="254"/>
      <c r="GTA259" s="254"/>
      <c r="GTB259" s="254"/>
      <c r="GTC259" s="254"/>
      <c r="GTD259" s="254"/>
      <c r="GTE259" s="254"/>
      <c r="GTF259" s="254"/>
      <c r="GTG259" s="254"/>
      <c r="GTH259" s="254"/>
      <c r="GTI259" s="254"/>
      <c r="GTJ259" s="254"/>
      <c r="GTK259" s="254"/>
      <c r="GTL259" s="254"/>
      <c r="GTM259" s="254"/>
      <c r="GTN259" s="254"/>
      <c r="GTO259" s="254"/>
      <c r="GTP259" s="254"/>
      <c r="GTQ259" s="254"/>
      <c r="GTR259" s="254"/>
      <c r="GTS259" s="254"/>
      <c r="GTT259" s="254"/>
      <c r="GTU259" s="254"/>
      <c r="GTV259" s="254"/>
      <c r="GTW259" s="254"/>
      <c r="GTX259" s="254"/>
      <c r="GTY259" s="254"/>
      <c r="GTZ259" s="254"/>
      <c r="GUA259" s="254"/>
      <c r="GUB259" s="254"/>
      <c r="GUC259" s="254"/>
      <c r="GUD259" s="254"/>
      <c r="GUE259" s="254"/>
      <c r="GUF259" s="254"/>
      <c r="GUG259" s="254"/>
      <c r="GUH259" s="254"/>
      <c r="GUI259" s="254"/>
      <c r="GUJ259" s="254"/>
      <c r="GUK259" s="254"/>
      <c r="GUL259" s="254"/>
      <c r="GUM259" s="254"/>
      <c r="GUN259" s="254"/>
      <c r="GUO259" s="254"/>
      <c r="GUP259" s="254"/>
      <c r="GUQ259" s="254"/>
      <c r="GUR259" s="254"/>
      <c r="GUS259" s="254"/>
      <c r="GUT259" s="254"/>
      <c r="GUU259" s="254"/>
      <c r="GUV259" s="254"/>
      <c r="GUW259" s="254"/>
      <c r="GUX259" s="254"/>
      <c r="GUY259" s="254"/>
      <c r="GUZ259" s="254"/>
      <c r="GVA259" s="254"/>
      <c r="GVB259" s="254"/>
      <c r="GVC259" s="254"/>
      <c r="GVD259" s="254"/>
      <c r="GVE259" s="254"/>
      <c r="GVF259" s="254"/>
      <c r="GVG259" s="254"/>
      <c r="GVH259" s="254"/>
      <c r="GVI259" s="254"/>
      <c r="GVJ259" s="254"/>
      <c r="GVK259" s="254"/>
      <c r="GVL259" s="254"/>
      <c r="GVM259" s="254"/>
      <c r="GVN259" s="254"/>
      <c r="GVO259" s="254"/>
      <c r="GVP259" s="254"/>
      <c r="GVQ259" s="254"/>
      <c r="GVR259" s="254"/>
      <c r="GVS259" s="254"/>
      <c r="GVT259" s="254"/>
      <c r="GVU259" s="254"/>
      <c r="GVV259" s="254"/>
      <c r="GVW259" s="254"/>
      <c r="GVX259" s="254"/>
      <c r="GVY259" s="254"/>
      <c r="GVZ259" s="254"/>
      <c r="GWA259" s="254"/>
      <c r="GWB259" s="254"/>
      <c r="GWC259" s="254"/>
      <c r="GWD259" s="254"/>
      <c r="GWE259" s="254"/>
      <c r="GWF259" s="254"/>
      <c r="GWG259" s="254"/>
      <c r="GWH259" s="254"/>
      <c r="GWI259" s="254"/>
      <c r="GWJ259" s="254"/>
      <c r="GWK259" s="254"/>
      <c r="GWL259" s="254"/>
      <c r="GWM259" s="254"/>
      <c r="GWN259" s="254"/>
      <c r="GWO259" s="254"/>
      <c r="GWP259" s="254"/>
      <c r="GWQ259" s="254"/>
      <c r="GWR259" s="254"/>
      <c r="GWS259" s="254"/>
      <c r="GWT259" s="254"/>
      <c r="GWU259" s="254"/>
      <c r="GWV259" s="254"/>
      <c r="GWW259" s="254"/>
      <c r="GWX259" s="254"/>
      <c r="GWY259" s="254"/>
      <c r="GWZ259" s="254"/>
      <c r="GXA259" s="254"/>
      <c r="GXB259" s="254"/>
      <c r="GXC259" s="254"/>
      <c r="GXD259" s="254"/>
      <c r="GXE259" s="254"/>
      <c r="GXF259" s="254"/>
      <c r="GXG259" s="254"/>
      <c r="GXH259" s="254"/>
      <c r="GXI259" s="254"/>
      <c r="GXJ259" s="254"/>
      <c r="GXK259" s="254"/>
      <c r="GXL259" s="254"/>
      <c r="GXM259" s="254"/>
      <c r="GXN259" s="254"/>
      <c r="GXO259" s="254"/>
      <c r="GXP259" s="254"/>
      <c r="GXQ259" s="254"/>
      <c r="GXR259" s="254"/>
      <c r="GXS259" s="254"/>
      <c r="GXT259" s="254"/>
      <c r="GXU259" s="254"/>
      <c r="GXV259" s="254"/>
      <c r="GXW259" s="254"/>
      <c r="GXX259" s="254"/>
      <c r="GXY259" s="254"/>
      <c r="GXZ259" s="254"/>
      <c r="GYA259" s="254"/>
      <c r="GYB259" s="254"/>
      <c r="GYC259" s="254"/>
      <c r="GYD259" s="254"/>
      <c r="GYE259" s="254"/>
      <c r="GYF259" s="254"/>
      <c r="GYG259" s="254"/>
      <c r="GYH259" s="254"/>
      <c r="GYI259" s="254"/>
      <c r="GYJ259" s="254"/>
      <c r="GYK259" s="254"/>
      <c r="GYL259" s="254"/>
      <c r="GYM259" s="254"/>
      <c r="GYN259" s="254"/>
      <c r="GYO259" s="254"/>
      <c r="GYP259" s="254"/>
      <c r="GYQ259" s="254"/>
      <c r="GYR259" s="254"/>
      <c r="GYS259" s="254"/>
      <c r="GYT259" s="254"/>
      <c r="GYU259" s="254"/>
      <c r="GYV259" s="254"/>
      <c r="GYW259" s="254"/>
      <c r="GYX259" s="254"/>
      <c r="GYY259" s="254"/>
      <c r="GYZ259" s="254"/>
      <c r="GZA259" s="254"/>
      <c r="GZB259" s="254"/>
      <c r="GZC259" s="254"/>
      <c r="GZD259" s="254"/>
      <c r="GZE259" s="254"/>
      <c r="GZF259" s="254"/>
      <c r="GZG259" s="254"/>
      <c r="GZH259" s="254"/>
      <c r="GZI259" s="254"/>
      <c r="GZJ259" s="254"/>
      <c r="GZK259" s="254"/>
      <c r="GZL259" s="254"/>
      <c r="GZM259" s="254"/>
      <c r="GZN259" s="254"/>
      <c r="GZO259" s="254"/>
      <c r="GZP259" s="254"/>
      <c r="GZQ259" s="254"/>
      <c r="GZR259" s="254"/>
      <c r="GZS259" s="254"/>
      <c r="GZT259" s="254"/>
      <c r="GZU259" s="254"/>
      <c r="GZV259" s="254"/>
      <c r="GZW259" s="254"/>
      <c r="GZX259" s="254"/>
      <c r="GZY259" s="254"/>
      <c r="GZZ259" s="254"/>
      <c r="HAA259" s="254"/>
      <c r="HAB259" s="254"/>
      <c r="HAC259" s="254"/>
      <c r="HAD259" s="254"/>
      <c r="HAE259" s="254"/>
      <c r="HAF259" s="254"/>
      <c r="HAG259" s="254"/>
      <c r="HAH259" s="254"/>
      <c r="HAI259" s="254"/>
      <c r="HAJ259" s="254"/>
      <c r="HAK259" s="254"/>
      <c r="HAL259" s="254"/>
      <c r="HAM259" s="254"/>
      <c r="HAN259" s="254"/>
      <c r="HAO259" s="254"/>
      <c r="HAP259" s="254"/>
      <c r="HAQ259" s="254"/>
      <c r="HAR259" s="254"/>
      <c r="HAS259" s="254"/>
      <c r="HAT259" s="254"/>
      <c r="HAU259" s="254"/>
      <c r="HAV259" s="254"/>
      <c r="HAW259" s="254"/>
      <c r="HAX259" s="254"/>
      <c r="HAY259" s="254"/>
      <c r="HAZ259" s="254"/>
      <c r="HBA259" s="254"/>
      <c r="HBB259" s="254"/>
      <c r="HBC259" s="254"/>
      <c r="HBD259" s="254"/>
      <c r="HBE259" s="254"/>
      <c r="HBF259" s="254"/>
      <c r="HBG259" s="254"/>
      <c r="HBH259" s="254"/>
      <c r="HBI259" s="254"/>
      <c r="HBJ259" s="254"/>
      <c r="HBK259" s="254"/>
      <c r="HBL259" s="254"/>
      <c r="HBM259" s="254"/>
      <c r="HBN259" s="254"/>
      <c r="HBO259" s="254"/>
      <c r="HBP259" s="254"/>
      <c r="HBQ259" s="254"/>
      <c r="HBR259" s="254"/>
      <c r="HBS259" s="254"/>
      <c r="HBT259" s="254"/>
      <c r="HBU259" s="254"/>
      <c r="HBV259" s="254"/>
      <c r="HBW259" s="254"/>
      <c r="HBX259" s="254"/>
      <c r="HBY259" s="254"/>
      <c r="HBZ259" s="254"/>
      <c r="HCA259" s="254"/>
      <c r="HCB259" s="254"/>
      <c r="HCC259" s="254"/>
      <c r="HCD259" s="254"/>
      <c r="HCE259" s="254"/>
      <c r="HCF259" s="254"/>
      <c r="HCG259" s="254"/>
      <c r="HCH259" s="254"/>
      <c r="HCI259" s="254"/>
      <c r="HCJ259" s="254"/>
      <c r="HCK259" s="254"/>
      <c r="HCL259" s="254"/>
      <c r="HCM259" s="254"/>
      <c r="HCN259" s="254"/>
      <c r="HCO259" s="254"/>
      <c r="HCP259" s="254"/>
      <c r="HCQ259" s="254"/>
      <c r="HCR259" s="254"/>
      <c r="HCS259" s="254"/>
      <c r="HCT259" s="254"/>
      <c r="HCU259" s="254"/>
      <c r="HCV259" s="254"/>
      <c r="HCW259" s="254"/>
      <c r="HCX259" s="254"/>
      <c r="HCY259" s="254"/>
      <c r="HCZ259" s="254"/>
      <c r="HDA259" s="254"/>
      <c r="HDB259" s="254"/>
      <c r="HDC259" s="254"/>
      <c r="HDD259" s="254"/>
      <c r="HDE259" s="254"/>
      <c r="HDF259" s="254"/>
      <c r="HDG259" s="254"/>
      <c r="HDH259" s="254"/>
      <c r="HDI259" s="254"/>
      <c r="HDJ259" s="254"/>
      <c r="HDK259" s="254"/>
      <c r="HDL259" s="254"/>
      <c r="HDM259" s="254"/>
      <c r="HDN259" s="254"/>
      <c r="HDO259" s="254"/>
      <c r="HDP259" s="254"/>
      <c r="HDQ259" s="254"/>
      <c r="HDR259" s="254"/>
      <c r="HDS259" s="254"/>
      <c r="HDT259" s="254"/>
      <c r="HDU259" s="254"/>
      <c r="HDV259" s="254"/>
      <c r="HDW259" s="254"/>
      <c r="HDX259" s="254"/>
      <c r="HDY259" s="254"/>
      <c r="HDZ259" s="254"/>
      <c r="HEA259" s="254"/>
      <c r="HEB259" s="254"/>
      <c r="HEC259" s="254"/>
      <c r="HED259" s="254"/>
      <c r="HEE259" s="254"/>
      <c r="HEF259" s="254"/>
      <c r="HEG259" s="254"/>
      <c r="HEH259" s="254"/>
      <c r="HEI259" s="254"/>
      <c r="HEJ259" s="254"/>
      <c r="HEK259" s="254"/>
      <c r="HEL259" s="254"/>
      <c r="HEM259" s="254"/>
      <c r="HEN259" s="254"/>
      <c r="HEO259" s="254"/>
      <c r="HEP259" s="254"/>
      <c r="HEQ259" s="254"/>
      <c r="HER259" s="254"/>
      <c r="HES259" s="254"/>
      <c r="HET259" s="254"/>
      <c r="HEU259" s="254"/>
      <c r="HEV259" s="254"/>
      <c r="HEW259" s="254"/>
      <c r="HEX259" s="254"/>
      <c r="HEY259" s="254"/>
      <c r="HEZ259" s="254"/>
      <c r="HFA259" s="254"/>
      <c r="HFB259" s="254"/>
      <c r="HFC259" s="254"/>
      <c r="HFD259" s="254"/>
      <c r="HFE259" s="254"/>
      <c r="HFF259" s="254"/>
      <c r="HFG259" s="254"/>
      <c r="HFH259" s="254"/>
      <c r="HFI259" s="254"/>
      <c r="HFJ259" s="254"/>
      <c r="HFK259" s="254"/>
      <c r="HFL259" s="254"/>
      <c r="HFM259" s="254"/>
      <c r="HFN259" s="254"/>
      <c r="HFO259" s="254"/>
      <c r="HFP259" s="254"/>
      <c r="HFQ259" s="254"/>
      <c r="HFR259" s="254"/>
      <c r="HFS259" s="254"/>
      <c r="HFT259" s="254"/>
      <c r="HFU259" s="254"/>
      <c r="HFV259" s="254"/>
      <c r="HFW259" s="254"/>
      <c r="HFX259" s="254"/>
      <c r="HFY259" s="254"/>
      <c r="HFZ259" s="254"/>
      <c r="HGA259" s="254"/>
      <c r="HGB259" s="254"/>
      <c r="HGC259" s="254"/>
      <c r="HGD259" s="254"/>
      <c r="HGE259" s="254"/>
      <c r="HGF259" s="254"/>
      <c r="HGG259" s="254"/>
      <c r="HGH259" s="254"/>
      <c r="HGI259" s="254"/>
      <c r="HGJ259" s="254"/>
      <c r="HGK259" s="254"/>
      <c r="HGL259" s="254"/>
      <c r="HGM259" s="254"/>
      <c r="HGN259" s="254"/>
      <c r="HGO259" s="254"/>
      <c r="HGP259" s="254"/>
      <c r="HGQ259" s="254"/>
      <c r="HGR259" s="254"/>
      <c r="HGS259" s="254"/>
      <c r="HGT259" s="254"/>
      <c r="HGU259" s="254"/>
      <c r="HGV259" s="254"/>
      <c r="HGW259" s="254"/>
      <c r="HGX259" s="254"/>
      <c r="HGY259" s="254"/>
      <c r="HGZ259" s="254"/>
      <c r="HHA259" s="254"/>
      <c r="HHB259" s="254"/>
      <c r="HHC259" s="254"/>
      <c r="HHD259" s="254"/>
      <c r="HHE259" s="254"/>
      <c r="HHF259" s="254"/>
      <c r="HHG259" s="254"/>
      <c r="HHH259" s="254"/>
      <c r="HHI259" s="254"/>
      <c r="HHJ259" s="254"/>
      <c r="HHK259" s="254"/>
      <c r="HHL259" s="254"/>
      <c r="HHM259" s="254"/>
      <c r="HHN259" s="254"/>
      <c r="HHO259" s="254"/>
      <c r="HHP259" s="254"/>
      <c r="HHQ259" s="254"/>
      <c r="HHR259" s="254"/>
      <c r="HHS259" s="254"/>
      <c r="HHT259" s="254"/>
      <c r="HHU259" s="254"/>
      <c r="HHV259" s="254"/>
      <c r="HHW259" s="254"/>
      <c r="HHX259" s="254"/>
      <c r="HHY259" s="254"/>
      <c r="HHZ259" s="254"/>
      <c r="HIA259" s="254"/>
      <c r="HIB259" s="254"/>
      <c r="HIC259" s="254"/>
      <c r="HID259" s="254"/>
      <c r="HIE259" s="254"/>
      <c r="HIF259" s="254"/>
      <c r="HIG259" s="254"/>
      <c r="HIH259" s="254"/>
      <c r="HII259" s="254"/>
      <c r="HIJ259" s="254"/>
      <c r="HIK259" s="254"/>
      <c r="HIL259" s="254"/>
      <c r="HIM259" s="254"/>
      <c r="HIN259" s="254"/>
      <c r="HIO259" s="254"/>
      <c r="HIP259" s="254"/>
      <c r="HIQ259" s="254"/>
      <c r="HIR259" s="254"/>
      <c r="HIS259" s="254"/>
      <c r="HIT259" s="254"/>
      <c r="HIU259" s="254"/>
      <c r="HIV259" s="254"/>
      <c r="HIW259" s="254"/>
      <c r="HIX259" s="254"/>
      <c r="HIY259" s="254"/>
      <c r="HIZ259" s="254"/>
      <c r="HJA259" s="254"/>
      <c r="HJB259" s="254"/>
      <c r="HJC259" s="254"/>
      <c r="HJD259" s="254"/>
      <c r="HJE259" s="254"/>
      <c r="HJF259" s="254"/>
      <c r="HJG259" s="254"/>
      <c r="HJH259" s="254"/>
      <c r="HJI259" s="254"/>
      <c r="HJJ259" s="254"/>
      <c r="HJK259" s="254"/>
      <c r="HJL259" s="254"/>
      <c r="HJM259" s="254"/>
      <c r="HJN259" s="254"/>
      <c r="HJO259" s="254"/>
      <c r="HJP259" s="254"/>
      <c r="HJQ259" s="254"/>
      <c r="HJR259" s="254"/>
      <c r="HJS259" s="254"/>
      <c r="HJT259" s="254"/>
      <c r="HJU259" s="254"/>
      <c r="HJV259" s="254"/>
      <c r="HJW259" s="254"/>
      <c r="HJX259" s="254"/>
      <c r="HJY259" s="254"/>
      <c r="HJZ259" s="254"/>
      <c r="HKA259" s="254"/>
      <c r="HKB259" s="254"/>
      <c r="HKC259" s="254"/>
      <c r="HKD259" s="254"/>
      <c r="HKE259" s="254"/>
      <c r="HKF259" s="254"/>
      <c r="HKG259" s="254"/>
      <c r="HKH259" s="254"/>
      <c r="HKI259" s="254"/>
      <c r="HKJ259" s="254"/>
      <c r="HKK259" s="254"/>
      <c r="HKL259" s="254"/>
      <c r="HKM259" s="254"/>
      <c r="HKN259" s="254"/>
      <c r="HKO259" s="254"/>
      <c r="HKP259" s="254"/>
      <c r="HKQ259" s="254"/>
      <c r="HKR259" s="254"/>
      <c r="HKS259" s="254"/>
      <c r="HKT259" s="254"/>
      <c r="HKU259" s="254"/>
      <c r="HKV259" s="254"/>
      <c r="HKW259" s="254"/>
      <c r="HKX259" s="254"/>
      <c r="HKY259" s="254"/>
      <c r="HKZ259" s="254"/>
      <c r="HLA259" s="254"/>
      <c r="HLB259" s="254"/>
      <c r="HLC259" s="254"/>
      <c r="HLD259" s="254"/>
      <c r="HLE259" s="254"/>
      <c r="HLF259" s="254"/>
      <c r="HLG259" s="254"/>
      <c r="HLH259" s="254"/>
      <c r="HLI259" s="254"/>
      <c r="HLJ259" s="254"/>
      <c r="HLK259" s="254"/>
      <c r="HLL259" s="254"/>
      <c r="HLM259" s="254"/>
      <c r="HLN259" s="254"/>
      <c r="HLO259" s="254"/>
      <c r="HLP259" s="254"/>
      <c r="HLQ259" s="254"/>
      <c r="HLR259" s="254"/>
      <c r="HLS259" s="254"/>
      <c r="HLT259" s="254"/>
      <c r="HLU259" s="254"/>
      <c r="HLV259" s="254"/>
      <c r="HLW259" s="254"/>
      <c r="HLX259" s="254"/>
      <c r="HLY259" s="254"/>
      <c r="HLZ259" s="254"/>
      <c r="HMA259" s="254"/>
      <c r="HMB259" s="254"/>
      <c r="HMC259" s="254"/>
      <c r="HMD259" s="254"/>
      <c r="HME259" s="254"/>
      <c r="HMF259" s="254"/>
      <c r="HMG259" s="254"/>
      <c r="HMH259" s="254"/>
      <c r="HMI259" s="254"/>
      <c r="HMJ259" s="254"/>
      <c r="HMK259" s="254"/>
      <c r="HML259" s="254"/>
      <c r="HMM259" s="254"/>
      <c r="HMN259" s="254"/>
      <c r="HMO259" s="254"/>
      <c r="HMP259" s="254"/>
      <c r="HMQ259" s="254"/>
      <c r="HMR259" s="254"/>
      <c r="HMS259" s="254"/>
      <c r="HMT259" s="254"/>
      <c r="HMU259" s="254"/>
      <c r="HMV259" s="254"/>
      <c r="HMW259" s="254"/>
      <c r="HMX259" s="254"/>
      <c r="HMY259" s="254"/>
      <c r="HMZ259" s="254"/>
      <c r="HNA259" s="254"/>
      <c r="HNB259" s="254"/>
      <c r="HNC259" s="254"/>
      <c r="HND259" s="254"/>
      <c r="HNE259" s="254"/>
      <c r="HNF259" s="254"/>
      <c r="HNG259" s="254"/>
      <c r="HNH259" s="254"/>
      <c r="HNI259" s="254"/>
      <c r="HNJ259" s="254"/>
      <c r="HNK259" s="254"/>
      <c r="HNL259" s="254"/>
      <c r="HNM259" s="254"/>
      <c r="HNN259" s="254"/>
      <c r="HNO259" s="254"/>
      <c r="HNP259" s="254"/>
      <c r="HNQ259" s="254"/>
      <c r="HNR259" s="254"/>
      <c r="HNS259" s="254"/>
      <c r="HNT259" s="254"/>
      <c r="HNU259" s="254"/>
      <c r="HNV259" s="254"/>
      <c r="HNW259" s="254"/>
      <c r="HNX259" s="254"/>
      <c r="HNY259" s="254"/>
      <c r="HNZ259" s="254"/>
      <c r="HOA259" s="254"/>
      <c r="HOB259" s="254"/>
      <c r="HOC259" s="254"/>
      <c r="HOD259" s="254"/>
      <c r="HOE259" s="254"/>
      <c r="HOF259" s="254"/>
      <c r="HOG259" s="254"/>
      <c r="HOH259" s="254"/>
      <c r="HOI259" s="254"/>
      <c r="HOJ259" s="254"/>
      <c r="HOK259" s="254"/>
      <c r="HOL259" s="254"/>
      <c r="HOM259" s="254"/>
      <c r="HON259" s="254"/>
      <c r="HOO259" s="254"/>
      <c r="HOP259" s="254"/>
      <c r="HOQ259" s="254"/>
      <c r="HOR259" s="254"/>
      <c r="HOS259" s="254"/>
      <c r="HOT259" s="254"/>
      <c r="HOU259" s="254"/>
      <c r="HOV259" s="254"/>
      <c r="HOW259" s="254"/>
      <c r="HOX259" s="254"/>
      <c r="HOY259" s="254"/>
      <c r="HOZ259" s="254"/>
      <c r="HPA259" s="254"/>
      <c r="HPB259" s="254"/>
      <c r="HPC259" s="254"/>
      <c r="HPD259" s="254"/>
      <c r="HPE259" s="254"/>
      <c r="HPF259" s="254"/>
      <c r="HPG259" s="254"/>
      <c r="HPH259" s="254"/>
      <c r="HPI259" s="254"/>
      <c r="HPJ259" s="254"/>
      <c r="HPK259" s="254"/>
      <c r="HPL259" s="254"/>
      <c r="HPM259" s="254"/>
      <c r="HPN259" s="254"/>
      <c r="HPO259" s="254"/>
      <c r="HPP259" s="254"/>
      <c r="HPQ259" s="254"/>
      <c r="HPR259" s="254"/>
      <c r="HPS259" s="254"/>
      <c r="HPT259" s="254"/>
      <c r="HPU259" s="254"/>
      <c r="HPV259" s="254"/>
      <c r="HPW259" s="254"/>
      <c r="HPX259" s="254"/>
      <c r="HPY259" s="254"/>
      <c r="HPZ259" s="254"/>
      <c r="HQA259" s="254"/>
      <c r="HQB259" s="254"/>
      <c r="HQC259" s="254"/>
      <c r="HQD259" s="254"/>
      <c r="HQE259" s="254"/>
      <c r="HQF259" s="254"/>
      <c r="HQG259" s="254"/>
      <c r="HQH259" s="254"/>
      <c r="HQI259" s="254"/>
      <c r="HQJ259" s="254"/>
      <c r="HQK259" s="254"/>
      <c r="HQL259" s="254"/>
      <c r="HQM259" s="254"/>
      <c r="HQN259" s="254"/>
      <c r="HQO259" s="254"/>
      <c r="HQP259" s="254"/>
      <c r="HQQ259" s="254"/>
      <c r="HQR259" s="254"/>
      <c r="HQS259" s="254"/>
      <c r="HQT259" s="254"/>
      <c r="HQU259" s="254"/>
      <c r="HQV259" s="254"/>
      <c r="HQW259" s="254"/>
      <c r="HQX259" s="254"/>
      <c r="HQY259" s="254"/>
      <c r="HQZ259" s="254"/>
      <c r="HRA259" s="254"/>
      <c r="HRB259" s="254"/>
      <c r="HRC259" s="254"/>
      <c r="HRD259" s="254"/>
      <c r="HRE259" s="254"/>
      <c r="HRF259" s="254"/>
      <c r="HRG259" s="254"/>
      <c r="HRH259" s="254"/>
      <c r="HRI259" s="254"/>
      <c r="HRJ259" s="254"/>
      <c r="HRK259" s="254"/>
      <c r="HRL259" s="254"/>
      <c r="HRM259" s="254"/>
      <c r="HRN259" s="254"/>
      <c r="HRO259" s="254"/>
      <c r="HRP259" s="254"/>
      <c r="HRQ259" s="254"/>
      <c r="HRR259" s="254"/>
      <c r="HRS259" s="254"/>
      <c r="HRT259" s="254"/>
      <c r="HRU259" s="254"/>
      <c r="HRV259" s="254"/>
      <c r="HRW259" s="254"/>
      <c r="HRX259" s="254"/>
      <c r="HRY259" s="254"/>
      <c r="HRZ259" s="254"/>
      <c r="HSA259" s="254"/>
      <c r="HSB259" s="254"/>
      <c r="HSC259" s="254"/>
      <c r="HSD259" s="254"/>
      <c r="HSE259" s="254"/>
      <c r="HSF259" s="254"/>
      <c r="HSG259" s="254"/>
      <c r="HSH259" s="254"/>
      <c r="HSI259" s="254"/>
      <c r="HSJ259" s="254"/>
      <c r="HSK259" s="254"/>
      <c r="HSL259" s="254"/>
      <c r="HSM259" s="254"/>
      <c r="HSN259" s="254"/>
      <c r="HSO259" s="254"/>
      <c r="HSP259" s="254"/>
      <c r="HSQ259" s="254"/>
      <c r="HSR259" s="254"/>
      <c r="HSS259" s="254"/>
      <c r="HST259" s="254"/>
      <c r="HSU259" s="254"/>
      <c r="HSV259" s="254"/>
      <c r="HSW259" s="254"/>
      <c r="HSX259" s="254"/>
      <c r="HSY259" s="254"/>
      <c r="HSZ259" s="254"/>
      <c r="HTA259" s="254"/>
      <c r="HTB259" s="254"/>
      <c r="HTC259" s="254"/>
      <c r="HTD259" s="254"/>
      <c r="HTE259" s="254"/>
      <c r="HTF259" s="254"/>
      <c r="HTG259" s="254"/>
      <c r="HTH259" s="254"/>
      <c r="HTI259" s="254"/>
      <c r="HTJ259" s="254"/>
      <c r="HTK259" s="254"/>
      <c r="HTL259" s="254"/>
      <c r="HTM259" s="254"/>
      <c r="HTN259" s="254"/>
      <c r="HTO259" s="254"/>
      <c r="HTP259" s="254"/>
      <c r="HTQ259" s="254"/>
      <c r="HTR259" s="254"/>
      <c r="HTS259" s="254"/>
      <c r="HTT259" s="254"/>
      <c r="HTU259" s="254"/>
      <c r="HTV259" s="254"/>
      <c r="HTW259" s="254"/>
      <c r="HTX259" s="254"/>
      <c r="HTY259" s="254"/>
      <c r="HTZ259" s="254"/>
      <c r="HUA259" s="254"/>
      <c r="HUB259" s="254"/>
      <c r="HUC259" s="254"/>
      <c r="HUD259" s="254"/>
      <c r="HUE259" s="254"/>
      <c r="HUF259" s="254"/>
      <c r="HUG259" s="254"/>
      <c r="HUH259" s="254"/>
      <c r="HUI259" s="254"/>
      <c r="HUJ259" s="254"/>
      <c r="HUK259" s="254"/>
      <c r="HUL259" s="254"/>
      <c r="HUM259" s="254"/>
      <c r="HUN259" s="254"/>
      <c r="HUO259" s="254"/>
      <c r="HUP259" s="254"/>
      <c r="HUQ259" s="254"/>
      <c r="HUR259" s="254"/>
      <c r="HUS259" s="254"/>
      <c r="HUT259" s="254"/>
      <c r="HUU259" s="254"/>
      <c r="HUV259" s="254"/>
      <c r="HUW259" s="254"/>
      <c r="HUX259" s="254"/>
      <c r="HUY259" s="254"/>
      <c r="HUZ259" s="254"/>
      <c r="HVA259" s="254"/>
      <c r="HVB259" s="254"/>
      <c r="HVC259" s="254"/>
      <c r="HVD259" s="254"/>
      <c r="HVE259" s="254"/>
      <c r="HVF259" s="254"/>
      <c r="HVG259" s="254"/>
      <c r="HVH259" s="254"/>
      <c r="HVI259" s="254"/>
      <c r="HVJ259" s="254"/>
      <c r="HVK259" s="254"/>
      <c r="HVL259" s="254"/>
      <c r="HVM259" s="254"/>
      <c r="HVN259" s="254"/>
      <c r="HVO259" s="254"/>
      <c r="HVP259" s="254"/>
      <c r="HVQ259" s="254"/>
      <c r="HVR259" s="254"/>
      <c r="HVS259" s="254"/>
      <c r="HVT259" s="254"/>
      <c r="HVU259" s="254"/>
      <c r="HVV259" s="254"/>
      <c r="HVW259" s="254"/>
      <c r="HVX259" s="254"/>
      <c r="HVY259" s="254"/>
      <c r="HVZ259" s="254"/>
      <c r="HWA259" s="254"/>
      <c r="HWB259" s="254"/>
      <c r="HWC259" s="254"/>
      <c r="HWD259" s="254"/>
      <c r="HWE259" s="254"/>
      <c r="HWF259" s="254"/>
      <c r="HWG259" s="254"/>
      <c r="HWH259" s="254"/>
      <c r="HWI259" s="254"/>
      <c r="HWJ259" s="254"/>
      <c r="HWK259" s="254"/>
      <c r="HWL259" s="254"/>
      <c r="HWM259" s="254"/>
      <c r="HWN259" s="254"/>
      <c r="HWO259" s="254"/>
      <c r="HWP259" s="254"/>
      <c r="HWQ259" s="254"/>
      <c r="HWR259" s="254"/>
      <c r="HWS259" s="254"/>
      <c r="HWT259" s="254"/>
      <c r="HWU259" s="254"/>
      <c r="HWV259" s="254"/>
      <c r="HWW259" s="254"/>
      <c r="HWX259" s="254"/>
      <c r="HWY259" s="254"/>
      <c r="HWZ259" s="254"/>
      <c r="HXA259" s="254"/>
      <c r="HXB259" s="254"/>
      <c r="HXC259" s="254"/>
      <c r="HXD259" s="254"/>
      <c r="HXE259" s="254"/>
      <c r="HXF259" s="254"/>
      <c r="HXG259" s="254"/>
      <c r="HXH259" s="254"/>
      <c r="HXI259" s="254"/>
      <c r="HXJ259" s="254"/>
      <c r="HXK259" s="254"/>
      <c r="HXL259" s="254"/>
      <c r="HXM259" s="254"/>
      <c r="HXN259" s="254"/>
      <c r="HXO259" s="254"/>
      <c r="HXP259" s="254"/>
      <c r="HXQ259" s="254"/>
      <c r="HXR259" s="254"/>
      <c r="HXS259" s="254"/>
      <c r="HXT259" s="254"/>
      <c r="HXU259" s="254"/>
      <c r="HXV259" s="254"/>
      <c r="HXW259" s="254"/>
      <c r="HXX259" s="254"/>
      <c r="HXY259" s="254"/>
      <c r="HXZ259" s="254"/>
      <c r="HYA259" s="254"/>
      <c r="HYB259" s="254"/>
      <c r="HYC259" s="254"/>
      <c r="HYD259" s="254"/>
      <c r="HYE259" s="254"/>
      <c r="HYF259" s="254"/>
      <c r="HYG259" s="254"/>
      <c r="HYH259" s="254"/>
      <c r="HYI259" s="254"/>
      <c r="HYJ259" s="254"/>
      <c r="HYK259" s="254"/>
      <c r="HYL259" s="254"/>
      <c r="HYM259" s="254"/>
      <c r="HYN259" s="254"/>
      <c r="HYO259" s="254"/>
      <c r="HYP259" s="254"/>
      <c r="HYQ259" s="254"/>
      <c r="HYR259" s="254"/>
      <c r="HYS259" s="254"/>
      <c r="HYT259" s="254"/>
      <c r="HYU259" s="254"/>
      <c r="HYV259" s="254"/>
      <c r="HYW259" s="254"/>
      <c r="HYX259" s="254"/>
      <c r="HYY259" s="254"/>
      <c r="HYZ259" s="254"/>
      <c r="HZA259" s="254"/>
      <c r="HZB259" s="254"/>
      <c r="HZC259" s="254"/>
      <c r="HZD259" s="254"/>
      <c r="HZE259" s="254"/>
      <c r="HZF259" s="254"/>
      <c r="HZG259" s="254"/>
      <c r="HZH259" s="254"/>
      <c r="HZI259" s="254"/>
      <c r="HZJ259" s="254"/>
      <c r="HZK259" s="254"/>
      <c r="HZL259" s="254"/>
      <c r="HZM259" s="254"/>
      <c r="HZN259" s="254"/>
      <c r="HZO259" s="254"/>
      <c r="HZP259" s="254"/>
      <c r="HZQ259" s="254"/>
      <c r="HZR259" s="254"/>
      <c r="HZS259" s="254"/>
      <c r="HZT259" s="254"/>
      <c r="HZU259" s="254"/>
      <c r="HZV259" s="254"/>
      <c r="HZW259" s="254"/>
      <c r="HZX259" s="254"/>
      <c r="HZY259" s="254"/>
      <c r="HZZ259" s="254"/>
      <c r="IAA259" s="254"/>
      <c r="IAB259" s="254"/>
      <c r="IAC259" s="254"/>
      <c r="IAD259" s="254"/>
      <c r="IAE259" s="254"/>
      <c r="IAF259" s="254"/>
      <c r="IAG259" s="254"/>
      <c r="IAH259" s="254"/>
      <c r="IAI259" s="254"/>
      <c r="IAJ259" s="254"/>
      <c r="IAK259" s="254"/>
      <c r="IAL259" s="254"/>
      <c r="IAM259" s="254"/>
      <c r="IAN259" s="254"/>
      <c r="IAO259" s="254"/>
      <c r="IAP259" s="254"/>
      <c r="IAQ259" s="254"/>
      <c r="IAR259" s="254"/>
      <c r="IAS259" s="254"/>
      <c r="IAT259" s="254"/>
      <c r="IAU259" s="254"/>
      <c r="IAV259" s="254"/>
      <c r="IAW259" s="254"/>
      <c r="IAX259" s="254"/>
      <c r="IAY259" s="254"/>
      <c r="IAZ259" s="254"/>
      <c r="IBA259" s="254"/>
      <c r="IBB259" s="254"/>
      <c r="IBC259" s="254"/>
      <c r="IBD259" s="254"/>
      <c r="IBE259" s="254"/>
      <c r="IBF259" s="254"/>
      <c r="IBG259" s="254"/>
      <c r="IBH259" s="254"/>
      <c r="IBI259" s="254"/>
      <c r="IBJ259" s="254"/>
      <c r="IBK259" s="254"/>
      <c r="IBL259" s="254"/>
      <c r="IBM259" s="254"/>
      <c r="IBN259" s="254"/>
      <c r="IBO259" s="254"/>
      <c r="IBP259" s="254"/>
      <c r="IBQ259" s="254"/>
      <c r="IBR259" s="254"/>
      <c r="IBS259" s="254"/>
      <c r="IBT259" s="254"/>
      <c r="IBU259" s="254"/>
      <c r="IBV259" s="254"/>
      <c r="IBW259" s="254"/>
      <c r="IBX259" s="254"/>
      <c r="IBY259" s="254"/>
      <c r="IBZ259" s="254"/>
      <c r="ICA259" s="254"/>
      <c r="ICB259" s="254"/>
      <c r="ICC259" s="254"/>
      <c r="ICD259" s="254"/>
      <c r="ICE259" s="254"/>
      <c r="ICF259" s="254"/>
      <c r="ICG259" s="254"/>
      <c r="ICH259" s="254"/>
      <c r="ICI259" s="254"/>
      <c r="ICJ259" s="254"/>
      <c r="ICK259" s="254"/>
      <c r="ICL259" s="254"/>
      <c r="ICM259" s="254"/>
      <c r="ICN259" s="254"/>
      <c r="ICO259" s="254"/>
      <c r="ICP259" s="254"/>
      <c r="ICQ259" s="254"/>
      <c r="ICR259" s="254"/>
      <c r="ICS259" s="254"/>
      <c r="ICT259" s="254"/>
      <c r="ICU259" s="254"/>
      <c r="ICV259" s="254"/>
      <c r="ICW259" s="254"/>
      <c r="ICX259" s="254"/>
      <c r="ICY259" s="254"/>
      <c r="ICZ259" s="254"/>
      <c r="IDA259" s="254"/>
      <c r="IDB259" s="254"/>
      <c r="IDC259" s="254"/>
      <c r="IDD259" s="254"/>
      <c r="IDE259" s="254"/>
      <c r="IDF259" s="254"/>
      <c r="IDG259" s="254"/>
      <c r="IDH259" s="254"/>
      <c r="IDI259" s="254"/>
      <c r="IDJ259" s="254"/>
      <c r="IDK259" s="254"/>
      <c r="IDL259" s="254"/>
      <c r="IDM259" s="254"/>
      <c r="IDN259" s="254"/>
      <c r="IDO259" s="254"/>
      <c r="IDP259" s="254"/>
      <c r="IDQ259" s="254"/>
      <c r="IDR259" s="254"/>
      <c r="IDS259" s="254"/>
      <c r="IDT259" s="254"/>
      <c r="IDU259" s="254"/>
      <c r="IDV259" s="254"/>
      <c r="IDW259" s="254"/>
      <c r="IDX259" s="254"/>
      <c r="IDY259" s="254"/>
      <c r="IDZ259" s="254"/>
      <c r="IEA259" s="254"/>
      <c r="IEB259" s="254"/>
      <c r="IEC259" s="254"/>
      <c r="IED259" s="254"/>
      <c r="IEE259" s="254"/>
      <c r="IEF259" s="254"/>
      <c r="IEG259" s="254"/>
      <c r="IEH259" s="254"/>
      <c r="IEI259" s="254"/>
      <c r="IEJ259" s="254"/>
      <c r="IEK259" s="254"/>
      <c r="IEL259" s="254"/>
      <c r="IEM259" s="254"/>
      <c r="IEN259" s="254"/>
      <c r="IEO259" s="254"/>
      <c r="IEP259" s="254"/>
      <c r="IEQ259" s="254"/>
      <c r="IER259" s="254"/>
      <c r="IES259" s="254"/>
      <c r="IET259" s="254"/>
      <c r="IEU259" s="254"/>
      <c r="IEV259" s="254"/>
      <c r="IEW259" s="254"/>
      <c r="IEX259" s="254"/>
      <c r="IEY259" s="254"/>
      <c r="IEZ259" s="254"/>
      <c r="IFA259" s="254"/>
      <c r="IFB259" s="254"/>
      <c r="IFC259" s="254"/>
      <c r="IFD259" s="254"/>
      <c r="IFE259" s="254"/>
      <c r="IFF259" s="254"/>
      <c r="IFG259" s="254"/>
      <c r="IFH259" s="254"/>
      <c r="IFI259" s="254"/>
      <c r="IFJ259" s="254"/>
      <c r="IFK259" s="254"/>
      <c r="IFL259" s="254"/>
      <c r="IFM259" s="254"/>
      <c r="IFN259" s="254"/>
      <c r="IFO259" s="254"/>
      <c r="IFP259" s="254"/>
      <c r="IFQ259" s="254"/>
      <c r="IFR259" s="254"/>
      <c r="IFS259" s="254"/>
      <c r="IFT259" s="254"/>
      <c r="IFU259" s="254"/>
      <c r="IFV259" s="254"/>
      <c r="IFW259" s="254"/>
      <c r="IFX259" s="254"/>
      <c r="IFY259" s="254"/>
      <c r="IFZ259" s="254"/>
      <c r="IGA259" s="254"/>
      <c r="IGB259" s="254"/>
      <c r="IGC259" s="254"/>
      <c r="IGD259" s="254"/>
      <c r="IGE259" s="254"/>
      <c r="IGF259" s="254"/>
      <c r="IGG259" s="254"/>
      <c r="IGH259" s="254"/>
      <c r="IGI259" s="254"/>
      <c r="IGJ259" s="254"/>
      <c r="IGK259" s="254"/>
      <c r="IGL259" s="254"/>
      <c r="IGM259" s="254"/>
      <c r="IGN259" s="254"/>
      <c r="IGO259" s="254"/>
      <c r="IGP259" s="254"/>
      <c r="IGQ259" s="254"/>
      <c r="IGR259" s="254"/>
      <c r="IGS259" s="254"/>
      <c r="IGT259" s="254"/>
      <c r="IGU259" s="254"/>
      <c r="IGV259" s="254"/>
      <c r="IGW259" s="254"/>
      <c r="IGX259" s="254"/>
      <c r="IGY259" s="254"/>
      <c r="IGZ259" s="254"/>
      <c r="IHA259" s="254"/>
      <c r="IHB259" s="254"/>
      <c r="IHC259" s="254"/>
      <c r="IHD259" s="254"/>
      <c r="IHE259" s="254"/>
      <c r="IHF259" s="254"/>
      <c r="IHG259" s="254"/>
      <c r="IHH259" s="254"/>
      <c r="IHI259" s="254"/>
      <c r="IHJ259" s="254"/>
      <c r="IHK259" s="254"/>
      <c r="IHL259" s="254"/>
      <c r="IHM259" s="254"/>
      <c r="IHN259" s="254"/>
      <c r="IHO259" s="254"/>
      <c r="IHP259" s="254"/>
      <c r="IHQ259" s="254"/>
      <c r="IHR259" s="254"/>
      <c r="IHS259" s="254"/>
      <c r="IHT259" s="254"/>
      <c r="IHU259" s="254"/>
      <c r="IHV259" s="254"/>
      <c r="IHW259" s="254"/>
      <c r="IHX259" s="254"/>
      <c r="IHY259" s="254"/>
      <c r="IHZ259" s="254"/>
      <c r="IIA259" s="254"/>
      <c r="IIB259" s="254"/>
      <c r="IIC259" s="254"/>
      <c r="IID259" s="254"/>
      <c r="IIE259" s="254"/>
      <c r="IIF259" s="254"/>
      <c r="IIG259" s="254"/>
      <c r="IIH259" s="254"/>
      <c r="III259" s="254"/>
      <c r="IIJ259" s="254"/>
      <c r="IIK259" s="254"/>
      <c r="IIL259" s="254"/>
      <c r="IIM259" s="254"/>
      <c r="IIN259" s="254"/>
      <c r="IIO259" s="254"/>
      <c r="IIP259" s="254"/>
      <c r="IIQ259" s="254"/>
      <c r="IIR259" s="254"/>
      <c r="IIS259" s="254"/>
      <c r="IIT259" s="254"/>
      <c r="IIU259" s="254"/>
      <c r="IIV259" s="254"/>
      <c r="IIW259" s="254"/>
      <c r="IIX259" s="254"/>
      <c r="IIY259" s="254"/>
      <c r="IIZ259" s="254"/>
      <c r="IJA259" s="254"/>
      <c r="IJB259" s="254"/>
      <c r="IJC259" s="254"/>
      <c r="IJD259" s="254"/>
      <c r="IJE259" s="254"/>
      <c r="IJF259" s="254"/>
      <c r="IJG259" s="254"/>
      <c r="IJH259" s="254"/>
      <c r="IJI259" s="254"/>
      <c r="IJJ259" s="254"/>
      <c r="IJK259" s="254"/>
      <c r="IJL259" s="254"/>
      <c r="IJM259" s="254"/>
      <c r="IJN259" s="254"/>
      <c r="IJO259" s="254"/>
      <c r="IJP259" s="254"/>
      <c r="IJQ259" s="254"/>
      <c r="IJR259" s="254"/>
      <c r="IJS259" s="254"/>
      <c r="IJT259" s="254"/>
      <c r="IJU259" s="254"/>
      <c r="IJV259" s="254"/>
      <c r="IJW259" s="254"/>
      <c r="IJX259" s="254"/>
      <c r="IJY259" s="254"/>
      <c r="IJZ259" s="254"/>
      <c r="IKA259" s="254"/>
      <c r="IKB259" s="254"/>
      <c r="IKC259" s="254"/>
      <c r="IKD259" s="254"/>
      <c r="IKE259" s="254"/>
      <c r="IKF259" s="254"/>
      <c r="IKG259" s="254"/>
      <c r="IKH259" s="254"/>
      <c r="IKI259" s="254"/>
      <c r="IKJ259" s="254"/>
      <c r="IKK259" s="254"/>
      <c r="IKL259" s="254"/>
      <c r="IKM259" s="254"/>
      <c r="IKN259" s="254"/>
      <c r="IKO259" s="254"/>
      <c r="IKP259" s="254"/>
      <c r="IKQ259" s="254"/>
      <c r="IKR259" s="254"/>
      <c r="IKS259" s="254"/>
      <c r="IKT259" s="254"/>
      <c r="IKU259" s="254"/>
      <c r="IKV259" s="254"/>
      <c r="IKW259" s="254"/>
      <c r="IKX259" s="254"/>
      <c r="IKY259" s="254"/>
      <c r="IKZ259" s="254"/>
      <c r="ILA259" s="254"/>
      <c r="ILB259" s="254"/>
      <c r="ILC259" s="254"/>
      <c r="ILD259" s="254"/>
      <c r="ILE259" s="254"/>
      <c r="ILF259" s="254"/>
      <c r="ILG259" s="254"/>
      <c r="ILH259" s="254"/>
      <c r="ILI259" s="254"/>
      <c r="ILJ259" s="254"/>
      <c r="ILK259" s="254"/>
      <c r="ILL259" s="254"/>
      <c r="ILM259" s="254"/>
      <c r="ILN259" s="254"/>
      <c r="ILO259" s="254"/>
      <c r="ILP259" s="254"/>
      <c r="ILQ259" s="254"/>
      <c r="ILR259" s="254"/>
      <c r="ILS259" s="254"/>
      <c r="ILT259" s="254"/>
      <c r="ILU259" s="254"/>
      <c r="ILV259" s="254"/>
      <c r="ILW259" s="254"/>
      <c r="ILX259" s="254"/>
      <c r="ILY259" s="254"/>
      <c r="ILZ259" s="254"/>
      <c r="IMA259" s="254"/>
      <c r="IMB259" s="254"/>
      <c r="IMC259" s="254"/>
      <c r="IMD259" s="254"/>
      <c r="IME259" s="254"/>
      <c r="IMF259" s="254"/>
      <c r="IMG259" s="254"/>
      <c r="IMH259" s="254"/>
      <c r="IMI259" s="254"/>
      <c r="IMJ259" s="254"/>
      <c r="IMK259" s="254"/>
      <c r="IML259" s="254"/>
      <c r="IMM259" s="254"/>
      <c r="IMN259" s="254"/>
      <c r="IMO259" s="254"/>
      <c r="IMP259" s="254"/>
      <c r="IMQ259" s="254"/>
      <c r="IMR259" s="254"/>
      <c r="IMS259" s="254"/>
      <c r="IMT259" s="254"/>
      <c r="IMU259" s="254"/>
      <c r="IMV259" s="254"/>
      <c r="IMW259" s="254"/>
      <c r="IMX259" s="254"/>
      <c r="IMY259" s="254"/>
      <c r="IMZ259" s="254"/>
      <c r="INA259" s="254"/>
      <c r="INB259" s="254"/>
      <c r="INC259" s="254"/>
      <c r="IND259" s="254"/>
      <c r="INE259" s="254"/>
      <c r="INF259" s="254"/>
      <c r="ING259" s="254"/>
      <c r="INH259" s="254"/>
      <c r="INI259" s="254"/>
      <c r="INJ259" s="254"/>
      <c r="INK259" s="254"/>
      <c r="INL259" s="254"/>
      <c r="INM259" s="254"/>
      <c r="INN259" s="254"/>
      <c r="INO259" s="254"/>
      <c r="INP259" s="254"/>
      <c r="INQ259" s="254"/>
      <c r="INR259" s="254"/>
      <c r="INS259" s="254"/>
      <c r="INT259" s="254"/>
      <c r="INU259" s="254"/>
      <c r="INV259" s="254"/>
      <c r="INW259" s="254"/>
      <c r="INX259" s="254"/>
      <c r="INY259" s="254"/>
      <c r="INZ259" s="254"/>
      <c r="IOA259" s="254"/>
      <c r="IOB259" s="254"/>
      <c r="IOC259" s="254"/>
      <c r="IOD259" s="254"/>
      <c r="IOE259" s="254"/>
      <c r="IOF259" s="254"/>
      <c r="IOG259" s="254"/>
      <c r="IOH259" s="254"/>
      <c r="IOI259" s="254"/>
      <c r="IOJ259" s="254"/>
      <c r="IOK259" s="254"/>
      <c r="IOL259" s="254"/>
      <c r="IOM259" s="254"/>
      <c r="ION259" s="254"/>
      <c r="IOO259" s="254"/>
      <c r="IOP259" s="254"/>
      <c r="IOQ259" s="254"/>
      <c r="IOR259" s="254"/>
      <c r="IOS259" s="254"/>
      <c r="IOT259" s="254"/>
      <c r="IOU259" s="254"/>
      <c r="IOV259" s="254"/>
      <c r="IOW259" s="254"/>
      <c r="IOX259" s="254"/>
      <c r="IOY259" s="254"/>
      <c r="IOZ259" s="254"/>
      <c r="IPA259" s="254"/>
      <c r="IPB259" s="254"/>
      <c r="IPC259" s="254"/>
      <c r="IPD259" s="254"/>
      <c r="IPE259" s="254"/>
      <c r="IPF259" s="254"/>
      <c r="IPG259" s="254"/>
      <c r="IPH259" s="254"/>
      <c r="IPI259" s="254"/>
      <c r="IPJ259" s="254"/>
      <c r="IPK259" s="254"/>
      <c r="IPL259" s="254"/>
      <c r="IPM259" s="254"/>
      <c r="IPN259" s="254"/>
      <c r="IPO259" s="254"/>
      <c r="IPP259" s="254"/>
      <c r="IPQ259" s="254"/>
      <c r="IPR259" s="254"/>
      <c r="IPS259" s="254"/>
      <c r="IPT259" s="254"/>
      <c r="IPU259" s="254"/>
      <c r="IPV259" s="254"/>
      <c r="IPW259" s="254"/>
      <c r="IPX259" s="254"/>
      <c r="IPY259" s="254"/>
      <c r="IPZ259" s="254"/>
      <c r="IQA259" s="254"/>
      <c r="IQB259" s="254"/>
      <c r="IQC259" s="254"/>
      <c r="IQD259" s="254"/>
      <c r="IQE259" s="254"/>
      <c r="IQF259" s="254"/>
      <c r="IQG259" s="254"/>
      <c r="IQH259" s="254"/>
      <c r="IQI259" s="254"/>
      <c r="IQJ259" s="254"/>
      <c r="IQK259" s="254"/>
      <c r="IQL259" s="254"/>
      <c r="IQM259" s="254"/>
      <c r="IQN259" s="254"/>
      <c r="IQO259" s="254"/>
      <c r="IQP259" s="254"/>
      <c r="IQQ259" s="254"/>
      <c r="IQR259" s="254"/>
      <c r="IQS259" s="254"/>
      <c r="IQT259" s="254"/>
      <c r="IQU259" s="254"/>
      <c r="IQV259" s="254"/>
      <c r="IQW259" s="254"/>
      <c r="IQX259" s="254"/>
      <c r="IQY259" s="254"/>
      <c r="IQZ259" s="254"/>
      <c r="IRA259" s="254"/>
      <c r="IRB259" s="254"/>
      <c r="IRC259" s="254"/>
      <c r="IRD259" s="254"/>
      <c r="IRE259" s="254"/>
      <c r="IRF259" s="254"/>
      <c r="IRG259" s="254"/>
      <c r="IRH259" s="254"/>
      <c r="IRI259" s="254"/>
      <c r="IRJ259" s="254"/>
      <c r="IRK259" s="254"/>
      <c r="IRL259" s="254"/>
      <c r="IRM259" s="254"/>
      <c r="IRN259" s="254"/>
      <c r="IRO259" s="254"/>
      <c r="IRP259" s="254"/>
      <c r="IRQ259" s="254"/>
      <c r="IRR259" s="254"/>
      <c r="IRS259" s="254"/>
      <c r="IRT259" s="254"/>
      <c r="IRU259" s="254"/>
      <c r="IRV259" s="254"/>
      <c r="IRW259" s="254"/>
      <c r="IRX259" s="254"/>
      <c r="IRY259" s="254"/>
      <c r="IRZ259" s="254"/>
      <c r="ISA259" s="254"/>
      <c r="ISB259" s="254"/>
      <c r="ISC259" s="254"/>
      <c r="ISD259" s="254"/>
      <c r="ISE259" s="254"/>
      <c r="ISF259" s="254"/>
      <c r="ISG259" s="254"/>
      <c r="ISH259" s="254"/>
      <c r="ISI259" s="254"/>
      <c r="ISJ259" s="254"/>
      <c r="ISK259" s="254"/>
      <c r="ISL259" s="254"/>
      <c r="ISM259" s="254"/>
      <c r="ISN259" s="254"/>
      <c r="ISO259" s="254"/>
      <c r="ISP259" s="254"/>
      <c r="ISQ259" s="254"/>
      <c r="ISR259" s="254"/>
      <c r="ISS259" s="254"/>
      <c r="IST259" s="254"/>
      <c r="ISU259" s="254"/>
      <c r="ISV259" s="254"/>
      <c r="ISW259" s="254"/>
      <c r="ISX259" s="254"/>
      <c r="ISY259" s="254"/>
      <c r="ISZ259" s="254"/>
      <c r="ITA259" s="254"/>
      <c r="ITB259" s="254"/>
      <c r="ITC259" s="254"/>
      <c r="ITD259" s="254"/>
      <c r="ITE259" s="254"/>
      <c r="ITF259" s="254"/>
      <c r="ITG259" s="254"/>
      <c r="ITH259" s="254"/>
      <c r="ITI259" s="254"/>
      <c r="ITJ259" s="254"/>
      <c r="ITK259" s="254"/>
      <c r="ITL259" s="254"/>
      <c r="ITM259" s="254"/>
      <c r="ITN259" s="254"/>
      <c r="ITO259" s="254"/>
      <c r="ITP259" s="254"/>
      <c r="ITQ259" s="254"/>
      <c r="ITR259" s="254"/>
      <c r="ITS259" s="254"/>
      <c r="ITT259" s="254"/>
      <c r="ITU259" s="254"/>
      <c r="ITV259" s="254"/>
      <c r="ITW259" s="254"/>
      <c r="ITX259" s="254"/>
      <c r="ITY259" s="254"/>
      <c r="ITZ259" s="254"/>
      <c r="IUA259" s="254"/>
      <c r="IUB259" s="254"/>
      <c r="IUC259" s="254"/>
      <c r="IUD259" s="254"/>
      <c r="IUE259" s="254"/>
      <c r="IUF259" s="254"/>
      <c r="IUG259" s="254"/>
      <c r="IUH259" s="254"/>
      <c r="IUI259" s="254"/>
      <c r="IUJ259" s="254"/>
      <c r="IUK259" s="254"/>
      <c r="IUL259" s="254"/>
      <c r="IUM259" s="254"/>
      <c r="IUN259" s="254"/>
      <c r="IUO259" s="254"/>
      <c r="IUP259" s="254"/>
      <c r="IUQ259" s="254"/>
      <c r="IUR259" s="254"/>
      <c r="IUS259" s="254"/>
      <c r="IUT259" s="254"/>
      <c r="IUU259" s="254"/>
      <c r="IUV259" s="254"/>
      <c r="IUW259" s="254"/>
      <c r="IUX259" s="254"/>
      <c r="IUY259" s="254"/>
      <c r="IUZ259" s="254"/>
      <c r="IVA259" s="254"/>
      <c r="IVB259" s="254"/>
      <c r="IVC259" s="254"/>
      <c r="IVD259" s="254"/>
      <c r="IVE259" s="254"/>
      <c r="IVF259" s="254"/>
      <c r="IVG259" s="254"/>
      <c r="IVH259" s="254"/>
      <c r="IVI259" s="254"/>
      <c r="IVJ259" s="254"/>
      <c r="IVK259" s="254"/>
      <c r="IVL259" s="254"/>
      <c r="IVM259" s="254"/>
      <c r="IVN259" s="254"/>
      <c r="IVO259" s="254"/>
      <c r="IVP259" s="254"/>
      <c r="IVQ259" s="254"/>
      <c r="IVR259" s="254"/>
      <c r="IVS259" s="254"/>
      <c r="IVT259" s="254"/>
      <c r="IVU259" s="254"/>
      <c r="IVV259" s="254"/>
      <c r="IVW259" s="254"/>
      <c r="IVX259" s="254"/>
      <c r="IVY259" s="254"/>
      <c r="IVZ259" s="254"/>
      <c r="IWA259" s="254"/>
      <c r="IWB259" s="254"/>
      <c r="IWC259" s="254"/>
      <c r="IWD259" s="254"/>
      <c r="IWE259" s="254"/>
      <c r="IWF259" s="254"/>
      <c r="IWG259" s="254"/>
      <c r="IWH259" s="254"/>
      <c r="IWI259" s="254"/>
      <c r="IWJ259" s="254"/>
      <c r="IWK259" s="254"/>
      <c r="IWL259" s="254"/>
      <c r="IWM259" s="254"/>
      <c r="IWN259" s="254"/>
      <c r="IWO259" s="254"/>
      <c r="IWP259" s="254"/>
      <c r="IWQ259" s="254"/>
      <c r="IWR259" s="254"/>
      <c r="IWS259" s="254"/>
      <c r="IWT259" s="254"/>
      <c r="IWU259" s="254"/>
      <c r="IWV259" s="254"/>
      <c r="IWW259" s="254"/>
      <c r="IWX259" s="254"/>
      <c r="IWY259" s="254"/>
      <c r="IWZ259" s="254"/>
      <c r="IXA259" s="254"/>
      <c r="IXB259" s="254"/>
      <c r="IXC259" s="254"/>
      <c r="IXD259" s="254"/>
      <c r="IXE259" s="254"/>
      <c r="IXF259" s="254"/>
      <c r="IXG259" s="254"/>
      <c r="IXH259" s="254"/>
      <c r="IXI259" s="254"/>
      <c r="IXJ259" s="254"/>
      <c r="IXK259" s="254"/>
      <c r="IXL259" s="254"/>
      <c r="IXM259" s="254"/>
      <c r="IXN259" s="254"/>
      <c r="IXO259" s="254"/>
      <c r="IXP259" s="254"/>
      <c r="IXQ259" s="254"/>
      <c r="IXR259" s="254"/>
      <c r="IXS259" s="254"/>
      <c r="IXT259" s="254"/>
      <c r="IXU259" s="254"/>
      <c r="IXV259" s="254"/>
      <c r="IXW259" s="254"/>
      <c r="IXX259" s="254"/>
      <c r="IXY259" s="254"/>
      <c r="IXZ259" s="254"/>
      <c r="IYA259" s="254"/>
      <c r="IYB259" s="254"/>
      <c r="IYC259" s="254"/>
      <c r="IYD259" s="254"/>
      <c r="IYE259" s="254"/>
      <c r="IYF259" s="254"/>
      <c r="IYG259" s="254"/>
      <c r="IYH259" s="254"/>
      <c r="IYI259" s="254"/>
      <c r="IYJ259" s="254"/>
      <c r="IYK259" s="254"/>
      <c r="IYL259" s="254"/>
      <c r="IYM259" s="254"/>
      <c r="IYN259" s="254"/>
      <c r="IYO259" s="254"/>
      <c r="IYP259" s="254"/>
      <c r="IYQ259" s="254"/>
      <c r="IYR259" s="254"/>
      <c r="IYS259" s="254"/>
      <c r="IYT259" s="254"/>
      <c r="IYU259" s="254"/>
      <c r="IYV259" s="254"/>
      <c r="IYW259" s="254"/>
      <c r="IYX259" s="254"/>
      <c r="IYY259" s="254"/>
      <c r="IYZ259" s="254"/>
      <c r="IZA259" s="254"/>
      <c r="IZB259" s="254"/>
      <c r="IZC259" s="254"/>
      <c r="IZD259" s="254"/>
      <c r="IZE259" s="254"/>
      <c r="IZF259" s="254"/>
      <c r="IZG259" s="254"/>
      <c r="IZH259" s="254"/>
      <c r="IZI259" s="254"/>
      <c r="IZJ259" s="254"/>
      <c r="IZK259" s="254"/>
      <c r="IZL259" s="254"/>
      <c r="IZM259" s="254"/>
      <c r="IZN259" s="254"/>
      <c r="IZO259" s="254"/>
      <c r="IZP259" s="254"/>
      <c r="IZQ259" s="254"/>
      <c r="IZR259" s="254"/>
      <c r="IZS259" s="254"/>
      <c r="IZT259" s="254"/>
      <c r="IZU259" s="254"/>
      <c r="IZV259" s="254"/>
      <c r="IZW259" s="254"/>
      <c r="IZX259" s="254"/>
      <c r="IZY259" s="254"/>
      <c r="IZZ259" s="254"/>
      <c r="JAA259" s="254"/>
      <c r="JAB259" s="254"/>
      <c r="JAC259" s="254"/>
      <c r="JAD259" s="254"/>
      <c r="JAE259" s="254"/>
      <c r="JAF259" s="254"/>
      <c r="JAG259" s="254"/>
      <c r="JAH259" s="254"/>
      <c r="JAI259" s="254"/>
      <c r="JAJ259" s="254"/>
      <c r="JAK259" s="254"/>
      <c r="JAL259" s="254"/>
      <c r="JAM259" s="254"/>
      <c r="JAN259" s="254"/>
      <c r="JAO259" s="254"/>
      <c r="JAP259" s="254"/>
      <c r="JAQ259" s="254"/>
      <c r="JAR259" s="254"/>
      <c r="JAS259" s="254"/>
      <c r="JAT259" s="254"/>
      <c r="JAU259" s="254"/>
      <c r="JAV259" s="254"/>
      <c r="JAW259" s="254"/>
      <c r="JAX259" s="254"/>
      <c r="JAY259" s="254"/>
      <c r="JAZ259" s="254"/>
      <c r="JBA259" s="254"/>
      <c r="JBB259" s="254"/>
      <c r="JBC259" s="254"/>
      <c r="JBD259" s="254"/>
      <c r="JBE259" s="254"/>
      <c r="JBF259" s="254"/>
      <c r="JBG259" s="254"/>
      <c r="JBH259" s="254"/>
      <c r="JBI259" s="254"/>
      <c r="JBJ259" s="254"/>
      <c r="JBK259" s="254"/>
      <c r="JBL259" s="254"/>
      <c r="JBM259" s="254"/>
      <c r="JBN259" s="254"/>
      <c r="JBO259" s="254"/>
      <c r="JBP259" s="254"/>
      <c r="JBQ259" s="254"/>
      <c r="JBR259" s="254"/>
      <c r="JBS259" s="254"/>
      <c r="JBT259" s="254"/>
      <c r="JBU259" s="254"/>
      <c r="JBV259" s="254"/>
      <c r="JBW259" s="254"/>
      <c r="JBX259" s="254"/>
      <c r="JBY259" s="254"/>
      <c r="JBZ259" s="254"/>
      <c r="JCA259" s="254"/>
      <c r="JCB259" s="254"/>
      <c r="JCC259" s="254"/>
      <c r="JCD259" s="254"/>
      <c r="JCE259" s="254"/>
      <c r="JCF259" s="254"/>
      <c r="JCG259" s="254"/>
      <c r="JCH259" s="254"/>
      <c r="JCI259" s="254"/>
      <c r="JCJ259" s="254"/>
      <c r="JCK259" s="254"/>
      <c r="JCL259" s="254"/>
      <c r="JCM259" s="254"/>
      <c r="JCN259" s="254"/>
      <c r="JCO259" s="254"/>
      <c r="JCP259" s="254"/>
      <c r="JCQ259" s="254"/>
      <c r="JCR259" s="254"/>
      <c r="JCS259" s="254"/>
      <c r="JCT259" s="254"/>
      <c r="JCU259" s="254"/>
      <c r="JCV259" s="254"/>
      <c r="JCW259" s="254"/>
      <c r="JCX259" s="254"/>
      <c r="JCY259" s="254"/>
      <c r="JCZ259" s="254"/>
      <c r="JDA259" s="254"/>
      <c r="JDB259" s="254"/>
      <c r="JDC259" s="254"/>
      <c r="JDD259" s="254"/>
      <c r="JDE259" s="254"/>
      <c r="JDF259" s="254"/>
      <c r="JDG259" s="254"/>
      <c r="JDH259" s="254"/>
      <c r="JDI259" s="254"/>
      <c r="JDJ259" s="254"/>
      <c r="JDK259" s="254"/>
      <c r="JDL259" s="254"/>
      <c r="JDM259" s="254"/>
      <c r="JDN259" s="254"/>
      <c r="JDO259" s="254"/>
      <c r="JDP259" s="254"/>
      <c r="JDQ259" s="254"/>
      <c r="JDR259" s="254"/>
      <c r="JDS259" s="254"/>
      <c r="JDT259" s="254"/>
      <c r="JDU259" s="254"/>
      <c r="JDV259" s="254"/>
      <c r="JDW259" s="254"/>
      <c r="JDX259" s="254"/>
      <c r="JDY259" s="254"/>
      <c r="JDZ259" s="254"/>
      <c r="JEA259" s="254"/>
      <c r="JEB259" s="254"/>
      <c r="JEC259" s="254"/>
      <c r="JED259" s="254"/>
      <c r="JEE259" s="254"/>
      <c r="JEF259" s="254"/>
      <c r="JEG259" s="254"/>
      <c r="JEH259" s="254"/>
      <c r="JEI259" s="254"/>
      <c r="JEJ259" s="254"/>
      <c r="JEK259" s="254"/>
      <c r="JEL259" s="254"/>
      <c r="JEM259" s="254"/>
      <c r="JEN259" s="254"/>
      <c r="JEO259" s="254"/>
      <c r="JEP259" s="254"/>
      <c r="JEQ259" s="254"/>
      <c r="JER259" s="254"/>
      <c r="JES259" s="254"/>
      <c r="JET259" s="254"/>
      <c r="JEU259" s="254"/>
      <c r="JEV259" s="254"/>
      <c r="JEW259" s="254"/>
      <c r="JEX259" s="254"/>
      <c r="JEY259" s="254"/>
      <c r="JEZ259" s="254"/>
      <c r="JFA259" s="254"/>
      <c r="JFB259" s="254"/>
      <c r="JFC259" s="254"/>
      <c r="JFD259" s="254"/>
      <c r="JFE259" s="254"/>
      <c r="JFF259" s="254"/>
      <c r="JFG259" s="254"/>
      <c r="JFH259" s="254"/>
      <c r="JFI259" s="254"/>
      <c r="JFJ259" s="254"/>
      <c r="JFK259" s="254"/>
      <c r="JFL259" s="254"/>
      <c r="JFM259" s="254"/>
      <c r="JFN259" s="254"/>
      <c r="JFO259" s="254"/>
      <c r="JFP259" s="254"/>
      <c r="JFQ259" s="254"/>
      <c r="JFR259" s="254"/>
      <c r="JFS259" s="254"/>
      <c r="JFT259" s="254"/>
      <c r="JFU259" s="254"/>
      <c r="JFV259" s="254"/>
      <c r="JFW259" s="254"/>
      <c r="JFX259" s="254"/>
      <c r="JFY259" s="254"/>
      <c r="JFZ259" s="254"/>
      <c r="JGA259" s="254"/>
      <c r="JGB259" s="254"/>
      <c r="JGC259" s="254"/>
      <c r="JGD259" s="254"/>
      <c r="JGE259" s="254"/>
      <c r="JGF259" s="254"/>
      <c r="JGG259" s="254"/>
      <c r="JGH259" s="254"/>
      <c r="JGI259" s="254"/>
      <c r="JGJ259" s="254"/>
      <c r="JGK259" s="254"/>
      <c r="JGL259" s="254"/>
      <c r="JGM259" s="254"/>
      <c r="JGN259" s="254"/>
      <c r="JGO259" s="254"/>
      <c r="JGP259" s="254"/>
      <c r="JGQ259" s="254"/>
      <c r="JGR259" s="254"/>
      <c r="JGS259" s="254"/>
      <c r="JGT259" s="254"/>
      <c r="JGU259" s="254"/>
      <c r="JGV259" s="254"/>
      <c r="JGW259" s="254"/>
      <c r="JGX259" s="254"/>
      <c r="JGY259" s="254"/>
      <c r="JGZ259" s="254"/>
      <c r="JHA259" s="254"/>
      <c r="JHB259" s="254"/>
      <c r="JHC259" s="254"/>
      <c r="JHD259" s="254"/>
      <c r="JHE259" s="254"/>
      <c r="JHF259" s="254"/>
      <c r="JHG259" s="254"/>
      <c r="JHH259" s="254"/>
      <c r="JHI259" s="254"/>
      <c r="JHJ259" s="254"/>
      <c r="JHK259" s="254"/>
      <c r="JHL259" s="254"/>
      <c r="JHM259" s="254"/>
      <c r="JHN259" s="254"/>
      <c r="JHO259" s="254"/>
      <c r="JHP259" s="254"/>
      <c r="JHQ259" s="254"/>
      <c r="JHR259" s="254"/>
      <c r="JHS259" s="254"/>
      <c r="JHT259" s="254"/>
      <c r="JHU259" s="254"/>
      <c r="JHV259" s="254"/>
      <c r="JHW259" s="254"/>
      <c r="JHX259" s="254"/>
      <c r="JHY259" s="254"/>
      <c r="JHZ259" s="254"/>
      <c r="JIA259" s="254"/>
      <c r="JIB259" s="254"/>
      <c r="JIC259" s="254"/>
      <c r="JID259" s="254"/>
      <c r="JIE259" s="254"/>
      <c r="JIF259" s="254"/>
      <c r="JIG259" s="254"/>
      <c r="JIH259" s="254"/>
      <c r="JII259" s="254"/>
      <c r="JIJ259" s="254"/>
      <c r="JIK259" s="254"/>
      <c r="JIL259" s="254"/>
      <c r="JIM259" s="254"/>
      <c r="JIN259" s="254"/>
      <c r="JIO259" s="254"/>
      <c r="JIP259" s="254"/>
      <c r="JIQ259" s="254"/>
      <c r="JIR259" s="254"/>
      <c r="JIS259" s="254"/>
      <c r="JIT259" s="254"/>
      <c r="JIU259" s="254"/>
      <c r="JIV259" s="254"/>
      <c r="JIW259" s="254"/>
      <c r="JIX259" s="254"/>
      <c r="JIY259" s="254"/>
      <c r="JIZ259" s="254"/>
      <c r="JJA259" s="254"/>
      <c r="JJB259" s="254"/>
      <c r="JJC259" s="254"/>
      <c r="JJD259" s="254"/>
      <c r="JJE259" s="254"/>
      <c r="JJF259" s="254"/>
      <c r="JJG259" s="254"/>
      <c r="JJH259" s="254"/>
      <c r="JJI259" s="254"/>
      <c r="JJJ259" s="254"/>
      <c r="JJK259" s="254"/>
      <c r="JJL259" s="254"/>
      <c r="JJM259" s="254"/>
      <c r="JJN259" s="254"/>
      <c r="JJO259" s="254"/>
      <c r="JJP259" s="254"/>
      <c r="JJQ259" s="254"/>
      <c r="JJR259" s="254"/>
      <c r="JJS259" s="254"/>
      <c r="JJT259" s="254"/>
      <c r="JJU259" s="254"/>
      <c r="JJV259" s="254"/>
      <c r="JJW259" s="254"/>
      <c r="JJX259" s="254"/>
      <c r="JJY259" s="254"/>
      <c r="JJZ259" s="254"/>
      <c r="JKA259" s="254"/>
      <c r="JKB259" s="254"/>
      <c r="JKC259" s="254"/>
      <c r="JKD259" s="254"/>
      <c r="JKE259" s="254"/>
      <c r="JKF259" s="254"/>
      <c r="JKG259" s="254"/>
      <c r="JKH259" s="254"/>
      <c r="JKI259" s="254"/>
      <c r="JKJ259" s="254"/>
      <c r="JKK259" s="254"/>
      <c r="JKL259" s="254"/>
      <c r="JKM259" s="254"/>
      <c r="JKN259" s="254"/>
      <c r="JKO259" s="254"/>
      <c r="JKP259" s="254"/>
      <c r="JKQ259" s="254"/>
      <c r="JKR259" s="254"/>
      <c r="JKS259" s="254"/>
      <c r="JKT259" s="254"/>
      <c r="JKU259" s="254"/>
      <c r="JKV259" s="254"/>
      <c r="JKW259" s="254"/>
      <c r="JKX259" s="254"/>
      <c r="JKY259" s="254"/>
      <c r="JKZ259" s="254"/>
      <c r="JLA259" s="254"/>
      <c r="JLB259" s="254"/>
      <c r="JLC259" s="254"/>
      <c r="JLD259" s="254"/>
      <c r="JLE259" s="254"/>
      <c r="JLF259" s="254"/>
      <c r="JLG259" s="254"/>
      <c r="JLH259" s="254"/>
      <c r="JLI259" s="254"/>
      <c r="JLJ259" s="254"/>
      <c r="JLK259" s="254"/>
      <c r="JLL259" s="254"/>
      <c r="JLM259" s="254"/>
      <c r="JLN259" s="254"/>
      <c r="JLO259" s="254"/>
      <c r="JLP259" s="254"/>
      <c r="JLQ259" s="254"/>
      <c r="JLR259" s="254"/>
      <c r="JLS259" s="254"/>
      <c r="JLT259" s="254"/>
      <c r="JLU259" s="254"/>
      <c r="JLV259" s="254"/>
      <c r="JLW259" s="254"/>
      <c r="JLX259" s="254"/>
      <c r="JLY259" s="254"/>
      <c r="JLZ259" s="254"/>
      <c r="JMA259" s="254"/>
      <c r="JMB259" s="254"/>
      <c r="JMC259" s="254"/>
      <c r="JMD259" s="254"/>
      <c r="JME259" s="254"/>
      <c r="JMF259" s="254"/>
      <c r="JMG259" s="254"/>
      <c r="JMH259" s="254"/>
      <c r="JMI259" s="254"/>
      <c r="JMJ259" s="254"/>
      <c r="JMK259" s="254"/>
      <c r="JML259" s="254"/>
      <c r="JMM259" s="254"/>
      <c r="JMN259" s="254"/>
      <c r="JMO259" s="254"/>
      <c r="JMP259" s="254"/>
      <c r="JMQ259" s="254"/>
      <c r="JMR259" s="254"/>
      <c r="JMS259" s="254"/>
      <c r="JMT259" s="254"/>
      <c r="JMU259" s="254"/>
      <c r="JMV259" s="254"/>
      <c r="JMW259" s="254"/>
      <c r="JMX259" s="254"/>
      <c r="JMY259" s="254"/>
      <c r="JMZ259" s="254"/>
      <c r="JNA259" s="254"/>
      <c r="JNB259" s="254"/>
      <c r="JNC259" s="254"/>
      <c r="JND259" s="254"/>
      <c r="JNE259" s="254"/>
      <c r="JNF259" s="254"/>
      <c r="JNG259" s="254"/>
      <c r="JNH259" s="254"/>
      <c r="JNI259" s="254"/>
      <c r="JNJ259" s="254"/>
      <c r="JNK259" s="254"/>
      <c r="JNL259" s="254"/>
      <c r="JNM259" s="254"/>
      <c r="JNN259" s="254"/>
      <c r="JNO259" s="254"/>
      <c r="JNP259" s="254"/>
      <c r="JNQ259" s="254"/>
      <c r="JNR259" s="254"/>
      <c r="JNS259" s="254"/>
      <c r="JNT259" s="254"/>
      <c r="JNU259" s="254"/>
      <c r="JNV259" s="254"/>
      <c r="JNW259" s="254"/>
      <c r="JNX259" s="254"/>
      <c r="JNY259" s="254"/>
      <c r="JNZ259" s="254"/>
      <c r="JOA259" s="254"/>
      <c r="JOB259" s="254"/>
      <c r="JOC259" s="254"/>
      <c r="JOD259" s="254"/>
      <c r="JOE259" s="254"/>
      <c r="JOF259" s="254"/>
      <c r="JOG259" s="254"/>
      <c r="JOH259" s="254"/>
      <c r="JOI259" s="254"/>
      <c r="JOJ259" s="254"/>
      <c r="JOK259" s="254"/>
      <c r="JOL259" s="254"/>
      <c r="JOM259" s="254"/>
      <c r="JON259" s="254"/>
      <c r="JOO259" s="254"/>
      <c r="JOP259" s="254"/>
      <c r="JOQ259" s="254"/>
      <c r="JOR259" s="254"/>
      <c r="JOS259" s="254"/>
      <c r="JOT259" s="254"/>
      <c r="JOU259" s="254"/>
      <c r="JOV259" s="254"/>
      <c r="JOW259" s="254"/>
      <c r="JOX259" s="254"/>
      <c r="JOY259" s="254"/>
      <c r="JOZ259" s="254"/>
      <c r="JPA259" s="254"/>
      <c r="JPB259" s="254"/>
      <c r="JPC259" s="254"/>
      <c r="JPD259" s="254"/>
      <c r="JPE259" s="254"/>
      <c r="JPF259" s="254"/>
      <c r="JPG259" s="254"/>
      <c r="JPH259" s="254"/>
      <c r="JPI259" s="254"/>
      <c r="JPJ259" s="254"/>
      <c r="JPK259" s="254"/>
      <c r="JPL259" s="254"/>
      <c r="JPM259" s="254"/>
      <c r="JPN259" s="254"/>
      <c r="JPO259" s="254"/>
      <c r="JPP259" s="254"/>
      <c r="JPQ259" s="254"/>
      <c r="JPR259" s="254"/>
      <c r="JPS259" s="254"/>
      <c r="JPT259" s="254"/>
      <c r="JPU259" s="254"/>
      <c r="JPV259" s="254"/>
      <c r="JPW259" s="254"/>
      <c r="JPX259" s="254"/>
      <c r="JPY259" s="254"/>
      <c r="JPZ259" s="254"/>
      <c r="JQA259" s="254"/>
      <c r="JQB259" s="254"/>
      <c r="JQC259" s="254"/>
      <c r="JQD259" s="254"/>
      <c r="JQE259" s="254"/>
      <c r="JQF259" s="254"/>
      <c r="JQG259" s="254"/>
      <c r="JQH259" s="254"/>
      <c r="JQI259" s="254"/>
      <c r="JQJ259" s="254"/>
      <c r="JQK259" s="254"/>
      <c r="JQL259" s="254"/>
      <c r="JQM259" s="254"/>
      <c r="JQN259" s="254"/>
      <c r="JQO259" s="254"/>
      <c r="JQP259" s="254"/>
      <c r="JQQ259" s="254"/>
      <c r="JQR259" s="254"/>
      <c r="JQS259" s="254"/>
      <c r="JQT259" s="254"/>
      <c r="JQU259" s="254"/>
      <c r="JQV259" s="254"/>
      <c r="JQW259" s="254"/>
      <c r="JQX259" s="254"/>
      <c r="JQY259" s="254"/>
      <c r="JQZ259" s="254"/>
      <c r="JRA259" s="254"/>
      <c r="JRB259" s="254"/>
      <c r="JRC259" s="254"/>
      <c r="JRD259" s="254"/>
      <c r="JRE259" s="254"/>
      <c r="JRF259" s="254"/>
      <c r="JRG259" s="254"/>
      <c r="JRH259" s="254"/>
      <c r="JRI259" s="254"/>
      <c r="JRJ259" s="254"/>
      <c r="JRK259" s="254"/>
      <c r="JRL259" s="254"/>
      <c r="JRM259" s="254"/>
      <c r="JRN259" s="254"/>
      <c r="JRO259" s="254"/>
      <c r="JRP259" s="254"/>
      <c r="JRQ259" s="254"/>
      <c r="JRR259" s="254"/>
      <c r="JRS259" s="254"/>
      <c r="JRT259" s="254"/>
      <c r="JRU259" s="254"/>
      <c r="JRV259" s="254"/>
      <c r="JRW259" s="254"/>
      <c r="JRX259" s="254"/>
      <c r="JRY259" s="254"/>
      <c r="JRZ259" s="254"/>
      <c r="JSA259" s="254"/>
      <c r="JSB259" s="254"/>
      <c r="JSC259" s="254"/>
      <c r="JSD259" s="254"/>
      <c r="JSE259" s="254"/>
      <c r="JSF259" s="254"/>
      <c r="JSG259" s="254"/>
      <c r="JSH259" s="254"/>
      <c r="JSI259" s="254"/>
      <c r="JSJ259" s="254"/>
      <c r="JSK259" s="254"/>
      <c r="JSL259" s="254"/>
      <c r="JSM259" s="254"/>
      <c r="JSN259" s="254"/>
      <c r="JSO259" s="254"/>
      <c r="JSP259" s="254"/>
      <c r="JSQ259" s="254"/>
      <c r="JSR259" s="254"/>
      <c r="JSS259" s="254"/>
      <c r="JST259" s="254"/>
      <c r="JSU259" s="254"/>
      <c r="JSV259" s="254"/>
      <c r="JSW259" s="254"/>
      <c r="JSX259" s="254"/>
      <c r="JSY259" s="254"/>
      <c r="JSZ259" s="254"/>
      <c r="JTA259" s="254"/>
      <c r="JTB259" s="254"/>
      <c r="JTC259" s="254"/>
      <c r="JTD259" s="254"/>
      <c r="JTE259" s="254"/>
      <c r="JTF259" s="254"/>
      <c r="JTG259" s="254"/>
      <c r="JTH259" s="254"/>
      <c r="JTI259" s="254"/>
      <c r="JTJ259" s="254"/>
      <c r="JTK259" s="254"/>
      <c r="JTL259" s="254"/>
      <c r="JTM259" s="254"/>
      <c r="JTN259" s="254"/>
      <c r="JTO259" s="254"/>
      <c r="JTP259" s="254"/>
      <c r="JTQ259" s="254"/>
      <c r="JTR259" s="254"/>
      <c r="JTS259" s="254"/>
      <c r="JTT259" s="254"/>
      <c r="JTU259" s="254"/>
      <c r="JTV259" s="254"/>
      <c r="JTW259" s="254"/>
      <c r="JTX259" s="254"/>
      <c r="JTY259" s="254"/>
      <c r="JTZ259" s="254"/>
      <c r="JUA259" s="254"/>
      <c r="JUB259" s="254"/>
      <c r="JUC259" s="254"/>
      <c r="JUD259" s="254"/>
      <c r="JUE259" s="254"/>
      <c r="JUF259" s="254"/>
      <c r="JUG259" s="254"/>
      <c r="JUH259" s="254"/>
      <c r="JUI259" s="254"/>
      <c r="JUJ259" s="254"/>
      <c r="JUK259" s="254"/>
      <c r="JUL259" s="254"/>
      <c r="JUM259" s="254"/>
      <c r="JUN259" s="254"/>
      <c r="JUO259" s="254"/>
      <c r="JUP259" s="254"/>
      <c r="JUQ259" s="254"/>
      <c r="JUR259" s="254"/>
      <c r="JUS259" s="254"/>
      <c r="JUT259" s="254"/>
      <c r="JUU259" s="254"/>
      <c r="JUV259" s="254"/>
      <c r="JUW259" s="254"/>
      <c r="JUX259" s="254"/>
      <c r="JUY259" s="254"/>
      <c r="JUZ259" s="254"/>
      <c r="JVA259" s="254"/>
      <c r="JVB259" s="254"/>
      <c r="JVC259" s="254"/>
      <c r="JVD259" s="254"/>
      <c r="JVE259" s="254"/>
      <c r="JVF259" s="254"/>
      <c r="JVG259" s="254"/>
      <c r="JVH259" s="254"/>
      <c r="JVI259" s="254"/>
      <c r="JVJ259" s="254"/>
      <c r="JVK259" s="254"/>
      <c r="JVL259" s="254"/>
      <c r="JVM259" s="254"/>
      <c r="JVN259" s="254"/>
      <c r="JVO259" s="254"/>
      <c r="JVP259" s="254"/>
      <c r="JVQ259" s="254"/>
      <c r="JVR259" s="254"/>
      <c r="JVS259" s="254"/>
      <c r="JVT259" s="254"/>
      <c r="JVU259" s="254"/>
      <c r="JVV259" s="254"/>
      <c r="JVW259" s="254"/>
      <c r="JVX259" s="254"/>
      <c r="JVY259" s="254"/>
      <c r="JVZ259" s="254"/>
      <c r="JWA259" s="254"/>
      <c r="JWB259" s="254"/>
      <c r="JWC259" s="254"/>
      <c r="JWD259" s="254"/>
      <c r="JWE259" s="254"/>
      <c r="JWF259" s="254"/>
      <c r="JWG259" s="254"/>
      <c r="JWH259" s="254"/>
      <c r="JWI259" s="254"/>
      <c r="JWJ259" s="254"/>
      <c r="JWK259" s="254"/>
      <c r="JWL259" s="254"/>
      <c r="JWM259" s="254"/>
      <c r="JWN259" s="254"/>
      <c r="JWO259" s="254"/>
      <c r="JWP259" s="254"/>
      <c r="JWQ259" s="254"/>
      <c r="JWR259" s="254"/>
      <c r="JWS259" s="254"/>
      <c r="JWT259" s="254"/>
      <c r="JWU259" s="254"/>
      <c r="JWV259" s="254"/>
      <c r="JWW259" s="254"/>
      <c r="JWX259" s="254"/>
      <c r="JWY259" s="254"/>
      <c r="JWZ259" s="254"/>
      <c r="JXA259" s="254"/>
      <c r="JXB259" s="254"/>
      <c r="JXC259" s="254"/>
      <c r="JXD259" s="254"/>
      <c r="JXE259" s="254"/>
      <c r="JXF259" s="254"/>
      <c r="JXG259" s="254"/>
      <c r="JXH259" s="254"/>
      <c r="JXI259" s="254"/>
      <c r="JXJ259" s="254"/>
      <c r="JXK259" s="254"/>
      <c r="JXL259" s="254"/>
      <c r="JXM259" s="254"/>
      <c r="JXN259" s="254"/>
      <c r="JXO259" s="254"/>
      <c r="JXP259" s="254"/>
      <c r="JXQ259" s="254"/>
      <c r="JXR259" s="254"/>
      <c r="JXS259" s="254"/>
      <c r="JXT259" s="254"/>
      <c r="JXU259" s="254"/>
      <c r="JXV259" s="254"/>
      <c r="JXW259" s="254"/>
      <c r="JXX259" s="254"/>
      <c r="JXY259" s="254"/>
      <c r="JXZ259" s="254"/>
      <c r="JYA259" s="254"/>
      <c r="JYB259" s="254"/>
      <c r="JYC259" s="254"/>
      <c r="JYD259" s="254"/>
      <c r="JYE259" s="254"/>
      <c r="JYF259" s="254"/>
      <c r="JYG259" s="254"/>
      <c r="JYH259" s="254"/>
      <c r="JYI259" s="254"/>
      <c r="JYJ259" s="254"/>
      <c r="JYK259" s="254"/>
      <c r="JYL259" s="254"/>
      <c r="JYM259" s="254"/>
      <c r="JYN259" s="254"/>
      <c r="JYO259" s="254"/>
      <c r="JYP259" s="254"/>
      <c r="JYQ259" s="254"/>
      <c r="JYR259" s="254"/>
      <c r="JYS259" s="254"/>
      <c r="JYT259" s="254"/>
      <c r="JYU259" s="254"/>
      <c r="JYV259" s="254"/>
      <c r="JYW259" s="254"/>
      <c r="JYX259" s="254"/>
      <c r="JYY259" s="254"/>
      <c r="JYZ259" s="254"/>
      <c r="JZA259" s="254"/>
      <c r="JZB259" s="254"/>
      <c r="JZC259" s="254"/>
      <c r="JZD259" s="254"/>
      <c r="JZE259" s="254"/>
      <c r="JZF259" s="254"/>
      <c r="JZG259" s="254"/>
      <c r="JZH259" s="254"/>
      <c r="JZI259" s="254"/>
      <c r="JZJ259" s="254"/>
      <c r="JZK259" s="254"/>
      <c r="JZL259" s="254"/>
      <c r="JZM259" s="254"/>
      <c r="JZN259" s="254"/>
      <c r="JZO259" s="254"/>
      <c r="JZP259" s="254"/>
      <c r="JZQ259" s="254"/>
      <c r="JZR259" s="254"/>
      <c r="JZS259" s="254"/>
      <c r="JZT259" s="254"/>
      <c r="JZU259" s="254"/>
      <c r="JZV259" s="254"/>
      <c r="JZW259" s="254"/>
      <c r="JZX259" s="254"/>
      <c r="JZY259" s="254"/>
      <c r="JZZ259" s="254"/>
      <c r="KAA259" s="254"/>
      <c r="KAB259" s="254"/>
      <c r="KAC259" s="254"/>
      <c r="KAD259" s="254"/>
      <c r="KAE259" s="254"/>
      <c r="KAF259" s="254"/>
      <c r="KAG259" s="254"/>
      <c r="KAH259" s="254"/>
      <c r="KAI259" s="254"/>
      <c r="KAJ259" s="254"/>
      <c r="KAK259" s="254"/>
      <c r="KAL259" s="254"/>
      <c r="KAM259" s="254"/>
      <c r="KAN259" s="254"/>
      <c r="KAO259" s="254"/>
      <c r="KAP259" s="254"/>
      <c r="KAQ259" s="254"/>
      <c r="KAR259" s="254"/>
      <c r="KAS259" s="254"/>
      <c r="KAT259" s="254"/>
      <c r="KAU259" s="254"/>
      <c r="KAV259" s="254"/>
      <c r="KAW259" s="254"/>
      <c r="KAX259" s="254"/>
      <c r="KAY259" s="254"/>
      <c r="KAZ259" s="254"/>
      <c r="KBA259" s="254"/>
      <c r="KBB259" s="254"/>
      <c r="KBC259" s="254"/>
      <c r="KBD259" s="254"/>
      <c r="KBE259" s="254"/>
      <c r="KBF259" s="254"/>
      <c r="KBG259" s="254"/>
      <c r="KBH259" s="254"/>
      <c r="KBI259" s="254"/>
      <c r="KBJ259" s="254"/>
      <c r="KBK259" s="254"/>
      <c r="KBL259" s="254"/>
      <c r="KBM259" s="254"/>
      <c r="KBN259" s="254"/>
      <c r="KBO259" s="254"/>
      <c r="KBP259" s="254"/>
      <c r="KBQ259" s="254"/>
      <c r="KBR259" s="254"/>
      <c r="KBS259" s="254"/>
      <c r="KBT259" s="254"/>
      <c r="KBU259" s="254"/>
      <c r="KBV259" s="254"/>
      <c r="KBW259" s="254"/>
      <c r="KBX259" s="254"/>
      <c r="KBY259" s="254"/>
      <c r="KBZ259" s="254"/>
      <c r="KCA259" s="254"/>
      <c r="KCB259" s="254"/>
      <c r="KCC259" s="254"/>
      <c r="KCD259" s="254"/>
      <c r="KCE259" s="254"/>
      <c r="KCF259" s="254"/>
      <c r="KCG259" s="254"/>
      <c r="KCH259" s="254"/>
      <c r="KCI259" s="254"/>
      <c r="KCJ259" s="254"/>
      <c r="KCK259" s="254"/>
      <c r="KCL259" s="254"/>
      <c r="KCM259" s="254"/>
      <c r="KCN259" s="254"/>
      <c r="KCO259" s="254"/>
      <c r="KCP259" s="254"/>
      <c r="KCQ259" s="254"/>
      <c r="KCR259" s="254"/>
      <c r="KCS259" s="254"/>
      <c r="KCT259" s="254"/>
      <c r="KCU259" s="254"/>
      <c r="KCV259" s="254"/>
      <c r="KCW259" s="254"/>
      <c r="KCX259" s="254"/>
      <c r="KCY259" s="254"/>
      <c r="KCZ259" s="254"/>
      <c r="KDA259" s="254"/>
      <c r="KDB259" s="254"/>
      <c r="KDC259" s="254"/>
      <c r="KDD259" s="254"/>
      <c r="KDE259" s="254"/>
      <c r="KDF259" s="254"/>
      <c r="KDG259" s="254"/>
      <c r="KDH259" s="254"/>
      <c r="KDI259" s="254"/>
      <c r="KDJ259" s="254"/>
      <c r="KDK259" s="254"/>
      <c r="KDL259" s="254"/>
      <c r="KDM259" s="254"/>
      <c r="KDN259" s="254"/>
      <c r="KDO259" s="254"/>
      <c r="KDP259" s="254"/>
      <c r="KDQ259" s="254"/>
      <c r="KDR259" s="254"/>
      <c r="KDS259" s="254"/>
      <c r="KDT259" s="254"/>
      <c r="KDU259" s="254"/>
      <c r="KDV259" s="254"/>
      <c r="KDW259" s="254"/>
      <c r="KDX259" s="254"/>
      <c r="KDY259" s="254"/>
      <c r="KDZ259" s="254"/>
      <c r="KEA259" s="254"/>
      <c r="KEB259" s="254"/>
      <c r="KEC259" s="254"/>
      <c r="KED259" s="254"/>
      <c r="KEE259" s="254"/>
      <c r="KEF259" s="254"/>
      <c r="KEG259" s="254"/>
      <c r="KEH259" s="254"/>
      <c r="KEI259" s="254"/>
      <c r="KEJ259" s="254"/>
      <c r="KEK259" s="254"/>
      <c r="KEL259" s="254"/>
      <c r="KEM259" s="254"/>
      <c r="KEN259" s="254"/>
      <c r="KEO259" s="254"/>
      <c r="KEP259" s="254"/>
      <c r="KEQ259" s="254"/>
      <c r="KER259" s="254"/>
      <c r="KES259" s="254"/>
      <c r="KET259" s="254"/>
      <c r="KEU259" s="254"/>
      <c r="KEV259" s="254"/>
      <c r="KEW259" s="254"/>
      <c r="KEX259" s="254"/>
      <c r="KEY259" s="254"/>
      <c r="KEZ259" s="254"/>
      <c r="KFA259" s="254"/>
      <c r="KFB259" s="254"/>
      <c r="KFC259" s="254"/>
      <c r="KFD259" s="254"/>
      <c r="KFE259" s="254"/>
      <c r="KFF259" s="254"/>
      <c r="KFG259" s="254"/>
      <c r="KFH259" s="254"/>
      <c r="KFI259" s="254"/>
      <c r="KFJ259" s="254"/>
      <c r="KFK259" s="254"/>
      <c r="KFL259" s="254"/>
      <c r="KFM259" s="254"/>
      <c r="KFN259" s="254"/>
      <c r="KFO259" s="254"/>
      <c r="KFP259" s="254"/>
      <c r="KFQ259" s="254"/>
      <c r="KFR259" s="254"/>
      <c r="KFS259" s="254"/>
      <c r="KFT259" s="254"/>
      <c r="KFU259" s="254"/>
      <c r="KFV259" s="254"/>
      <c r="KFW259" s="254"/>
      <c r="KFX259" s="254"/>
      <c r="KFY259" s="254"/>
      <c r="KFZ259" s="254"/>
      <c r="KGA259" s="254"/>
      <c r="KGB259" s="254"/>
      <c r="KGC259" s="254"/>
      <c r="KGD259" s="254"/>
      <c r="KGE259" s="254"/>
      <c r="KGF259" s="254"/>
      <c r="KGG259" s="254"/>
      <c r="KGH259" s="254"/>
      <c r="KGI259" s="254"/>
      <c r="KGJ259" s="254"/>
      <c r="KGK259" s="254"/>
      <c r="KGL259" s="254"/>
      <c r="KGM259" s="254"/>
      <c r="KGN259" s="254"/>
      <c r="KGO259" s="254"/>
      <c r="KGP259" s="254"/>
      <c r="KGQ259" s="254"/>
      <c r="KGR259" s="254"/>
      <c r="KGS259" s="254"/>
      <c r="KGT259" s="254"/>
      <c r="KGU259" s="254"/>
      <c r="KGV259" s="254"/>
      <c r="KGW259" s="254"/>
      <c r="KGX259" s="254"/>
      <c r="KGY259" s="254"/>
      <c r="KGZ259" s="254"/>
      <c r="KHA259" s="254"/>
      <c r="KHB259" s="254"/>
      <c r="KHC259" s="254"/>
      <c r="KHD259" s="254"/>
      <c r="KHE259" s="254"/>
      <c r="KHF259" s="254"/>
      <c r="KHG259" s="254"/>
      <c r="KHH259" s="254"/>
      <c r="KHI259" s="254"/>
      <c r="KHJ259" s="254"/>
      <c r="KHK259" s="254"/>
      <c r="KHL259" s="254"/>
      <c r="KHM259" s="254"/>
      <c r="KHN259" s="254"/>
      <c r="KHO259" s="254"/>
      <c r="KHP259" s="254"/>
      <c r="KHQ259" s="254"/>
      <c r="KHR259" s="254"/>
      <c r="KHS259" s="254"/>
      <c r="KHT259" s="254"/>
      <c r="KHU259" s="254"/>
      <c r="KHV259" s="254"/>
      <c r="KHW259" s="254"/>
      <c r="KHX259" s="254"/>
      <c r="KHY259" s="254"/>
      <c r="KHZ259" s="254"/>
      <c r="KIA259" s="254"/>
      <c r="KIB259" s="254"/>
      <c r="KIC259" s="254"/>
      <c r="KID259" s="254"/>
      <c r="KIE259" s="254"/>
      <c r="KIF259" s="254"/>
      <c r="KIG259" s="254"/>
      <c r="KIH259" s="254"/>
      <c r="KII259" s="254"/>
      <c r="KIJ259" s="254"/>
      <c r="KIK259" s="254"/>
      <c r="KIL259" s="254"/>
      <c r="KIM259" s="254"/>
      <c r="KIN259" s="254"/>
      <c r="KIO259" s="254"/>
      <c r="KIP259" s="254"/>
      <c r="KIQ259" s="254"/>
      <c r="KIR259" s="254"/>
      <c r="KIS259" s="254"/>
      <c r="KIT259" s="254"/>
      <c r="KIU259" s="254"/>
      <c r="KIV259" s="254"/>
      <c r="KIW259" s="254"/>
      <c r="KIX259" s="254"/>
      <c r="KIY259" s="254"/>
      <c r="KIZ259" s="254"/>
      <c r="KJA259" s="254"/>
      <c r="KJB259" s="254"/>
      <c r="KJC259" s="254"/>
      <c r="KJD259" s="254"/>
      <c r="KJE259" s="254"/>
      <c r="KJF259" s="254"/>
      <c r="KJG259" s="254"/>
      <c r="KJH259" s="254"/>
      <c r="KJI259" s="254"/>
      <c r="KJJ259" s="254"/>
      <c r="KJK259" s="254"/>
      <c r="KJL259" s="254"/>
      <c r="KJM259" s="254"/>
      <c r="KJN259" s="254"/>
      <c r="KJO259" s="254"/>
      <c r="KJP259" s="254"/>
      <c r="KJQ259" s="254"/>
      <c r="KJR259" s="254"/>
      <c r="KJS259" s="254"/>
      <c r="KJT259" s="254"/>
      <c r="KJU259" s="254"/>
      <c r="KJV259" s="254"/>
      <c r="KJW259" s="254"/>
      <c r="KJX259" s="254"/>
      <c r="KJY259" s="254"/>
      <c r="KJZ259" s="254"/>
      <c r="KKA259" s="254"/>
      <c r="KKB259" s="254"/>
      <c r="KKC259" s="254"/>
      <c r="KKD259" s="254"/>
      <c r="KKE259" s="254"/>
      <c r="KKF259" s="254"/>
      <c r="KKG259" s="254"/>
      <c r="KKH259" s="254"/>
      <c r="KKI259" s="254"/>
      <c r="KKJ259" s="254"/>
      <c r="KKK259" s="254"/>
      <c r="KKL259" s="254"/>
      <c r="KKM259" s="254"/>
      <c r="KKN259" s="254"/>
      <c r="KKO259" s="254"/>
      <c r="KKP259" s="254"/>
      <c r="KKQ259" s="254"/>
      <c r="KKR259" s="254"/>
      <c r="KKS259" s="254"/>
      <c r="KKT259" s="254"/>
      <c r="KKU259" s="254"/>
      <c r="KKV259" s="254"/>
      <c r="KKW259" s="254"/>
      <c r="KKX259" s="254"/>
      <c r="KKY259" s="254"/>
      <c r="KKZ259" s="254"/>
      <c r="KLA259" s="254"/>
      <c r="KLB259" s="254"/>
      <c r="KLC259" s="254"/>
      <c r="KLD259" s="254"/>
      <c r="KLE259" s="254"/>
      <c r="KLF259" s="254"/>
      <c r="KLG259" s="254"/>
      <c r="KLH259" s="254"/>
      <c r="KLI259" s="254"/>
      <c r="KLJ259" s="254"/>
      <c r="KLK259" s="254"/>
      <c r="KLL259" s="254"/>
      <c r="KLM259" s="254"/>
      <c r="KLN259" s="254"/>
      <c r="KLO259" s="254"/>
      <c r="KLP259" s="254"/>
      <c r="KLQ259" s="254"/>
      <c r="KLR259" s="254"/>
      <c r="KLS259" s="254"/>
      <c r="KLT259" s="254"/>
      <c r="KLU259" s="254"/>
      <c r="KLV259" s="254"/>
      <c r="KLW259" s="254"/>
      <c r="KLX259" s="254"/>
      <c r="KLY259" s="254"/>
      <c r="KLZ259" s="254"/>
      <c r="KMA259" s="254"/>
      <c r="KMB259" s="254"/>
      <c r="KMC259" s="254"/>
      <c r="KMD259" s="254"/>
      <c r="KME259" s="254"/>
      <c r="KMF259" s="254"/>
      <c r="KMG259" s="254"/>
      <c r="KMH259" s="254"/>
      <c r="KMI259" s="254"/>
      <c r="KMJ259" s="254"/>
      <c r="KMK259" s="254"/>
      <c r="KML259" s="254"/>
      <c r="KMM259" s="254"/>
      <c r="KMN259" s="254"/>
      <c r="KMO259" s="254"/>
      <c r="KMP259" s="254"/>
      <c r="KMQ259" s="254"/>
      <c r="KMR259" s="254"/>
      <c r="KMS259" s="254"/>
      <c r="KMT259" s="254"/>
      <c r="KMU259" s="254"/>
      <c r="KMV259" s="254"/>
      <c r="KMW259" s="254"/>
      <c r="KMX259" s="254"/>
      <c r="KMY259" s="254"/>
      <c r="KMZ259" s="254"/>
      <c r="KNA259" s="254"/>
      <c r="KNB259" s="254"/>
      <c r="KNC259" s="254"/>
      <c r="KND259" s="254"/>
      <c r="KNE259" s="254"/>
      <c r="KNF259" s="254"/>
      <c r="KNG259" s="254"/>
      <c r="KNH259" s="254"/>
      <c r="KNI259" s="254"/>
      <c r="KNJ259" s="254"/>
      <c r="KNK259" s="254"/>
      <c r="KNL259" s="254"/>
      <c r="KNM259" s="254"/>
      <c r="KNN259" s="254"/>
      <c r="KNO259" s="254"/>
      <c r="KNP259" s="254"/>
      <c r="KNQ259" s="254"/>
      <c r="KNR259" s="254"/>
      <c r="KNS259" s="254"/>
      <c r="KNT259" s="254"/>
      <c r="KNU259" s="254"/>
      <c r="KNV259" s="254"/>
      <c r="KNW259" s="254"/>
      <c r="KNX259" s="254"/>
      <c r="KNY259" s="254"/>
      <c r="KNZ259" s="254"/>
      <c r="KOA259" s="254"/>
      <c r="KOB259" s="254"/>
      <c r="KOC259" s="254"/>
      <c r="KOD259" s="254"/>
      <c r="KOE259" s="254"/>
      <c r="KOF259" s="254"/>
      <c r="KOG259" s="254"/>
      <c r="KOH259" s="254"/>
      <c r="KOI259" s="254"/>
      <c r="KOJ259" s="254"/>
      <c r="KOK259" s="254"/>
      <c r="KOL259" s="254"/>
      <c r="KOM259" s="254"/>
      <c r="KON259" s="254"/>
      <c r="KOO259" s="254"/>
      <c r="KOP259" s="254"/>
      <c r="KOQ259" s="254"/>
      <c r="KOR259" s="254"/>
      <c r="KOS259" s="254"/>
      <c r="KOT259" s="254"/>
      <c r="KOU259" s="254"/>
      <c r="KOV259" s="254"/>
      <c r="KOW259" s="254"/>
      <c r="KOX259" s="254"/>
      <c r="KOY259" s="254"/>
      <c r="KOZ259" s="254"/>
      <c r="KPA259" s="254"/>
      <c r="KPB259" s="254"/>
      <c r="KPC259" s="254"/>
      <c r="KPD259" s="254"/>
      <c r="KPE259" s="254"/>
      <c r="KPF259" s="254"/>
      <c r="KPG259" s="254"/>
      <c r="KPH259" s="254"/>
      <c r="KPI259" s="254"/>
      <c r="KPJ259" s="254"/>
      <c r="KPK259" s="254"/>
      <c r="KPL259" s="254"/>
      <c r="KPM259" s="254"/>
      <c r="KPN259" s="254"/>
      <c r="KPO259" s="254"/>
      <c r="KPP259" s="254"/>
      <c r="KPQ259" s="254"/>
      <c r="KPR259" s="254"/>
      <c r="KPS259" s="254"/>
      <c r="KPT259" s="254"/>
      <c r="KPU259" s="254"/>
      <c r="KPV259" s="254"/>
      <c r="KPW259" s="254"/>
      <c r="KPX259" s="254"/>
      <c r="KPY259" s="254"/>
      <c r="KPZ259" s="254"/>
      <c r="KQA259" s="254"/>
      <c r="KQB259" s="254"/>
      <c r="KQC259" s="254"/>
      <c r="KQD259" s="254"/>
      <c r="KQE259" s="254"/>
      <c r="KQF259" s="254"/>
      <c r="KQG259" s="254"/>
      <c r="KQH259" s="254"/>
      <c r="KQI259" s="254"/>
      <c r="KQJ259" s="254"/>
      <c r="KQK259" s="254"/>
      <c r="KQL259" s="254"/>
      <c r="KQM259" s="254"/>
      <c r="KQN259" s="254"/>
      <c r="KQO259" s="254"/>
      <c r="KQP259" s="254"/>
      <c r="KQQ259" s="254"/>
      <c r="KQR259" s="254"/>
      <c r="KQS259" s="254"/>
      <c r="KQT259" s="254"/>
      <c r="KQU259" s="254"/>
      <c r="KQV259" s="254"/>
      <c r="KQW259" s="254"/>
      <c r="KQX259" s="254"/>
      <c r="KQY259" s="254"/>
      <c r="KQZ259" s="254"/>
      <c r="KRA259" s="254"/>
      <c r="KRB259" s="254"/>
      <c r="KRC259" s="254"/>
      <c r="KRD259" s="254"/>
      <c r="KRE259" s="254"/>
      <c r="KRF259" s="254"/>
      <c r="KRG259" s="254"/>
      <c r="KRH259" s="254"/>
      <c r="KRI259" s="254"/>
      <c r="KRJ259" s="254"/>
      <c r="KRK259" s="254"/>
      <c r="KRL259" s="254"/>
      <c r="KRM259" s="254"/>
      <c r="KRN259" s="254"/>
      <c r="KRO259" s="254"/>
      <c r="KRP259" s="254"/>
      <c r="KRQ259" s="254"/>
      <c r="KRR259" s="254"/>
      <c r="KRS259" s="254"/>
      <c r="KRT259" s="254"/>
      <c r="KRU259" s="254"/>
      <c r="KRV259" s="254"/>
      <c r="KRW259" s="254"/>
      <c r="KRX259" s="254"/>
      <c r="KRY259" s="254"/>
      <c r="KRZ259" s="254"/>
      <c r="KSA259" s="254"/>
      <c r="KSB259" s="254"/>
      <c r="KSC259" s="254"/>
      <c r="KSD259" s="254"/>
      <c r="KSE259" s="254"/>
      <c r="KSF259" s="254"/>
      <c r="KSG259" s="254"/>
      <c r="KSH259" s="254"/>
      <c r="KSI259" s="254"/>
      <c r="KSJ259" s="254"/>
      <c r="KSK259" s="254"/>
      <c r="KSL259" s="254"/>
      <c r="KSM259" s="254"/>
      <c r="KSN259" s="254"/>
      <c r="KSO259" s="254"/>
      <c r="KSP259" s="254"/>
      <c r="KSQ259" s="254"/>
      <c r="KSR259" s="254"/>
      <c r="KSS259" s="254"/>
      <c r="KST259" s="254"/>
      <c r="KSU259" s="254"/>
      <c r="KSV259" s="254"/>
      <c r="KSW259" s="254"/>
      <c r="KSX259" s="254"/>
      <c r="KSY259" s="254"/>
      <c r="KSZ259" s="254"/>
      <c r="KTA259" s="254"/>
      <c r="KTB259" s="254"/>
      <c r="KTC259" s="254"/>
      <c r="KTD259" s="254"/>
      <c r="KTE259" s="254"/>
      <c r="KTF259" s="254"/>
      <c r="KTG259" s="254"/>
      <c r="KTH259" s="254"/>
      <c r="KTI259" s="254"/>
      <c r="KTJ259" s="254"/>
      <c r="KTK259" s="254"/>
      <c r="KTL259" s="254"/>
      <c r="KTM259" s="254"/>
      <c r="KTN259" s="254"/>
      <c r="KTO259" s="254"/>
      <c r="KTP259" s="254"/>
      <c r="KTQ259" s="254"/>
      <c r="KTR259" s="254"/>
      <c r="KTS259" s="254"/>
      <c r="KTT259" s="254"/>
      <c r="KTU259" s="254"/>
      <c r="KTV259" s="254"/>
      <c r="KTW259" s="254"/>
      <c r="KTX259" s="254"/>
      <c r="KTY259" s="254"/>
      <c r="KTZ259" s="254"/>
      <c r="KUA259" s="254"/>
      <c r="KUB259" s="254"/>
      <c r="KUC259" s="254"/>
      <c r="KUD259" s="254"/>
      <c r="KUE259" s="254"/>
      <c r="KUF259" s="254"/>
      <c r="KUG259" s="254"/>
      <c r="KUH259" s="254"/>
      <c r="KUI259" s="254"/>
      <c r="KUJ259" s="254"/>
      <c r="KUK259" s="254"/>
      <c r="KUL259" s="254"/>
      <c r="KUM259" s="254"/>
      <c r="KUN259" s="254"/>
      <c r="KUO259" s="254"/>
      <c r="KUP259" s="254"/>
      <c r="KUQ259" s="254"/>
      <c r="KUR259" s="254"/>
      <c r="KUS259" s="254"/>
      <c r="KUT259" s="254"/>
      <c r="KUU259" s="254"/>
      <c r="KUV259" s="254"/>
      <c r="KUW259" s="254"/>
      <c r="KUX259" s="254"/>
      <c r="KUY259" s="254"/>
      <c r="KUZ259" s="254"/>
      <c r="KVA259" s="254"/>
      <c r="KVB259" s="254"/>
      <c r="KVC259" s="254"/>
      <c r="KVD259" s="254"/>
      <c r="KVE259" s="254"/>
      <c r="KVF259" s="254"/>
      <c r="KVG259" s="254"/>
      <c r="KVH259" s="254"/>
      <c r="KVI259" s="254"/>
      <c r="KVJ259" s="254"/>
      <c r="KVK259" s="254"/>
      <c r="KVL259" s="254"/>
      <c r="KVM259" s="254"/>
      <c r="KVN259" s="254"/>
      <c r="KVO259" s="254"/>
      <c r="KVP259" s="254"/>
      <c r="KVQ259" s="254"/>
      <c r="KVR259" s="254"/>
      <c r="KVS259" s="254"/>
      <c r="KVT259" s="254"/>
      <c r="KVU259" s="254"/>
      <c r="KVV259" s="254"/>
      <c r="KVW259" s="254"/>
      <c r="KVX259" s="254"/>
      <c r="KVY259" s="254"/>
      <c r="KVZ259" s="254"/>
      <c r="KWA259" s="254"/>
      <c r="KWB259" s="254"/>
      <c r="KWC259" s="254"/>
      <c r="KWD259" s="254"/>
      <c r="KWE259" s="254"/>
      <c r="KWF259" s="254"/>
      <c r="KWG259" s="254"/>
      <c r="KWH259" s="254"/>
      <c r="KWI259" s="254"/>
      <c r="KWJ259" s="254"/>
      <c r="KWK259" s="254"/>
      <c r="KWL259" s="254"/>
      <c r="KWM259" s="254"/>
      <c r="KWN259" s="254"/>
      <c r="KWO259" s="254"/>
      <c r="KWP259" s="254"/>
      <c r="KWQ259" s="254"/>
      <c r="KWR259" s="254"/>
      <c r="KWS259" s="254"/>
      <c r="KWT259" s="254"/>
      <c r="KWU259" s="254"/>
      <c r="KWV259" s="254"/>
      <c r="KWW259" s="254"/>
      <c r="KWX259" s="254"/>
      <c r="KWY259" s="254"/>
      <c r="KWZ259" s="254"/>
      <c r="KXA259" s="254"/>
      <c r="KXB259" s="254"/>
      <c r="KXC259" s="254"/>
      <c r="KXD259" s="254"/>
      <c r="KXE259" s="254"/>
      <c r="KXF259" s="254"/>
      <c r="KXG259" s="254"/>
      <c r="KXH259" s="254"/>
      <c r="KXI259" s="254"/>
      <c r="KXJ259" s="254"/>
      <c r="KXK259" s="254"/>
      <c r="KXL259" s="254"/>
      <c r="KXM259" s="254"/>
      <c r="KXN259" s="254"/>
      <c r="KXO259" s="254"/>
      <c r="KXP259" s="254"/>
      <c r="KXQ259" s="254"/>
      <c r="KXR259" s="254"/>
      <c r="KXS259" s="254"/>
      <c r="KXT259" s="254"/>
      <c r="KXU259" s="254"/>
      <c r="KXV259" s="254"/>
      <c r="KXW259" s="254"/>
      <c r="KXX259" s="254"/>
      <c r="KXY259" s="254"/>
      <c r="KXZ259" s="254"/>
      <c r="KYA259" s="254"/>
      <c r="KYB259" s="254"/>
      <c r="KYC259" s="254"/>
      <c r="KYD259" s="254"/>
      <c r="KYE259" s="254"/>
      <c r="KYF259" s="254"/>
      <c r="KYG259" s="254"/>
      <c r="KYH259" s="254"/>
      <c r="KYI259" s="254"/>
      <c r="KYJ259" s="254"/>
      <c r="KYK259" s="254"/>
      <c r="KYL259" s="254"/>
      <c r="KYM259" s="254"/>
      <c r="KYN259" s="254"/>
      <c r="KYO259" s="254"/>
      <c r="KYP259" s="254"/>
      <c r="KYQ259" s="254"/>
      <c r="KYR259" s="254"/>
      <c r="KYS259" s="254"/>
      <c r="KYT259" s="254"/>
      <c r="KYU259" s="254"/>
      <c r="KYV259" s="254"/>
      <c r="KYW259" s="254"/>
      <c r="KYX259" s="254"/>
      <c r="KYY259" s="254"/>
      <c r="KYZ259" s="254"/>
      <c r="KZA259" s="254"/>
      <c r="KZB259" s="254"/>
      <c r="KZC259" s="254"/>
      <c r="KZD259" s="254"/>
      <c r="KZE259" s="254"/>
      <c r="KZF259" s="254"/>
      <c r="KZG259" s="254"/>
      <c r="KZH259" s="254"/>
      <c r="KZI259" s="254"/>
      <c r="KZJ259" s="254"/>
      <c r="KZK259" s="254"/>
      <c r="KZL259" s="254"/>
      <c r="KZM259" s="254"/>
      <c r="KZN259" s="254"/>
      <c r="KZO259" s="254"/>
      <c r="KZP259" s="254"/>
      <c r="KZQ259" s="254"/>
      <c r="KZR259" s="254"/>
      <c r="KZS259" s="254"/>
      <c r="KZT259" s="254"/>
      <c r="KZU259" s="254"/>
      <c r="KZV259" s="254"/>
      <c r="KZW259" s="254"/>
      <c r="KZX259" s="254"/>
      <c r="KZY259" s="254"/>
      <c r="KZZ259" s="254"/>
      <c r="LAA259" s="254"/>
      <c r="LAB259" s="254"/>
      <c r="LAC259" s="254"/>
      <c r="LAD259" s="254"/>
      <c r="LAE259" s="254"/>
      <c r="LAF259" s="254"/>
      <c r="LAG259" s="254"/>
      <c r="LAH259" s="254"/>
      <c r="LAI259" s="254"/>
      <c r="LAJ259" s="254"/>
      <c r="LAK259" s="254"/>
      <c r="LAL259" s="254"/>
      <c r="LAM259" s="254"/>
      <c r="LAN259" s="254"/>
      <c r="LAO259" s="254"/>
      <c r="LAP259" s="254"/>
      <c r="LAQ259" s="254"/>
      <c r="LAR259" s="254"/>
      <c r="LAS259" s="254"/>
      <c r="LAT259" s="254"/>
      <c r="LAU259" s="254"/>
      <c r="LAV259" s="254"/>
      <c r="LAW259" s="254"/>
      <c r="LAX259" s="254"/>
      <c r="LAY259" s="254"/>
      <c r="LAZ259" s="254"/>
      <c r="LBA259" s="254"/>
      <c r="LBB259" s="254"/>
      <c r="LBC259" s="254"/>
      <c r="LBD259" s="254"/>
      <c r="LBE259" s="254"/>
      <c r="LBF259" s="254"/>
      <c r="LBG259" s="254"/>
      <c r="LBH259" s="254"/>
      <c r="LBI259" s="254"/>
      <c r="LBJ259" s="254"/>
      <c r="LBK259" s="254"/>
      <c r="LBL259" s="254"/>
      <c r="LBM259" s="254"/>
      <c r="LBN259" s="254"/>
      <c r="LBO259" s="254"/>
      <c r="LBP259" s="254"/>
      <c r="LBQ259" s="254"/>
      <c r="LBR259" s="254"/>
      <c r="LBS259" s="254"/>
      <c r="LBT259" s="254"/>
      <c r="LBU259" s="254"/>
      <c r="LBV259" s="254"/>
      <c r="LBW259" s="254"/>
      <c r="LBX259" s="254"/>
      <c r="LBY259" s="254"/>
      <c r="LBZ259" s="254"/>
      <c r="LCA259" s="254"/>
      <c r="LCB259" s="254"/>
      <c r="LCC259" s="254"/>
      <c r="LCD259" s="254"/>
      <c r="LCE259" s="254"/>
      <c r="LCF259" s="254"/>
      <c r="LCG259" s="254"/>
      <c r="LCH259" s="254"/>
      <c r="LCI259" s="254"/>
      <c r="LCJ259" s="254"/>
      <c r="LCK259" s="254"/>
      <c r="LCL259" s="254"/>
      <c r="LCM259" s="254"/>
      <c r="LCN259" s="254"/>
      <c r="LCO259" s="254"/>
      <c r="LCP259" s="254"/>
      <c r="LCQ259" s="254"/>
      <c r="LCR259" s="254"/>
      <c r="LCS259" s="254"/>
      <c r="LCT259" s="254"/>
      <c r="LCU259" s="254"/>
      <c r="LCV259" s="254"/>
      <c r="LCW259" s="254"/>
      <c r="LCX259" s="254"/>
      <c r="LCY259" s="254"/>
      <c r="LCZ259" s="254"/>
      <c r="LDA259" s="254"/>
      <c r="LDB259" s="254"/>
      <c r="LDC259" s="254"/>
      <c r="LDD259" s="254"/>
      <c r="LDE259" s="254"/>
      <c r="LDF259" s="254"/>
      <c r="LDG259" s="254"/>
      <c r="LDH259" s="254"/>
      <c r="LDI259" s="254"/>
      <c r="LDJ259" s="254"/>
      <c r="LDK259" s="254"/>
      <c r="LDL259" s="254"/>
      <c r="LDM259" s="254"/>
      <c r="LDN259" s="254"/>
      <c r="LDO259" s="254"/>
      <c r="LDP259" s="254"/>
      <c r="LDQ259" s="254"/>
      <c r="LDR259" s="254"/>
      <c r="LDS259" s="254"/>
      <c r="LDT259" s="254"/>
      <c r="LDU259" s="254"/>
      <c r="LDV259" s="254"/>
      <c r="LDW259" s="254"/>
      <c r="LDX259" s="254"/>
      <c r="LDY259" s="254"/>
      <c r="LDZ259" s="254"/>
      <c r="LEA259" s="254"/>
      <c r="LEB259" s="254"/>
      <c r="LEC259" s="254"/>
      <c r="LED259" s="254"/>
      <c r="LEE259" s="254"/>
      <c r="LEF259" s="254"/>
      <c r="LEG259" s="254"/>
      <c r="LEH259" s="254"/>
      <c r="LEI259" s="254"/>
      <c r="LEJ259" s="254"/>
      <c r="LEK259" s="254"/>
      <c r="LEL259" s="254"/>
      <c r="LEM259" s="254"/>
      <c r="LEN259" s="254"/>
      <c r="LEO259" s="254"/>
      <c r="LEP259" s="254"/>
      <c r="LEQ259" s="254"/>
      <c r="LER259" s="254"/>
      <c r="LES259" s="254"/>
      <c r="LET259" s="254"/>
      <c r="LEU259" s="254"/>
      <c r="LEV259" s="254"/>
      <c r="LEW259" s="254"/>
      <c r="LEX259" s="254"/>
      <c r="LEY259" s="254"/>
      <c r="LEZ259" s="254"/>
      <c r="LFA259" s="254"/>
      <c r="LFB259" s="254"/>
      <c r="LFC259" s="254"/>
      <c r="LFD259" s="254"/>
      <c r="LFE259" s="254"/>
      <c r="LFF259" s="254"/>
      <c r="LFG259" s="254"/>
      <c r="LFH259" s="254"/>
      <c r="LFI259" s="254"/>
      <c r="LFJ259" s="254"/>
      <c r="LFK259" s="254"/>
      <c r="LFL259" s="254"/>
      <c r="LFM259" s="254"/>
      <c r="LFN259" s="254"/>
      <c r="LFO259" s="254"/>
      <c r="LFP259" s="254"/>
      <c r="LFQ259" s="254"/>
      <c r="LFR259" s="254"/>
      <c r="LFS259" s="254"/>
      <c r="LFT259" s="254"/>
      <c r="LFU259" s="254"/>
      <c r="LFV259" s="254"/>
      <c r="LFW259" s="254"/>
      <c r="LFX259" s="254"/>
      <c r="LFY259" s="254"/>
      <c r="LFZ259" s="254"/>
      <c r="LGA259" s="254"/>
      <c r="LGB259" s="254"/>
      <c r="LGC259" s="254"/>
      <c r="LGD259" s="254"/>
      <c r="LGE259" s="254"/>
      <c r="LGF259" s="254"/>
      <c r="LGG259" s="254"/>
      <c r="LGH259" s="254"/>
      <c r="LGI259" s="254"/>
      <c r="LGJ259" s="254"/>
      <c r="LGK259" s="254"/>
      <c r="LGL259" s="254"/>
      <c r="LGM259" s="254"/>
      <c r="LGN259" s="254"/>
      <c r="LGO259" s="254"/>
      <c r="LGP259" s="254"/>
      <c r="LGQ259" s="254"/>
      <c r="LGR259" s="254"/>
      <c r="LGS259" s="254"/>
      <c r="LGT259" s="254"/>
      <c r="LGU259" s="254"/>
      <c r="LGV259" s="254"/>
      <c r="LGW259" s="254"/>
      <c r="LGX259" s="254"/>
      <c r="LGY259" s="254"/>
      <c r="LGZ259" s="254"/>
      <c r="LHA259" s="254"/>
      <c r="LHB259" s="254"/>
      <c r="LHC259" s="254"/>
      <c r="LHD259" s="254"/>
      <c r="LHE259" s="254"/>
      <c r="LHF259" s="254"/>
      <c r="LHG259" s="254"/>
      <c r="LHH259" s="254"/>
      <c r="LHI259" s="254"/>
      <c r="LHJ259" s="254"/>
      <c r="LHK259" s="254"/>
      <c r="LHL259" s="254"/>
      <c r="LHM259" s="254"/>
      <c r="LHN259" s="254"/>
      <c r="LHO259" s="254"/>
      <c r="LHP259" s="254"/>
      <c r="LHQ259" s="254"/>
      <c r="LHR259" s="254"/>
      <c r="LHS259" s="254"/>
      <c r="LHT259" s="254"/>
      <c r="LHU259" s="254"/>
      <c r="LHV259" s="254"/>
      <c r="LHW259" s="254"/>
      <c r="LHX259" s="254"/>
      <c r="LHY259" s="254"/>
      <c r="LHZ259" s="254"/>
      <c r="LIA259" s="254"/>
      <c r="LIB259" s="254"/>
      <c r="LIC259" s="254"/>
      <c r="LID259" s="254"/>
      <c r="LIE259" s="254"/>
      <c r="LIF259" s="254"/>
      <c r="LIG259" s="254"/>
      <c r="LIH259" s="254"/>
      <c r="LII259" s="254"/>
      <c r="LIJ259" s="254"/>
      <c r="LIK259" s="254"/>
      <c r="LIL259" s="254"/>
      <c r="LIM259" s="254"/>
      <c r="LIN259" s="254"/>
      <c r="LIO259" s="254"/>
      <c r="LIP259" s="254"/>
      <c r="LIQ259" s="254"/>
      <c r="LIR259" s="254"/>
      <c r="LIS259" s="254"/>
      <c r="LIT259" s="254"/>
      <c r="LIU259" s="254"/>
      <c r="LIV259" s="254"/>
      <c r="LIW259" s="254"/>
      <c r="LIX259" s="254"/>
      <c r="LIY259" s="254"/>
      <c r="LIZ259" s="254"/>
      <c r="LJA259" s="254"/>
      <c r="LJB259" s="254"/>
      <c r="LJC259" s="254"/>
      <c r="LJD259" s="254"/>
      <c r="LJE259" s="254"/>
      <c r="LJF259" s="254"/>
      <c r="LJG259" s="254"/>
      <c r="LJH259" s="254"/>
      <c r="LJI259" s="254"/>
      <c r="LJJ259" s="254"/>
      <c r="LJK259" s="254"/>
      <c r="LJL259" s="254"/>
      <c r="LJM259" s="254"/>
      <c r="LJN259" s="254"/>
      <c r="LJO259" s="254"/>
      <c r="LJP259" s="254"/>
      <c r="LJQ259" s="254"/>
      <c r="LJR259" s="254"/>
      <c r="LJS259" s="254"/>
      <c r="LJT259" s="254"/>
      <c r="LJU259" s="254"/>
      <c r="LJV259" s="254"/>
      <c r="LJW259" s="254"/>
      <c r="LJX259" s="254"/>
      <c r="LJY259" s="254"/>
      <c r="LJZ259" s="254"/>
      <c r="LKA259" s="254"/>
      <c r="LKB259" s="254"/>
      <c r="LKC259" s="254"/>
      <c r="LKD259" s="254"/>
      <c r="LKE259" s="254"/>
      <c r="LKF259" s="254"/>
      <c r="LKG259" s="254"/>
      <c r="LKH259" s="254"/>
      <c r="LKI259" s="254"/>
      <c r="LKJ259" s="254"/>
      <c r="LKK259" s="254"/>
      <c r="LKL259" s="254"/>
      <c r="LKM259" s="254"/>
      <c r="LKN259" s="254"/>
      <c r="LKO259" s="254"/>
      <c r="LKP259" s="254"/>
      <c r="LKQ259" s="254"/>
      <c r="LKR259" s="254"/>
      <c r="LKS259" s="254"/>
      <c r="LKT259" s="254"/>
      <c r="LKU259" s="254"/>
      <c r="LKV259" s="254"/>
      <c r="LKW259" s="254"/>
      <c r="LKX259" s="254"/>
      <c r="LKY259" s="254"/>
      <c r="LKZ259" s="254"/>
      <c r="LLA259" s="254"/>
      <c r="LLB259" s="254"/>
      <c r="LLC259" s="254"/>
      <c r="LLD259" s="254"/>
      <c r="LLE259" s="254"/>
      <c r="LLF259" s="254"/>
      <c r="LLG259" s="254"/>
      <c r="LLH259" s="254"/>
      <c r="LLI259" s="254"/>
      <c r="LLJ259" s="254"/>
      <c r="LLK259" s="254"/>
      <c r="LLL259" s="254"/>
      <c r="LLM259" s="254"/>
      <c r="LLN259" s="254"/>
      <c r="LLO259" s="254"/>
      <c r="LLP259" s="254"/>
      <c r="LLQ259" s="254"/>
      <c r="LLR259" s="254"/>
      <c r="LLS259" s="254"/>
      <c r="LLT259" s="254"/>
      <c r="LLU259" s="254"/>
      <c r="LLV259" s="254"/>
      <c r="LLW259" s="254"/>
      <c r="LLX259" s="254"/>
      <c r="LLY259" s="254"/>
      <c r="LLZ259" s="254"/>
      <c r="LMA259" s="254"/>
      <c r="LMB259" s="254"/>
      <c r="LMC259" s="254"/>
      <c r="LMD259" s="254"/>
      <c r="LME259" s="254"/>
      <c r="LMF259" s="254"/>
      <c r="LMG259" s="254"/>
      <c r="LMH259" s="254"/>
      <c r="LMI259" s="254"/>
      <c r="LMJ259" s="254"/>
      <c r="LMK259" s="254"/>
      <c r="LML259" s="254"/>
      <c r="LMM259" s="254"/>
      <c r="LMN259" s="254"/>
      <c r="LMO259" s="254"/>
      <c r="LMP259" s="254"/>
      <c r="LMQ259" s="254"/>
      <c r="LMR259" s="254"/>
      <c r="LMS259" s="254"/>
      <c r="LMT259" s="254"/>
      <c r="LMU259" s="254"/>
      <c r="LMV259" s="254"/>
      <c r="LMW259" s="254"/>
      <c r="LMX259" s="254"/>
      <c r="LMY259" s="254"/>
      <c r="LMZ259" s="254"/>
      <c r="LNA259" s="254"/>
      <c r="LNB259" s="254"/>
      <c r="LNC259" s="254"/>
      <c r="LND259" s="254"/>
      <c r="LNE259" s="254"/>
      <c r="LNF259" s="254"/>
      <c r="LNG259" s="254"/>
      <c r="LNH259" s="254"/>
      <c r="LNI259" s="254"/>
      <c r="LNJ259" s="254"/>
      <c r="LNK259" s="254"/>
      <c r="LNL259" s="254"/>
      <c r="LNM259" s="254"/>
      <c r="LNN259" s="254"/>
      <c r="LNO259" s="254"/>
      <c r="LNP259" s="254"/>
      <c r="LNQ259" s="254"/>
      <c r="LNR259" s="254"/>
      <c r="LNS259" s="254"/>
      <c r="LNT259" s="254"/>
      <c r="LNU259" s="254"/>
      <c r="LNV259" s="254"/>
      <c r="LNW259" s="254"/>
      <c r="LNX259" s="254"/>
      <c r="LNY259" s="254"/>
      <c r="LNZ259" s="254"/>
      <c r="LOA259" s="254"/>
      <c r="LOB259" s="254"/>
      <c r="LOC259" s="254"/>
      <c r="LOD259" s="254"/>
      <c r="LOE259" s="254"/>
      <c r="LOF259" s="254"/>
      <c r="LOG259" s="254"/>
      <c r="LOH259" s="254"/>
      <c r="LOI259" s="254"/>
      <c r="LOJ259" s="254"/>
      <c r="LOK259" s="254"/>
      <c r="LOL259" s="254"/>
      <c r="LOM259" s="254"/>
      <c r="LON259" s="254"/>
      <c r="LOO259" s="254"/>
      <c r="LOP259" s="254"/>
      <c r="LOQ259" s="254"/>
      <c r="LOR259" s="254"/>
      <c r="LOS259" s="254"/>
      <c r="LOT259" s="254"/>
      <c r="LOU259" s="254"/>
      <c r="LOV259" s="254"/>
      <c r="LOW259" s="254"/>
      <c r="LOX259" s="254"/>
      <c r="LOY259" s="254"/>
      <c r="LOZ259" s="254"/>
      <c r="LPA259" s="254"/>
      <c r="LPB259" s="254"/>
      <c r="LPC259" s="254"/>
      <c r="LPD259" s="254"/>
      <c r="LPE259" s="254"/>
      <c r="LPF259" s="254"/>
      <c r="LPG259" s="254"/>
      <c r="LPH259" s="254"/>
      <c r="LPI259" s="254"/>
      <c r="LPJ259" s="254"/>
      <c r="LPK259" s="254"/>
      <c r="LPL259" s="254"/>
      <c r="LPM259" s="254"/>
      <c r="LPN259" s="254"/>
      <c r="LPO259" s="254"/>
      <c r="LPP259" s="254"/>
      <c r="LPQ259" s="254"/>
      <c r="LPR259" s="254"/>
      <c r="LPS259" s="254"/>
      <c r="LPT259" s="254"/>
      <c r="LPU259" s="254"/>
      <c r="LPV259" s="254"/>
      <c r="LPW259" s="254"/>
      <c r="LPX259" s="254"/>
      <c r="LPY259" s="254"/>
      <c r="LPZ259" s="254"/>
      <c r="LQA259" s="254"/>
      <c r="LQB259" s="254"/>
      <c r="LQC259" s="254"/>
      <c r="LQD259" s="254"/>
      <c r="LQE259" s="254"/>
      <c r="LQF259" s="254"/>
      <c r="LQG259" s="254"/>
      <c r="LQH259" s="254"/>
      <c r="LQI259" s="254"/>
      <c r="LQJ259" s="254"/>
      <c r="LQK259" s="254"/>
      <c r="LQL259" s="254"/>
      <c r="LQM259" s="254"/>
      <c r="LQN259" s="254"/>
      <c r="LQO259" s="254"/>
      <c r="LQP259" s="254"/>
      <c r="LQQ259" s="254"/>
      <c r="LQR259" s="254"/>
      <c r="LQS259" s="254"/>
      <c r="LQT259" s="254"/>
      <c r="LQU259" s="254"/>
      <c r="LQV259" s="254"/>
      <c r="LQW259" s="254"/>
      <c r="LQX259" s="254"/>
      <c r="LQY259" s="254"/>
      <c r="LQZ259" s="254"/>
      <c r="LRA259" s="254"/>
      <c r="LRB259" s="254"/>
      <c r="LRC259" s="254"/>
      <c r="LRD259" s="254"/>
      <c r="LRE259" s="254"/>
      <c r="LRF259" s="254"/>
      <c r="LRG259" s="254"/>
      <c r="LRH259" s="254"/>
      <c r="LRI259" s="254"/>
      <c r="LRJ259" s="254"/>
      <c r="LRK259" s="254"/>
      <c r="LRL259" s="254"/>
      <c r="LRM259" s="254"/>
      <c r="LRN259" s="254"/>
      <c r="LRO259" s="254"/>
      <c r="LRP259" s="254"/>
      <c r="LRQ259" s="254"/>
      <c r="LRR259" s="254"/>
      <c r="LRS259" s="254"/>
      <c r="LRT259" s="254"/>
      <c r="LRU259" s="254"/>
      <c r="LRV259" s="254"/>
      <c r="LRW259" s="254"/>
      <c r="LRX259" s="254"/>
      <c r="LRY259" s="254"/>
      <c r="LRZ259" s="254"/>
      <c r="LSA259" s="254"/>
      <c r="LSB259" s="254"/>
      <c r="LSC259" s="254"/>
      <c r="LSD259" s="254"/>
      <c r="LSE259" s="254"/>
      <c r="LSF259" s="254"/>
      <c r="LSG259" s="254"/>
      <c r="LSH259" s="254"/>
      <c r="LSI259" s="254"/>
      <c r="LSJ259" s="254"/>
      <c r="LSK259" s="254"/>
      <c r="LSL259" s="254"/>
      <c r="LSM259" s="254"/>
      <c r="LSN259" s="254"/>
      <c r="LSO259" s="254"/>
      <c r="LSP259" s="254"/>
      <c r="LSQ259" s="254"/>
      <c r="LSR259" s="254"/>
      <c r="LSS259" s="254"/>
      <c r="LST259" s="254"/>
      <c r="LSU259" s="254"/>
      <c r="LSV259" s="254"/>
      <c r="LSW259" s="254"/>
      <c r="LSX259" s="254"/>
      <c r="LSY259" s="254"/>
      <c r="LSZ259" s="254"/>
      <c r="LTA259" s="254"/>
      <c r="LTB259" s="254"/>
      <c r="LTC259" s="254"/>
      <c r="LTD259" s="254"/>
      <c r="LTE259" s="254"/>
      <c r="LTF259" s="254"/>
      <c r="LTG259" s="254"/>
      <c r="LTH259" s="254"/>
      <c r="LTI259" s="254"/>
      <c r="LTJ259" s="254"/>
      <c r="LTK259" s="254"/>
      <c r="LTL259" s="254"/>
      <c r="LTM259" s="254"/>
      <c r="LTN259" s="254"/>
      <c r="LTO259" s="254"/>
      <c r="LTP259" s="254"/>
      <c r="LTQ259" s="254"/>
      <c r="LTR259" s="254"/>
      <c r="LTS259" s="254"/>
      <c r="LTT259" s="254"/>
      <c r="LTU259" s="254"/>
      <c r="LTV259" s="254"/>
      <c r="LTW259" s="254"/>
      <c r="LTX259" s="254"/>
      <c r="LTY259" s="254"/>
      <c r="LTZ259" s="254"/>
      <c r="LUA259" s="254"/>
      <c r="LUB259" s="254"/>
      <c r="LUC259" s="254"/>
      <c r="LUD259" s="254"/>
      <c r="LUE259" s="254"/>
      <c r="LUF259" s="254"/>
      <c r="LUG259" s="254"/>
      <c r="LUH259" s="254"/>
      <c r="LUI259" s="254"/>
      <c r="LUJ259" s="254"/>
      <c r="LUK259" s="254"/>
      <c r="LUL259" s="254"/>
      <c r="LUM259" s="254"/>
      <c r="LUN259" s="254"/>
      <c r="LUO259" s="254"/>
      <c r="LUP259" s="254"/>
      <c r="LUQ259" s="254"/>
      <c r="LUR259" s="254"/>
      <c r="LUS259" s="254"/>
      <c r="LUT259" s="254"/>
      <c r="LUU259" s="254"/>
      <c r="LUV259" s="254"/>
      <c r="LUW259" s="254"/>
      <c r="LUX259" s="254"/>
      <c r="LUY259" s="254"/>
      <c r="LUZ259" s="254"/>
      <c r="LVA259" s="254"/>
      <c r="LVB259" s="254"/>
      <c r="LVC259" s="254"/>
      <c r="LVD259" s="254"/>
      <c r="LVE259" s="254"/>
      <c r="LVF259" s="254"/>
      <c r="LVG259" s="254"/>
      <c r="LVH259" s="254"/>
      <c r="LVI259" s="254"/>
      <c r="LVJ259" s="254"/>
      <c r="LVK259" s="254"/>
      <c r="LVL259" s="254"/>
      <c r="LVM259" s="254"/>
      <c r="LVN259" s="254"/>
      <c r="LVO259" s="254"/>
      <c r="LVP259" s="254"/>
      <c r="LVQ259" s="254"/>
      <c r="LVR259" s="254"/>
      <c r="LVS259" s="254"/>
      <c r="LVT259" s="254"/>
      <c r="LVU259" s="254"/>
      <c r="LVV259" s="254"/>
      <c r="LVW259" s="254"/>
      <c r="LVX259" s="254"/>
      <c r="LVY259" s="254"/>
      <c r="LVZ259" s="254"/>
      <c r="LWA259" s="254"/>
      <c r="LWB259" s="254"/>
      <c r="LWC259" s="254"/>
      <c r="LWD259" s="254"/>
      <c r="LWE259" s="254"/>
      <c r="LWF259" s="254"/>
      <c r="LWG259" s="254"/>
      <c r="LWH259" s="254"/>
      <c r="LWI259" s="254"/>
      <c r="LWJ259" s="254"/>
      <c r="LWK259" s="254"/>
      <c r="LWL259" s="254"/>
      <c r="LWM259" s="254"/>
      <c r="LWN259" s="254"/>
      <c r="LWO259" s="254"/>
      <c r="LWP259" s="254"/>
      <c r="LWQ259" s="254"/>
      <c r="LWR259" s="254"/>
      <c r="LWS259" s="254"/>
      <c r="LWT259" s="254"/>
      <c r="LWU259" s="254"/>
      <c r="LWV259" s="254"/>
      <c r="LWW259" s="254"/>
      <c r="LWX259" s="254"/>
      <c r="LWY259" s="254"/>
      <c r="LWZ259" s="254"/>
      <c r="LXA259" s="254"/>
      <c r="LXB259" s="254"/>
      <c r="LXC259" s="254"/>
      <c r="LXD259" s="254"/>
      <c r="LXE259" s="254"/>
      <c r="LXF259" s="254"/>
      <c r="LXG259" s="254"/>
      <c r="LXH259" s="254"/>
      <c r="LXI259" s="254"/>
      <c r="LXJ259" s="254"/>
      <c r="LXK259" s="254"/>
      <c r="LXL259" s="254"/>
      <c r="LXM259" s="254"/>
      <c r="LXN259" s="254"/>
      <c r="LXO259" s="254"/>
      <c r="LXP259" s="254"/>
      <c r="LXQ259" s="254"/>
      <c r="LXR259" s="254"/>
      <c r="LXS259" s="254"/>
      <c r="LXT259" s="254"/>
      <c r="LXU259" s="254"/>
      <c r="LXV259" s="254"/>
      <c r="LXW259" s="254"/>
      <c r="LXX259" s="254"/>
      <c r="LXY259" s="254"/>
      <c r="LXZ259" s="254"/>
      <c r="LYA259" s="254"/>
      <c r="LYB259" s="254"/>
      <c r="LYC259" s="254"/>
      <c r="LYD259" s="254"/>
      <c r="LYE259" s="254"/>
      <c r="LYF259" s="254"/>
      <c r="LYG259" s="254"/>
      <c r="LYH259" s="254"/>
      <c r="LYI259" s="254"/>
      <c r="LYJ259" s="254"/>
      <c r="LYK259" s="254"/>
      <c r="LYL259" s="254"/>
      <c r="LYM259" s="254"/>
      <c r="LYN259" s="254"/>
      <c r="LYO259" s="254"/>
      <c r="LYP259" s="254"/>
      <c r="LYQ259" s="254"/>
      <c r="LYR259" s="254"/>
      <c r="LYS259" s="254"/>
      <c r="LYT259" s="254"/>
      <c r="LYU259" s="254"/>
      <c r="LYV259" s="254"/>
      <c r="LYW259" s="254"/>
      <c r="LYX259" s="254"/>
      <c r="LYY259" s="254"/>
      <c r="LYZ259" s="254"/>
      <c r="LZA259" s="254"/>
      <c r="LZB259" s="254"/>
      <c r="LZC259" s="254"/>
      <c r="LZD259" s="254"/>
      <c r="LZE259" s="254"/>
      <c r="LZF259" s="254"/>
      <c r="LZG259" s="254"/>
      <c r="LZH259" s="254"/>
      <c r="LZI259" s="254"/>
      <c r="LZJ259" s="254"/>
      <c r="LZK259" s="254"/>
      <c r="LZL259" s="254"/>
      <c r="LZM259" s="254"/>
      <c r="LZN259" s="254"/>
      <c r="LZO259" s="254"/>
      <c r="LZP259" s="254"/>
      <c r="LZQ259" s="254"/>
      <c r="LZR259" s="254"/>
      <c r="LZS259" s="254"/>
      <c r="LZT259" s="254"/>
      <c r="LZU259" s="254"/>
      <c r="LZV259" s="254"/>
      <c r="LZW259" s="254"/>
      <c r="LZX259" s="254"/>
      <c r="LZY259" s="254"/>
      <c r="LZZ259" s="254"/>
      <c r="MAA259" s="254"/>
      <c r="MAB259" s="254"/>
      <c r="MAC259" s="254"/>
      <c r="MAD259" s="254"/>
      <c r="MAE259" s="254"/>
      <c r="MAF259" s="254"/>
      <c r="MAG259" s="254"/>
      <c r="MAH259" s="254"/>
      <c r="MAI259" s="254"/>
      <c r="MAJ259" s="254"/>
      <c r="MAK259" s="254"/>
      <c r="MAL259" s="254"/>
      <c r="MAM259" s="254"/>
      <c r="MAN259" s="254"/>
      <c r="MAO259" s="254"/>
      <c r="MAP259" s="254"/>
      <c r="MAQ259" s="254"/>
      <c r="MAR259" s="254"/>
      <c r="MAS259" s="254"/>
      <c r="MAT259" s="254"/>
      <c r="MAU259" s="254"/>
      <c r="MAV259" s="254"/>
      <c r="MAW259" s="254"/>
      <c r="MAX259" s="254"/>
      <c r="MAY259" s="254"/>
      <c r="MAZ259" s="254"/>
      <c r="MBA259" s="254"/>
      <c r="MBB259" s="254"/>
      <c r="MBC259" s="254"/>
      <c r="MBD259" s="254"/>
      <c r="MBE259" s="254"/>
      <c r="MBF259" s="254"/>
      <c r="MBG259" s="254"/>
      <c r="MBH259" s="254"/>
      <c r="MBI259" s="254"/>
      <c r="MBJ259" s="254"/>
      <c r="MBK259" s="254"/>
      <c r="MBL259" s="254"/>
      <c r="MBM259" s="254"/>
      <c r="MBN259" s="254"/>
      <c r="MBO259" s="254"/>
      <c r="MBP259" s="254"/>
      <c r="MBQ259" s="254"/>
      <c r="MBR259" s="254"/>
      <c r="MBS259" s="254"/>
      <c r="MBT259" s="254"/>
      <c r="MBU259" s="254"/>
      <c r="MBV259" s="254"/>
      <c r="MBW259" s="254"/>
      <c r="MBX259" s="254"/>
      <c r="MBY259" s="254"/>
      <c r="MBZ259" s="254"/>
      <c r="MCA259" s="254"/>
      <c r="MCB259" s="254"/>
      <c r="MCC259" s="254"/>
      <c r="MCD259" s="254"/>
      <c r="MCE259" s="254"/>
      <c r="MCF259" s="254"/>
      <c r="MCG259" s="254"/>
      <c r="MCH259" s="254"/>
      <c r="MCI259" s="254"/>
      <c r="MCJ259" s="254"/>
      <c r="MCK259" s="254"/>
      <c r="MCL259" s="254"/>
      <c r="MCM259" s="254"/>
      <c r="MCN259" s="254"/>
      <c r="MCO259" s="254"/>
      <c r="MCP259" s="254"/>
      <c r="MCQ259" s="254"/>
      <c r="MCR259" s="254"/>
      <c r="MCS259" s="254"/>
      <c r="MCT259" s="254"/>
      <c r="MCU259" s="254"/>
      <c r="MCV259" s="254"/>
      <c r="MCW259" s="254"/>
      <c r="MCX259" s="254"/>
      <c r="MCY259" s="254"/>
      <c r="MCZ259" s="254"/>
      <c r="MDA259" s="254"/>
      <c r="MDB259" s="254"/>
      <c r="MDC259" s="254"/>
      <c r="MDD259" s="254"/>
      <c r="MDE259" s="254"/>
      <c r="MDF259" s="254"/>
      <c r="MDG259" s="254"/>
      <c r="MDH259" s="254"/>
      <c r="MDI259" s="254"/>
      <c r="MDJ259" s="254"/>
      <c r="MDK259" s="254"/>
      <c r="MDL259" s="254"/>
      <c r="MDM259" s="254"/>
      <c r="MDN259" s="254"/>
      <c r="MDO259" s="254"/>
      <c r="MDP259" s="254"/>
      <c r="MDQ259" s="254"/>
      <c r="MDR259" s="254"/>
      <c r="MDS259" s="254"/>
      <c r="MDT259" s="254"/>
      <c r="MDU259" s="254"/>
      <c r="MDV259" s="254"/>
      <c r="MDW259" s="254"/>
      <c r="MDX259" s="254"/>
      <c r="MDY259" s="254"/>
      <c r="MDZ259" s="254"/>
      <c r="MEA259" s="254"/>
      <c r="MEB259" s="254"/>
      <c r="MEC259" s="254"/>
      <c r="MED259" s="254"/>
      <c r="MEE259" s="254"/>
      <c r="MEF259" s="254"/>
      <c r="MEG259" s="254"/>
      <c r="MEH259" s="254"/>
      <c r="MEI259" s="254"/>
      <c r="MEJ259" s="254"/>
      <c r="MEK259" s="254"/>
      <c r="MEL259" s="254"/>
      <c r="MEM259" s="254"/>
      <c r="MEN259" s="254"/>
      <c r="MEO259" s="254"/>
      <c r="MEP259" s="254"/>
      <c r="MEQ259" s="254"/>
      <c r="MER259" s="254"/>
      <c r="MES259" s="254"/>
      <c r="MET259" s="254"/>
      <c r="MEU259" s="254"/>
      <c r="MEV259" s="254"/>
      <c r="MEW259" s="254"/>
      <c r="MEX259" s="254"/>
      <c r="MEY259" s="254"/>
      <c r="MEZ259" s="254"/>
      <c r="MFA259" s="254"/>
      <c r="MFB259" s="254"/>
      <c r="MFC259" s="254"/>
      <c r="MFD259" s="254"/>
      <c r="MFE259" s="254"/>
      <c r="MFF259" s="254"/>
      <c r="MFG259" s="254"/>
      <c r="MFH259" s="254"/>
      <c r="MFI259" s="254"/>
      <c r="MFJ259" s="254"/>
      <c r="MFK259" s="254"/>
      <c r="MFL259" s="254"/>
      <c r="MFM259" s="254"/>
      <c r="MFN259" s="254"/>
      <c r="MFO259" s="254"/>
      <c r="MFP259" s="254"/>
      <c r="MFQ259" s="254"/>
      <c r="MFR259" s="254"/>
      <c r="MFS259" s="254"/>
      <c r="MFT259" s="254"/>
      <c r="MFU259" s="254"/>
      <c r="MFV259" s="254"/>
      <c r="MFW259" s="254"/>
      <c r="MFX259" s="254"/>
      <c r="MFY259" s="254"/>
      <c r="MFZ259" s="254"/>
      <c r="MGA259" s="254"/>
      <c r="MGB259" s="254"/>
      <c r="MGC259" s="254"/>
      <c r="MGD259" s="254"/>
      <c r="MGE259" s="254"/>
      <c r="MGF259" s="254"/>
      <c r="MGG259" s="254"/>
      <c r="MGH259" s="254"/>
      <c r="MGI259" s="254"/>
      <c r="MGJ259" s="254"/>
      <c r="MGK259" s="254"/>
      <c r="MGL259" s="254"/>
      <c r="MGM259" s="254"/>
      <c r="MGN259" s="254"/>
      <c r="MGO259" s="254"/>
      <c r="MGP259" s="254"/>
      <c r="MGQ259" s="254"/>
      <c r="MGR259" s="254"/>
      <c r="MGS259" s="254"/>
      <c r="MGT259" s="254"/>
      <c r="MGU259" s="254"/>
      <c r="MGV259" s="254"/>
      <c r="MGW259" s="254"/>
      <c r="MGX259" s="254"/>
      <c r="MGY259" s="254"/>
      <c r="MGZ259" s="254"/>
      <c r="MHA259" s="254"/>
      <c r="MHB259" s="254"/>
      <c r="MHC259" s="254"/>
      <c r="MHD259" s="254"/>
      <c r="MHE259" s="254"/>
      <c r="MHF259" s="254"/>
      <c r="MHG259" s="254"/>
      <c r="MHH259" s="254"/>
      <c r="MHI259" s="254"/>
      <c r="MHJ259" s="254"/>
      <c r="MHK259" s="254"/>
      <c r="MHL259" s="254"/>
      <c r="MHM259" s="254"/>
      <c r="MHN259" s="254"/>
      <c r="MHO259" s="254"/>
      <c r="MHP259" s="254"/>
      <c r="MHQ259" s="254"/>
      <c r="MHR259" s="254"/>
      <c r="MHS259" s="254"/>
      <c r="MHT259" s="254"/>
      <c r="MHU259" s="254"/>
      <c r="MHV259" s="254"/>
      <c r="MHW259" s="254"/>
      <c r="MHX259" s="254"/>
      <c r="MHY259" s="254"/>
      <c r="MHZ259" s="254"/>
      <c r="MIA259" s="254"/>
      <c r="MIB259" s="254"/>
      <c r="MIC259" s="254"/>
      <c r="MID259" s="254"/>
      <c r="MIE259" s="254"/>
      <c r="MIF259" s="254"/>
      <c r="MIG259" s="254"/>
      <c r="MIH259" s="254"/>
      <c r="MII259" s="254"/>
      <c r="MIJ259" s="254"/>
      <c r="MIK259" s="254"/>
      <c r="MIL259" s="254"/>
      <c r="MIM259" s="254"/>
      <c r="MIN259" s="254"/>
      <c r="MIO259" s="254"/>
      <c r="MIP259" s="254"/>
      <c r="MIQ259" s="254"/>
      <c r="MIR259" s="254"/>
      <c r="MIS259" s="254"/>
      <c r="MIT259" s="254"/>
      <c r="MIU259" s="254"/>
      <c r="MIV259" s="254"/>
      <c r="MIW259" s="254"/>
      <c r="MIX259" s="254"/>
      <c r="MIY259" s="254"/>
      <c r="MIZ259" s="254"/>
      <c r="MJA259" s="254"/>
      <c r="MJB259" s="254"/>
      <c r="MJC259" s="254"/>
      <c r="MJD259" s="254"/>
      <c r="MJE259" s="254"/>
      <c r="MJF259" s="254"/>
      <c r="MJG259" s="254"/>
      <c r="MJH259" s="254"/>
      <c r="MJI259" s="254"/>
      <c r="MJJ259" s="254"/>
      <c r="MJK259" s="254"/>
      <c r="MJL259" s="254"/>
      <c r="MJM259" s="254"/>
      <c r="MJN259" s="254"/>
      <c r="MJO259" s="254"/>
      <c r="MJP259" s="254"/>
      <c r="MJQ259" s="254"/>
      <c r="MJR259" s="254"/>
      <c r="MJS259" s="254"/>
      <c r="MJT259" s="254"/>
      <c r="MJU259" s="254"/>
      <c r="MJV259" s="254"/>
      <c r="MJW259" s="254"/>
      <c r="MJX259" s="254"/>
      <c r="MJY259" s="254"/>
      <c r="MJZ259" s="254"/>
      <c r="MKA259" s="254"/>
      <c r="MKB259" s="254"/>
      <c r="MKC259" s="254"/>
      <c r="MKD259" s="254"/>
      <c r="MKE259" s="254"/>
      <c r="MKF259" s="254"/>
      <c r="MKG259" s="254"/>
      <c r="MKH259" s="254"/>
      <c r="MKI259" s="254"/>
      <c r="MKJ259" s="254"/>
      <c r="MKK259" s="254"/>
      <c r="MKL259" s="254"/>
      <c r="MKM259" s="254"/>
      <c r="MKN259" s="254"/>
      <c r="MKO259" s="254"/>
      <c r="MKP259" s="254"/>
      <c r="MKQ259" s="254"/>
      <c r="MKR259" s="254"/>
      <c r="MKS259" s="254"/>
      <c r="MKT259" s="254"/>
      <c r="MKU259" s="254"/>
      <c r="MKV259" s="254"/>
      <c r="MKW259" s="254"/>
      <c r="MKX259" s="254"/>
      <c r="MKY259" s="254"/>
      <c r="MKZ259" s="254"/>
      <c r="MLA259" s="254"/>
      <c r="MLB259" s="254"/>
      <c r="MLC259" s="254"/>
      <c r="MLD259" s="254"/>
      <c r="MLE259" s="254"/>
      <c r="MLF259" s="254"/>
      <c r="MLG259" s="254"/>
      <c r="MLH259" s="254"/>
      <c r="MLI259" s="254"/>
      <c r="MLJ259" s="254"/>
      <c r="MLK259" s="254"/>
      <c r="MLL259" s="254"/>
      <c r="MLM259" s="254"/>
      <c r="MLN259" s="254"/>
      <c r="MLO259" s="254"/>
      <c r="MLP259" s="254"/>
      <c r="MLQ259" s="254"/>
      <c r="MLR259" s="254"/>
      <c r="MLS259" s="254"/>
      <c r="MLT259" s="254"/>
      <c r="MLU259" s="254"/>
      <c r="MLV259" s="254"/>
      <c r="MLW259" s="254"/>
      <c r="MLX259" s="254"/>
      <c r="MLY259" s="254"/>
      <c r="MLZ259" s="254"/>
      <c r="MMA259" s="254"/>
      <c r="MMB259" s="254"/>
      <c r="MMC259" s="254"/>
      <c r="MMD259" s="254"/>
      <c r="MME259" s="254"/>
      <c r="MMF259" s="254"/>
      <c r="MMG259" s="254"/>
      <c r="MMH259" s="254"/>
      <c r="MMI259" s="254"/>
      <c r="MMJ259" s="254"/>
      <c r="MMK259" s="254"/>
      <c r="MML259" s="254"/>
      <c r="MMM259" s="254"/>
      <c r="MMN259" s="254"/>
      <c r="MMO259" s="254"/>
      <c r="MMP259" s="254"/>
      <c r="MMQ259" s="254"/>
      <c r="MMR259" s="254"/>
      <c r="MMS259" s="254"/>
      <c r="MMT259" s="254"/>
      <c r="MMU259" s="254"/>
      <c r="MMV259" s="254"/>
      <c r="MMW259" s="254"/>
      <c r="MMX259" s="254"/>
      <c r="MMY259" s="254"/>
      <c r="MMZ259" s="254"/>
      <c r="MNA259" s="254"/>
      <c r="MNB259" s="254"/>
      <c r="MNC259" s="254"/>
      <c r="MND259" s="254"/>
      <c r="MNE259" s="254"/>
      <c r="MNF259" s="254"/>
      <c r="MNG259" s="254"/>
      <c r="MNH259" s="254"/>
      <c r="MNI259" s="254"/>
      <c r="MNJ259" s="254"/>
      <c r="MNK259" s="254"/>
      <c r="MNL259" s="254"/>
      <c r="MNM259" s="254"/>
      <c r="MNN259" s="254"/>
      <c r="MNO259" s="254"/>
      <c r="MNP259" s="254"/>
      <c r="MNQ259" s="254"/>
      <c r="MNR259" s="254"/>
      <c r="MNS259" s="254"/>
      <c r="MNT259" s="254"/>
      <c r="MNU259" s="254"/>
      <c r="MNV259" s="254"/>
      <c r="MNW259" s="254"/>
      <c r="MNX259" s="254"/>
      <c r="MNY259" s="254"/>
      <c r="MNZ259" s="254"/>
      <c r="MOA259" s="254"/>
      <c r="MOB259" s="254"/>
      <c r="MOC259" s="254"/>
      <c r="MOD259" s="254"/>
      <c r="MOE259" s="254"/>
      <c r="MOF259" s="254"/>
      <c r="MOG259" s="254"/>
      <c r="MOH259" s="254"/>
      <c r="MOI259" s="254"/>
      <c r="MOJ259" s="254"/>
      <c r="MOK259" s="254"/>
      <c r="MOL259" s="254"/>
      <c r="MOM259" s="254"/>
      <c r="MON259" s="254"/>
      <c r="MOO259" s="254"/>
      <c r="MOP259" s="254"/>
      <c r="MOQ259" s="254"/>
      <c r="MOR259" s="254"/>
      <c r="MOS259" s="254"/>
      <c r="MOT259" s="254"/>
      <c r="MOU259" s="254"/>
      <c r="MOV259" s="254"/>
      <c r="MOW259" s="254"/>
      <c r="MOX259" s="254"/>
      <c r="MOY259" s="254"/>
      <c r="MOZ259" s="254"/>
      <c r="MPA259" s="254"/>
      <c r="MPB259" s="254"/>
      <c r="MPC259" s="254"/>
      <c r="MPD259" s="254"/>
      <c r="MPE259" s="254"/>
      <c r="MPF259" s="254"/>
      <c r="MPG259" s="254"/>
      <c r="MPH259" s="254"/>
      <c r="MPI259" s="254"/>
      <c r="MPJ259" s="254"/>
      <c r="MPK259" s="254"/>
      <c r="MPL259" s="254"/>
      <c r="MPM259" s="254"/>
      <c r="MPN259" s="254"/>
      <c r="MPO259" s="254"/>
      <c r="MPP259" s="254"/>
      <c r="MPQ259" s="254"/>
      <c r="MPR259" s="254"/>
      <c r="MPS259" s="254"/>
      <c r="MPT259" s="254"/>
      <c r="MPU259" s="254"/>
      <c r="MPV259" s="254"/>
      <c r="MPW259" s="254"/>
      <c r="MPX259" s="254"/>
      <c r="MPY259" s="254"/>
      <c r="MPZ259" s="254"/>
      <c r="MQA259" s="254"/>
      <c r="MQB259" s="254"/>
      <c r="MQC259" s="254"/>
      <c r="MQD259" s="254"/>
      <c r="MQE259" s="254"/>
      <c r="MQF259" s="254"/>
      <c r="MQG259" s="254"/>
      <c r="MQH259" s="254"/>
      <c r="MQI259" s="254"/>
      <c r="MQJ259" s="254"/>
      <c r="MQK259" s="254"/>
      <c r="MQL259" s="254"/>
      <c r="MQM259" s="254"/>
      <c r="MQN259" s="254"/>
      <c r="MQO259" s="254"/>
      <c r="MQP259" s="254"/>
      <c r="MQQ259" s="254"/>
      <c r="MQR259" s="254"/>
      <c r="MQS259" s="254"/>
      <c r="MQT259" s="254"/>
      <c r="MQU259" s="254"/>
      <c r="MQV259" s="254"/>
      <c r="MQW259" s="254"/>
      <c r="MQX259" s="254"/>
      <c r="MQY259" s="254"/>
      <c r="MQZ259" s="254"/>
      <c r="MRA259" s="254"/>
      <c r="MRB259" s="254"/>
      <c r="MRC259" s="254"/>
      <c r="MRD259" s="254"/>
      <c r="MRE259" s="254"/>
      <c r="MRF259" s="254"/>
      <c r="MRG259" s="254"/>
      <c r="MRH259" s="254"/>
      <c r="MRI259" s="254"/>
      <c r="MRJ259" s="254"/>
      <c r="MRK259" s="254"/>
      <c r="MRL259" s="254"/>
      <c r="MRM259" s="254"/>
      <c r="MRN259" s="254"/>
      <c r="MRO259" s="254"/>
      <c r="MRP259" s="254"/>
      <c r="MRQ259" s="254"/>
      <c r="MRR259" s="254"/>
      <c r="MRS259" s="254"/>
      <c r="MRT259" s="254"/>
      <c r="MRU259" s="254"/>
      <c r="MRV259" s="254"/>
      <c r="MRW259" s="254"/>
      <c r="MRX259" s="254"/>
      <c r="MRY259" s="254"/>
      <c r="MRZ259" s="254"/>
      <c r="MSA259" s="254"/>
      <c r="MSB259" s="254"/>
      <c r="MSC259" s="254"/>
      <c r="MSD259" s="254"/>
      <c r="MSE259" s="254"/>
      <c r="MSF259" s="254"/>
      <c r="MSG259" s="254"/>
      <c r="MSH259" s="254"/>
      <c r="MSI259" s="254"/>
      <c r="MSJ259" s="254"/>
      <c r="MSK259" s="254"/>
      <c r="MSL259" s="254"/>
      <c r="MSM259" s="254"/>
      <c r="MSN259" s="254"/>
      <c r="MSO259" s="254"/>
      <c r="MSP259" s="254"/>
      <c r="MSQ259" s="254"/>
      <c r="MSR259" s="254"/>
      <c r="MSS259" s="254"/>
      <c r="MST259" s="254"/>
      <c r="MSU259" s="254"/>
      <c r="MSV259" s="254"/>
      <c r="MSW259" s="254"/>
      <c r="MSX259" s="254"/>
      <c r="MSY259" s="254"/>
      <c r="MSZ259" s="254"/>
      <c r="MTA259" s="254"/>
      <c r="MTB259" s="254"/>
      <c r="MTC259" s="254"/>
      <c r="MTD259" s="254"/>
      <c r="MTE259" s="254"/>
      <c r="MTF259" s="254"/>
      <c r="MTG259" s="254"/>
      <c r="MTH259" s="254"/>
      <c r="MTI259" s="254"/>
      <c r="MTJ259" s="254"/>
      <c r="MTK259" s="254"/>
      <c r="MTL259" s="254"/>
      <c r="MTM259" s="254"/>
      <c r="MTN259" s="254"/>
      <c r="MTO259" s="254"/>
      <c r="MTP259" s="254"/>
      <c r="MTQ259" s="254"/>
      <c r="MTR259" s="254"/>
      <c r="MTS259" s="254"/>
      <c r="MTT259" s="254"/>
      <c r="MTU259" s="254"/>
      <c r="MTV259" s="254"/>
      <c r="MTW259" s="254"/>
      <c r="MTX259" s="254"/>
      <c r="MTY259" s="254"/>
      <c r="MTZ259" s="254"/>
      <c r="MUA259" s="254"/>
      <c r="MUB259" s="254"/>
      <c r="MUC259" s="254"/>
      <c r="MUD259" s="254"/>
      <c r="MUE259" s="254"/>
      <c r="MUF259" s="254"/>
      <c r="MUG259" s="254"/>
      <c r="MUH259" s="254"/>
      <c r="MUI259" s="254"/>
      <c r="MUJ259" s="254"/>
      <c r="MUK259" s="254"/>
      <c r="MUL259" s="254"/>
      <c r="MUM259" s="254"/>
      <c r="MUN259" s="254"/>
      <c r="MUO259" s="254"/>
      <c r="MUP259" s="254"/>
      <c r="MUQ259" s="254"/>
      <c r="MUR259" s="254"/>
      <c r="MUS259" s="254"/>
      <c r="MUT259" s="254"/>
      <c r="MUU259" s="254"/>
      <c r="MUV259" s="254"/>
      <c r="MUW259" s="254"/>
      <c r="MUX259" s="254"/>
      <c r="MUY259" s="254"/>
      <c r="MUZ259" s="254"/>
      <c r="MVA259" s="254"/>
      <c r="MVB259" s="254"/>
      <c r="MVC259" s="254"/>
      <c r="MVD259" s="254"/>
      <c r="MVE259" s="254"/>
      <c r="MVF259" s="254"/>
      <c r="MVG259" s="254"/>
      <c r="MVH259" s="254"/>
      <c r="MVI259" s="254"/>
      <c r="MVJ259" s="254"/>
      <c r="MVK259" s="254"/>
      <c r="MVL259" s="254"/>
      <c r="MVM259" s="254"/>
      <c r="MVN259" s="254"/>
      <c r="MVO259" s="254"/>
      <c r="MVP259" s="254"/>
      <c r="MVQ259" s="254"/>
      <c r="MVR259" s="254"/>
      <c r="MVS259" s="254"/>
      <c r="MVT259" s="254"/>
      <c r="MVU259" s="254"/>
      <c r="MVV259" s="254"/>
      <c r="MVW259" s="254"/>
      <c r="MVX259" s="254"/>
      <c r="MVY259" s="254"/>
      <c r="MVZ259" s="254"/>
      <c r="MWA259" s="254"/>
      <c r="MWB259" s="254"/>
      <c r="MWC259" s="254"/>
      <c r="MWD259" s="254"/>
      <c r="MWE259" s="254"/>
      <c r="MWF259" s="254"/>
      <c r="MWG259" s="254"/>
      <c r="MWH259" s="254"/>
      <c r="MWI259" s="254"/>
      <c r="MWJ259" s="254"/>
      <c r="MWK259" s="254"/>
      <c r="MWL259" s="254"/>
      <c r="MWM259" s="254"/>
      <c r="MWN259" s="254"/>
      <c r="MWO259" s="254"/>
      <c r="MWP259" s="254"/>
      <c r="MWQ259" s="254"/>
      <c r="MWR259" s="254"/>
      <c r="MWS259" s="254"/>
      <c r="MWT259" s="254"/>
      <c r="MWU259" s="254"/>
      <c r="MWV259" s="254"/>
      <c r="MWW259" s="254"/>
      <c r="MWX259" s="254"/>
      <c r="MWY259" s="254"/>
      <c r="MWZ259" s="254"/>
      <c r="MXA259" s="254"/>
      <c r="MXB259" s="254"/>
      <c r="MXC259" s="254"/>
      <c r="MXD259" s="254"/>
      <c r="MXE259" s="254"/>
      <c r="MXF259" s="254"/>
      <c r="MXG259" s="254"/>
      <c r="MXH259" s="254"/>
      <c r="MXI259" s="254"/>
      <c r="MXJ259" s="254"/>
      <c r="MXK259" s="254"/>
      <c r="MXL259" s="254"/>
      <c r="MXM259" s="254"/>
      <c r="MXN259" s="254"/>
      <c r="MXO259" s="254"/>
      <c r="MXP259" s="254"/>
      <c r="MXQ259" s="254"/>
      <c r="MXR259" s="254"/>
      <c r="MXS259" s="254"/>
      <c r="MXT259" s="254"/>
      <c r="MXU259" s="254"/>
      <c r="MXV259" s="254"/>
      <c r="MXW259" s="254"/>
      <c r="MXX259" s="254"/>
      <c r="MXY259" s="254"/>
      <c r="MXZ259" s="254"/>
      <c r="MYA259" s="254"/>
      <c r="MYB259" s="254"/>
      <c r="MYC259" s="254"/>
      <c r="MYD259" s="254"/>
      <c r="MYE259" s="254"/>
      <c r="MYF259" s="254"/>
      <c r="MYG259" s="254"/>
      <c r="MYH259" s="254"/>
      <c r="MYI259" s="254"/>
      <c r="MYJ259" s="254"/>
      <c r="MYK259" s="254"/>
      <c r="MYL259" s="254"/>
      <c r="MYM259" s="254"/>
      <c r="MYN259" s="254"/>
      <c r="MYO259" s="254"/>
      <c r="MYP259" s="254"/>
      <c r="MYQ259" s="254"/>
      <c r="MYR259" s="254"/>
      <c r="MYS259" s="254"/>
      <c r="MYT259" s="254"/>
      <c r="MYU259" s="254"/>
      <c r="MYV259" s="254"/>
      <c r="MYW259" s="254"/>
      <c r="MYX259" s="254"/>
      <c r="MYY259" s="254"/>
      <c r="MYZ259" s="254"/>
      <c r="MZA259" s="254"/>
      <c r="MZB259" s="254"/>
      <c r="MZC259" s="254"/>
      <c r="MZD259" s="254"/>
      <c r="MZE259" s="254"/>
      <c r="MZF259" s="254"/>
      <c r="MZG259" s="254"/>
      <c r="MZH259" s="254"/>
      <c r="MZI259" s="254"/>
      <c r="MZJ259" s="254"/>
      <c r="MZK259" s="254"/>
      <c r="MZL259" s="254"/>
      <c r="MZM259" s="254"/>
      <c r="MZN259" s="254"/>
      <c r="MZO259" s="254"/>
      <c r="MZP259" s="254"/>
      <c r="MZQ259" s="254"/>
      <c r="MZR259" s="254"/>
      <c r="MZS259" s="254"/>
      <c r="MZT259" s="254"/>
      <c r="MZU259" s="254"/>
      <c r="MZV259" s="254"/>
      <c r="MZW259" s="254"/>
      <c r="MZX259" s="254"/>
      <c r="MZY259" s="254"/>
      <c r="MZZ259" s="254"/>
      <c r="NAA259" s="254"/>
      <c r="NAB259" s="254"/>
      <c r="NAC259" s="254"/>
      <c r="NAD259" s="254"/>
      <c r="NAE259" s="254"/>
      <c r="NAF259" s="254"/>
      <c r="NAG259" s="254"/>
      <c r="NAH259" s="254"/>
      <c r="NAI259" s="254"/>
      <c r="NAJ259" s="254"/>
      <c r="NAK259" s="254"/>
      <c r="NAL259" s="254"/>
      <c r="NAM259" s="254"/>
      <c r="NAN259" s="254"/>
      <c r="NAO259" s="254"/>
      <c r="NAP259" s="254"/>
      <c r="NAQ259" s="254"/>
      <c r="NAR259" s="254"/>
      <c r="NAS259" s="254"/>
      <c r="NAT259" s="254"/>
      <c r="NAU259" s="254"/>
      <c r="NAV259" s="254"/>
      <c r="NAW259" s="254"/>
      <c r="NAX259" s="254"/>
      <c r="NAY259" s="254"/>
      <c r="NAZ259" s="254"/>
      <c r="NBA259" s="254"/>
      <c r="NBB259" s="254"/>
      <c r="NBC259" s="254"/>
      <c r="NBD259" s="254"/>
      <c r="NBE259" s="254"/>
      <c r="NBF259" s="254"/>
      <c r="NBG259" s="254"/>
      <c r="NBH259" s="254"/>
      <c r="NBI259" s="254"/>
      <c r="NBJ259" s="254"/>
      <c r="NBK259" s="254"/>
      <c r="NBL259" s="254"/>
      <c r="NBM259" s="254"/>
      <c r="NBN259" s="254"/>
      <c r="NBO259" s="254"/>
      <c r="NBP259" s="254"/>
      <c r="NBQ259" s="254"/>
      <c r="NBR259" s="254"/>
      <c r="NBS259" s="254"/>
      <c r="NBT259" s="254"/>
      <c r="NBU259" s="254"/>
      <c r="NBV259" s="254"/>
      <c r="NBW259" s="254"/>
      <c r="NBX259" s="254"/>
      <c r="NBY259" s="254"/>
      <c r="NBZ259" s="254"/>
      <c r="NCA259" s="254"/>
      <c r="NCB259" s="254"/>
      <c r="NCC259" s="254"/>
      <c r="NCD259" s="254"/>
      <c r="NCE259" s="254"/>
      <c r="NCF259" s="254"/>
      <c r="NCG259" s="254"/>
      <c r="NCH259" s="254"/>
      <c r="NCI259" s="254"/>
      <c r="NCJ259" s="254"/>
      <c r="NCK259" s="254"/>
      <c r="NCL259" s="254"/>
      <c r="NCM259" s="254"/>
      <c r="NCN259" s="254"/>
      <c r="NCO259" s="254"/>
      <c r="NCP259" s="254"/>
      <c r="NCQ259" s="254"/>
      <c r="NCR259" s="254"/>
      <c r="NCS259" s="254"/>
      <c r="NCT259" s="254"/>
      <c r="NCU259" s="254"/>
      <c r="NCV259" s="254"/>
      <c r="NCW259" s="254"/>
      <c r="NCX259" s="254"/>
      <c r="NCY259" s="254"/>
      <c r="NCZ259" s="254"/>
      <c r="NDA259" s="254"/>
      <c r="NDB259" s="254"/>
      <c r="NDC259" s="254"/>
      <c r="NDD259" s="254"/>
      <c r="NDE259" s="254"/>
      <c r="NDF259" s="254"/>
      <c r="NDG259" s="254"/>
      <c r="NDH259" s="254"/>
      <c r="NDI259" s="254"/>
      <c r="NDJ259" s="254"/>
      <c r="NDK259" s="254"/>
      <c r="NDL259" s="254"/>
      <c r="NDM259" s="254"/>
      <c r="NDN259" s="254"/>
      <c r="NDO259" s="254"/>
      <c r="NDP259" s="254"/>
      <c r="NDQ259" s="254"/>
      <c r="NDR259" s="254"/>
      <c r="NDS259" s="254"/>
      <c r="NDT259" s="254"/>
      <c r="NDU259" s="254"/>
      <c r="NDV259" s="254"/>
      <c r="NDW259" s="254"/>
      <c r="NDX259" s="254"/>
      <c r="NDY259" s="254"/>
      <c r="NDZ259" s="254"/>
      <c r="NEA259" s="254"/>
      <c r="NEB259" s="254"/>
      <c r="NEC259" s="254"/>
      <c r="NED259" s="254"/>
      <c r="NEE259" s="254"/>
      <c r="NEF259" s="254"/>
      <c r="NEG259" s="254"/>
      <c r="NEH259" s="254"/>
      <c r="NEI259" s="254"/>
      <c r="NEJ259" s="254"/>
      <c r="NEK259" s="254"/>
      <c r="NEL259" s="254"/>
      <c r="NEM259" s="254"/>
      <c r="NEN259" s="254"/>
      <c r="NEO259" s="254"/>
      <c r="NEP259" s="254"/>
      <c r="NEQ259" s="254"/>
      <c r="NER259" s="254"/>
      <c r="NES259" s="254"/>
      <c r="NET259" s="254"/>
      <c r="NEU259" s="254"/>
      <c r="NEV259" s="254"/>
      <c r="NEW259" s="254"/>
      <c r="NEX259" s="254"/>
      <c r="NEY259" s="254"/>
      <c r="NEZ259" s="254"/>
      <c r="NFA259" s="254"/>
      <c r="NFB259" s="254"/>
      <c r="NFC259" s="254"/>
      <c r="NFD259" s="254"/>
      <c r="NFE259" s="254"/>
      <c r="NFF259" s="254"/>
      <c r="NFG259" s="254"/>
      <c r="NFH259" s="254"/>
      <c r="NFI259" s="254"/>
      <c r="NFJ259" s="254"/>
      <c r="NFK259" s="254"/>
      <c r="NFL259" s="254"/>
      <c r="NFM259" s="254"/>
      <c r="NFN259" s="254"/>
      <c r="NFO259" s="254"/>
      <c r="NFP259" s="254"/>
      <c r="NFQ259" s="254"/>
      <c r="NFR259" s="254"/>
      <c r="NFS259" s="254"/>
      <c r="NFT259" s="254"/>
      <c r="NFU259" s="254"/>
      <c r="NFV259" s="254"/>
      <c r="NFW259" s="254"/>
      <c r="NFX259" s="254"/>
      <c r="NFY259" s="254"/>
      <c r="NFZ259" s="254"/>
      <c r="NGA259" s="254"/>
      <c r="NGB259" s="254"/>
      <c r="NGC259" s="254"/>
      <c r="NGD259" s="254"/>
      <c r="NGE259" s="254"/>
      <c r="NGF259" s="254"/>
      <c r="NGG259" s="254"/>
      <c r="NGH259" s="254"/>
      <c r="NGI259" s="254"/>
      <c r="NGJ259" s="254"/>
      <c r="NGK259" s="254"/>
      <c r="NGL259" s="254"/>
      <c r="NGM259" s="254"/>
      <c r="NGN259" s="254"/>
      <c r="NGO259" s="254"/>
      <c r="NGP259" s="254"/>
      <c r="NGQ259" s="254"/>
      <c r="NGR259" s="254"/>
      <c r="NGS259" s="254"/>
      <c r="NGT259" s="254"/>
      <c r="NGU259" s="254"/>
      <c r="NGV259" s="254"/>
      <c r="NGW259" s="254"/>
      <c r="NGX259" s="254"/>
      <c r="NGY259" s="254"/>
      <c r="NGZ259" s="254"/>
      <c r="NHA259" s="254"/>
      <c r="NHB259" s="254"/>
      <c r="NHC259" s="254"/>
      <c r="NHD259" s="254"/>
      <c r="NHE259" s="254"/>
      <c r="NHF259" s="254"/>
      <c r="NHG259" s="254"/>
      <c r="NHH259" s="254"/>
      <c r="NHI259" s="254"/>
      <c r="NHJ259" s="254"/>
      <c r="NHK259" s="254"/>
      <c r="NHL259" s="254"/>
      <c r="NHM259" s="254"/>
      <c r="NHN259" s="254"/>
      <c r="NHO259" s="254"/>
      <c r="NHP259" s="254"/>
      <c r="NHQ259" s="254"/>
      <c r="NHR259" s="254"/>
      <c r="NHS259" s="254"/>
      <c r="NHT259" s="254"/>
      <c r="NHU259" s="254"/>
      <c r="NHV259" s="254"/>
      <c r="NHW259" s="254"/>
      <c r="NHX259" s="254"/>
      <c r="NHY259" s="254"/>
      <c r="NHZ259" s="254"/>
      <c r="NIA259" s="254"/>
      <c r="NIB259" s="254"/>
      <c r="NIC259" s="254"/>
      <c r="NID259" s="254"/>
      <c r="NIE259" s="254"/>
      <c r="NIF259" s="254"/>
      <c r="NIG259" s="254"/>
      <c r="NIH259" s="254"/>
      <c r="NII259" s="254"/>
      <c r="NIJ259" s="254"/>
      <c r="NIK259" s="254"/>
      <c r="NIL259" s="254"/>
      <c r="NIM259" s="254"/>
      <c r="NIN259" s="254"/>
      <c r="NIO259" s="254"/>
      <c r="NIP259" s="254"/>
      <c r="NIQ259" s="254"/>
      <c r="NIR259" s="254"/>
      <c r="NIS259" s="254"/>
      <c r="NIT259" s="254"/>
      <c r="NIU259" s="254"/>
      <c r="NIV259" s="254"/>
      <c r="NIW259" s="254"/>
      <c r="NIX259" s="254"/>
      <c r="NIY259" s="254"/>
      <c r="NIZ259" s="254"/>
      <c r="NJA259" s="254"/>
      <c r="NJB259" s="254"/>
      <c r="NJC259" s="254"/>
      <c r="NJD259" s="254"/>
      <c r="NJE259" s="254"/>
      <c r="NJF259" s="254"/>
      <c r="NJG259" s="254"/>
      <c r="NJH259" s="254"/>
      <c r="NJI259" s="254"/>
      <c r="NJJ259" s="254"/>
      <c r="NJK259" s="254"/>
      <c r="NJL259" s="254"/>
      <c r="NJM259" s="254"/>
      <c r="NJN259" s="254"/>
      <c r="NJO259" s="254"/>
      <c r="NJP259" s="254"/>
      <c r="NJQ259" s="254"/>
      <c r="NJR259" s="254"/>
      <c r="NJS259" s="254"/>
      <c r="NJT259" s="254"/>
      <c r="NJU259" s="254"/>
      <c r="NJV259" s="254"/>
      <c r="NJW259" s="254"/>
      <c r="NJX259" s="254"/>
      <c r="NJY259" s="254"/>
      <c r="NJZ259" s="254"/>
      <c r="NKA259" s="254"/>
      <c r="NKB259" s="254"/>
      <c r="NKC259" s="254"/>
      <c r="NKD259" s="254"/>
      <c r="NKE259" s="254"/>
      <c r="NKF259" s="254"/>
      <c r="NKG259" s="254"/>
      <c r="NKH259" s="254"/>
      <c r="NKI259" s="254"/>
      <c r="NKJ259" s="254"/>
      <c r="NKK259" s="254"/>
      <c r="NKL259" s="254"/>
      <c r="NKM259" s="254"/>
      <c r="NKN259" s="254"/>
      <c r="NKO259" s="254"/>
      <c r="NKP259" s="254"/>
      <c r="NKQ259" s="254"/>
      <c r="NKR259" s="254"/>
      <c r="NKS259" s="254"/>
      <c r="NKT259" s="254"/>
      <c r="NKU259" s="254"/>
      <c r="NKV259" s="254"/>
      <c r="NKW259" s="254"/>
      <c r="NKX259" s="254"/>
      <c r="NKY259" s="254"/>
      <c r="NKZ259" s="254"/>
      <c r="NLA259" s="254"/>
      <c r="NLB259" s="254"/>
      <c r="NLC259" s="254"/>
      <c r="NLD259" s="254"/>
      <c r="NLE259" s="254"/>
      <c r="NLF259" s="254"/>
      <c r="NLG259" s="254"/>
      <c r="NLH259" s="254"/>
      <c r="NLI259" s="254"/>
      <c r="NLJ259" s="254"/>
      <c r="NLK259" s="254"/>
      <c r="NLL259" s="254"/>
      <c r="NLM259" s="254"/>
      <c r="NLN259" s="254"/>
      <c r="NLO259" s="254"/>
      <c r="NLP259" s="254"/>
      <c r="NLQ259" s="254"/>
      <c r="NLR259" s="254"/>
      <c r="NLS259" s="254"/>
      <c r="NLT259" s="254"/>
      <c r="NLU259" s="254"/>
      <c r="NLV259" s="254"/>
      <c r="NLW259" s="254"/>
      <c r="NLX259" s="254"/>
      <c r="NLY259" s="254"/>
      <c r="NLZ259" s="254"/>
      <c r="NMA259" s="254"/>
      <c r="NMB259" s="254"/>
      <c r="NMC259" s="254"/>
      <c r="NMD259" s="254"/>
      <c r="NME259" s="254"/>
      <c r="NMF259" s="254"/>
      <c r="NMG259" s="254"/>
      <c r="NMH259" s="254"/>
      <c r="NMI259" s="254"/>
      <c r="NMJ259" s="254"/>
      <c r="NMK259" s="254"/>
      <c r="NML259" s="254"/>
      <c r="NMM259" s="254"/>
      <c r="NMN259" s="254"/>
      <c r="NMO259" s="254"/>
      <c r="NMP259" s="254"/>
      <c r="NMQ259" s="254"/>
      <c r="NMR259" s="254"/>
      <c r="NMS259" s="254"/>
      <c r="NMT259" s="254"/>
      <c r="NMU259" s="254"/>
      <c r="NMV259" s="254"/>
      <c r="NMW259" s="254"/>
      <c r="NMX259" s="254"/>
      <c r="NMY259" s="254"/>
      <c r="NMZ259" s="254"/>
      <c r="NNA259" s="254"/>
      <c r="NNB259" s="254"/>
      <c r="NNC259" s="254"/>
      <c r="NND259" s="254"/>
      <c r="NNE259" s="254"/>
      <c r="NNF259" s="254"/>
      <c r="NNG259" s="254"/>
      <c r="NNH259" s="254"/>
      <c r="NNI259" s="254"/>
      <c r="NNJ259" s="254"/>
      <c r="NNK259" s="254"/>
      <c r="NNL259" s="254"/>
      <c r="NNM259" s="254"/>
      <c r="NNN259" s="254"/>
      <c r="NNO259" s="254"/>
      <c r="NNP259" s="254"/>
      <c r="NNQ259" s="254"/>
      <c r="NNR259" s="254"/>
      <c r="NNS259" s="254"/>
      <c r="NNT259" s="254"/>
      <c r="NNU259" s="254"/>
      <c r="NNV259" s="254"/>
      <c r="NNW259" s="254"/>
      <c r="NNX259" s="254"/>
      <c r="NNY259" s="254"/>
      <c r="NNZ259" s="254"/>
      <c r="NOA259" s="254"/>
      <c r="NOB259" s="254"/>
      <c r="NOC259" s="254"/>
      <c r="NOD259" s="254"/>
      <c r="NOE259" s="254"/>
      <c r="NOF259" s="254"/>
      <c r="NOG259" s="254"/>
      <c r="NOH259" s="254"/>
      <c r="NOI259" s="254"/>
      <c r="NOJ259" s="254"/>
      <c r="NOK259" s="254"/>
      <c r="NOL259" s="254"/>
      <c r="NOM259" s="254"/>
      <c r="NON259" s="254"/>
      <c r="NOO259" s="254"/>
      <c r="NOP259" s="254"/>
      <c r="NOQ259" s="254"/>
      <c r="NOR259" s="254"/>
      <c r="NOS259" s="254"/>
      <c r="NOT259" s="254"/>
      <c r="NOU259" s="254"/>
      <c r="NOV259" s="254"/>
      <c r="NOW259" s="254"/>
      <c r="NOX259" s="254"/>
      <c r="NOY259" s="254"/>
      <c r="NOZ259" s="254"/>
      <c r="NPA259" s="254"/>
      <c r="NPB259" s="254"/>
      <c r="NPC259" s="254"/>
      <c r="NPD259" s="254"/>
      <c r="NPE259" s="254"/>
      <c r="NPF259" s="254"/>
      <c r="NPG259" s="254"/>
      <c r="NPH259" s="254"/>
      <c r="NPI259" s="254"/>
      <c r="NPJ259" s="254"/>
      <c r="NPK259" s="254"/>
      <c r="NPL259" s="254"/>
      <c r="NPM259" s="254"/>
      <c r="NPN259" s="254"/>
      <c r="NPO259" s="254"/>
      <c r="NPP259" s="254"/>
      <c r="NPQ259" s="254"/>
      <c r="NPR259" s="254"/>
      <c r="NPS259" s="254"/>
      <c r="NPT259" s="254"/>
      <c r="NPU259" s="254"/>
      <c r="NPV259" s="254"/>
      <c r="NPW259" s="254"/>
      <c r="NPX259" s="254"/>
      <c r="NPY259" s="254"/>
      <c r="NPZ259" s="254"/>
      <c r="NQA259" s="254"/>
      <c r="NQB259" s="254"/>
      <c r="NQC259" s="254"/>
      <c r="NQD259" s="254"/>
      <c r="NQE259" s="254"/>
      <c r="NQF259" s="254"/>
      <c r="NQG259" s="254"/>
      <c r="NQH259" s="254"/>
      <c r="NQI259" s="254"/>
      <c r="NQJ259" s="254"/>
      <c r="NQK259" s="254"/>
      <c r="NQL259" s="254"/>
      <c r="NQM259" s="254"/>
      <c r="NQN259" s="254"/>
      <c r="NQO259" s="254"/>
      <c r="NQP259" s="254"/>
      <c r="NQQ259" s="254"/>
      <c r="NQR259" s="254"/>
      <c r="NQS259" s="254"/>
      <c r="NQT259" s="254"/>
      <c r="NQU259" s="254"/>
      <c r="NQV259" s="254"/>
      <c r="NQW259" s="254"/>
      <c r="NQX259" s="254"/>
      <c r="NQY259" s="254"/>
      <c r="NQZ259" s="254"/>
      <c r="NRA259" s="254"/>
      <c r="NRB259" s="254"/>
      <c r="NRC259" s="254"/>
      <c r="NRD259" s="254"/>
      <c r="NRE259" s="254"/>
      <c r="NRF259" s="254"/>
      <c r="NRG259" s="254"/>
      <c r="NRH259" s="254"/>
      <c r="NRI259" s="254"/>
      <c r="NRJ259" s="254"/>
      <c r="NRK259" s="254"/>
      <c r="NRL259" s="254"/>
      <c r="NRM259" s="254"/>
      <c r="NRN259" s="254"/>
      <c r="NRO259" s="254"/>
      <c r="NRP259" s="254"/>
      <c r="NRQ259" s="254"/>
      <c r="NRR259" s="254"/>
      <c r="NRS259" s="254"/>
      <c r="NRT259" s="254"/>
      <c r="NRU259" s="254"/>
      <c r="NRV259" s="254"/>
      <c r="NRW259" s="254"/>
      <c r="NRX259" s="254"/>
      <c r="NRY259" s="254"/>
      <c r="NRZ259" s="254"/>
      <c r="NSA259" s="254"/>
      <c r="NSB259" s="254"/>
      <c r="NSC259" s="254"/>
      <c r="NSD259" s="254"/>
      <c r="NSE259" s="254"/>
      <c r="NSF259" s="254"/>
      <c r="NSG259" s="254"/>
      <c r="NSH259" s="254"/>
      <c r="NSI259" s="254"/>
      <c r="NSJ259" s="254"/>
      <c r="NSK259" s="254"/>
      <c r="NSL259" s="254"/>
      <c r="NSM259" s="254"/>
      <c r="NSN259" s="254"/>
      <c r="NSO259" s="254"/>
      <c r="NSP259" s="254"/>
      <c r="NSQ259" s="254"/>
      <c r="NSR259" s="254"/>
      <c r="NSS259" s="254"/>
      <c r="NST259" s="254"/>
      <c r="NSU259" s="254"/>
      <c r="NSV259" s="254"/>
      <c r="NSW259" s="254"/>
      <c r="NSX259" s="254"/>
      <c r="NSY259" s="254"/>
      <c r="NSZ259" s="254"/>
      <c r="NTA259" s="254"/>
      <c r="NTB259" s="254"/>
      <c r="NTC259" s="254"/>
      <c r="NTD259" s="254"/>
      <c r="NTE259" s="254"/>
      <c r="NTF259" s="254"/>
      <c r="NTG259" s="254"/>
      <c r="NTH259" s="254"/>
      <c r="NTI259" s="254"/>
      <c r="NTJ259" s="254"/>
      <c r="NTK259" s="254"/>
      <c r="NTL259" s="254"/>
      <c r="NTM259" s="254"/>
      <c r="NTN259" s="254"/>
      <c r="NTO259" s="254"/>
      <c r="NTP259" s="254"/>
      <c r="NTQ259" s="254"/>
      <c r="NTR259" s="254"/>
      <c r="NTS259" s="254"/>
      <c r="NTT259" s="254"/>
      <c r="NTU259" s="254"/>
      <c r="NTV259" s="254"/>
      <c r="NTW259" s="254"/>
      <c r="NTX259" s="254"/>
      <c r="NTY259" s="254"/>
      <c r="NTZ259" s="254"/>
      <c r="NUA259" s="254"/>
      <c r="NUB259" s="254"/>
      <c r="NUC259" s="254"/>
      <c r="NUD259" s="254"/>
      <c r="NUE259" s="254"/>
      <c r="NUF259" s="254"/>
      <c r="NUG259" s="254"/>
      <c r="NUH259" s="254"/>
      <c r="NUI259" s="254"/>
      <c r="NUJ259" s="254"/>
      <c r="NUK259" s="254"/>
      <c r="NUL259" s="254"/>
      <c r="NUM259" s="254"/>
      <c r="NUN259" s="254"/>
      <c r="NUO259" s="254"/>
      <c r="NUP259" s="254"/>
      <c r="NUQ259" s="254"/>
      <c r="NUR259" s="254"/>
      <c r="NUS259" s="254"/>
      <c r="NUT259" s="254"/>
      <c r="NUU259" s="254"/>
      <c r="NUV259" s="254"/>
      <c r="NUW259" s="254"/>
      <c r="NUX259" s="254"/>
      <c r="NUY259" s="254"/>
      <c r="NUZ259" s="254"/>
      <c r="NVA259" s="254"/>
      <c r="NVB259" s="254"/>
      <c r="NVC259" s="254"/>
      <c r="NVD259" s="254"/>
      <c r="NVE259" s="254"/>
      <c r="NVF259" s="254"/>
      <c r="NVG259" s="254"/>
      <c r="NVH259" s="254"/>
      <c r="NVI259" s="254"/>
      <c r="NVJ259" s="254"/>
      <c r="NVK259" s="254"/>
      <c r="NVL259" s="254"/>
      <c r="NVM259" s="254"/>
      <c r="NVN259" s="254"/>
      <c r="NVO259" s="254"/>
      <c r="NVP259" s="254"/>
      <c r="NVQ259" s="254"/>
      <c r="NVR259" s="254"/>
      <c r="NVS259" s="254"/>
      <c r="NVT259" s="254"/>
      <c r="NVU259" s="254"/>
      <c r="NVV259" s="254"/>
      <c r="NVW259" s="254"/>
      <c r="NVX259" s="254"/>
      <c r="NVY259" s="254"/>
      <c r="NVZ259" s="254"/>
      <c r="NWA259" s="254"/>
      <c r="NWB259" s="254"/>
      <c r="NWC259" s="254"/>
      <c r="NWD259" s="254"/>
      <c r="NWE259" s="254"/>
      <c r="NWF259" s="254"/>
      <c r="NWG259" s="254"/>
      <c r="NWH259" s="254"/>
      <c r="NWI259" s="254"/>
      <c r="NWJ259" s="254"/>
      <c r="NWK259" s="254"/>
      <c r="NWL259" s="254"/>
      <c r="NWM259" s="254"/>
      <c r="NWN259" s="254"/>
      <c r="NWO259" s="254"/>
      <c r="NWP259" s="254"/>
      <c r="NWQ259" s="254"/>
      <c r="NWR259" s="254"/>
      <c r="NWS259" s="254"/>
      <c r="NWT259" s="254"/>
      <c r="NWU259" s="254"/>
      <c r="NWV259" s="254"/>
      <c r="NWW259" s="254"/>
      <c r="NWX259" s="254"/>
      <c r="NWY259" s="254"/>
      <c r="NWZ259" s="254"/>
      <c r="NXA259" s="254"/>
      <c r="NXB259" s="254"/>
      <c r="NXC259" s="254"/>
      <c r="NXD259" s="254"/>
      <c r="NXE259" s="254"/>
      <c r="NXF259" s="254"/>
      <c r="NXG259" s="254"/>
      <c r="NXH259" s="254"/>
      <c r="NXI259" s="254"/>
      <c r="NXJ259" s="254"/>
      <c r="NXK259" s="254"/>
      <c r="NXL259" s="254"/>
      <c r="NXM259" s="254"/>
      <c r="NXN259" s="254"/>
      <c r="NXO259" s="254"/>
      <c r="NXP259" s="254"/>
      <c r="NXQ259" s="254"/>
      <c r="NXR259" s="254"/>
      <c r="NXS259" s="254"/>
      <c r="NXT259" s="254"/>
      <c r="NXU259" s="254"/>
      <c r="NXV259" s="254"/>
      <c r="NXW259" s="254"/>
      <c r="NXX259" s="254"/>
      <c r="NXY259" s="254"/>
      <c r="NXZ259" s="254"/>
      <c r="NYA259" s="254"/>
      <c r="NYB259" s="254"/>
      <c r="NYC259" s="254"/>
      <c r="NYD259" s="254"/>
      <c r="NYE259" s="254"/>
      <c r="NYF259" s="254"/>
      <c r="NYG259" s="254"/>
      <c r="NYH259" s="254"/>
      <c r="NYI259" s="254"/>
      <c r="NYJ259" s="254"/>
      <c r="NYK259" s="254"/>
      <c r="NYL259" s="254"/>
      <c r="NYM259" s="254"/>
      <c r="NYN259" s="254"/>
      <c r="NYO259" s="254"/>
      <c r="NYP259" s="254"/>
      <c r="NYQ259" s="254"/>
      <c r="NYR259" s="254"/>
      <c r="NYS259" s="254"/>
      <c r="NYT259" s="254"/>
      <c r="NYU259" s="254"/>
      <c r="NYV259" s="254"/>
      <c r="NYW259" s="254"/>
      <c r="NYX259" s="254"/>
      <c r="NYY259" s="254"/>
      <c r="NYZ259" s="254"/>
      <c r="NZA259" s="254"/>
      <c r="NZB259" s="254"/>
      <c r="NZC259" s="254"/>
      <c r="NZD259" s="254"/>
      <c r="NZE259" s="254"/>
      <c r="NZF259" s="254"/>
      <c r="NZG259" s="254"/>
      <c r="NZH259" s="254"/>
      <c r="NZI259" s="254"/>
      <c r="NZJ259" s="254"/>
      <c r="NZK259" s="254"/>
      <c r="NZL259" s="254"/>
      <c r="NZM259" s="254"/>
      <c r="NZN259" s="254"/>
      <c r="NZO259" s="254"/>
      <c r="NZP259" s="254"/>
      <c r="NZQ259" s="254"/>
      <c r="NZR259" s="254"/>
      <c r="NZS259" s="254"/>
      <c r="NZT259" s="254"/>
      <c r="NZU259" s="254"/>
      <c r="NZV259" s="254"/>
      <c r="NZW259" s="254"/>
      <c r="NZX259" s="254"/>
      <c r="NZY259" s="254"/>
      <c r="NZZ259" s="254"/>
      <c r="OAA259" s="254"/>
      <c r="OAB259" s="254"/>
      <c r="OAC259" s="254"/>
      <c r="OAD259" s="254"/>
      <c r="OAE259" s="254"/>
      <c r="OAF259" s="254"/>
      <c r="OAG259" s="254"/>
      <c r="OAH259" s="254"/>
      <c r="OAI259" s="254"/>
      <c r="OAJ259" s="254"/>
      <c r="OAK259" s="254"/>
      <c r="OAL259" s="254"/>
      <c r="OAM259" s="254"/>
      <c r="OAN259" s="254"/>
      <c r="OAO259" s="254"/>
      <c r="OAP259" s="254"/>
      <c r="OAQ259" s="254"/>
      <c r="OAR259" s="254"/>
      <c r="OAS259" s="254"/>
      <c r="OAT259" s="254"/>
      <c r="OAU259" s="254"/>
      <c r="OAV259" s="254"/>
      <c r="OAW259" s="254"/>
      <c r="OAX259" s="254"/>
      <c r="OAY259" s="254"/>
      <c r="OAZ259" s="254"/>
      <c r="OBA259" s="254"/>
      <c r="OBB259" s="254"/>
      <c r="OBC259" s="254"/>
      <c r="OBD259" s="254"/>
      <c r="OBE259" s="254"/>
      <c r="OBF259" s="254"/>
      <c r="OBG259" s="254"/>
      <c r="OBH259" s="254"/>
      <c r="OBI259" s="254"/>
      <c r="OBJ259" s="254"/>
      <c r="OBK259" s="254"/>
      <c r="OBL259" s="254"/>
      <c r="OBM259" s="254"/>
      <c r="OBN259" s="254"/>
      <c r="OBO259" s="254"/>
      <c r="OBP259" s="254"/>
      <c r="OBQ259" s="254"/>
      <c r="OBR259" s="254"/>
      <c r="OBS259" s="254"/>
      <c r="OBT259" s="254"/>
      <c r="OBU259" s="254"/>
      <c r="OBV259" s="254"/>
      <c r="OBW259" s="254"/>
      <c r="OBX259" s="254"/>
      <c r="OBY259" s="254"/>
      <c r="OBZ259" s="254"/>
      <c r="OCA259" s="254"/>
      <c r="OCB259" s="254"/>
      <c r="OCC259" s="254"/>
      <c r="OCD259" s="254"/>
      <c r="OCE259" s="254"/>
      <c r="OCF259" s="254"/>
      <c r="OCG259" s="254"/>
      <c r="OCH259" s="254"/>
      <c r="OCI259" s="254"/>
      <c r="OCJ259" s="254"/>
      <c r="OCK259" s="254"/>
      <c r="OCL259" s="254"/>
      <c r="OCM259" s="254"/>
      <c r="OCN259" s="254"/>
      <c r="OCO259" s="254"/>
      <c r="OCP259" s="254"/>
      <c r="OCQ259" s="254"/>
      <c r="OCR259" s="254"/>
      <c r="OCS259" s="254"/>
      <c r="OCT259" s="254"/>
      <c r="OCU259" s="254"/>
      <c r="OCV259" s="254"/>
      <c r="OCW259" s="254"/>
      <c r="OCX259" s="254"/>
      <c r="OCY259" s="254"/>
      <c r="OCZ259" s="254"/>
      <c r="ODA259" s="254"/>
      <c r="ODB259" s="254"/>
      <c r="ODC259" s="254"/>
      <c r="ODD259" s="254"/>
      <c r="ODE259" s="254"/>
      <c r="ODF259" s="254"/>
      <c r="ODG259" s="254"/>
      <c r="ODH259" s="254"/>
      <c r="ODI259" s="254"/>
      <c r="ODJ259" s="254"/>
      <c r="ODK259" s="254"/>
      <c r="ODL259" s="254"/>
      <c r="ODM259" s="254"/>
      <c r="ODN259" s="254"/>
      <c r="ODO259" s="254"/>
      <c r="ODP259" s="254"/>
      <c r="ODQ259" s="254"/>
      <c r="ODR259" s="254"/>
      <c r="ODS259" s="254"/>
      <c r="ODT259" s="254"/>
      <c r="ODU259" s="254"/>
      <c r="ODV259" s="254"/>
      <c r="ODW259" s="254"/>
      <c r="ODX259" s="254"/>
      <c r="ODY259" s="254"/>
      <c r="ODZ259" s="254"/>
      <c r="OEA259" s="254"/>
      <c r="OEB259" s="254"/>
      <c r="OEC259" s="254"/>
      <c r="OED259" s="254"/>
      <c r="OEE259" s="254"/>
      <c r="OEF259" s="254"/>
      <c r="OEG259" s="254"/>
      <c r="OEH259" s="254"/>
      <c r="OEI259" s="254"/>
      <c r="OEJ259" s="254"/>
      <c r="OEK259" s="254"/>
      <c r="OEL259" s="254"/>
      <c r="OEM259" s="254"/>
      <c r="OEN259" s="254"/>
      <c r="OEO259" s="254"/>
      <c r="OEP259" s="254"/>
      <c r="OEQ259" s="254"/>
      <c r="OER259" s="254"/>
      <c r="OES259" s="254"/>
      <c r="OET259" s="254"/>
      <c r="OEU259" s="254"/>
      <c r="OEV259" s="254"/>
      <c r="OEW259" s="254"/>
      <c r="OEX259" s="254"/>
      <c r="OEY259" s="254"/>
      <c r="OEZ259" s="254"/>
      <c r="OFA259" s="254"/>
      <c r="OFB259" s="254"/>
      <c r="OFC259" s="254"/>
      <c r="OFD259" s="254"/>
      <c r="OFE259" s="254"/>
      <c r="OFF259" s="254"/>
      <c r="OFG259" s="254"/>
      <c r="OFH259" s="254"/>
      <c r="OFI259" s="254"/>
      <c r="OFJ259" s="254"/>
      <c r="OFK259" s="254"/>
      <c r="OFL259" s="254"/>
      <c r="OFM259" s="254"/>
      <c r="OFN259" s="254"/>
      <c r="OFO259" s="254"/>
      <c r="OFP259" s="254"/>
      <c r="OFQ259" s="254"/>
      <c r="OFR259" s="254"/>
      <c r="OFS259" s="254"/>
      <c r="OFT259" s="254"/>
      <c r="OFU259" s="254"/>
      <c r="OFV259" s="254"/>
      <c r="OFW259" s="254"/>
      <c r="OFX259" s="254"/>
      <c r="OFY259" s="254"/>
      <c r="OFZ259" s="254"/>
      <c r="OGA259" s="254"/>
      <c r="OGB259" s="254"/>
      <c r="OGC259" s="254"/>
      <c r="OGD259" s="254"/>
      <c r="OGE259" s="254"/>
      <c r="OGF259" s="254"/>
      <c r="OGG259" s="254"/>
      <c r="OGH259" s="254"/>
      <c r="OGI259" s="254"/>
      <c r="OGJ259" s="254"/>
      <c r="OGK259" s="254"/>
      <c r="OGL259" s="254"/>
      <c r="OGM259" s="254"/>
      <c r="OGN259" s="254"/>
      <c r="OGO259" s="254"/>
      <c r="OGP259" s="254"/>
      <c r="OGQ259" s="254"/>
      <c r="OGR259" s="254"/>
      <c r="OGS259" s="254"/>
      <c r="OGT259" s="254"/>
      <c r="OGU259" s="254"/>
      <c r="OGV259" s="254"/>
      <c r="OGW259" s="254"/>
      <c r="OGX259" s="254"/>
      <c r="OGY259" s="254"/>
      <c r="OGZ259" s="254"/>
      <c r="OHA259" s="254"/>
      <c r="OHB259" s="254"/>
      <c r="OHC259" s="254"/>
      <c r="OHD259" s="254"/>
      <c r="OHE259" s="254"/>
      <c r="OHF259" s="254"/>
      <c r="OHG259" s="254"/>
      <c r="OHH259" s="254"/>
      <c r="OHI259" s="254"/>
      <c r="OHJ259" s="254"/>
      <c r="OHK259" s="254"/>
      <c r="OHL259" s="254"/>
      <c r="OHM259" s="254"/>
      <c r="OHN259" s="254"/>
      <c r="OHO259" s="254"/>
      <c r="OHP259" s="254"/>
      <c r="OHQ259" s="254"/>
      <c r="OHR259" s="254"/>
      <c r="OHS259" s="254"/>
      <c r="OHT259" s="254"/>
      <c r="OHU259" s="254"/>
      <c r="OHV259" s="254"/>
      <c r="OHW259" s="254"/>
      <c r="OHX259" s="254"/>
      <c r="OHY259" s="254"/>
      <c r="OHZ259" s="254"/>
      <c r="OIA259" s="254"/>
      <c r="OIB259" s="254"/>
      <c r="OIC259" s="254"/>
      <c r="OID259" s="254"/>
      <c r="OIE259" s="254"/>
      <c r="OIF259" s="254"/>
      <c r="OIG259" s="254"/>
      <c r="OIH259" s="254"/>
      <c r="OII259" s="254"/>
      <c r="OIJ259" s="254"/>
      <c r="OIK259" s="254"/>
      <c r="OIL259" s="254"/>
      <c r="OIM259" s="254"/>
      <c r="OIN259" s="254"/>
      <c r="OIO259" s="254"/>
      <c r="OIP259" s="254"/>
      <c r="OIQ259" s="254"/>
      <c r="OIR259" s="254"/>
      <c r="OIS259" s="254"/>
      <c r="OIT259" s="254"/>
      <c r="OIU259" s="254"/>
      <c r="OIV259" s="254"/>
      <c r="OIW259" s="254"/>
      <c r="OIX259" s="254"/>
      <c r="OIY259" s="254"/>
      <c r="OIZ259" s="254"/>
      <c r="OJA259" s="254"/>
      <c r="OJB259" s="254"/>
      <c r="OJC259" s="254"/>
      <c r="OJD259" s="254"/>
      <c r="OJE259" s="254"/>
      <c r="OJF259" s="254"/>
      <c r="OJG259" s="254"/>
      <c r="OJH259" s="254"/>
      <c r="OJI259" s="254"/>
      <c r="OJJ259" s="254"/>
      <c r="OJK259" s="254"/>
      <c r="OJL259" s="254"/>
      <c r="OJM259" s="254"/>
      <c r="OJN259" s="254"/>
      <c r="OJO259" s="254"/>
      <c r="OJP259" s="254"/>
      <c r="OJQ259" s="254"/>
      <c r="OJR259" s="254"/>
      <c r="OJS259" s="254"/>
      <c r="OJT259" s="254"/>
      <c r="OJU259" s="254"/>
      <c r="OJV259" s="254"/>
      <c r="OJW259" s="254"/>
      <c r="OJX259" s="254"/>
      <c r="OJY259" s="254"/>
      <c r="OJZ259" s="254"/>
      <c r="OKA259" s="254"/>
      <c r="OKB259" s="254"/>
      <c r="OKC259" s="254"/>
      <c r="OKD259" s="254"/>
      <c r="OKE259" s="254"/>
      <c r="OKF259" s="254"/>
      <c r="OKG259" s="254"/>
      <c r="OKH259" s="254"/>
      <c r="OKI259" s="254"/>
      <c r="OKJ259" s="254"/>
      <c r="OKK259" s="254"/>
      <c r="OKL259" s="254"/>
      <c r="OKM259" s="254"/>
      <c r="OKN259" s="254"/>
      <c r="OKO259" s="254"/>
      <c r="OKP259" s="254"/>
      <c r="OKQ259" s="254"/>
      <c r="OKR259" s="254"/>
      <c r="OKS259" s="254"/>
      <c r="OKT259" s="254"/>
      <c r="OKU259" s="254"/>
      <c r="OKV259" s="254"/>
      <c r="OKW259" s="254"/>
      <c r="OKX259" s="254"/>
      <c r="OKY259" s="254"/>
      <c r="OKZ259" s="254"/>
      <c r="OLA259" s="254"/>
      <c r="OLB259" s="254"/>
      <c r="OLC259" s="254"/>
      <c r="OLD259" s="254"/>
      <c r="OLE259" s="254"/>
      <c r="OLF259" s="254"/>
      <c r="OLG259" s="254"/>
      <c r="OLH259" s="254"/>
      <c r="OLI259" s="254"/>
      <c r="OLJ259" s="254"/>
      <c r="OLK259" s="254"/>
      <c r="OLL259" s="254"/>
      <c r="OLM259" s="254"/>
      <c r="OLN259" s="254"/>
      <c r="OLO259" s="254"/>
      <c r="OLP259" s="254"/>
      <c r="OLQ259" s="254"/>
      <c r="OLR259" s="254"/>
      <c r="OLS259" s="254"/>
      <c r="OLT259" s="254"/>
      <c r="OLU259" s="254"/>
      <c r="OLV259" s="254"/>
      <c r="OLW259" s="254"/>
      <c r="OLX259" s="254"/>
      <c r="OLY259" s="254"/>
      <c r="OLZ259" s="254"/>
      <c r="OMA259" s="254"/>
      <c r="OMB259" s="254"/>
      <c r="OMC259" s="254"/>
      <c r="OMD259" s="254"/>
      <c r="OME259" s="254"/>
      <c r="OMF259" s="254"/>
      <c r="OMG259" s="254"/>
      <c r="OMH259" s="254"/>
      <c r="OMI259" s="254"/>
      <c r="OMJ259" s="254"/>
      <c r="OMK259" s="254"/>
      <c r="OML259" s="254"/>
      <c r="OMM259" s="254"/>
      <c r="OMN259" s="254"/>
      <c r="OMO259" s="254"/>
      <c r="OMP259" s="254"/>
      <c r="OMQ259" s="254"/>
      <c r="OMR259" s="254"/>
      <c r="OMS259" s="254"/>
      <c r="OMT259" s="254"/>
      <c r="OMU259" s="254"/>
      <c r="OMV259" s="254"/>
      <c r="OMW259" s="254"/>
      <c r="OMX259" s="254"/>
      <c r="OMY259" s="254"/>
      <c r="OMZ259" s="254"/>
      <c r="ONA259" s="254"/>
      <c r="ONB259" s="254"/>
      <c r="ONC259" s="254"/>
      <c r="OND259" s="254"/>
      <c r="ONE259" s="254"/>
      <c r="ONF259" s="254"/>
      <c r="ONG259" s="254"/>
      <c r="ONH259" s="254"/>
      <c r="ONI259" s="254"/>
      <c r="ONJ259" s="254"/>
      <c r="ONK259" s="254"/>
      <c r="ONL259" s="254"/>
      <c r="ONM259" s="254"/>
      <c r="ONN259" s="254"/>
      <c r="ONO259" s="254"/>
      <c r="ONP259" s="254"/>
      <c r="ONQ259" s="254"/>
      <c r="ONR259" s="254"/>
      <c r="ONS259" s="254"/>
      <c r="ONT259" s="254"/>
      <c r="ONU259" s="254"/>
      <c r="ONV259" s="254"/>
      <c r="ONW259" s="254"/>
      <c r="ONX259" s="254"/>
      <c r="ONY259" s="254"/>
      <c r="ONZ259" s="254"/>
      <c r="OOA259" s="254"/>
      <c r="OOB259" s="254"/>
      <c r="OOC259" s="254"/>
      <c r="OOD259" s="254"/>
      <c r="OOE259" s="254"/>
      <c r="OOF259" s="254"/>
      <c r="OOG259" s="254"/>
      <c r="OOH259" s="254"/>
      <c r="OOI259" s="254"/>
      <c r="OOJ259" s="254"/>
      <c r="OOK259" s="254"/>
      <c r="OOL259" s="254"/>
      <c r="OOM259" s="254"/>
      <c r="OON259" s="254"/>
      <c r="OOO259" s="254"/>
      <c r="OOP259" s="254"/>
      <c r="OOQ259" s="254"/>
      <c r="OOR259" s="254"/>
      <c r="OOS259" s="254"/>
      <c r="OOT259" s="254"/>
      <c r="OOU259" s="254"/>
      <c r="OOV259" s="254"/>
      <c r="OOW259" s="254"/>
      <c r="OOX259" s="254"/>
      <c r="OOY259" s="254"/>
      <c r="OOZ259" s="254"/>
      <c r="OPA259" s="254"/>
      <c r="OPB259" s="254"/>
      <c r="OPC259" s="254"/>
      <c r="OPD259" s="254"/>
      <c r="OPE259" s="254"/>
      <c r="OPF259" s="254"/>
      <c r="OPG259" s="254"/>
      <c r="OPH259" s="254"/>
      <c r="OPI259" s="254"/>
      <c r="OPJ259" s="254"/>
      <c r="OPK259" s="254"/>
      <c r="OPL259" s="254"/>
      <c r="OPM259" s="254"/>
      <c r="OPN259" s="254"/>
      <c r="OPO259" s="254"/>
      <c r="OPP259" s="254"/>
      <c r="OPQ259" s="254"/>
      <c r="OPR259" s="254"/>
      <c r="OPS259" s="254"/>
      <c r="OPT259" s="254"/>
      <c r="OPU259" s="254"/>
      <c r="OPV259" s="254"/>
      <c r="OPW259" s="254"/>
      <c r="OPX259" s="254"/>
      <c r="OPY259" s="254"/>
      <c r="OPZ259" s="254"/>
      <c r="OQA259" s="254"/>
      <c r="OQB259" s="254"/>
      <c r="OQC259" s="254"/>
      <c r="OQD259" s="254"/>
      <c r="OQE259" s="254"/>
      <c r="OQF259" s="254"/>
      <c r="OQG259" s="254"/>
      <c r="OQH259" s="254"/>
      <c r="OQI259" s="254"/>
      <c r="OQJ259" s="254"/>
      <c r="OQK259" s="254"/>
      <c r="OQL259" s="254"/>
      <c r="OQM259" s="254"/>
      <c r="OQN259" s="254"/>
      <c r="OQO259" s="254"/>
      <c r="OQP259" s="254"/>
      <c r="OQQ259" s="254"/>
      <c r="OQR259" s="254"/>
      <c r="OQS259" s="254"/>
      <c r="OQT259" s="254"/>
      <c r="OQU259" s="254"/>
      <c r="OQV259" s="254"/>
      <c r="OQW259" s="254"/>
      <c r="OQX259" s="254"/>
      <c r="OQY259" s="254"/>
      <c r="OQZ259" s="254"/>
      <c r="ORA259" s="254"/>
      <c r="ORB259" s="254"/>
      <c r="ORC259" s="254"/>
      <c r="ORD259" s="254"/>
      <c r="ORE259" s="254"/>
      <c r="ORF259" s="254"/>
      <c r="ORG259" s="254"/>
      <c r="ORH259" s="254"/>
      <c r="ORI259" s="254"/>
      <c r="ORJ259" s="254"/>
      <c r="ORK259" s="254"/>
      <c r="ORL259" s="254"/>
      <c r="ORM259" s="254"/>
      <c r="ORN259" s="254"/>
      <c r="ORO259" s="254"/>
      <c r="ORP259" s="254"/>
      <c r="ORQ259" s="254"/>
      <c r="ORR259" s="254"/>
      <c r="ORS259" s="254"/>
      <c r="ORT259" s="254"/>
      <c r="ORU259" s="254"/>
      <c r="ORV259" s="254"/>
      <c r="ORW259" s="254"/>
      <c r="ORX259" s="254"/>
      <c r="ORY259" s="254"/>
      <c r="ORZ259" s="254"/>
      <c r="OSA259" s="254"/>
      <c r="OSB259" s="254"/>
      <c r="OSC259" s="254"/>
      <c r="OSD259" s="254"/>
      <c r="OSE259" s="254"/>
      <c r="OSF259" s="254"/>
      <c r="OSG259" s="254"/>
      <c r="OSH259" s="254"/>
      <c r="OSI259" s="254"/>
      <c r="OSJ259" s="254"/>
      <c r="OSK259" s="254"/>
      <c r="OSL259" s="254"/>
      <c r="OSM259" s="254"/>
      <c r="OSN259" s="254"/>
      <c r="OSO259" s="254"/>
      <c r="OSP259" s="254"/>
      <c r="OSQ259" s="254"/>
      <c r="OSR259" s="254"/>
      <c r="OSS259" s="254"/>
      <c r="OST259" s="254"/>
      <c r="OSU259" s="254"/>
      <c r="OSV259" s="254"/>
      <c r="OSW259" s="254"/>
      <c r="OSX259" s="254"/>
      <c r="OSY259" s="254"/>
      <c r="OSZ259" s="254"/>
      <c r="OTA259" s="254"/>
      <c r="OTB259" s="254"/>
      <c r="OTC259" s="254"/>
      <c r="OTD259" s="254"/>
      <c r="OTE259" s="254"/>
      <c r="OTF259" s="254"/>
      <c r="OTG259" s="254"/>
      <c r="OTH259" s="254"/>
      <c r="OTI259" s="254"/>
      <c r="OTJ259" s="254"/>
      <c r="OTK259" s="254"/>
      <c r="OTL259" s="254"/>
      <c r="OTM259" s="254"/>
      <c r="OTN259" s="254"/>
      <c r="OTO259" s="254"/>
      <c r="OTP259" s="254"/>
      <c r="OTQ259" s="254"/>
      <c r="OTR259" s="254"/>
      <c r="OTS259" s="254"/>
      <c r="OTT259" s="254"/>
      <c r="OTU259" s="254"/>
      <c r="OTV259" s="254"/>
      <c r="OTW259" s="254"/>
      <c r="OTX259" s="254"/>
      <c r="OTY259" s="254"/>
      <c r="OTZ259" s="254"/>
      <c r="OUA259" s="254"/>
      <c r="OUB259" s="254"/>
      <c r="OUC259" s="254"/>
      <c r="OUD259" s="254"/>
      <c r="OUE259" s="254"/>
      <c r="OUF259" s="254"/>
      <c r="OUG259" s="254"/>
      <c r="OUH259" s="254"/>
      <c r="OUI259" s="254"/>
      <c r="OUJ259" s="254"/>
      <c r="OUK259" s="254"/>
      <c r="OUL259" s="254"/>
      <c r="OUM259" s="254"/>
      <c r="OUN259" s="254"/>
      <c r="OUO259" s="254"/>
      <c r="OUP259" s="254"/>
      <c r="OUQ259" s="254"/>
      <c r="OUR259" s="254"/>
      <c r="OUS259" s="254"/>
      <c r="OUT259" s="254"/>
      <c r="OUU259" s="254"/>
      <c r="OUV259" s="254"/>
      <c r="OUW259" s="254"/>
      <c r="OUX259" s="254"/>
      <c r="OUY259" s="254"/>
      <c r="OUZ259" s="254"/>
      <c r="OVA259" s="254"/>
      <c r="OVB259" s="254"/>
      <c r="OVC259" s="254"/>
      <c r="OVD259" s="254"/>
      <c r="OVE259" s="254"/>
      <c r="OVF259" s="254"/>
      <c r="OVG259" s="254"/>
      <c r="OVH259" s="254"/>
      <c r="OVI259" s="254"/>
      <c r="OVJ259" s="254"/>
      <c r="OVK259" s="254"/>
      <c r="OVL259" s="254"/>
      <c r="OVM259" s="254"/>
      <c r="OVN259" s="254"/>
      <c r="OVO259" s="254"/>
      <c r="OVP259" s="254"/>
      <c r="OVQ259" s="254"/>
      <c r="OVR259" s="254"/>
      <c r="OVS259" s="254"/>
      <c r="OVT259" s="254"/>
      <c r="OVU259" s="254"/>
      <c r="OVV259" s="254"/>
      <c r="OVW259" s="254"/>
      <c r="OVX259" s="254"/>
      <c r="OVY259" s="254"/>
      <c r="OVZ259" s="254"/>
      <c r="OWA259" s="254"/>
      <c r="OWB259" s="254"/>
      <c r="OWC259" s="254"/>
      <c r="OWD259" s="254"/>
      <c r="OWE259" s="254"/>
      <c r="OWF259" s="254"/>
      <c r="OWG259" s="254"/>
      <c r="OWH259" s="254"/>
      <c r="OWI259" s="254"/>
      <c r="OWJ259" s="254"/>
      <c r="OWK259" s="254"/>
      <c r="OWL259" s="254"/>
      <c r="OWM259" s="254"/>
      <c r="OWN259" s="254"/>
      <c r="OWO259" s="254"/>
      <c r="OWP259" s="254"/>
      <c r="OWQ259" s="254"/>
      <c r="OWR259" s="254"/>
      <c r="OWS259" s="254"/>
      <c r="OWT259" s="254"/>
      <c r="OWU259" s="254"/>
      <c r="OWV259" s="254"/>
      <c r="OWW259" s="254"/>
      <c r="OWX259" s="254"/>
      <c r="OWY259" s="254"/>
      <c r="OWZ259" s="254"/>
      <c r="OXA259" s="254"/>
      <c r="OXB259" s="254"/>
      <c r="OXC259" s="254"/>
      <c r="OXD259" s="254"/>
      <c r="OXE259" s="254"/>
      <c r="OXF259" s="254"/>
      <c r="OXG259" s="254"/>
      <c r="OXH259" s="254"/>
      <c r="OXI259" s="254"/>
      <c r="OXJ259" s="254"/>
      <c r="OXK259" s="254"/>
      <c r="OXL259" s="254"/>
      <c r="OXM259" s="254"/>
      <c r="OXN259" s="254"/>
      <c r="OXO259" s="254"/>
      <c r="OXP259" s="254"/>
      <c r="OXQ259" s="254"/>
      <c r="OXR259" s="254"/>
      <c r="OXS259" s="254"/>
      <c r="OXT259" s="254"/>
      <c r="OXU259" s="254"/>
      <c r="OXV259" s="254"/>
      <c r="OXW259" s="254"/>
      <c r="OXX259" s="254"/>
      <c r="OXY259" s="254"/>
      <c r="OXZ259" s="254"/>
      <c r="OYA259" s="254"/>
      <c r="OYB259" s="254"/>
      <c r="OYC259" s="254"/>
      <c r="OYD259" s="254"/>
      <c r="OYE259" s="254"/>
      <c r="OYF259" s="254"/>
      <c r="OYG259" s="254"/>
      <c r="OYH259" s="254"/>
      <c r="OYI259" s="254"/>
      <c r="OYJ259" s="254"/>
      <c r="OYK259" s="254"/>
      <c r="OYL259" s="254"/>
      <c r="OYM259" s="254"/>
      <c r="OYN259" s="254"/>
      <c r="OYO259" s="254"/>
      <c r="OYP259" s="254"/>
      <c r="OYQ259" s="254"/>
      <c r="OYR259" s="254"/>
      <c r="OYS259" s="254"/>
      <c r="OYT259" s="254"/>
      <c r="OYU259" s="254"/>
      <c r="OYV259" s="254"/>
      <c r="OYW259" s="254"/>
      <c r="OYX259" s="254"/>
      <c r="OYY259" s="254"/>
      <c r="OYZ259" s="254"/>
      <c r="OZA259" s="254"/>
      <c r="OZB259" s="254"/>
      <c r="OZC259" s="254"/>
      <c r="OZD259" s="254"/>
      <c r="OZE259" s="254"/>
      <c r="OZF259" s="254"/>
      <c r="OZG259" s="254"/>
      <c r="OZH259" s="254"/>
      <c r="OZI259" s="254"/>
      <c r="OZJ259" s="254"/>
      <c r="OZK259" s="254"/>
      <c r="OZL259" s="254"/>
      <c r="OZM259" s="254"/>
      <c r="OZN259" s="254"/>
      <c r="OZO259" s="254"/>
      <c r="OZP259" s="254"/>
      <c r="OZQ259" s="254"/>
      <c r="OZR259" s="254"/>
      <c r="OZS259" s="254"/>
      <c r="OZT259" s="254"/>
      <c r="OZU259" s="254"/>
      <c r="OZV259" s="254"/>
      <c r="OZW259" s="254"/>
      <c r="OZX259" s="254"/>
      <c r="OZY259" s="254"/>
      <c r="OZZ259" s="254"/>
      <c r="PAA259" s="254"/>
      <c r="PAB259" s="254"/>
      <c r="PAC259" s="254"/>
      <c r="PAD259" s="254"/>
      <c r="PAE259" s="254"/>
      <c r="PAF259" s="254"/>
      <c r="PAG259" s="254"/>
      <c r="PAH259" s="254"/>
      <c r="PAI259" s="254"/>
      <c r="PAJ259" s="254"/>
      <c r="PAK259" s="254"/>
      <c r="PAL259" s="254"/>
      <c r="PAM259" s="254"/>
      <c r="PAN259" s="254"/>
      <c r="PAO259" s="254"/>
      <c r="PAP259" s="254"/>
      <c r="PAQ259" s="254"/>
      <c r="PAR259" s="254"/>
      <c r="PAS259" s="254"/>
      <c r="PAT259" s="254"/>
      <c r="PAU259" s="254"/>
      <c r="PAV259" s="254"/>
      <c r="PAW259" s="254"/>
      <c r="PAX259" s="254"/>
      <c r="PAY259" s="254"/>
      <c r="PAZ259" s="254"/>
      <c r="PBA259" s="254"/>
      <c r="PBB259" s="254"/>
      <c r="PBC259" s="254"/>
      <c r="PBD259" s="254"/>
      <c r="PBE259" s="254"/>
      <c r="PBF259" s="254"/>
      <c r="PBG259" s="254"/>
      <c r="PBH259" s="254"/>
      <c r="PBI259" s="254"/>
      <c r="PBJ259" s="254"/>
      <c r="PBK259" s="254"/>
      <c r="PBL259" s="254"/>
      <c r="PBM259" s="254"/>
      <c r="PBN259" s="254"/>
      <c r="PBO259" s="254"/>
      <c r="PBP259" s="254"/>
      <c r="PBQ259" s="254"/>
      <c r="PBR259" s="254"/>
      <c r="PBS259" s="254"/>
      <c r="PBT259" s="254"/>
      <c r="PBU259" s="254"/>
      <c r="PBV259" s="254"/>
      <c r="PBW259" s="254"/>
      <c r="PBX259" s="254"/>
      <c r="PBY259" s="254"/>
      <c r="PBZ259" s="254"/>
      <c r="PCA259" s="254"/>
      <c r="PCB259" s="254"/>
      <c r="PCC259" s="254"/>
      <c r="PCD259" s="254"/>
      <c r="PCE259" s="254"/>
      <c r="PCF259" s="254"/>
      <c r="PCG259" s="254"/>
      <c r="PCH259" s="254"/>
      <c r="PCI259" s="254"/>
      <c r="PCJ259" s="254"/>
      <c r="PCK259" s="254"/>
      <c r="PCL259" s="254"/>
      <c r="PCM259" s="254"/>
      <c r="PCN259" s="254"/>
      <c r="PCO259" s="254"/>
      <c r="PCP259" s="254"/>
      <c r="PCQ259" s="254"/>
      <c r="PCR259" s="254"/>
      <c r="PCS259" s="254"/>
      <c r="PCT259" s="254"/>
      <c r="PCU259" s="254"/>
      <c r="PCV259" s="254"/>
      <c r="PCW259" s="254"/>
      <c r="PCX259" s="254"/>
      <c r="PCY259" s="254"/>
      <c r="PCZ259" s="254"/>
      <c r="PDA259" s="254"/>
      <c r="PDB259" s="254"/>
      <c r="PDC259" s="254"/>
      <c r="PDD259" s="254"/>
      <c r="PDE259" s="254"/>
      <c r="PDF259" s="254"/>
      <c r="PDG259" s="254"/>
      <c r="PDH259" s="254"/>
      <c r="PDI259" s="254"/>
      <c r="PDJ259" s="254"/>
      <c r="PDK259" s="254"/>
      <c r="PDL259" s="254"/>
      <c r="PDM259" s="254"/>
      <c r="PDN259" s="254"/>
      <c r="PDO259" s="254"/>
      <c r="PDP259" s="254"/>
      <c r="PDQ259" s="254"/>
      <c r="PDR259" s="254"/>
      <c r="PDS259" s="254"/>
      <c r="PDT259" s="254"/>
      <c r="PDU259" s="254"/>
      <c r="PDV259" s="254"/>
      <c r="PDW259" s="254"/>
      <c r="PDX259" s="254"/>
      <c r="PDY259" s="254"/>
      <c r="PDZ259" s="254"/>
      <c r="PEA259" s="254"/>
      <c r="PEB259" s="254"/>
      <c r="PEC259" s="254"/>
      <c r="PED259" s="254"/>
      <c r="PEE259" s="254"/>
      <c r="PEF259" s="254"/>
      <c r="PEG259" s="254"/>
      <c r="PEH259" s="254"/>
      <c r="PEI259" s="254"/>
      <c r="PEJ259" s="254"/>
      <c r="PEK259" s="254"/>
      <c r="PEL259" s="254"/>
      <c r="PEM259" s="254"/>
      <c r="PEN259" s="254"/>
      <c r="PEO259" s="254"/>
      <c r="PEP259" s="254"/>
      <c r="PEQ259" s="254"/>
      <c r="PER259" s="254"/>
      <c r="PES259" s="254"/>
      <c r="PET259" s="254"/>
      <c r="PEU259" s="254"/>
      <c r="PEV259" s="254"/>
      <c r="PEW259" s="254"/>
      <c r="PEX259" s="254"/>
      <c r="PEY259" s="254"/>
      <c r="PEZ259" s="254"/>
      <c r="PFA259" s="254"/>
      <c r="PFB259" s="254"/>
      <c r="PFC259" s="254"/>
      <c r="PFD259" s="254"/>
      <c r="PFE259" s="254"/>
      <c r="PFF259" s="254"/>
      <c r="PFG259" s="254"/>
      <c r="PFH259" s="254"/>
      <c r="PFI259" s="254"/>
      <c r="PFJ259" s="254"/>
      <c r="PFK259" s="254"/>
      <c r="PFL259" s="254"/>
      <c r="PFM259" s="254"/>
      <c r="PFN259" s="254"/>
      <c r="PFO259" s="254"/>
      <c r="PFP259" s="254"/>
      <c r="PFQ259" s="254"/>
      <c r="PFR259" s="254"/>
      <c r="PFS259" s="254"/>
      <c r="PFT259" s="254"/>
      <c r="PFU259" s="254"/>
      <c r="PFV259" s="254"/>
      <c r="PFW259" s="254"/>
      <c r="PFX259" s="254"/>
      <c r="PFY259" s="254"/>
      <c r="PFZ259" s="254"/>
      <c r="PGA259" s="254"/>
      <c r="PGB259" s="254"/>
      <c r="PGC259" s="254"/>
      <c r="PGD259" s="254"/>
      <c r="PGE259" s="254"/>
      <c r="PGF259" s="254"/>
      <c r="PGG259" s="254"/>
      <c r="PGH259" s="254"/>
      <c r="PGI259" s="254"/>
      <c r="PGJ259" s="254"/>
      <c r="PGK259" s="254"/>
      <c r="PGL259" s="254"/>
      <c r="PGM259" s="254"/>
      <c r="PGN259" s="254"/>
      <c r="PGO259" s="254"/>
      <c r="PGP259" s="254"/>
      <c r="PGQ259" s="254"/>
      <c r="PGR259" s="254"/>
      <c r="PGS259" s="254"/>
      <c r="PGT259" s="254"/>
      <c r="PGU259" s="254"/>
      <c r="PGV259" s="254"/>
      <c r="PGW259" s="254"/>
      <c r="PGX259" s="254"/>
      <c r="PGY259" s="254"/>
      <c r="PGZ259" s="254"/>
      <c r="PHA259" s="254"/>
      <c r="PHB259" s="254"/>
      <c r="PHC259" s="254"/>
      <c r="PHD259" s="254"/>
      <c r="PHE259" s="254"/>
      <c r="PHF259" s="254"/>
      <c r="PHG259" s="254"/>
      <c r="PHH259" s="254"/>
      <c r="PHI259" s="254"/>
      <c r="PHJ259" s="254"/>
      <c r="PHK259" s="254"/>
      <c r="PHL259" s="254"/>
      <c r="PHM259" s="254"/>
      <c r="PHN259" s="254"/>
      <c r="PHO259" s="254"/>
      <c r="PHP259" s="254"/>
      <c r="PHQ259" s="254"/>
      <c r="PHR259" s="254"/>
      <c r="PHS259" s="254"/>
      <c r="PHT259" s="254"/>
      <c r="PHU259" s="254"/>
      <c r="PHV259" s="254"/>
      <c r="PHW259" s="254"/>
      <c r="PHX259" s="254"/>
      <c r="PHY259" s="254"/>
      <c r="PHZ259" s="254"/>
      <c r="PIA259" s="254"/>
      <c r="PIB259" s="254"/>
      <c r="PIC259" s="254"/>
      <c r="PID259" s="254"/>
      <c r="PIE259" s="254"/>
      <c r="PIF259" s="254"/>
      <c r="PIG259" s="254"/>
      <c r="PIH259" s="254"/>
      <c r="PII259" s="254"/>
      <c r="PIJ259" s="254"/>
      <c r="PIK259" s="254"/>
      <c r="PIL259" s="254"/>
      <c r="PIM259" s="254"/>
      <c r="PIN259" s="254"/>
      <c r="PIO259" s="254"/>
      <c r="PIP259" s="254"/>
      <c r="PIQ259" s="254"/>
      <c r="PIR259" s="254"/>
      <c r="PIS259" s="254"/>
      <c r="PIT259" s="254"/>
      <c r="PIU259" s="254"/>
      <c r="PIV259" s="254"/>
      <c r="PIW259" s="254"/>
      <c r="PIX259" s="254"/>
      <c r="PIY259" s="254"/>
      <c r="PIZ259" s="254"/>
      <c r="PJA259" s="254"/>
      <c r="PJB259" s="254"/>
      <c r="PJC259" s="254"/>
      <c r="PJD259" s="254"/>
      <c r="PJE259" s="254"/>
      <c r="PJF259" s="254"/>
      <c r="PJG259" s="254"/>
      <c r="PJH259" s="254"/>
      <c r="PJI259" s="254"/>
      <c r="PJJ259" s="254"/>
      <c r="PJK259" s="254"/>
      <c r="PJL259" s="254"/>
      <c r="PJM259" s="254"/>
      <c r="PJN259" s="254"/>
      <c r="PJO259" s="254"/>
      <c r="PJP259" s="254"/>
      <c r="PJQ259" s="254"/>
      <c r="PJR259" s="254"/>
      <c r="PJS259" s="254"/>
      <c r="PJT259" s="254"/>
      <c r="PJU259" s="254"/>
      <c r="PJV259" s="254"/>
      <c r="PJW259" s="254"/>
      <c r="PJX259" s="254"/>
      <c r="PJY259" s="254"/>
      <c r="PJZ259" s="254"/>
      <c r="PKA259" s="254"/>
      <c r="PKB259" s="254"/>
      <c r="PKC259" s="254"/>
      <c r="PKD259" s="254"/>
      <c r="PKE259" s="254"/>
      <c r="PKF259" s="254"/>
      <c r="PKG259" s="254"/>
      <c r="PKH259" s="254"/>
      <c r="PKI259" s="254"/>
      <c r="PKJ259" s="254"/>
      <c r="PKK259" s="254"/>
      <c r="PKL259" s="254"/>
      <c r="PKM259" s="254"/>
      <c r="PKN259" s="254"/>
      <c r="PKO259" s="254"/>
      <c r="PKP259" s="254"/>
      <c r="PKQ259" s="254"/>
      <c r="PKR259" s="254"/>
      <c r="PKS259" s="254"/>
      <c r="PKT259" s="254"/>
      <c r="PKU259" s="254"/>
      <c r="PKV259" s="254"/>
      <c r="PKW259" s="254"/>
      <c r="PKX259" s="254"/>
      <c r="PKY259" s="254"/>
      <c r="PKZ259" s="254"/>
      <c r="PLA259" s="254"/>
      <c r="PLB259" s="254"/>
      <c r="PLC259" s="254"/>
      <c r="PLD259" s="254"/>
      <c r="PLE259" s="254"/>
      <c r="PLF259" s="254"/>
      <c r="PLG259" s="254"/>
      <c r="PLH259" s="254"/>
      <c r="PLI259" s="254"/>
      <c r="PLJ259" s="254"/>
      <c r="PLK259" s="254"/>
      <c r="PLL259" s="254"/>
      <c r="PLM259" s="254"/>
      <c r="PLN259" s="254"/>
      <c r="PLO259" s="254"/>
      <c r="PLP259" s="254"/>
      <c r="PLQ259" s="254"/>
      <c r="PLR259" s="254"/>
      <c r="PLS259" s="254"/>
      <c r="PLT259" s="254"/>
      <c r="PLU259" s="254"/>
      <c r="PLV259" s="254"/>
      <c r="PLW259" s="254"/>
      <c r="PLX259" s="254"/>
      <c r="PLY259" s="254"/>
      <c r="PLZ259" s="254"/>
      <c r="PMA259" s="254"/>
      <c r="PMB259" s="254"/>
      <c r="PMC259" s="254"/>
      <c r="PMD259" s="254"/>
      <c r="PME259" s="254"/>
      <c r="PMF259" s="254"/>
      <c r="PMG259" s="254"/>
      <c r="PMH259" s="254"/>
      <c r="PMI259" s="254"/>
      <c r="PMJ259" s="254"/>
      <c r="PMK259" s="254"/>
      <c r="PML259" s="254"/>
      <c r="PMM259" s="254"/>
      <c r="PMN259" s="254"/>
      <c r="PMO259" s="254"/>
      <c r="PMP259" s="254"/>
      <c r="PMQ259" s="254"/>
      <c r="PMR259" s="254"/>
      <c r="PMS259" s="254"/>
      <c r="PMT259" s="254"/>
      <c r="PMU259" s="254"/>
      <c r="PMV259" s="254"/>
      <c r="PMW259" s="254"/>
      <c r="PMX259" s="254"/>
      <c r="PMY259" s="254"/>
      <c r="PMZ259" s="254"/>
      <c r="PNA259" s="254"/>
      <c r="PNB259" s="254"/>
      <c r="PNC259" s="254"/>
      <c r="PND259" s="254"/>
      <c r="PNE259" s="254"/>
      <c r="PNF259" s="254"/>
      <c r="PNG259" s="254"/>
      <c r="PNH259" s="254"/>
      <c r="PNI259" s="254"/>
      <c r="PNJ259" s="254"/>
      <c r="PNK259" s="254"/>
      <c r="PNL259" s="254"/>
      <c r="PNM259" s="254"/>
      <c r="PNN259" s="254"/>
      <c r="PNO259" s="254"/>
      <c r="PNP259" s="254"/>
      <c r="PNQ259" s="254"/>
      <c r="PNR259" s="254"/>
      <c r="PNS259" s="254"/>
      <c r="PNT259" s="254"/>
      <c r="PNU259" s="254"/>
      <c r="PNV259" s="254"/>
      <c r="PNW259" s="254"/>
      <c r="PNX259" s="254"/>
      <c r="PNY259" s="254"/>
      <c r="PNZ259" s="254"/>
      <c r="POA259" s="254"/>
      <c r="POB259" s="254"/>
      <c r="POC259" s="254"/>
      <c r="POD259" s="254"/>
      <c r="POE259" s="254"/>
      <c r="POF259" s="254"/>
      <c r="POG259" s="254"/>
      <c r="POH259" s="254"/>
      <c r="POI259" s="254"/>
      <c r="POJ259" s="254"/>
      <c r="POK259" s="254"/>
      <c r="POL259" s="254"/>
      <c r="POM259" s="254"/>
      <c r="PON259" s="254"/>
      <c r="POO259" s="254"/>
      <c r="POP259" s="254"/>
      <c r="POQ259" s="254"/>
      <c r="POR259" s="254"/>
      <c r="POS259" s="254"/>
      <c r="POT259" s="254"/>
      <c r="POU259" s="254"/>
      <c r="POV259" s="254"/>
      <c r="POW259" s="254"/>
      <c r="POX259" s="254"/>
      <c r="POY259" s="254"/>
      <c r="POZ259" s="254"/>
      <c r="PPA259" s="254"/>
      <c r="PPB259" s="254"/>
      <c r="PPC259" s="254"/>
      <c r="PPD259" s="254"/>
      <c r="PPE259" s="254"/>
      <c r="PPF259" s="254"/>
      <c r="PPG259" s="254"/>
      <c r="PPH259" s="254"/>
      <c r="PPI259" s="254"/>
      <c r="PPJ259" s="254"/>
      <c r="PPK259" s="254"/>
      <c r="PPL259" s="254"/>
      <c r="PPM259" s="254"/>
      <c r="PPN259" s="254"/>
      <c r="PPO259" s="254"/>
      <c r="PPP259" s="254"/>
      <c r="PPQ259" s="254"/>
      <c r="PPR259" s="254"/>
      <c r="PPS259" s="254"/>
      <c r="PPT259" s="254"/>
      <c r="PPU259" s="254"/>
      <c r="PPV259" s="254"/>
      <c r="PPW259" s="254"/>
      <c r="PPX259" s="254"/>
      <c r="PPY259" s="254"/>
      <c r="PPZ259" s="254"/>
      <c r="PQA259" s="254"/>
      <c r="PQB259" s="254"/>
      <c r="PQC259" s="254"/>
      <c r="PQD259" s="254"/>
      <c r="PQE259" s="254"/>
      <c r="PQF259" s="254"/>
      <c r="PQG259" s="254"/>
      <c r="PQH259" s="254"/>
      <c r="PQI259" s="254"/>
      <c r="PQJ259" s="254"/>
      <c r="PQK259" s="254"/>
      <c r="PQL259" s="254"/>
      <c r="PQM259" s="254"/>
      <c r="PQN259" s="254"/>
      <c r="PQO259" s="254"/>
      <c r="PQP259" s="254"/>
      <c r="PQQ259" s="254"/>
      <c r="PQR259" s="254"/>
      <c r="PQS259" s="254"/>
      <c r="PQT259" s="254"/>
      <c r="PQU259" s="254"/>
      <c r="PQV259" s="254"/>
      <c r="PQW259" s="254"/>
      <c r="PQX259" s="254"/>
      <c r="PQY259" s="254"/>
      <c r="PQZ259" s="254"/>
      <c r="PRA259" s="254"/>
      <c r="PRB259" s="254"/>
      <c r="PRC259" s="254"/>
      <c r="PRD259" s="254"/>
      <c r="PRE259" s="254"/>
      <c r="PRF259" s="254"/>
      <c r="PRG259" s="254"/>
      <c r="PRH259" s="254"/>
      <c r="PRI259" s="254"/>
      <c r="PRJ259" s="254"/>
      <c r="PRK259" s="254"/>
      <c r="PRL259" s="254"/>
      <c r="PRM259" s="254"/>
      <c r="PRN259" s="254"/>
      <c r="PRO259" s="254"/>
      <c r="PRP259" s="254"/>
      <c r="PRQ259" s="254"/>
      <c r="PRR259" s="254"/>
      <c r="PRS259" s="254"/>
      <c r="PRT259" s="254"/>
      <c r="PRU259" s="254"/>
      <c r="PRV259" s="254"/>
      <c r="PRW259" s="254"/>
      <c r="PRX259" s="254"/>
      <c r="PRY259" s="254"/>
      <c r="PRZ259" s="254"/>
      <c r="PSA259" s="254"/>
      <c r="PSB259" s="254"/>
      <c r="PSC259" s="254"/>
      <c r="PSD259" s="254"/>
      <c r="PSE259" s="254"/>
      <c r="PSF259" s="254"/>
      <c r="PSG259" s="254"/>
      <c r="PSH259" s="254"/>
      <c r="PSI259" s="254"/>
      <c r="PSJ259" s="254"/>
      <c r="PSK259" s="254"/>
      <c r="PSL259" s="254"/>
      <c r="PSM259" s="254"/>
      <c r="PSN259" s="254"/>
      <c r="PSO259" s="254"/>
      <c r="PSP259" s="254"/>
      <c r="PSQ259" s="254"/>
      <c r="PSR259" s="254"/>
      <c r="PSS259" s="254"/>
      <c r="PST259" s="254"/>
      <c r="PSU259" s="254"/>
      <c r="PSV259" s="254"/>
      <c r="PSW259" s="254"/>
      <c r="PSX259" s="254"/>
      <c r="PSY259" s="254"/>
      <c r="PSZ259" s="254"/>
      <c r="PTA259" s="254"/>
      <c r="PTB259" s="254"/>
      <c r="PTC259" s="254"/>
      <c r="PTD259" s="254"/>
      <c r="PTE259" s="254"/>
      <c r="PTF259" s="254"/>
      <c r="PTG259" s="254"/>
      <c r="PTH259" s="254"/>
      <c r="PTI259" s="254"/>
      <c r="PTJ259" s="254"/>
      <c r="PTK259" s="254"/>
      <c r="PTL259" s="254"/>
      <c r="PTM259" s="254"/>
      <c r="PTN259" s="254"/>
      <c r="PTO259" s="254"/>
      <c r="PTP259" s="254"/>
      <c r="PTQ259" s="254"/>
      <c r="PTR259" s="254"/>
      <c r="PTS259" s="254"/>
      <c r="PTT259" s="254"/>
      <c r="PTU259" s="254"/>
      <c r="PTV259" s="254"/>
      <c r="PTW259" s="254"/>
      <c r="PTX259" s="254"/>
      <c r="PTY259" s="254"/>
      <c r="PTZ259" s="254"/>
      <c r="PUA259" s="254"/>
      <c r="PUB259" s="254"/>
      <c r="PUC259" s="254"/>
      <c r="PUD259" s="254"/>
      <c r="PUE259" s="254"/>
      <c r="PUF259" s="254"/>
      <c r="PUG259" s="254"/>
      <c r="PUH259" s="254"/>
      <c r="PUI259" s="254"/>
      <c r="PUJ259" s="254"/>
      <c r="PUK259" s="254"/>
      <c r="PUL259" s="254"/>
      <c r="PUM259" s="254"/>
      <c r="PUN259" s="254"/>
      <c r="PUO259" s="254"/>
      <c r="PUP259" s="254"/>
      <c r="PUQ259" s="254"/>
      <c r="PUR259" s="254"/>
      <c r="PUS259" s="254"/>
      <c r="PUT259" s="254"/>
      <c r="PUU259" s="254"/>
      <c r="PUV259" s="254"/>
      <c r="PUW259" s="254"/>
      <c r="PUX259" s="254"/>
      <c r="PUY259" s="254"/>
      <c r="PUZ259" s="254"/>
      <c r="PVA259" s="254"/>
      <c r="PVB259" s="254"/>
      <c r="PVC259" s="254"/>
      <c r="PVD259" s="254"/>
      <c r="PVE259" s="254"/>
      <c r="PVF259" s="254"/>
      <c r="PVG259" s="254"/>
      <c r="PVH259" s="254"/>
      <c r="PVI259" s="254"/>
      <c r="PVJ259" s="254"/>
      <c r="PVK259" s="254"/>
      <c r="PVL259" s="254"/>
      <c r="PVM259" s="254"/>
      <c r="PVN259" s="254"/>
      <c r="PVO259" s="254"/>
      <c r="PVP259" s="254"/>
      <c r="PVQ259" s="254"/>
      <c r="PVR259" s="254"/>
      <c r="PVS259" s="254"/>
      <c r="PVT259" s="254"/>
      <c r="PVU259" s="254"/>
      <c r="PVV259" s="254"/>
      <c r="PVW259" s="254"/>
      <c r="PVX259" s="254"/>
      <c r="PVY259" s="254"/>
      <c r="PVZ259" s="254"/>
      <c r="PWA259" s="254"/>
      <c r="PWB259" s="254"/>
      <c r="PWC259" s="254"/>
      <c r="PWD259" s="254"/>
      <c r="PWE259" s="254"/>
      <c r="PWF259" s="254"/>
      <c r="PWG259" s="254"/>
      <c r="PWH259" s="254"/>
      <c r="PWI259" s="254"/>
      <c r="PWJ259" s="254"/>
      <c r="PWK259" s="254"/>
      <c r="PWL259" s="254"/>
      <c r="PWM259" s="254"/>
      <c r="PWN259" s="254"/>
      <c r="PWO259" s="254"/>
      <c r="PWP259" s="254"/>
      <c r="PWQ259" s="254"/>
      <c r="PWR259" s="254"/>
      <c r="PWS259" s="254"/>
      <c r="PWT259" s="254"/>
      <c r="PWU259" s="254"/>
      <c r="PWV259" s="254"/>
      <c r="PWW259" s="254"/>
      <c r="PWX259" s="254"/>
      <c r="PWY259" s="254"/>
      <c r="PWZ259" s="254"/>
      <c r="PXA259" s="254"/>
      <c r="PXB259" s="254"/>
      <c r="PXC259" s="254"/>
      <c r="PXD259" s="254"/>
      <c r="PXE259" s="254"/>
      <c r="PXF259" s="254"/>
      <c r="PXG259" s="254"/>
      <c r="PXH259" s="254"/>
      <c r="PXI259" s="254"/>
      <c r="PXJ259" s="254"/>
      <c r="PXK259" s="254"/>
      <c r="PXL259" s="254"/>
      <c r="PXM259" s="254"/>
      <c r="PXN259" s="254"/>
      <c r="PXO259" s="254"/>
      <c r="PXP259" s="254"/>
      <c r="PXQ259" s="254"/>
      <c r="PXR259" s="254"/>
      <c r="PXS259" s="254"/>
      <c r="PXT259" s="254"/>
      <c r="PXU259" s="254"/>
      <c r="PXV259" s="254"/>
      <c r="PXW259" s="254"/>
      <c r="PXX259" s="254"/>
      <c r="PXY259" s="254"/>
      <c r="PXZ259" s="254"/>
      <c r="PYA259" s="254"/>
      <c r="PYB259" s="254"/>
      <c r="PYC259" s="254"/>
      <c r="PYD259" s="254"/>
      <c r="PYE259" s="254"/>
      <c r="PYF259" s="254"/>
      <c r="PYG259" s="254"/>
      <c r="PYH259" s="254"/>
      <c r="PYI259" s="254"/>
      <c r="PYJ259" s="254"/>
      <c r="PYK259" s="254"/>
      <c r="PYL259" s="254"/>
      <c r="PYM259" s="254"/>
      <c r="PYN259" s="254"/>
      <c r="PYO259" s="254"/>
      <c r="PYP259" s="254"/>
      <c r="PYQ259" s="254"/>
      <c r="PYR259" s="254"/>
      <c r="PYS259" s="254"/>
      <c r="PYT259" s="254"/>
      <c r="PYU259" s="254"/>
      <c r="PYV259" s="254"/>
      <c r="PYW259" s="254"/>
      <c r="PYX259" s="254"/>
      <c r="PYY259" s="254"/>
      <c r="PYZ259" s="254"/>
      <c r="PZA259" s="254"/>
      <c r="PZB259" s="254"/>
      <c r="PZC259" s="254"/>
      <c r="PZD259" s="254"/>
      <c r="PZE259" s="254"/>
      <c r="PZF259" s="254"/>
      <c r="PZG259" s="254"/>
      <c r="PZH259" s="254"/>
      <c r="PZI259" s="254"/>
      <c r="PZJ259" s="254"/>
      <c r="PZK259" s="254"/>
      <c r="PZL259" s="254"/>
      <c r="PZM259" s="254"/>
      <c r="PZN259" s="254"/>
      <c r="PZO259" s="254"/>
      <c r="PZP259" s="254"/>
      <c r="PZQ259" s="254"/>
      <c r="PZR259" s="254"/>
      <c r="PZS259" s="254"/>
      <c r="PZT259" s="254"/>
      <c r="PZU259" s="254"/>
      <c r="PZV259" s="254"/>
      <c r="PZW259" s="254"/>
      <c r="PZX259" s="254"/>
      <c r="PZY259" s="254"/>
      <c r="PZZ259" s="254"/>
      <c r="QAA259" s="254"/>
      <c r="QAB259" s="254"/>
      <c r="QAC259" s="254"/>
      <c r="QAD259" s="254"/>
      <c r="QAE259" s="254"/>
      <c r="QAF259" s="254"/>
      <c r="QAG259" s="254"/>
      <c r="QAH259" s="254"/>
      <c r="QAI259" s="254"/>
      <c r="QAJ259" s="254"/>
      <c r="QAK259" s="254"/>
      <c r="QAL259" s="254"/>
      <c r="QAM259" s="254"/>
      <c r="QAN259" s="254"/>
      <c r="QAO259" s="254"/>
      <c r="QAP259" s="254"/>
      <c r="QAQ259" s="254"/>
      <c r="QAR259" s="254"/>
      <c r="QAS259" s="254"/>
      <c r="QAT259" s="254"/>
      <c r="QAU259" s="254"/>
      <c r="QAV259" s="254"/>
      <c r="QAW259" s="254"/>
      <c r="QAX259" s="254"/>
      <c r="QAY259" s="254"/>
      <c r="QAZ259" s="254"/>
      <c r="QBA259" s="254"/>
      <c r="QBB259" s="254"/>
      <c r="QBC259" s="254"/>
      <c r="QBD259" s="254"/>
      <c r="QBE259" s="254"/>
      <c r="QBF259" s="254"/>
      <c r="QBG259" s="254"/>
      <c r="QBH259" s="254"/>
      <c r="QBI259" s="254"/>
      <c r="QBJ259" s="254"/>
      <c r="QBK259" s="254"/>
      <c r="QBL259" s="254"/>
      <c r="QBM259" s="254"/>
      <c r="QBN259" s="254"/>
      <c r="QBO259" s="254"/>
      <c r="QBP259" s="254"/>
      <c r="QBQ259" s="254"/>
      <c r="QBR259" s="254"/>
      <c r="QBS259" s="254"/>
      <c r="QBT259" s="254"/>
      <c r="QBU259" s="254"/>
      <c r="QBV259" s="254"/>
      <c r="QBW259" s="254"/>
      <c r="QBX259" s="254"/>
      <c r="QBY259" s="254"/>
      <c r="QBZ259" s="254"/>
      <c r="QCA259" s="254"/>
      <c r="QCB259" s="254"/>
      <c r="QCC259" s="254"/>
      <c r="QCD259" s="254"/>
      <c r="QCE259" s="254"/>
      <c r="QCF259" s="254"/>
      <c r="QCG259" s="254"/>
      <c r="QCH259" s="254"/>
      <c r="QCI259" s="254"/>
      <c r="QCJ259" s="254"/>
      <c r="QCK259" s="254"/>
      <c r="QCL259" s="254"/>
      <c r="QCM259" s="254"/>
      <c r="QCN259" s="254"/>
      <c r="QCO259" s="254"/>
      <c r="QCP259" s="254"/>
      <c r="QCQ259" s="254"/>
      <c r="QCR259" s="254"/>
      <c r="QCS259" s="254"/>
      <c r="QCT259" s="254"/>
      <c r="QCU259" s="254"/>
      <c r="QCV259" s="254"/>
      <c r="QCW259" s="254"/>
      <c r="QCX259" s="254"/>
      <c r="QCY259" s="254"/>
      <c r="QCZ259" s="254"/>
      <c r="QDA259" s="254"/>
      <c r="QDB259" s="254"/>
      <c r="QDC259" s="254"/>
      <c r="QDD259" s="254"/>
      <c r="QDE259" s="254"/>
      <c r="QDF259" s="254"/>
      <c r="QDG259" s="254"/>
      <c r="QDH259" s="254"/>
      <c r="QDI259" s="254"/>
      <c r="QDJ259" s="254"/>
      <c r="QDK259" s="254"/>
      <c r="QDL259" s="254"/>
      <c r="QDM259" s="254"/>
      <c r="QDN259" s="254"/>
      <c r="QDO259" s="254"/>
      <c r="QDP259" s="254"/>
      <c r="QDQ259" s="254"/>
      <c r="QDR259" s="254"/>
      <c r="QDS259" s="254"/>
      <c r="QDT259" s="254"/>
      <c r="QDU259" s="254"/>
      <c r="QDV259" s="254"/>
      <c r="QDW259" s="254"/>
      <c r="QDX259" s="254"/>
      <c r="QDY259" s="254"/>
      <c r="QDZ259" s="254"/>
      <c r="QEA259" s="254"/>
      <c r="QEB259" s="254"/>
      <c r="QEC259" s="254"/>
      <c r="QED259" s="254"/>
      <c r="QEE259" s="254"/>
      <c r="QEF259" s="254"/>
      <c r="QEG259" s="254"/>
      <c r="QEH259" s="254"/>
      <c r="QEI259" s="254"/>
      <c r="QEJ259" s="254"/>
      <c r="QEK259" s="254"/>
      <c r="QEL259" s="254"/>
      <c r="QEM259" s="254"/>
      <c r="QEN259" s="254"/>
      <c r="QEO259" s="254"/>
      <c r="QEP259" s="254"/>
      <c r="QEQ259" s="254"/>
      <c r="QER259" s="254"/>
      <c r="QES259" s="254"/>
      <c r="QET259" s="254"/>
      <c r="QEU259" s="254"/>
      <c r="QEV259" s="254"/>
      <c r="QEW259" s="254"/>
      <c r="QEX259" s="254"/>
      <c r="QEY259" s="254"/>
      <c r="QEZ259" s="254"/>
      <c r="QFA259" s="254"/>
      <c r="QFB259" s="254"/>
      <c r="QFC259" s="254"/>
      <c r="QFD259" s="254"/>
      <c r="QFE259" s="254"/>
      <c r="QFF259" s="254"/>
      <c r="QFG259" s="254"/>
      <c r="QFH259" s="254"/>
      <c r="QFI259" s="254"/>
      <c r="QFJ259" s="254"/>
      <c r="QFK259" s="254"/>
      <c r="QFL259" s="254"/>
      <c r="QFM259" s="254"/>
      <c r="QFN259" s="254"/>
      <c r="QFO259" s="254"/>
      <c r="QFP259" s="254"/>
      <c r="QFQ259" s="254"/>
      <c r="QFR259" s="254"/>
      <c r="QFS259" s="254"/>
      <c r="QFT259" s="254"/>
      <c r="QFU259" s="254"/>
      <c r="QFV259" s="254"/>
      <c r="QFW259" s="254"/>
      <c r="QFX259" s="254"/>
      <c r="QFY259" s="254"/>
      <c r="QFZ259" s="254"/>
      <c r="QGA259" s="254"/>
      <c r="QGB259" s="254"/>
      <c r="QGC259" s="254"/>
      <c r="QGD259" s="254"/>
      <c r="QGE259" s="254"/>
      <c r="QGF259" s="254"/>
      <c r="QGG259" s="254"/>
      <c r="QGH259" s="254"/>
      <c r="QGI259" s="254"/>
      <c r="QGJ259" s="254"/>
      <c r="QGK259" s="254"/>
      <c r="QGL259" s="254"/>
      <c r="QGM259" s="254"/>
      <c r="QGN259" s="254"/>
      <c r="QGO259" s="254"/>
      <c r="QGP259" s="254"/>
      <c r="QGQ259" s="254"/>
      <c r="QGR259" s="254"/>
      <c r="QGS259" s="254"/>
      <c r="QGT259" s="254"/>
      <c r="QGU259" s="254"/>
      <c r="QGV259" s="254"/>
      <c r="QGW259" s="254"/>
      <c r="QGX259" s="254"/>
      <c r="QGY259" s="254"/>
      <c r="QGZ259" s="254"/>
      <c r="QHA259" s="254"/>
      <c r="QHB259" s="254"/>
      <c r="QHC259" s="254"/>
      <c r="QHD259" s="254"/>
      <c r="QHE259" s="254"/>
      <c r="QHF259" s="254"/>
      <c r="QHG259" s="254"/>
      <c r="QHH259" s="254"/>
      <c r="QHI259" s="254"/>
      <c r="QHJ259" s="254"/>
      <c r="QHK259" s="254"/>
      <c r="QHL259" s="254"/>
      <c r="QHM259" s="254"/>
      <c r="QHN259" s="254"/>
      <c r="QHO259" s="254"/>
      <c r="QHP259" s="254"/>
      <c r="QHQ259" s="254"/>
      <c r="QHR259" s="254"/>
      <c r="QHS259" s="254"/>
      <c r="QHT259" s="254"/>
      <c r="QHU259" s="254"/>
      <c r="QHV259" s="254"/>
      <c r="QHW259" s="254"/>
      <c r="QHX259" s="254"/>
      <c r="QHY259" s="254"/>
      <c r="QHZ259" s="254"/>
      <c r="QIA259" s="254"/>
      <c r="QIB259" s="254"/>
      <c r="QIC259" s="254"/>
      <c r="QID259" s="254"/>
      <c r="QIE259" s="254"/>
      <c r="QIF259" s="254"/>
      <c r="QIG259" s="254"/>
      <c r="QIH259" s="254"/>
      <c r="QII259" s="254"/>
      <c r="QIJ259" s="254"/>
      <c r="QIK259" s="254"/>
      <c r="QIL259" s="254"/>
      <c r="QIM259" s="254"/>
      <c r="QIN259" s="254"/>
      <c r="QIO259" s="254"/>
      <c r="QIP259" s="254"/>
      <c r="QIQ259" s="254"/>
      <c r="QIR259" s="254"/>
      <c r="QIS259" s="254"/>
      <c r="QIT259" s="254"/>
      <c r="QIU259" s="254"/>
      <c r="QIV259" s="254"/>
      <c r="QIW259" s="254"/>
      <c r="QIX259" s="254"/>
      <c r="QIY259" s="254"/>
      <c r="QIZ259" s="254"/>
      <c r="QJA259" s="254"/>
      <c r="QJB259" s="254"/>
      <c r="QJC259" s="254"/>
      <c r="QJD259" s="254"/>
      <c r="QJE259" s="254"/>
      <c r="QJF259" s="254"/>
      <c r="QJG259" s="254"/>
      <c r="QJH259" s="254"/>
      <c r="QJI259" s="254"/>
      <c r="QJJ259" s="254"/>
      <c r="QJK259" s="254"/>
      <c r="QJL259" s="254"/>
      <c r="QJM259" s="254"/>
      <c r="QJN259" s="254"/>
      <c r="QJO259" s="254"/>
      <c r="QJP259" s="254"/>
      <c r="QJQ259" s="254"/>
      <c r="QJR259" s="254"/>
      <c r="QJS259" s="254"/>
      <c r="QJT259" s="254"/>
      <c r="QJU259" s="254"/>
      <c r="QJV259" s="254"/>
      <c r="QJW259" s="254"/>
      <c r="QJX259" s="254"/>
      <c r="QJY259" s="254"/>
      <c r="QJZ259" s="254"/>
      <c r="QKA259" s="254"/>
      <c r="QKB259" s="254"/>
      <c r="QKC259" s="254"/>
      <c r="QKD259" s="254"/>
      <c r="QKE259" s="254"/>
      <c r="QKF259" s="254"/>
      <c r="QKG259" s="254"/>
      <c r="QKH259" s="254"/>
      <c r="QKI259" s="254"/>
      <c r="QKJ259" s="254"/>
      <c r="QKK259" s="254"/>
      <c r="QKL259" s="254"/>
      <c r="QKM259" s="254"/>
      <c r="QKN259" s="254"/>
      <c r="QKO259" s="254"/>
      <c r="QKP259" s="254"/>
      <c r="QKQ259" s="254"/>
      <c r="QKR259" s="254"/>
      <c r="QKS259" s="254"/>
      <c r="QKT259" s="254"/>
      <c r="QKU259" s="254"/>
      <c r="QKV259" s="254"/>
      <c r="QKW259" s="254"/>
      <c r="QKX259" s="254"/>
      <c r="QKY259" s="254"/>
      <c r="QKZ259" s="254"/>
      <c r="QLA259" s="254"/>
      <c r="QLB259" s="254"/>
      <c r="QLC259" s="254"/>
      <c r="QLD259" s="254"/>
      <c r="QLE259" s="254"/>
      <c r="QLF259" s="254"/>
      <c r="QLG259" s="254"/>
      <c r="QLH259" s="254"/>
      <c r="QLI259" s="254"/>
      <c r="QLJ259" s="254"/>
      <c r="QLK259" s="254"/>
      <c r="QLL259" s="254"/>
      <c r="QLM259" s="254"/>
      <c r="QLN259" s="254"/>
      <c r="QLO259" s="254"/>
      <c r="QLP259" s="254"/>
      <c r="QLQ259" s="254"/>
      <c r="QLR259" s="254"/>
      <c r="QLS259" s="254"/>
      <c r="QLT259" s="254"/>
      <c r="QLU259" s="254"/>
      <c r="QLV259" s="254"/>
      <c r="QLW259" s="254"/>
      <c r="QLX259" s="254"/>
      <c r="QLY259" s="254"/>
      <c r="QLZ259" s="254"/>
      <c r="QMA259" s="254"/>
      <c r="QMB259" s="254"/>
      <c r="QMC259" s="254"/>
      <c r="QMD259" s="254"/>
      <c r="QME259" s="254"/>
      <c r="QMF259" s="254"/>
      <c r="QMG259" s="254"/>
      <c r="QMH259" s="254"/>
      <c r="QMI259" s="254"/>
      <c r="QMJ259" s="254"/>
      <c r="QMK259" s="254"/>
      <c r="QML259" s="254"/>
      <c r="QMM259" s="254"/>
      <c r="QMN259" s="254"/>
      <c r="QMO259" s="254"/>
      <c r="QMP259" s="254"/>
      <c r="QMQ259" s="254"/>
      <c r="QMR259" s="254"/>
      <c r="QMS259" s="254"/>
      <c r="QMT259" s="254"/>
      <c r="QMU259" s="254"/>
      <c r="QMV259" s="254"/>
      <c r="QMW259" s="254"/>
      <c r="QMX259" s="254"/>
      <c r="QMY259" s="254"/>
      <c r="QMZ259" s="254"/>
      <c r="QNA259" s="254"/>
      <c r="QNB259" s="254"/>
      <c r="QNC259" s="254"/>
      <c r="QND259" s="254"/>
      <c r="QNE259" s="254"/>
      <c r="QNF259" s="254"/>
      <c r="QNG259" s="254"/>
      <c r="QNH259" s="254"/>
      <c r="QNI259" s="254"/>
      <c r="QNJ259" s="254"/>
      <c r="QNK259" s="254"/>
      <c r="QNL259" s="254"/>
      <c r="QNM259" s="254"/>
      <c r="QNN259" s="254"/>
      <c r="QNO259" s="254"/>
      <c r="QNP259" s="254"/>
      <c r="QNQ259" s="254"/>
      <c r="QNR259" s="254"/>
      <c r="QNS259" s="254"/>
      <c r="QNT259" s="254"/>
      <c r="QNU259" s="254"/>
      <c r="QNV259" s="254"/>
      <c r="QNW259" s="254"/>
      <c r="QNX259" s="254"/>
      <c r="QNY259" s="254"/>
      <c r="QNZ259" s="254"/>
      <c r="QOA259" s="254"/>
      <c r="QOB259" s="254"/>
      <c r="QOC259" s="254"/>
      <c r="QOD259" s="254"/>
      <c r="QOE259" s="254"/>
      <c r="QOF259" s="254"/>
      <c r="QOG259" s="254"/>
      <c r="QOH259" s="254"/>
      <c r="QOI259" s="254"/>
      <c r="QOJ259" s="254"/>
      <c r="QOK259" s="254"/>
      <c r="QOL259" s="254"/>
      <c r="QOM259" s="254"/>
      <c r="QON259" s="254"/>
      <c r="QOO259" s="254"/>
      <c r="QOP259" s="254"/>
      <c r="QOQ259" s="254"/>
      <c r="QOR259" s="254"/>
      <c r="QOS259" s="254"/>
      <c r="QOT259" s="254"/>
      <c r="QOU259" s="254"/>
      <c r="QOV259" s="254"/>
      <c r="QOW259" s="254"/>
      <c r="QOX259" s="254"/>
      <c r="QOY259" s="254"/>
      <c r="QOZ259" s="254"/>
      <c r="QPA259" s="254"/>
      <c r="QPB259" s="254"/>
      <c r="QPC259" s="254"/>
      <c r="QPD259" s="254"/>
      <c r="QPE259" s="254"/>
      <c r="QPF259" s="254"/>
      <c r="QPG259" s="254"/>
      <c r="QPH259" s="254"/>
      <c r="QPI259" s="254"/>
      <c r="QPJ259" s="254"/>
      <c r="QPK259" s="254"/>
      <c r="QPL259" s="254"/>
      <c r="QPM259" s="254"/>
      <c r="QPN259" s="254"/>
      <c r="QPO259" s="254"/>
      <c r="QPP259" s="254"/>
      <c r="QPQ259" s="254"/>
      <c r="QPR259" s="254"/>
      <c r="QPS259" s="254"/>
      <c r="QPT259" s="254"/>
      <c r="QPU259" s="254"/>
      <c r="QPV259" s="254"/>
      <c r="QPW259" s="254"/>
      <c r="QPX259" s="254"/>
      <c r="QPY259" s="254"/>
      <c r="QPZ259" s="254"/>
      <c r="QQA259" s="254"/>
      <c r="QQB259" s="254"/>
      <c r="QQC259" s="254"/>
      <c r="QQD259" s="254"/>
      <c r="QQE259" s="254"/>
      <c r="QQF259" s="254"/>
      <c r="QQG259" s="254"/>
      <c r="QQH259" s="254"/>
      <c r="QQI259" s="254"/>
      <c r="QQJ259" s="254"/>
      <c r="QQK259" s="254"/>
      <c r="QQL259" s="254"/>
      <c r="QQM259" s="254"/>
      <c r="QQN259" s="254"/>
      <c r="QQO259" s="254"/>
      <c r="QQP259" s="254"/>
      <c r="QQQ259" s="254"/>
      <c r="QQR259" s="254"/>
      <c r="QQS259" s="254"/>
      <c r="QQT259" s="254"/>
      <c r="QQU259" s="254"/>
      <c r="QQV259" s="254"/>
      <c r="QQW259" s="254"/>
      <c r="QQX259" s="254"/>
      <c r="QQY259" s="254"/>
      <c r="QQZ259" s="254"/>
      <c r="QRA259" s="254"/>
      <c r="QRB259" s="254"/>
      <c r="QRC259" s="254"/>
      <c r="QRD259" s="254"/>
      <c r="QRE259" s="254"/>
      <c r="QRF259" s="254"/>
      <c r="QRG259" s="254"/>
      <c r="QRH259" s="254"/>
      <c r="QRI259" s="254"/>
      <c r="QRJ259" s="254"/>
      <c r="QRK259" s="254"/>
      <c r="QRL259" s="254"/>
      <c r="QRM259" s="254"/>
      <c r="QRN259" s="254"/>
      <c r="QRO259" s="254"/>
      <c r="QRP259" s="254"/>
      <c r="QRQ259" s="254"/>
      <c r="QRR259" s="254"/>
      <c r="QRS259" s="254"/>
      <c r="QRT259" s="254"/>
      <c r="QRU259" s="254"/>
      <c r="QRV259" s="254"/>
      <c r="QRW259" s="254"/>
      <c r="QRX259" s="254"/>
      <c r="QRY259" s="254"/>
      <c r="QRZ259" s="254"/>
      <c r="QSA259" s="254"/>
      <c r="QSB259" s="254"/>
      <c r="QSC259" s="254"/>
      <c r="QSD259" s="254"/>
      <c r="QSE259" s="254"/>
      <c r="QSF259" s="254"/>
      <c r="QSG259" s="254"/>
      <c r="QSH259" s="254"/>
      <c r="QSI259" s="254"/>
      <c r="QSJ259" s="254"/>
      <c r="QSK259" s="254"/>
      <c r="QSL259" s="254"/>
      <c r="QSM259" s="254"/>
      <c r="QSN259" s="254"/>
      <c r="QSO259" s="254"/>
      <c r="QSP259" s="254"/>
      <c r="QSQ259" s="254"/>
      <c r="QSR259" s="254"/>
      <c r="QSS259" s="254"/>
      <c r="QST259" s="254"/>
      <c r="QSU259" s="254"/>
      <c r="QSV259" s="254"/>
      <c r="QSW259" s="254"/>
      <c r="QSX259" s="254"/>
      <c r="QSY259" s="254"/>
      <c r="QSZ259" s="254"/>
      <c r="QTA259" s="254"/>
      <c r="QTB259" s="254"/>
      <c r="QTC259" s="254"/>
      <c r="QTD259" s="254"/>
      <c r="QTE259" s="254"/>
      <c r="QTF259" s="254"/>
      <c r="QTG259" s="254"/>
      <c r="QTH259" s="254"/>
      <c r="QTI259" s="254"/>
      <c r="QTJ259" s="254"/>
      <c r="QTK259" s="254"/>
      <c r="QTL259" s="254"/>
      <c r="QTM259" s="254"/>
      <c r="QTN259" s="254"/>
      <c r="QTO259" s="254"/>
      <c r="QTP259" s="254"/>
      <c r="QTQ259" s="254"/>
      <c r="QTR259" s="254"/>
      <c r="QTS259" s="254"/>
      <c r="QTT259" s="254"/>
      <c r="QTU259" s="254"/>
      <c r="QTV259" s="254"/>
      <c r="QTW259" s="254"/>
      <c r="QTX259" s="254"/>
      <c r="QTY259" s="254"/>
      <c r="QTZ259" s="254"/>
      <c r="QUA259" s="254"/>
      <c r="QUB259" s="254"/>
      <c r="QUC259" s="254"/>
      <c r="QUD259" s="254"/>
      <c r="QUE259" s="254"/>
      <c r="QUF259" s="254"/>
      <c r="QUG259" s="254"/>
      <c r="QUH259" s="254"/>
      <c r="QUI259" s="254"/>
      <c r="QUJ259" s="254"/>
      <c r="QUK259" s="254"/>
      <c r="QUL259" s="254"/>
      <c r="QUM259" s="254"/>
      <c r="QUN259" s="254"/>
      <c r="QUO259" s="254"/>
      <c r="QUP259" s="254"/>
      <c r="QUQ259" s="254"/>
      <c r="QUR259" s="254"/>
      <c r="QUS259" s="254"/>
      <c r="QUT259" s="254"/>
      <c r="QUU259" s="254"/>
      <c r="QUV259" s="254"/>
      <c r="QUW259" s="254"/>
      <c r="QUX259" s="254"/>
      <c r="QUY259" s="254"/>
      <c r="QUZ259" s="254"/>
      <c r="QVA259" s="254"/>
      <c r="QVB259" s="254"/>
      <c r="QVC259" s="254"/>
      <c r="QVD259" s="254"/>
      <c r="QVE259" s="254"/>
      <c r="QVF259" s="254"/>
      <c r="QVG259" s="254"/>
      <c r="QVH259" s="254"/>
      <c r="QVI259" s="254"/>
      <c r="QVJ259" s="254"/>
      <c r="QVK259" s="254"/>
      <c r="QVL259" s="254"/>
      <c r="QVM259" s="254"/>
      <c r="QVN259" s="254"/>
      <c r="QVO259" s="254"/>
      <c r="QVP259" s="254"/>
      <c r="QVQ259" s="254"/>
      <c r="QVR259" s="254"/>
      <c r="QVS259" s="254"/>
      <c r="QVT259" s="254"/>
      <c r="QVU259" s="254"/>
      <c r="QVV259" s="254"/>
      <c r="QVW259" s="254"/>
      <c r="QVX259" s="254"/>
      <c r="QVY259" s="254"/>
      <c r="QVZ259" s="254"/>
      <c r="QWA259" s="254"/>
      <c r="QWB259" s="254"/>
      <c r="QWC259" s="254"/>
      <c r="QWD259" s="254"/>
      <c r="QWE259" s="254"/>
      <c r="QWF259" s="254"/>
      <c r="QWG259" s="254"/>
      <c r="QWH259" s="254"/>
      <c r="QWI259" s="254"/>
      <c r="QWJ259" s="254"/>
      <c r="QWK259" s="254"/>
      <c r="QWL259" s="254"/>
      <c r="QWM259" s="254"/>
      <c r="QWN259" s="254"/>
      <c r="QWO259" s="254"/>
      <c r="QWP259" s="254"/>
      <c r="QWQ259" s="254"/>
      <c r="QWR259" s="254"/>
      <c r="QWS259" s="254"/>
      <c r="QWT259" s="254"/>
      <c r="QWU259" s="254"/>
      <c r="QWV259" s="254"/>
      <c r="QWW259" s="254"/>
      <c r="QWX259" s="254"/>
      <c r="QWY259" s="254"/>
      <c r="QWZ259" s="254"/>
      <c r="QXA259" s="254"/>
      <c r="QXB259" s="254"/>
      <c r="QXC259" s="254"/>
      <c r="QXD259" s="254"/>
      <c r="QXE259" s="254"/>
      <c r="QXF259" s="254"/>
      <c r="QXG259" s="254"/>
      <c r="QXH259" s="254"/>
      <c r="QXI259" s="254"/>
      <c r="QXJ259" s="254"/>
      <c r="QXK259" s="254"/>
      <c r="QXL259" s="254"/>
      <c r="QXM259" s="254"/>
      <c r="QXN259" s="254"/>
      <c r="QXO259" s="254"/>
      <c r="QXP259" s="254"/>
      <c r="QXQ259" s="254"/>
      <c r="QXR259" s="254"/>
      <c r="QXS259" s="254"/>
      <c r="QXT259" s="254"/>
      <c r="QXU259" s="254"/>
      <c r="QXV259" s="254"/>
      <c r="QXW259" s="254"/>
      <c r="QXX259" s="254"/>
      <c r="QXY259" s="254"/>
      <c r="QXZ259" s="254"/>
      <c r="QYA259" s="254"/>
      <c r="QYB259" s="254"/>
      <c r="QYC259" s="254"/>
      <c r="QYD259" s="254"/>
      <c r="QYE259" s="254"/>
      <c r="QYF259" s="254"/>
      <c r="QYG259" s="254"/>
      <c r="QYH259" s="254"/>
      <c r="QYI259" s="254"/>
      <c r="QYJ259" s="254"/>
      <c r="QYK259" s="254"/>
      <c r="QYL259" s="254"/>
      <c r="QYM259" s="254"/>
      <c r="QYN259" s="254"/>
      <c r="QYO259" s="254"/>
      <c r="QYP259" s="254"/>
      <c r="QYQ259" s="254"/>
      <c r="QYR259" s="254"/>
      <c r="QYS259" s="254"/>
      <c r="QYT259" s="254"/>
      <c r="QYU259" s="254"/>
      <c r="QYV259" s="254"/>
      <c r="QYW259" s="254"/>
      <c r="QYX259" s="254"/>
      <c r="QYY259" s="254"/>
      <c r="QYZ259" s="254"/>
      <c r="QZA259" s="254"/>
      <c r="QZB259" s="254"/>
      <c r="QZC259" s="254"/>
      <c r="QZD259" s="254"/>
      <c r="QZE259" s="254"/>
      <c r="QZF259" s="254"/>
      <c r="QZG259" s="254"/>
      <c r="QZH259" s="254"/>
      <c r="QZI259" s="254"/>
      <c r="QZJ259" s="254"/>
      <c r="QZK259" s="254"/>
      <c r="QZL259" s="254"/>
      <c r="QZM259" s="254"/>
      <c r="QZN259" s="254"/>
      <c r="QZO259" s="254"/>
      <c r="QZP259" s="254"/>
      <c r="QZQ259" s="254"/>
      <c r="QZR259" s="254"/>
      <c r="QZS259" s="254"/>
      <c r="QZT259" s="254"/>
      <c r="QZU259" s="254"/>
      <c r="QZV259" s="254"/>
      <c r="QZW259" s="254"/>
      <c r="QZX259" s="254"/>
      <c r="QZY259" s="254"/>
      <c r="QZZ259" s="254"/>
      <c r="RAA259" s="254"/>
      <c r="RAB259" s="254"/>
      <c r="RAC259" s="254"/>
      <c r="RAD259" s="254"/>
      <c r="RAE259" s="254"/>
      <c r="RAF259" s="254"/>
      <c r="RAG259" s="254"/>
      <c r="RAH259" s="254"/>
      <c r="RAI259" s="254"/>
      <c r="RAJ259" s="254"/>
      <c r="RAK259" s="254"/>
      <c r="RAL259" s="254"/>
      <c r="RAM259" s="254"/>
      <c r="RAN259" s="254"/>
      <c r="RAO259" s="254"/>
      <c r="RAP259" s="254"/>
      <c r="RAQ259" s="254"/>
      <c r="RAR259" s="254"/>
      <c r="RAS259" s="254"/>
      <c r="RAT259" s="254"/>
      <c r="RAU259" s="254"/>
      <c r="RAV259" s="254"/>
      <c r="RAW259" s="254"/>
      <c r="RAX259" s="254"/>
      <c r="RAY259" s="254"/>
      <c r="RAZ259" s="254"/>
      <c r="RBA259" s="254"/>
      <c r="RBB259" s="254"/>
      <c r="RBC259" s="254"/>
      <c r="RBD259" s="254"/>
      <c r="RBE259" s="254"/>
      <c r="RBF259" s="254"/>
      <c r="RBG259" s="254"/>
      <c r="RBH259" s="254"/>
      <c r="RBI259" s="254"/>
      <c r="RBJ259" s="254"/>
      <c r="RBK259" s="254"/>
      <c r="RBL259" s="254"/>
      <c r="RBM259" s="254"/>
      <c r="RBN259" s="254"/>
      <c r="RBO259" s="254"/>
      <c r="RBP259" s="254"/>
      <c r="RBQ259" s="254"/>
      <c r="RBR259" s="254"/>
      <c r="RBS259" s="254"/>
      <c r="RBT259" s="254"/>
      <c r="RBU259" s="254"/>
      <c r="RBV259" s="254"/>
      <c r="RBW259" s="254"/>
      <c r="RBX259" s="254"/>
      <c r="RBY259" s="254"/>
      <c r="RBZ259" s="254"/>
      <c r="RCA259" s="254"/>
      <c r="RCB259" s="254"/>
      <c r="RCC259" s="254"/>
      <c r="RCD259" s="254"/>
      <c r="RCE259" s="254"/>
      <c r="RCF259" s="254"/>
      <c r="RCG259" s="254"/>
      <c r="RCH259" s="254"/>
      <c r="RCI259" s="254"/>
      <c r="RCJ259" s="254"/>
      <c r="RCK259" s="254"/>
      <c r="RCL259" s="254"/>
      <c r="RCM259" s="254"/>
      <c r="RCN259" s="254"/>
      <c r="RCO259" s="254"/>
      <c r="RCP259" s="254"/>
      <c r="RCQ259" s="254"/>
      <c r="RCR259" s="254"/>
      <c r="RCS259" s="254"/>
      <c r="RCT259" s="254"/>
      <c r="RCU259" s="254"/>
      <c r="RCV259" s="254"/>
      <c r="RCW259" s="254"/>
      <c r="RCX259" s="254"/>
      <c r="RCY259" s="254"/>
      <c r="RCZ259" s="254"/>
      <c r="RDA259" s="254"/>
      <c r="RDB259" s="254"/>
      <c r="RDC259" s="254"/>
      <c r="RDD259" s="254"/>
      <c r="RDE259" s="254"/>
      <c r="RDF259" s="254"/>
      <c r="RDG259" s="254"/>
      <c r="RDH259" s="254"/>
      <c r="RDI259" s="254"/>
      <c r="RDJ259" s="254"/>
      <c r="RDK259" s="254"/>
      <c r="RDL259" s="254"/>
      <c r="RDM259" s="254"/>
      <c r="RDN259" s="254"/>
      <c r="RDO259" s="254"/>
      <c r="RDP259" s="254"/>
      <c r="RDQ259" s="254"/>
      <c r="RDR259" s="254"/>
      <c r="RDS259" s="254"/>
      <c r="RDT259" s="254"/>
      <c r="RDU259" s="254"/>
      <c r="RDV259" s="254"/>
      <c r="RDW259" s="254"/>
      <c r="RDX259" s="254"/>
      <c r="RDY259" s="254"/>
      <c r="RDZ259" s="254"/>
      <c r="REA259" s="254"/>
      <c r="REB259" s="254"/>
      <c r="REC259" s="254"/>
      <c r="RED259" s="254"/>
      <c r="REE259" s="254"/>
      <c r="REF259" s="254"/>
      <c r="REG259" s="254"/>
      <c r="REH259" s="254"/>
      <c r="REI259" s="254"/>
      <c r="REJ259" s="254"/>
      <c r="REK259" s="254"/>
      <c r="REL259" s="254"/>
      <c r="REM259" s="254"/>
      <c r="REN259" s="254"/>
      <c r="REO259" s="254"/>
      <c r="REP259" s="254"/>
      <c r="REQ259" s="254"/>
      <c r="RER259" s="254"/>
      <c r="RES259" s="254"/>
      <c r="RET259" s="254"/>
      <c r="REU259" s="254"/>
      <c r="REV259" s="254"/>
      <c r="REW259" s="254"/>
      <c r="REX259" s="254"/>
      <c r="REY259" s="254"/>
      <c r="REZ259" s="254"/>
      <c r="RFA259" s="254"/>
      <c r="RFB259" s="254"/>
      <c r="RFC259" s="254"/>
      <c r="RFD259" s="254"/>
      <c r="RFE259" s="254"/>
      <c r="RFF259" s="254"/>
      <c r="RFG259" s="254"/>
      <c r="RFH259" s="254"/>
      <c r="RFI259" s="254"/>
      <c r="RFJ259" s="254"/>
      <c r="RFK259" s="254"/>
      <c r="RFL259" s="254"/>
      <c r="RFM259" s="254"/>
      <c r="RFN259" s="254"/>
      <c r="RFO259" s="254"/>
      <c r="RFP259" s="254"/>
      <c r="RFQ259" s="254"/>
      <c r="RFR259" s="254"/>
      <c r="RFS259" s="254"/>
      <c r="RFT259" s="254"/>
      <c r="RFU259" s="254"/>
      <c r="RFV259" s="254"/>
      <c r="RFW259" s="254"/>
      <c r="RFX259" s="254"/>
      <c r="RFY259" s="254"/>
      <c r="RFZ259" s="254"/>
      <c r="RGA259" s="254"/>
      <c r="RGB259" s="254"/>
      <c r="RGC259" s="254"/>
      <c r="RGD259" s="254"/>
      <c r="RGE259" s="254"/>
      <c r="RGF259" s="254"/>
      <c r="RGG259" s="254"/>
      <c r="RGH259" s="254"/>
      <c r="RGI259" s="254"/>
      <c r="RGJ259" s="254"/>
      <c r="RGK259" s="254"/>
      <c r="RGL259" s="254"/>
      <c r="RGM259" s="254"/>
      <c r="RGN259" s="254"/>
      <c r="RGO259" s="254"/>
      <c r="RGP259" s="254"/>
      <c r="RGQ259" s="254"/>
      <c r="RGR259" s="254"/>
      <c r="RGS259" s="254"/>
      <c r="RGT259" s="254"/>
      <c r="RGU259" s="254"/>
      <c r="RGV259" s="254"/>
      <c r="RGW259" s="254"/>
      <c r="RGX259" s="254"/>
      <c r="RGY259" s="254"/>
      <c r="RGZ259" s="254"/>
      <c r="RHA259" s="254"/>
      <c r="RHB259" s="254"/>
      <c r="RHC259" s="254"/>
      <c r="RHD259" s="254"/>
      <c r="RHE259" s="254"/>
      <c r="RHF259" s="254"/>
      <c r="RHG259" s="254"/>
      <c r="RHH259" s="254"/>
      <c r="RHI259" s="254"/>
      <c r="RHJ259" s="254"/>
      <c r="RHK259" s="254"/>
      <c r="RHL259" s="254"/>
      <c r="RHM259" s="254"/>
      <c r="RHN259" s="254"/>
      <c r="RHO259" s="254"/>
      <c r="RHP259" s="254"/>
      <c r="RHQ259" s="254"/>
      <c r="RHR259" s="254"/>
      <c r="RHS259" s="254"/>
      <c r="RHT259" s="254"/>
      <c r="RHU259" s="254"/>
      <c r="RHV259" s="254"/>
      <c r="RHW259" s="254"/>
      <c r="RHX259" s="254"/>
      <c r="RHY259" s="254"/>
      <c r="RHZ259" s="254"/>
      <c r="RIA259" s="254"/>
      <c r="RIB259" s="254"/>
      <c r="RIC259" s="254"/>
      <c r="RID259" s="254"/>
      <c r="RIE259" s="254"/>
      <c r="RIF259" s="254"/>
      <c r="RIG259" s="254"/>
      <c r="RIH259" s="254"/>
      <c r="RII259" s="254"/>
      <c r="RIJ259" s="254"/>
      <c r="RIK259" s="254"/>
      <c r="RIL259" s="254"/>
      <c r="RIM259" s="254"/>
      <c r="RIN259" s="254"/>
      <c r="RIO259" s="254"/>
      <c r="RIP259" s="254"/>
      <c r="RIQ259" s="254"/>
      <c r="RIR259" s="254"/>
      <c r="RIS259" s="254"/>
      <c r="RIT259" s="254"/>
      <c r="RIU259" s="254"/>
      <c r="RIV259" s="254"/>
      <c r="RIW259" s="254"/>
      <c r="RIX259" s="254"/>
      <c r="RIY259" s="254"/>
      <c r="RIZ259" s="254"/>
      <c r="RJA259" s="254"/>
      <c r="RJB259" s="254"/>
      <c r="RJC259" s="254"/>
      <c r="RJD259" s="254"/>
      <c r="RJE259" s="254"/>
      <c r="RJF259" s="254"/>
      <c r="RJG259" s="254"/>
      <c r="RJH259" s="254"/>
      <c r="RJI259" s="254"/>
      <c r="RJJ259" s="254"/>
      <c r="RJK259" s="254"/>
      <c r="RJL259" s="254"/>
      <c r="RJM259" s="254"/>
      <c r="RJN259" s="254"/>
      <c r="RJO259" s="254"/>
      <c r="RJP259" s="254"/>
      <c r="RJQ259" s="254"/>
      <c r="RJR259" s="254"/>
      <c r="RJS259" s="254"/>
      <c r="RJT259" s="254"/>
      <c r="RJU259" s="254"/>
      <c r="RJV259" s="254"/>
      <c r="RJW259" s="254"/>
      <c r="RJX259" s="254"/>
      <c r="RJY259" s="254"/>
      <c r="RJZ259" s="254"/>
      <c r="RKA259" s="254"/>
      <c r="RKB259" s="254"/>
      <c r="RKC259" s="254"/>
      <c r="RKD259" s="254"/>
      <c r="RKE259" s="254"/>
      <c r="RKF259" s="254"/>
      <c r="RKG259" s="254"/>
      <c r="RKH259" s="254"/>
      <c r="RKI259" s="254"/>
      <c r="RKJ259" s="254"/>
      <c r="RKK259" s="254"/>
      <c r="RKL259" s="254"/>
      <c r="RKM259" s="254"/>
      <c r="RKN259" s="254"/>
      <c r="RKO259" s="254"/>
      <c r="RKP259" s="254"/>
      <c r="RKQ259" s="254"/>
      <c r="RKR259" s="254"/>
      <c r="RKS259" s="254"/>
      <c r="RKT259" s="254"/>
      <c r="RKU259" s="254"/>
      <c r="RKV259" s="254"/>
      <c r="RKW259" s="254"/>
      <c r="RKX259" s="254"/>
      <c r="RKY259" s="254"/>
      <c r="RKZ259" s="254"/>
      <c r="RLA259" s="254"/>
      <c r="RLB259" s="254"/>
      <c r="RLC259" s="254"/>
      <c r="RLD259" s="254"/>
      <c r="RLE259" s="254"/>
      <c r="RLF259" s="254"/>
      <c r="RLG259" s="254"/>
      <c r="RLH259" s="254"/>
      <c r="RLI259" s="254"/>
      <c r="RLJ259" s="254"/>
      <c r="RLK259" s="254"/>
      <c r="RLL259" s="254"/>
      <c r="RLM259" s="254"/>
      <c r="RLN259" s="254"/>
      <c r="RLO259" s="254"/>
      <c r="RLP259" s="254"/>
      <c r="RLQ259" s="254"/>
      <c r="RLR259" s="254"/>
      <c r="RLS259" s="254"/>
      <c r="RLT259" s="254"/>
      <c r="RLU259" s="254"/>
      <c r="RLV259" s="254"/>
      <c r="RLW259" s="254"/>
      <c r="RLX259" s="254"/>
      <c r="RLY259" s="254"/>
      <c r="RLZ259" s="254"/>
      <c r="RMA259" s="254"/>
      <c r="RMB259" s="254"/>
      <c r="RMC259" s="254"/>
      <c r="RMD259" s="254"/>
      <c r="RME259" s="254"/>
      <c r="RMF259" s="254"/>
      <c r="RMG259" s="254"/>
      <c r="RMH259" s="254"/>
      <c r="RMI259" s="254"/>
      <c r="RMJ259" s="254"/>
      <c r="RMK259" s="254"/>
      <c r="RML259" s="254"/>
      <c r="RMM259" s="254"/>
      <c r="RMN259" s="254"/>
      <c r="RMO259" s="254"/>
      <c r="RMP259" s="254"/>
      <c r="RMQ259" s="254"/>
      <c r="RMR259" s="254"/>
      <c r="RMS259" s="254"/>
      <c r="RMT259" s="254"/>
      <c r="RMU259" s="254"/>
      <c r="RMV259" s="254"/>
      <c r="RMW259" s="254"/>
      <c r="RMX259" s="254"/>
      <c r="RMY259" s="254"/>
      <c r="RMZ259" s="254"/>
      <c r="RNA259" s="254"/>
      <c r="RNB259" s="254"/>
      <c r="RNC259" s="254"/>
      <c r="RND259" s="254"/>
      <c r="RNE259" s="254"/>
      <c r="RNF259" s="254"/>
      <c r="RNG259" s="254"/>
      <c r="RNH259" s="254"/>
      <c r="RNI259" s="254"/>
      <c r="RNJ259" s="254"/>
      <c r="RNK259" s="254"/>
      <c r="RNL259" s="254"/>
      <c r="RNM259" s="254"/>
      <c r="RNN259" s="254"/>
      <c r="RNO259" s="254"/>
      <c r="RNP259" s="254"/>
      <c r="RNQ259" s="254"/>
      <c r="RNR259" s="254"/>
      <c r="RNS259" s="254"/>
      <c r="RNT259" s="254"/>
      <c r="RNU259" s="254"/>
      <c r="RNV259" s="254"/>
      <c r="RNW259" s="254"/>
      <c r="RNX259" s="254"/>
      <c r="RNY259" s="254"/>
      <c r="RNZ259" s="254"/>
      <c r="ROA259" s="254"/>
      <c r="ROB259" s="254"/>
      <c r="ROC259" s="254"/>
      <c r="ROD259" s="254"/>
      <c r="ROE259" s="254"/>
      <c r="ROF259" s="254"/>
      <c r="ROG259" s="254"/>
      <c r="ROH259" s="254"/>
      <c r="ROI259" s="254"/>
      <c r="ROJ259" s="254"/>
      <c r="ROK259" s="254"/>
      <c r="ROL259" s="254"/>
      <c r="ROM259" s="254"/>
      <c r="RON259" s="254"/>
      <c r="ROO259" s="254"/>
      <c r="ROP259" s="254"/>
      <c r="ROQ259" s="254"/>
      <c r="ROR259" s="254"/>
      <c r="ROS259" s="254"/>
      <c r="ROT259" s="254"/>
      <c r="ROU259" s="254"/>
      <c r="ROV259" s="254"/>
      <c r="ROW259" s="254"/>
      <c r="ROX259" s="254"/>
      <c r="ROY259" s="254"/>
      <c r="ROZ259" s="254"/>
      <c r="RPA259" s="254"/>
      <c r="RPB259" s="254"/>
      <c r="RPC259" s="254"/>
      <c r="RPD259" s="254"/>
      <c r="RPE259" s="254"/>
      <c r="RPF259" s="254"/>
      <c r="RPG259" s="254"/>
      <c r="RPH259" s="254"/>
      <c r="RPI259" s="254"/>
      <c r="RPJ259" s="254"/>
      <c r="RPK259" s="254"/>
      <c r="RPL259" s="254"/>
      <c r="RPM259" s="254"/>
      <c r="RPN259" s="254"/>
      <c r="RPO259" s="254"/>
      <c r="RPP259" s="254"/>
      <c r="RPQ259" s="254"/>
      <c r="RPR259" s="254"/>
      <c r="RPS259" s="254"/>
      <c r="RPT259" s="254"/>
      <c r="RPU259" s="254"/>
      <c r="RPV259" s="254"/>
      <c r="RPW259" s="254"/>
      <c r="RPX259" s="254"/>
      <c r="RPY259" s="254"/>
      <c r="RPZ259" s="254"/>
      <c r="RQA259" s="254"/>
      <c r="RQB259" s="254"/>
      <c r="RQC259" s="254"/>
      <c r="RQD259" s="254"/>
      <c r="RQE259" s="254"/>
      <c r="RQF259" s="254"/>
      <c r="RQG259" s="254"/>
      <c r="RQH259" s="254"/>
      <c r="RQI259" s="254"/>
      <c r="RQJ259" s="254"/>
      <c r="RQK259" s="254"/>
      <c r="RQL259" s="254"/>
      <c r="RQM259" s="254"/>
      <c r="RQN259" s="254"/>
      <c r="RQO259" s="254"/>
      <c r="RQP259" s="254"/>
      <c r="RQQ259" s="254"/>
      <c r="RQR259" s="254"/>
      <c r="RQS259" s="254"/>
      <c r="RQT259" s="254"/>
      <c r="RQU259" s="254"/>
      <c r="RQV259" s="254"/>
      <c r="RQW259" s="254"/>
      <c r="RQX259" s="254"/>
      <c r="RQY259" s="254"/>
      <c r="RQZ259" s="254"/>
      <c r="RRA259" s="254"/>
      <c r="RRB259" s="254"/>
      <c r="RRC259" s="254"/>
      <c r="RRD259" s="254"/>
      <c r="RRE259" s="254"/>
      <c r="RRF259" s="254"/>
      <c r="RRG259" s="254"/>
      <c r="RRH259" s="254"/>
      <c r="RRI259" s="254"/>
      <c r="RRJ259" s="254"/>
      <c r="RRK259" s="254"/>
      <c r="RRL259" s="254"/>
      <c r="RRM259" s="254"/>
      <c r="RRN259" s="254"/>
      <c r="RRO259" s="254"/>
      <c r="RRP259" s="254"/>
      <c r="RRQ259" s="254"/>
      <c r="RRR259" s="254"/>
      <c r="RRS259" s="254"/>
      <c r="RRT259" s="254"/>
      <c r="RRU259" s="254"/>
      <c r="RRV259" s="254"/>
      <c r="RRW259" s="254"/>
      <c r="RRX259" s="254"/>
      <c r="RRY259" s="254"/>
      <c r="RRZ259" s="254"/>
      <c r="RSA259" s="254"/>
      <c r="RSB259" s="254"/>
      <c r="RSC259" s="254"/>
      <c r="RSD259" s="254"/>
      <c r="RSE259" s="254"/>
      <c r="RSF259" s="254"/>
      <c r="RSG259" s="254"/>
      <c r="RSH259" s="254"/>
      <c r="RSI259" s="254"/>
      <c r="RSJ259" s="254"/>
      <c r="RSK259" s="254"/>
      <c r="RSL259" s="254"/>
      <c r="RSM259" s="254"/>
      <c r="RSN259" s="254"/>
      <c r="RSO259" s="254"/>
      <c r="RSP259" s="254"/>
      <c r="RSQ259" s="254"/>
      <c r="RSR259" s="254"/>
      <c r="RSS259" s="254"/>
      <c r="RST259" s="254"/>
      <c r="RSU259" s="254"/>
      <c r="RSV259" s="254"/>
      <c r="RSW259" s="254"/>
      <c r="RSX259" s="254"/>
      <c r="RSY259" s="254"/>
      <c r="RSZ259" s="254"/>
      <c r="RTA259" s="254"/>
      <c r="RTB259" s="254"/>
      <c r="RTC259" s="254"/>
      <c r="RTD259" s="254"/>
      <c r="RTE259" s="254"/>
      <c r="RTF259" s="254"/>
      <c r="RTG259" s="254"/>
      <c r="RTH259" s="254"/>
      <c r="RTI259" s="254"/>
      <c r="RTJ259" s="254"/>
      <c r="RTK259" s="254"/>
      <c r="RTL259" s="254"/>
      <c r="RTM259" s="254"/>
      <c r="RTN259" s="254"/>
      <c r="RTO259" s="254"/>
      <c r="RTP259" s="254"/>
      <c r="RTQ259" s="254"/>
      <c r="RTR259" s="254"/>
      <c r="RTS259" s="254"/>
      <c r="RTT259" s="254"/>
      <c r="RTU259" s="254"/>
      <c r="RTV259" s="254"/>
      <c r="RTW259" s="254"/>
      <c r="RTX259" s="254"/>
      <c r="RTY259" s="254"/>
      <c r="RTZ259" s="254"/>
      <c r="RUA259" s="254"/>
      <c r="RUB259" s="254"/>
      <c r="RUC259" s="254"/>
      <c r="RUD259" s="254"/>
      <c r="RUE259" s="254"/>
      <c r="RUF259" s="254"/>
      <c r="RUG259" s="254"/>
      <c r="RUH259" s="254"/>
      <c r="RUI259" s="254"/>
      <c r="RUJ259" s="254"/>
      <c r="RUK259" s="254"/>
      <c r="RUL259" s="254"/>
      <c r="RUM259" s="254"/>
      <c r="RUN259" s="254"/>
      <c r="RUO259" s="254"/>
      <c r="RUP259" s="254"/>
      <c r="RUQ259" s="254"/>
      <c r="RUR259" s="254"/>
      <c r="RUS259" s="254"/>
      <c r="RUT259" s="254"/>
      <c r="RUU259" s="254"/>
      <c r="RUV259" s="254"/>
      <c r="RUW259" s="254"/>
      <c r="RUX259" s="254"/>
      <c r="RUY259" s="254"/>
      <c r="RUZ259" s="254"/>
      <c r="RVA259" s="254"/>
      <c r="RVB259" s="254"/>
      <c r="RVC259" s="254"/>
      <c r="RVD259" s="254"/>
      <c r="RVE259" s="254"/>
      <c r="RVF259" s="254"/>
      <c r="RVG259" s="254"/>
      <c r="RVH259" s="254"/>
      <c r="RVI259" s="254"/>
      <c r="RVJ259" s="254"/>
      <c r="RVK259" s="254"/>
      <c r="RVL259" s="254"/>
      <c r="RVM259" s="254"/>
      <c r="RVN259" s="254"/>
      <c r="RVO259" s="254"/>
      <c r="RVP259" s="254"/>
      <c r="RVQ259" s="254"/>
      <c r="RVR259" s="254"/>
      <c r="RVS259" s="254"/>
      <c r="RVT259" s="254"/>
      <c r="RVU259" s="254"/>
      <c r="RVV259" s="254"/>
      <c r="RVW259" s="254"/>
      <c r="RVX259" s="254"/>
      <c r="RVY259" s="254"/>
      <c r="RVZ259" s="254"/>
      <c r="RWA259" s="254"/>
      <c r="RWB259" s="254"/>
      <c r="RWC259" s="254"/>
      <c r="RWD259" s="254"/>
      <c r="RWE259" s="254"/>
      <c r="RWF259" s="254"/>
      <c r="RWG259" s="254"/>
      <c r="RWH259" s="254"/>
      <c r="RWI259" s="254"/>
      <c r="RWJ259" s="254"/>
      <c r="RWK259" s="254"/>
      <c r="RWL259" s="254"/>
      <c r="RWM259" s="254"/>
      <c r="RWN259" s="254"/>
      <c r="RWO259" s="254"/>
      <c r="RWP259" s="254"/>
      <c r="RWQ259" s="254"/>
      <c r="RWR259" s="254"/>
      <c r="RWS259" s="254"/>
      <c r="RWT259" s="254"/>
      <c r="RWU259" s="254"/>
      <c r="RWV259" s="254"/>
      <c r="RWW259" s="254"/>
      <c r="RWX259" s="254"/>
      <c r="RWY259" s="254"/>
      <c r="RWZ259" s="254"/>
      <c r="RXA259" s="254"/>
      <c r="RXB259" s="254"/>
      <c r="RXC259" s="254"/>
      <c r="RXD259" s="254"/>
      <c r="RXE259" s="254"/>
      <c r="RXF259" s="254"/>
      <c r="RXG259" s="254"/>
      <c r="RXH259" s="254"/>
      <c r="RXI259" s="254"/>
      <c r="RXJ259" s="254"/>
      <c r="RXK259" s="254"/>
      <c r="RXL259" s="254"/>
      <c r="RXM259" s="254"/>
      <c r="RXN259" s="254"/>
      <c r="RXO259" s="254"/>
      <c r="RXP259" s="254"/>
      <c r="RXQ259" s="254"/>
      <c r="RXR259" s="254"/>
      <c r="RXS259" s="254"/>
      <c r="RXT259" s="254"/>
      <c r="RXU259" s="254"/>
      <c r="RXV259" s="254"/>
      <c r="RXW259" s="254"/>
      <c r="RXX259" s="254"/>
      <c r="RXY259" s="254"/>
      <c r="RXZ259" s="254"/>
      <c r="RYA259" s="254"/>
      <c r="RYB259" s="254"/>
      <c r="RYC259" s="254"/>
      <c r="RYD259" s="254"/>
      <c r="RYE259" s="254"/>
      <c r="RYF259" s="254"/>
      <c r="RYG259" s="254"/>
      <c r="RYH259" s="254"/>
      <c r="RYI259" s="254"/>
      <c r="RYJ259" s="254"/>
      <c r="RYK259" s="254"/>
      <c r="RYL259" s="254"/>
      <c r="RYM259" s="254"/>
      <c r="RYN259" s="254"/>
      <c r="RYO259" s="254"/>
      <c r="RYP259" s="254"/>
      <c r="RYQ259" s="254"/>
      <c r="RYR259" s="254"/>
      <c r="RYS259" s="254"/>
      <c r="RYT259" s="254"/>
      <c r="RYU259" s="254"/>
      <c r="RYV259" s="254"/>
      <c r="RYW259" s="254"/>
      <c r="RYX259" s="254"/>
      <c r="RYY259" s="254"/>
      <c r="RYZ259" s="254"/>
      <c r="RZA259" s="254"/>
      <c r="RZB259" s="254"/>
      <c r="RZC259" s="254"/>
      <c r="RZD259" s="254"/>
      <c r="RZE259" s="254"/>
      <c r="RZF259" s="254"/>
      <c r="RZG259" s="254"/>
      <c r="RZH259" s="254"/>
      <c r="RZI259" s="254"/>
      <c r="RZJ259" s="254"/>
      <c r="RZK259" s="254"/>
      <c r="RZL259" s="254"/>
      <c r="RZM259" s="254"/>
      <c r="RZN259" s="254"/>
      <c r="RZO259" s="254"/>
      <c r="RZP259" s="254"/>
      <c r="RZQ259" s="254"/>
      <c r="RZR259" s="254"/>
      <c r="RZS259" s="254"/>
      <c r="RZT259" s="254"/>
      <c r="RZU259" s="254"/>
      <c r="RZV259" s="254"/>
      <c r="RZW259" s="254"/>
      <c r="RZX259" s="254"/>
      <c r="RZY259" s="254"/>
      <c r="RZZ259" s="254"/>
      <c r="SAA259" s="254"/>
      <c r="SAB259" s="254"/>
      <c r="SAC259" s="254"/>
      <c r="SAD259" s="254"/>
      <c r="SAE259" s="254"/>
      <c r="SAF259" s="254"/>
      <c r="SAG259" s="254"/>
      <c r="SAH259" s="254"/>
      <c r="SAI259" s="254"/>
      <c r="SAJ259" s="254"/>
      <c r="SAK259" s="254"/>
      <c r="SAL259" s="254"/>
      <c r="SAM259" s="254"/>
      <c r="SAN259" s="254"/>
      <c r="SAO259" s="254"/>
      <c r="SAP259" s="254"/>
      <c r="SAQ259" s="254"/>
      <c r="SAR259" s="254"/>
      <c r="SAS259" s="254"/>
      <c r="SAT259" s="254"/>
      <c r="SAU259" s="254"/>
      <c r="SAV259" s="254"/>
      <c r="SAW259" s="254"/>
      <c r="SAX259" s="254"/>
      <c r="SAY259" s="254"/>
      <c r="SAZ259" s="254"/>
      <c r="SBA259" s="254"/>
      <c r="SBB259" s="254"/>
      <c r="SBC259" s="254"/>
      <c r="SBD259" s="254"/>
      <c r="SBE259" s="254"/>
      <c r="SBF259" s="254"/>
      <c r="SBG259" s="254"/>
      <c r="SBH259" s="254"/>
      <c r="SBI259" s="254"/>
      <c r="SBJ259" s="254"/>
      <c r="SBK259" s="254"/>
      <c r="SBL259" s="254"/>
      <c r="SBM259" s="254"/>
      <c r="SBN259" s="254"/>
      <c r="SBO259" s="254"/>
      <c r="SBP259" s="254"/>
      <c r="SBQ259" s="254"/>
      <c r="SBR259" s="254"/>
      <c r="SBS259" s="254"/>
      <c r="SBT259" s="254"/>
      <c r="SBU259" s="254"/>
      <c r="SBV259" s="254"/>
      <c r="SBW259" s="254"/>
      <c r="SBX259" s="254"/>
      <c r="SBY259" s="254"/>
      <c r="SBZ259" s="254"/>
      <c r="SCA259" s="254"/>
      <c r="SCB259" s="254"/>
      <c r="SCC259" s="254"/>
      <c r="SCD259" s="254"/>
      <c r="SCE259" s="254"/>
      <c r="SCF259" s="254"/>
      <c r="SCG259" s="254"/>
      <c r="SCH259" s="254"/>
      <c r="SCI259" s="254"/>
      <c r="SCJ259" s="254"/>
      <c r="SCK259" s="254"/>
      <c r="SCL259" s="254"/>
      <c r="SCM259" s="254"/>
      <c r="SCN259" s="254"/>
      <c r="SCO259" s="254"/>
      <c r="SCP259" s="254"/>
      <c r="SCQ259" s="254"/>
      <c r="SCR259" s="254"/>
      <c r="SCS259" s="254"/>
      <c r="SCT259" s="254"/>
      <c r="SCU259" s="254"/>
      <c r="SCV259" s="254"/>
      <c r="SCW259" s="254"/>
      <c r="SCX259" s="254"/>
      <c r="SCY259" s="254"/>
      <c r="SCZ259" s="254"/>
      <c r="SDA259" s="254"/>
      <c r="SDB259" s="254"/>
      <c r="SDC259" s="254"/>
      <c r="SDD259" s="254"/>
      <c r="SDE259" s="254"/>
      <c r="SDF259" s="254"/>
      <c r="SDG259" s="254"/>
      <c r="SDH259" s="254"/>
      <c r="SDI259" s="254"/>
      <c r="SDJ259" s="254"/>
      <c r="SDK259" s="254"/>
      <c r="SDL259" s="254"/>
      <c r="SDM259" s="254"/>
      <c r="SDN259" s="254"/>
      <c r="SDO259" s="254"/>
      <c r="SDP259" s="254"/>
      <c r="SDQ259" s="254"/>
      <c r="SDR259" s="254"/>
      <c r="SDS259" s="254"/>
      <c r="SDT259" s="254"/>
      <c r="SDU259" s="254"/>
      <c r="SDV259" s="254"/>
      <c r="SDW259" s="254"/>
      <c r="SDX259" s="254"/>
      <c r="SDY259" s="254"/>
      <c r="SDZ259" s="254"/>
      <c r="SEA259" s="254"/>
      <c r="SEB259" s="254"/>
      <c r="SEC259" s="254"/>
      <c r="SED259" s="254"/>
      <c r="SEE259" s="254"/>
      <c r="SEF259" s="254"/>
      <c r="SEG259" s="254"/>
      <c r="SEH259" s="254"/>
      <c r="SEI259" s="254"/>
      <c r="SEJ259" s="254"/>
      <c r="SEK259" s="254"/>
      <c r="SEL259" s="254"/>
      <c r="SEM259" s="254"/>
      <c r="SEN259" s="254"/>
      <c r="SEO259" s="254"/>
      <c r="SEP259" s="254"/>
      <c r="SEQ259" s="254"/>
      <c r="SER259" s="254"/>
      <c r="SES259" s="254"/>
      <c r="SET259" s="254"/>
      <c r="SEU259" s="254"/>
      <c r="SEV259" s="254"/>
      <c r="SEW259" s="254"/>
      <c r="SEX259" s="254"/>
      <c r="SEY259" s="254"/>
      <c r="SEZ259" s="254"/>
      <c r="SFA259" s="254"/>
      <c r="SFB259" s="254"/>
      <c r="SFC259" s="254"/>
      <c r="SFD259" s="254"/>
      <c r="SFE259" s="254"/>
      <c r="SFF259" s="254"/>
      <c r="SFG259" s="254"/>
      <c r="SFH259" s="254"/>
      <c r="SFI259" s="254"/>
      <c r="SFJ259" s="254"/>
      <c r="SFK259" s="254"/>
      <c r="SFL259" s="254"/>
      <c r="SFM259" s="254"/>
      <c r="SFN259" s="254"/>
      <c r="SFO259" s="254"/>
      <c r="SFP259" s="254"/>
      <c r="SFQ259" s="254"/>
      <c r="SFR259" s="254"/>
      <c r="SFS259" s="254"/>
      <c r="SFT259" s="254"/>
      <c r="SFU259" s="254"/>
      <c r="SFV259" s="254"/>
      <c r="SFW259" s="254"/>
      <c r="SFX259" s="254"/>
      <c r="SFY259" s="254"/>
      <c r="SFZ259" s="254"/>
      <c r="SGA259" s="254"/>
      <c r="SGB259" s="254"/>
      <c r="SGC259" s="254"/>
      <c r="SGD259" s="254"/>
      <c r="SGE259" s="254"/>
      <c r="SGF259" s="254"/>
      <c r="SGG259" s="254"/>
      <c r="SGH259" s="254"/>
      <c r="SGI259" s="254"/>
      <c r="SGJ259" s="254"/>
      <c r="SGK259" s="254"/>
      <c r="SGL259" s="254"/>
      <c r="SGM259" s="254"/>
      <c r="SGN259" s="254"/>
      <c r="SGO259" s="254"/>
      <c r="SGP259" s="254"/>
      <c r="SGQ259" s="254"/>
      <c r="SGR259" s="254"/>
      <c r="SGS259" s="254"/>
      <c r="SGT259" s="254"/>
      <c r="SGU259" s="254"/>
      <c r="SGV259" s="254"/>
      <c r="SGW259" s="254"/>
      <c r="SGX259" s="254"/>
      <c r="SGY259" s="254"/>
      <c r="SGZ259" s="254"/>
      <c r="SHA259" s="254"/>
      <c r="SHB259" s="254"/>
      <c r="SHC259" s="254"/>
      <c r="SHD259" s="254"/>
      <c r="SHE259" s="254"/>
      <c r="SHF259" s="254"/>
      <c r="SHG259" s="254"/>
      <c r="SHH259" s="254"/>
      <c r="SHI259" s="254"/>
      <c r="SHJ259" s="254"/>
      <c r="SHK259" s="254"/>
      <c r="SHL259" s="254"/>
      <c r="SHM259" s="254"/>
      <c r="SHN259" s="254"/>
      <c r="SHO259" s="254"/>
      <c r="SHP259" s="254"/>
      <c r="SHQ259" s="254"/>
      <c r="SHR259" s="254"/>
      <c r="SHS259" s="254"/>
      <c r="SHT259" s="254"/>
      <c r="SHU259" s="254"/>
      <c r="SHV259" s="254"/>
      <c r="SHW259" s="254"/>
      <c r="SHX259" s="254"/>
      <c r="SHY259" s="254"/>
      <c r="SHZ259" s="254"/>
      <c r="SIA259" s="254"/>
      <c r="SIB259" s="254"/>
      <c r="SIC259" s="254"/>
      <c r="SID259" s="254"/>
      <c r="SIE259" s="254"/>
      <c r="SIF259" s="254"/>
      <c r="SIG259" s="254"/>
      <c r="SIH259" s="254"/>
      <c r="SII259" s="254"/>
      <c r="SIJ259" s="254"/>
      <c r="SIK259" s="254"/>
      <c r="SIL259" s="254"/>
      <c r="SIM259" s="254"/>
      <c r="SIN259" s="254"/>
      <c r="SIO259" s="254"/>
      <c r="SIP259" s="254"/>
      <c r="SIQ259" s="254"/>
      <c r="SIR259" s="254"/>
      <c r="SIS259" s="254"/>
      <c r="SIT259" s="254"/>
      <c r="SIU259" s="254"/>
      <c r="SIV259" s="254"/>
      <c r="SIW259" s="254"/>
      <c r="SIX259" s="254"/>
      <c r="SIY259" s="254"/>
      <c r="SIZ259" s="254"/>
      <c r="SJA259" s="254"/>
      <c r="SJB259" s="254"/>
      <c r="SJC259" s="254"/>
      <c r="SJD259" s="254"/>
      <c r="SJE259" s="254"/>
      <c r="SJF259" s="254"/>
      <c r="SJG259" s="254"/>
      <c r="SJH259" s="254"/>
      <c r="SJI259" s="254"/>
      <c r="SJJ259" s="254"/>
      <c r="SJK259" s="254"/>
      <c r="SJL259" s="254"/>
      <c r="SJM259" s="254"/>
      <c r="SJN259" s="254"/>
      <c r="SJO259" s="254"/>
      <c r="SJP259" s="254"/>
      <c r="SJQ259" s="254"/>
      <c r="SJR259" s="254"/>
      <c r="SJS259" s="254"/>
      <c r="SJT259" s="254"/>
      <c r="SJU259" s="254"/>
      <c r="SJV259" s="254"/>
      <c r="SJW259" s="254"/>
      <c r="SJX259" s="254"/>
      <c r="SJY259" s="254"/>
      <c r="SJZ259" s="254"/>
      <c r="SKA259" s="254"/>
      <c r="SKB259" s="254"/>
      <c r="SKC259" s="254"/>
      <c r="SKD259" s="254"/>
      <c r="SKE259" s="254"/>
      <c r="SKF259" s="254"/>
      <c r="SKG259" s="254"/>
      <c r="SKH259" s="254"/>
      <c r="SKI259" s="254"/>
      <c r="SKJ259" s="254"/>
      <c r="SKK259" s="254"/>
      <c r="SKL259" s="254"/>
      <c r="SKM259" s="254"/>
      <c r="SKN259" s="254"/>
      <c r="SKO259" s="254"/>
      <c r="SKP259" s="254"/>
      <c r="SKQ259" s="254"/>
      <c r="SKR259" s="254"/>
      <c r="SKS259" s="254"/>
      <c r="SKT259" s="254"/>
      <c r="SKU259" s="254"/>
      <c r="SKV259" s="254"/>
      <c r="SKW259" s="254"/>
      <c r="SKX259" s="254"/>
      <c r="SKY259" s="254"/>
      <c r="SKZ259" s="254"/>
      <c r="SLA259" s="254"/>
      <c r="SLB259" s="254"/>
      <c r="SLC259" s="254"/>
      <c r="SLD259" s="254"/>
      <c r="SLE259" s="254"/>
      <c r="SLF259" s="254"/>
      <c r="SLG259" s="254"/>
      <c r="SLH259" s="254"/>
      <c r="SLI259" s="254"/>
      <c r="SLJ259" s="254"/>
      <c r="SLK259" s="254"/>
      <c r="SLL259" s="254"/>
      <c r="SLM259" s="254"/>
      <c r="SLN259" s="254"/>
      <c r="SLO259" s="254"/>
      <c r="SLP259" s="254"/>
      <c r="SLQ259" s="254"/>
      <c r="SLR259" s="254"/>
      <c r="SLS259" s="254"/>
      <c r="SLT259" s="254"/>
      <c r="SLU259" s="254"/>
      <c r="SLV259" s="254"/>
      <c r="SLW259" s="254"/>
      <c r="SLX259" s="254"/>
      <c r="SLY259" s="254"/>
      <c r="SLZ259" s="254"/>
      <c r="SMA259" s="254"/>
      <c r="SMB259" s="254"/>
      <c r="SMC259" s="254"/>
      <c r="SMD259" s="254"/>
      <c r="SME259" s="254"/>
      <c r="SMF259" s="254"/>
      <c r="SMG259" s="254"/>
      <c r="SMH259" s="254"/>
      <c r="SMI259" s="254"/>
      <c r="SMJ259" s="254"/>
      <c r="SMK259" s="254"/>
      <c r="SML259" s="254"/>
      <c r="SMM259" s="254"/>
      <c r="SMN259" s="254"/>
      <c r="SMO259" s="254"/>
      <c r="SMP259" s="254"/>
      <c r="SMQ259" s="254"/>
      <c r="SMR259" s="254"/>
      <c r="SMS259" s="254"/>
      <c r="SMT259" s="254"/>
      <c r="SMU259" s="254"/>
      <c r="SMV259" s="254"/>
      <c r="SMW259" s="254"/>
      <c r="SMX259" s="254"/>
      <c r="SMY259" s="254"/>
      <c r="SMZ259" s="254"/>
      <c r="SNA259" s="254"/>
      <c r="SNB259" s="254"/>
      <c r="SNC259" s="254"/>
      <c r="SND259" s="254"/>
      <c r="SNE259" s="254"/>
      <c r="SNF259" s="254"/>
      <c r="SNG259" s="254"/>
      <c r="SNH259" s="254"/>
      <c r="SNI259" s="254"/>
      <c r="SNJ259" s="254"/>
      <c r="SNK259" s="254"/>
      <c r="SNL259" s="254"/>
      <c r="SNM259" s="254"/>
      <c r="SNN259" s="254"/>
      <c r="SNO259" s="254"/>
      <c r="SNP259" s="254"/>
      <c r="SNQ259" s="254"/>
      <c r="SNR259" s="254"/>
      <c r="SNS259" s="254"/>
      <c r="SNT259" s="254"/>
      <c r="SNU259" s="254"/>
      <c r="SNV259" s="254"/>
      <c r="SNW259" s="254"/>
      <c r="SNX259" s="254"/>
      <c r="SNY259" s="254"/>
      <c r="SNZ259" s="254"/>
      <c r="SOA259" s="254"/>
      <c r="SOB259" s="254"/>
      <c r="SOC259" s="254"/>
      <c r="SOD259" s="254"/>
      <c r="SOE259" s="254"/>
      <c r="SOF259" s="254"/>
      <c r="SOG259" s="254"/>
      <c r="SOH259" s="254"/>
      <c r="SOI259" s="254"/>
      <c r="SOJ259" s="254"/>
      <c r="SOK259" s="254"/>
      <c r="SOL259" s="254"/>
      <c r="SOM259" s="254"/>
      <c r="SON259" s="254"/>
      <c r="SOO259" s="254"/>
      <c r="SOP259" s="254"/>
      <c r="SOQ259" s="254"/>
      <c r="SOR259" s="254"/>
      <c r="SOS259" s="254"/>
      <c r="SOT259" s="254"/>
      <c r="SOU259" s="254"/>
      <c r="SOV259" s="254"/>
      <c r="SOW259" s="254"/>
      <c r="SOX259" s="254"/>
      <c r="SOY259" s="254"/>
      <c r="SOZ259" s="254"/>
      <c r="SPA259" s="254"/>
      <c r="SPB259" s="254"/>
      <c r="SPC259" s="254"/>
      <c r="SPD259" s="254"/>
      <c r="SPE259" s="254"/>
      <c r="SPF259" s="254"/>
      <c r="SPG259" s="254"/>
      <c r="SPH259" s="254"/>
      <c r="SPI259" s="254"/>
      <c r="SPJ259" s="254"/>
      <c r="SPK259" s="254"/>
      <c r="SPL259" s="254"/>
      <c r="SPM259" s="254"/>
      <c r="SPN259" s="254"/>
      <c r="SPO259" s="254"/>
      <c r="SPP259" s="254"/>
      <c r="SPQ259" s="254"/>
      <c r="SPR259" s="254"/>
      <c r="SPS259" s="254"/>
      <c r="SPT259" s="254"/>
      <c r="SPU259" s="254"/>
      <c r="SPV259" s="254"/>
      <c r="SPW259" s="254"/>
      <c r="SPX259" s="254"/>
      <c r="SPY259" s="254"/>
      <c r="SPZ259" s="254"/>
      <c r="SQA259" s="254"/>
      <c r="SQB259" s="254"/>
      <c r="SQC259" s="254"/>
      <c r="SQD259" s="254"/>
      <c r="SQE259" s="254"/>
      <c r="SQF259" s="254"/>
      <c r="SQG259" s="254"/>
      <c r="SQH259" s="254"/>
      <c r="SQI259" s="254"/>
      <c r="SQJ259" s="254"/>
      <c r="SQK259" s="254"/>
      <c r="SQL259" s="254"/>
      <c r="SQM259" s="254"/>
      <c r="SQN259" s="254"/>
      <c r="SQO259" s="254"/>
      <c r="SQP259" s="254"/>
      <c r="SQQ259" s="254"/>
      <c r="SQR259" s="254"/>
      <c r="SQS259" s="254"/>
      <c r="SQT259" s="254"/>
      <c r="SQU259" s="254"/>
      <c r="SQV259" s="254"/>
      <c r="SQW259" s="254"/>
      <c r="SQX259" s="254"/>
      <c r="SQY259" s="254"/>
      <c r="SQZ259" s="254"/>
      <c r="SRA259" s="254"/>
      <c r="SRB259" s="254"/>
      <c r="SRC259" s="254"/>
      <c r="SRD259" s="254"/>
      <c r="SRE259" s="254"/>
      <c r="SRF259" s="254"/>
      <c r="SRG259" s="254"/>
      <c r="SRH259" s="254"/>
      <c r="SRI259" s="254"/>
      <c r="SRJ259" s="254"/>
      <c r="SRK259" s="254"/>
      <c r="SRL259" s="254"/>
      <c r="SRM259" s="254"/>
      <c r="SRN259" s="254"/>
      <c r="SRO259" s="254"/>
      <c r="SRP259" s="254"/>
      <c r="SRQ259" s="254"/>
      <c r="SRR259" s="254"/>
      <c r="SRS259" s="254"/>
      <c r="SRT259" s="254"/>
      <c r="SRU259" s="254"/>
      <c r="SRV259" s="254"/>
      <c r="SRW259" s="254"/>
      <c r="SRX259" s="254"/>
      <c r="SRY259" s="254"/>
      <c r="SRZ259" s="254"/>
      <c r="SSA259" s="254"/>
      <c r="SSB259" s="254"/>
      <c r="SSC259" s="254"/>
      <c r="SSD259" s="254"/>
      <c r="SSE259" s="254"/>
      <c r="SSF259" s="254"/>
      <c r="SSG259" s="254"/>
      <c r="SSH259" s="254"/>
      <c r="SSI259" s="254"/>
      <c r="SSJ259" s="254"/>
      <c r="SSK259" s="254"/>
      <c r="SSL259" s="254"/>
      <c r="SSM259" s="254"/>
      <c r="SSN259" s="254"/>
      <c r="SSO259" s="254"/>
      <c r="SSP259" s="254"/>
      <c r="SSQ259" s="254"/>
      <c r="SSR259" s="254"/>
      <c r="SSS259" s="254"/>
      <c r="SST259" s="254"/>
      <c r="SSU259" s="254"/>
      <c r="SSV259" s="254"/>
      <c r="SSW259" s="254"/>
      <c r="SSX259" s="254"/>
      <c r="SSY259" s="254"/>
      <c r="SSZ259" s="254"/>
      <c r="STA259" s="254"/>
      <c r="STB259" s="254"/>
      <c r="STC259" s="254"/>
      <c r="STD259" s="254"/>
      <c r="STE259" s="254"/>
      <c r="STF259" s="254"/>
      <c r="STG259" s="254"/>
      <c r="STH259" s="254"/>
      <c r="STI259" s="254"/>
      <c r="STJ259" s="254"/>
      <c r="STK259" s="254"/>
      <c r="STL259" s="254"/>
      <c r="STM259" s="254"/>
      <c r="STN259" s="254"/>
      <c r="STO259" s="254"/>
      <c r="STP259" s="254"/>
      <c r="STQ259" s="254"/>
      <c r="STR259" s="254"/>
      <c r="STS259" s="254"/>
      <c r="STT259" s="254"/>
      <c r="STU259" s="254"/>
      <c r="STV259" s="254"/>
      <c r="STW259" s="254"/>
      <c r="STX259" s="254"/>
      <c r="STY259" s="254"/>
      <c r="STZ259" s="254"/>
      <c r="SUA259" s="254"/>
      <c r="SUB259" s="254"/>
      <c r="SUC259" s="254"/>
      <c r="SUD259" s="254"/>
      <c r="SUE259" s="254"/>
      <c r="SUF259" s="254"/>
      <c r="SUG259" s="254"/>
      <c r="SUH259" s="254"/>
      <c r="SUI259" s="254"/>
      <c r="SUJ259" s="254"/>
      <c r="SUK259" s="254"/>
      <c r="SUL259" s="254"/>
      <c r="SUM259" s="254"/>
      <c r="SUN259" s="254"/>
      <c r="SUO259" s="254"/>
      <c r="SUP259" s="254"/>
      <c r="SUQ259" s="254"/>
      <c r="SUR259" s="254"/>
      <c r="SUS259" s="254"/>
      <c r="SUT259" s="254"/>
      <c r="SUU259" s="254"/>
      <c r="SUV259" s="254"/>
      <c r="SUW259" s="254"/>
      <c r="SUX259" s="254"/>
      <c r="SUY259" s="254"/>
      <c r="SUZ259" s="254"/>
      <c r="SVA259" s="254"/>
      <c r="SVB259" s="254"/>
      <c r="SVC259" s="254"/>
      <c r="SVD259" s="254"/>
      <c r="SVE259" s="254"/>
      <c r="SVF259" s="254"/>
      <c r="SVG259" s="254"/>
      <c r="SVH259" s="254"/>
      <c r="SVI259" s="254"/>
      <c r="SVJ259" s="254"/>
      <c r="SVK259" s="254"/>
      <c r="SVL259" s="254"/>
      <c r="SVM259" s="254"/>
      <c r="SVN259" s="254"/>
      <c r="SVO259" s="254"/>
      <c r="SVP259" s="254"/>
      <c r="SVQ259" s="254"/>
      <c r="SVR259" s="254"/>
      <c r="SVS259" s="254"/>
      <c r="SVT259" s="254"/>
      <c r="SVU259" s="254"/>
      <c r="SVV259" s="254"/>
      <c r="SVW259" s="254"/>
      <c r="SVX259" s="254"/>
      <c r="SVY259" s="254"/>
      <c r="SVZ259" s="254"/>
      <c r="SWA259" s="254"/>
      <c r="SWB259" s="254"/>
      <c r="SWC259" s="254"/>
      <c r="SWD259" s="254"/>
      <c r="SWE259" s="254"/>
      <c r="SWF259" s="254"/>
      <c r="SWG259" s="254"/>
      <c r="SWH259" s="254"/>
      <c r="SWI259" s="254"/>
      <c r="SWJ259" s="254"/>
      <c r="SWK259" s="254"/>
      <c r="SWL259" s="254"/>
      <c r="SWM259" s="254"/>
      <c r="SWN259" s="254"/>
      <c r="SWO259" s="254"/>
      <c r="SWP259" s="254"/>
      <c r="SWQ259" s="254"/>
      <c r="SWR259" s="254"/>
      <c r="SWS259" s="254"/>
      <c r="SWT259" s="254"/>
      <c r="SWU259" s="254"/>
      <c r="SWV259" s="254"/>
      <c r="SWW259" s="254"/>
      <c r="SWX259" s="254"/>
      <c r="SWY259" s="254"/>
      <c r="SWZ259" s="254"/>
      <c r="SXA259" s="254"/>
      <c r="SXB259" s="254"/>
      <c r="SXC259" s="254"/>
      <c r="SXD259" s="254"/>
      <c r="SXE259" s="254"/>
      <c r="SXF259" s="254"/>
      <c r="SXG259" s="254"/>
      <c r="SXH259" s="254"/>
      <c r="SXI259" s="254"/>
      <c r="SXJ259" s="254"/>
      <c r="SXK259" s="254"/>
      <c r="SXL259" s="254"/>
      <c r="SXM259" s="254"/>
      <c r="SXN259" s="254"/>
      <c r="SXO259" s="254"/>
      <c r="SXP259" s="254"/>
      <c r="SXQ259" s="254"/>
      <c r="SXR259" s="254"/>
      <c r="SXS259" s="254"/>
      <c r="SXT259" s="254"/>
      <c r="SXU259" s="254"/>
      <c r="SXV259" s="254"/>
      <c r="SXW259" s="254"/>
      <c r="SXX259" s="254"/>
      <c r="SXY259" s="254"/>
      <c r="SXZ259" s="254"/>
      <c r="SYA259" s="254"/>
      <c r="SYB259" s="254"/>
      <c r="SYC259" s="254"/>
      <c r="SYD259" s="254"/>
      <c r="SYE259" s="254"/>
      <c r="SYF259" s="254"/>
      <c r="SYG259" s="254"/>
      <c r="SYH259" s="254"/>
      <c r="SYI259" s="254"/>
      <c r="SYJ259" s="254"/>
      <c r="SYK259" s="254"/>
      <c r="SYL259" s="254"/>
      <c r="SYM259" s="254"/>
      <c r="SYN259" s="254"/>
      <c r="SYO259" s="254"/>
      <c r="SYP259" s="254"/>
      <c r="SYQ259" s="254"/>
      <c r="SYR259" s="254"/>
      <c r="SYS259" s="254"/>
      <c r="SYT259" s="254"/>
      <c r="SYU259" s="254"/>
      <c r="SYV259" s="254"/>
      <c r="SYW259" s="254"/>
      <c r="SYX259" s="254"/>
      <c r="SYY259" s="254"/>
      <c r="SYZ259" s="254"/>
      <c r="SZA259" s="254"/>
      <c r="SZB259" s="254"/>
      <c r="SZC259" s="254"/>
      <c r="SZD259" s="254"/>
      <c r="SZE259" s="254"/>
      <c r="SZF259" s="254"/>
      <c r="SZG259" s="254"/>
      <c r="SZH259" s="254"/>
      <c r="SZI259" s="254"/>
      <c r="SZJ259" s="254"/>
      <c r="SZK259" s="254"/>
      <c r="SZL259" s="254"/>
      <c r="SZM259" s="254"/>
      <c r="SZN259" s="254"/>
      <c r="SZO259" s="254"/>
      <c r="SZP259" s="254"/>
      <c r="SZQ259" s="254"/>
      <c r="SZR259" s="254"/>
      <c r="SZS259" s="254"/>
      <c r="SZT259" s="254"/>
      <c r="SZU259" s="254"/>
      <c r="SZV259" s="254"/>
      <c r="SZW259" s="254"/>
      <c r="SZX259" s="254"/>
      <c r="SZY259" s="254"/>
      <c r="SZZ259" s="254"/>
      <c r="TAA259" s="254"/>
      <c r="TAB259" s="254"/>
      <c r="TAC259" s="254"/>
      <c r="TAD259" s="254"/>
      <c r="TAE259" s="254"/>
      <c r="TAF259" s="254"/>
      <c r="TAG259" s="254"/>
      <c r="TAH259" s="254"/>
      <c r="TAI259" s="254"/>
      <c r="TAJ259" s="254"/>
      <c r="TAK259" s="254"/>
      <c r="TAL259" s="254"/>
      <c r="TAM259" s="254"/>
      <c r="TAN259" s="254"/>
      <c r="TAO259" s="254"/>
      <c r="TAP259" s="254"/>
      <c r="TAQ259" s="254"/>
      <c r="TAR259" s="254"/>
      <c r="TAS259" s="254"/>
      <c r="TAT259" s="254"/>
      <c r="TAU259" s="254"/>
      <c r="TAV259" s="254"/>
      <c r="TAW259" s="254"/>
      <c r="TAX259" s="254"/>
      <c r="TAY259" s="254"/>
      <c r="TAZ259" s="254"/>
      <c r="TBA259" s="254"/>
      <c r="TBB259" s="254"/>
      <c r="TBC259" s="254"/>
      <c r="TBD259" s="254"/>
      <c r="TBE259" s="254"/>
      <c r="TBF259" s="254"/>
      <c r="TBG259" s="254"/>
      <c r="TBH259" s="254"/>
      <c r="TBI259" s="254"/>
      <c r="TBJ259" s="254"/>
      <c r="TBK259" s="254"/>
      <c r="TBL259" s="254"/>
      <c r="TBM259" s="254"/>
      <c r="TBN259" s="254"/>
      <c r="TBO259" s="254"/>
      <c r="TBP259" s="254"/>
      <c r="TBQ259" s="254"/>
      <c r="TBR259" s="254"/>
      <c r="TBS259" s="254"/>
      <c r="TBT259" s="254"/>
      <c r="TBU259" s="254"/>
      <c r="TBV259" s="254"/>
      <c r="TBW259" s="254"/>
      <c r="TBX259" s="254"/>
      <c r="TBY259" s="254"/>
      <c r="TBZ259" s="254"/>
      <c r="TCA259" s="254"/>
      <c r="TCB259" s="254"/>
      <c r="TCC259" s="254"/>
      <c r="TCD259" s="254"/>
      <c r="TCE259" s="254"/>
      <c r="TCF259" s="254"/>
      <c r="TCG259" s="254"/>
      <c r="TCH259" s="254"/>
      <c r="TCI259" s="254"/>
      <c r="TCJ259" s="254"/>
      <c r="TCK259" s="254"/>
      <c r="TCL259" s="254"/>
      <c r="TCM259" s="254"/>
      <c r="TCN259" s="254"/>
      <c r="TCO259" s="254"/>
      <c r="TCP259" s="254"/>
      <c r="TCQ259" s="254"/>
      <c r="TCR259" s="254"/>
      <c r="TCS259" s="254"/>
      <c r="TCT259" s="254"/>
      <c r="TCU259" s="254"/>
      <c r="TCV259" s="254"/>
      <c r="TCW259" s="254"/>
      <c r="TCX259" s="254"/>
      <c r="TCY259" s="254"/>
      <c r="TCZ259" s="254"/>
      <c r="TDA259" s="254"/>
      <c r="TDB259" s="254"/>
      <c r="TDC259" s="254"/>
      <c r="TDD259" s="254"/>
      <c r="TDE259" s="254"/>
      <c r="TDF259" s="254"/>
      <c r="TDG259" s="254"/>
      <c r="TDH259" s="254"/>
      <c r="TDI259" s="254"/>
      <c r="TDJ259" s="254"/>
      <c r="TDK259" s="254"/>
      <c r="TDL259" s="254"/>
      <c r="TDM259" s="254"/>
      <c r="TDN259" s="254"/>
      <c r="TDO259" s="254"/>
      <c r="TDP259" s="254"/>
      <c r="TDQ259" s="254"/>
      <c r="TDR259" s="254"/>
      <c r="TDS259" s="254"/>
      <c r="TDT259" s="254"/>
      <c r="TDU259" s="254"/>
      <c r="TDV259" s="254"/>
      <c r="TDW259" s="254"/>
      <c r="TDX259" s="254"/>
      <c r="TDY259" s="254"/>
      <c r="TDZ259" s="254"/>
      <c r="TEA259" s="254"/>
      <c r="TEB259" s="254"/>
      <c r="TEC259" s="254"/>
      <c r="TED259" s="254"/>
      <c r="TEE259" s="254"/>
      <c r="TEF259" s="254"/>
      <c r="TEG259" s="254"/>
      <c r="TEH259" s="254"/>
      <c r="TEI259" s="254"/>
      <c r="TEJ259" s="254"/>
      <c r="TEK259" s="254"/>
      <c r="TEL259" s="254"/>
      <c r="TEM259" s="254"/>
      <c r="TEN259" s="254"/>
      <c r="TEO259" s="254"/>
      <c r="TEP259" s="254"/>
      <c r="TEQ259" s="254"/>
      <c r="TER259" s="254"/>
      <c r="TES259" s="254"/>
      <c r="TET259" s="254"/>
      <c r="TEU259" s="254"/>
      <c r="TEV259" s="254"/>
      <c r="TEW259" s="254"/>
      <c r="TEX259" s="254"/>
      <c r="TEY259" s="254"/>
      <c r="TEZ259" s="254"/>
      <c r="TFA259" s="254"/>
      <c r="TFB259" s="254"/>
      <c r="TFC259" s="254"/>
      <c r="TFD259" s="254"/>
      <c r="TFE259" s="254"/>
      <c r="TFF259" s="254"/>
      <c r="TFG259" s="254"/>
      <c r="TFH259" s="254"/>
      <c r="TFI259" s="254"/>
      <c r="TFJ259" s="254"/>
      <c r="TFK259" s="254"/>
      <c r="TFL259" s="254"/>
      <c r="TFM259" s="254"/>
      <c r="TFN259" s="254"/>
      <c r="TFO259" s="254"/>
      <c r="TFP259" s="254"/>
      <c r="TFQ259" s="254"/>
      <c r="TFR259" s="254"/>
      <c r="TFS259" s="254"/>
      <c r="TFT259" s="254"/>
      <c r="TFU259" s="254"/>
      <c r="TFV259" s="254"/>
      <c r="TFW259" s="254"/>
      <c r="TFX259" s="254"/>
      <c r="TFY259" s="254"/>
      <c r="TFZ259" s="254"/>
      <c r="TGA259" s="254"/>
      <c r="TGB259" s="254"/>
      <c r="TGC259" s="254"/>
      <c r="TGD259" s="254"/>
      <c r="TGE259" s="254"/>
      <c r="TGF259" s="254"/>
      <c r="TGG259" s="254"/>
      <c r="TGH259" s="254"/>
      <c r="TGI259" s="254"/>
      <c r="TGJ259" s="254"/>
      <c r="TGK259" s="254"/>
      <c r="TGL259" s="254"/>
      <c r="TGM259" s="254"/>
      <c r="TGN259" s="254"/>
      <c r="TGO259" s="254"/>
      <c r="TGP259" s="254"/>
      <c r="TGQ259" s="254"/>
      <c r="TGR259" s="254"/>
      <c r="TGS259" s="254"/>
      <c r="TGT259" s="254"/>
      <c r="TGU259" s="254"/>
      <c r="TGV259" s="254"/>
      <c r="TGW259" s="254"/>
      <c r="TGX259" s="254"/>
      <c r="TGY259" s="254"/>
      <c r="TGZ259" s="254"/>
      <c r="THA259" s="254"/>
      <c r="THB259" s="254"/>
      <c r="THC259" s="254"/>
      <c r="THD259" s="254"/>
      <c r="THE259" s="254"/>
      <c r="THF259" s="254"/>
      <c r="THG259" s="254"/>
      <c r="THH259" s="254"/>
      <c r="THI259" s="254"/>
      <c r="THJ259" s="254"/>
      <c r="THK259" s="254"/>
      <c r="THL259" s="254"/>
      <c r="THM259" s="254"/>
      <c r="THN259" s="254"/>
      <c r="THO259" s="254"/>
      <c r="THP259" s="254"/>
      <c r="THQ259" s="254"/>
      <c r="THR259" s="254"/>
      <c r="THS259" s="254"/>
      <c r="THT259" s="254"/>
      <c r="THU259" s="254"/>
      <c r="THV259" s="254"/>
      <c r="THW259" s="254"/>
      <c r="THX259" s="254"/>
      <c r="THY259" s="254"/>
      <c r="THZ259" s="254"/>
      <c r="TIA259" s="254"/>
      <c r="TIB259" s="254"/>
      <c r="TIC259" s="254"/>
      <c r="TID259" s="254"/>
      <c r="TIE259" s="254"/>
      <c r="TIF259" s="254"/>
      <c r="TIG259" s="254"/>
      <c r="TIH259" s="254"/>
      <c r="TII259" s="254"/>
      <c r="TIJ259" s="254"/>
      <c r="TIK259" s="254"/>
      <c r="TIL259" s="254"/>
      <c r="TIM259" s="254"/>
      <c r="TIN259" s="254"/>
      <c r="TIO259" s="254"/>
      <c r="TIP259" s="254"/>
      <c r="TIQ259" s="254"/>
      <c r="TIR259" s="254"/>
      <c r="TIS259" s="254"/>
      <c r="TIT259" s="254"/>
      <c r="TIU259" s="254"/>
      <c r="TIV259" s="254"/>
      <c r="TIW259" s="254"/>
      <c r="TIX259" s="254"/>
      <c r="TIY259" s="254"/>
      <c r="TIZ259" s="254"/>
      <c r="TJA259" s="254"/>
      <c r="TJB259" s="254"/>
      <c r="TJC259" s="254"/>
      <c r="TJD259" s="254"/>
      <c r="TJE259" s="254"/>
      <c r="TJF259" s="254"/>
      <c r="TJG259" s="254"/>
      <c r="TJH259" s="254"/>
      <c r="TJI259" s="254"/>
      <c r="TJJ259" s="254"/>
      <c r="TJK259" s="254"/>
      <c r="TJL259" s="254"/>
      <c r="TJM259" s="254"/>
      <c r="TJN259" s="254"/>
      <c r="TJO259" s="254"/>
      <c r="TJP259" s="254"/>
      <c r="TJQ259" s="254"/>
      <c r="TJR259" s="254"/>
      <c r="TJS259" s="254"/>
      <c r="TJT259" s="254"/>
      <c r="TJU259" s="254"/>
      <c r="TJV259" s="254"/>
      <c r="TJW259" s="254"/>
      <c r="TJX259" s="254"/>
      <c r="TJY259" s="254"/>
      <c r="TJZ259" s="254"/>
      <c r="TKA259" s="254"/>
      <c r="TKB259" s="254"/>
      <c r="TKC259" s="254"/>
      <c r="TKD259" s="254"/>
      <c r="TKE259" s="254"/>
      <c r="TKF259" s="254"/>
      <c r="TKG259" s="254"/>
      <c r="TKH259" s="254"/>
      <c r="TKI259" s="254"/>
      <c r="TKJ259" s="254"/>
      <c r="TKK259" s="254"/>
      <c r="TKL259" s="254"/>
      <c r="TKM259" s="254"/>
      <c r="TKN259" s="254"/>
      <c r="TKO259" s="254"/>
      <c r="TKP259" s="254"/>
      <c r="TKQ259" s="254"/>
      <c r="TKR259" s="254"/>
      <c r="TKS259" s="254"/>
      <c r="TKT259" s="254"/>
      <c r="TKU259" s="254"/>
      <c r="TKV259" s="254"/>
      <c r="TKW259" s="254"/>
      <c r="TKX259" s="254"/>
      <c r="TKY259" s="254"/>
      <c r="TKZ259" s="254"/>
      <c r="TLA259" s="254"/>
      <c r="TLB259" s="254"/>
      <c r="TLC259" s="254"/>
      <c r="TLD259" s="254"/>
      <c r="TLE259" s="254"/>
      <c r="TLF259" s="254"/>
      <c r="TLG259" s="254"/>
      <c r="TLH259" s="254"/>
      <c r="TLI259" s="254"/>
      <c r="TLJ259" s="254"/>
      <c r="TLK259" s="254"/>
      <c r="TLL259" s="254"/>
      <c r="TLM259" s="254"/>
      <c r="TLN259" s="254"/>
      <c r="TLO259" s="254"/>
      <c r="TLP259" s="254"/>
      <c r="TLQ259" s="254"/>
      <c r="TLR259" s="254"/>
      <c r="TLS259" s="254"/>
      <c r="TLT259" s="254"/>
      <c r="TLU259" s="254"/>
      <c r="TLV259" s="254"/>
      <c r="TLW259" s="254"/>
      <c r="TLX259" s="254"/>
      <c r="TLY259" s="254"/>
      <c r="TLZ259" s="254"/>
      <c r="TMA259" s="254"/>
      <c r="TMB259" s="254"/>
      <c r="TMC259" s="254"/>
      <c r="TMD259" s="254"/>
      <c r="TME259" s="254"/>
      <c r="TMF259" s="254"/>
      <c r="TMG259" s="254"/>
      <c r="TMH259" s="254"/>
      <c r="TMI259" s="254"/>
      <c r="TMJ259" s="254"/>
      <c r="TMK259" s="254"/>
      <c r="TML259" s="254"/>
      <c r="TMM259" s="254"/>
      <c r="TMN259" s="254"/>
      <c r="TMO259" s="254"/>
      <c r="TMP259" s="254"/>
      <c r="TMQ259" s="254"/>
      <c r="TMR259" s="254"/>
      <c r="TMS259" s="254"/>
      <c r="TMT259" s="254"/>
      <c r="TMU259" s="254"/>
      <c r="TMV259" s="254"/>
      <c r="TMW259" s="254"/>
      <c r="TMX259" s="254"/>
      <c r="TMY259" s="254"/>
      <c r="TMZ259" s="254"/>
      <c r="TNA259" s="254"/>
      <c r="TNB259" s="254"/>
      <c r="TNC259" s="254"/>
      <c r="TND259" s="254"/>
      <c r="TNE259" s="254"/>
      <c r="TNF259" s="254"/>
      <c r="TNG259" s="254"/>
      <c r="TNH259" s="254"/>
      <c r="TNI259" s="254"/>
      <c r="TNJ259" s="254"/>
      <c r="TNK259" s="254"/>
      <c r="TNL259" s="254"/>
      <c r="TNM259" s="254"/>
      <c r="TNN259" s="254"/>
      <c r="TNO259" s="254"/>
      <c r="TNP259" s="254"/>
      <c r="TNQ259" s="254"/>
      <c r="TNR259" s="254"/>
      <c r="TNS259" s="254"/>
      <c r="TNT259" s="254"/>
      <c r="TNU259" s="254"/>
      <c r="TNV259" s="254"/>
      <c r="TNW259" s="254"/>
      <c r="TNX259" s="254"/>
      <c r="TNY259" s="254"/>
      <c r="TNZ259" s="254"/>
      <c r="TOA259" s="254"/>
      <c r="TOB259" s="254"/>
      <c r="TOC259" s="254"/>
      <c r="TOD259" s="254"/>
      <c r="TOE259" s="254"/>
      <c r="TOF259" s="254"/>
      <c r="TOG259" s="254"/>
      <c r="TOH259" s="254"/>
      <c r="TOI259" s="254"/>
      <c r="TOJ259" s="254"/>
      <c r="TOK259" s="254"/>
      <c r="TOL259" s="254"/>
      <c r="TOM259" s="254"/>
      <c r="TON259" s="254"/>
      <c r="TOO259" s="254"/>
      <c r="TOP259" s="254"/>
      <c r="TOQ259" s="254"/>
      <c r="TOR259" s="254"/>
      <c r="TOS259" s="254"/>
      <c r="TOT259" s="254"/>
      <c r="TOU259" s="254"/>
      <c r="TOV259" s="254"/>
      <c r="TOW259" s="254"/>
      <c r="TOX259" s="254"/>
      <c r="TOY259" s="254"/>
      <c r="TOZ259" s="254"/>
      <c r="TPA259" s="254"/>
      <c r="TPB259" s="254"/>
      <c r="TPC259" s="254"/>
      <c r="TPD259" s="254"/>
      <c r="TPE259" s="254"/>
      <c r="TPF259" s="254"/>
      <c r="TPG259" s="254"/>
      <c r="TPH259" s="254"/>
      <c r="TPI259" s="254"/>
      <c r="TPJ259" s="254"/>
      <c r="TPK259" s="254"/>
      <c r="TPL259" s="254"/>
      <c r="TPM259" s="254"/>
      <c r="TPN259" s="254"/>
      <c r="TPO259" s="254"/>
      <c r="TPP259" s="254"/>
      <c r="TPQ259" s="254"/>
      <c r="TPR259" s="254"/>
      <c r="TPS259" s="254"/>
      <c r="TPT259" s="254"/>
      <c r="TPU259" s="254"/>
      <c r="TPV259" s="254"/>
      <c r="TPW259" s="254"/>
      <c r="TPX259" s="254"/>
      <c r="TPY259" s="254"/>
      <c r="TPZ259" s="254"/>
      <c r="TQA259" s="254"/>
      <c r="TQB259" s="254"/>
      <c r="TQC259" s="254"/>
      <c r="TQD259" s="254"/>
      <c r="TQE259" s="254"/>
      <c r="TQF259" s="254"/>
      <c r="TQG259" s="254"/>
      <c r="TQH259" s="254"/>
      <c r="TQI259" s="254"/>
      <c r="TQJ259" s="254"/>
      <c r="TQK259" s="254"/>
      <c r="TQL259" s="254"/>
      <c r="TQM259" s="254"/>
      <c r="TQN259" s="254"/>
      <c r="TQO259" s="254"/>
      <c r="TQP259" s="254"/>
      <c r="TQQ259" s="254"/>
      <c r="TQR259" s="254"/>
      <c r="TQS259" s="254"/>
      <c r="TQT259" s="254"/>
      <c r="TQU259" s="254"/>
      <c r="TQV259" s="254"/>
      <c r="TQW259" s="254"/>
      <c r="TQX259" s="254"/>
      <c r="TQY259" s="254"/>
      <c r="TQZ259" s="254"/>
      <c r="TRA259" s="254"/>
      <c r="TRB259" s="254"/>
      <c r="TRC259" s="254"/>
      <c r="TRD259" s="254"/>
      <c r="TRE259" s="254"/>
      <c r="TRF259" s="254"/>
      <c r="TRG259" s="254"/>
      <c r="TRH259" s="254"/>
      <c r="TRI259" s="254"/>
      <c r="TRJ259" s="254"/>
      <c r="TRK259" s="254"/>
      <c r="TRL259" s="254"/>
      <c r="TRM259" s="254"/>
      <c r="TRN259" s="254"/>
      <c r="TRO259" s="254"/>
      <c r="TRP259" s="254"/>
      <c r="TRQ259" s="254"/>
      <c r="TRR259" s="254"/>
      <c r="TRS259" s="254"/>
      <c r="TRT259" s="254"/>
      <c r="TRU259" s="254"/>
      <c r="TRV259" s="254"/>
      <c r="TRW259" s="254"/>
      <c r="TRX259" s="254"/>
      <c r="TRY259" s="254"/>
      <c r="TRZ259" s="254"/>
      <c r="TSA259" s="254"/>
      <c r="TSB259" s="254"/>
      <c r="TSC259" s="254"/>
      <c r="TSD259" s="254"/>
      <c r="TSE259" s="254"/>
      <c r="TSF259" s="254"/>
      <c r="TSG259" s="254"/>
      <c r="TSH259" s="254"/>
      <c r="TSI259" s="254"/>
      <c r="TSJ259" s="254"/>
      <c r="TSK259" s="254"/>
      <c r="TSL259" s="254"/>
      <c r="TSM259" s="254"/>
      <c r="TSN259" s="254"/>
      <c r="TSO259" s="254"/>
      <c r="TSP259" s="254"/>
      <c r="TSQ259" s="254"/>
      <c r="TSR259" s="254"/>
      <c r="TSS259" s="254"/>
      <c r="TST259" s="254"/>
      <c r="TSU259" s="254"/>
      <c r="TSV259" s="254"/>
      <c r="TSW259" s="254"/>
      <c r="TSX259" s="254"/>
      <c r="TSY259" s="254"/>
      <c r="TSZ259" s="254"/>
      <c r="TTA259" s="254"/>
      <c r="TTB259" s="254"/>
      <c r="TTC259" s="254"/>
      <c r="TTD259" s="254"/>
      <c r="TTE259" s="254"/>
      <c r="TTF259" s="254"/>
      <c r="TTG259" s="254"/>
      <c r="TTH259" s="254"/>
      <c r="TTI259" s="254"/>
      <c r="TTJ259" s="254"/>
      <c r="TTK259" s="254"/>
      <c r="TTL259" s="254"/>
      <c r="TTM259" s="254"/>
      <c r="TTN259" s="254"/>
      <c r="TTO259" s="254"/>
      <c r="TTP259" s="254"/>
      <c r="TTQ259" s="254"/>
      <c r="TTR259" s="254"/>
      <c r="TTS259" s="254"/>
      <c r="TTT259" s="254"/>
      <c r="TTU259" s="254"/>
      <c r="TTV259" s="254"/>
      <c r="TTW259" s="254"/>
      <c r="TTX259" s="254"/>
      <c r="TTY259" s="254"/>
      <c r="TTZ259" s="254"/>
      <c r="TUA259" s="254"/>
      <c r="TUB259" s="254"/>
      <c r="TUC259" s="254"/>
      <c r="TUD259" s="254"/>
      <c r="TUE259" s="254"/>
      <c r="TUF259" s="254"/>
      <c r="TUG259" s="254"/>
      <c r="TUH259" s="254"/>
      <c r="TUI259" s="254"/>
      <c r="TUJ259" s="254"/>
      <c r="TUK259" s="254"/>
      <c r="TUL259" s="254"/>
      <c r="TUM259" s="254"/>
      <c r="TUN259" s="254"/>
      <c r="TUO259" s="254"/>
      <c r="TUP259" s="254"/>
      <c r="TUQ259" s="254"/>
      <c r="TUR259" s="254"/>
      <c r="TUS259" s="254"/>
      <c r="TUT259" s="254"/>
      <c r="TUU259" s="254"/>
      <c r="TUV259" s="254"/>
      <c r="TUW259" s="254"/>
      <c r="TUX259" s="254"/>
      <c r="TUY259" s="254"/>
      <c r="TUZ259" s="254"/>
      <c r="TVA259" s="254"/>
      <c r="TVB259" s="254"/>
      <c r="TVC259" s="254"/>
      <c r="TVD259" s="254"/>
      <c r="TVE259" s="254"/>
      <c r="TVF259" s="254"/>
      <c r="TVG259" s="254"/>
      <c r="TVH259" s="254"/>
      <c r="TVI259" s="254"/>
      <c r="TVJ259" s="254"/>
      <c r="TVK259" s="254"/>
      <c r="TVL259" s="254"/>
      <c r="TVM259" s="254"/>
      <c r="TVN259" s="254"/>
      <c r="TVO259" s="254"/>
      <c r="TVP259" s="254"/>
      <c r="TVQ259" s="254"/>
      <c r="TVR259" s="254"/>
      <c r="TVS259" s="254"/>
      <c r="TVT259" s="254"/>
      <c r="TVU259" s="254"/>
      <c r="TVV259" s="254"/>
      <c r="TVW259" s="254"/>
      <c r="TVX259" s="254"/>
      <c r="TVY259" s="254"/>
      <c r="TVZ259" s="254"/>
      <c r="TWA259" s="254"/>
      <c r="TWB259" s="254"/>
      <c r="TWC259" s="254"/>
      <c r="TWD259" s="254"/>
      <c r="TWE259" s="254"/>
      <c r="TWF259" s="254"/>
      <c r="TWG259" s="254"/>
      <c r="TWH259" s="254"/>
      <c r="TWI259" s="254"/>
      <c r="TWJ259" s="254"/>
      <c r="TWK259" s="254"/>
      <c r="TWL259" s="254"/>
      <c r="TWM259" s="254"/>
      <c r="TWN259" s="254"/>
      <c r="TWO259" s="254"/>
      <c r="TWP259" s="254"/>
      <c r="TWQ259" s="254"/>
      <c r="TWR259" s="254"/>
      <c r="TWS259" s="254"/>
      <c r="TWT259" s="254"/>
      <c r="TWU259" s="254"/>
      <c r="TWV259" s="254"/>
      <c r="TWW259" s="254"/>
      <c r="TWX259" s="254"/>
      <c r="TWY259" s="254"/>
      <c r="TWZ259" s="254"/>
      <c r="TXA259" s="254"/>
      <c r="TXB259" s="254"/>
      <c r="TXC259" s="254"/>
      <c r="TXD259" s="254"/>
      <c r="TXE259" s="254"/>
      <c r="TXF259" s="254"/>
      <c r="TXG259" s="254"/>
      <c r="TXH259" s="254"/>
      <c r="TXI259" s="254"/>
      <c r="TXJ259" s="254"/>
      <c r="TXK259" s="254"/>
      <c r="TXL259" s="254"/>
      <c r="TXM259" s="254"/>
      <c r="TXN259" s="254"/>
      <c r="TXO259" s="254"/>
      <c r="TXP259" s="254"/>
      <c r="TXQ259" s="254"/>
      <c r="TXR259" s="254"/>
      <c r="TXS259" s="254"/>
      <c r="TXT259" s="254"/>
      <c r="TXU259" s="254"/>
      <c r="TXV259" s="254"/>
      <c r="TXW259" s="254"/>
      <c r="TXX259" s="254"/>
      <c r="TXY259" s="254"/>
      <c r="TXZ259" s="254"/>
      <c r="TYA259" s="254"/>
      <c r="TYB259" s="254"/>
      <c r="TYC259" s="254"/>
      <c r="TYD259" s="254"/>
      <c r="TYE259" s="254"/>
      <c r="TYF259" s="254"/>
      <c r="TYG259" s="254"/>
      <c r="TYH259" s="254"/>
      <c r="TYI259" s="254"/>
      <c r="TYJ259" s="254"/>
      <c r="TYK259" s="254"/>
      <c r="TYL259" s="254"/>
      <c r="TYM259" s="254"/>
      <c r="TYN259" s="254"/>
      <c r="TYO259" s="254"/>
      <c r="TYP259" s="254"/>
      <c r="TYQ259" s="254"/>
      <c r="TYR259" s="254"/>
      <c r="TYS259" s="254"/>
      <c r="TYT259" s="254"/>
      <c r="TYU259" s="254"/>
      <c r="TYV259" s="254"/>
      <c r="TYW259" s="254"/>
      <c r="TYX259" s="254"/>
      <c r="TYY259" s="254"/>
      <c r="TYZ259" s="254"/>
      <c r="TZA259" s="254"/>
      <c r="TZB259" s="254"/>
      <c r="TZC259" s="254"/>
      <c r="TZD259" s="254"/>
      <c r="TZE259" s="254"/>
      <c r="TZF259" s="254"/>
      <c r="TZG259" s="254"/>
      <c r="TZH259" s="254"/>
      <c r="TZI259" s="254"/>
      <c r="TZJ259" s="254"/>
      <c r="TZK259" s="254"/>
      <c r="TZL259" s="254"/>
      <c r="TZM259" s="254"/>
      <c r="TZN259" s="254"/>
      <c r="TZO259" s="254"/>
      <c r="TZP259" s="254"/>
      <c r="TZQ259" s="254"/>
      <c r="TZR259" s="254"/>
      <c r="TZS259" s="254"/>
      <c r="TZT259" s="254"/>
      <c r="TZU259" s="254"/>
      <c r="TZV259" s="254"/>
      <c r="TZW259" s="254"/>
      <c r="TZX259" s="254"/>
      <c r="TZY259" s="254"/>
      <c r="TZZ259" s="254"/>
      <c r="UAA259" s="254"/>
      <c r="UAB259" s="254"/>
      <c r="UAC259" s="254"/>
      <c r="UAD259" s="254"/>
      <c r="UAE259" s="254"/>
      <c r="UAF259" s="254"/>
      <c r="UAG259" s="254"/>
      <c r="UAH259" s="254"/>
      <c r="UAI259" s="254"/>
      <c r="UAJ259" s="254"/>
      <c r="UAK259" s="254"/>
      <c r="UAL259" s="254"/>
      <c r="UAM259" s="254"/>
      <c r="UAN259" s="254"/>
      <c r="UAO259" s="254"/>
      <c r="UAP259" s="254"/>
      <c r="UAQ259" s="254"/>
      <c r="UAR259" s="254"/>
      <c r="UAS259" s="254"/>
      <c r="UAT259" s="254"/>
      <c r="UAU259" s="254"/>
      <c r="UAV259" s="254"/>
      <c r="UAW259" s="254"/>
      <c r="UAX259" s="254"/>
      <c r="UAY259" s="254"/>
      <c r="UAZ259" s="254"/>
      <c r="UBA259" s="254"/>
      <c r="UBB259" s="254"/>
      <c r="UBC259" s="254"/>
      <c r="UBD259" s="254"/>
      <c r="UBE259" s="254"/>
      <c r="UBF259" s="254"/>
      <c r="UBG259" s="254"/>
      <c r="UBH259" s="254"/>
      <c r="UBI259" s="254"/>
      <c r="UBJ259" s="254"/>
      <c r="UBK259" s="254"/>
      <c r="UBL259" s="254"/>
      <c r="UBM259" s="254"/>
      <c r="UBN259" s="254"/>
      <c r="UBO259" s="254"/>
      <c r="UBP259" s="254"/>
      <c r="UBQ259" s="254"/>
      <c r="UBR259" s="254"/>
      <c r="UBS259" s="254"/>
      <c r="UBT259" s="254"/>
      <c r="UBU259" s="254"/>
      <c r="UBV259" s="254"/>
      <c r="UBW259" s="254"/>
      <c r="UBX259" s="254"/>
      <c r="UBY259" s="254"/>
      <c r="UBZ259" s="254"/>
      <c r="UCA259" s="254"/>
      <c r="UCB259" s="254"/>
      <c r="UCC259" s="254"/>
      <c r="UCD259" s="254"/>
      <c r="UCE259" s="254"/>
      <c r="UCF259" s="254"/>
      <c r="UCG259" s="254"/>
      <c r="UCH259" s="254"/>
      <c r="UCI259" s="254"/>
      <c r="UCJ259" s="254"/>
      <c r="UCK259" s="254"/>
      <c r="UCL259" s="254"/>
      <c r="UCM259" s="254"/>
      <c r="UCN259" s="254"/>
      <c r="UCO259" s="254"/>
      <c r="UCP259" s="254"/>
      <c r="UCQ259" s="254"/>
      <c r="UCR259" s="254"/>
      <c r="UCS259" s="254"/>
      <c r="UCT259" s="254"/>
      <c r="UCU259" s="254"/>
      <c r="UCV259" s="254"/>
      <c r="UCW259" s="254"/>
      <c r="UCX259" s="254"/>
      <c r="UCY259" s="254"/>
      <c r="UCZ259" s="254"/>
      <c r="UDA259" s="254"/>
      <c r="UDB259" s="254"/>
      <c r="UDC259" s="254"/>
      <c r="UDD259" s="254"/>
      <c r="UDE259" s="254"/>
      <c r="UDF259" s="254"/>
      <c r="UDG259" s="254"/>
      <c r="UDH259" s="254"/>
      <c r="UDI259" s="254"/>
      <c r="UDJ259" s="254"/>
      <c r="UDK259" s="254"/>
      <c r="UDL259" s="254"/>
      <c r="UDM259" s="254"/>
      <c r="UDN259" s="254"/>
      <c r="UDO259" s="254"/>
      <c r="UDP259" s="254"/>
      <c r="UDQ259" s="254"/>
      <c r="UDR259" s="254"/>
      <c r="UDS259" s="254"/>
      <c r="UDT259" s="254"/>
      <c r="UDU259" s="254"/>
      <c r="UDV259" s="254"/>
      <c r="UDW259" s="254"/>
      <c r="UDX259" s="254"/>
      <c r="UDY259" s="254"/>
      <c r="UDZ259" s="254"/>
      <c r="UEA259" s="254"/>
      <c r="UEB259" s="254"/>
      <c r="UEC259" s="254"/>
      <c r="UED259" s="254"/>
      <c r="UEE259" s="254"/>
      <c r="UEF259" s="254"/>
      <c r="UEG259" s="254"/>
      <c r="UEH259" s="254"/>
      <c r="UEI259" s="254"/>
      <c r="UEJ259" s="254"/>
      <c r="UEK259" s="254"/>
      <c r="UEL259" s="254"/>
      <c r="UEM259" s="254"/>
      <c r="UEN259" s="254"/>
      <c r="UEO259" s="254"/>
      <c r="UEP259" s="254"/>
      <c r="UEQ259" s="254"/>
      <c r="UER259" s="254"/>
      <c r="UES259" s="254"/>
      <c r="UET259" s="254"/>
      <c r="UEU259" s="254"/>
      <c r="UEV259" s="254"/>
      <c r="UEW259" s="254"/>
      <c r="UEX259" s="254"/>
      <c r="UEY259" s="254"/>
      <c r="UEZ259" s="254"/>
      <c r="UFA259" s="254"/>
      <c r="UFB259" s="254"/>
      <c r="UFC259" s="254"/>
      <c r="UFD259" s="254"/>
      <c r="UFE259" s="254"/>
      <c r="UFF259" s="254"/>
      <c r="UFG259" s="254"/>
      <c r="UFH259" s="254"/>
      <c r="UFI259" s="254"/>
      <c r="UFJ259" s="254"/>
      <c r="UFK259" s="254"/>
      <c r="UFL259" s="254"/>
      <c r="UFM259" s="254"/>
      <c r="UFN259" s="254"/>
      <c r="UFO259" s="254"/>
      <c r="UFP259" s="254"/>
      <c r="UFQ259" s="254"/>
      <c r="UFR259" s="254"/>
      <c r="UFS259" s="254"/>
      <c r="UFT259" s="254"/>
      <c r="UFU259" s="254"/>
      <c r="UFV259" s="254"/>
      <c r="UFW259" s="254"/>
      <c r="UFX259" s="254"/>
      <c r="UFY259" s="254"/>
      <c r="UFZ259" s="254"/>
      <c r="UGA259" s="254"/>
      <c r="UGB259" s="254"/>
      <c r="UGC259" s="254"/>
      <c r="UGD259" s="254"/>
      <c r="UGE259" s="254"/>
      <c r="UGF259" s="254"/>
      <c r="UGG259" s="254"/>
      <c r="UGH259" s="254"/>
      <c r="UGI259" s="254"/>
      <c r="UGJ259" s="254"/>
      <c r="UGK259" s="254"/>
      <c r="UGL259" s="254"/>
      <c r="UGM259" s="254"/>
      <c r="UGN259" s="254"/>
      <c r="UGO259" s="254"/>
      <c r="UGP259" s="254"/>
      <c r="UGQ259" s="254"/>
      <c r="UGR259" s="254"/>
      <c r="UGS259" s="254"/>
      <c r="UGT259" s="254"/>
      <c r="UGU259" s="254"/>
      <c r="UGV259" s="254"/>
      <c r="UGW259" s="254"/>
      <c r="UGX259" s="254"/>
      <c r="UGY259" s="254"/>
      <c r="UGZ259" s="254"/>
      <c r="UHA259" s="254"/>
      <c r="UHB259" s="254"/>
      <c r="UHC259" s="254"/>
      <c r="UHD259" s="254"/>
      <c r="UHE259" s="254"/>
      <c r="UHF259" s="254"/>
      <c r="UHG259" s="254"/>
      <c r="UHH259" s="254"/>
      <c r="UHI259" s="254"/>
      <c r="UHJ259" s="254"/>
      <c r="UHK259" s="254"/>
      <c r="UHL259" s="254"/>
      <c r="UHM259" s="254"/>
      <c r="UHN259" s="254"/>
      <c r="UHO259" s="254"/>
      <c r="UHP259" s="254"/>
      <c r="UHQ259" s="254"/>
      <c r="UHR259" s="254"/>
      <c r="UHS259" s="254"/>
      <c r="UHT259" s="254"/>
      <c r="UHU259" s="254"/>
      <c r="UHV259" s="254"/>
      <c r="UHW259" s="254"/>
      <c r="UHX259" s="254"/>
      <c r="UHY259" s="254"/>
      <c r="UHZ259" s="254"/>
      <c r="UIA259" s="254"/>
      <c r="UIB259" s="254"/>
      <c r="UIC259" s="254"/>
      <c r="UID259" s="254"/>
      <c r="UIE259" s="254"/>
      <c r="UIF259" s="254"/>
      <c r="UIG259" s="254"/>
      <c r="UIH259" s="254"/>
      <c r="UII259" s="254"/>
      <c r="UIJ259" s="254"/>
      <c r="UIK259" s="254"/>
      <c r="UIL259" s="254"/>
      <c r="UIM259" s="254"/>
      <c r="UIN259" s="254"/>
      <c r="UIO259" s="254"/>
      <c r="UIP259" s="254"/>
      <c r="UIQ259" s="254"/>
      <c r="UIR259" s="254"/>
      <c r="UIS259" s="254"/>
      <c r="UIT259" s="254"/>
      <c r="UIU259" s="254"/>
      <c r="UIV259" s="254"/>
      <c r="UIW259" s="254"/>
      <c r="UIX259" s="254"/>
      <c r="UIY259" s="254"/>
      <c r="UIZ259" s="254"/>
      <c r="UJA259" s="254"/>
      <c r="UJB259" s="254"/>
      <c r="UJC259" s="254"/>
      <c r="UJD259" s="254"/>
      <c r="UJE259" s="254"/>
      <c r="UJF259" s="254"/>
      <c r="UJG259" s="254"/>
      <c r="UJH259" s="254"/>
      <c r="UJI259" s="254"/>
      <c r="UJJ259" s="254"/>
      <c r="UJK259" s="254"/>
      <c r="UJL259" s="254"/>
      <c r="UJM259" s="254"/>
      <c r="UJN259" s="254"/>
      <c r="UJO259" s="254"/>
      <c r="UJP259" s="254"/>
      <c r="UJQ259" s="254"/>
      <c r="UJR259" s="254"/>
      <c r="UJS259" s="254"/>
      <c r="UJT259" s="254"/>
      <c r="UJU259" s="254"/>
      <c r="UJV259" s="254"/>
      <c r="UJW259" s="254"/>
      <c r="UJX259" s="254"/>
      <c r="UJY259" s="254"/>
      <c r="UJZ259" s="254"/>
      <c r="UKA259" s="254"/>
      <c r="UKB259" s="254"/>
      <c r="UKC259" s="254"/>
      <c r="UKD259" s="254"/>
      <c r="UKE259" s="254"/>
      <c r="UKF259" s="254"/>
      <c r="UKG259" s="254"/>
      <c r="UKH259" s="254"/>
      <c r="UKI259" s="254"/>
      <c r="UKJ259" s="254"/>
      <c r="UKK259" s="254"/>
      <c r="UKL259" s="254"/>
      <c r="UKM259" s="254"/>
      <c r="UKN259" s="254"/>
      <c r="UKO259" s="254"/>
      <c r="UKP259" s="254"/>
      <c r="UKQ259" s="254"/>
      <c r="UKR259" s="254"/>
      <c r="UKS259" s="254"/>
      <c r="UKT259" s="254"/>
      <c r="UKU259" s="254"/>
      <c r="UKV259" s="254"/>
      <c r="UKW259" s="254"/>
      <c r="UKX259" s="254"/>
      <c r="UKY259" s="254"/>
      <c r="UKZ259" s="254"/>
      <c r="ULA259" s="254"/>
      <c r="ULB259" s="254"/>
      <c r="ULC259" s="254"/>
      <c r="ULD259" s="254"/>
      <c r="ULE259" s="254"/>
      <c r="ULF259" s="254"/>
      <c r="ULG259" s="254"/>
      <c r="ULH259" s="254"/>
      <c r="ULI259" s="254"/>
      <c r="ULJ259" s="254"/>
      <c r="ULK259" s="254"/>
      <c r="ULL259" s="254"/>
      <c r="ULM259" s="254"/>
      <c r="ULN259" s="254"/>
      <c r="ULO259" s="254"/>
      <c r="ULP259" s="254"/>
      <c r="ULQ259" s="254"/>
      <c r="ULR259" s="254"/>
      <c r="ULS259" s="254"/>
      <c r="ULT259" s="254"/>
      <c r="ULU259" s="254"/>
      <c r="ULV259" s="254"/>
      <c r="ULW259" s="254"/>
      <c r="ULX259" s="254"/>
      <c r="ULY259" s="254"/>
      <c r="ULZ259" s="254"/>
      <c r="UMA259" s="254"/>
      <c r="UMB259" s="254"/>
      <c r="UMC259" s="254"/>
      <c r="UMD259" s="254"/>
      <c r="UME259" s="254"/>
      <c r="UMF259" s="254"/>
      <c r="UMG259" s="254"/>
      <c r="UMH259" s="254"/>
      <c r="UMI259" s="254"/>
      <c r="UMJ259" s="254"/>
      <c r="UMK259" s="254"/>
      <c r="UML259" s="254"/>
      <c r="UMM259" s="254"/>
      <c r="UMN259" s="254"/>
      <c r="UMO259" s="254"/>
      <c r="UMP259" s="254"/>
      <c r="UMQ259" s="254"/>
      <c r="UMR259" s="254"/>
      <c r="UMS259" s="254"/>
      <c r="UMT259" s="254"/>
      <c r="UMU259" s="254"/>
      <c r="UMV259" s="254"/>
      <c r="UMW259" s="254"/>
      <c r="UMX259" s="254"/>
      <c r="UMY259" s="254"/>
      <c r="UMZ259" s="254"/>
      <c r="UNA259" s="254"/>
      <c r="UNB259" s="254"/>
      <c r="UNC259" s="254"/>
      <c r="UND259" s="254"/>
      <c r="UNE259" s="254"/>
      <c r="UNF259" s="254"/>
      <c r="UNG259" s="254"/>
      <c r="UNH259" s="254"/>
      <c r="UNI259" s="254"/>
      <c r="UNJ259" s="254"/>
      <c r="UNK259" s="254"/>
      <c r="UNL259" s="254"/>
      <c r="UNM259" s="254"/>
      <c r="UNN259" s="254"/>
      <c r="UNO259" s="254"/>
      <c r="UNP259" s="254"/>
      <c r="UNQ259" s="254"/>
      <c r="UNR259" s="254"/>
      <c r="UNS259" s="254"/>
      <c r="UNT259" s="254"/>
      <c r="UNU259" s="254"/>
      <c r="UNV259" s="254"/>
      <c r="UNW259" s="254"/>
      <c r="UNX259" s="254"/>
      <c r="UNY259" s="254"/>
      <c r="UNZ259" s="254"/>
      <c r="UOA259" s="254"/>
      <c r="UOB259" s="254"/>
      <c r="UOC259" s="254"/>
      <c r="UOD259" s="254"/>
      <c r="UOE259" s="254"/>
      <c r="UOF259" s="254"/>
      <c r="UOG259" s="254"/>
      <c r="UOH259" s="254"/>
      <c r="UOI259" s="254"/>
      <c r="UOJ259" s="254"/>
      <c r="UOK259" s="254"/>
      <c r="UOL259" s="254"/>
      <c r="UOM259" s="254"/>
      <c r="UON259" s="254"/>
      <c r="UOO259" s="254"/>
      <c r="UOP259" s="254"/>
      <c r="UOQ259" s="254"/>
      <c r="UOR259" s="254"/>
      <c r="UOS259" s="254"/>
      <c r="UOT259" s="254"/>
      <c r="UOU259" s="254"/>
      <c r="UOV259" s="254"/>
      <c r="UOW259" s="254"/>
      <c r="UOX259" s="254"/>
      <c r="UOY259" s="254"/>
      <c r="UOZ259" s="254"/>
      <c r="UPA259" s="254"/>
      <c r="UPB259" s="254"/>
      <c r="UPC259" s="254"/>
      <c r="UPD259" s="254"/>
      <c r="UPE259" s="254"/>
      <c r="UPF259" s="254"/>
      <c r="UPG259" s="254"/>
      <c r="UPH259" s="254"/>
      <c r="UPI259" s="254"/>
      <c r="UPJ259" s="254"/>
      <c r="UPK259" s="254"/>
      <c r="UPL259" s="254"/>
      <c r="UPM259" s="254"/>
      <c r="UPN259" s="254"/>
      <c r="UPO259" s="254"/>
      <c r="UPP259" s="254"/>
      <c r="UPQ259" s="254"/>
      <c r="UPR259" s="254"/>
      <c r="UPS259" s="254"/>
      <c r="UPT259" s="254"/>
      <c r="UPU259" s="254"/>
      <c r="UPV259" s="254"/>
      <c r="UPW259" s="254"/>
      <c r="UPX259" s="254"/>
      <c r="UPY259" s="254"/>
      <c r="UPZ259" s="254"/>
      <c r="UQA259" s="254"/>
      <c r="UQB259" s="254"/>
      <c r="UQC259" s="254"/>
      <c r="UQD259" s="254"/>
      <c r="UQE259" s="254"/>
      <c r="UQF259" s="254"/>
      <c r="UQG259" s="254"/>
      <c r="UQH259" s="254"/>
      <c r="UQI259" s="254"/>
      <c r="UQJ259" s="254"/>
      <c r="UQK259" s="254"/>
      <c r="UQL259" s="254"/>
      <c r="UQM259" s="254"/>
      <c r="UQN259" s="254"/>
      <c r="UQO259" s="254"/>
      <c r="UQP259" s="254"/>
      <c r="UQQ259" s="254"/>
      <c r="UQR259" s="254"/>
      <c r="UQS259" s="254"/>
      <c r="UQT259" s="254"/>
      <c r="UQU259" s="254"/>
      <c r="UQV259" s="254"/>
      <c r="UQW259" s="254"/>
      <c r="UQX259" s="254"/>
      <c r="UQY259" s="254"/>
      <c r="UQZ259" s="254"/>
      <c r="URA259" s="254"/>
      <c r="URB259" s="254"/>
      <c r="URC259" s="254"/>
      <c r="URD259" s="254"/>
      <c r="URE259" s="254"/>
      <c r="URF259" s="254"/>
      <c r="URG259" s="254"/>
      <c r="URH259" s="254"/>
      <c r="URI259" s="254"/>
      <c r="URJ259" s="254"/>
      <c r="URK259" s="254"/>
      <c r="URL259" s="254"/>
      <c r="URM259" s="254"/>
      <c r="URN259" s="254"/>
      <c r="URO259" s="254"/>
      <c r="URP259" s="254"/>
      <c r="URQ259" s="254"/>
      <c r="URR259" s="254"/>
      <c r="URS259" s="254"/>
      <c r="URT259" s="254"/>
      <c r="URU259" s="254"/>
      <c r="URV259" s="254"/>
      <c r="URW259" s="254"/>
      <c r="URX259" s="254"/>
      <c r="URY259" s="254"/>
      <c r="URZ259" s="254"/>
      <c r="USA259" s="254"/>
      <c r="USB259" s="254"/>
      <c r="USC259" s="254"/>
      <c r="USD259" s="254"/>
      <c r="USE259" s="254"/>
      <c r="USF259" s="254"/>
      <c r="USG259" s="254"/>
      <c r="USH259" s="254"/>
      <c r="USI259" s="254"/>
      <c r="USJ259" s="254"/>
      <c r="USK259" s="254"/>
      <c r="USL259" s="254"/>
      <c r="USM259" s="254"/>
      <c r="USN259" s="254"/>
      <c r="USO259" s="254"/>
      <c r="USP259" s="254"/>
      <c r="USQ259" s="254"/>
      <c r="USR259" s="254"/>
      <c r="USS259" s="254"/>
      <c r="UST259" s="254"/>
      <c r="USU259" s="254"/>
      <c r="USV259" s="254"/>
      <c r="USW259" s="254"/>
      <c r="USX259" s="254"/>
      <c r="USY259" s="254"/>
      <c r="USZ259" s="254"/>
      <c r="UTA259" s="254"/>
      <c r="UTB259" s="254"/>
      <c r="UTC259" s="254"/>
      <c r="UTD259" s="254"/>
      <c r="UTE259" s="254"/>
      <c r="UTF259" s="254"/>
      <c r="UTG259" s="254"/>
      <c r="UTH259" s="254"/>
      <c r="UTI259" s="254"/>
      <c r="UTJ259" s="254"/>
      <c r="UTK259" s="254"/>
      <c r="UTL259" s="254"/>
      <c r="UTM259" s="254"/>
      <c r="UTN259" s="254"/>
      <c r="UTO259" s="254"/>
      <c r="UTP259" s="254"/>
      <c r="UTQ259" s="254"/>
      <c r="UTR259" s="254"/>
      <c r="UTS259" s="254"/>
      <c r="UTT259" s="254"/>
      <c r="UTU259" s="254"/>
      <c r="UTV259" s="254"/>
      <c r="UTW259" s="254"/>
      <c r="UTX259" s="254"/>
      <c r="UTY259" s="254"/>
      <c r="UTZ259" s="254"/>
      <c r="UUA259" s="254"/>
      <c r="UUB259" s="254"/>
      <c r="UUC259" s="254"/>
      <c r="UUD259" s="254"/>
      <c r="UUE259" s="254"/>
      <c r="UUF259" s="254"/>
      <c r="UUG259" s="254"/>
      <c r="UUH259" s="254"/>
      <c r="UUI259" s="254"/>
      <c r="UUJ259" s="254"/>
      <c r="UUK259" s="254"/>
      <c r="UUL259" s="254"/>
      <c r="UUM259" s="254"/>
      <c r="UUN259" s="254"/>
      <c r="UUO259" s="254"/>
      <c r="UUP259" s="254"/>
      <c r="UUQ259" s="254"/>
      <c r="UUR259" s="254"/>
      <c r="UUS259" s="254"/>
      <c r="UUT259" s="254"/>
      <c r="UUU259" s="254"/>
      <c r="UUV259" s="254"/>
      <c r="UUW259" s="254"/>
      <c r="UUX259" s="254"/>
      <c r="UUY259" s="254"/>
      <c r="UUZ259" s="254"/>
      <c r="UVA259" s="254"/>
      <c r="UVB259" s="254"/>
      <c r="UVC259" s="254"/>
      <c r="UVD259" s="254"/>
      <c r="UVE259" s="254"/>
      <c r="UVF259" s="254"/>
      <c r="UVG259" s="254"/>
      <c r="UVH259" s="254"/>
      <c r="UVI259" s="254"/>
      <c r="UVJ259" s="254"/>
      <c r="UVK259" s="254"/>
      <c r="UVL259" s="254"/>
      <c r="UVM259" s="254"/>
      <c r="UVN259" s="254"/>
      <c r="UVO259" s="254"/>
      <c r="UVP259" s="254"/>
      <c r="UVQ259" s="254"/>
      <c r="UVR259" s="254"/>
      <c r="UVS259" s="254"/>
      <c r="UVT259" s="254"/>
      <c r="UVU259" s="254"/>
      <c r="UVV259" s="254"/>
      <c r="UVW259" s="254"/>
      <c r="UVX259" s="254"/>
      <c r="UVY259" s="254"/>
      <c r="UVZ259" s="254"/>
      <c r="UWA259" s="254"/>
      <c r="UWB259" s="254"/>
      <c r="UWC259" s="254"/>
      <c r="UWD259" s="254"/>
      <c r="UWE259" s="254"/>
      <c r="UWF259" s="254"/>
      <c r="UWG259" s="254"/>
      <c r="UWH259" s="254"/>
      <c r="UWI259" s="254"/>
      <c r="UWJ259" s="254"/>
      <c r="UWK259" s="254"/>
      <c r="UWL259" s="254"/>
      <c r="UWM259" s="254"/>
      <c r="UWN259" s="254"/>
      <c r="UWO259" s="254"/>
      <c r="UWP259" s="254"/>
      <c r="UWQ259" s="254"/>
      <c r="UWR259" s="254"/>
      <c r="UWS259" s="254"/>
      <c r="UWT259" s="254"/>
      <c r="UWU259" s="254"/>
      <c r="UWV259" s="254"/>
      <c r="UWW259" s="254"/>
      <c r="UWX259" s="254"/>
      <c r="UWY259" s="254"/>
      <c r="UWZ259" s="254"/>
      <c r="UXA259" s="254"/>
      <c r="UXB259" s="254"/>
      <c r="UXC259" s="254"/>
      <c r="UXD259" s="254"/>
      <c r="UXE259" s="254"/>
      <c r="UXF259" s="254"/>
      <c r="UXG259" s="254"/>
      <c r="UXH259" s="254"/>
      <c r="UXI259" s="254"/>
      <c r="UXJ259" s="254"/>
      <c r="UXK259" s="254"/>
      <c r="UXL259" s="254"/>
      <c r="UXM259" s="254"/>
      <c r="UXN259" s="254"/>
      <c r="UXO259" s="254"/>
      <c r="UXP259" s="254"/>
      <c r="UXQ259" s="254"/>
      <c r="UXR259" s="254"/>
      <c r="UXS259" s="254"/>
      <c r="UXT259" s="254"/>
      <c r="UXU259" s="254"/>
      <c r="UXV259" s="254"/>
      <c r="UXW259" s="254"/>
      <c r="UXX259" s="254"/>
      <c r="UXY259" s="254"/>
      <c r="UXZ259" s="254"/>
      <c r="UYA259" s="254"/>
      <c r="UYB259" s="254"/>
      <c r="UYC259" s="254"/>
      <c r="UYD259" s="254"/>
      <c r="UYE259" s="254"/>
      <c r="UYF259" s="254"/>
      <c r="UYG259" s="254"/>
      <c r="UYH259" s="254"/>
      <c r="UYI259" s="254"/>
      <c r="UYJ259" s="254"/>
      <c r="UYK259" s="254"/>
      <c r="UYL259" s="254"/>
      <c r="UYM259" s="254"/>
      <c r="UYN259" s="254"/>
      <c r="UYO259" s="254"/>
      <c r="UYP259" s="254"/>
      <c r="UYQ259" s="254"/>
      <c r="UYR259" s="254"/>
      <c r="UYS259" s="254"/>
      <c r="UYT259" s="254"/>
      <c r="UYU259" s="254"/>
      <c r="UYV259" s="254"/>
      <c r="UYW259" s="254"/>
      <c r="UYX259" s="254"/>
      <c r="UYY259" s="254"/>
      <c r="UYZ259" s="254"/>
      <c r="UZA259" s="254"/>
      <c r="UZB259" s="254"/>
      <c r="UZC259" s="254"/>
      <c r="UZD259" s="254"/>
      <c r="UZE259" s="254"/>
      <c r="UZF259" s="254"/>
      <c r="UZG259" s="254"/>
      <c r="UZH259" s="254"/>
      <c r="UZI259" s="254"/>
      <c r="UZJ259" s="254"/>
      <c r="UZK259" s="254"/>
      <c r="UZL259" s="254"/>
      <c r="UZM259" s="254"/>
      <c r="UZN259" s="254"/>
      <c r="UZO259" s="254"/>
      <c r="UZP259" s="254"/>
      <c r="UZQ259" s="254"/>
      <c r="UZR259" s="254"/>
      <c r="UZS259" s="254"/>
      <c r="UZT259" s="254"/>
      <c r="UZU259" s="254"/>
      <c r="UZV259" s="254"/>
      <c r="UZW259" s="254"/>
      <c r="UZX259" s="254"/>
      <c r="UZY259" s="254"/>
      <c r="UZZ259" s="254"/>
      <c r="VAA259" s="254"/>
      <c r="VAB259" s="254"/>
      <c r="VAC259" s="254"/>
      <c r="VAD259" s="254"/>
      <c r="VAE259" s="254"/>
      <c r="VAF259" s="254"/>
      <c r="VAG259" s="254"/>
      <c r="VAH259" s="254"/>
      <c r="VAI259" s="254"/>
      <c r="VAJ259" s="254"/>
      <c r="VAK259" s="254"/>
      <c r="VAL259" s="254"/>
      <c r="VAM259" s="254"/>
      <c r="VAN259" s="254"/>
      <c r="VAO259" s="254"/>
      <c r="VAP259" s="254"/>
      <c r="VAQ259" s="254"/>
      <c r="VAR259" s="254"/>
      <c r="VAS259" s="254"/>
      <c r="VAT259" s="254"/>
      <c r="VAU259" s="254"/>
      <c r="VAV259" s="254"/>
      <c r="VAW259" s="254"/>
      <c r="VAX259" s="254"/>
      <c r="VAY259" s="254"/>
      <c r="VAZ259" s="254"/>
      <c r="VBA259" s="254"/>
      <c r="VBB259" s="254"/>
      <c r="VBC259" s="254"/>
      <c r="VBD259" s="254"/>
      <c r="VBE259" s="254"/>
      <c r="VBF259" s="254"/>
      <c r="VBG259" s="254"/>
      <c r="VBH259" s="254"/>
      <c r="VBI259" s="254"/>
      <c r="VBJ259" s="254"/>
      <c r="VBK259" s="254"/>
      <c r="VBL259" s="254"/>
      <c r="VBM259" s="254"/>
      <c r="VBN259" s="254"/>
      <c r="VBO259" s="254"/>
      <c r="VBP259" s="254"/>
      <c r="VBQ259" s="254"/>
      <c r="VBR259" s="254"/>
      <c r="VBS259" s="254"/>
      <c r="VBT259" s="254"/>
      <c r="VBU259" s="254"/>
      <c r="VBV259" s="254"/>
      <c r="VBW259" s="254"/>
      <c r="VBX259" s="254"/>
      <c r="VBY259" s="254"/>
      <c r="VBZ259" s="254"/>
      <c r="VCA259" s="254"/>
      <c r="VCB259" s="254"/>
      <c r="VCC259" s="254"/>
      <c r="VCD259" s="254"/>
      <c r="VCE259" s="254"/>
      <c r="VCF259" s="254"/>
      <c r="VCG259" s="254"/>
      <c r="VCH259" s="254"/>
      <c r="VCI259" s="254"/>
      <c r="VCJ259" s="254"/>
      <c r="VCK259" s="254"/>
      <c r="VCL259" s="254"/>
      <c r="VCM259" s="254"/>
      <c r="VCN259" s="254"/>
      <c r="VCO259" s="254"/>
      <c r="VCP259" s="254"/>
      <c r="VCQ259" s="254"/>
      <c r="VCR259" s="254"/>
      <c r="VCS259" s="254"/>
      <c r="VCT259" s="254"/>
      <c r="VCU259" s="254"/>
      <c r="VCV259" s="254"/>
      <c r="VCW259" s="254"/>
      <c r="VCX259" s="254"/>
      <c r="VCY259" s="254"/>
      <c r="VCZ259" s="254"/>
      <c r="VDA259" s="254"/>
      <c r="VDB259" s="254"/>
      <c r="VDC259" s="254"/>
      <c r="VDD259" s="254"/>
      <c r="VDE259" s="254"/>
      <c r="VDF259" s="254"/>
      <c r="VDG259" s="254"/>
      <c r="VDH259" s="254"/>
      <c r="VDI259" s="254"/>
      <c r="VDJ259" s="254"/>
      <c r="VDK259" s="254"/>
      <c r="VDL259" s="254"/>
      <c r="VDM259" s="254"/>
      <c r="VDN259" s="254"/>
      <c r="VDO259" s="254"/>
      <c r="VDP259" s="254"/>
      <c r="VDQ259" s="254"/>
      <c r="VDR259" s="254"/>
      <c r="VDS259" s="254"/>
      <c r="VDT259" s="254"/>
      <c r="VDU259" s="254"/>
      <c r="VDV259" s="254"/>
      <c r="VDW259" s="254"/>
      <c r="VDX259" s="254"/>
      <c r="VDY259" s="254"/>
      <c r="VDZ259" s="254"/>
      <c r="VEA259" s="254"/>
      <c r="VEB259" s="254"/>
      <c r="VEC259" s="254"/>
      <c r="VED259" s="254"/>
      <c r="VEE259" s="254"/>
      <c r="VEF259" s="254"/>
      <c r="VEG259" s="254"/>
      <c r="VEH259" s="254"/>
      <c r="VEI259" s="254"/>
      <c r="VEJ259" s="254"/>
      <c r="VEK259" s="254"/>
      <c r="VEL259" s="254"/>
      <c r="VEM259" s="254"/>
      <c r="VEN259" s="254"/>
      <c r="VEO259" s="254"/>
      <c r="VEP259" s="254"/>
      <c r="VEQ259" s="254"/>
      <c r="VER259" s="254"/>
      <c r="VES259" s="254"/>
      <c r="VET259" s="254"/>
      <c r="VEU259" s="254"/>
      <c r="VEV259" s="254"/>
      <c r="VEW259" s="254"/>
      <c r="VEX259" s="254"/>
      <c r="VEY259" s="254"/>
      <c r="VEZ259" s="254"/>
      <c r="VFA259" s="254"/>
      <c r="VFB259" s="254"/>
      <c r="VFC259" s="254"/>
      <c r="VFD259" s="254"/>
      <c r="VFE259" s="254"/>
      <c r="VFF259" s="254"/>
      <c r="VFG259" s="254"/>
      <c r="VFH259" s="254"/>
      <c r="VFI259" s="254"/>
      <c r="VFJ259" s="254"/>
      <c r="VFK259" s="254"/>
      <c r="VFL259" s="254"/>
      <c r="VFM259" s="254"/>
      <c r="VFN259" s="254"/>
      <c r="VFO259" s="254"/>
      <c r="VFP259" s="254"/>
      <c r="VFQ259" s="254"/>
      <c r="VFR259" s="254"/>
      <c r="VFS259" s="254"/>
      <c r="VFT259" s="254"/>
      <c r="VFU259" s="254"/>
      <c r="VFV259" s="254"/>
      <c r="VFW259" s="254"/>
      <c r="VFX259" s="254"/>
      <c r="VFY259" s="254"/>
      <c r="VFZ259" s="254"/>
      <c r="VGA259" s="254"/>
      <c r="VGB259" s="254"/>
      <c r="VGC259" s="254"/>
      <c r="VGD259" s="254"/>
      <c r="VGE259" s="254"/>
      <c r="VGF259" s="254"/>
      <c r="VGG259" s="254"/>
      <c r="VGH259" s="254"/>
      <c r="VGI259" s="254"/>
      <c r="VGJ259" s="254"/>
      <c r="VGK259" s="254"/>
      <c r="VGL259" s="254"/>
      <c r="VGM259" s="254"/>
      <c r="VGN259" s="254"/>
      <c r="VGO259" s="254"/>
      <c r="VGP259" s="254"/>
      <c r="VGQ259" s="254"/>
      <c r="VGR259" s="254"/>
      <c r="VGS259" s="254"/>
      <c r="VGT259" s="254"/>
      <c r="VGU259" s="254"/>
      <c r="VGV259" s="254"/>
      <c r="VGW259" s="254"/>
      <c r="VGX259" s="254"/>
      <c r="VGY259" s="254"/>
      <c r="VGZ259" s="254"/>
      <c r="VHA259" s="254"/>
      <c r="VHB259" s="254"/>
      <c r="VHC259" s="254"/>
      <c r="VHD259" s="254"/>
      <c r="VHE259" s="254"/>
      <c r="VHF259" s="254"/>
      <c r="VHG259" s="254"/>
      <c r="VHH259" s="254"/>
      <c r="VHI259" s="254"/>
      <c r="VHJ259" s="254"/>
      <c r="VHK259" s="254"/>
      <c r="VHL259" s="254"/>
      <c r="VHM259" s="254"/>
      <c r="VHN259" s="254"/>
      <c r="VHO259" s="254"/>
      <c r="VHP259" s="254"/>
      <c r="VHQ259" s="254"/>
      <c r="VHR259" s="254"/>
      <c r="VHS259" s="254"/>
      <c r="VHT259" s="254"/>
      <c r="VHU259" s="254"/>
      <c r="VHV259" s="254"/>
      <c r="VHW259" s="254"/>
      <c r="VHX259" s="254"/>
      <c r="VHY259" s="254"/>
      <c r="VHZ259" s="254"/>
      <c r="VIA259" s="254"/>
      <c r="VIB259" s="254"/>
      <c r="VIC259" s="254"/>
      <c r="VID259" s="254"/>
      <c r="VIE259" s="254"/>
      <c r="VIF259" s="254"/>
      <c r="VIG259" s="254"/>
      <c r="VIH259" s="254"/>
      <c r="VII259" s="254"/>
      <c r="VIJ259" s="254"/>
      <c r="VIK259" s="254"/>
      <c r="VIL259" s="254"/>
      <c r="VIM259" s="254"/>
      <c r="VIN259" s="254"/>
      <c r="VIO259" s="254"/>
      <c r="VIP259" s="254"/>
      <c r="VIQ259" s="254"/>
      <c r="VIR259" s="254"/>
      <c r="VIS259" s="254"/>
      <c r="VIT259" s="254"/>
      <c r="VIU259" s="254"/>
      <c r="VIV259" s="254"/>
      <c r="VIW259" s="254"/>
      <c r="VIX259" s="254"/>
      <c r="VIY259" s="254"/>
      <c r="VIZ259" s="254"/>
      <c r="VJA259" s="254"/>
      <c r="VJB259" s="254"/>
      <c r="VJC259" s="254"/>
      <c r="VJD259" s="254"/>
      <c r="VJE259" s="254"/>
      <c r="VJF259" s="254"/>
      <c r="VJG259" s="254"/>
      <c r="VJH259" s="254"/>
      <c r="VJI259" s="254"/>
      <c r="VJJ259" s="254"/>
      <c r="VJK259" s="254"/>
      <c r="VJL259" s="254"/>
      <c r="VJM259" s="254"/>
      <c r="VJN259" s="254"/>
      <c r="VJO259" s="254"/>
      <c r="VJP259" s="254"/>
      <c r="VJQ259" s="254"/>
      <c r="VJR259" s="254"/>
      <c r="VJS259" s="254"/>
      <c r="VJT259" s="254"/>
      <c r="VJU259" s="254"/>
      <c r="VJV259" s="254"/>
      <c r="VJW259" s="254"/>
      <c r="VJX259" s="254"/>
      <c r="VJY259" s="254"/>
      <c r="VJZ259" s="254"/>
      <c r="VKA259" s="254"/>
      <c r="VKB259" s="254"/>
      <c r="VKC259" s="254"/>
      <c r="VKD259" s="254"/>
      <c r="VKE259" s="254"/>
      <c r="VKF259" s="254"/>
      <c r="VKG259" s="254"/>
      <c r="VKH259" s="254"/>
      <c r="VKI259" s="254"/>
      <c r="VKJ259" s="254"/>
      <c r="VKK259" s="254"/>
      <c r="VKL259" s="254"/>
      <c r="VKM259" s="254"/>
      <c r="VKN259" s="254"/>
      <c r="VKO259" s="254"/>
      <c r="VKP259" s="254"/>
      <c r="VKQ259" s="254"/>
      <c r="VKR259" s="254"/>
      <c r="VKS259" s="254"/>
      <c r="VKT259" s="254"/>
      <c r="VKU259" s="254"/>
      <c r="VKV259" s="254"/>
      <c r="VKW259" s="254"/>
      <c r="VKX259" s="254"/>
      <c r="VKY259" s="254"/>
      <c r="VKZ259" s="254"/>
      <c r="VLA259" s="254"/>
      <c r="VLB259" s="254"/>
      <c r="VLC259" s="254"/>
      <c r="VLD259" s="254"/>
      <c r="VLE259" s="254"/>
      <c r="VLF259" s="254"/>
      <c r="VLG259" s="254"/>
      <c r="VLH259" s="254"/>
      <c r="VLI259" s="254"/>
      <c r="VLJ259" s="254"/>
      <c r="VLK259" s="254"/>
      <c r="VLL259" s="254"/>
      <c r="VLM259" s="254"/>
      <c r="VLN259" s="254"/>
      <c r="VLO259" s="254"/>
      <c r="VLP259" s="254"/>
      <c r="VLQ259" s="254"/>
      <c r="VLR259" s="254"/>
      <c r="VLS259" s="254"/>
      <c r="VLT259" s="254"/>
      <c r="VLU259" s="254"/>
      <c r="VLV259" s="254"/>
      <c r="VLW259" s="254"/>
      <c r="VLX259" s="254"/>
      <c r="VLY259" s="254"/>
      <c r="VLZ259" s="254"/>
      <c r="VMA259" s="254"/>
      <c r="VMB259" s="254"/>
      <c r="VMC259" s="254"/>
      <c r="VMD259" s="254"/>
      <c r="VME259" s="254"/>
      <c r="VMF259" s="254"/>
      <c r="VMG259" s="254"/>
      <c r="VMH259" s="254"/>
      <c r="VMI259" s="254"/>
      <c r="VMJ259" s="254"/>
      <c r="VMK259" s="254"/>
      <c r="VML259" s="254"/>
      <c r="VMM259" s="254"/>
      <c r="VMN259" s="254"/>
      <c r="VMO259" s="254"/>
      <c r="VMP259" s="254"/>
      <c r="VMQ259" s="254"/>
      <c r="VMR259" s="254"/>
      <c r="VMS259" s="254"/>
      <c r="VMT259" s="254"/>
      <c r="VMU259" s="254"/>
      <c r="VMV259" s="254"/>
      <c r="VMW259" s="254"/>
      <c r="VMX259" s="254"/>
      <c r="VMY259" s="254"/>
      <c r="VMZ259" s="254"/>
      <c r="VNA259" s="254"/>
      <c r="VNB259" s="254"/>
      <c r="VNC259" s="254"/>
      <c r="VND259" s="254"/>
      <c r="VNE259" s="254"/>
      <c r="VNF259" s="254"/>
      <c r="VNG259" s="254"/>
      <c r="VNH259" s="254"/>
      <c r="VNI259" s="254"/>
      <c r="VNJ259" s="254"/>
      <c r="VNK259" s="254"/>
      <c r="VNL259" s="254"/>
      <c r="VNM259" s="254"/>
      <c r="VNN259" s="254"/>
      <c r="VNO259" s="254"/>
      <c r="VNP259" s="254"/>
      <c r="VNQ259" s="254"/>
      <c r="VNR259" s="254"/>
      <c r="VNS259" s="254"/>
      <c r="VNT259" s="254"/>
      <c r="VNU259" s="254"/>
      <c r="VNV259" s="254"/>
      <c r="VNW259" s="254"/>
      <c r="VNX259" s="254"/>
      <c r="VNY259" s="254"/>
      <c r="VNZ259" s="254"/>
      <c r="VOA259" s="254"/>
      <c r="VOB259" s="254"/>
      <c r="VOC259" s="254"/>
      <c r="VOD259" s="254"/>
      <c r="VOE259" s="254"/>
      <c r="VOF259" s="254"/>
      <c r="VOG259" s="254"/>
      <c r="VOH259" s="254"/>
      <c r="VOI259" s="254"/>
      <c r="VOJ259" s="254"/>
      <c r="VOK259" s="254"/>
      <c r="VOL259" s="254"/>
      <c r="VOM259" s="254"/>
      <c r="VON259" s="254"/>
      <c r="VOO259" s="254"/>
      <c r="VOP259" s="254"/>
      <c r="VOQ259" s="254"/>
      <c r="VOR259" s="254"/>
      <c r="VOS259" s="254"/>
      <c r="VOT259" s="254"/>
      <c r="VOU259" s="254"/>
      <c r="VOV259" s="254"/>
      <c r="VOW259" s="254"/>
      <c r="VOX259" s="254"/>
      <c r="VOY259" s="254"/>
      <c r="VOZ259" s="254"/>
      <c r="VPA259" s="254"/>
      <c r="VPB259" s="254"/>
      <c r="VPC259" s="254"/>
      <c r="VPD259" s="254"/>
      <c r="VPE259" s="254"/>
      <c r="VPF259" s="254"/>
      <c r="VPG259" s="254"/>
      <c r="VPH259" s="254"/>
      <c r="VPI259" s="254"/>
      <c r="VPJ259" s="254"/>
      <c r="VPK259" s="254"/>
      <c r="VPL259" s="254"/>
      <c r="VPM259" s="254"/>
      <c r="VPN259" s="254"/>
      <c r="VPO259" s="254"/>
      <c r="VPP259" s="254"/>
      <c r="VPQ259" s="254"/>
      <c r="VPR259" s="254"/>
      <c r="VPS259" s="254"/>
      <c r="VPT259" s="254"/>
      <c r="VPU259" s="254"/>
      <c r="VPV259" s="254"/>
      <c r="VPW259" s="254"/>
      <c r="VPX259" s="254"/>
      <c r="VPY259" s="254"/>
      <c r="VPZ259" s="254"/>
      <c r="VQA259" s="254"/>
      <c r="VQB259" s="254"/>
      <c r="VQC259" s="254"/>
      <c r="VQD259" s="254"/>
      <c r="VQE259" s="254"/>
      <c r="VQF259" s="254"/>
      <c r="VQG259" s="254"/>
      <c r="VQH259" s="254"/>
      <c r="VQI259" s="254"/>
      <c r="VQJ259" s="254"/>
      <c r="VQK259" s="254"/>
      <c r="VQL259" s="254"/>
      <c r="VQM259" s="254"/>
      <c r="VQN259" s="254"/>
      <c r="VQO259" s="254"/>
      <c r="VQP259" s="254"/>
      <c r="VQQ259" s="254"/>
      <c r="VQR259" s="254"/>
      <c r="VQS259" s="254"/>
      <c r="VQT259" s="254"/>
      <c r="VQU259" s="254"/>
      <c r="VQV259" s="254"/>
      <c r="VQW259" s="254"/>
      <c r="VQX259" s="254"/>
      <c r="VQY259" s="254"/>
      <c r="VQZ259" s="254"/>
      <c r="VRA259" s="254"/>
      <c r="VRB259" s="254"/>
      <c r="VRC259" s="254"/>
      <c r="VRD259" s="254"/>
      <c r="VRE259" s="254"/>
      <c r="VRF259" s="254"/>
      <c r="VRG259" s="254"/>
      <c r="VRH259" s="254"/>
      <c r="VRI259" s="254"/>
      <c r="VRJ259" s="254"/>
      <c r="VRK259" s="254"/>
      <c r="VRL259" s="254"/>
      <c r="VRM259" s="254"/>
      <c r="VRN259" s="254"/>
      <c r="VRO259" s="254"/>
      <c r="VRP259" s="254"/>
      <c r="VRQ259" s="254"/>
      <c r="VRR259" s="254"/>
      <c r="VRS259" s="254"/>
      <c r="VRT259" s="254"/>
      <c r="VRU259" s="254"/>
      <c r="VRV259" s="254"/>
      <c r="VRW259" s="254"/>
      <c r="VRX259" s="254"/>
      <c r="VRY259" s="254"/>
      <c r="VRZ259" s="254"/>
      <c r="VSA259" s="254"/>
      <c r="VSB259" s="254"/>
      <c r="VSC259" s="254"/>
      <c r="VSD259" s="254"/>
      <c r="VSE259" s="254"/>
      <c r="VSF259" s="254"/>
      <c r="VSG259" s="254"/>
      <c r="VSH259" s="254"/>
      <c r="VSI259" s="254"/>
      <c r="VSJ259" s="254"/>
      <c r="VSK259" s="254"/>
      <c r="VSL259" s="254"/>
      <c r="VSM259" s="254"/>
      <c r="VSN259" s="254"/>
      <c r="VSO259" s="254"/>
      <c r="VSP259" s="254"/>
      <c r="VSQ259" s="254"/>
      <c r="VSR259" s="254"/>
      <c r="VSS259" s="254"/>
      <c r="VST259" s="254"/>
      <c r="VSU259" s="254"/>
      <c r="VSV259" s="254"/>
      <c r="VSW259" s="254"/>
      <c r="VSX259" s="254"/>
      <c r="VSY259" s="254"/>
      <c r="VSZ259" s="254"/>
      <c r="VTA259" s="254"/>
      <c r="VTB259" s="254"/>
      <c r="VTC259" s="254"/>
      <c r="VTD259" s="254"/>
      <c r="VTE259" s="254"/>
      <c r="VTF259" s="254"/>
      <c r="VTG259" s="254"/>
      <c r="VTH259" s="254"/>
      <c r="VTI259" s="254"/>
      <c r="VTJ259" s="254"/>
      <c r="VTK259" s="254"/>
      <c r="VTL259" s="254"/>
      <c r="VTM259" s="254"/>
      <c r="VTN259" s="254"/>
      <c r="VTO259" s="254"/>
      <c r="VTP259" s="254"/>
      <c r="VTQ259" s="254"/>
      <c r="VTR259" s="254"/>
      <c r="VTS259" s="254"/>
      <c r="VTT259" s="254"/>
      <c r="VTU259" s="254"/>
      <c r="VTV259" s="254"/>
      <c r="VTW259" s="254"/>
      <c r="VTX259" s="254"/>
      <c r="VTY259" s="254"/>
      <c r="VTZ259" s="254"/>
      <c r="VUA259" s="254"/>
      <c r="VUB259" s="254"/>
      <c r="VUC259" s="254"/>
      <c r="VUD259" s="254"/>
      <c r="VUE259" s="254"/>
      <c r="VUF259" s="254"/>
      <c r="VUG259" s="254"/>
      <c r="VUH259" s="254"/>
      <c r="VUI259" s="254"/>
      <c r="VUJ259" s="254"/>
      <c r="VUK259" s="254"/>
      <c r="VUL259" s="254"/>
      <c r="VUM259" s="254"/>
      <c r="VUN259" s="254"/>
      <c r="VUO259" s="254"/>
      <c r="VUP259" s="254"/>
      <c r="VUQ259" s="254"/>
      <c r="VUR259" s="254"/>
      <c r="VUS259" s="254"/>
      <c r="VUT259" s="254"/>
      <c r="VUU259" s="254"/>
      <c r="VUV259" s="254"/>
      <c r="VUW259" s="254"/>
      <c r="VUX259" s="254"/>
      <c r="VUY259" s="254"/>
      <c r="VUZ259" s="254"/>
      <c r="VVA259" s="254"/>
      <c r="VVB259" s="254"/>
      <c r="VVC259" s="254"/>
      <c r="VVD259" s="254"/>
      <c r="VVE259" s="254"/>
      <c r="VVF259" s="254"/>
      <c r="VVG259" s="254"/>
      <c r="VVH259" s="254"/>
      <c r="VVI259" s="254"/>
      <c r="VVJ259" s="254"/>
      <c r="VVK259" s="254"/>
      <c r="VVL259" s="254"/>
      <c r="VVM259" s="254"/>
      <c r="VVN259" s="254"/>
      <c r="VVO259" s="254"/>
      <c r="VVP259" s="254"/>
      <c r="VVQ259" s="254"/>
      <c r="VVR259" s="254"/>
      <c r="VVS259" s="254"/>
      <c r="VVT259" s="254"/>
      <c r="VVU259" s="254"/>
      <c r="VVV259" s="254"/>
      <c r="VVW259" s="254"/>
      <c r="VVX259" s="254"/>
      <c r="VVY259" s="254"/>
      <c r="VVZ259" s="254"/>
      <c r="VWA259" s="254"/>
      <c r="VWB259" s="254"/>
      <c r="VWC259" s="254"/>
      <c r="VWD259" s="254"/>
      <c r="VWE259" s="254"/>
      <c r="VWF259" s="254"/>
      <c r="VWG259" s="254"/>
      <c r="VWH259" s="254"/>
      <c r="VWI259" s="254"/>
      <c r="VWJ259" s="254"/>
      <c r="VWK259" s="254"/>
      <c r="VWL259" s="254"/>
      <c r="VWM259" s="254"/>
      <c r="VWN259" s="254"/>
      <c r="VWO259" s="254"/>
      <c r="VWP259" s="254"/>
      <c r="VWQ259" s="254"/>
      <c r="VWR259" s="254"/>
      <c r="VWS259" s="254"/>
      <c r="VWT259" s="254"/>
      <c r="VWU259" s="254"/>
      <c r="VWV259" s="254"/>
      <c r="VWW259" s="254"/>
      <c r="VWX259" s="254"/>
      <c r="VWY259" s="254"/>
      <c r="VWZ259" s="254"/>
      <c r="VXA259" s="254"/>
      <c r="VXB259" s="254"/>
      <c r="VXC259" s="254"/>
      <c r="VXD259" s="254"/>
      <c r="VXE259" s="254"/>
      <c r="VXF259" s="254"/>
      <c r="VXG259" s="254"/>
      <c r="VXH259" s="254"/>
      <c r="VXI259" s="254"/>
      <c r="VXJ259" s="254"/>
      <c r="VXK259" s="254"/>
      <c r="VXL259" s="254"/>
      <c r="VXM259" s="254"/>
      <c r="VXN259" s="254"/>
      <c r="VXO259" s="254"/>
      <c r="VXP259" s="254"/>
      <c r="VXQ259" s="254"/>
      <c r="VXR259" s="254"/>
      <c r="VXS259" s="254"/>
      <c r="VXT259" s="254"/>
      <c r="VXU259" s="254"/>
      <c r="VXV259" s="254"/>
      <c r="VXW259" s="254"/>
      <c r="VXX259" s="254"/>
      <c r="VXY259" s="254"/>
      <c r="VXZ259" s="254"/>
      <c r="VYA259" s="254"/>
      <c r="VYB259" s="254"/>
      <c r="VYC259" s="254"/>
      <c r="VYD259" s="254"/>
      <c r="VYE259" s="254"/>
      <c r="VYF259" s="254"/>
      <c r="VYG259" s="254"/>
      <c r="VYH259" s="254"/>
      <c r="VYI259" s="254"/>
      <c r="VYJ259" s="254"/>
      <c r="VYK259" s="254"/>
      <c r="VYL259" s="254"/>
      <c r="VYM259" s="254"/>
      <c r="VYN259" s="254"/>
      <c r="VYO259" s="254"/>
      <c r="VYP259" s="254"/>
      <c r="VYQ259" s="254"/>
      <c r="VYR259" s="254"/>
      <c r="VYS259" s="254"/>
      <c r="VYT259" s="254"/>
      <c r="VYU259" s="254"/>
      <c r="VYV259" s="254"/>
      <c r="VYW259" s="254"/>
      <c r="VYX259" s="254"/>
      <c r="VYY259" s="254"/>
      <c r="VYZ259" s="254"/>
      <c r="VZA259" s="254"/>
      <c r="VZB259" s="254"/>
      <c r="VZC259" s="254"/>
      <c r="VZD259" s="254"/>
      <c r="VZE259" s="254"/>
      <c r="VZF259" s="254"/>
      <c r="VZG259" s="254"/>
      <c r="VZH259" s="254"/>
      <c r="VZI259" s="254"/>
      <c r="VZJ259" s="254"/>
      <c r="VZK259" s="254"/>
      <c r="VZL259" s="254"/>
      <c r="VZM259" s="254"/>
      <c r="VZN259" s="254"/>
      <c r="VZO259" s="254"/>
      <c r="VZP259" s="254"/>
      <c r="VZQ259" s="254"/>
      <c r="VZR259" s="254"/>
      <c r="VZS259" s="254"/>
      <c r="VZT259" s="254"/>
      <c r="VZU259" s="254"/>
      <c r="VZV259" s="254"/>
      <c r="VZW259" s="254"/>
      <c r="VZX259" s="254"/>
      <c r="VZY259" s="254"/>
      <c r="VZZ259" s="254"/>
      <c r="WAA259" s="254"/>
      <c r="WAB259" s="254"/>
      <c r="WAC259" s="254"/>
      <c r="WAD259" s="254"/>
      <c r="WAE259" s="254"/>
      <c r="WAF259" s="254"/>
      <c r="WAG259" s="254"/>
      <c r="WAH259" s="254"/>
      <c r="WAI259" s="254"/>
      <c r="WAJ259" s="254"/>
      <c r="WAK259" s="254"/>
      <c r="WAL259" s="254"/>
      <c r="WAM259" s="254"/>
      <c r="WAN259" s="254"/>
      <c r="WAO259" s="254"/>
      <c r="WAP259" s="254"/>
      <c r="WAQ259" s="254"/>
      <c r="WAR259" s="254"/>
      <c r="WAS259" s="254"/>
      <c r="WAT259" s="254"/>
      <c r="WAU259" s="254"/>
      <c r="WAV259" s="254"/>
      <c r="WAW259" s="254"/>
      <c r="WAX259" s="254"/>
      <c r="WAY259" s="254"/>
      <c r="WAZ259" s="254"/>
      <c r="WBA259" s="254"/>
      <c r="WBB259" s="254"/>
      <c r="WBC259" s="254"/>
      <c r="WBD259" s="254"/>
      <c r="WBE259" s="254"/>
      <c r="WBF259" s="254"/>
      <c r="WBG259" s="254"/>
      <c r="WBH259" s="254"/>
      <c r="WBI259" s="254"/>
      <c r="WBJ259" s="254"/>
      <c r="WBK259" s="254"/>
      <c r="WBL259" s="254"/>
      <c r="WBM259" s="254"/>
      <c r="WBN259" s="254"/>
      <c r="WBO259" s="254"/>
      <c r="WBP259" s="254"/>
      <c r="WBQ259" s="254"/>
      <c r="WBR259" s="254"/>
      <c r="WBS259" s="254"/>
      <c r="WBT259" s="254"/>
      <c r="WBU259" s="254"/>
      <c r="WBV259" s="254"/>
      <c r="WBW259" s="254"/>
      <c r="WBX259" s="254"/>
      <c r="WBY259" s="254"/>
      <c r="WBZ259" s="254"/>
      <c r="WCA259" s="254"/>
      <c r="WCB259" s="254"/>
      <c r="WCC259" s="254"/>
      <c r="WCD259" s="254"/>
      <c r="WCE259" s="254"/>
      <c r="WCF259" s="254"/>
      <c r="WCG259" s="254"/>
      <c r="WCH259" s="254"/>
      <c r="WCI259" s="254"/>
      <c r="WCJ259" s="254"/>
      <c r="WCK259" s="254"/>
      <c r="WCL259" s="254"/>
      <c r="WCM259" s="254"/>
      <c r="WCN259" s="254"/>
      <c r="WCO259" s="254"/>
      <c r="WCP259" s="254"/>
      <c r="WCQ259" s="254"/>
      <c r="WCR259" s="254"/>
      <c r="WCS259" s="254"/>
      <c r="WCT259" s="254"/>
      <c r="WCU259" s="254"/>
      <c r="WCV259" s="254"/>
      <c r="WCW259" s="254"/>
      <c r="WCX259" s="254"/>
      <c r="WCY259" s="254"/>
      <c r="WCZ259" s="254"/>
      <c r="WDA259" s="254"/>
      <c r="WDB259" s="254"/>
      <c r="WDC259" s="254"/>
      <c r="WDD259" s="254"/>
      <c r="WDE259" s="254"/>
      <c r="WDF259" s="254"/>
      <c r="WDG259" s="254"/>
      <c r="WDH259" s="254"/>
      <c r="WDI259" s="254"/>
      <c r="WDJ259" s="254"/>
      <c r="WDK259" s="254"/>
      <c r="WDL259" s="254"/>
      <c r="WDM259" s="254"/>
      <c r="WDN259" s="254"/>
      <c r="WDO259" s="254"/>
      <c r="WDP259" s="254"/>
      <c r="WDQ259" s="254"/>
      <c r="WDR259" s="254"/>
      <c r="WDS259" s="254"/>
      <c r="WDT259" s="254"/>
      <c r="WDU259" s="254"/>
      <c r="WDV259" s="254"/>
      <c r="WDW259" s="254"/>
      <c r="WDX259" s="254"/>
      <c r="WDY259" s="254"/>
      <c r="WDZ259" s="254"/>
      <c r="WEA259" s="254"/>
      <c r="WEB259" s="254"/>
      <c r="WEC259" s="254"/>
      <c r="WED259" s="254"/>
      <c r="WEE259" s="254"/>
      <c r="WEF259" s="254"/>
      <c r="WEG259" s="254"/>
      <c r="WEH259" s="254"/>
      <c r="WEI259" s="254"/>
      <c r="WEJ259" s="254"/>
      <c r="WEK259" s="254"/>
      <c r="WEL259" s="254"/>
      <c r="WEM259" s="254"/>
      <c r="WEN259" s="254"/>
      <c r="WEO259" s="254"/>
      <c r="WEP259" s="254"/>
      <c r="WEQ259" s="254"/>
      <c r="WER259" s="254"/>
      <c r="WES259" s="254"/>
      <c r="WET259" s="254"/>
      <c r="WEU259" s="254"/>
      <c r="WEV259" s="254"/>
      <c r="WEW259" s="254"/>
      <c r="WEX259" s="254"/>
      <c r="WEY259" s="254"/>
      <c r="WEZ259" s="254"/>
      <c r="WFA259" s="254"/>
      <c r="WFB259" s="254"/>
      <c r="WFC259" s="254"/>
      <c r="WFD259" s="254"/>
      <c r="WFE259" s="254"/>
      <c r="WFF259" s="254"/>
      <c r="WFG259" s="254"/>
      <c r="WFH259" s="254"/>
      <c r="WFI259" s="254"/>
      <c r="WFJ259" s="254"/>
      <c r="WFK259" s="254"/>
      <c r="WFL259" s="254"/>
      <c r="WFM259" s="254"/>
      <c r="WFN259" s="254"/>
      <c r="WFO259" s="254"/>
      <c r="WFP259" s="254"/>
      <c r="WFQ259" s="254"/>
      <c r="WFR259" s="254"/>
      <c r="WFS259" s="254"/>
      <c r="WFT259" s="254"/>
      <c r="WFU259" s="254"/>
      <c r="WFV259" s="254"/>
      <c r="WFW259" s="254"/>
      <c r="WFX259" s="254"/>
      <c r="WFY259" s="254"/>
      <c r="WFZ259" s="254"/>
      <c r="WGA259" s="254"/>
      <c r="WGB259" s="254"/>
      <c r="WGC259" s="254"/>
      <c r="WGD259" s="254"/>
      <c r="WGE259" s="254"/>
      <c r="WGF259" s="254"/>
      <c r="WGG259" s="254"/>
      <c r="WGH259" s="254"/>
      <c r="WGI259" s="254"/>
      <c r="WGJ259" s="254"/>
      <c r="WGK259" s="254"/>
      <c r="WGL259" s="254"/>
      <c r="WGM259" s="254"/>
      <c r="WGN259" s="254"/>
      <c r="WGO259" s="254"/>
      <c r="WGP259" s="254"/>
      <c r="WGQ259" s="254"/>
      <c r="WGR259" s="254"/>
      <c r="WGS259" s="254"/>
      <c r="WGT259" s="254"/>
      <c r="WGU259" s="254"/>
      <c r="WGV259" s="254"/>
      <c r="WGW259" s="254"/>
      <c r="WGX259" s="254"/>
      <c r="WGY259" s="254"/>
      <c r="WGZ259" s="254"/>
      <c r="WHA259" s="254"/>
      <c r="WHB259" s="254"/>
      <c r="WHC259" s="254"/>
      <c r="WHD259" s="254"/>
      <c r="WHE259" s="254"/>
      <c r="WHF259" s="254"/>
      <c r="WHG259" s="254"/>
      <c r="WHH259" s="254"/>
      <c r="WHI259" s="254"/>
      <c r="WHJ259" s="254"/>
      <c r="WHK259" s="254"/>
      <c r="WHL259" s="254"/>
      <c r="WHM259" s="254"/>
      <c r="WHN259" s="254"/>
      <c r="WHO259" s="254"/>
      <c r="WHP259" s="254"/>
      <c r="WHQ259" s="254"/>
      <c r="WHR259" s="254"/>
      <c r="WHS259" s="254"/>
      <c r="WHT259" s="254"/>
      <c r="WHU259" s="254"/>
      <c r="WHV259" s="254"/>
      <c r="WHW259" s="254"/>
      <c r="WHX259" s="254"/>
      <c r="WHY259" s="254"/>
      <c r="WHZ259" s="254"/>
      <c r="WIA259" s="254"/>
      <c r="WIB259" s="254"/>
      <c r="WIC259" s="254"/>
      <c r="WID259" s="254"/>
      <c r="WIE259" s="254"/>
      <c r="WIF259" s="254"/>
      <c r="WIG259" s="254"/>
      <c r="WIH259" s="254"/>
      <c r="WII259" s="254"/>
      <c r="WIJ259" s="254"/>
      <c r="WIK259" s="254"/>
      <c r="WIL259" s="254"/>
      <c r="WIM259" s="254"/>
      <c r="WIN259" s="254"/>
      <c r="WIO259" s="254"/>
      <c r="WIP259" s="254"/>
      <c r="WIQ259" s="254"/>
      <c r="WIR259" s="254"/>
      <c r="WIS259" s="254"/>
      <c r="WIT259" s="254"/>
      <c r="WIU259" s="254"/>
      <c r="WIV259" s="254"/>
      <c r="WIW259" s="254"/>
      <c r="WIX259" s="254"/>
      <c r="WIY259" s="254"/>
      <c r="WIZ259" s="254"/>
      <c r="WJA259" s="254"/>
      <c r="WJB259" s="254"/>
      <c r="WJC259" s="254"/>
      <c r="WJD259" s="254"/>
      <c r="WJE259" s="254"/>
      <c r="WJF259" s="254"/>
      <c r="WJG259" s="254"/>
      <c r="WJH259" s="254"/>
      <c r="WJI259" s="254"/>
      <c r="WJJ259" s="254"/>
      <c r="WJK259" s="254"/>
      <c r="WJL259" s="254"/>
      <c r="WJM259" s="254"/>
      <c r="WJN259" s="254"/>
      <c r="WJO259" s="254"/>
      <c r="WJP259" s="254"/>
      <c r="WJQ259" s="254"/>
      <c r="WJR259" s="254"/>
      <c r="WJS259" s="254"/>
      <c r="WJT259" s="254"/>
      <c r="WJU259" s="254"/>
      <c r="WJV259" s="254"/>
      <c r="WJW259" s="254"/>
      <c r="WJX259" s="254"/>
      <c r="WJY259" s="254"/>
      <c r="WJZ259" s="254"/>
      <c r="WKA259" s="254"/>
      <c r="WKB259" s="254"/>
      <c r="WKC259" s="254"/>
      <c r="WKD259" s="254"/>
      <c r="WKE259" s="254"/>
      <c r="WKF259" s="254"/>
      <c r="WKG259" s="254"/>
      <c r="WKH259" s="254"/>
      <c r="WKI259" s="254"/>
      <c r="WKJ259" s="254"/>
      <c r="WKK259" s="254"/>
      <c r="WKL259" s="254"/>
      <c r="WKM259" s="254"/>
      <c r="WKN259" s="254"/>
      <c r="WKO259" s="254"/>
      <c r="WKP259" s="254"/>
      <c r="WKQ259" s="254"/>
      <c r="WKR259" s="254"/>
      <c r="WKS259" s="254"/>
      <c r="WKT259" s="254"/>
      <c r="WKU259" s="254"/>
      <c r="WKV259" s="254"/>
      <c r="WKW259" s="254"/>
      <c r="WKX259" s="254"/>
      <c r="WKY259" s="254"/>
      <c r="WKZ259" s="254"/>
      <c r="WLA259" s="254"/>
      <c r="WLB259" s="254"/>
      <c r="WLC259" s="254"/>
      <c r="WLD259" s="254"/>
      <c r="WLE259" s="254"/>
      <c r="WLF259" s="254"/>
      <c r="WLG259" s="254"/>
      <c r="WLH259" s="254"/>
      <c r="WLI259" s="254"/>
      <c r="WLJ259" s="254"/>
      <c r="WLK259" s="254"/>
      <c r="WLL259" s="254"/>
      <c r="WLM259" s="254"/>
      <c r="WLN259" s="254"/>
      <c r="WLO259" s="254"/>
      <c r="WLP259" s="254"/>
      <c r="WLQ259" s="254"/>
      <c r="WLR259" s="254"/>
      <c r="WLS259" s="254"/>
      <c r="WLT259" s="254"/>
      <c r="WLU259" s="254"/>
      <c r="WLV259" s="254"/>
      <c r="WLW259" s="254"/>
      <c r="WLX259" s="254"/>
      <c r="WLY259" s="254"/>
      <c r="WLZ259" s="254"/>
      <c r="WMA259" s="254"/>
      <c r="WMB259" s="254"/>
      <c r="WMC259" s="254"/>
      <c r="WMD259" s="254"/>
      <c r="WME259" s="254"/>
      <c r="WMF259" s="254"/>
      <c r="WMG259" s="254"/>
      <c r="WMH259" s="254"/>
      <c r="WMI259" s="254"/>
      <c r="WMJ259" s="254"/>
      <c r="WMK259" s="254"/>
      <c r="WML259" s="254"/>
      <c r="WMM259" s="254"/>
      <c r="WMN259" s="254"/>
      <c r="WMO259" s="254"/>
      <c r="WMP259" s="254"/>
      <c r="WMQ259" s="254"/>
      <c r="WMR259" s="254"/>
      <c r="WMS259" s="254"/>
      <c r="WMT259" s="254"/>
      <c r="WMU259" s="254"/>
      <c r="WMV259" s="254"/>
      <c r="WMW259" s="254"/>
      <c r="WMX259" s="254"/>
      <c r="WMY259" s="254"/>
      <c r="WMZ259" s="254"/>
      <c r="WNA259" s="254"/>
      <c r="WNB259" s="254"/>
      <c r="WNC259" s="254"/>
      <c r="WND259" s="254"/>
      <c r="WNE259" s="254"/>
      <c r="WNF259" s="254"/>
      <c r="WNG259" s="254"/>
      <c r="WNH259" s="254"/>
      <c r="WNI259" s="254"/>
      <c r="WNJ259" s="254"/>
      <c r="WNK259" s="254"/>
      <c r="WNL259" s="254"/>
      <c r="WNM259" s="254"/>
      <c r="WNN259" s="254"/>
      <c r="WNO259" s="254"/>
      <c r="WNP259" s="254"/>
      <c r="WNQ259" s="254"/>
      <c r="WNR259" s="254"/>
      <c r="WNS259" s="254"/>
      <c r="WNT259" s="254"/>
      <c r="WNU259" s="254"/>
      <c r="WNV259" s="254"/>
      <c r="WNW259" s="254"/>
      <c r="WNX259" s="254"/>
      <c r="WNY259" s="254"/>
      <c r="WNZ259" s="254"/>
      <c r="WOA259" s="254"/>
      <c r="WOB259" s="254"/>
      <c r="WOC259" s="254"/>
      <c r="WOD259" s="254"/>
      <c r="WOE259" s="254"/>
      <c r="WOF259" s="254"/>
      <c r="WOG259" s="254"/>
      <c r="WOH259" s="254"/>
      <c r="WOI259" s="254"/>
      <c r="WOJ259" s="254"/>
      <c r="WOK259" s="254"/>
      <c r="WOL259" s="254"/>
      <c r="WOM259" s="254"/>
      <c r="WON259" s="254"/>
      <c r="WOO259" s="254"/>
      <c r="WOP259" s="254"/>
      <c r="WOQ259" s="254"/>
      <c r="WOR259" s="254"/>
      <c r="WOS259" s="254"/>
      <c r="WOT259" s="254"/>
      <c r="WOU259" s="254"/>
      <c r="WOV259" s="254"/>
      <c r="WOW259" s="254"/>
      <c r="WOX259" s="254"/>
      <c r="WOY259" s="254"/>
      <c r="WOZ259" s="254"/>
      <c r="WPA259" s="254"/>
      <c r="WPB259" s="254"/>
      <c r="WPC259" s="254"/>
      <c r="WPD259" s="254"/>
      <c r="WPE259" s="254"/>
      <c r="WPF259" s="254"/>
      <c r="WPG259" s="254"/>
      <c r="WPH259" s="254"/>
      <c r="WPI259" s="254"/>
      <c r="WPJ259" s="254"/>
      <c r="WPK259" s="254"/>
      <c r="WPL259" s="254"/>
      <c r="WPM259" s="254"/>
      <c r="WPN259" s="254"/>
      <c r="WPO259" s="254"/>
      <c r="WPP259" s="254"/>
      <c r="WPQ259" s="254"/>
      <c r="WPR259" s="254"/>
      <c r="WPS259" s="254"/>
      <c r="WPT259" s="254"/>
      <c r="WPU259" s="254"/>
      <c r="WPV259" s="254"/>
      <c r="WPW259" s="254"/>
      <c r="WPX259" s="254"/>
      <c r="WPY259" s="254"/>
      <c r="WPZ259" s="254"/>
      <c r="WQA259" s="254"/>
      <c r="WQB259" s="254"/>
      <c r="WQC259" s="254"/>
      <c r="WQD259" s="254"/>
      <c r="WQE259" s="254"/>
      <c r="WQF259" s="254"/>
      <c r="WQG259" s="254"/>
      <c r="WQH259" s="254"/>
      <c r="WQI259" s="254"/>
      <c r="WQJ259" s="254"/>
      <c r="WQK259" s="254"/>
      <c r="WQL259" s="254"/>
      <c r="WQM259" s="254"/>
      <c r="WQN259" s="254"/>
      <c r="WQO259" s="254"/>
      <c r="WQP259" s="254"/>
      <c r="WQQ259" s="254"/>
      <c r="WQR259" s="254"/>
      <c r="WQS259" s="254"/>
      <c r="WQT259" s="254"/>
      <c r="WQU259" s="254"/>
      <c r="WQV259" s="254"/>
      <c r="WQW259" s="254"/>
      <c r="WQX259" s="254"/>
      <c r="WQY259" s="254"/>
      <c r="WQZ259" s="254"/>
      <c r="WRA259" s="254"/>
      <c r="WRB259" s="254"/>
      <c r="WRC259" s="254"/>
      <c r="WRD259" s="254"/>
      <c r="WRE259" s="254"/>
      <c r="WRF259" s="254"/>
      <c r="WRG259" s="254"/>
      <c r="WRH259" s="254"/>
      <c r="WRI259" s="254"/>
      <c r="WRJ259" s="254"/>
      <c r="WRK259" s="254"/>
      <c r="WRL259" s="254"/>
      <c r="WRM259" s="254"/>
      <c r="WRN259" s="254"/>
      <c r="WRO259" s="254"/>
      <c r="WRP259" s="254"/>
      <c r="WRQ259" s="254"/>
      <c r="WRR259" s="254"/>
      <c r="WRS259" s="254"/>
      <c r="WRT259" s="254"/>
      <c r="WRU259" s="254"/>
      <c r="WRV259" s="254"/>
      <c r="WRW259" s="254"/>
      <c r="WRX259" s="254"/>
      <c r="WRY259" s="254"/>
      <c r="WRZ259" s="254"/>
      <c r="WSA259" s="254"/>
      <c r="WSB259" s="254"/>
      <c r="WSC259" s="254"/>
      <c r="WSD259" s="254"/>
      <c r="WSE259" s="254"/>
      <c r="WSF259" s="254"/>
      <c r="WSG259" s="254"/>
      <c r="WSH259" s="254"/>
      <c r="WSI259" s="254"/>
      <c r="WSJ259" s="254"/>
      <c r="WSK259" s="254"/>
      <c r="WSL259" s="254"/>
      <c r="WSM259" s="254"/>
      <c r="WSN259" s="254"/>
      <c r="WSO259" s="254"/>
      <c r="WSP259" s="254"/>
      <c r="WSQ259" s="254"/>
      <c r="WSR259" s="254"/>
      <c r="WSS259" s="254"/>
      <c r="WST259" s="254"/>
      <c r="WSU259" s="254"/>
      <c r="WSV259" s="254"/>
      <c r="WSW259" s="254"/>
      <c r="WSX259" s="254"/>
      <c r="WSY259" s="254"/>
      <c r="WSZ259" s="254"/>
      <c r="WTA259" s="254"/>
      <c r="WTB259" s="254"/>
      <c r="WTC259" s="254"/>
      <c r="WTD259" s="254"/>
      <c r="WTE259" s="254"/>
      <c r="WTF259" s="254"/>
      <c r="WTG259" s="254"/>
      <c r="WTH259" s="254"/>
      <c r="WTI259" s="254"/>
      <c r="WTJ259" s="254"/>
      <c r="WTK259" s="254"/>
      <c r="WTL259" s="254"/>
      <c r="WTM259" s="254"/>
      <c r="WTN259" s="254"/>
      <c r="WTO259" s="254"/>
      <c r="WTP259" s="254"/>
      <c r="WTQ259" s="254"/>
      <c r="WTR259" s="254"/>
      <c r="WTS259" s="254"/>
      <c r="WTT259" s="254"/>
      <c r="WTU259" s="254"/>
      <c r="WTV259" s="254"/>
      <c r="WTW259" s="254"/>
      <c r="WTX259" s="254"/>
      <c r="WTY259" s="254"/>
      <c r="WTZ259" s="254"/>
      <c r="WUA259" s="254"/>
      <c r="WUB259" s="254"/>
      <c r="WUC259" s="254"/>
      <c r="WUD259" s="254"/>
      <c r="WUE259" s="254"/>
      <c r="WUF259" s="254"/>
      <c r="WUG259" s="254"/>
      <c r="WUH259" s="254"/>
      <c r="WUI259" s="254"/>
      <c r="WUJ259" s="254"/>
      <c r="WUK259" s="254"/>
      <c r="WUL259" s="254"/>
      <c r="WUM259" s="254"/>
      <c r="WUN259" s="254"/>
      <c r="WUO259" s="254"/>
      <c r="WUP259" s="254"/>
      <c r="WUQ259" s="254"/>
      <c r="WUR259" s="254"/>
      <c r="WUS259" s="254"/>
      <c r="WUT259" s="254"/>
      <c r="WUU259" s="254"/>
      <c r="WUV259" s="254"/>
      <c r="WUW259" s="254"/>
      <c r="WUX259" s="254"/>
      <c r="WUY259" s="254"/>
      <c r="WUZ259" s="254"/>
      <c r="WVA259" s="254"/>
      <c r="WVB259" s="254"/>
      <c r="WVC259" s="254"/>
      <c r="WVD259" s="254"/>
      <c r="WVE259" s="254"/>
      <c r="WVF259" s="254"/>
      <c r="WVG259" s="254"/>
      <c r="WVH259" s="254"/>
      <c r="WVI259" s="254"/>
      <c r="WVJ259" s="254"/>
      <c r="WVK259" s="254"/>
      <c r="WVL259" s="254"/>
      <c r="WVM259" s="254"/>
      <c r="WVN259" s="254"/>
      <c r="WVO259" s="254"/>
      <c r="WVP259" s="254"/>
      <c r="WVQ259" s="254"/>
      <c r="WVR259" s="254"/>
      <c r="WVS259" s="254"/>
      <c r="WVT259" s="254"/>
      <c r="WVU259" s="254"/>
      <c r="WVV259" s="254"/>
      <c r="WVW259" s="254"/>
      <c r="WVX259" s="254"/>
      <c r="WVY259" s="254"/>
      <c r="WVZ259" s="254"/>
      <c r="WWA259" s="254"/>
      <c r="WWB259" s="254"/>
      <c r="WWC259" s="254"/>
      <c r="WWD259" s="254"/>
      <c r="WWE259" s="254"/>
      <c r="WWF259" s="254"/>
      <c r="WWG259" s="254"/>
      <c r="WWH259" s="254"/>
      <c r="WWI259" s="254"/>
      <c r="WWJ259" s="254"/>
      <c r="WWK259" s="254"/>
      <c r="WWL259" s="254"/>
      <c r="WWM259" s="254"/>
      <c r="WWN259" s="254"/>
      <c r="WWO259" s="254"/>
      <c r="WWP259" s="254"/>
      <c r="WWQ259" s="254"/>
      <c r="WWR259" s="254"/>
      <c r="WWS259" s="254"/>
      <c r="WWT259" s="254"/>
      <c r="WWU259" s="254"/>
      <c r="WWV259" s="254"/>
      <c r="WWW259" s="254"/>
      <c r="WWX259" s="254"/>
      <c r="WWY259" s="254"/>
      <c r="WWZ259" s="254"/>
      <c r="WXA259" s="254"/>
      <c r="WXB259" s="254"/>
      <c r="WXC259" s="254"/>
      <c r="WXD259" s="254"/>
      <c r="WXE259" s="254"/>
      <c r="WXF259" s="254"/>
      <c r="WXG259" s="254"/>
      <c r="WXH259" s="254"/>
      <c r="WXI259" s="254"/>
      <c r="WXJ259" s="254"/>
      <c r="WXK259" s="254"/>
      <c r="WXL259" s="254"/>
      <c r="WXM259" s="254"/>
      <c r="WXN259" s="254"/>
      <c r="WXO259" s="254"/>
      <c r="WXP259" s="254"/>
      <c r="WXQ259" s="254"/>
      <c r="WXR259" s="254"/>
      <c r="WXS259" s="254"/>
      <c r="WXT259" s="254"/>
      <c r="WXU259" s="254"/>
      <c r="WXV259" s="254"/>
      <c r="WXW259" s="254"/>
      <c r="WXX259" s="254"/>
      <c r="WXY259" s="254"/>
      <c r="WXZ259" s="254"/>
      <c r="WYA259" s="254"/>
      <c r="WYB259" s="254"/>
      <c r="WYC259" s="254"/>
      <c r="WYD259" s="254"/>
      <c r="WYE259" s="254"/>
      <c r="WYF259" s="254"/>
      <c r="WYG259" s="254"/>
      <c r="WYH259" s="254"/>
      <c r="WYI259" s="254"/>
      <c r="WYJ259" s="254"/>
      <c r="WYK259" s="254"/>
      <c r="WYL259" s="254"/>
      <c r="WYM259" s="254"/>
      <c r="WYN259" s="254"/>
      <c r="WYO259" s="254"/>
      <c r="WYP259" s="254"/>
      <c r="WYQ259" s="254"/>
      <c r="WYR259" s="254"/>
      <c r="WYS259" s="254"/>
      <c r="WYT259" s="254"/>
      <c r="WYU259" s="254"/>
      <c r="WYV259" s="254"/>
      <c r="WYW259" s="254"/>
      <c r="WYX259" s="254"/>
      <c r="WYY259" s="254"/>
      <c r="WYZ259" s="254"/>
      <c r="WZA259" s="254"/>
      <c r="WZB259" s="254"/>
      <c r="WZC259" s="254"/>
      <c r="WZD259" s="254"/>
      <c r="WZE259" s="254"/>
      <c r="WZF259" s="254"/>
      <c r="WZG259" s="254"/>
      <c r="WZH259" s="254"/>
      <c r="WZI259" s="254"/>
      <c r="WZJ259" s="254"/>
      <c r="WZK259" s="254"/>
      <c r="WZL259" s="254"/>
      <c r="WZM259" s="254"/>
      <c r="WZN259" s="254"/>
      <c r="WZO259" s="254"/>
      <c r="WZP259" s="254"/>
      <c r="WZQ259" s="254"/>
      <c r="WZR259" s="254"/>
      <c r="WZS259" s="254"/>
      <c r="WZT259" s="254"/>
      <c r="WZU259" s="254"/>
      <c r="WZV259" s="254"/>
      <c r="WZW259" s="254"/>
      <c r="WZX259" s="254"/>
      <c r="WZY259" s="254"/>
      <c r="WZZ259" s="254"/>
      <c r="XAA259" s="254"/>
      <c r="XAB259" s="254"/>
      <c r="XAC259" s="254"/>
      <c r="XAD259" s="254"/>
      <c r="XAE259" s="254"/>
      <c r="XAF259" s="254"/>
      <c r="XAG259" s="254"/>
      <c r="XAH259" s="254"/>
      <c r="XAI259" s="254"/>
      <c r="XAJ259" s="254"/>
      <c r="XAK259" s="254"/>
      <c r="XAL259" s="254"/>
      <c r="XAM259" s="254"/>
      <c r="XAN259" s="254"/>
      <c r="XAO259" s="254"/>
      <c r="XAP259" s="254"/>
      <c r="XAQ259" s="254"/>
      <c r="XAR259" s="254"/>
      <c r="XAS259" s="254"/>
      <c r="XAT259" s="254"/>
      <c r="XAU259" s="254"/>
      <c r="XAV259" s="254"/>
      <c r="XAW259" s="254"/>
      <c r="XAX259" s="254"/>
      <c r="XAY259" s="254"/>
      <c r="XAZ259" s="254"/>
      <c r="XBA259" s="254"/>
      <c r="XBB259" s="254"/>
      <c r="XBC259" s="254"/>
      <c r="XBD259" s="254"/>
      <c r="XBE259" s="254"/>
      <c r="XBF259" s="254"/>
      <c r="XBG259" s="254"/>
      <c r="XBH259" s="254"/>
      <c r="XBI259" s="254"/>
      <c r="XBJ259" s="254"/>
      <c r="XBK259" s="254"/>
      <c r="XBL259" s="254"/>
      <c r="XBM259" s="254"/>
      <c r="XBN259" s="254"/>
      <c r="XBO259" s="254"/>
      <c r="XBP259" s="254"/>
      <c r="XBQ259" s="254"/>
      <c r="XBR259" s="254"/>
      <c r="XBS259" s="254"/>
      <c r="XBT259" s="254"/>
      <c r="XBU259" s="254"/>
      <c r="XBV259" s="254"/>
      <c r="XBW259" s="254"/>
      <c r="XBX259" s="254"/>
      <c r="XBY259" s="254"/>
      <c r="XBZ259" s="254"/>
      <c r="XCA259" s="254"/>
      <c r="XCB259" s="254"/>
      <c r="XCC259" s="254"/>
      <c r="XCD259" s="254"/>
      <c r="XCE259" s="254"/>
      <c r="XCF259" s="254"/>
      <c r="XCG259" s="254"/>
      <c r="XCH259" s="254"/>
      <c r="XCI259" s="254"/>
      <c r="XCJ259" s="254"/>
      <c r="XCK259" s="254"/>
      <c r="XCL259" s="254"/>
      <c r="XCM259" s="254"/>
      <c r="XCN259" s="254"/>
      <c r="XCO259" s="254"/>
      <c r="XCP259" s="254"/>
      <c r="XCQ259" s="254"/>
      <c r="XCR259" s="254"/>
      <c r="XCS259" s="254"/>
      <c r="XCT259" s="254"/>
      <c r="XCU259" s="254"/>
      <c r="XCV259" s="254"/>
      <c r="XCW259" s="254"/>
      <c r="XCX259" s="254"/>
      <c r="XCY259" s="254"/>
      <c r="XCZ259" s="254"/>
      <c r="XDA259" s="254"/>
      <c r="XDB259" s="254"/>
      <c r="XDC259" s="254"/>
      <c r="XDD259" s="254"/>
      <c r="XDE259" s="254"/>
      <c r="XDF259" s="254"/>
      <c r="XDG259" s="254"/>
      <c r="XDH259" s="254"/>
      <c r="XDI259" s="254"/>
      <c r="XDJ259" s="254"/>
      <c r="XDK259" s="254"/>
      <c r="XDL259" s="254"/>
      <c r="XDM259" s="254"/>
      <c r="XDN259" s="254"/>
      <c r="XDO259" s="254"/>
      <c r="XDP259" s="254"/>
      <c r="XDQ259" s="254"/>
      <c r="XDR259" s="254"/>
      <c r="XDS259" s="254"/>
      <c r="XDT259" s="254"/>
      <c r="XDU259" s="254"/>
      <c r="XDV259" s="254"/>
      <c r="XDW259" s="254"/>
      <c r="XDX259" s="254"/>
      <c r="XDY259" s="254"/>
      <c r="XDZ259" s="254"/>
      <c r="XEA259" s="254"/>
      <c r="XEB259" s="254"/>
      <c r="XEC259" s="254"/>
      <c r="XED259" s="254"/>
      <c r="XEE259" s="254"/>
      <c r="XEF259" s="254"/>
      <c r="XEG259" s="254"/>
      <c r="XEH259" s="254"/>
      <c r="XEI259" s="254"/>
      <c r="XEJ259" s="254"/>
      <c r="XEK259" s="254"/>
      <c r="XEL259" s="254"/>
      <c r="XEM259" s="254"/>
      <c r="XEN259" s="254"/>
    </row>
    <row r="260" spans="1:16368" s="238" customFormat="1">
      <c r="A260" s="254"/>
      <c r="B260" s="254"/>
      <c r="C260" s="254"/>
      <c r="D260" s="254"/>
      <c r="E260" s="254"/>
      <c r="F260" s="254"/>
      <c r="G260" s="254"/>
      <c r="H260" s="254"/>
      <c r="I260" s="254"/>
      <c r="J260" s="254"/>
      <c r="K260" s="254"/>
      <c r="L260" s="254"/>
      <c r="M260" s="254"/>
      <c r="N260" s="317"/>
      <c r="O260" s="254"/>
      <c r="P260" s="254"/>
      <c r="Q260" s="317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4"/>
      <c r="BA260" s="254"/>
      <c r="BB260" s="254"/>
      <c r="BC260" s="254"/>
      <c r="BD260" s="254"/>
      <c r="BE260" s="254"/>
      <c r="BF260" s="254"/>
      <c r="BG260" s="254"/>
      <c r="BH260" s="254"/>
      <c r="BI260" s="254"/>
      <c r="BJ260" s="254"/>
      <c r="BK260" s="254"/>
      <c r="BL260" s="254"/>
      <c r="BM260" s="254"/>
      <c r="BN260" s="254"/>
      <c r="BO260" s="254"/>
      <c r="BP260" s="254"/>
      <c r="BQ260" s="254"/>
      <c r="BR260" s="254"/>
      <c r="BS260" s="254"/>
      <c r="BT260" s="254"/>
      <c r="BU260" s="254"/>
      <c r="BV260" s="254"/>
      <c r="BW260" s="254"/>
      <c r="BX260" s="254"/>
      <c r="BY260" s="254"/>
      <c r="BZ260" s="254"/>
      <c r="CA260" s="254"/>
      <c r="CB260" s="254"/>
      <c r="CC260" s="254"/>
      <c r="CD260" s="254"/>
      <c r="CE260" s="254"/>
      <c r="CF260" s="254"/>
      <c r="CG260" s="254"/>
      <c r="CH260" s="254"/>
      <c r="CI260" s="254"/>
      <c r="CJ260" s="254"/>
      <c r="CK260" s="254"/>
      <c r="CL260" s="254"/>
      <c r="CM260" s="254"/>
      <c r="CN260" s="254"/>
      <c r="CO260" s="254"/>
      <c r="CP260" s="254"/>
      <c r="CQ260" s="254"/>
      <c r="CR260" s="254"/>
      <c r="CS260" s="254"/>
      <c r="CT260" s="254"/>
      <c r="CU260" s="254"/>
      <c r="CV260" s="254"/>
      <c r="CW260" s="254"/>
      <c r="CX260" s="254"/>
      <c r="CY260" s="254"/>
      <c r="CZ260" s="254"/>
      <c r="DA260" s="254"/>
      <c r="DB260" s="254"/>
      <c r="DC260" s="254"/>
      <c r="DD260" s="254"/>
      <c r="DE260" s="254"/>
      <c r="DF260" s="254"/>
      <c r="DG260" s="254"/>
      <c r="DH260" s="254"/>
      <c r="DI260" s="254"/>
      <c r="DJ260" s="254"/>
      <c r="DK260" s="254"/>
      <c r="DL260" s="254"/>
      <c r="DM260" s="254"/>
      <c r="DN260" s="254"/>
      <c r="DO260" s="254"/>
      <c r="DP260" s="254"/>
      <c r="DQ260" s="254"/>
      <c r="DR260" s="254"/>
      <c r="DS260" s="254"/>
      <c r="DT260" s="254"/>
      <c r="DU260" s="254"/>
      <c r="DV260" s="254"/>
      <c r="DW260" s="254"/>
      <c r="DX260" s="254"/>
      <c r="DY260" s="254"/>
      <c r="DZ260" s="254"/>
      <c r="EA260" s="254"/>
      <c r="EB260" s="254"/>
      <c r="EC260" s="254"/>
      <c r="ED260" s="254"/>
      <c r="EE260" s="254"/>
      <c r="EF260" s="254"/>
      <c r="EG260" s="254"/>
      <c r="EH260" s="254"/>
      <c r="EI260" s="254"/>
      <c r="EJ260" s="254"/>
      <c r="EK260" s="254"/>
      <c r="EL260" s="254"/>
      <c r="EM260" s="254"/>
      <c r="EN260" s="254"/>
      <c r="EO260" s="254"/>
      <c r="EP260" s="254"/>
      <c r="EQ260" s="254"/>
      <c r="ER260" s="254"/>
      <c r="ES260" s="254"/>
      <c r="ET260" s="254"/>
      <c r="EU260" s="254"/>
      <c r="EV260" s="254"/>
      <c r="EW260" s="254"/>
      <c r="EX260" s="254"/>
      <c r="EY260" s="254"/>
      <c r="EZ260" s="254"/>
      <c r="FA260" s="254"/>
      <c r="FB260" s="254"/>
      <c r="FC260" s="254"/>
      <c r="FD260" s="254"/>
      <c r="FE260" s="254"/>
      <c r="FF260" s="254"/>
      <c r="FG260" s="254"/>
      <c r="FH260" s="254"/>
      <c r="FI260" s="254"/>
      <c r="FJ260" s="254"/>
      <c r="FK260" s="254"/>
      <c r="FL260" s="254"/>
      <c r="FM260" s="254"/>
      <c r="FN260" s="254"/>
      <c r="FO260" s="254"/>
      <c r="FP260" s="254"/>
      <c r="FQ260" s="254"/>
      <c r="FR260" s="254"/>
      <c r="FS260" s="254"/>
      <c r="FT260" s="254"/>
      <c r="FU260" s="254"/>
      <c r="FV260" s="254"/>
      <c r="FW260" s="254"/>
      <c r="FX260" s="254"/>
      <c r="FY260" s="254"/>
      <c r="FZ260" s="254"/>
      <c r="GA260" s="254"/>
      <c r="GB260" s="254"/>
      <c r="GC260" s="254"/>
      <c r="GD260" s="254"/>
      <c r="GE260" s="254"/>
      <c r="GF260" s="254"/>
      <c r="GG260" s="254"/>
      <c r="GH260" s="254"/>
      <c r="GI260" s="254"/>
      <c r="GJ260" s="254"/>
      <c r="GK260" s="254"/>
      <c r="GL260" s="254"/>
      <c r="GM260" s="254"/>
      <c r="GN260" s="254"/>
      <c r="GO260" s="254"/>
      <c r="GP260" s="254"/>
      <c r="GQ260" s="254"/>
      <c r="GR260" s="254"/>
      <c r="GS260" s="254"/>
      <c r="GT260" s="254"/>
      <c r="GU260" s="254"/>
      <c r="GV260" s="254"/>
      <c r="GW260" s="254"/>
      <c r="GX260" s="254"/>
      <c r="GY260" s="254"/>
      <c r="GZ260" s="254"/>
      <c r="HA260" s="254"/>
      <c r="HB260" s="254"/>
      <c r="HC260" s="254"/>
      <c r="HD260" s="254"/>
      <c r="HE260" s="254"/>
      <c r="HF260" s="254"/>
      <c r="HG260" s="254"/>
      <c r="HH260" s="254"/>
      <c r="HI260" s="254"/>
      <c r="HJ260" s="254"/>
      <c r="HK260" s="254"/>
      <c r="HL260" s="254"/>
      <c r="HM260" s="254"/>
      <c r="HN260" s="254"/>
      <c r="HO260" s="254"/>
      <c r="HP260" s="254"/>
      <c r="HQ260" s="254"/>
      <c r="HR260" s="254"/>
      <c r="HS260" s="254"/>
      <c r="HT260" s="254"/>
      <c r="HU260" s="254"/>
      <c r="HV260" s="254"/>
      <c r="HW260" s="254"/>
      <c r="HX260" s="254"/>
      <c r="HY260" s="254"/>
      <c r="HZ260" s="254"/>
      <c r="IA260" s="254"/>
      <c r="IB260" s="254"/>
      <c r="IC260" s="254"/>
      <c r="ID260" s="254"/>
      <c r="IE260" s="254"/>
      <c r="IF260" s="254"/>
      <c r="IG260" s="254"/>
      <c r="IH260" s="254"/>
      <c r="II260" s="254"/>
      <c r="IJ260" s="254"/>
      <c r="IK260" s="254"/>
      <c r="IL260" s="254"/>
      <c r="IM260" s="254"/>
      <c r="IN260" s="254"/>
      <c r="IO260" s="254"/>
      <c r="IP260" s="254"/>
      <c r="IQ260" s="254"/>
      <c r="IR260" s="254"/>
      <c r="IS260" s="254"/>
      <c r="IT260" s="254"/>
      <c r="IU260" s="254"/>
      <c r="IV260" s="254"/>
      <c r="IW260" s="254"/>
      <c r="IX260" s="254"/>
      <c r="IY260" s="254"/>
      <c r="IZ260" s="254"/>
      <c r="JA260" s="254"/>
      <c r="JB260" s="254"/>
      <c r="JC260" s="254"/>
      <c r="JD260" s="254"/>
      <c r="JE260" s="254"/>
      <c r="JF260" s="254"/>
      <c r="JG260" s="254"/>
      <c r="JH260" s="254"/>
      <c r="JI260" s="254"/>
      <c r="JJ260" s="254"/>
      <c r="JK260" s="254"/>
      <c r="JL260" s="254"/>
      <c r="JM260" s="254"/>
      <c r="JN260" s="254"/>
      <c r="JO260" s="254"/>
      <c r="JP260" s="254"/>
      <c r="JQ260" s="254"/>
      <c r="JR260" s="254"/>
      <c r="JS260" s="254"/>
      <c r="JT260" s="254"/>
      <c r="JU260" s="254"/>
      <c r="JV260" s="254"/>
      <c r="JW260" s="254"/>
      <c r="JX260" s="254"/>
      <c r="JY260" s="254"/>
      <c r="JZ260" s="254"/>
      <c r="KA260" s="254"/>
      <c r="KB260" s="254"/>
      <c r="KC260" s="254"/>
      <c r="KD260" s="254"/>
      <c r="KE260" s="254"/>
      <c r="KF260" s="254"/>
      <c r="KG260" s="254"/>
      <c r="KH260" s="254"/>
      <c r="KI260" s="254"/>
      <c r="KJ260" s="254"/>
      <c r="KK260" s="254"/>
      <c r="KL260" s="254"/>
      <c r="KM260" s="254"/>
      <c r="KN260" s="254"/>
      <c r="KO260" s="254"/>
      <c r="KP260" s="254"/>
      <c r="KQ260" s="254"/>
      <c r="KR260" s="254"/>
      <c r="KS260" s="254"/>
      <c r="KT260" s="254"/>
      <c r="KU260" s="254"/>
      <c r="KV260" s="254"/>
      <c r="KW260" s="254"/>
      <c r="KX260" s="254"/>
      <c r="KY260" s="254"/>
      <c r="KZ260" s="254"/>
      <c r="LA260" s="254"/>
      <c r="LB260" s="254"/>
      <c r="LC260" s="254"/>
      <c r="LD260" s="254"/>
      <c r="LE260" s="254"/>
      <c r="LF260" s="254"/>
      <c r="LG260" s="254"/>
      <c r="LH260" s="254"/>
      <c r="LI260" s="254"/>
      <c r="LJ260" s="254"/>
      <c r="LK260" s="254"/>
      <c r="LL260" s="254"/>
      <c r="LM260" s="254"/>
      <c r="LN260" s="254"/>
      <c r="LO260" s="254"/>
      <c r="LP260" s="254"/>
      <c r="LQ260" s="254"/>
      <c r="LR260" s="254"/>
      <c r="LS260" s="254"/>
      <c r="LT260" s="254"/>
      <c r="LU260" s="254"/>
      <c r="LV260" s="254"/>
      <c r="LW260" s="254"/>
      <c r="LX260" s="254"/>
      <c r="LY260" s="254"/>
      <c r="LZ260" s="254"/>
      <c r="MA260" s="254"/>
      <c r="MB260" s="254"/>
      <c r="MC260" s="254"/>
      <c r="MD260" s="254"/>
      <c r="ME260" s="254"/>
      <c r="MF260" s="254"/>
      <c r="MG260" s="254"/>
      <c r="MH260" s="254"/>
      <c r="MI260" s="254"/>
      <c r="MJ260" s="254"/>
      <c r="MK260" s="254"/>
      <c r="ML260" s="254"/>
      <c r="MM260" s="254"/>
      <c r="MN260" s="254"/>
      <c r="MO260" s="254"/>
      <c r="MP260" s="254"/>
      <c r="MQ260" s="254"/>
      <c r="MR260" s="254"/>
      <c r="MS260" s="254"/>
      <c r="MT260" s="254"/>
      <c r="MU260" s="254"/>
      <c r="MV260" s="254"/>
      <c r="MW260" s="254"/>
      <c r="MX260" s="254"/>
      <c r="MY260" s="254"/>
      <c r="MZ260" s="254"/>
      <c r="NA260" s="254"/>
      <c r="NB260" s="254"/>
      <c r="NC260" s="254"/>
      <c r="ND260" s="254"/>
      <c r="NE260" s="254"/>
      <c r="NF260" s="254"/>
      <c r="NG260" s="254"/>
      <c r="NH260" s="254"/>
      <c r="NI260" s="254"/>
      <c r="NJ260" s="254"/>
      <c r="NK260" s="254"/>
      <c r="NL260" s="254"/>
      <c r="NM260" s="254"/>
      <c r="NN260" s="254"/>
      <c r="NO260" s="254"/>
      <c r="NP260" s="254"/>
      <c r="NQ260" s="254"/>
      <c r="NR260" s="254"/>
      <c r="NS260" s="254"/>
      <c r="NT260" s="254"/>
      <c r="NU260" s="254"/>
      <c r="NV260" s="254"/>
      <c r="NW260" s="254"/>
      <c r="NX260" s="254"/>
      <c r="NY260" s="254"/>
      <c r="NZ260" s="254"/>
      <c r="OA260" s="254"/>
      <c r="OB260" s="254"/>
      <c r="OC260" s="254"/>
      <c r="OD260" s="254"/>
      <c r="OE260" s="254"/>
      <c r="OF260" s="254"/>
      <c r="OG260" s="254"/>
      <c r="OH260" s="254"/>
      <c r="OI260" s="254"/>
      <c r="OJ260" s="254"/>
      <c r="OK260" s="254"/>
      <c r="OL260" s="254"/>
      <c r="OM260" s="254"/>
      <c r="ON260" s="254"/>
      <c r="OO260" s="254"/>
      <c r="OP260" s="254"/>
      <c r="OQ260" s="254"/>
      <c r="OR260" s="254"/>
      <c r="OS260" s="254"/>
      <c r="OT260" s="254"/>
      <c r="OU260" s="254"/>
      <c r="OV260" s="254"/>
      <c r="OW260" s="254"/>
      <c r="OX260" s="254"/>
      <c r="OY260" s="254"/>
      <c r="OZ260" s="254"/>
      <c r="PA260" s="254"/>
      <c r="PB260" s="254"/>
      <c r="PC260" s="254"/>
      <c r="PD260" s="254"/>
      <c r="PE260" s="254"/>
      <c r="PF260" s="254"/>
      <c r="PG260" s="254"/>
      <c r="PH260" s="254"/>
      <c r="PI260" s="254"/>
      <c r="PJ260" s="254"/>
      <c r="PK260" s="254"/>
      <c r="PL260" s="254"/>
      <c r="PM260" s="254"/>
      <c r="PN260" s="254"/>
      <c r="PO260" s="254"/>
      <c r="PP260" s="254"/>
      <c r="PQ260" s="254"/>
      <c r="PR260" s="254"/>
      <c r="PS260" s="254"/>
      <c r="PT260" s="254"/>
      <c r="PU260" s="254"/>
      <c r="PV260" s="254"/>
      <c r="PW260" s="254"/>
      <c r="PX260" s="254"/>
      <c r="PY260" s="254"/>
      <c r="PZ260" s="254"/>
      <c r="QA260" s="254"/>
      <c r="QB260" s="254"/>
      <c r="QC260" s="254"/>
      <c r="QD260" s="254"/>
      <c r="QE260" s="254"/>
      <c r="QF260" s="254"/>
      <c r="QG260" s="254"/>
      <c r="QH260" s="254"/>
      <c r="QI260" s="254"/>
      <c r="QJ260" s="254"/>
      <c r="QK260" s="254"/>
      <c r="QL260" s="254"/>
      <c r="QM260" s="254"/>
      <c r="QN260" s="254"/>
      <c r="QO260" s="254"/>
      <c r="QP260" s="254"/>
      <c r="QQ260" s="254"/>
      <c r="QR260" s="254"/>
      <c r="QS260" s="254"/>
      <c r="QT260" s="254"/>
      <c r="QU260" s="254"/>
      <c r="QV260" s="254"/>
      <c r="QW260" s="254"/>
      <c r="QX260" s="254"/>
      <c r="QY260" s="254"/>
      <c r="QZ260" s="254"/>
      <c r="RA260" s="254"/>
      <c r="RB260" s="254"/>
      <c r="RC260" s="254"/>
      <c r="RD260" s="254"/>
      <c r="RE260" s="254"/>
      <c r="RF260" s="254"/>
      <c r="RG260" s="254"/>
      <c r="RH260" s="254"/>
      <c r="RI260" s="254"/>
      <c r="RJ260" s="254"/>
      <c r="RK260" s="254"/>
      <c r="RL260" s="254"/>
      <c r="RM260" s="254"/>
      <c r="RN260" s="254"/>
      <c r="RO260" s="254"/>
      <c r="RP260" s="254"/>
      <c r="RQ260" s="254"/>
      <c r="RR260" s="254"/>
      <c r="RS260" s="254"/>
      <c r="RT260" s="254"/>
      <c r="RU260" s="254"/>
      <c r="RV260" s="254"/>
      <c r="RW260" s="254"/>
      <c r="RX260" s="254"/>
      <c r="RY260" s="254"/>
      <c r="RZ260" s="254"/>
      <c r="SA260" s="254"/>
      <c r="SB260" s="254"/>
      <c r="SC260" s="254"/>
      <c r="SD260" s="254"/>
      <c r="SE260" s="254"/>
      <c r="SF260" s="254"/>
      <c r="SG260" s="254"/>
      <c r="SH260" s="254"/>
      <c r="SI260" s="254"/>
      <c r="SJ260" s="254"/>
      <c r="SK260" s="254"/>
      <c r="SL260" s="254"/>
      <c r="SM260" s="254"/>
      <c r="SN260" s="254"/>
      <c r="SO260" s="254"/>
      <c r="SP260" s="254"/>
      <c r="SQ260" s="254"/>
      <c r="SR260" s="254"/>
      <c r="SS260" s="254"/>
      <c r="ST260" s="254"/>
      <c r="SU260" s="254"/>
      <c r="SV260" s="254"/>
      <c r="SW260" s="254"/>
      <c r="SX260" s="254"/>
      <c r="SY260" s="254"/>
      <c r="SZ260" s="254"/>
      <c r="TA260" s="254"/>
      <c r="TB260" s="254"/>
      <c r="TC260" s="254"/>
      <c r="TD260" s="254"/>
      <c r="TE260" s="254"/>
      <c r="TF260" s="254"/>
      <c r="TG260" s="254"/>
      <c r="TH260" s="254"/>
      <c r="TI260" s="254"/>
      <c r="TJ260" s="254"/>
      <c r="TK260" s="254"/>
      <c r="TL260" s="254"/>
      <c r="TM260" s="254"/>
      <c r="TN260" s="254"/>
      <c r="TO260" s="254"/>
      <c r="TP260" s="254"/>
      <c r="TQ260" s="254"/>
      <c r="TR260" s="254"/>
      <c r="TS260" s="254"/>
      <c r="TT260" s="254"/>
      <c r="TU260" s="254"/>
      <c r="TV260" s="254"/>
      <c r="TW260" s="254"/>
      <c r="TX260" s="254"/>
      <c r="TY260" s="254"/>
      <c r="TZ260" s="254"/>
      <c r="UA260" s="254"/>
      <c r="UB260" s="254"/>
      <c r="UC260" s="254"/>
      <c r="UD260" s="254"/>
      <c r="UE260" s="254"/>
      <c r="UF260" s="254"/>
      <c r="UG260" s="254"/>
      <c r="UH260" s="254"/>
      <c r="UI260" s="254"/>
      <c r="UJ260" s="254"/>
      <c r="UK260" s="254"/>
      <c r="UL260" s="254"/>
      <c r="UM260" s="254"/>
      <c r="UN260" s="254"/>
      <c r="UO260" s="254"/>
      <c r="UP260" s="254"/>
      <c r="UQ260" s="254"/>
      <c r="UR260" s="254"/>
      <c r="US260" s="254"/>
      <c r="UT260" s="254"/>
      <c r="UU260" s="254"/>
      <c r="UV260" s="254"/>
      <c r="UW260" s="254"/>
      <c r="UX260" s="254"/>
      <c r="UY260" s="254"/>
      <c r="UZ260" s="254"/>
      <c r="VA260" s="254"/>
      <c r="VB260" s="254"/>
      <c r="VC260" s="254"/>
      <c r="VD260" s="254"/>
      <c r="VE260" s="254"/>
      <c r="VF260" s="254"/>
      <c r="VG260" s="254"/>
      <c r="VH260" s="254"/>
      <c r="VI260" s="254"/>
      <c r="VJ260" s="254"/>
      <c r="VK260" s="254"/>
      <c r="VL260" s="254"/>
      <c r="VM260" s="254"/>
      <c r="VN260" s="254"/>
      <c r="VO260" s="254"/>
      <c r="VP260" s="254"/>
      <c r="VQ260" s="254"/>
      <c r="VR260" s="254"/>
      <c r="VS260" s="254"/>
      <c r="VT260" s="254"/>
      <c r="VU260" s="254"/>
      <c r="VV260" s="254"/>
      <c r="VW260" s="254"/>
      <c r="VX260" s="254"/>
      <c r="VY260" s="254"/>
      <c r="VZ260" s="254"/>
      <c r="WA260" s="254"/>
      <c r="WB260" s="254"/>
      <c r="WC260" s="254"/>
      <c r="WD260" s="254"/>
      <c r="WE260" s="254"/>
      <c r="WF260" s="254"/>
      <c r="WG260" s="254"/>
      <c r="WH260" s="254"/>
      <c r="WI260" s="254"/>
      <c r="WJ260" s="254"/>
      <c r="WK260" s="254"/>
      <c r="WL260" s="254"/>
      <c r="WM260" s="254"/>
      <c r="WN260" s="254"/>
      <c r="WO260" s="254"/>
      <c r="WP260" s="254"/>
      <c r="WQ260" s="254"/>
      <c r="WR260" s="254"/>
      <c r="WS260" s="254"/>
      <c r="WT260" s="254"/>
      <c r="WU260" s="254"/>
      <c r="WV260" s="254"/>
      <c r="WW260" s="254"/>
      <c r="WX260" s="254"/>
      <c r="WY260" s="254"/>
      <c r="WZ260" s="254"/>
      <c r="XA260" s="254"/>
      <c r="XB260" s="254"/>
      <c r="XC260" s="254"/>
      <c r="XD260" s="254"/>
      <c r="XE260" s="254"/>
      <c r="XF260" s="254"/>
      <c r="XG260" s="254"/>
      <c r="XH260" s="254"/>
      <c r="XI260" s="254"/>
      <c r="XJ260" s="254"/>
      <c r="XK260" s="254"/>
      <c r="XL260" s="254"/>
      <c r="XM260" s="254"/>
      <c r="XN260" s="254"/>
      <c r="XO260" s="254"/>
      <c r="XP260" s="254"/>
      <c r="XQ260" s="254"/>
      <c r="XR260" s="254"/>
      <c r="XS260" s="254"/>
      <c r="XT260" s="254"/>
      <c r="XU260" s="254"/>
      <c r="XV260" s="254"/>
      <c r="XW260" s="254"/>
      <c r="XX260" s="254"/>
      <c r="XY260" s="254"/>
      <c r="XZ260" s="254"/>
      <c r="YA260" s="254"/>
      <c r="YB260" s="254"/>
      <c r="YC260" s="254"/>
      <c r="YD260" s="254"/>
      <c r="YE260" s="254"/>
      <c r="YF260" s="254"/>
      <c r="YG260" s="254"/>
      <c r="YH260" s="254"/>
      <c r="YI260" s="254"/>
      <c r="YJ260" s="254"/>
      <c r="YK260" s="254"/>
      <c r="YL260" s="254"/>
      <c r="YM260" s="254"/>
      <c r="YN260" s="254"/>
      <c r="YO260" s="254"/>
      <c r="YP260" s="254"/>
      <c r="YQ260" s="254"/>
      <c r="YR260" s="254"/>
      <c r="YS260" s="254"/>
      <c r="YT260" s="254"/>
      <c r="YU260" s="254"/>
      <c r="YV260" s="254"/>
      <c r="YW260" s="254"/>
      <c r="YX260" s="254"/>
      <c r="YY260" s="254"/>
      <c r="YZ260" s="254"/>
      <c r="ZA260" s="254"/>
      <c r="ZB260" s="254"/>
      <c r="ZC260" s="254"/>
      <c r="ZD260" s="254"/>
      <c r="ZE260" s="254"/>
      <c r="ZF260" s="254"/>
      <c r="ZG260" s="254"/>
      <c r="ZH260" s="254"/>
      <c r="ZI260" s="254"/>
      <c r="ZJ260" s="254"/>
      <c r="ZK260" s="254"/>
      <c r="ZL260" s="254"/>
      <c r="ZM260" s="254"/>
      <c r="ZN260" s="254"/>
      <c r="ZO260" s="254"/>
      <c r="ZP260" s="254"/>
      <c r="ZQ260" s="254"/>
      <c r="ZR260" s="254"/>
      <c r="ZS260" s="254"/>
      <c r="ZT260" s="254"/>
      <c r="ZU260" s="254"/>
      <c r="ZV260" s="254"/>
      <c r="ZW260" s="254"/>
      <c r="ZX260" s="254"/>
      <c r="ZY260" s="254"/>
      <c r="ZZ260" s="254"/>
      <c r="AAA260" s="254"/>
      <c r="AAB260" s="254"/>
      <c r="AAC260" s="254"/>
      <c r="AAD260" s="254"/>
      <c r="AAE260" s="254"/>
      <c r="AAF260" s="254"/>
      <c r="AAG260" s="254"/>
      <c r="AAH260" s="254"/>
      <c r="AAI260" s="254"/>
      <c r="AAJ260" s="254"/>
      <c r="AAK260" s="254"/>
      <c r="AAL260" s="254"/>
      <c r="AAM260" s="254"/>
      <c r="AAN260" s="254"/>
      <c r="AAO260" s="254"/>
      <c r="AAP260" s="254"/>
      <c r="AAQ260" s="254"/>
      <c r="AAR260" s="254"/>
      <c r="AAS260" s="254"/>
      <c r="AAT260" s="254"/>
      <c r="AAU260" s="254"/>
      <c r="AAV260" s="254"/>
      <c r="AAW260" s="254"/>
      <c r="AAX260" s="254"/>
      <c r="AAY260" s="254"/>
      <c r="AAZ260" s="254"/>
      <c r="ABA260" s="254"/>
      <c r="ABB260" s="254"/>
      <c r="ABC260" s="254"/>
      <c r="ABD260" s="254"/>
      <c r="ABE260" s="254"/>
      <c r="ABF260" s="254"/>
      <c r="ABG260" s="254"/>
      <c r="ABH260" s="254"/>
      <c r="ABI260" s="254"/>
      <c r="ABJ260" s="254"/>
      <c r="ABK260" s="254"/>
      <c r="ABL260" s="254"/>
      <c r="ABM260" s="254"/>
      <c r="ABN260" s="254"/>
      <c r="ABO260" s="254"/>
      <c r="ABP260" s="254"/>
      <c r="ABQ260" s="254"/>
      <c r="ABR260" s="254"/>
      <c r="ABS260" s="254"/>
      <c r="ABT260" s="254"/>
      <c r="ABU260" s="254"/>
      <c r="ABV260" s="254"/>
      <c r="ABW260" s="254"/>
      <c r="ABX260" s="254"/>
      <c r="ABY260" s="254"/>
      <c r="ABZ260" s="254"/>
      <c r="ACA260" s="254"/>
      <c r="ACB260" s="254"/>
      <c r="ACC260" s="254"/>
      <c r="ACD260" s="254"/>
      <c r="ACE260" s="254"/>
      <c r="ACF260" s="254"/>
      <c r="ACG260" s="254"/>
      <c r="ACH260" s="254"/>
      <c r="ACI260" s="254"/>
      <c r="ACJ260" s="254"/>
      <c r="ACK260" s="254"/>
      <c r="ACL260" s="254"/>
      <c r="ACM260" s="254"/>
      <c r="ACN260" s="254"/>
      <c r="ACO260" s="254"/>
      <c r="ACP260" s="254"/>
      <c r="ACQ260" s="254"/>
      <c r="ACR260" s="254"/>
      <c r="ACS260" s="254"/>
      <c r="ACT260" s="254"/>
      <c r="ACU260" s="254"/>
      <c r="ACV260" s="254"/>
      <c r="ACW260" s="254"/>
      <c r="ACX260" s="254"/>
      <c r="ACY260" s="254"/>
      <c r="ACZ260" s="254"/>
      <c r="ADA260" s="254"/>
      <c r="ADB260" s="254"/>
      <c r="ADC260" s="254"/>
      <c r="ADD260" s="254"/>
      <c r="ADE260" s="254"/>
      <c r="ADF260" s="254"/>
      <c r="ADG260" s="254"/>
      <c r="ADH260" s="254"/>
      <c r="ADI260" s="254"/>
      <c r="ADJ260" s="254"/>
      <c r="ADK260" s="254"/>
      <c r="ADL260" s="254"/>
      <c r="ADM260" s="254"/>
      <c r="ADN260" s="254"/>
      <c r="ADO260" s="254"/>
      <c r="ADP260" s="254"/>
      <c r="ADQ260" s="254"/>
      <c r="ADR260" s="254"/>
      <c r="ADS260" s="254"/>
      <c r="ADT260" s="254"/>
      <c r="ADU260" s="254"/>
      <c r="ADV260" s="254"/>
      <c r="ADW260" s="254"/>
      <c r="ADX260" s="254"/>
      <c r="ADY260" s="254"/>
      <c r="ADZ260" s="254"/>
      <c r="AEA260" s="254"/>
      <c r="AEB260" s="254"/>
      <c r="AEC260" s="254"/>
      <c r="AED260" s="254"/>
      <c r="AEE260" s="254"/>
      <c r="AEF260" s="254"/>
      <c r="AEG260" s="254"/>
      <c r="AEH260" s="254"/>
      <c r="AEI260" s="254"/>
      <c r="AEJ260" s="254"/>
      <c r="AEK260" s="254"/>
      <c r="AEL260" s="254"/>
      <c r="AEM260" s="254"/>
      <c r="AEN260" s="254"/>
      <c r="AEO260" s="254"/>
      <c r="AEP260" s="254"/>
      <c r="AEQ260" s="254"/>
      <c r="AER260" s="254"/>
      <c r="AES260" s="254"/>
      <c r="AET260" s="254"/>
      <c r="AEU260" s="254"/>
      <c r="AEV260" s="254"/>
      <c r="AEW260" s="254"/>
      <c r="AEX260" s="254"/>
      <c r="AEY260" s="254"/>
      <c r="AEZ260" s="254"/>
      <c r="AFA260" s="254"/>
      <c r="AFB260" s="254"/>
      <c r="AFC260" s="254"/>
      <c r="AFD260" s="254"/>
      <c r="AFE260" s="254"/>
      <c r="AFF260" s="254"/>
      <c r="AFG260" s="254"/>
      <c r="AFH260" s="254"/>
      <c r="AFI260" s="254"/>
      <c r="AFJ260" s="254"/>
      <c r="AFK260" s="254"/>
      <c r="AFL260" s="254"/>
      <c r="AFM260" s="254"/>
      <c r="AFN260" s="254"/>
      <c r="AFO260" s="254"/>
      <c r="AFP260" s="254"/>
      <c r="AFQ260" s="254"/>
      <c r="AFR260" s="254"/>
      <c r="AFS260" s="254"/>
      <c r="AFT260" s="254"/>
      <c r="AFU260" s="254"/>
      <c r="AFV260" s="254"/>
      <c r="AFW260" s="254"/>
      <c r="AFX260" s="254"/>
      <c r="AFY260" s="254"/>
      <c r="AFZ260" s="254"/>
      <c r="AGA260" s="254"/>
      <c r="AGB260" s="254"/>
      <c r="AGC260" s="254"/>
      <c r="AGD260" s="254"/>
      <c r="AGE260" s="254"/>
      <c r="AGF260" s="254"/>
      <c r="AGG260" s="254"/>
      <c r="AGH260" s="254"/>
      <c r="AGI260" s="254"/>
      <c r="AGJ260" s="254"/>
      <c r="AGK260" s="254"/>
      <c r="AGL260" s="254"/>
      <c r="AGM260" s="254"/>
      <c r="AGN260" s="254"/>
      <c r="AGO260" s="254"/>
      <c r="AGP260" s="254"/>
      <c r="AGQ260" s="254"/>
      <c r="AGR260" s="254"/>
      <c r="AGS260" s="254"/>
      <c r="AGT260" s="254"/>
      <c r="AGU260" s="254"/>
      <c r="AGV260" s="254"/>
      <c r="AGW260" s="254"/>
      <c r="AGX260" s="254"/>
      <c r="AGY260" s="254"/>
      <c r="AGZ260" s="254"/>
      <c r="AHA260" s="254"/>
      <c r="AHB260" s="254"/>
      <c r="AHC260" s="254"/>
      <c r="AHD260" s="254"/>
      <c r="AHE260" s="254"/>
      <c r="AHF260" s="254"/>
      <c r="AHG260" s="254"/>
      <c r="AHH260" s="254"/>
      <c r="AHI260" s="254"/>
      <c r="AHJ260" s="254"/>
      <c r="AHK260" s="254"/>
      <c r="AHL260" s="254"/>
      <c r="AHM260" s="254"/>
      <c r="AHN260" s="254"/>
      <c r="AHO260" s="254"/>
      <c r="AHP260" s="254"/>
      <c r="AHQ260" s="254"/>
      <c r="AHR260" s="254"/>
      <c r="AHS260" s="254"/>
      <c r="AHT260" s="254"/>
      <c r="AHU260" s="254"/>
      <c r="AHV260" s="254"/>
      <c r="AHW260" s="254"/>
      <c r="AHX260" s="254"/>
      <c r="AHY260" s="254"/>
      <c r="AHZ260" s="254"/>
      <c r="AIA260" s="254"/>
      <c r="AIB260" s="254"/>
      <c r="AIC260" s="254"/>
      <c r="AID260" s="254"/>
      <c r="AIE260" s="254"/>
      <c r="AIF260" s="254"/>
      <c r="AIG260" s="254"/>
      <c r="AIH260" s="254"/>
      <c r="AII260" s="254"/>
      <c r="AIJ260" s="254"/>
      <c r="AIK260" s="254"/>
      <c r="AIL260" s="254"/>
      <c r="AIM260" s="254"/>
      <c r="AIN260" s="254"/>
      <c r="AIO260" s="254"/>
      <c r="AIP260" s="254"/>
      <c r="AIQ260" s="254"/>
      <c r="AIR260" s="254"/>
      <c r="AIS260" s="254"/>
      <c r="AIT260" s="254"/>
      <c r="AIU260" s="254"/>
      <c r="AIV260" s="254"/>
      <c r="AIW260" s="254"/>
      <c r="AIX260" s="254"/>
      <c r="AIY260" s="254"/>
      <c r="AIZ260" s="254"/>
      <c r="AJA260" s="254"/>
      <c r="AJB260" s="254"/>
      <c r="AJC260" s="254"/>
      <c r="AJD260" s="254"/>
      <c r="AJE260" s="254"/>
      <c r="AJF260" s="254"/>
      <c r="AJG260" s="254"/>
      <c r="AJH260" s="254"/>
      <c r="AJI260" s="254"/>
      <c r="AJJ260" s="254"/>
      <c r="AJK260" s="254"/>
      <c r="AJL260" s="254"/>
      <c r="AJM260" s="254"/>
      <c r="AJN260" s="254"/>
      <c r="AJO260" s="254"/>
      <c r="AJP260" s="254"/>
      <c r="AJQ260" s="254"/>
      <c r="AJR260" s="254"/>
      <c r="AJS260" s="254"/>
      <c r="AJT260" s="254"/>
      <c r="AJU260" s="254"/>
      <c r="AJV260" s="254"/>
      <c r="AJW260" s="254"/>
      <c r="AJX260" s="254"/>
      <c r="AJY260" s="254"/>
      <c r="AJZ260" s="254"/>
      <c r="AKA260" s="254"/>
      <c r="AKB260" s="254"/>
      <c r="AKC260" s="254"/>
      <c r="AKD260" s="254"/>
      <c r="AKE260" s="254"/>
      <c r="AKF260" s="254"/>
      <c r="AKG260" s="254"/>
      <c r="AKH260" s="254"/>
      <c r="AKI260" s="254"/>
      <c r="AKJ260" s="254"/>
      <c r="AKK260" s="254"/>
      <c r="AKL260" s="254"/>
      <c r="AKM260" s="254"/>
      <c r="AKN260" s="254"/>
      <c r="AKO260" s="254"/>
      <c r="AKP260" s="254"/>
      <c r="AKQ260" s="254"/>
      <c r="AKR260" s="254"/>
      <c r="AKS260" s="254"/>
      <c r="AKT260" s="254"/>
      <c r="AKU260" s="254"/>
      <c r="AKV260" s="254"/>
      <c r="AKW260" s="254"/>
      <c r="AKX260" s="254"/>
      <c r="AKY260" s="254"/>
      <c r="AKZ260" s="254"/>
      <c r="ALA260" s="254"/>
      <c r="ALB260" s="254"/>
      <c r="ALC260" s="254"/>
      <c r="ALD260" s="254"/>
      <c r="ALE260" s="254"/>
      <c r="ALF260" s="254"/>
      <c r="ALG260" s="254"/>
      <c r="ALH260" s="254"/>
      <c r="ALI260" s="254"/>
      <c r="ALJ260" s="254"/>
      <c r="ALK260" s="254"/>
      <c r="ALL260" s="254"/>
      <c r="ALM260" s="254"/>
      <c r="ALN260" s="254"/>
      <c r="ALO260" s="254"/>
      <c r="ALP260" s="254"/>
      <c r="ALQ260" s="254"/>
      <c r="ALR260" s="254"/>
      <c r="ALS260" s="254"/>
      <c r="ALT260" s="254"/>
      <c r="ALU260" s="254"/>
      <c r="ALV260" s="254"/>
      <c r="ALW260" s="254"/>
      <c r="ALX260" s="254"/>
      <c r="ALY260" s="254"/>
      <c r="ALZ260" s="254"/>
      <c r="AMA260" s="254"/>
      <c r="AMB260" s="254"/>
      <c r="AMC260" s="254"/>
      <c r="AMD260" s="254"/>
      <c r="AME260" s="254"/>
      <c r="AMF260" s="254"/>
      <c r="AMG260" s="254"/>
      <c r="AMH260" s="254"/>
      <c r="AMI260" s="254"/>
      <c r="AMJ260" s="254"/>
      <c r="AMK260" s="254"/>
      <c r="AML260" s="254"/>
      <c r="AMM260" s="254"/>
      <c r="AMN260" s="254"/>
      <c r="AMO260" s="254"/>
      <c r="AMP260" s="254"/>
      <c r="AMQ260" s="254"/>
      <c r="AMR260" s="254"/>
      <c r="AMS260" s="254"/>
      <c r="AMT260" s="254"/>
      <c r="AMU260" s="254"/>
      <c r="AMV260" s="254"/>
      <c r="AMW260" s="254"/>
      <c r="AMX260" s="254"/>
      <c r="AMY260" s="254"/>
      <c r="AMZ260" s="254"/>
      <c r="ANA260" s="254"/>
      <c r="ANB260" s="254"/>
      <c r="ANC260" s="254"/>
      <c r="AND260" s="254"/>
      <c r="ANE260" s="254"/>
      <c r="ANF260" s="254"/>
      <c r="ANG260" s="254"/>
      <c r="ANH260" s="254"/>
      <c r="ANI260" s="254"/>
      <c r="ANJ260" s="254"/>
      <c r="ANK260" s="254"/>
      <c r="ANL260" s="254"/>
      <c r="ANM260" s="254"/>
      <c r="ANN260" s="254"/>
      <c r="ANO260" s="254"/>
      <c r="ANP260" s="254"/>
      <c r="ANQ260" s="254"/>
      <c r="ANR260" s="254"/>
      <c r="ANS260" s="254"/>
      <c r="ANT260" s="254"/>
      <c r="ANU260" s="254"/>
      <c r="ANV260" s="254"/>
      <c r="ANW260" s="254"/>
      <c r="ANX260" s="254"/>
      <c r="ANY260" s="254"/>
      <c r="ANZ260" s="254"/>
      <c r="AOA260" s="254"/>
      <c r="AOB260" s="254"/>
      <c r="AOC260" s="254"/>
      <c r="AOD260" s="254"/>
      <c r="AOE260" s="254"/>
      <c r="AOF260" s="254"/>
      <c r="AOG260" s="254"/>
      <c r="AOH260" s="254"/>
      <c r="AOI260" s="254"/>
      <c r="AOJ260" s="254"/>
      <c r="AOK260" s="254"/>
      <c r="AOL260" s="254"/>
      <c r="AOM260" s="254"/>
      <c r="AON260" s="254"/>
      <c r="AOO260" s="254"/>
      <c r="AOP260" s="254"/>
      <c r="AOQ260" s="254"/>
      <c r="AOR260" s="254"/>
      <c r="AOS260" s="254"/>
      <c r="AOT260" s="254"/>
      <c r="AOU260" s="254"/>
      <c r="AOV260" s="254"/>
      <c r="AOW260" s="254"/>
      <c r="AOX260" s="254"/>
      <c r="AOY260" s="254"/>
      <c r="AOZ260" s="254"/>
      <c r="APA260" s="254"/>
      <c r="APB260" s="254"/>
      <c r="APC260" s="254"/>
      <c r="APD260" s="254"/>
      <c r="APE260" s="254"/>
      <c r="APF260" s="254"/>
      <c r="APG260" s="254"/>
      <c r="APH260" s="254"/>
      <c r="API260" s="254"/>
      <c r="APJ260" s="254"/>
      <c r="APK260" s="254"/>
      <c r="APL260" s="254"/>
      <c r="APM260" s="254"/>
      <c r="APN260" s="254"/>
      <c r="APO260" s="254"/>
      <c r="APP260" s="254"/>
      <c r="APQ260" s="254"/>
      <c r="APR260" s="254"/>
      <c r="APS260" s="254"/>
      <c r="APT260" s="254"/>
      <c r="APU260" s="254"/>
      <c r="APV260" s="254"/>
      <c r="APW260" s="254"/>
      <c r="APX260" s="254"/>
      <c r="APY260" s="254"/>
      <c r="APZ260" s="254"/>
      <c r="AQA260" s="254"/>
      <c r="AQB260" s="254"/>
      <c r="AQC260" s="254"/>
      <c r="AQD260" s="254"/>
      <c r="AQE260" s="254"/>
      <c r="AQF260" s="254"/>
      <c r="AQG260" s="254"/>
      <c r="AQH260" s="254"/>
      <c r="AQI260" s="254"/>
      <c r="AQJ260" s="254"/>
      <c r="AQK260" s="254"/>
      <c r="AQL260" s="254"/>
      <c r="AQM260" s="254"/>
      <c r="AQN260" s="254"/>
      <c r="AQO260" s="254"/>
      <c r="AQP260" s="254"/>
      <c r="AQQ260" s="254"/>
      <c r="AQR260" s="254"/>
      <c r="AQS260" s="254"/>
      <c r="AQT260" s="254"/>
      <c r="AQU260" s="254"/>
      <c r="AQV260" s="254"/>
      <c r="AQW260" s="254"/>
      <c r="AQX260" s="254"/>
      <c r="AQY260" s="254"/>
      <c r="AQZ260" s="254"/>
      <c r="ARA260" s="254"/>
      <c r="ARB260" s="254"/>
      <c r="ARC260" s="254"/>
      <c r="ARD260" s="254"/>
      <c r="ARE260" s="254"/>
      <c r="ARF260" s="254"/>
      <c r="ARG260" s="254"/>
      <c r="ARH260" s="254"/>
      <c r="ARI260" s="254"/>
      <c r="ARJ260" s="254"/>
      <c r="ARK260" s="254"/>
      <c r="ARL260" s="254"/>
      <c r="ARM260" s="254"/>
      <c r="ARN260" s="254"/>
      <c r="ARO260" s="254"/>
      <c r="ARP260" s="254"/>
      <c r="ARQ260" s="254"/>
      <c r="ARR260" s="254"/>
      <c r="ARS260" s="254"/>
      <c r="ART260" s="254"/>
      <c r="ARU260" s="254"/>
      <c r="ARV260" s="254"/>
      <c r="ARW260" s="254"/>
      <c r="ARX260" s="254"/>
      <c r="ARY260" s="254"/>
      <c r="ARZ260" s="254"/>
      <c r="ASA260" s="254"/>
      <c r="ASB260" s="254"/>
      <c r="ASC260" s="254"/>
      <c r="ASD260" s="254"/>
      <c r="ASE260" s="254"/>
      <c r="ASF260" s="254"/>
      <c r="ASG260" s="254"/>
      <c r="ASH260" s="254"/>
      <c r="ASI260" s="254"/>
      <c r="ASJ260" s="254"/>
      <c r="ASK260" s="254"/>
      <c r="ASL260" s="254"/>
      <c r="ASM260" s="254"/>
      <c r="ASN260" s="254"/>
      <c r="ASO260" s="254"/>
      <c r="ASP260" s="254"/>
      <c r="ASQ260" s="254"/>
      <c r="ASR260" s="254"/>
      <c r="ASS260" s="254"/>
      <c r="AST260" s="254"/>
      <c r="ASU260" s="254"/>
      <c r="ASV260" s="254"/>
      <c r="ASW260" s="254"/>
      <c r="ASX260" s="254"/>
      <c r="ASY260" s="254"/>
      <c r="ASZ260" s="254"/>
      <c r="ATA260" s="254"/>
      <c r="ATB260" s="254"/>
      <c r="ATC260" s="254"/>
      <c r="ATD260" s="254"/>
      <c r="ATE260" s="254"/>
      <c r="ATF260" s="254"/>
      <c r="ATG260" s="254"/>
      <c r="ATH260" s="254"/>
      <c r="ATI260" s="254"/>
      <c r="ATJ260" s="254"/>
      <c r="ATK260" s="254"/>
      <c r="ATL260" s="254"/>
      <c r="ATM260" s="254"/>
      <c r="ATN260" s="254"/>
      <c r="ATO260" s="254"/>
      <c r="ATP260" s="254"/>
      <c r="ATQ260" s="254"/>
      <c r="ATR260" s="254"/>
      <c r="ATS260" s="254"/>
      <c r="ATT260" s="254"/>
      <c r="ATU260" s="254"/>
      <c r="ATV260" s="254"/>
      <c r="ATW260" s="254"/>
      <c r="ATX260" s="254"/>
      <c r="ATY260" s="254"/>
      <c r="ATZ260" s="254"/>
      <c r="AUA260" s="254"/>
      <c r="AUB260" s="254"/>
      <c r="AUC260" s="254"/>
      <c r="AUD260" s="254"/>
      <c r="AUE260" s="254"/>
      <c r="AUF260" s="254"/>
      <c r="AUG260" s="254"/>
      <c r="AUH260" s="254"/>
      <c r="AUI260" s="254"/>
      <c r="AUJ260" s="254"/>
      <c r="AUK260" s="254"/>
      <c r="AUL260" s="254"/>
      <c r="AUM260" s="254"/>
      <c r="AUN260" s="254"/>
      <c r="AUO260" s="254"/>
      <c r="AUP260" s="254"/>
      <c r="AUQ260" s="254"/>
      <c r="AUR260" s="254"/>
      <c r="AUS260" s="254"/>
      <c r="AUT260" s="254"/>
      <c r="AUU260" s="254"/>
      <c r="AUV260" s="254"/>
      <c r="AUW260" s="254"/>
      <c r="AUX260" s="254"/>
      <c r="AUY260" s="254"/>
      <c r="AUZ260" s="254"/>
      <c r="AVA260" s="254"/>
      <c r="AVB260" s="254"/>
      <c r="AVC260" s="254"/>
      <c r="AVD260" s="254"/>
      <c r="AVE260" s="254"/>
      <c r="AVF260" s="254"/>
      <c r="AVG260" s="254"/>
      <c r="AVH260" s="254"/>
      <c r="AVI260" s="254"/>
      <c r="AVJ260" s="254"/>
      <c r="AVK260" s="254"/>
      <c r="AVL260" s="254"/>
      <c r="AVM260" s="254"/>
      <c r="AVN260" s="254"/>
      <c r="AVO260" s="254"/>
      <c r="AVP260" s="254"/>
      <c r="AVQ260" s="254"/>
      <c r="AVR260" s="254"/>
      <c r="AVS260" s="254"/>
      <c r="AVT260" s="254"/>
      <c r="AVU260" s="254"/>
      <c r="AVV260" s="254"/>
      <c r="AVW260" s="254"/>
      <c r="AVX260" s="254"/>
      <c r="AVY260" s="254"/>
      <c r="AVZ260" s="254"/>
      <c r="AWA260" s="254"/>
      <c r="AWB260" s="254"/>
      <c r="AWC260" s="254"/>
      <c r="AWD260" s="254"/>
      <c r="AWE260" s="254"/>
      <c r="AWF260" s="254"/>
      <c r="AWG260" s="254"/>
      <c r="AWH260" s="254"/>
      <c r="AWI260" s="254"/>
      <c r="AWJ260" s="254"/>
      <c r="AWK260" s="254"/>
      <c r="AWL260" s="254"/>
      <c r="AWM260" s="254"/>
      <c r="AWN260" s="254"/>
      <c r="AWO260" s="254"/>
      <c r="AWP260" s="254"/>
      <c r="AWQ260" s="254"/>
      <c r="AWR260" s="254"/>
      <c r="AWS260" s="254"/>
      <c r="AWT260" s="254"/>
      <c r="AWU260" s="254"/>
      <c r="AWV260" s="254"/>
      <c r="AWW260" s="254"/>
      <c r="AWX260" s="254"/>
      <c r="AWY260" s="254"/>
      <c r="AWZ260" s="254"/>
      <c r="AXA260" s="254"/>
      <c r="AXB260" s="254"/>
      <c r="AXC260" s="254"/>
      <c r="AXD260" s="254"/>
      <c r="AXE260" s="254"/>
      <c r="AXF260" s="254"/>
      <c r="AXG260" s="254"/>
      <c r="AXH260" s="254"/>
      <c r="AXI260" s="254"/>
      <c r="AXJ260" s="254"/>
      <c r="AXK260" s="254"/>
      <c r="AXL260" s="254"/>
      <c r="AXM260" s="254"/>
      <c r="AXN260" s="254"/>
      <c r="AXO260" s="254"/>
      <c r="AXP260" s="254"/>
      <c r="AXQ260" s="254"/>
      <c r="AXR260" s="254"/>
      <c r="AXS260" s="254"/>
      <c r="AXT260" s="254"/>
      <c r="AXU260" s="254"/>
      <c r="AXV260" s="254"/>
      <c r="AXW260" s="254"/>
      <c r="AXX260" s="254"/>
      <c r="AXY260" s="254"/>
      <c r="AXZ260" s="254"/>
      <c r="AYA260" s="254"/>
      <c r="AYB260" s="254"/>
      <c r="AYC260" s="254"/>
      <c r="AYD260" s="254"/>
      <c r="AYE260" s="254"/>
      <c r="AYF260" s="254"/>
      <c r="AYG260" s="254"/>
      <c r="AYH260" s="254"/>
      <c r="AYI260" s="254"/>
      <c r="AYJ260" s="254"/>
      <c r="AYK260" s="254"/>
      <c r="AYL260" s="254"/>
      <c r="AYM260" s="254"/>
      <c r="AYN260" s="254"/>
      <c r="AYO260" s="254"/>
      <c r="AYP260" s="254"/>
      <c r="AYQ260" s="254"/>
      <c r="AYR260" s="254"/>
      <c r="AYS260" s="254"/>
      <c r="AYT260" s="254"/>
      <c r="AYU260" s="254"/>
      <c r="AYV260" s="254"/>
      <c r="AYW260" s="254"/>
      <c r="AYX260" s="254"/>
      <c r="AYY260" s="254"/>
      <c r="AYZ260" s="254"/>
      <c r="AZA260" s="254"/>
      <c r="AZB260" s="254"/>
      <c r="AZC260" s="254"/>
      <c r="AZD260" s="254"/>
      <c r="AZE260" s="254"/>
      <c r="AZF260" s="254"/>
      <c r="AZG260" s="254"/>
      <c r="AZH260" s="254"/>
      <c r="AZI260" s="254"/>
      <c r="AZJ260" s="254"/>
      <c r="AZK260" s="254"/>
      <c r="AZL260" s="254"/>
      <c r="AZM260" s="254"/>
      <c r="AZN260" s="254"/>
      <c r="AZO260" s="254"/>
      <c r="AZP260" s="254"/>
      <c r="AZQ260" s="254"/>
      <c r="AZR260" s="254"/>
      <c r="AZS260" s="254"/>
      <c r="AZT260" s="254"/>
      <c r="AZU260" s="254"/>
      <c r="AZV260" s="254"/>
      <c r="AZW260" s="254"/>
      <c r="AZX260" s="254"/>
      <c r="AZY260" s="254"/>
      <c r="AZZ260" s="254"/>
      <c r="BAA260" s="254"/>
      <c r="BAB260" s="254"/>
      <c r="BAC260" s="254"/>
      <c r="BAD260" s="254"/>
      <c r="BAE260" s="254"/>
      <c r="BAF260" s="254"/>
      <c r="BAG260" s="254"/>
      <c r="BAH260" s="254"/>
      <c r="BAI260" s="254"/>
      <c r="BAJ260" s="254"/>
      <c r="BAK260" s="254"/>
      <c r="BAL260" s="254"/>
      <c r="BAM260" s="254"/>
      <c r="BAN260" s="254"/>
      <c r="BAO260" s="254"/>
      <c r="BAP260" s="254"/>
      <c r="BAQ260" s="254"/>
      <c r="BAR260" s="254"/>
      <c r="BAS260" s="254"/>
      <c r="BAT260" s="254"/>
      <c r="BAU260" s="254"/>
      <c r="BAV260" s="254"/>
      <c r="BAW260" s="254"/>
      <c r="BAX260" s="254"/>
      <c r="BAY260" s="254"/>
      <c r="BAZ260" s="254"/>
      <c r="BBA260" s="254"/>
      <c r="BBB260" s="254"/>
      <c r="BBC260" s="254"/>
      <c r="BBD260" s="254"/>
      <c r="BBE260" s="254"/>
      <c r="BBF260" s="254"/>
      <c r="BBG260" s="254"/>
      <c r="BBH260" s="254"/>
      <c r="BBI260" s="254"/>
      <c r="BBJ260" s="254"/>
      <c r="BBK260" s="254"/>
      <c r="BBL260" s="254"/>
      <c r="BBM260" s="254"/>
      <c r="BBN260" s="254"/>
      <c r="BBO260" s="254"/>
      <c r="BBP260" s="254"/>
      <c r="BBQ260" s="254"/>
      <c r="BBR260" s="254"/>
      <c r="BBS260" s="254"/>
      <c r="BBT260" s="254"/>
      <c r="BBU260" s="254"/>
      <c r="BBV260" s="254"/>
      <c r="BBW260" s="254"/>
      <c r="BBX260" s="254"/>
      <c r="BBY260" s="254"/>
      <c r="BBZ260" s="254"/>
      <c r="BCA260" s="254"/>
      <c r="BCB260" s="254"/>
      <c r="BCC260" s="254"/>
      <c r="BCD260" s="254"/>
      <c r="BCE260" s="254"/>
      <c r="BCF260" s="254"/>
      <c r="BCG260" s="254"/>
      <c r="BCH260" s="254"/>
      <c r="BCI260" s="254"/>
      <c r="BCJ260" s="254"/>
      <c r="BCK260" s="254"/>
      <c r="BCL260" s="254"/>
      <c r="BCM260" s="254"/>
      <c r="BCN260" s="254"/>
      <c r="BCO260" s="254"/>
      <c r="BCP260" s="254"/>
      <c r="BCQ260" s="254"/>
      <c r="BCR260" s="254"/>
      <c r="BCS260" s="254"/>
      <c r="BCT260" s="254"/>
      <c r="BCU260" s="254"/>
      <c r="BCV260" s="254"/>
      <c r="BCW260" s="254"/>
      <c r="BCX260" s="254"/>
      <c r="BCY260" s="254"/>
      <c r="BCZ260" s="254"/>
      <c r="BDA260" s="254"/>
      <c r="BDB260" s="254"/>
      <c r="BDC260" s="254"/>
      <c r="BDD260" s="254"/>
      <c r="BDE260" s="254"/>
      <c r="BDF260" s="254"/>
      <c r="BDG260" s="254"/>
      <c r="BDH260" s="254"/>
      <c r="BDI260" s="254"/>
      <c r="BDJ260" s="254"/>
      <c r="BDK260" s="254"/>
      <c r="BDL260" s="254"/>
      <c r="BDM260" s="254"/>
      <c r="BDN260" s="254"/>
      <c r="BDO260" s="254"/>
      <c r="BDP260" s="254"/>
      <c r="BDQ260" s="254"/>
      <c r="BDR260" s="254"/>
      <c r="BDS260" s="254"/>
      <c r="BDT260" s="254"/>
      <c r="BDU260" s="254"/>
      <c r="BDV260" s="254"/>
      <c r="BDW260" s="254"/>
      <c r="BDX260" s="254"/>
      <c r="BDY260" s="254"/>
      <c r="BDZ260" s="254"/>
      <c r="BEA260" s="254"/>
      <c r="BEB260" s="254"/>
      <c r="BEC260" s="254"/>
      <c r="BED260" s="254"/>
      <c r="BEE260" s="254"/>
      <c r="BEF260" s="254"/>
      <c r="BEG260" s="254"/>
      <c r="BEH260" s="254"/>
      <c r="BEI260" s="254"/>
      <c r="BEJ260" s="254"/>
      <c r="BEK260" s="254"/>
      <c r="BEL260" s="254"/>
      <c r="BEM260" s="254"/>
      <c r="BEN260" s="254"/>
      <c r="BEO260" s="254"/>
      <c r="BEP260" s="254"/>
      <c r="BEQ260" s="254"/>
      <c r="BER260" s="254"/>
      <c r="BES260" s="254"/>
      <c r="BET260" s="254"/>
      <c r="BEU260" s="254"/>
      <c r="BEV260" s="254"/>
      <c r="BEW260" s="254"/>
      <c r="BEX260" s="254"/>
      <c r="BEY260" s="254"/>
      <c r="BEZ260" s="254"/>
      <c r="BFA260" s="254"/>
      <c r="BFB260" s="254"/>
      <c r="BFC260" s="254"/>
      <c r="BFD260" s="254"/>
      <c r="BFE260" s="254"/>
      <c r="BFF260" s="254"/>
      <c r="BFG260" s="254"/>
      <c r="BFH260" s="254"/>
      <c r="BFI260" s="254"/>
      <c r="BFJ260" s="254"/>
      <c r="BFK260" s="254"/>
      <c r="BFL260" s="254"/>
      <c r="BFM260" s="254"/>
      <c r="BFN260" s="254"/>
      <c r="BFO260" s="254"/>
      <c r="BFP260" s="254"/>
      <c r="BFQ260" s="254"/>
      <c r="BFR260" s="254"/>
      <c r="BFS260" s="254"/>
      <c r="BFT260" s="254"/>
      <c r="BFU260" s="254"/>
      <c r="BFV260" s="254"/>
      <c r="BFW260" s="254"/>
      <c r="BFX260" s="254"/>
      <c r="BFY260" s="254"/>
      <c r="BFZ260" s="254"/>
      <c r="BGA260" s="254"/>
      <c r="BGB260" s="254"/>
      <c r="BGC260" s="254"/>
      <c r="BGD260" s="254"/>
      <c r="BGE260" s="254"/>
      <c r="BGF260" s="254"/>
      <c r="BGG260" s="254"/>
      <c r="BGH260" s="254"/>
      <c r="BGI260" s="254"/>
      <c r="BGJ260" s="254"/>
      <c r="BGK260" s="254"/>
      <c r="BGL260" s="254"/>
      <c r="BGM260" s="254"/>
      <c r="BGN260" s="254"/>
      <c r="BGO260" s="254"/>
      <c r="BGP260" s="254"/>
      <c r="BGQ260" s="254"/>
      <c r="BGR260" s="254"/>
      <c r="BGS260" s="254"/>
      <c r="BGT260" s="254"/>
      <c r="BGU260" s="254"/>
      <c r="BGV260" s="254"/>
      <c r="BGW260" s="254"/>
      <c r="BGX260" s="254"/>
      <c r="BGY260" s="254"/>
      <c r="BGZ260" s="254"/>
      <c r="BHA260" s="254"/>
      <c r="BHB260" s="254"/>
      <c r="BHC260" s="254"/>
      <c r="BHD260" s="254"/>
      <c r="BHE260" s="254"/>
      <c r="BHF260" s="254"/>
      <c r="BHG260" s="254"/>
      <c r="BHH260" s="254"/>
      <c r="BHI260" s="254"/>
      <c r="BHJ260" s="254"/>
      <c r="BHK260" s="254"/>
      <c r="BHL260" s="254"/>
      <c r="BHM260" s="254"/>
      <c r="BHN260" s="254"/>
      <c r="BHO260" s="254"/>
      <c r="BHP260" s="254"/>
      <c r="BHQ260" s="254"/>
      <c r="BHR260" s="254"/>
      <c r="BHS260" s="254"/>
      <c r="BHT260" s="254"/>
      <c r="BHU260" s="254"/>
      <c r="BHV260" s="254"/>
      <c r="BHW260" s="254"/>
      <c r="BHX260" s="254"/>
      <c r="BHY260" s="254"/>
      <c r="BHZ260" s="254"/>
      <c r="BIA260" s="254"/>
      <c r="BIB260" s="254"/>
      <c r="BIC260" s="254"/>
      <c r="BID260" s="254"/>
      <c r="BIE260" s="254"/>
      <c r="BIF260" s="254"/>
      <c r="BIG260" s="254"/>
      <c r="BIH260" s="254"/>
      <c r="BII260" s="254"/>
      <c r="BIJ260" s="254"/>
      <c r="BIK260" s="254"/>
      <c r="BIL260" s="254"/>
      <c r="BIM260" s="254"/>
      <c r="BIN260" s="254"/>
      <c r="BIO260" s="254"/>
      <c r="BIP260" s="254"/>
      <c r="BIQ260" s="254"/>
      <c r="BIR260" s="254"/>
      <c r="BIS260" s="254"/>
      <c r="BIT260" s="254"/>
      <c r="BIU260" s="254"/>
      <c r="BIV260" s="254"/>
      <c r="BIW260" s="254"/>
      <c r="BIX260" s="254"/>
      <c r="BIY260" s="254"/>
      <c r="BIZ260" s="254"/>
      <c r="BJA260" s="254"/>
      <c r="BJB260" s="254"/>
      <c r="BJC260" s="254"/>
      <c r="BJD260" s="254"/>
      <c r="BJE260" s="254"/>
      <c r="BJF260" s="254"/>
      <c r="BJG260" s="254"/>
      <c r="BJH260" s="254"/>
      <c r="BJI260" s="254"/>
      <c r="BJJ260" s="254"/>
      <c r="BJK260" s="254"/>
      <c r="BJL260" s="254"/>
      <c r="BJM260" s="254"/>
      <c r="BJN260" s="254"/>
      <c r="BJO260" s="254"/>
      <c r="BJP260" s="254"/>
      <c r="BJQ260" s="254"/>
      <c r="BJR260" s="254"/>
      <c r="BJS260" s="254"/>
      <c r="BJT260" s="254"/>
      <c r="BJU260" s="254"/>
      <c r="BJV260" s="254"/>
      <c r="BJW260" s="254"/>
      <c r="BJX260" s="254"/>
      <c r="BJY260" s="254"/>
      <c r="BJZ260" s="254"/>
      <c r="BKA260" s="254"/>
      <c r="BKB260" s="254"/>
      <c r="BKC260" s="254"/>
      <c r="BKD260" s="254"/>
      <c r="BKE260" s="254"/>
      <c r="BKF260" s="254"/>
      <c r="BKG260" s="254"/>
      <c r="BKH260" s="254"/>
      <c r="BKI260" s="254"/>
      <c r="BKJ260" s="254"/>
      <c r="BKK260" s="254"/>
      <c r="BKL260" s="254"/>
      <c r="BKM260" s="254"/>
      <c r="BKN260" s="254"/>
      <c r="BKO260" s="254"/>
      <c r="BKP260" s="254"/>
      <c r="BKQ260" s="254"/>
      <c r="BKR260" s="254"/>
      <c r="BKS260" s="254"/>
      <c r="BKT260" s="254"/>
      <c r="BKU260" s="254"/>
      <c r="BKV260" s="254"/>
      <c r="BKW260" s="254"/>
      <c r="BKX260" s="254"/>
      <c r="BKY260" s="254"/>
      <c r="BKZ260" s="254"/>
      <c r="BLA260" s="254"/>
      <c r="BLB260" s="254"/>
      <c r="BLC260" s="254"/>
      <c r="BLD260" s="254"/>
      <c r="BLE260" s="254"/>
      <c r="BLF260" s="254"/>
      <c r="BLG260" s="254"/>
      <c r="BLH260" s="254"/>
      <c r="BLI260" s="254"/>
      <c r="BLJ260" s="254"/>
      <c r="BLK260" s="254"/>
      <c r="BLL260" s="254"/>
      <c r="BLM260" s="254"/>
      <c r="BLN260" s="254"/>
      <c r="BLO260" s="254"/>
      <c r="BLP260" s="254"/>
      <c r="BLQ260" s="254"/>
      <c r="BLR260" s="254"/>
      <c r="BLS260" s="254"/>
      <c r="BLT260" s="254"/>
      <c r="BLU260" s="254"/>
      <c r="BLV260" s="254"/>
      <c r="BLW260" s="254"/>
      <c r="BLX260" s="254"/>
      <c r="BLY260" s="254"/>
      <c r="BLZ260" s="254"/>
      <c r="BMA260" s="254"/>
      <c r="BMB260" s="254"/>
      <c r="BMC260" s="254"/>
      <c r="BMD260" s="254"/>
      <c r="BME260" s="254"/>
      <c r="BMF260" s="254"/>
      <c r="BMG260" s="254"/>
      <c r="BMH260" s="254"/>
      <c r="BMI260" s="254"/>
      <c r="BMJ260" s="254"/>
      <c r="BMK260" s="254"/>
      <c r="BML260" s="254"/>
      <c r="BMM260" s="254"/>
      <c r="BMN260" s="254"/>
      <c r="BMO260" s="254"/>
      <c r="BMP260" s="254"/>
      <c r="BMQ260" s="254"/>
      <c r="BMR260" s="254"/>
      <c r="BMS260" s="254"/>
      <c r="BMT260" s="254"/>
      <c r="BMU260" s="254"/>
      <c r="BMV260" s="254"/>
      <c r="BMW260" s="254"/>
      <c r="BMX260" s="254"/>
      <c r="BMY260" s="254"/>
      <c r="BMZ260" s="254"/>
      <c r="BNA260" s="254"/>
      <c r="BNB260" s="254"/>
      <c r="BNC260" s="254"/>
      <c r="BND260" s="254"/>
      <c r="BNE260" s="254"/>
      <c r="BNF260" s="254"/>
      <c r="BNG260" s="254"/>
      <c r="BNH260" s="254"/>
      <c r="BNI260" s="254"/>
      <c r="BNJ260" s="254"/>
      <c r="BNK260" s="254"/>
      <c r="BNL260" s="254"/>
      <c r="BNM260" s="254"/>
      <c r="BNN260" s="254"/>
      <c r="BNO260" s="254"/>
      <c r="BNP260" s="254"/>
      <c r="BNQ260" s="254"/>
      <c r="BNR260" s="254"/>
      <c r="BNS260" s="254"/>
      <c r="BNT260" s="254"/>
      <c r="BNU260" s="254"/>
      <c r="BNV260" s="254"/>
      <c r="BNW260" s="254"/>
      <c r="BNX260" s="254"/>
      <c r="BNY260" s="254"/>
      <c r="BNZ260" s="254"/>
      <c r="BOA260" s="254"/>
      <c r="BOB260" s="254"/>
      <c r="BOC260" s="254"/>
      <c r="BOD260" s="254"/>
      <c r="BOE260" s="254"/>
      <c r="BOF260" s="254"/>
      <c r="BOG260" s="254"/>
      <c r="BOH260" s="254"/>
      <c r="BOI260" s="254"/>
      <c r="BOJ260" s="254"/>
      <c r="BOK260" s="254"/>
      <c r="BOL260" s="254"/>
      <c r="BOM260" s="254"/>
      <c r="BON260" s="254"/>
      <c r="BOO260" s="254"/>
      <c r="BOP260" s="254"/>
      <c r="BOQ260" s="254"/>
      <c r="BOR260" s="254"/>
      <c r="BOS260" s="254"/>
      <c r="BOT260" s="254"/>
      <c r="BOU260" s="254"/>
      <c r="BOV260" s="254"/>
      <c r="BOW260" s="254"/>
      <c r="BOX260" s="254"/>
      <c r="BOY260" s="254"/>
      <c r="BOZ260" s="254"/>
      <c r="BPA260" s="254"/>
      <c r="BPB260" s="254"/>
      <c r="BPC260" s="254"/>
      <c r="BPD260" s="254"/>
      <c r="BPE260" s="254"/>
      <c r="BPF260" s="254"/>
      <c r="BPG260" s="254"/>
      <c r="BPH260" s="254"/>
      <c r="BPI260" s="254"/>
      <c r="BPJ260" s="254"/>
      <c r="BPK260" s="254"/>
      <c r="BPL260" s="254"/>
      <c r="BPM260" s="254"/>
      <c r="BPN260" s="254"/>
      <c r="BPO260" s="254"/>
      <c r="BPP260" s="254"/>
      <c r="BPQ260" s="254"/>
      <c r="BPR260" s="254"/>
      <c r="BPS260" s="254"/>
      <c r="BPT260" s="254"/>
      <c r="BPU260" s="254"/>
      <c r="BPV260" s="254"/>
      <c r="BPW260" s="254"/>
      <c r="BPX260" s="254"/>
      <c r="BPY260" s="254"/>
      <c r="BPZ260" s="254"/>
      <c r="BQA260" s="254"/>
      <c r="BQB260" s="254"/>
      <c r="BQC260" s="254"/>
      <c r="BQD260" s="254"/>
      <c r="BQE260" s="254"/>
      <c r="BQF260" s="254"/>
      <c r="BQG260" s="254"/>
      <c r="BQH260" s="254"/>
      <c r="BQI260" s="254"/>
      <c r="BQJ260" s="254"/>
      <c r="BQK260" s="254"/>
      <c r="BQL260" s="254"/>
      <c r="BQM260" s="254"/>
      <c r="BQN260" s="254"/>
      <c r="BQO260" s="254"/>
      <c r="BQP260" s="254"/>
      <c r="BQQ260" s="254"/>
      <c r="BQR260" s="254"/>
      <c r="BQS260" s="254"/>
      <c r="BQT260" s="254"/>
      <c r="BQU260" s="254"/>
      <c r="BQV260" s="254"/>
      <c r="BQW260" s="254"/>
      <c r="BQX260" s="254"/>
      <c r="BQY260" s="254"/>
      <c r="BQZ260" s="254"/>
      <c r="BRA260" s="254"/>
      <c r="BRB260" s="254"/>
      <c r="BRC260" s="254"/>
      <c r="BRD260" s="254"/>
      <c r="BRE260" s="254"/>
      <c r="BRF260" s="254"/>
      <c r="BRG260" s="254"/>
      <c r="BRH260" s="254"/>
      <c r="BRI260" s="254"/>
      <c r="BRJ260" s="254"/>
      <c r="BRK260" s="254"/>
      <c r="BRL260" s="254"/>
      <c r="BRM260" s="254"/>
      <c r="BRN260" s="254"/>
      <c r="BRO260" s="254"/>
      <c r="BRP260" s="254"/>
      <c r="BRQ260" s="254"/>
      <c r="BRR260" s="254"/>
      <c r="BRS260" s="254"/>
      <c r="BRT260" s="254"/>
      <c r="BRU260" s="254"/>
      <c r="BRV260" s="254"/>
      <c r="BRW260" s="254"/>
      <c r="BRX260" s="254"/>
      <c r="BRY260" s="254"/>
      <c r="BRZ260" s="254"/>
      <c r="BSA260" s="254"/>
      <c r="BSB260" s="254"/>
      <c r="BSC260" s="254"/>
      <c r="BSD260" s="254"/>
      <c r="BSE260" s="254"/>
      <c r="BSF260" s="254"/>
      <c r="BSG260" s="254"/>
      <c r="BSH260" s="254"/>
      <c r="BSI260" s="254"/>
      <c r="BSJ260" s="254"/>
      <c r="BSK260" s="254"/>
      <c r="BSL260" s="254"/>
      <c r="BSM260" s="254"/>
      <c r="BSN260" s="254"/>
      <c r="BSO260" s="254"/>
      <c r="BSP260" s="254"/>
      <c r="BSQ260" s="254"/>
      <c r="BSR260" s="254"/>
      <c r="BSS260" s="254"/>
      <c r="BST260" s="254"/>
      <c r="BSU260" s="254"/>
      <c r="BSV260" s="254"/>
      <c r="BSW260" s="254"/>
      <c r="BSX260" s="254"/>
      <c r="BSY260" s="254"/>
      <c r="BSZ260" s="254"/>
      <c r="BTA260" s="254"/>
      <c r="BTB260" s="254"/>
      <c r="BTC260" s="254"/>
      <c r="BTD260" s="254"/>
      <c r="BTE260" s="254"/>
      <c r="BTF260" s="254"/>
      <c r="BTG260" s="254"/>
      <c r="BTH260" s="254"/>
      <c r="BTI260" s="254"/>
      <c r="BTJ260" s="254"/>
      <c r="BTK260" s="254"/>
      <c r="BTL260" s="254"/>
      <c r="BTM260" s="254"/>
      <c r="BTN260" s="254"/>
      <c r="BTO260" s="254"/>
      <c r="BTP260" s="254"/>
      <c r="BTQ260" s="254"/>
      <c r="BTR260" s="254"/>
      <c r="BTS260" s="254"/>
      <c r="BTT260" s="254"/>
      <c r="BTU260" s="254"/>
      <c r="BTV260" s="254"/>
      <c r="BTW260" s="254"/>
      <c r="BTX260" s="254"/>
      <c r="BTY260" s="254"/>
      <c r="BTZ260" s="254"/>
      <c r="BUA260" s="254"/>
      <c r="BUB260" s="254"/>
      <c r="BUC260" s="254"/>
      <c r="BUD260" s="254"/>
      <c r="BUE260" s="254"/>
      <c r="BUF260" s="254"/>
      <c r="BUG260" s="254"/>
      <c r="BUH260" s="254"/>
      <c r="BUI260" s="254"/>
      <c r="BUJ260" s="254"/>
      <c r="BUK260" s="254"/>
      <c r="BUL260" s="254"/>
      <c r="BUM260" s="254"/>
      <c r="BUN260" s="254"/>
      <c r="BUO260" s="254"/>
      <c r="BUP260" s="254"/>
      <c r="BUQ260" s="254"/>
      <c r="BUR260" s="254"/>
      <c r="BUS260" s="254"/>
      <c r="BUT260" s="254"/>
      <c r="BUU260" s="254"/>
      <c r="BUV260" s="254"/>
      <c r="BUW260" s="254"/>
      <c r="BUX260" s="254"/>
      <c r="BUY260" s="254"/>
      <c r="BUZ260" s="254"/>
      <c r="BVA260" s="254"/>
      <c r="BVB260" s="254"/>
      <c r="BVC260" s="254"/>
      <c r="BVD260" s="254"/>
      <c r="BVE260" s="254"/>
      <c r="BVF260" s="254"/>
      <c r="BVG260" s="254"/>
      <c r="BVH260" s="254"/>
      <c r="BVI260" s="254"/>
      <c r="BVJ260" s="254"/>
      <c r="BVK260" s="254"/>
      <c r="BVL260" s="254"/>
      <c r="BVM260" s="254"/>
      <c r="BVN260" s="254"/>
      <c r="BVO260" s="254"/>
      <c r="BVP260" s="254"/>
      <c r="BVQ260" s="254"/>
      <c r="BVR260" s="254"/>
      <c r="BVS260" s="254"/>
      <c r="BVT260" s="254"/>
      <c r="BVU260" s="254"/>
      <c r="BVV260" s="254"/>
      <c r="BVW260" s="254"/>
      <c r="BVX260" s="254"/>
      <c r="BVY260" s="254"/>
      <c r="BVZ260" s="254"/>
      <c r="BWA260" s="254"/>
      <c r="BWB260" s="254"/>
      <c r="BWC260" s="254"/>
      <c r="BWD260" s="254"/>
      <c r="BWE260" s="254"/>
      <c r="BWF260" s="254"/>
      <c r="BWG260" s="254"/>
      <c r="BWH260" s="254"/>
      <c r="BWI260" s="254"/>
      <c r="BWJ260" s="254"/>
      <c r="BWK260" s="254"/>
      <c r="BWL260" s="254"/>
      <c r="BWM260" s="254"/>
      <c r="BWN260" s="254"/>
      <c r="BWO260" s="254"/>
      <c r="BWP260" s="254"/>
      <c r="BWQ260" s="254"/>
      <c r="BWR260" s="254"/>
      <c r="BWS260" s="254"/>
      <c r="BWT260" s="254"/>
      <c r="BWU260" s="254"/>
      <c r="BWV260" s="254"/>
      <c r="BWW260" s="254"/>
      <c r="BWX260" s="254"/>
      <c r="BWY260" s="254"/>
      <c r="BWZ260" s="254"/>
      <c r="BXA260" s="254"/>
      <c r="BXB260" s="254"/>
      <c r="BXC260" s="254"/>
      <c r="BXD260" s="254"/>
      <c r="BXE260" s="254"/>
      <c r="BXF260" s="254"/>
      <c r="BXG260" s="254"/>
      <c r="BXH260" s="254"/>
      <c r="BXI260" s="254"/>
      <c r="BXJ260" s="254"/>
      <c r="BXK260" s="254"/>
      <c r="BXL260" s="254"/>
      <c r="BXM260" s="254"/>
      <c r="BXN260" s="254"/>
      <c r="BXO260" s="254"/>
      <c r="BXP260" s="254"/>
      <c r="BXQ260" s="254"/>
      <c r="BXR260" s="254"/>
      <c r="BXS260" s="254"/>
      <c r="BXT260" s="254"/>
      <c r="BXU260" s="254"/>
      <c r="BXV260" s="254"/>
      <c r="BXW260" s="254"/>
      <c r="BXX260" s="254"/>
      <c r="BXY260" s="254"/>
      <c r="BXZ260" s="254"/>
      <c r="BYA260" s="254"/>
      <c r="BYB260" s="254"/>
      <c r="BYC260" s="254"/>
      <c r="BYD260" s="254"/>
      <c r="BYE260" s="254"/>
      <c r="BYF260" s="254"/>
      <c r="BYG260" s="254"/>
      <c r="BYH260" s="254"/>
      <c r="BYI260" s="254"/>
      <c r="BYJ260" s="254"/>
      <c r="BYK260" s="254"/>
      <c r="BYL260" s="254"/>
      <c r="BYM260" s="254"/>
      <c r="BYN260" s="254"/>
      <c r="BYO260" s="254"/>
      <c r="BYP260" s="254"/>
      <c r="BYQ260" s="254"/>
      <c r="BYR260" s="254"/>
      <c r="BYS260" s="254"/>
      <c r="BYT260" s="254"/>
      <c r="BYU260" s="254"/>
      <c r="BYV260" s="254"/>
      <c r="BYW260" s="254"/>
      <c r="BYX260" s="254"/>
      <c r="BYY260" s="254"/>
      <c r="BYZ260" s="254"/>
      <c r="BZA260" s="254"/>
      <c r="BZB260" s="254"/>
      <c r="BZC260" s="254"/>
      <c r="BZD260" s="254"/>
      <c r="BZE260" s="254"/>
      <c r="BZF260" s="254"/>
      <c r="BZG260" s="254"/>
      <c r="BZH260" s="254"/>
      <c r="BZI260" s="254"/>
      <c r="BZJ260" s="254"/>
      <c r="BZK260" s="254"/>
      <c r="BZL260" s="254"/>
      <c r="BZM260" s="254"/>
      <c r="BZN260" s="254"/>
      <c r="BZO260" s="254"/>
      <c r="BZP260" s="254"/>
      <c r="BZQ260" s="254"/>
      <c r="BZR260" s="254"/>
      <c r="BZS260" s="254"/>
      <c r="BZT260" s="254"/>
      <c r="BZU260" s="254"/>
      <c r="BZV260" s="254"/>
      <c r="BZW260" s="254"/>
      <c r="BZX260" s="254"/>
      <c r="BZY260" s="254"/>
      <c r="BZZ260" s="254"/>
      <c r="CAA260" s="254"/>
      <c r="CAB260" s="254"/>
      <c r="CAC260" s="254"/>
      <c r="CAD260" s="254"/>
      <c r="CAE260" s="254"/>
      <c r="CAF260" s="254"/>
      <c r="CAG260" s="254"/>
      <c r="CAH260" s="254"/>
      <c r="CAI260" s="254"/>
      <c r="CAJ260" s="254"/>
      <c r="CAK260" s="254"/>
      <c r="CAL260" s="254"/>
      <c r="CAM260" s="254"/>
      <c r="CAN260" s="254"/>
      <c r="CAO260" s="254"/>
      <c r="CAP260" s="254"/>
      <c r="CAQ260" s="254"/>
      <c r="CAR260" s="254"/>
      <c r="CAS260" s="254"/>
      <c r="CAT260" s="254"/>
      <c r="CAU260" s="254"/>
      <c r="CAV260" s="254"/>
      <c r="CAW260" s="254"/>
      <c r="CAX260" s="254"/>
      <c r="CAY260" s="254"/>
      <c r="CAZ260" s="254"/>
      <c r="CBA260" s="254"/>
      <c r="CBB260" s="254"/>
      <c r="CBC260" s="254"/>
      <c r="CBD260" s="254"/>
      <c r="CBE260" s="254"/>
      <c r="CBF260" s="254"/>
      <c r="CBG260" s="254"/>
      <c r="CBH260" s="254"/>
      <c r="CBI260" s="254"/>
      <c r="CBJ260" s="254"/>
      <c r="CBK260" s="254"/>
      <c r="CBL260" s="254"/>
      <c r="CBM260" s="254"/>
      <c r="CBN260" s="254"/>
      <c r="CBO260" s="254"/>
      <c r="CBP260" s="254"/>
      <c r="CBQ260" s="254"/>
      <c r="CBR260" s="254"/>
      <c r="CBS260" s="254"/>
      <c r="CBT260" s="254"/>
      <c r="CBU260" s="254"/>
      <c r="CBV260" s="254"/>
      <c r="CBW260" s="254"/>
      <c r="CBX260" s="254"/>
      <c r="CBY260" s="254"/>
      <c r="CBZ260" s="254"/>
      <c r="CCA260" s="254"/>
      <c r="CCB260" s="254"/>
      <c r="CCC260" s="254"/>
      <c r="CCD260" s="254"/>
      <c r="CCE260" s="254"/>
      <c r="CCF260" s="254"/>
      <c r="CCG260" s="254"/>
      <c r="CCH260" s="254"/>
      <c r="CCI260" s="254"/>
      <c r="CCJ260" s="254"/>
      <c r="CCK260" s="254"/>
      <c r="CCL260" s="254"/>
      <c r="CCM260" s="254"/>
      <c r="CCN260" s="254"/>
      <c r="CCO260" s="254"/>
      <c r="CCP260" s="254"/>
      <c r="CCQ260" s="254"/>
      <c r="CCR260" s="254"/>
      <c r="CCS260" s="254"/>
      <c r="CCT260" s="254"/>
      <c r="CCU260" s="254"/>
      <c r="CCV260" s="254"/>
      <c r="CCW260" s="254"/>
      <c r="CCX260" s="254"/>
      <c r="CCY260" s="254"/>
      <c r="CCZ260" s="254"/>
      <c r="CDA260" s="254"/>
      <c r="CDB260" s="254"/>
      <c r="CDC260" s="254"/>
      <c r="CDD260" s="254"/>
      <c r="CDE260" s="254"/>
      <c r="CDF260" s="254"/>
      <c r="CDG260" s="254"/>
      <c r="CDH260" s="254"/>
      <c r="CDI260" s="254"/>
      <c r="CDJ260" s="254"/>
      <c r="CDK260" s="254"/>
      <c r="CDL260" s="254"/>
      <c r="CDM260" s="254"/>
      <c r="CDN260" s="254"/>
      <c r="CDO260" s="254"/>
      <c r="CDP260" s="254"/>
      <c r="CDQ260" s="254"/>
      <c r="CDR260" s="254"/>
      <c r="CDS260" s="254"/>
      <c r="CDT260" s="254"/>
      <c r="CDU260" s="254"/>
      <c r="CDV260" s="254"/>
      <c r="CDW260" s="254"/>
      <c r="CDX260" s="254"/>
      <c r="CDY260" s="254"/>
      <c r="CDZ260" s="254"/>
      <c r="CEA260" s="254"/>
      <c r="CEB260" s="254"/>
      <c r="CEC260" s="254"/>
      <c r="CED260" s="254"/>
      <c r="CEE260" s="254"/>
      <c r="CEF260" s="254"/>
      <c r="CEG260" s="254"/>
      <c r="CEH260" s="254"/>
      <c r="CEI260" s="254"/>
      <c r="CEJ260" s="254"/>
      <c r="CEK260" s="254"/>
      <c r="CEL260" s="254"/>
      <c r="CEM260" s="254"/>
      <c r="CEN260" s="254"/>
      <c r="CEO260" s="254"/>
      <c r="CEP260" s="254"/>
      <c r="CEQ260" s="254"/>
      <c r="CER260" s="254"/>
      <c r="CES260" s="254"/>
      <c r="CET260" s="254"/>
      <c r="CEU260" s="254"/>
      <c r="CEV260" s="254"/>
      <c r="CEW260" s="254"/>
      <c r="CEX260" s="254"/>
      <c r="CEY260" s="254"/>
      <c r="CEZ260" s="254"/>
      <c r="CFA260" s="254"/>
      <c r="CFB260" s="254"/>
      <c r="CFC260" s="254"/>
      <c r="CFD260" s="254"/>
      <c r="CFE260" s="254"/>
      <c r="CFF260" s="254"/>
      <c r="CFG260" s="254"/>
      <c r="CFH260" s="254"/>
      <c r="CFI260" s="254"/>
      <c r="CFJ260" s="254"/>
      <c r="CFK260" s="254"/>
      <c r="CFL260" s="254"/>
      <c r="CFM260" s="254"/>
      <c r="CFN260" s="254"/>
      <c r="CFO260" s="254"/>
      <c r="CFP260" s="254"/>
      <c r="CFQ260" s="254"/>
      <c r="CFR260" s="254"/>
      <c r="CFS260" s="254"/>
      <c r="CFT260" s="254"/>
      <c r="CFU260" s="254"/>
      <c r="CFV260" s="254"/>
      <c r="CFW260" s="254"/>
      <c r="CFX260" s="254"/>
      <c r="CFY260" s="254"/>
      <c r="CFZ260" s="254"/>
      <c r="CGA260" s="254"/>
      <c r="CGB260" s="254"/>
      <c r="CGC260" s="254"/>
      <c r="CGD260" s="254"/>
      <c r="CGE260" s="254"/>
      <c r="CGF260" s="254"/>
      <c r="CGG260" s="254"/>
      <c r="CGH260" s="254"/>
      <c r="CGI260" s="254"/>
      <c r="CGJ260" s="254"/>
      <c r="CGK260" s="254"/>
      <c r="CGL260" s="254"/>
      <c r="CGM260" s="254"/>
      <c r="CGN260" s="254"/>
      <c r="CGO260" s="254"/>
      <c r="CGP260" s="254"/>
      <c r="CGQ260" s="254"/>
      <c r="CGR260" s="254"/>
      <c r="CGS260" s="254"/>
      <c r="CGT260" s="254"/>
      <c r="CGU260" s="254"/>
      <c r="CGV260" s="254"/>
      <c r="CGW260" s="254"/>
      <c r="CGX260" s="254"/>
      <c r="CGY260" s="254"/>
      <c r="CGZ260" s="254"/>
      <c r="CHA260" s="254"/>
      <c r="CHB260" s="254"/>
      <c r="CHC260" s="254"/>
      <c r="CHD260" s="254"/>
      <c r="CHE260" s="254"/>
      <c r="CHF260" s="254"/>
      <c r="CHG260" s="254"/>
      <c r="CHH260" s="254"/>
      <c r="CHI260" s="254"/>
      <c r="CHJ260" s="254"/>
      <c r="CHK260" s="254"/>
      <c r="CHL260" s="254"/>
      <c r="CHM260" s="254"/>
      <c r="CHN260" s="254"/>
      <c r="CHO260" s="254"/>
      <c r="CHP260" s="254"/>
      <c r="CHQ260" s="254"/>
      <c r="CHR260" s="254"/>
      <c r="CHS260" s="254"/>
      <c r="CHT260" s="254"/>
      <c r="CHU260" s="254"/>
      <c r="CHV260" s="254"/>
      <c r="CHW260" s="254"/>
      <c r="CHX260" s="254"/>
      <c r="CHY260" s="254"/>
      <c r="CHZ260" s="254"/>
      <c r="CIA260" s="254"/>
      <c r="CIB260" s="254"/>
      <c r="CIC260" s="254"/>
      <c r="CID260" s="254"/>
      <c r="CIE260" s="254"/>
      <c r="CIF260" s="254"/>
      <c r="CIG260" s="254"/>
      <c r="CIH260" s="254"/>
      <c r="CII260" s="254"/>
      <c r="CIJ260" s="254"/>
      <c r="CIK260" s="254"/>
      <c r="CIL260" s="254"/>
      <c r="CIM260" s="254"/>
      <c r="CIN260" s="254"/>
      <c r="CIO260" s="254"/>
      <c r="CIP260" s="254"/>
      <c r="CIQ260" s="254"/>
      <c r="CIR260" s="254"/>
      <c r="CIS260" s="254"/>
      <c r="CIT260" s="254"/>
      <c r="CIU260" s="254"/>
      <c r="CIV260" s="254"/>
      <c r="CIW260" s="254"/>
      <c r="CIX260" s="254"/>
      <c r="CIY260" s="254"/>
      <c r="CIZ260" s="254"/>
      <c r="CJA260" s="254"/>
      <c r="CJB260" s="254"/>
      <c r="CJC260" s="254"/>
      <c r="CJD260" s="254"/>
      <c r="CJE260" s="254"/>
      <c r="CJF260" s="254"/>
      <c r="CJG260" s="254"/>
      <c r="CJH260" s="254"/>
      <c r="CJI260" s="254"/>
      <c r="CJJ260" s="254"/>
      <c r="CJK260" s="254"/>
      <c r="CJL260" s="254"/>
      <c r="CJM260" s="254"/>
      <c r="CJN260" s="254"/>
      <c r="CJO260" s="254"/>
      <c r="CJP260" s="254"/>
      <c r="CJQ260" s="254"/>
      <c r="CJR260" s="254"/>
      <c r="CJS260" s="254"/>
      <c r="CJT260" s="254"/>
      <c r="CJU260" s="254"/>
      <c r="CJV260" s="254"/>
      <c r="CJW260" s="254"/>
      <c r="CJX260" s="254"/>
      <c r="CJY260" s="254"/>
      <c r="CJZ260" s="254"/>
      <c r="CKA260" s="254"/>
      <c r="CKB260" s="254"/>
      <c r="CKC260" s="254"/>
      <c r="CKD260" s="254"/>
      <c r="CKE260" s="254"/>
      <c r="CKF260" s="254"/>
      <c r="CKG260" s="254"/>
      <c r="CKH260" s="254"/>
      <c r="CKI260" s="254"/>
      <c r="CKJ260" s="254"/>
      <c r="CKK260" s="254"/>
      <c r="CKL260" s="254"/>
      <c r="CKM260" s="254"/>
      <c r="CKN260" s="254"/>
      <c r="CKO260" s="254"/>
      <c r="CKP260" s="254"/>
      <c r="CKQ260" s="254"/>
      <c r="CKR260" s="254"/>
      <c r="CKS260" s="254"/>
      <c r="CKT260" s="254"/>
      <c r="CKU260" s="254"/>
      <c r="CKV260" s="254"/>
      <c r="CKW260" s="254"/>
      <c r="CKX260" s="254"/>
      <c r="CKY260" s="254"/>
      <c r="CKZ260" s="254"/>
      <c r="CLA260" s="254"/>
      <c r="CLB260" s="254"/>
      <c r="CLC260" s="254"/>
      <c r="CLD260" s="254"/>
      <c r="CLE260" s="254"/>
      <c r="CLF260" s="254"/>
      <c r="CLG260" s="254"/>
      <c r="CLH260" s="254"/>
      <c r="CLI260" s="254"/>
      <c r="CLJ260" s="254"/>
      <c r="CLK260" s="254"/>
      <c r="CLL260" s="254"/>
      <c r="CLM260" s="254"/>
      <c r="CLN260" s="254"/>
      <c r="CLO260" s="254"/>
      <c r="CLP260" s="254"/>
      <c r="CLQ260" s="254"/>
      <c r="CLR260" s="254"/>
      <c r="CLS260" s="254"/>
      <c r="CLT260" s="254"/>
      <c r="CLU260" s="254"/>
      <c r="CLV260" s="254"/>
      <c r="CLW260" s="254"/>
      <c r="CLX260" s="254"/>
      <c r="CLY260" s="254"/>
      <c r="CLZ260" s="254"/>
      <c r="CMA260" s="254"/>
      <c r="CMB260" s="254"/>
      <c r="CMC260" s="254"/>
      <c r="CMD260" s="254"/>
      <c r="CME260" s="254"/>
      <c r="CMF260" s="254"/>
      <c r="CMG260" s="254"/>
      <c r="CMH260" s="254"/>
      <c r="CMI260" s="254"/>
      <c r="CMJ260" s="254"/>
      <c r="CMK260" s="254"/>
      <c r="CML260" s="254"/>
      <c r="CMM260" s="254"/>
      <c r="CMN260" s="254"/>
      <c r="CMO260" s="254"/>
      <c r="CMP260" s="254"/>
      <c r="CMQ260" s="254"/>
      <c r="CMR260" s="254"/>
      <c r="CMS260" s="254"/>
      <c r="CMT260" s="254"/>
      <c r="CMU260" s="254"/>
      <c r="CMV260" s="254"/>
      <c r="CMW260" s="254"/>
      <c r="CMX260" s="254"/>
      <c r="CMY260" s="254"/>
      <c r="CMZ260" s="254"/>
      <c r="CNA260" s="254"/>
      <c r="CNB260" s="254"/>
      <c r="CNC260" s="254"/>
      <c r="CND260" s="254"/>
      <c r="CNE260" s="254"/>
      <c r="CNF260" s="254"/>
      <c r="CNG260" s="254"/>
      <c r="CNH260" s="254"/>
      <c r="CNI260" s="254"/>
      <c r="CNJ260" s="254"/>
      <c r="CNK260" s="254"/>
      <c r="CNL260" s="254"/>
      <c r="CNM260" s="254"/>
      <c r="CNN260" s="254"/>
      <c r="CNO260" s="254"/>
      <c r="CNP260" s="254"/>
      <c r="CNQ260" s="254"/>
      <c r="CNR260" s="254"/>
      <c r="CNS260" s="254"/>
      <c r="CNT260" s="254"/>
      <c r="CNU260" s="254"/>
      <c r="CNV260" s="254"/>
      <c r="CNW260" s="254"/>
      <c r="CNX260" s="254"/>
      <c r="CNY260" s="254"/>
      <c r="CNZ260" s="254"/>
      <c r="COA260" s="254"/>
      <c r="COB260" s="254"/>
      <c r="COC260" s="254"/>
      <c r="COD260" s="254"/>
      <c r="COE260" s="254"/>
      <c r="COF260" s="254"/>
      <c r="COG260" s="254"/>
      <c r="COH260" s="254"/>
      <c r="COI260" s="254"/>
      <c r="COJ260" s="254"/>
      <c r="COK260" s="254"/>
      <c r="COL260" s="254"/>
      <c r="COM260" s="254"/>
      <c r="CON260" s="254"/>
      <c r="COO260" s="254"/>
      <c r="COP260" s="254"/>
      <c r="COQ260" s="254"/>
      <c r="COR260" s="254"/>
      <c r="COS260" s="254"/>
      <c r="COT260" s="254"/>
      <c r="COU260" s="254"/>
      <c r="COV260" s="254"/>
      <c r="COW260" s="254"/>
      <c r="COX260" s="254"/>
      <c r="COY260" s="254"/>
      <c r="COZ260" s="254"/>
      <c r="CPA260" s="254"/>
      <c r="CPB260" s="254"/>
      <c r="CPC260" s="254"/>
      <c r="CPD260" s="254"/>
      <c r="CPE260" s="254"/>
      <c r="CPF260" s="254"/>
      <c r="CPG260" s="254"/>
      <c r="CPH260" s="254"/>
      <c r="CPI260" s="254"/>
      <c r="CPJ260" s="254"/>
      <c r="CPK260" s="254"/>
      <c r="CPL260" s="254"/>
      <c r="CPM260" s="254"/>
      <c r="CPN260" s="254"/>
      <c r="CPO260" s="254"/>
      <c r="CPP260" s="254"/>
      <c r="CPQ260" s="254"/>
      <c r="CPR260" s="254"/>
      <c r="CPS260" s="254"/>
      <c r="CPT260" s="254"/>
      <c r="CPU260" s="254"/>
      <c r="CPV260" s="254"/>
      <c r="CPW260" s="254"/>
      <c r="CPX260" s="254"/>
      <c r="CPY260" s="254"/>
      <c r="CPZ260" s="254"/>
      <c r="CQA260" s="254"/>
      <c r="CQB260" s="254"/>
      <c r="CQC260" s="254"/>
      <c r="CQD260" s="254"/>
      <c r="CQE260" s="254"/>
      <c r="CQF260" s="254"/>
      <c r="CQG260" s="254"/>
      <c r="CQH260" s="254"/>
      <c r="CQI260" s="254"/>
      <c r="CQJ260" s="254"/>
      <c r="CQK260" s="254"/>
      <c r="CQL260" s="254"/>
      <c r="CQM260" s="254"/>
      <c r="CQN260" s="254"/>
      <c r="CQO260" s="254"/>
      <c r="CQP260" s="254"/>
      <c r="CQQ260" s="254"/>
      <c r="CQR260" s="254"/>
      <c r="CQS260" s="254"/>
      <c r="CQT260" s="254"/>
      <c r="CQU260" s="254"/>
      <c r="CQV260" s="254"/>
      <c r="CQW260" s="254"/>
      <c r="CQX260" s="254"/>
      <c r="CQY260" s="254"/>
      <c r="CQZ260" s="254"/>
      <c r="CRA260" s="254"/>
      <c r="CRB260" s="254"/>
      <c r="CRC260" s="254"/>
      <c r="CRD260" s="254"/>
      <c r="CRE260" s="254"/>
      <c r="CRF260" s="254"/>
      <c r="CRG260" s="254"/>
      <c r="CRH260" s="254"/>
      <c r="CRI260" s="254"/>
      <c r="CRJ260" s="254"/>
      <c r="CRK260" s="254"/>
      <c r="CRL260" s="254"/>
      <c r="CRM260" s="254"/>
      <c r="CRN260" s="254"/>
      <c r="CRO260" s="254"/>
      <c r="CRP260" s="254"/>
      <c r="CRQ260" s="254"/>
      <c r="CRR260" s="254"/>
      <c r="CRS260" s="254"/>
      <c r="CRT260" s="254"/>
      <c r="CRU260" s="254"/>
      <c r="CRV260" s="254"/>
      <c r="CRW260" s="254"/>
      <c r="CRX260" s="254"/>
      <c r="CRY260" s="254"/>
      <c r="CRZ260" s="254"/>
      <c r="CSA260" s="254"/>
      <c r="CSB260" s="254"/>
      <c r="CSC260" s="254"/>
      <c r="CSD260" s="254"/>
      <c r="CSE260" s="254"/>
      <c r="CSF260" s="254"/>
      <c r="CSG260" s="254"/>
      <c r="CSH260" s="254"/>
      <c r="CSI260" s="254"/>
      <c r="CSJ260" s="254"/>
      <c r="CSK260" s="254"/>
      <c r="CSL260" s="254"/>
      <c r="CSM260" s="254"/>
      <c r="CSN260" s="254"/>
      <c r="CSO260" s="254"/>
      <c r="CSP260" s="254"/>
      <c r="CSQ260" s="254"/>
      <c r="CSR260" s="254"/>
      <c r="CSS260" s="254"/>
      <c r="CST260" s="254"/>
      <c r="CSU260" s="254"/>
      <c r="CSV260" s="254"/>
      <c r="CSW260" s="254"/>
      <c r="CSX260" s="254"/>
      <c r="CSY260" s="254"/>
      <c r="CSZ260" s="254"/>
      <c r="CTA260" s="254"/>
      <c r="CTB260" s="254"/>
      <c r="CTC260" s="254"/>
      <c r="CTD260" s="254"/>
      <c r="CTE260" s="254"/>
      <c r="CTF260" s="254"/>
      <c r="CTG260" s="254"/>
      <c r="CTH260" s="254"/>
      <c r="CTI260" s="254"/>
      <c r="CTJ260" s="254"/>
      <c r="CTK260" s="254"/>
      <c r="CTL260" s="254"/>
      <c r="CTM260" s="254"/>
      <c r="CTN260" s="254"/>
      <c r="CTO260" s="254"/>
      <c r="CTP260" s="254"/>
      <c r="CTQ260" s="254"/>
      <c r="CTR260" s="254"/>
      <c r="CTS260" s="254"/>
      <c r="CTT260" s="254"/>
      <c r="CTU260" s="254"/>
      <c r="CTV260" s="254"/>
      <c r="CTW260" s="254"/>
      <c r="CTX260" s="254"/>
      <c r="CTY260" s="254"/>
      <c r="CTZ260" s="254"/>
      <c r="CUA260" s="254"/>
      <c r="CUB260" s="254"/>
      <c r="CUC260" s="254"/>
      <c r="CUD260" s="254"/>
      <c r="CUE260" s="254"/>
      <c r="CUF260" s="254"/>
      <c r="CUG260" s="254"/>
      <c r="CUH260" s="254"/>
      <c r="CUI260" s="254"/>
      <c r="CUJ260" s="254"/>
      <c r="CUK260" s="254"/>
      <c r="CUL260" s="254"/>
      <c r="CUM260" s="254"/>
      <c r="CUN260" s="254"/>
      <c r="CUO260" s="254"/>
      <c r="CUP260" s="254"/>
      <c r="CUQ260" s="254"/>
      <c r="CUR260" s="254"/>
      <c r="CUS260" s="254"/>
      <c r="CUT260" s="254"/>
      <c r="CUU260" s="254"/>
      <c r="CUV260" s="254"/>
      <c r="CUW260" s="254"/>
      <c r="CUX260" s="254"/>
      <c r="CUY260" s="254"/>
      <c r="CUZ260" s="254"/>
      <c r="CVA260" s="254"/>
      <c r="CVB260" s="254"/>
      <c r="CVC260" s="254"/>
      <c r="CVD260" s="254"/>
      <c r="CVE260" s="254"/>
      <c r="CVF260" s="254"/>
      <c r="CVG260" s="254"/>
      <c r="CVH260" s="254"/>
      <c r="CVI260" s="254"/>
      <c r="CVJ260" s="254"/>
      <c r="CVK260" s="254"/>
      <c r="CVL260" s="254"/>
      <c r="CVM260" s="254"/>
      <c r="CVN260" s="254"/>
      <c r="CVO260" s="254"/>
      <c r="CVP260" s="254"/>
      <c r="CVQ260" s="254"/>
      <c r="CVR260" s="254"/>
      <c r="CVS260" s="254"/>
      <c r="CVT260" s="254"/>
      <c r="CVU260" s="254"/>
      <c r="CVV260" s="254"/>
      <c r="CVW260" s="254"/>
      <c r="CVX260" s="254"/>
      <c r="CVY260" s="254"/>
      <c r="CVZ260" s="254"/>
      <c r="CWA260" s="254"/>
      <c r="CWB260" s="254"/>
      <c r="CWC260" s="254"/>
      <c r="CWD260" s="254"/>
      <c r="CWE260" s="254"/>
      <c r="CWF260" s="254"/>
      <c r="CWG260" s="254"/>
      <c r="CWH260" s="254"/>
      <c r="CWI260" s="254"/>
      <c r="CWJ260" s="254"/>
      <c r="CWK260" s="254"/>
      <c r="CWL260" s="254"/>
      <c r="CWM260" s="254"/>
      <c r="CWN260" s="254"/>
      <c r="CWO260" s="254"/>
      <c r="CWP260" s="254"/>
      <c r="CWQ260" s="254"/>
      <c r="CWR260" s="254"/>
      <c r="CWS260" s="254"/>
      <c r="CWT260" s="254"/>
      <c r="CWU260" s="254"/>
      <c r="CWV260" s="254"/>
      <c r="CWW260" s="254"/>
      <c r="CWX260" s="254"/>
      <c r="CWY260" s="254"/>
      <c r="CWZ260" s="254"/>
      <c r="CXA260" s="254"/>
      <c r="CXB260" s="254"/>
      <c r="CXC260" s="254"/>
      <c r="CXD260" s="254"/>
      <c r="CXE260" s="254"/>
      <c r="CXF260" s="254"/>
      <c r="CXG260" s="254"/>
      <c r="CXH260" s="254"/>
      <c r="CXI260" s="254"/>
      <c r="CXJ260" s="254"/>
      <c r="CXK260" s="254"/>
      <c r="CXL260" s="254"/>
      <c r="CXM260" s="254"/>
      <c r="CXN260" s="254"/>
      <c r="CXO260" s="254"/>
      <c r="CXP260" s="254"/>
      <c r="CXQ260" s="254"/>
      <c r="CXR260" s="254"/>
      <c r="CXS260" s="254"/>
      <c r="CXT260" s="254"/>
      <c r="CXU260" s="254"/>
      <c r="CXV260" s="254"/>
      <c r="CXW260" s="254"/>
      <c r="CXX260" s="254"/>
      <c r="CXY260" s="254"/>
      <c r="CXZ260" s="254"/>
      <c r="CYA260" s="254"/>
      <c r="CYB260" s="254"/>
      <c r="CYC260" s="254"/>
      <c r="CYD260" s="254"/>
      <c r="CYE260" s="254"/>
      <c r="CYF260" s="254"/>
      <c r="CYG260" s="254"/>
      <c r="CYH260" s="254"/>
      <c r="CYI260" s="254"/>
      <c r="CYJ260" s="254"/>
      <c r="CYK260" s="254"/>
      <c r="CYL260" s="254"/>
      <c r="CYM260" s="254"/>
      <c r="CYN260" s="254"/>
      <c r="CYO260" s="254"/>
      <c r="CYP260" s="254"/>
      <c r="CYQ260" s="254"/>
      <c r="CYR260" s="254"/>
      <c r="CYS260" s="254"/>
      <c r="CYT260" s="254"/>
      <c r="CYU260" s="254"/>
      <c r="CYV260" s="254"/>
      <c r="CYW260" s="254"/>
      <c r="CYX260" s="254"/>
      <c r="CYY260" s="254"/>
      <c r="CYZ260" s="254"/>
      <c r="CZA260" s="254"/>
      <c r="CZB260" s="254"/>
      <c r="CZC260" s="254"/>
      <c r="CZD260" s="254"/>
      <c r="CZE260" s="254"/>
      <c r="CZF260" s="254"/>
      <c r="CZG260" s="254"/>
      <c r="CZH260" s="254"/>
      <c r="CZI260" s="254"/>
      <c r="CZJ260" s="254"/>
      <c r="CZK260" s="254"/>
      <c r="CZL260" s="254"/>
      <c r="CZM260" s="254"/>
      <c r="CZN260" s="254"/>
      <c r="CZO260" s="254"/>
      <c r="CZP260" s="254"/>
      <c r="CZQ260" s="254"/>
      <c r="CZR260" s="254"/>
      <c r="CZS260" s="254"/>
      <c r="CZT260" s="254"/>
      <c r="CZU260" s="254"/>
      <c r="CZV260" s="254"/>
      <c r="CZW260" s="254"/>
      <c r="CZX260" s="254"/>
      <c r="CZY260" s="254"/>
      <c r="CZZ260" s="254"/>
      <c r="DAA260" s="254"/>
      <c r="DAB260" s="254"/>
      <c r="DAC260" s="254"/>
      <c r="DAD260" s="254"/>
      <c r="DAE260" s="254"/>
      <c r="DAF260" s="254"/>
      <c r="DAG260" s="254"/>
      <c r="DAH260" s="254"/>
      <c r="DAI260" s="254"/>
      <c r="DAJ260" s="254"/>
      <c r="DAK260" s="254"/>
      <c r="DAL260" s="254"/>
      <c r="DAM260" s="254"/>
      <c r="DAN260" s="254"/>
      <c r="DAO260" s="254"/>
      <c r="DAP260" s="254"/>
      <c r="DAQ260" s="254"/>
      <c r="DAR260" s="254"/>
      <c r="DAS260" s="254"/>
      <c r="DAT260" s="254"/>
      <c r="DAU260" s="254"/>
      <c r="DAV260" s="254"/>
      <c r="DAW260" s="254"/>
      <c r="DAX260" s="254"/>
      <c r="DAY260" s="254"/>
      <c r="DAZ260" s="254"/>
      <c r="DBA260" s="254"/>
      <c r="DBB260" s="254"/>
      <c r="DBC260" s="254"/>
      <c r="DBD260" s="254"/>
      <c r="DBE260" s="254"/>
      <c r="DBF260" s="254"/>
      <c r="DBG260" s="254"/>
      <c r="DBH260" s="254"/>
      <c r="DBI260" s="254"/>
      <c r="DBJ260" s="254"/>
      <c r="DBK260" s="254"/>
      <c r="DBL260" s="254"/>
      <c r="DBM260" s="254"/>
      <c r="DBN260" s="254"/>
      <c r="DBO260" s="254"/>
      <c r="DBP260" s="254"/>
      <c r="DBQ260" s="254"/>
      <c r="DBR260" s="254"/>
      <c r="DBS260" s="254"/>
      <c r="DBT260" s="254"/>
      <c r="DBU260" s="254"/>
      <c r="DBV260" s="254"/>
      <c r="DBW260" s="254"/>
      <c r="DBX260" s="254"/>
      <c r="DBY260" s="254"/>
      <c r="DBZ260" s="254"/>
      <c r="DCA260" s="254"/>
      <c r="DCB260" s="254"/>
      <c r="DCC260" s="254"/>
      <c r="DCD260" s="254"/>
      <c r="DCE260" s="254"/>
      <c r="DCF260" s="254"/>
      <c r="DCG260" s="254"/>
      <c r="DCH260" s="254"/>
      <c r="DCI260" s="254"/>
      <c r="DCJ260" s="254"/>
      <c r="DCK260" s="254"/>
      <c r="DCL260" s="254"/>
      <c r="DCM260" s="254"/>
      <c r="DCN260" s="254"/>
      <c r="DCO260" s="254"/>
      <c r="DCP260" s="254"/>
      <c r="DCQ260" s="254"/>
      <c r="DCR260" s="254"/>
      <c r="DCS260" s="254"/>
      <c r="DCT260" s="254"/>
      <c r="DCU260" s="254"/>
      <c r="DCV260" s="254"/>
      <c r="DCW260" s="254"/>
      <c r="DCX260" s="254"/>
      <c r="DCY260" s="254"/>
      <c r="DCZ260" s="254"/>
      <c r="DDA260" s="254"/>
      <c r="DDB260" s="254"/>
      <c r="DDC260" s="254"/>
      <c r="DDD260" s="254"/>
      <c r="DDE260" s="254"/>
      <c r="DDF260" s="254"/>
      <c r="DDG260" s="254"/>
      <c r="DDH260" s="254"/>
      <c r="DDI260" s="254"/>
      <c r="DDJ260" s="254"/>
      <c r="DDK260" s="254"/>
      <c r="DDL260" s="254"/>
      <c r="DDM260" s="254"/>
      <c r="DDN260" s="254"/>
      <c r="DDO260" s="254"/>
      <c r="DDP260" s="254"/>
      <c r="DDQ260" s="254"/>
      <c r="DDR260" s="254"/>
      <c r="DDS260" s="254"/>
      <c r="DDT260" s="254"/>
      <c r="DDU260" s="254"/>
      <c r="DDV260" s="254"/>
      <c r="DDW260" s="254"/>
      <c r="DDX260" s="254"/>
      <c r="DDY260" s="254"/>
      <c r="DDZ260" s="254"/>
      <c r="DEA260" s="254"/>
      <c r="DEB260" s="254"/>
      <c r="DEC260" s="254"/>
      <c r="DED260" s="254"/>
      <c r="DEE260" s="254"/>
      <c r="DEF260" s="254"/>
      <c r="DEG260" s="254"/>
      <c r="DEH260" s="254"/>
      <c r="DEI260" s="254"/>
      <c r="DEJ260" s="254"/>
      <c r="DEK260" s="254"/>
      <c r="DEL260" s="254"/>
      <c r="DEM260" s="254"/>
      <c r="DEN260" s="254"/>
      <c r="DEO260" s="254"/>
      <c r="DEP260" s="254"/>
      <c r="DEQ260" s="254"/>
      <c r="DER260" s="254"/>
      <c r="DES260" s="254"/>
      <c r="DET260" s="254"/>
      <c r="DEU260" s="254"/>
      <c r="DEV260" s="254"/>
      <c r="DEW260" s="254"/>
      <c r="DEX260" s="254"/>
      <c r="DEY260" s="254"/>
      <c r="DEZ260" s="254"/>
      <c r="DFA260" s="254"/>
      <c r="DFB260" s="254"/>
      <c r="DFC260" s="254"/>
      <c r="DFD260" s="254"/>
      <c r="DFE260" s="254"/>
      <c r="DFF260" s="254"/>
      <c r="DFG260" s="254"/>
      <c r="DFH260" s="254"/>
      <c r="DFI260" s="254"/>
      <c r="DFJ260" s="254"/>
      <c r="DFK260" s="254"/>
      <c r="DFL260" s="254"/>
      <c r="DFM260" s="254"/>
      <c r="DFN260" s="254"/>
      <c r="DFO260" s="254"/>
      <c r="DFP260" s="254"/>
      <c r="DFQ260" s="254"/>
      <c r="DFR260" s="254"/>
      <c r="DFS260" s="254"/>
      <c r="DFT260" s="254"/>
      <c r="DFU260" s="254"/>
      <c r="DFV260" s="254"/>
      <c r="DFW260" s="254"/>
      <c r="DFX260" s="254"/>
      <c r="DFY260" s="254"/>
      <c r="DFZ260" s="254"/>
      <c r="DGA260" s="254"/>
      <c r="DGB260" s="254"/>
      <c r="DGC260" s="254"/>
      <c r="DGD260" s="254"/>
      <c r="DGE260" s="254"/>
      <c r="DGF260" s="254"/>
      <c r="DGG260" s="254"/>
      <c r="DGH260" s="254"/>
      <c r="DGI260" s="254"/>
      <c r="DGJ260" s="254"/>
      <c r="DGK260" s="254"/>
      <c r="DGL260" s="254"/>
      <c r="DGM260" s="254"/>
      <c r="DGN260" s="254"/>
      <c r="DGO260" s="254"/>
      <c r="DGP260" s="254"/>
      <c r="DGQ260" s="254"/>
      <c r="DGR260" s="254"/>
      <c r="DGS260" s="254"/>
      <c r="DGT260" s="254"/>
      <c r="DGU260" s="254"/>
      <c r="DGV260" s="254"/>
      <c r="DGW260" s="254"/>
      <c r="DGX260" s="254"/>
      <c r="DGY260" s="254"/>
      <c r="DGZ260" s="254"/>
      <c r="DHA260" s="254"/>
      <c r="DHB260" s="254"/>
      <c r="DHC260" s="254"/>
      <c r="DHD260" s="254"/>
      <c r="DHE260" s="254"/>
      <c r="DHF260" s="254"/>
      <c r="DHG260" s="254"/>
      <c r="DHH260" s="254"/>
      <c r="DHI260" s="254"/>
      <c r="DHJ260" s="254"/>
      <c r="DHK260" s="254"/>
      <c r="DHL260" s="254"/>
      <c r="DHM260" s="254"/>
      <c r="DHN260" s="254"/>
      <c r="DHO260" s="254"/>
      <c r="DHP260" s="254"/>
      <c r="DHQ260" s="254"/>
      <c r="DHR260" s="254"/>
      <c r="DHS260" s="254"/>
      <c r="DHT260" s="254"/>
      <c r="DHU260" s="254"/>
      <c r="DHV260" s="254"/>
      <c r="DHW260" s="254"/>
      <c r="DHX260" s="254"/>
      <c r="DHY260" s="254"/>
      <c r="DHZ260" s="254"/>
      <c r="DIA260" s="254"/>
      <c r="DIB260" s="254"/>
      <c r="DIC260" s="254"/>
      <c r="DID260" s="254"/>
      <c r="DIE260" s="254"/>
      <c r="DIF260" s="254"/>
      <c r="DIG260" s="254"/>
      <c r="DIH260" s="254"/>
      <c r="DII260" s="254"/>
      <c r="DIJ260" s="254"/>
      <c r="DIK260" s="254"/>
      <c r="DIL260" s="254"/>
      <c r="DIM260" s="254"/>
      <c r="DIN260" s="254"/>
      <c r="DIO260" s="254"/>
      <c r="DIP260" s="254"/>
      <c r="DIQ260" s="254"/>
      <c r="DIR260" s="254"/>
      <c r="DIS260" s="254"/>
      <c r="DIT260" s="254"/>
      <c r="DIU260" s="254"/>
      <c r="DIV260" s="254"/>
      <c r="DIW260" s="254"/>
      <c r="DIX260" s="254"/>
      <c r="DIY260" s="254"/>
      <c r="DIZ260" s="254"/>
      <c r="DJA260" s="254"/>
      <c r="DJB260" s="254"/>
      <c r="DJC260" s="254"/>
      <c r="DJD260" s="254"/>
      <c r="DJE260" s="254"/>
      <c r="DJF260" s="254"/>
      <c r="DJG260" s="254"/>
      <c r="DJH260" s="254"/>
      <c r="DJI260" s="254"/>
      <c r="DJJ260" s="254"/>
      <c r="DJK260" s="254"/>
      <c r="DJL260" s="254"/>
      <c r="DJM260" s="254"/>
      <c r="DJN260" s="254"/>
      <c r="DJO260" s="254"/>
      <c r="DJP260" s="254"/>
      <c r="DJQ260" s="254"/>
      <c r="DJR260" s="254"/>
      <c r="DJS260" s="254"/>
      <c r="DJT260" s="254"/>
      <c r="DJU260" s="254"/>
      <c r="DJV260" s="254"/>
      <c r="DJW260" s="254"/>
      <c r="DJX260" s="254"/>
      <c r="DJY260" s="254"/>
      <c r="DJZ260" s="254"/>
      <c r="DKA260" s="254"/>
      <c r="DKB260" s="254"/>
      <c r="DKC260" s="254"/>
      <c r="DKD260" s="254"/>
      <c r="DKE260" s="254"/>
      <c r="DKF260" s="254"/>
      <c r="DKG260" s="254"/>
      <c r="DKH260" s="254"/>
      <c r="DKI260" s="254"/>
      <c r="DKJ260" s="254"/>
      <c r="DKK260" s="254"/>
      <c r="DKL260" s="254"/>
      <c r="DKM260" s="254"/>
      <c r="DKN260" s="254"/>
      <c r="DKO260" s="254"/>
      <c r="DKP260" s="254"/>
      <c r="DKQ260" s="254"/>
      <c r="DKR260" s="254"/>
      <c r="DKS260" s="254"/>
      <c r="DKT260" s="254"/>
      <c r="DKU260" s="254"/>
      <c r="DKV260" s="254"/>
      <c r="DKW260" s="254"/>
      <c r="DKX260" s="254"/>
      <c r="DKY260" s="254"/>
      <c r="DKZ260" s="254"/>
      <c r="DLA260" s="254"/>
      <c r="DLB260" s="254"/>
      <c r="DLC260" s="254"/>
      <c r="DLD260" s="254"/>
      <c r="DLE260" s="254"/>
      <c r="DLF260" s="254"/>
      <c r="DLG260" s="254"/>
      <c r="DLH260" s="254"/>
      <c r="DLI260" s="254"/>
      <c r="DLJ260" s="254"/>
      <c r="DLK260" s="254"/>
      <c r="DLL260" s="254"/>
      <c r="DLM260" s="254"/>
      <c r="DLN260" s="254"/>
      <c r="DLO260" s="254"/>
      <c r="DLP260" s="254"/>
      <c r="DLQ260" s="254"/>
      <c r="DLR260" s="254"/>
      <c r="DLS260" s="254"/>
      <c r="DLT260" s="254"/>
      <c r="DLU260" s="254"/>
      <c r="DLV260" s="254"/>
      <c r="DLW260" s="254"/>
      <c r="DLX260" s="254"/>
      <c r="DLY260" s="254"/>
      <c r="DLZ260" s="254"/>
      <c r="DMA260" s="254"/>
      <c r="DMB260" s="254"/>
      <c r="DMC260" s="254"/>
      <c r="DMD260" s="254"/>
      <c r="DME260" s="254"/>
      <c r="DMF260" s="254"/>
      <c r="DMG260" s="254"/>
      <c r="DMH260" s="254"/>
      <c r="DMI260" s="254"/>
      <c r="DMJ260" s="254"/>
      <c r="DMK260" s="254"/>
      <c r="DML260" s="254"/>
      <c r="DMM260" s="254"/>
      <c r="DMN260" s="254"/>
      <c r="DMO260" s="254"/>
      <c r="DMP260" s="254"/>
      <c r="DMQ260" s="254"/>
      <c r="DMR260" s="254"/>
      <c r="DMS260" s="254"/>
      <c r="DMT260" s="254"/>
      <c r="DMU260" s="254"/>
      <c r="DMV260" s="254"/>
      <c r="DMW260" s="254"/>
      <c r="DMX260" s="254"/>
      <c r="DMY260" s="254"/>
      <c r="DMZ260" s="254"/>
      <c r="DNA260" s="254"/>
      <c r="DNB260" s="254"/>
      <c r="DNC260" s="254"/>
      <c r="DND260" s="254"/>
      <c r="DNE260" s="254"/>
      <c r="DNF260" s="254"/>
      <c r="DNG260" s="254"/>
      <c r="DNH260" s="254"/>
      <c r="DNI260" s="254"/>
      <c r="DNJ260" s="254"/>
      <c r="DNK260" s="254"/>
      <c r="DNL260" s="254"/>
      <c r="DNM260" s="254"/>
      <c r="DNN260" s="254"/>
      <c r="DNO260" s="254"/>
      <c r="DNP260" s="254"/>
      <c r="DNQ260" s="254"/>
      <c r="DNR260" s="254"/>
      <c r="DNS260" s="254"/>
      <c r="DNT260" s="254"/>
      <c r="DNU260" s="254"/>
      <c r="DNV260" s="254"/>
      <c r="DNW260" s="254"/>
      <c r="DNX260" s="254"/>
      <c r="DNY260" s="254"/>
      <c r="DNZ260" s="254"/>
      <c r="DOA260" s="254"/>
      <c r="DOB260" s="254"/>
      <c r="DOC260" s="254"/>
      <c r="DOD260" s="254"/>
      <c r="DOE260" s="254"/>
      <c r="DOF260" s="254"/>
      <c r="DOG260" s="254"/>
      <c r="DOH260" s="254"/>
      <c r="DOI260" s="254"/>
      <c r="DOJ260" s="254"/>
      <c r="DOK260" s="254"/>
      <c r="DOL260" s="254"/>
      <c r="DOM260" s="254"/>
      <c r="DON260" s="254"/>
      <c r="DOO260" s="254"/>
      <c r="DOP260" s="254"/>
      <c r="DOQ260" s="254"/>
      <c r="DOR260" s="254"/>
      <c r="DOS260" s="254"/>
      <c r="DOT260" s="254"/>
      <c r="DOU260" s="254"/>
      <c r="DOV260" s="254"/>
      <c r="DOW260" s="254"/>
      <c r="DOX260" s="254"/>
      <c r="DOY260" s="254"/>
      <c r="DOZ260" s="254"/>
      <c r="DPA260" s="254"/>
      <c r="DPB260" s="254"/>
      <c r="DPC260" s="254"/>
      <c r="DPD260" s="254"/>
      <c r="DPE260" s="254"/>
      <c r="DPF260" s="254"/>
      <c r="DPG260" s="254"/>
      <c r="DPH260" s="254"/>
      <c r="DPI260" s="254"/>
      <c r="DPJ260" s="254"/>
      <c r="DPK260" s="254"/>
      <c r="DPL260" s="254"/>
      <c r="DPM260" s="254"/>
      <c r="DPN260" s="254"/>
      <c r="DPO260" s="254"/>
      <c r="DPP260" s="254"/>
      <c r="DPQ260" s="254"/>
      <c r="DPR260" s="254"/>
      <c r="DPS260" s="254"/>
      <c r="DPT260" s="254"/>
      <c r="DPU260" s="254"/>
      <c r="DPV260" s="254"/>
      <c r="DPW260" s="254"/>
      <c r="DPX260" s="254"/>
      <c r="DPY260" s="254"/>
      <c r="DPZ260" s="254"/>
      <c r="DQA260" s="254"/>
      <c r="DQB260" s="254"/>
      <c r="DQC260" s="254"/>
      <c r="DQD260" s="254"/>
      <c r="DQE260" s="254"/>
      <c r="DQF260" s="254"/>
      <c r="DQG260" s="254"/>
      <c r="DQH260" s="254"/>
      <c r="DQI260" s="254"/>
      <c r="DQJ260" s="254"/>
      <c r="DQK260" s="254"/>
      <c r="DQL260" s="254"/>
      <c r="DQM260" s="254"/>
      <c r="DQN260" s="254"/>
      <c r="DQO260" s="254"/>
      <c r="DQP260" s="254"/>
      <c r="DQQ260" s="254"/>
      <c r="DQR260" s="254"/>
      <c r="DQS260" s="254"/>
      <c r="DQT260" s="254"/>
      <c r="DQU260" s="254"/>
      <c r="DQV260" s="254"/>
      <c r="DQW260" s="254"/>
      <c r="DQX260" s="254"/>
      <c r="DQY260" s="254"/>
      <c r="DQZ260" s="254"/>
      <c r="DRA260" s="254"/>
      <c r="DRB260" s="254"/>
      <c r="DRC260" s="254"/>
      <c r="DRD260" s="254"/>
      <c r="DRE260" s="254"/>
      <c r="DRF260" s="254"/>
      <c r="DRG260" s="254"/>
      <c r="DRH260" s="254"/>
      <c r="DRI260" s="254"/>
      <c r="DRJ260" s="254"/>
      <c r="DRK260" s="254"/>
      <c r="DRL260" s="254"/>
      <c r="DRM260" s="254"/>
      <c r="DRN260" s="254"/>
      <c r="DRO260" s="254"/>
      <c r="DRP260" s="254"/>
      <c r="DRQ260" s="254"/>
      <c r="DRR260" s="254"/>
      <c r="DRS260" s="254"/>
      <c r="DRT260" s="254"/>
      <c r="DRU260" s="254"/>
      <c r="DRV260" s="254"/>
      <c r="DRW260" s="254"/>
      <c r="DRX260" s="254"/>
      <c r="DRY260" s="254"/>
      <c r="DRZ260" s="254"/>
      <c r="DSA260" s="254"/>
      <c r="DSB260" s="254"/>
      <c r="DSC260" s="254"/>
      <c r="DSD260" s="254"/>
      <c r="DSE260" s="254"/>
      <c r="DSF260" s="254"/>
      <c r="DSG260" s="254"/>
      <c r="DSH260" s="254"/>
      <c r="DSI260" s="254"/>
      <c r="DSJ260" s="254"/>
      <c r="DSK260" s="254"/>
      <c r="DSL260" s="254"/>
      <c r="DSM260" s="254"/>
      <c r="DSN260" s="254"/>
      <c r="DSO260" s="254"/>
      <c r="DSP260" s="254"/>
      <c r="DSQ260" s="254"/>
      <c r="DSR260" s="254"/>
      <c r="DSS260" s="254"/>
      <c r="DST260" s="254"/>
      <c r="DSU260" s="254"/>
      <c r="DSV260" s="254"/>
      <c r="DSW260" s="254"/>
      <c r="DSX260" s="254"/>
      <c r="DSY260" s="254"/>
      <c r="DSZ260" s="254"/>
      <c r="DTA260" s="254"/>
      <c r="DTB260" s="254"/>
      <c r="DTC260" s="254"/>
      <c r="DTD260" s="254"/>
      <c r="DTE260" s="254"/>
      <c r="DTF260" s="254"/>
      <c r="DTG260" s="254"/>
      <c r="DTH260" s="254"/>
      <c r="DTI260" s="254"/>
      <c r="DTJ260" s="254"/>
      <c r="DTK260" s="254"/>
      <c r="DTL260" s="254"/>
      <c r="DTM260" s="254"/>
      <c r="DTN260" s="254"/>
      <c r="DTO260" s="254"/>
      <c r="DTP260" s="254"/>
      <c r="DTQ260" s="254"/>
      <c r="DTR260" s="254"/>
      <c r="DTS260" s="254"/>
      <c r="DTT260" s="254"/>
      <c r="DTU260" s="254"/>
      <c r="DTV260" s="254"/>
      <c r="DTW260" s="254"/>
      <c r="DTX260" s="254"/>
      <c r="DTY260" s="254"/>
      <c r="DTZ260" s="254"/>
      <c r="DUA260" s="254"/>
      <c r="DUB260" s="254"/>
      <c r="DUC260" s="254"/>
      <c r="DUD260" s="254"/>
      <c r="DUE260" s="254"/>
      <c r="DUF260" s="254"/>
      <c r="DUG260" s="254"/>
      <c r="DUH260" s="254"/>
      <c r="DUI260" s="254"/>
      <c r="DUJ260" s="254"/>
      <c r="DUK260" s="254"/>
      <c r="DUL260" s="254"/>
      <c r="DUM260" s="254"/>
      <c r="DUN260" s="254"/>
      <c r="DUO260" s="254"/>
      <c r="DUP260" s="254"/>
      <c r="DUQ260" s="254"/>
      <c r="DUR260" s="254"/>
      <c r="DUS260" s="254"/>
      <c r="DUT260" s="254"/>
      <c r="DUU260" s="254"/>
      <c r="DUV260" s="254"/>
      <c r="DUW260" s="254"/>
      <c r="DUX260" s="254"/>
      <c r="DUY260" s="254"/>
      <c r="DUZ260" s="254"/>
      <c r="DVA260" s="254"/>
      <c r="DVB260" s="254"/>
      <c r="DVC260" s="254"/>
      <c r="DVD260" s="254"/>
      <c r="DVE260" s="254"/>
      <c r="DVF260" s="254"/>
      <c r="DVG260" s="254"/>
      <c r="DVH260" s="254"/>
      <c r="DVI260" s="254"/>
      <c r="DVJ260" s="254"/>
      <c r="DVK260" s="254"/>
      <c r="DVL260" s="254"/>
      <c r="DVM260" s="254"/>
      <c r="DVN260" s="254"/>
      <c r="DVO260" s="254"/>
      <c r="DVP260" s="254"/>
      <c r="DVQ260" s="254"/>
      <c r="DVR260" s="254"/>
      <c r="DVS260" s="254"/>
      <c r="DVT260" s="254"/>
      <c r="DVU260" s="254"/>
      <c r="DVV260" s="254"/>
      <c r="DVW260" s="254"/>
      <c r="DVX260" s="254"/>
      <c r="DVY260" s="254"/>
      <c r="DVZ260" s="254"/>
      <c r="DWA260" s="254"/>
      <c r="DWB260" s="254"/>
      <c r="DWC260" s="254"/>
      <c r="DWD260" s="254"/>
      <c r="DWE260" s="254"/>
      <c r="DWF260" s="254"/>
      <c r="DWG260" s="254"/>
      <c r="DWH260" s="254"/>
      <c r="DWI260" s="254"/>
      <c r="DWJ260" s="254"/>
      <c r="DWK260" s="254"/>
      <c r="DWL260" s="254"/>
      <c r="DWM260" s="254"/>
      <c r="DWN260" s="254"/>
      <c r="DWO260" s="254"/>
      <c r="DWP260" s="254"/>
      <c r="DWQ260" s="254"/>
      <c r="DWR260" s="254"/>
      <c r="DWS260" s="254"/>
      <c r="DWT260" s="254"/>
      <c r="DWU260" s="254"/>
      <c r="DWV260" s="254"/>
      <c r="DWW260" s="254"/>
      <c r="DWX260" s="254"/>
      <c r="DWY260" s="254"/>
      <c r="DWZ260" s="254"/>
      <c r="DXA260" s="254"/>
      <c r="DXB260" s="254"/>
      <c r="DXC260" s="254"/>
      <c r="DXD260" s="254"/>
      <c r="DXE260" s="254"/>
      <c r="DXF260" s="254"/>
      <c r="DXG260" s="254"/>
      <c r="DXH260" s="254"/>
      <c r="DXI260" s="254"/>
      <c r="DXJ260" s="254"/>
      <c r="DXK260" s="254"/>
      <c r="DXL260" s="254"/>
      <c r="DXM260" s="254"/>
      <c r="DXN260" s="254"/>
      <c r="DXO260" s="254"/>
      <c r="DXP260" s="254"/>
      <c r="DXQ260" s="254"/>
      <c r="DXR260" s="254"/>
      <c r="DXS260" s="254"/>
      <c r="DXT260" s="254"/>
      <c r="DXU260" s="254"/>
      <c r="DXV260" s="254"/>
      <c r="DXW260" s="254"/>
      <c r="DXX260" s="254"/>
      <c r="DXY260" s="254"/>
      <c r="DXZ260" s="254"/>
      <c r="DYA260" s="254"/>
      <c r="DYB260" s="254"/>
      <c r="DYC260" s="254"/>
      <c r="DYD260" s="254"/>
      <c r="DYE260" s="254"/>
      <c r="DYF260" s="254"/>
      <c r="DYG260" s="254"/>
      <c r="DYH260" s="254"/>
      <c r="DYI260" s="254"/>
      <c r="DYJ260" s="254"/>
      <c r="DYK260" s="254"/>
      <c r="DYL260" s="254"/>
      <c r="DYM260" s="254"/>
      <c r="DYN260" s="254"/>
      <c r="DYO260" s="254"/>
      <c r="DYP260" s="254"/>
      <c r="DYQ260" s="254"/>
      <c r="DYR260" s="254"/>
      <c r="DYS260" s="254"/>
      <c r="DYT260" s="254"/>
      <c r="DYU260" s="254"/>
      <c r="DYV260" s="254"/>
      <c r="DYW260" s="254"/>
      <c r="DYX260" s="254"/>
      <c r="DYY260" s="254"/>
      <c r="DYZ260" s="254"/>
      <c r="DZA260" s="254"/>
      <c r="DZB260" s="254"/>
      <c r="DZC260" s="254"/>
      <c r="DZD260" s="254"/>
      <c r="DZE260" s="254"/>
      <c r="DZF260" s="254"/>
      <c r="DZG260" s="254"/>
      <c r="DZH260" s="254"/>
      <c r="DZI260" s="254"/>
      <c r="DZJ260" s="254"/>
      <c r="DZK260" s="254"/>
      <c r="DZL260" s="254"/>
      <c r="DZM260" s="254"/>
      <c r="DZN260" s="254"/>
      <c r="DZO260" s="254"/>
      <c r="DZP260" s="254"/>
      <c r="DZQ260" s="254"/>
      <c r="DZR260" s="254"/>
      <c r="DZS260" s="254"/>
      <c r="DZT260" s="254"/>
      <c r="DZU260" s="254"/>
      <c r="DZV260" s="254"/>
      <c r="DZW260" s="254"/>
      <c r="DZX260" s="254"/>
      <c r="DZY260" s="254"/>
      <c r="DZZ260" s="254"/>
      <c r="EAA260" s="254"/>
      <c r="EAB260" s="254"/>
      <c r="EAC260" s="254"/>
      <c r="EAD260" s="254"/>
      <c r="EAE260" s="254"/>
      <c r="EAF260" s="254"/>
      <c r="EAG260" s="254"/>
      <c r="EAH260" s="254"/>
      <c r="EAI260" s="254"/>
      <c r="EAJ260" s="254"/>
      <c r="EAK260" s="254"/>
      <c r="EAL260" s="254"/>
      <c r="EAM260" s="254"/>
      <c r="EAN260" s="254"/>
      <c r="EAO260" s="254"/>
      <c r="EAP260" s="254"/>
      <c r="EAQ260" s="254"/>
      <c r="EAR260" s="254"/>
      <c r="EAS260" s="254"/>
      <c r="EAT260" s="254"/>
      <c r="EAU260" s="254"/>
      <c r="EAV260" s="254"/>
      <c r="EAW260" s="254"/>
      <c r="EAX260" s="254"/>
      <c r="EAY260" s="254"/>
      <c r="EAZ260" s="254"/>
      <c r="EBA260" s="254"/>
      <c r="EBB260" s="254"/>
      <c r="EBC260" s="254"/>
      <c r="EBD260" s="254"/>
      <c r="EBE260" s="254"/>
      <c r="EBF260" s="254"/>
      <c r="EBG260" s="254"/>
      <c r="EBH260" s="254"/>
      <c r="EBI260" s="254"/>
      <c r="EBJ260" s="254"/>
      <c r="EBK260" s="254"/>
      <c r="EBL260" s="254"/>
      <c r="EBM260" s="254"/>
      <c r="EBN260" s="254"/>
      <c r="EBO260" s="254"/>
      <c r="EBP260" s="254"/>
      <c r="EBQ260" s="254"/>
      <c r="EBR260" s="254"/>
      <c r="EBS260" s="254"/>
      <c r="EBT260" s="254"/>
      <c r="EBU260" s="254"/>
      <c r="EBV260" s="254"/>
      <c r="EBW260" s="254"/>
      <c r="EBX260" s="254"/>
      <c r="EBY260" s="254"/>
      <c r="EBZ260" s="254"/>
      <c r="ECA260" s="254"/>
      <c r="ECB260" s="254"/>
      <c r="ECC260" s="254"/>
      <c r="ECD260" s="254"/>
      <c r="ECE260" s="254"/>
      <c r="ECF260" s="254"/>
      <c r="ECG260" s="254"/>
      <c r="ECH260" s="254"/>
      <c r="ECI260" s="254"/>
      <c r="ECJ260" s="254"/>
      <c r="ECK260" s="254"/>
      <c r="ECL260" s="254"/>
      <c r="ECM260" s="254"/>
      <c r="ECN260" s="254"/>
      <c r="ECO260" s="254"/>
      <c r="ECP260" s="254"/>
      <c r="ECQ260" s="254"/>
      <c r="ECR260" s="254"/>
      <c r="ECS260" s="254"/>
      <c r="ECT260" s="254"/>
      <c r="ECU260" s="254"/>
      <c r="ECV260" s="254"/>
      <c r="ECW260" s="254"/>
      <c r="ECX260" s="254"/>
      <c r="ECY260" s="254"/>
      <c r="ECZ260" s="254"/>
      <c r="EDA260" s="254"/>
      <c r="EDB260" s="254"/>
      <c r="EDC260" s="254"/>
      <c r="EDD260" s="254"/>
      <c r="EDE260" s="254"/>
      <c r="EDF260" s="254"/>
      <c r="EDG260" s="254"/>
      <c r="EDH260" s="254"/>
      <c r="EDI260" s="254"/>
      <c r="EDJ260" s="254"/>
      <c r="EDK260" s="254"/>
      <c r="EDL260" s="254"/>
      <c r="EDM260" s="254"/>
      <c r="EDN260" s="254"/>
      <c r="EDO260" s="254"/>
      <c r="EDP260" s="254"/>
      <c r="EDQ260" s="254"/>
      <c r="EDR260" s="254"/>
      <c r="EDS260" s="254"/>
      <c r="EDT260" s="254"/>
      <c r="EDU260" s="254"/>
      <c r="EDV260" s="254"/>
      <c r="EDW260" s="254"/>
      <c r="EDX260" s="254"/>
      <c r="EDY260" s="254"/>
      <c r="EDZ260" s="254"/>
      <c r="EEA260" s="254"/>
      <c r="EEB260" s="254"/>
      <c r="EEC260" s="254"/>
      <c r="EED260" s="254"/>
      <c r="EEE260" s="254"/>
      <c r="EEF260" s="254"/>
      <c r="EEG260" s="254"/>
      <c r="EEH260" s="254"/>
      <c r="EEI260" s="254"/>
      <c r="EEJ260" s="254"/>
      <c r="EEK260" s="254"/>
      <c r="EEL260" s="254"/>
      <c r="EEM260" s="254"/>
      <c r="EEN260" s="254"/>
      <c r="EEO260" s="254"/>
      <c r="EEP260" s="254"/>
      <c r="EEQ260" s="254"/>
      <c r="EER260" s="254"/>
      <c r="EES260" s="254"/>
      <c r="EET260" s="254"/>
      <c r="EEU260" s="254"/>
      <c r="EEV260" s="254"/>
      <c r="EEW260" s="254"/>
      <c r="EEX260" s="254"/>
      <c r="EEY260" s="254"/>
      <c r="EEZ260" s="254"/>
      <c r="EFA260" s="254"/>
      <c r="EFB260" s="254"/>
      <c r="EFC260" s="254"/>
      <c r="EFD260" s="254"/>
      <c r="EFE260" s="254"/>
      <c r="EFF260" s="254"/>
      <c r="EFG260" s="254"/>
      <c r="EFH260" s="254"/>
      <c r="EFI260" s="254"/>
      <c r="EFJ260" s="254"/>
      <c r="EFK260" s="254"/>
      <c r="EFL260" s="254"/>
      <c r="EFM260" s="254"/>
      <c r="EFN260" s="254"/>
      <c r="EFO260" s="254"/>
      <c r="EFP260" s="254"/>
      <c r="EFQ260" s="254"/>
      <c r="EFR260" s="254"/>
      <c r="EFS260" s="254"/>
      <c r="EFT260" s="254"/>
      <c r="EFU260" s="254"/>
      <c r="EFV260" s="254"/>
      <c r="EFW260" s="254"/>
      <c r="EFX260" s="254"/>
      <c r="EFY260" s="254"/>
      <c r="EFZ260" s="254"/>
      <c r="EGA260" s="254"/>
      <c r="EGB260" s="254"/>
      <c r="EGC260" s="254"/>
      <c r="EGD260" s="254"/>
      <c r="EGE260" s="254"/>
      <c r="EGF260" s="254"/>
      <c r="EGG260" s="254"/>
      <c r="EGH260" s="254"/>
      <c r="EGI260" s="254"/>
      <c r="EGJ260" s="254"/>
      <c r="EGK260" s="254"/>
      <c r="EGL260" s="254"/>
      <c r="EGM260" s="254"/>
      <c r="EGN260" s="254"/>
      <c r="EGO260" s="254"/>
      <c r="EGP260" s="254"/>
      <c r="EGQ260" s="254"/>
      <c r="EGR260" s="254"/>
      <c r="EGS260" s="254"/>
      <c r="EGT260" s="254"/>
      <c r="EGU260" s="254"/>
      <c r="EGV260" s="254"/>
      <c r="EGW260" s="254"/>
      <c r="EGX260" s="254"/>
      <c r="EGY260" s="254"/>
      <c r="EGZ260" s="254"/>
      <c r="EHA260" s="254"/>
      <c r="EHB260" s="254"/>
      <c r="EHC260" s="254"/>
      <c r="EHD260" s="254"/>
      <c r="EHE260" s="254"/>
      <c r="EHF260" s="254"/>
      <c r="EHG260" s="254"/>
      <c r="EHH260" s="254"/>
      <c r="EHI260" s="254"/>
      <c r="EHJ260" s="254"/>
      <c r="EHK260" s="254"/>
      <c r="EHL260" s="254"/>
      <c r="EHM260" s="254"/>
      <c r="EHN260" s="254"/>
      <c r="EHO260" s="254"/>
      <c r="EHP260" s="254"/>
      <c r="EHQ260" s="254"/>
      <c r="EHR260" s="254"/>
      <c r="EHS260" s="254"/>
      <c r="EHT260" s="254"/>
      <c r="EHU260" s="254"/>
      <c r="EHV260" s="254"/>
      <c r="EHW260" s="254"/>
      <c r="EHX260" s="254"/>
      <c r="EHY260" s="254"/>
      <c r="EHZ260" s="254"/>
      <c r="EIA260" s="254"/>
      <c r="EIB260" s="254"/>
      <c r="EIC260" s="254"/>
      <c r="EID260" s="254"/>
      <c r="EIE260" s="254"/>
      <c r="EIF260" s="254"/>
      <c r="EIG260" s="254"/>
      <c r="EIH260" s="254"/>
      <c r="EII260" s="254"/>
      <c r="EIJ260" s="254"/>
      <c r="EIK260" s="254"/>
      <c r="EIL260" s="254"/>
      <c r="EIM260" s="254"/>
      <c r="EIN260" s="254"/>
      <c r="EIO260" s="254"/>
      <c r="EIP260" s="254"/>
      <c r="EIQ260" s="254"/>
      <c r="EIR260" s="254"/>
      <c r="EIS260" s="254"/>
      <c r="EIT260" s="254"/>
      <c r="EIU260" s="254"/>
      <c r="EIV260" s="254"/>
      <c r="EIW260" s="254"/>
      <c r="EIX260" s="254"/>
      <c r="EIY260" s="254"/>
      <c r="EIZ260" s="254"/>
      <c r="EJA260" s="254"/>
      <c r="EJB260" s="254"/>
      <c r="EJC260" s="254"/>
      <c r="EJD260" s="254"/>
      <c r="EJE260" s="254"/>
      <c r="EJF260" s="254"/>
      <c r="EJG260" s="254"/>
      <c r="EJH260" s="254"/>
      <c r="EJI260" s="254"/>
      <c r="EJJ260" s="254"/>
      <c r="EJK260" s="254"/>
      <c r="EJL260" s="254"/>
      <c r="EJM260" s="254"/>
      <c r="EJN260" s="254"/>
      <c r="EJO260" s="254"/>
      <c r="EJP260" s="254"/>
      <c r="EJQ260" s="254"/>
      <c r="EJR260" s="254"/>
      <c r="EJS260" s="254"/>
      <c r="EJT260" s="254"/>
      <c r="EJU260" s="254"/>
      <c r="EJV260" s="254"/>
      <c r="EJW260" s="254"/>
      <c r="EJX260" s="254"/>
      <c r="EJY260" s="254"/>
      <c r="EJZ260" s="254"/>
      <c r="EKA260" s="254"/>
      <c r="EKB260" s="254"/>
      <c r="EKC260" s="254"/>
      <c r="EKD260" s="254"/>
      <c r="EKE260" s="254"/>
      <c r="EKF260" s="254"/>
      <c r="EKG260" s="254"/>
      <c r="EKH260" s="254"/>
      <c r="EKI260" s="254"/>
      <c r="EKJ260" s="254"/>
      <c r="EKK260" s="254"/>
      <c r="EKL260" s="254"/>
      <c r="EKM260" s="254"/>
      <c r="EKN260" s="254"/>
      <c r="EKO260" s="254"/>
      <c r="EKP260" s="254"/>
      <c r="EKQ260" s="254"/>
      <c r="EKR260" s="254"/>
      <c r="EKS260" s="254"/>
      <c r="EKT260" s="254"/>
      <c r="EKU260" s="254"/>
      <c r="EKV260" s="254"/>
      <c r="EKW260" s="254"/>
      <c r="EKX260" s="254"/>
      <c r="EKY260" s="254"/>
      <c r="EKZ260" s="254"/>
      <c r="ELA260" s="254"/>
      <c r="ELB260" s="254"/>
      <c r="ELC260" s="254"/>
      <c r="ELD260" s="254"/>
      <c r="ELE260" s="254"/>
      <c r="ELF260" s="254"/>
      <c r="ELG260" s="254"/>
      <c r="ELH260" s="254"/>
      <c r="ELI260" s="254"/>
      <c r="ELJ260" s="254"/>
      <c r="ELK260" s="254"/>
      <c r="ELL260" s="254"/>
      <c r="ELM260" s="254"/>
      <c r="ELN260" s="254"/>
      <c r="ELO260" s="254"/>
      <c r="ELP260" s="254"/>
      <c r="ELQ260" s="254"/>
      <c r="ELR260" s="254"/>
      <c r="ELS260" s="254"/>
      <c r="ELT260" s="254"/>
      <c r="ELU260" s="254"/>
      <c r="ELV260" s="254"/>
      <c r="ELW260" s="254"/>
      <c r="ELX260" s="254"/>
      <c r="ELY260" s="254"/>
      <c r="ELZ260" s="254"/>
      <c r="EMA260" s="254"/>
      <c r="EMB260" s="254"/>
      <c r="EMC260" s="254"/>
      <c r="EMD260" s="254"/>
      <c r="EME260" s="254"/>
      <c r="EMF260" s="254"/>
      <c r="EMG260" s="254"/>
      <c r="EMH260" s="254"/>
      <c r="EMI260" s="254"/>
      <c r="EMJ260" s="254"/>
      <c r="EMK260" s="254"/>
      <c r="EML260" s="254"/>
      <c r="EMM260" s="254"/>
      <c r="EMN260" s="254"/>
      <c r="EMO260" s="254"/>
      <c r="EMP260" s="254"/>
      <c r="EMQ260" s="254"/>
      <c r="EMR260" s="254"/>
      <c r="EMS260" s="254"/>
      <c r="EMT260" s="254"/>
      <c r="EMU260" s="254"/>
      <c r="EMV260" s="254"/>
      <c r="EMW260" s="254"/>
      <c r="EMX260" s="254"/>
      <c r="EMY260" s="254"/>
      <c r="EMZ260" s="254"/>
      <c r="ENA260" s="254"/>
      <c r="ENB260" s="254"/>
      <c r="ENC260" s="254"/>
      <c r="END260" s="254"/>
      <c r="ENE260" s="254"/>
      <c r="ENF260" s="254"/>
      <c r="ENG260" s="254"/>
      <c r="ENH260" s="254"/>
      <c r="ENI260" s="254"/>
      <c r="ENJ260" s="254"/>
      <c r="ENK260" s="254"/>
      <c r="ENL260" s="254"/>
      <c r="ENM260" s="254"/>
      <c r="ENN260" s="254"/>
      <c r="ENO260" s="254"/>
      <c r="ENP260" s="254"/>
      <c r="ENQ260" s="254"/>
      <c r="ENR260" s="254"/>
      <c r="ENS260" s="254"/>
      <c r="ENT260" s="254"/>
      <c r="ENU260" s="254"/>
      <c r="ENV260" s="254"/>
      <c r="ENW260" s="254"/>
      <c r="ENX260" s="254"/>
      <c r="ENY260" s="254"/>
      <c r="ENZ260" s="254"/>
      <c r="EOA260" s="254"/>
      <c r="EOB260" s="254"/>
      <c r="EOC260" s="254"/>
      <c r="EOD260" s="254"/>
      <c r="EOE260" s="254"/>
      <c r="EOF260" s="254"/>
      <c r="EOG260" s="254"/>
      <c r="EOH260" s="254"/>
      <c r="EOI260" s="254"/>
      <c r="EOJ260" s="254"/>
      <c r="EOK260" s="254"/>
      <c r="EOL260" s="254"/>
      <c r="EOM260" s="254"/>
      <c r="EON260" s="254"/>
      <c r="EOO260" s="254"/>
      <c r="EOP260" s="254"/>
      <c r="EOQ260" s="254"/>
      <c r="EOR260" s="254"/>
      <c r="EOS260" s="254"/>
      <c r="EOT260" s="254"/>
      <c r="EOU260" s="254"/>
      <c r="EOV260" s="254"/>
      <c r="EOW260" s="254"/>
      <c r="EOX260" s="254"/>
      <c r="EOY260" s="254"/>
      <c r="EOZ260" s="254"/>
      <c r="EPA260" s="254"/>
      <c r="EPB260" s="254"/>
      <c r="EPC260" s="254"/>
      <c r="EPD260" s="254"/>
      <c r="EPE260" s="254"/>
      <c r="EPF260" s="254"/>
      <c r="EPG260" s="254"/>
      <c r="EPH260" s="254"/>
      <c r="EPI260" s="254"/>
      <c r="EPJ260" s="254"/>
      <c r="EPK260" s="254"/>
      <c r="EPL260" s="254"/>
      <c r="EPM260" s="254"/>
      <c r="EPN260" s="254"/>
      <c r="EPO260" s="254"/>
      <c r="EPP260" s="254"/>
      <c r="EPQ260" s="254"/>
      <c r="EPR260" s="254"/>
      <c r="EPS260" s="254"/>
      <c r="EPT260" s="254"/>
      <c r="EPU260" s="254"/>
      <c r="EPV260" s="254"/>
      <c r="EPW260" s="254"/>
      <c r="EPX260" s="254"/>
      <c r="EPY260" s="254"/>
      <c r="EPZ260" s="254"/>
      <c r="EQA260" s="254"/>
      <c r="EQB260" s="254"/>
      <c r="EQC260" s="254"/>
      <c r="EQD260" s="254"/>
      <c r="EQE260" s="254"/>
      <c r="EQF260" s="254"/>
      <c r="EQG260" s="254"/>
      <c r="EQH260" s="254"/>
      <c r="EQI260" s="254"/>
      <c r="EQJ260" s="254"/>
      <c r="EQK260" s="254"/>
      <c r="EQL260" s="254"/>
      <c r="EQM260" s="254"/>
      <c r="EQN260" s="254"/>
      <c r="EQO260" s="254"/>
      <c r="EQP260" s="254"/>
      <c r="EQQ260" s="254"/>
      <c r="EQR260" s="254"/>
      <c r="EQS260" s="254"/>
      <c r="EQT260" s="254"/>
      <c r="EQU260" s="254"/>
      <c r="EQV260" s="254"/>
      <c r="EQW260" s="254"/>
      <c r="EQX260" s="254"/>
      <c r="EQY260" s="254"/>
      <c r="EQZ260" s="254"/>
      <c r="ERA260" s="254"/>
      <c r="ERB260" s="254"/>
      <c r="ERC260" s="254"/>
      <c r="ERD260" s="254"/>
      <c r="ERE260" s="254"/>
      <c r="ERF260" s="254"/>
      <c r="ERG260" s="254"/>
      <c r="ERH260" s="254"/>
      <c r="ERI260" s="254"/>
      <c r="ERJ260" s="254"/>
      <c r="ERK260" s="254"/>
      <c r="ERL260" s="254"/>
      <c r="ERM260" s="254"/>
      <c r="ERN260" s="254"/>
      <c r="ERO260" s="254"/>
      <c r="ERP260" s="254"/>
      <c r="ERQ260" s="254"/>
      <c r="ERR260" s="254"/>
      <c r="ERS260" s="254"/>
      <c r="ERT260" s="254"/>
      <c r="ERU260" s="254"/>
      <c r="ERV260" s="254"/>
      <c r="ERW260" s="254"/>
      <c r="ERX260" s="254"/>
      <c r="ERY260" s="254"/>
      <c r="ERZ260" s="254"/>
      <c r="ESA260" s="254"/>
      <c r="ESB260" s="254"/>
      <c r="ESC260" s="254"/>
      <c r="ESD260" s="254"/>
      <c r="ESE260" s="254"/>
      <c r="ESF260" s="254"/>
      <c r="ESG260" s="254"/>
      <c r="ESH260" s="254"/>
      <c r="ESI260" s="254"/>
      <c r="ESJ260" s="254"/>
      <c r="ESK260" s="254"/>
      <c r="ESL260" s="254"/>
      <c r="ESM260" s="254"/>
      <c r="ESN260" s="254"/>
      <c r="ESO260" s="254"/>
      <c r="ESP260" s="254"/>
      <c r="ESQ260" s="254"/>
      <c r="ESR260" s="254"/>
      <c r="ESS260" s="254"/>
      <c r="EST260" s="254"/>
      <c r="ESU260" s="254"/>
      <c r="ESV260" s="254"/>
      <c r="ESW260" s="254"/>
      <c r="ESX260" s="254"/>
      <c r="ESY260" s="254"/>
      <c r="ESZ260" s="254"/>
      <c r="ETA260" s="254"/>
      <c r="ETB260" s="254"/>
      <c r="ETC260" s="254"/>
      <c r="ETD260" s="254"/>
      <c r="ETE260" s="254"/>
      <c r="ETF260" s="254"/>
      <c r="ETG260" s="254"/>
      <c r="ETH260" s="254"/>
      <c r="ETI260" s="254"/>
      <c r="ETJ260" s="254"/>
      <c r="ETK260" s="254"/>
      <c r="ETL260" s="254"/>
      <c r="ETM260" s="254"/>
      <c r="ETN260" s="254"/>
      <c r="ETO260" s="254"/>
      <c r="ETP260" s="254"/>
      <c r="ETQ260" s="254"/>
      <c r="ETR260" s="254"/>
      <c r="ETS260" s="254"/>
      <c r="ETT260" s="254"/>
      <c r="ETU260" s="254"/>
      <c r="ETV260" s="254"/>
      <c r="ETW260" s="254"/>
      <c r="ETX260" s="254"/>
      <c r="ETY260" s="254"/>
      <c r="ETZ260" s="254"/>
      <c r="EUA260" s="254"/>
      <c r="EUB260" s="254"/>
      <c r="EUC260" s="254"/>
      <c r="EUD260" s="254"/>
      <c r="EUE260" s="254"/>
      <c r="EUF260" s="254"/>
      <c r="EUG260" s="254"/>
      <c r="EUH260" s="254"/>
      <c r="EUI260" s="254"/>
      <c r="EUJ260" s="254"/>
      <c r="EUK260" s="254"/>
      <c r="EUL260" s="254"/>
      <c r="EUM260" s="254"/>
      <c r="EUN260" s="254"/>
      <c r="EUO260" s="254"/>
      <c r="EUP260" s="254"/>
      <c r="EUQ260" s="254"/>
      <c r="EUR260" s="254"/>
      <c r="EUS260" s="254"/>
      <c r="EUT260" s="254"/>
      <c r="EUU260" s="254"/>
      <c r="EUV260" s="254"/>
      <c r="EUW260" s="254"/>
      <c r="EUX260" s="254"/>
      <c r="EUY260" s="254"/>
      <c r="EUZ260" s="254"/>
      <c r="EVA260" s="254"/>
      <c r="EVB260" s="254"/>
      <c r="EVC260" s="254"/>
      <c r="EVD260" s="254"/>
      <c r="EVE260" s="254"/>
      <c r="EVF260" s="254"/>
      <c r="EVG260" s="254"/>
      <c r="EVH260" s="254"/>
      <c r="EVI260" s="254"/>
      <c r="EVJ260" s="254"/>
      <c r="EVK260" s="254"/>
      <c r="EVL260" s="254"/>
      <c r="EVM260" s="254"/>
      <c r="EVN260" s="254"/>
      <c r="EVO260" s="254"/>
      <c r="EVP260" s="254"/>
      <c r="EVQ260" s="254"/>
      <c r="EVR260" s="254"/>
      <c r="EVS260" s="254"/>
      <c r="EVT260" s="254"/>
      <c r="EVU260" s="254"/>
      <c r="EVV260" s="254"/>
      <c r="EVW260" s="254"/>
      <c r="EVX260" s="254"/>
      <c r="EVY260" s="254"/>
      <c r="EVZ260" s="254"/>
      <c r="EWA260" s="254"/>
      <c r="EWB260" s="254"/>
      <c r="EWC260" s="254"/>
      <c r="EWD260" s="254"/>
      <c r="EWE260" s="254"/>
      <c r="EWF260" s="254"/>
      <c r="EWG260" s="254"/>
      <c r="EWH260" s="254"/>
      <c r="EWI260" s="254"/>
      <c r="EWJ260" s="254"/>
      <c r="EWK260" s="254"/>
      <c r="EWL260" s="254"/>
      <c r="EWM260" s="254"/>
      <c r="EWN260" s="254"/>
      <c r="EWO260" s="254"/>
      <c r="EWP260" s="254"/>
      <c r="EWQ260" s="254"/>
      <c r="EWR260" s="254"/>
      <c r="EWS260" s="254"/>
      <c r="EWT260" s="254"/>
      <c r="EWU260" s="254"/>
      <c r="EWV260" s="254"/>
      <c r="EWW260" s="254"/>
      <c r="EWX260" s="254"/>
      <c r="EWY260" s="254"/>
      <c r="EWZ260" s="254"/>
      <c r="EXA260" s="254"/>
      <c r="EXB260" s="254"/>
      <c r="EXC260" s="254"/>
      <c r="EXD260" s="254"/>
      <c r="EXE260" s="254"/>
      <c r="EXF260" s="254"/>
      <c r="EXG260" s="254"/>
      <c r="EXH260" s="254"/>
      <c r="EXI260" s="254"/>
      <c r="EXJ260" s="254"/>
      <c r="EXK260" s="254"/>
      <c r="EXL260" s="254"/>
      <c r="EXM260" s="254"/>
      <c r="EXN260" s="254"/>
      <c r="EXO260" s="254"/>
      <c r="EXP260" s="254"/>
      <c r="EXQ260" s="254"/>
      <c r="EXR260" s="254"/>
      <c r="EXS260" s="254"/>
      <c r="EXT260" s="254"/>
      <c r="EXU260" s="254"/>
      <c r="EXV260" s="254"/>
      <c r="EXW260" s="254"/>
      <c r="EXX260" s="254"/>
      <c r="EXY260" s="254"/>
      <c r="EXZ260" s="254"/>
      <c r="EYA260" s="254"/>
      <c r="EYB260" s="254"/>
      <c r="EYC260" s="254"/>
      <c r="EYD260" s="254"/>
      <c r="EYE260" s="254"/>
      <c r="EYF260" s="254"/>
      <c r="EYG260" s="254"/>
      <c r="EYH260" s="254"/>
      <c r="EYI260" s="254"/>
      <c r="EYJ260" s="254"/>
      <c r="EYK260" s="254"/>
      <c r="EYL260" s="254"/>
      <c r="EYM260" s="254"/>
      <c r="EYN260" s="254"/>
      <c r="EYO260" s="254"/>
      <c r="EYP260" s="254"/>
      <c r="EYQ260" s="254"/>
      <c r="EYR260" s="254"/>
      <c r="EYS260" s="254"/>
      <c r="EYT260" s="254"/>
      <c r="EYU260" s="254"/>
      <c r="EYV260" s="254"/>
      <c r="EYW260" s="254"/>
      <c r="EYX260" s="254"/>
      <c r="EYY260" s="254"/>
      <c r="EYZ260" s="254"/>
      <c r="EZA260" s="254"/>
      <c r="EZB260" s="254"/>
      <c r="EZC260" s="254"/>
      <c r="EZD260" s="254"/>
      <c r="EZE260" s="254"/>
      <c r="EZF260" s="254"/>
      <c r="EZG260" s="254"/>
      <c r="EZH260" s="254"/>
      <c r="EZI260" s="254"/>
      <c r="EZJ260" s="254"/>
      <c r="EZK260" s="254"/>
      <c r="EZL260" s="254"/>
      <c r="EZM260" s="254"/>
      <c r="EZN260" s="254"/>
      <c r="EZO260" s="254"/>
      <c r="EZP260" s="254"/>
      <c r="EZQ260" s="254"/>
      <c r="EZR260" s="254"/>
      <c r="EZS260" s="254"/>
      <c r="EZT260" s="254"/>
      <c r="EZU260" s="254"/>
      <c r="EZV260" s="254"/>
      <c r="EZW260" s="254"/>
      <c r="EZX260" s="254"/>
      <c r="EZY260" s="254"/>
      <c r="EZZ260" s="254"/>
      <c r="FAA260" s="254"/>
      <c r="FAB260" s="254"/>
      <c r="FAC260" s="254"/>
      <c r="FAD260" s="254"/>
      <c r="FAE260" s="254"/>
      <c r="FAF260" s="254"/>
      <c r="FAG260" s="254"/>
      <c r="FAH260" s="254"/>
      <c r="FAI260" s="254"/>
      <c r="FAJ260" s="254"/>
      <c r="FAK260" s="254"/>
      <c r="FAL260" s="254"/>
      <c r="FAM260" s="254"/>
      <c r="FAN260" s="254"/>
      <c r="FAO260" s="254"/>
      <c r="FAP260" s="254"/>
      <c r="FAQ260" s="254"/>
      <c r="FAR260" s="254"/>
      <c r="FAS260" s="254"/>
      <c r="FAT260" s="254"/>
      <c r="FAU260" s="254"/>
      <c r="FAV260" s="254"/>
      <c r="FAW260" s="254"/>
      <c r="FAX260" s="254"/>
      <c r="FAY260" s="254"/>
      <c r="FAZ260" s="254"/>
      <c r="FBA260" s="254"/>
      <c r="FBB260" s="254"/>
      <c r="FBC260" s="254"/>
      <c r="FBD260" s="254"/>
      <c r="FBE260" s="254"/>
      <c r="FBF260" s="254"/>
      <c r="FBG260" s="254"/>
      <c r="FBH260" s="254"/>
      <c r="FBI260" s="254"/>
      <c r="FBJ260" s="254"/>
      <c r="FBK260" s="254"/>
      <c r="FBL260" s="254"/>
      <c r="FBM260" s="254"/>
      <c r="FBN260" s="254"/>
      <c r="FBO260" s="254"/>
      <c r="FBP260" s="254"/>
      <c r="FBQ260" s="254"/>
      <c r="FBR260" s="254"/>
      <c r="FBS260" s="254"/>
      <c r="FBT260" s="254"/>
      <c r="FBU260" s="254"/>
      <c r="FBV260" s="254"/>
      <c r="FBW260" s="254"/>
      <c r="FBX260" s="254"/>
      <c r="FBY260" s="254"/>
      <c r="FBZ260" s="254"/>
      <c r="FCA260" s="254"/>
      <c r="FCB260" s="254"/>
      <c r="FCC260" s="254"/>
      <c r="FCD260" s="254"/>
      <c r="FCE260" s="254"/>
      <c r="FCF260" s="254"/>
      <c r="FCG260" s="254"/>
      <c r="FCH260" s="254"/>
      <c r="FCI260" s="254"/>
      <c r="FCJ260" s="254"/>
      <c r="FCK260" s="254"/>
      <c r="FCL260" s="254"/>
      <c r="FCM260" s="254"/>
      <c r="FCN260" s="254"/>
      <c r="FCO260" s="254"/>
      <c r="FCP260" s="254"/>
      <c r="FCQ260" s="254"/>
      <c r="FCR260" s="254"/>
      <c r="FCS260" s="254"/>
      <c r="FCT260" s="254"/>
      <c r="FCU260" s="254"/>
      <c r="FCV260" s="254"/>
      <c r="FCW260" s="254"/>
      <c r="FCX260" s="254"/>
      <c r="FCY260" s="254"/>
      <c r="FCZ260" s="254"/>
      <c r="FDA260" s="254"/>
      <c r="FDB260" s="254"/>
      <c r="FDC260" s="254"/>
      <c r="FDD260" s="254"/>
      <c r="FDE260" s="254"/>
      <c r="FDF260" s="254"/>
      <c r="FDG260" s="254"/>
      <c r="FDH260" s="254"/>
      <c r="FDI260" s="254"/>
      <c r="FDJ260" s="254"/>
      <c r="FDK260" s="254"/>
      <c r="FDL260" s="254"/>
      <c r="FDM260" s="254"/>
      <c r="FDN260" s="254"/>
      <c r="FDO260" s="254"/>
      <c r="FDP260" s="254"/>
      <c r="FDQ260" s="254"/>
      <c r="FDR260" s="254"/>
      <c r="FDS260" s="254"/>
      <c r="FDT260" s="254"/>
      <c r="FDU260" s="254"/>
      <c r="FDV260" s="254"/>
      <c r="FDW260" s="254"/>
      <c r="FDX260" s="254"/>
      <c r="FDY260" s="254"/>
      <c r="FDZ260" s="254"/>
      <c r="FEA260" s="254"/>
      <c r="FEB260" s="254"/>
      <c r="FEC260" s="254"/>
      <c r="FED260" s="254"/>
      <c r="FEE260" s="254"/>
      <c r="FEF260" s="254"/>
      <c r="FEG260" s="254"/>
      <c r="FEH260" s="254"/>
      <c r="FEI260" s="254"/>
      <c r="FEJ260" s="254"/>
      <c r="FEK260" s="254"/>
      <c r="FEL260" s="254"/>
      <c r="FEM260" s="254"/>
      <c r="FEN260" s="254"/>
      <c r="FEO260" s="254"/>
      <c r="FEP260" s="254"/>
      <c r="FEQ260" s="254"/>
      <c r="FER260" s="254"/>
      <c r="FES260" s="254"/>
      <c r="FET260" s="254"/>
      <c r="FEU260" s="254"/>
      <c r="FEV260" s="254"/>
      <c r="FEW260" s="254"/>
      <c r="FEX260" s="254"/>
      <c r="FEY260" s="254"/>
      <c r="FEZ260" s="254"/>
      <c r="FFA260" s="254"/>
      <c r="FFB260" s="254"/>
      <c r="FFC260" s="254"/>
      <c r="FFD260" s="254"/>
      <c r="FFE260" s="254"/>
      <c r="FFF260" s="254"/>
      <c r="FFG260" s="254"/>
      <c r="FFH260" s="254"/>
      <c r="FFI260" s="254"/>
      <c r="FFJ260" s="254"/>
      <c r="FFK260" s="254"/>
      <c r="FFL260" s="254"/>
      <c r="FFM260" s="254"/>
      <c r="FFN260" s="254"/>
      <c r="FFO260" s="254"/>
      <c r="FFP260" s="254"/>
      <c r="FFQ260" s="254"/>
      <c r="FFR260" s="254"/>
      <c r="FFS260" s="254"/>
      <c r="FFT260" s="254"/>
      <c r="FFU260" s="254"/>
      <c r="FFV260" s="254"/>
      <c r="FFW260" s="254"/>
      <c r="FFX260" s="254"/>
      <c r="FFY260" s="254"/>
      <c r="FFZ260" s="254"/>
      <c r="FGA260" s="254"/>
      <c r="FGB260" s="254"/>
      <c r="FGC260" s="254"/>
      <c r="FGD260" s="254"/>
      <c r="FGE260" s="254"/>
      <c r="FGF260" s="254"/>
      <c r="FGG260" s="254"/>
      <c r="FGH260" s="254"/>
      <c r="FGI260" s="254"/>
      <c r="FGJ260" s="254"/>
      <c r="FGK260" s="254"/>
      <c r="FGL260" s="254"/>
      <c r="FGM260" s="254"/>
      <c r="FGN260" s="254"/>
      <c r="FGO260" s="254"/>
      <c r="FGP260" s="254"/>
      <c r="FGQ260" s="254"/>
      <c r="FGR260" s="254"/>
      <c r="FGS260" s="254"/>
      <c r="FGT260" s="254"/>
      <c r="FGU260" s="254"/>
      <c r="FGV260" s="254"/>
      <c r="FGW260" s="254"/>
      <c r="FGX260" s="254"/>
      <c r="FGY260" s="254"/>
      <c r="FGZ260" s="254"/>
      <c r="FHA260" s="254"/>
      <c r="FHB260" s="254"/>
      <c r="FHC260" s="254"/>
      <c r="FHD260" s="254"/>
      <c r="FHE260" s="254"/>
      <c r="FHF260" s="254"/>
      <c r="FHG260" s="254"/>
      <c r="FHH260" s="254"/>
      <c r="FHI260" s="254"/>
      <c r="FHJ260" s="254"/>
      <c r="FHK260" s="254"/>
      <c r="FHL260" s="254"/>
      <c r="FHM260" s="254"/>
      <c r="FHN260" s="254"/>
      <c r="FHO260" s="254"/>
      <c r="FHP260" s="254"/>
      <c r="FHQ260" s="254"/>
      <c r="FHR260" s="254"/>
      <c r="FHS260" s="254"/>
      <c r="FHT260" s="254"/>
      <c r="FHU260" s="254"/>
      <c r="FHV260" s="254"/>
      <c r="FHW260" s="254"/>
      <c r="FHX260" s="254"/>
      <c r="FHY260" s="254"/>
      <c r="FHZ260" s="254"/>
      <c r="FIA260" s="254"/>
      <c r="FIB260" s="254"/>
      <c r="FIC260" s="254"/>
      <c r="FID260" s="254"/>
      <c r="FIE260" s="254"/>
      <c r="FIF260" s="254"/>
      <c r="FIG260" s="254"/>
      <c r="FIH260" s="254"/>
      <c r="FII260" s="254"/>
      <c r="FIJ260" s="254"/>
      <c r="FIK260" s="254"/>
      <c r="FIL260" s="254"/>
      <c r="FIM260" s="254"/>
      <c r="FIN260" s="254"/>
      <c r="FIO260" s="254"/>
      <c r="FIP260" s="254"/>
      <c r="FIQ260" s="254"/>
      <c r="FIR260" s="254"/>
      <c r="FIS260" s="254"/>
      <c r="FIT260" s="254"/>
      <c r="FIU260" s="254"/>
      <c r="FIV260" s="254"/>
      <c r="FIW260" s="254"/>
      <c r="FIX260" s="254"/>
      <c r="FIY260" s="254"/>
      <c r="FIZ260" s="254"/>
      <c r="FJA260" s="254"/>
      <c r="FJB260" s="254"/>
      <c r="FJC260" s="254"/>
      <c r="FJD260" s="254"/>
      <c r="FJE260" s="254"/>
      <c r="FJF260" s="254"/>
      <c r="FJG260" s="254"/>
      <c r="FJH260" s="254"/>
      <c r="FJI260" s="254"/>
      <c r="FJJ260" s="254"/>
      <c r="FJK260" s="254"/>
      <c r="FJL260" s="254"/>
      <c r="FJM260" s="254"/>
      <c r="FJN260" s="254"/>
      <c r="FJO260" s="254"/>
      <c r="FJP260" s="254"/>
      <c r="FJQ260" s="254"/>
      <c r="FJR260" s="254"/>
      <c r="FJS260" s="254"/>
      <c r="FJT260" s="254"/>
      <c r="FJU260" s="254"/>
      <c r="FJV260" s="254"/>
      <c r="FJW260" s="254"/>
      <c r="FJX260" s="254"/>
      <c r="FJY260" s="254"/>
      <c r="FJZ260" s="254"/>
      <c r="FKA260" s="254"/>
      <c r="FKB260" s="254"/>
      <c r="FKC260" s="254"/>
      <c r="FKD260" s="254"/>
      <c r="FKE260" s="254"/>
      <c r="FKF260" s="254"/>
      <c r="FKG260" s="254"/>
      <c r="FKH260" s="254"/>
      <c r="FKI260" s="254"/>
      <c r="FKJ260" s="254"/>
      <c r="FKK260" s="254"/>
      <c r="FKL260" s="254"/>
      <c r="FKM260" s="254"/>
      <c r="FKN260" s="254"/>
      <c r="FKO260" s="254"/>
      <c r="FKP260" s="254"/>
      <c r="FKQ260" s="254"/>
      <c r="FKR260" s="254"/>
      <c r="FKS260" s="254"/>
      <c r="FKT260" s="254"/>
      <c r="FKU260" s="254"/>
      <c r="FKV260" s="254"/>
      <c r="FKW260" s="254"/>
      <c r="FKX260" s="254"/>
      <c r="FKY260" s="254"/>
      <c r="FKZ260" s="254"/>
      <c r="FLA260" s="254"/>
      <c r="FLB260" s="254"/>
      <c r="FLC260" s="254"/>
      <c r="FLD260" s="254"/>
      <c r="FLE260" s="254"/>
      <c r="FLF260" s="254"/>
      <c r="FLG260" s="254"/>
      <c r="FLH260" s="254"/>
      <c r="FLI260" s="254"/>
      <c r="FLJ260" s="254"/>
      <c r="FLK260" s="254"/>
      <c r="FLL260" s="254"/>
      <c r="FLM260" s="254"/>
      <c r="FLN260" s="254"/>
      <c r="FLO260" s="254"/>
      <c r="FLP260" s="254"/>
      <c r="FLQ260" s="254"/>
      <c r="FLR260" s="254"/>
      <c r="FLS260" s="254"/>
      <c r="FLT260" s="254"/>
      <c r="FLU260" s="254"/>
      <c r="FLV260" s="254"/>
      <c r="FLW260" s="254"/>
      <c r="FLX260" s="254"/>
      <c r="FLY260" s="254"/>
      <c r="FLZ260" s="254"/>
      <c r="FMA260" s="254"/>
      <c r="FMB260" s="254"/>
      <c r="FMC260" s="254"/>
      <c r="FMD260" s="254"/>
      <c r="FME260" s="254"/>
      <c r="FMF260" s="254"/>
      <c r="FMG260" s="254"/>
      <c r="FMH260" s="254"/>
      <c r="FMI260" s="254"/>
      <c r="FMJ260" s="254"/>
      <c r="FMK260" s="254"/>
      <c r="FML260" s="254"/>
      <c r="FMM260" s="254"/>
      <c r="FMN260" s="254"/>
      <c r="FMO260" s="254"/>
      <c r="FMP260" s="254"/>
      <c r="FMQ260" s="254"/>
      <c r="FMR260" s="254"/>
      <c r="FMS260" s="254"/>
      <c r="FMT260" s="254"/>
      <c r="FMU260" s="254"/>
      <c r="FMV260" s="254"/>
      <c r="FMW260" s="254"/>
      <c r="FMX260" s="254"/>
      <c r="FMY260" s="254"/>
      <c r="FMZ260" s="254"/>
      <c r="FNA260" s="254"/>
      <c r="FNB260" s="254"/>
      <c r="FNC260" s="254"/>
      <c r="FND260" s="254"/>
      <c r="FNE260" s="254"/>
      <c r="FNF260" s="254"/>
      <c r="FNG260" s="254"/>
      <c r="FNH260" s="254"/>
      <c r="FNI260" s="254"/>
      <c r="FNJ260" s="254"/>
      <c r="FNK260" s="254"/>
      <c r="FNL260" s="254"/>
      <c r="FNM260" s="254"/>
      <c r="FNN260" s="254"/>
      <c r="FNO260" s="254"/>
      <c r="FNP260" s="254"/>
      <c r="FNQ260" s="254"/>
      <c r="FNR260" s="254"/>
      <c r="FNS260" s="254"/>
      <c r="FNT260" s="254"/>
      <c r="FNU260" s="254"/>
      <c r="FNV260" s="254"/>
      <c r="FNW260" s="254"/>
      <c r="FNX260" s="254"/>
      <c r="FNY260" s="254"/>
      <c r="FNZ260" s="254"/>
      <c r="FOA260" s="254"/>
      <c r="FOB260" s="254"/>
      <c r="FOC260" s="254"/>
      <c r="FOD260" s="254"/>
      <c r="FOE260" s="254"/>
      <c r="FOF260" s="254"/>
      <c r="FOG260" s="254"/>
      <c r="FOH260" s="254"/>
      <c r="FOI260" s="254"/>
      <c r="FOJ260" s="254"/>
      <c r="FOK260" s="254"/>
      <c r="FOL260" s="254"/>
      <c r="FOM260" s="254"/>
      <c r="FON260" s="254"/>
      <c r="FOO260" s="254"/>
      <c r="FOP260" s="254"/>
      <c r="FOQ260" s="254"/>
      <c r="FOR260" s="254"/>
      <c r="FOS260" s="254"/>
      <c r="FOT260" s="254"/>
      <c r="FOU260" s="254"/>
      <c r="FOV260" s="254"/>
      <c r="FOW260" s="254"/>
      <c r="FOX260" s="254"/>
      <c r="FOY260" s="254"/>
      <c r="FOZ260" s="254"/>
      <c r="FPA260" s="254"/>
      <c r="FPB260" s="254"/>
      <c r="FPC260" s="254"/>
      <c r="FPD260" s="254"/>
      <c r="FPE260" s="254"/>
      <c r="FPF260" s="254"/>
      <c r="FPG260" s="254"/>
      <c r="FPH260" s="254"/>
      <c r="FPI260" s="254"/>
      <c r="FPJ260" s="254"/>
      <c r="FPK260" s="254"/>
      <c r="FPL260" s="254"/>
      <c r="FPM260" s="254"/>
      <c r="FPN260" s="254"/>
      <c r="FPO260" s="254"/>
      <c r="FPP260" s="254"/>
      <c r="FPQ260" s="254"/>
      <c r="FPR260" s="254"/>
      <c r="FPS260" s="254"/>
      <c r="FPT260" s="254"/>
      <c r="FPU260" s="254"/>
      <c r="FPV260" s="254"/>
      <c r="FPW260" s="254"/>
      <c r="FPX260" s="254"/>
      <c r="FPY260" s="254"/>
      <c r="FPZ260" s="254"/>
      <c r="FQA260" s="254"/>
      <c r="FQB260" s="254"/>
      <c r="FQC260" s="254"/>
      <c r="FQD260" s="254"/>
      <c r="FQE260" s="254"/>
      <c r="FQF260" s="254"/>
      <c r="FQG260" s="254"/>
      <c r="FQH260" s="254"/>
      <c r="FQI260" s="254"/>
      <c r="FQJ260" s="254"/>
      <c r="FQK260" s="254"/>
      <c r="FQL260" s="254"/>
      <c r="FQM260" s="254"/>
      <c r="FQN260" s="254"/>
      <c r="FQO260" s="254"/>
      <c r="FQP260" s="254"/>
      <c r="FQQ260" s="254"/>
      <c r="FQR260" s="254"/>
      <c r="FQS260" s="254"/>
      <c r="FQT260" s="254"/>
      <c r="FQU260" s="254"/>
      <c r="FQV260" s="254"/>
      <c r="FQW260" s="254"/>
      <c r="FQX260" s="254"/>
      <c r="FQY260" s="254"/>
      <c r="FQZ260" s="254"/>
      <c r="FRA260" s="254"/>
      <c r="FRB260" s="254"/>
      <c r="FRC260" s="254"/>
      <c r="FRD260" s="254"/>
      <c r="FRE260" s="254"/>
      <c r="FRF260" s="254"/>
      <c r="FRG260" s="254"/>
      <c r="FRH260" s="254"/>
      <c r="FRI260" s="254"/>
      <c r="FRJ260" s="254"/>
      <c r="FRK260" s="254"/>
      <c r="FRL260" s="254"/>
      <c r="FRM260" s="254"/>
      <c r="FRN260" s="254"/>
      <c r="FRO260" s="254"/>
      <c r="FRP260" s="254"/>
      <c r="FRQ260" s="254"/>
      <c r="FRR260" s="254"/>
      <c r="FRS260" s="254"/>
      <c r="FRT260" s="254"/>
      <c r="FRU260" s="254"/>
      <c r="FRV260" s="254"/>
      <c r="FRW260" s="254"/>
      <c r="FRX260" s="254"/>
      <c r="FRY260" s="254"/>
      <c r="FRZ260" s="254"/>
      <c r="FSA260" s="254"/>
      <c r="FSB260" s="254"/>
      <c r="FSC260" s="254"/>
      <c r="FSD260" s="254"/>
      <c r="FSE260" s="254"/>
      <c r="FSF260" s="254"/>
      <c r="FSG260" s="254"/>
      <c r="FSH260" s="254"/>
      <c r="FSI260" s="254"/>
      <c r="FSJ260" s="254"/>
      <c r="FSK260" s="254"/>
      <c r="FSL260" s="254"/>
      <c r="FSM260" s="254"/>
      <c r="FSN260" s="254"/>
      <c r="FSO260" s="254"/>
      <c r="FSP260" s="254"/>
      <c r="FSQ260" s="254"/>
      <c r="FSR260" s="254"/>
      <c r="FSS260" s="254"/>
      <c r="FST260" s="254"/>
      <c r="FSU260" s="254"/>
      <c r="FSV260" s="254"/>
      <c r="FSW260" s="254"/>
      <c r="FSX260" s="254"/>
      <c r="FSY260" s="254"/>
      <c r="FSZ260" s="254"/>
      <c r="FTA260" s="254"/>
      <c r="FTB260" s="254"/>
      <c r="FTC260" s="254"/>
      <c r="FTD260" s="254"/>
      <c r="FTE260" s="254"/>
      <c r="FTF260" s="254"/>
      <c r="FTG260" s="254"/>
      <c r="FTH260" s="254"/>
      <c r="FTI260" s="254"/>
      <c r="FTJ260" s="254"/>
      <c r="FTK260" s="254"/>
      <c r="FTL260" s="254"/>
      <c r="FTM260" s="254"/>
      <c r="FTN260" s="254"/>
      <c r="FTO260" s="254"/>
      <c r="FTP260" s="254"/>
      <c r="FTQ260" s="254"/>
      <c r="FTR260" s="254"/>
      <c r="FTS260" s="254"/>
      <c r="FTT260" s="254"/>
      <c r="FTU260" s="254"/>
      <c r="FTV260" s="254"/>
      <c r="FTW260" s="254"/>
      <c r="FTX260" s="254"/>
      <c r="FTY260" s="254"/>
      <c r="FTZ260" s="254"/>
      <c r="FUA260" s="254"/>
      <c r="FUB260" s="254"/>
      <c r="FUC260" s="254"/>
      <c r="FUD260" s="254"/>
      <c r="FUE260" s="254"/>
      <c r="FUF260" s="254"/>
      <c r="FUG260" s="254"/>
      <c r="FUH260" s="254"/>
      <c r="FUI260" s="254"/>
      <c r="FUJ260" s="254"/>
      <c r="FUK260" s="254"/>
      <c r="FUL260" s="254"/>
      <c r="FUM260" s="254"/>
      <c r="FUN260" s="254"/>
      <c r="FUO260" s="254"/>
      <c r="FUP260" s="254"/>
      <c r="FUQ260" s="254"/>
      <c r="FUR260" s="254"/>
      <c r="FUS260" s="254"/>
      <c r="FUT260" s="254"/>
      <c r="FUU260" s="254"/>
      <c r="FUV260" s="254"/>
      <c r="FUW260" s="254"/>
      <c r="FUX260" s="254"/>
      <c r="FUY260" s="254"/>
      <c r="FUZ260" s="254"/>
      <c r="FVA260" s="254"/>
      <c r="FVB260" s="254"/>
      <c r="FVC260" s="254"/>
      <c r="FVD260" s="254"/>
      <c r="FVE260" s="254"/>
      <c r="FVF260" s="254"/>
      <c r="FVG260" s="254"/>
      <c r="FVH260" s="254"/>
      <c r="FVI260" s="254"/>
      <c r="FVJ260" s="254"/>
      <c r="FVK260" s="254"/>
      <c r="FVL260" s="254"/>
      <c r="FVM260" s="254"/>
      <c r="FVN260" s="254"/>
      <c r="FVO260" s="254"/>
      <c r="FVP260" s="254"/>
      <c r="FVQ260" s="254"/>
      <c r="FVR260" s="254"/>
      <c r="FVS260" s="254"/>
      <c r="FVT260" s="254"/>
      <c r="FVU260" s="254"/>
      <c r="FVV260" s="254"/>
      <c r="FVW260" s="254"/>
      <c r="FVX260" s="254"/>
      <c r="FVY260" s="254"/>
      <c r="FVZ260" s="254"/>
      <c r="FWA260" s="254"/>
      <c r="FWB260" s="254"/>
      <c r="FWC260" s="254"/>
      <c r="FWD260" s="254"/>
      <c r="FWE260" s="254"/>
      <c r="FWF260" s="254"/>
      <c r="FWG260" s="254"/>
      <c r="FWH260" s="254"/>
      <c r="FWI260" s="254"/>
      <c r="FWJ260" s="254"/>
      <c r="FWK260" s="254"/>
      <c r="FWL260" s="254"/>
      <c r="FWM260" s="254"/>
      <c r="FWN260" s="254"/>
      <c r="FWO260" s="254"/>
      <c r="FWP260" s="254"/>
      <c r="FWQ260" s="254"/>
      <c r="FWR260" s="254"/>
      <c r="FWS260" s="254"/>
      <c r="FWT260" s="254"/>
      <c r="FWU260" s="254"/>
      <c r="FWV260" s="254"/>
      <c r="FWW260" s="254"/>
      <c r="FWX260" s="254"/>
      <c r="FWY260" s="254"/>
      <c r="FWZ260" s="254"/>
      <c r="FXA260" s="254"/>
      <c r="FXB260" s="254"/>
      <c r="FXC260" s="254"/>
      <c r="FXD260" s="254"/>
      <c r="FXE260" s="254"/>
      <c r="FXF260" s="254"/>
      <c r="FXG260" s="254"/>
      <c r="FXH260" s="254"/>
      <c r="FXI260" s="254"/>
      <c r="FXJ260" s="254"/>
      <c r="FXK260" s="254"/>
      <c r="FXL260" s="254"/>
      <c r="FXM260" s="254"/>
      <c r="FXN260" s="254"/>
      <c r="FXO260" s="254"/>
      <c r="FXP260" s="254"/>
      <c r="FXQ260" s="254"/>
      <c r="FXR260" s="254"/>
      <c r="FXS260" s="254"/>
      <c r="FXT260" s="254"/>
      <c r="FXU260" s="254"/>
      <c r="FXV260" s="254"/>
      <c r="FXW260" s="254"/>
      <c r="FXX260" s="254"/>
      <c r="FXY260" s="254"/>
      <c r="FXZ260" s="254"/>
      <c r="FYA260" s="254"/>
      <c r="FYB260" s="254"/>
      <c r="FYC260" s="254"/>
      <c r="FYD260" s="254"/>
      <c r="FYE260" s="254"/>
      <c r="FYF260" s="254"/>
      <c r="FYG260" s="254"/>
      <c r="FYH260" s="254"/>
      <c r="FYI260" s="254"/>
      <c r="FYJ260" s="254"/>
      <c r="FYK260" s="254"/>
      <c r="FYL260" s="254"/>
      <c r="FYM260" s="254"/>
      <c r="FYN260" s="254"/>
      <c r="FYO260" s="254"/>
      <c r="FYP260" s="254"/>
      <c r="FYQ260" s="254"/>
      <c r="FYR260" s="254"/>
      <c r="FYS260" s="254"/>
      <c r="FYT260" s="254"/>
      <c r="FYU260" s="254"/>
      <c r="FYV260" s="254"/>
      <c r="FYW260" s="254"/>
      <c r="FYX260" s="254"/>
      <c r="FYY260" s="254"/>
      <c r="FYZ260" s="254"/>
      <c r="FZA260" s="254"/>
      <c r="FZB260" s="254"/>
      <c r="FZC260" s="254"/>
      <c r="FZD260" s="254"/>
      <c r="FZE260" s="254"/>
      <c r="FZF260" s="254"/>
      <c r="FZG260" s="254"/>
      <c r="FZH260" s="254"/>
      <c r="FZI260" s="254"/>
      <c r="FZJ260" s="254"/>
      <c r="FZK260" s="254"/>
      <c r="FZL260" s="254"/>
      <c r="FZM260" s="254"/>
      <c r="FZN260" s="254"/>
      <c r="FZO260" s="254"/>
      <c r="FZP260" s="254"/>
      <c r="FZQ260" s="254"/>
      <c r="FZR260" s="254"/>
      <c r="FZS260" s="254"/>
      <c r="FZT260" s="254"/>
      <c r="FZU260" s="254"/>
      <c r="FZV260" s="254"/>
      <c r="FZW260" s="254"/>
      <c r="FZX260" s="254"/>
      <c r="FZY260" s="254"/>
      <c r="FZZ260" s="254"/>
      <c r="GAA260" s="254"/>
      <c r="GAB260" s="254"/>
      <c r="GAC260" s="254"/>
      <c r="GAD260" s="254"/>
      <c r="GAE260" s="254"/>
      <c r="GAF260" s="254"/>
      <c r="GAG260" s="254"/>
      <c r="GAH260" s="254"/>
      <c r="GAI260" s="254"/>
      <c r="GAJ260" s="254"/>
      <c r="GAK260" s="254"/>
      <c r="GAL260" s="254"/>
      <c r="GAM260" s="254"/>
      <c r="GAN260" s="254"/>
      <c r="GAO260" s="254"/>
      <c r="GAP260" s="254"/>
      <c r="GAQ260" s="254"/>
      <c r="GAR260" s="254"/>
      <c r="GAS260" s="254"/>
      <c r="GAT260" s="254"/>
      <c r="GAU260" s="254"/>
      <c r="GAV260" s="254"/>
      <c r="GAW260" s="254"/>
      <c r="GAX260" s="254"/>
      <c r="GAY260" s="254"/>
      <c r="GAZ260" s="254"/>
      <c r="GBA260" s="254"/>
      <c r="GBB260" s="254"/>
      <c r="GBC260" s="254"/>
      <c r="GBD260" s="254"/>
      <c r="GBE260" s="254"/>
      <c r="GBF260" s="254"/>
      <c r="GBG260" s="254"/>
      <c r="GBH260" s="254"/>
      <c r="GBI260" s="254"/>
      <c r="GBJ260" s="254"/>
      <c r="GBK260" s="254"/>
      <c r="GBL260" s="254"/>
      <c r="GBM260" s="254"/>
      <c r="GBN260" s="254"/>
      <c r="GBO260" s="254"/>
      <c r="GBP260" s="254"/>
      <c r="GBQ260" s="254"/>
      <c r="GBR260" s="254"/>
      <c r="GBS260" s="254"/>
      <c r="GBT260" s="254"/>
      <c r="GBU260" s="254"/>
      <c r="GBV260" s="254"/>
      <c r="GBW260" s="254"/>
      <c r="GBX260" s="254"/>
      <c r="GBY260" s="254"/>
      <c r="GBZ260" s="254"/>
      <c r="GCA260" s="254"/>
      <c r="GCB260" s="254"/>
      <c r="GCC260" s="254"/>
      <c r="GCD260" s="254"/>
      <c r="GCE260" s="254"/>
      <c r="GCF260" s="254"/>
      <c r="GCG260" s="254"/>
      <c r="GCH260" s="254"/>
      <c r="GCI260" s="254"/>
      <c r="GCJ260" s="254"/>
      <c r="GCK260" s="254"/>
      <c r="GCL260" s="254"/>
      <c r="GCM260" s="254"/>
      <c r="GCN260" s="254"/>
      <c r="GCO260" s="254"/>
      <c r="GCP260" s="254"/>
      <c r="GCQ260" s="254"/>
      <c r="GCR260" s="254"/>
      <c r="GCS260" s="254"/>
      <c r="GCT260" s="254"/>
      <c r="GCU260" s="254"/>
      <c r="GCV260" s="254"/>
      <c r="GCW260" s="254"/>
      <c r="GCX260" s="254"/>
      <c r="GCY260" s="254"/>
      <c r="GCZ260" s="254"/>
      <c r="GDA260" s="254"/>
      <c r="GDB260" s="254"/>
      <c r="GDC260" s="254"/>
      <c r="GDD260" s="254"/>
      <c r="GDE260" s="254"/>
      <c r="GDF260" s="254"/>
      <c r="GDG260" s="254"/>
      <c r="GDH260" s="254"/>
      <c r="GDI260" s="254"/>
      <c r="GDJ260" s="254"/>
      <c r="GDK260" s="254"/>
      <c r="GDL260" s="254"/>
      <c r="GDM260" s="254"/>
      <c r="GDN260" s="254"/>
      <c r="GDO260" s="254"/>
      <c r="GDP260" s="254"/>
      <c r="GDQ260" s="254"/>
      <c r="GDR260" s="254"/>
      <c r="GDS260" s="254"/>
      <c r="GDT260" s="254"/>
      <c r="GDU260" s="254"/>
      <c r="GDV260" s="254"/>
      <c r="GDW260" s="254"/>
      <c r="GDX260" s="254"/>
      <c r="GDY260" s="254"/>
      <c r="GDZ260" s="254"/>
      <c r="GEA260" s="254"/>
      <c r="GEB260" s="254"/>
      <c r="GEC260" s="254"/>
      <c r="GED260" s="254"/>
      <c r="GEE260" s="254"/>
      <c r="GEF260" s="254"/>
      <c r="GEG260" s="254"/>
      <c r="GEH260" s="254"/>
      <c r="GEI260" s="254"/>
      <c r="GEJ260" s="254"/>
      <c r="GEK260" s="254"/>
      <c r="GEL260" s="254"/>
      <c r="GEM260" s="254"/>
      <c r="GEN260" s="254"/>
      <c r="GEO260" s="254"/>
      <c r="GEP260" s="254"/>
      <c r="GEQ260" s="254"/>
      <c r="GER260" s="254"/>
      <c r="GES260" s="254"/>
      <c r="GET260" s="254"/>
      <c r="GEU260" s="254"/>
      <c r="GEV260" s="254"/>
      <c r="GEW260" s="254"/>
      <c r="GEX260" s="254"/>
      <c r="GEY260" s="254"/>
      <c r="GEZ260" s="254"/>
      <c r="GFA260" s="254"/>
      <c r="GFB260" s="254"/>
      <c r="GFC260" s="254"/>
      <c r="GFD260" s="254"/>
      <c r="GFE260" s="254"/>
      <c r="GFF260" s="254"/>
      <c r="GFG260" s="254"/>
      <c r="GFH260" s="254"/>
      <c r="GFI260" s="254"/>
      <c r="GFJ260" s="254"/>
      <c r="GFK260" s="254"/>
      <c r="GFL260" s="254"/>
      <c r="GFM260" s="254"/>
      <c r="GFN260" s="254"/>
      <c r="GFO260" s="254"/>
      <c r="GFP260" s="254"/>
      <c r="GFQ260" s="254"/>
      <c r="GFR260" s="254"/>
      <c r="GFS260" s="254"/>
      <c r="GFT260" s="254"/>
      <c r="GFU260" s="254"/>
      <c r="GFV260" s="254"/>
      <c r="GFW260" s="254"/>
      <c r="GFX260" s="254"/>
      <c r="GFY260" s="254"/>
      <c r="GFZ260" s="254"/>
      <c r="GGA260" s="254"/>
      <c r="GGB260" s="254"/>
      <c r="GGC260" s="254"/>
      <c r="GGD260" s="254"/>
      <c r="GGE260" s="254"/>
      <c r="GGF260" s="254"/>
      <c r="GGG260" s="254"/>
      <c r="GGH260" s="254"/>
      <c r="GGI260" s="254"/>
      <c r="GGJ260" s="254"/>
      <c r="GGK260" s="254"/>
      <c r="GGL260" s="254"/>
      <c r="GGM260" s="254"/>
      <c r="GGN260" s="254"/>
      <c r="GGO260" s="254"/>
      <c r="GGP260" s="254"/>
      <c r="GGQ260" s="254"/>
      <c r="GGR260" s="254"/>
      <c r="GGS260" s="254"/>
      <c r="GGT260" s="254"/>
      <c r="GGU260" s="254"/>
      <c r="GGV260" s="254"/>
      <c r="GGW260" s="254"/>
      <c r="GGX260" s="254"/>
      <c r="GGY260" s="254"/>
      <c r="GGZ260" s="254"/>
      <c r="GHA260" s="254"/>
      <c r="GHB260" s="254"/>
      <c r="GHC260" s="254"/>
      <c r="GHD260" s="254"/>
      <c r="GHE260" s="254"/>
      <c r="GHF260" s="254"/>
      <c r="GHG260" s="254"/>
      <c r="GHH260" s="254"/>
      <c r="GHI260" s="254"/>
      <c r="GHJ260" s="254"/>
      <c r="GHK260" s="254"/>
      <c r="GHL260" s="254"/>
      <c r="GHM260" s="254"/>
      <c r="GHN260" s="254"/>
      <c r="GHO260" s="254"/>
      <c r="GHP260" s="254"/>
      <c r="GHQ260" s="254"/>
      <c r="GHR260" s="254"/>
      <c r="GHS260" s="254"/>
      <c r="GHT260" s="254"/>
      <c r="GHU260" s="254"/>
      <c r="GHV260" s="254"/>
      <c r="GHW260" s="254"/>
      <c r="GHX260" s="254"/>
      <c r="GHY260" s="254"/>
      <c r="GHZ260" s="254"/>
      <c r="GIA260" s="254"/>
      <c r="GIB260" s="254"/>
      <c r="GIC260" s="254"/>
      <c r="GID260" s="254"/>
      <c r="GIE260" s="254"/>
      <c r="GIF260" s="254"/>
      <c r="GIG260" s="254"/>
      <c r="GIH260" s="254"/>
      <c r="GII260" s="254"/>
      <c r="GIJ260" s="254"/>
      <c r="GIK260" s="254"/>
      <c r="GIL260" s="254"/>
      <c r="GIM260" s="254"/>
      <c r="GIN260" s="254"/>
      <c r="GIO260" s="254"/>
      <c r="GIP260" s="254"/>
      <c r="GIQ260" s="254"/>
      <c r="GIR260" s="254"/>
      <c r="GIS260" s="254"/>
      <c r="GIT260" s="254"/>
      <c r="GIU260" s="254"/>
      <c r="GIV260" s="254"/>
      <c r="GIW260" s="254"/>
      <c r="GIX260" s="254"/>
      <c r="GIY260" s="254"/>
      <c r="GIZ260" s="254"/>
      <c r="GJA260" s="254"/>
      <c r="GJB260" s="254"/>
      <c r="GJC260" s="254"/>
      <c r="GJD260" s="254"/>
      <c r="GJE260" s="254"/>
      <c r="GJF260" s="254"/>
      <c r="GJG260" s="254"/>
      <c r="GJH260" s="254"/>
      <c r="GJI260" s="254"/>
      <c r="GJJ260" s="254"/>
      <c r="GJK260" s="254"/>
      <c r="GJL260" s="254"/>
      <c r="GJM260" s="254"/>
      <c r="GJN260" s="254"/>
      <c r="GJO260" s="254"/>
      <c r="GJP260" s="254"/>
      <c r="GJQ260" s="254"/>
      <c r="GJR260" s="254"/>
      <c r="GJS260" s="254"/>
      <c r="GJT260" s="254"/>
      <c r="GJU260" s="254"/>
      <c r="GJV260" s="254"/>
      <c r="GJW260" s="254"/>
      <c r="GJX260" s="254"/>
      <c r="GJY260" s="254"/>
      <c r="GJZ260" s="254"/>
      <c r="GKA260" s="254"/>
      <c r="GKB260" s="254"/>
      <c r="GKC260" s="254"/>
      <c r="GKD260" s="254"/>
      <c r="GKE260" s="254"/>
      <c r="GKF260" s="254"/>
      <c r="GKG260" s="254"/>
      <c r="GKH260" s="254"/>
      <c r="GKI260" s="254"/>
      <c r="GKJ260" s="254"/>
      <c r="GKK260" s="254"/>
      <c r="GKL260" s="254"/>
      <c r="GKM260" s="254"/>
      <c r="GKN260" s="254"/>
      <c r="GKO260" s="254"/>
      <c r="GKP260" s="254"/>
      <c r="GKQ260" s="254"/>
      <c r="GKR260" s="254"/>
      <c r="GKS260" s="254"/>
      <c r="GKT260" s="254"/>
      <c r="GKU260" s="254"/>
      <c r="GKV260" s="254"/>
      <c r="GKW260" s="254"/>
      <c r="GKX260" s="254"/>
      <c r="GKY260" s="254"/>
      <c r="GKZ260" s="254"/>
      <c r="GLA260" s="254"/>
      <c r="GLB260" s="254"/>
      <c r="GLC260" s="254"/>
      <c r="GLD260" s="254"/>
      <c r="GLE260" s="254"/>
      <c r="GLF260" s="254"/>
      <c r="GLG260" s="254"/>
      <c r="GLH260" s="254"/>
      <c r="GLI260" s="254"/>
      <c r="GLJ260" s="254"/>
      <c r="GLK260" s="254"/>
      <c r="GLL260" s="254"/>
      <c r="GLM260" s="254"/>
      <c r="GLN260" s="254"/>
      <c r="GLO260" s="254"/>
      <c r="GLP260" s="254"/>
      <c r="GLQ260" s="254"/>
      <c r="GLR260" s="254"/>
      <c r="GLS260" s="254"/>
      <c r="GLT260" s="254"/>
      <c r="GLU260" s="254"/>
      <c r="GLV260" s="254"/>
      <c r="GLW260" s="254"/>
      <c r="GLX260" s="254"/>
      <c r="GLY260" s="254"/>
      <c r="GLZ260" s="254"/>
      <c r="GMA260" s="254"/>
      <c r="GMB260" s="254"/>
      <c r="GMC260" s="254"/>
      <c r="GMD260" s="254"/>
      <c r="GME260" s="254"/>
      <c r="GMF260" s="254"/>
      <c r="GMG260" s="254"/>
      <c r="GMH260" s="254"/>
      <c r="GMI260" s="254"/>
      <c r="GMJ260" s="254"/>
      <c r="GMK260" s="254"/>
      <c r="GML260" s="254"/>
      <c r="GMM260" s="254"/>
      <c r="GMN260" s="254"/>
      <c r="GMO260" s="254"/>
      <c r="GMP260" s="254"/>
      <c r="GMQ260" s="254"/>
      <c r="GMR260" s="254"/>
      <c r="GMS260" s="254"/>
      <c r="GMT260" s="254"/>
      <c r="GMU260" s="254"/>
      <c r="GMV260" s="254"/>
      <c r="GMW260" s="254"/>
      <c r="GMX260" s="254"/>
      <c r="GMY260" s="254"/>
      <c r="GMZ260" s="254"/>
      <c r="GNA260" s="254"/>
      <c r="GNB260" s="254"/>
      <c r="GNC260" s="254"/>
      <c r="GND260" s="254"/>
      <c r="GNE260" s="254"/>
      <c r="GNF260" s="254"/>
      <c r="GNG260" s="254"/>
      <c r="GNH260" s="254"/>
      <c r="GNI260" s="254"/>
      <c r="GNJ260" s="254"/>
      <c r="GNK260" s="254"/>
      <c r="GNL260" s="254"/>
      <c r="GNM260" s="254"/>
      <c r="GNN260" s="254"/>
      <c r="GNO260" s="254"/>
      <c r="GNP260" s="254"/>
      <c r="GNQ260" s="254"/>
      <c r="GNR260" s="254"/>
      <c r="GNS260" s="254"/>
      <c r="GNT260" s="254"/>
      <c r="GNU260" s="254"/>
      <c r="GNV260" s="254"/>
      <c r="GNW260" s="254"/>
      <c r="GNX260" s="254"/>
      <c r="GNY260" s="254"/>
      <c r="GNZ260" s="254"/>
      <c r="GOA260" s="254"/>
      <c r="GOB260" s="254"/>
      <c r="GOC260" s="254"/>
      <c r="GOD260" s="254"/>
      <c r="GOE260" s="254"/>
      <c r="GOF260" s="254"/>
      <c r="GOG260" s="254"/>
      <c r="GOH260" s="254"/>
      <c r="GOI260" s="254"/>
      <c r="GOJ260" s="254"/>
      <c r="GOK260" s="254"/>
      <c r="GOL260" s="254"/>
      <c r="GOM260" s="254"/>
      <c r="GON260" s="254"/>
      <c r="GOO260" s="254"/>
      <c r="GOP260" s="254"/>
      <c r="GOQ260" s="254"/>
      <c r="GOR260" s="254"/>
      <c r="GOS260" s="254"/>
      <c r="GOT260" s="254"/>
      <c r="GOU260" s="254"/>
      <c r="GOV260" s="254"/>
      <c r="GOW260" s="254"/>
      <c r="GOX260" s="254"/>
      <c r="GOY260" s="254"/>
      <c r="GOZ260" s="254"/>
      <c r="GPA260" s="254"/>
      <c r="GPB260" s="254"/>
      <c r="GPC260" s="254"/>
      <c r="GPD260" s="254"/>
      <c r="GPE260" s="254"/>
      <c r="GPF260" s="254"/>
      <c r="GPG260" s="254"/>
      <c r="GPH260" s="254"/>
      <c r="GPI260" s="254"/>
      <c r="GPJ260" s="254"/>
      <c r="GPK260" s="254"/>
      <c r="GPL260" s="254"/>
      <c r="GPM260" s="254"/>
      <c r="GPN260" s="254"/>
      <c r="GPO260" s="254"/>
      <c r="GPP260" s="254"/>
      <c r="GPQ260" s="254"/>
      <c r="GPR260" s="254"/>
      <c r="GPS260" s="254"/>
      <c r="GPT260" s="254"/>
      <c r="GPU260" s="254"/>
      <c r="GPV260" s="254"/>
      <c r="GPW260" s="254"/>
      <c r="GPX260" s="254"/>
      <c r="GPY260" s="254"/>
      <c r="GPZ260" s="254"/>
      <c r="GQA260" s="254"/>
      <c r="GQB260" s="254"/>
      <c r="GQC260" s="254"/>
      <c r="GQD260" s="254"/>
      <c r="GQE260" s="254"/>
      <c r="GQF260" s="254"/>
      <c r="GQG260" s="254"/>
      <c r="GQH260" s="254"/>
      <c r="GQI260" s="254"/>
      <c r="GQJ260" s="254"/>
      <c r="GQK260" s="254"/>
      <c r="GQL260" s="254"/>
      <c r="GQM260" s="254"/>
      <c r="GQN260" s="254"/>
      <c r="GQO260" s="254"/>
      <c r="GQP260" s="254"/>
      <c r="GQQ260" s="254"/>
      <c r="GQR260" s="254"/>
      <c r="GQS260" s="254"/>
      <c r="GQT260" s="254"/>
      <c r="GQU260" s="254"/>
      <c r="GQV260" s="254"/>
      <c r="GQW260" s="254"/>
      <c r="GQX260" s="254"/>
      <c r="GQY260" s="254"/>
      <c r="GQZ260" s="254"/>
      <c r="GRA260" s="254"/>
      <c r="GRB260" s="254"/>
      <c r="GRC260" s="254"/>
      <c r="GRD260" s="254"/>
      <c r="GRE260" s="254"/>
      <c r="GRF260" s="254"/>
      <c r="GRG260" s="254"/>
      <c r="GRH260" s="254"/>
      <c r="GRI260" s="254"/>
      <c r="GRJ260" s="254"/>
      <c r="GRK260" s="254"/>
      <c r="GRL260" s="254"/>
      <c r="GRM260" s="254"/>
      <c r="GRN260" s="254"/>
      <c r="GRO260" s="254"/>
      <c r="GRP260" s="254"/>
      <c r="GRQ260" s="254"/>
      <c r="GRR260" s="254"/>
      <c r="GRS260" s="254"/>
      <c r="GRT260" s="254"/>
      <c r="GRU260" s="254"/>
      <c r="GRV260" s="254"/>
      <c r="GRW260" s="254"/>
      <c r="GRX260" s="254"/>
      <c r="GRY260" s="254"/>
      <c r="GRZ260" s="254"/>
      <c r="GSA260" s="254"/>
      <c r="GSB260" s="254"/>
      <c r="GSC260" s="254"/>
      <c r="GSD260" s="254"/>
      <c r="GSE260" s="254"/>
      <c r="GSF260" s="254"/>
      <c r="GSG260" s="254"/>
      <c r="GSH260" s="254"/>
      <c r="GSI260" s="254"/>
      <c r="GSJ260" s="254"/>
      <c r="GSK260" s="254"/>
      <c r="GSL260" s="254"/>
      <c r="GSM260" s="254"/>
      <c r="GSN260" s="254"/>
      <c r="GSO260" s="254"/>
      <c r="GSP260" s="254"/>
      <c r="GSQ260" s="254"/>
      <c r="GSR260" s="254"/>
      <c r="GSS260" s="254"/>
      <c r="GST260" s="254"/>
      <c r="GSU260" s="254"/>
      <c r="GSV260" s="254"/>
      <c r="GSW260" s="254"/>
      <c r="GSX260" s="254"/>
      <c r="GSY260" s="254"/>
      <c r="GSZ260" s="254"/>
      <c r="GTA260" s="254"/>
      <c r="GTB260" s="254"/>
      <c r="GTC260" s="254"/>
      <c r="GTD260" s="254"/>
      <c r="GTE260" s="254"/>
      <c r="GTF260" s="254"/>
      <c r="GTG260" s="254"/>
      <c r="GTH260" s="254"/>
      <c r="GTI260" s="254"/>
      <c r="GTJ260" s="254"/>
      <c r="GTK260" s="254"/>
      <c r="GTL260" s="254"/>
      <c r="GTM260" s="254"/>
      <c r="GTN260" s="254"/>
      <c r="GTO260" s="254"/>
      <c r="GTP260" s="254"/>
      <c r="GTQ260" s="254"/>
      <c r="GTR260" s="254"/>
      <c r="GTS260" s="254"/>
      <c r="GTT260" s="254"/>
      <c r="GTU260" s="254"/>
      <c r="GTV260" s="254"/>
      <c r="GTW260" s="254"/>
      <c r="GTX260" s="254"/>
      <c r="GTY260" s="254"/>
      <c r="GTZ260" s="254"/>
      <c r="GUA260" s="254"/>
      <c r="GUB260" s="254"/>
      <c r="GUC260" s="254"/>
      <c r="GUD260" s="254"/>
      <c r="GUE260" s="254"/>
      <c r="GUF260" s="254"/>
      <c r="GUG260" s="254"/>
      <c r="GUH260" s="254"/>
      <c r="GUI260" s="254"/>
      <c r="GUJ260" s="254"/>
      <c r="GUK260" s="254"/>
      <c r="GUL260" s="254"/>
      <c r="GUM260" s="254"/>
      <c r="GUN260" s="254"/>
      <c r="GUO260" s="254"/>
      <c r="GUP260" s="254"/>
      <c r="GUQ260" s="254"/>
      <c r="GUR260" s="254"/>
      <c r="GUS260" s="254"/>
      <c r="GUT260" s="254"/>
      <c r="GUU260" s="254"/>
      <c r="GUV260" s="254"/>
      <c r="GUW260" s="254"/>
      <c r="GUX260" s="254"/>
      <c r="GUY260" s="254"/>
      <c r="GUZ260" s="254"/>
      <c r="GVA260" s="254"/>
      <c r="GVB260" s="254"/>
      <c r="GVC260" s="254"/>
      <c r="GVD260" s="254"/>
      <c r="GVE260" s="254"/>
      <c r="GVF260" s="254"/>
      <c r="GVG260" s="254"/>
      <c r="GVH260" s="254"/>
      <c r="GVI260" s="254"/>
      <c r="GVJ260" s="254"/>
      <c r="GVK260" s="254"/>
      <c r="GVL260" s="254"/>
      <c r="GVM260" s="254"/>
      <c r="GVN260" s="254"/>
      <c r="GVO260" s="254"/>
      <c r="GVP260" s="254"/>
      <c r="GVQ260" s="254"/>
      <c r="GVR260" s="254"/>
      <c r="GVS260" s="254"/>
      <c r="GVT260" s="254"/>
      <c r="GVU260" s="254"/>
      <c r="GVV260" s="254"/>
      <c r="GVW260" s="254"/>
      <c r="GVX260" s="254"/>
      <c r="GVY260" s="254"/>
      <c r="GVZ260" s="254"/>
      <c r="GWA260" s="254"/>
      <c r="GWB260" s="254"/>
      <c r="GWC260" s="254"/>
      <c r="GWD260" s="254"/>
      <c r="GWE260" s="254"/>
      <c r="GWF260" s="254"/>
      <c r="GWG260" s="254"/>
      <c r="GWH260" s="254"/>
      <c r="GWI260" s="254"/>
      <c r="GWJ260" s="254"/>
      <c r="GWK260" s="254"/>
      <c r="GWL260" s="254"/>
      <c r="GWM260" s="254"/>
      <c r="GWN260" s="254"/>
      <c r="GWO260" s="254"/>
      <c r="GWP260" s="254"/>
      <c r="GWQ260" s="254"/>
      <c r="GWR260" s="254"/>
      <c r="GWS260" s="254"/>
      <c r="GWT260" s="254"/>
      <c r="GWU260" s="254"/>
      <c r="GWV260" s="254"/>
      <c r="GWW260" s="254"/>
      <c r="GWX260" s="254"/>
      <c r="GWY260" s="254"/>
      <c r="GWZ260" s="254"/>
      <c r="GXA260" s="254"/>
      <c r="GXB260" s="254"/>
      <c r="GXC260" s="254"/>
      <c r="GXD260" s="254"/>
      <c r="GXE260" s="254"/>
      <c r="GXF260" s="254"/>
      <c r="GXG260" s="254"/>
      <c r="GXH260" s="254"/>
      <c r="GXI260" s="254"/>
      <c r="GXJ260" s="254"/>
      <c r="GXK260" s="254"/>
      <c r="GXL260" s="254"/>
      <c r="GXM260" s="254"/>
      <c r="GXN260" s="254"/>
      <c r="GXO260" s="254"/>
      <c r="GXP260" s="254"/>
      <c r="GXQ260" s="254"/>
      <c r="GXR260" s="254"/>
      <c r="GXS260" s="254"/>
      <c r="GXT260" s="254"/>
      <c r="GXU260" s="254"/>
      <c r="GXV260" s="254"/>
      <c r="GXW260" s="254"/>
      <c r="GXX260" s="254"/>
      <c r="GXY260" s="254"/>
      <c r="GXZ260" s="254"/>
      <c r="GYA260" s="254"/>
      <c r="GYB260" s="254"/>
      <c r="GYC260" s="254"/>
      <c r="GYD260" s="254"/>
      <c r="GYE260" s="254"/>
      <c r="GYF260" s="254"/>
      <c r="GYG260" s="254"/>
      <c r="GYH260" s="254"/>
      <c r="GYI260" s="254"/>
      <c r="GYJ260" s="254"/>
      <c r="GYK260" s="254"/>
      <c r="GYL260" s="254"/>
      <c r="GYM260" s="254"/>
      <c r="GYN260" s="254"/>
      <c r="GYO260" s="254"/>
      <c r="GYP260" s="254"/>
      <c r="GYQ260" s="254"/>
      <c r="GYR260" s="254"/>
      <c r="GYS260" s="254"/>
      <c r="GYT260" s="254"/>
      <c r="GYU260" s="254"/>
      <c r="GYV260" s="254"/>
      <c r="GYW260" s="254"/>
      <c r="GYX260" s="254"/>
      <c r="GYY260" s="254"/>
      <c r="GYZ260" s="254"/>
      <c r="GZA260" s="254"/>
      <c r="GZB260" s="254"/>
      <c r="GZC260" s="254"/>
      <c r="GZD260" s="254"/>
      <c r="GZE260" s="254"/>
      <c r="GZF260" s="254"/>
      <c r="GZG260" s="254"/>
      <c r="GZH260" s="254"/>
      <c r="GZI260" s="254"/>
      <c r="GZJ260" s="254"/>
      <c r="GZK260" s="254"/>
      <c r="GZL260" s="254"/>
      <c r="GZM260" s="254"/>
      <c r="GZN260" s="254"/>
      <c r="GZO260" s="254"/>
      <c r="GZP260" s="254"/>
      <c r="GZQ260" s="254"/>
      <c r="GZR260" s="254"/>
      <c r="GZS260" s="254"/>
      <c r="GZT260" s="254"/>
      <c r="GZU260" s="254"/>
      <c r="GZV260" s="254"/>
      <c r="GZW260" s="254"/>
      <c r="GZX260" s="254"/>
      <c r="GZY260" s="254"/>
      <c r="GZZ260" s="254"/>
      <c r="HAA260" s="254"/>
      <c r="HAB260" s="254"/>
      <c r="HAC260" s="254"/>
      <c r="HAD260" s="254"/>
      <c r="HAE260" s="254"/>
      <c r="HAF260" s="254"/>
      <c r="HAG260" s="254"/>
      <c r="HAH260" s="254"/>
      <c r="HAI260" s="254"/>
      <c r="HAJ260" s="254"/>
      <c r="HAK260" s="254"/>
      <c r="HAL260" s="254"/>
      <c r="HAM260" s="254"/>
      <c r="HAN260" s="254"/>
      <c r="HAO260" s="254"/>
      <c r="HAP260" s="254"/>
      <c r="HAQ260" s="254"/>
      <c r="HAR260" s="254"/>
      <c r="HAS260" s="254"/>
      <c r="HAT260" s="254"/>
      <c r="HAU260" s="254"/>
      <c r="HAV260" s="254"/>
      <c r="HAW260" s="254"/>
      <c r="HAX260" s="254"/>
      <c r="HAY260" s="254"/>
      <c r="HAZ260" s="254"/>
      <c r="HBA260" s="254"/>
      <c r="HBB260" s="254"/>
      <c r="HBC260" s="254"/>
      <c r="HBD260" s="254"/>
      <c r="HBE260" s="254"/>
      <c r="HBF260" s="254"/>
      <c r="HBG260" s="254"/>
      <c r="HBH260" s="254"/>
      <c r="HBI260" s="254"/>
      <c r="HBJ260" s="254"/>
      <c r="HBK260" s="254"/>
      <c r="HBL260" s="254"/>
      <c r="HBM260" s="254"/>
      <c r="HBN260" s="254"/>
      <c r="HBO260" s="254"/>
      <c r="HBP260" s="254"/>
      <c r="HBQ260" s="254"/>
      <c r="HBR260" s="254"/>
      <c r="HBS260" s="254"/>
      <c r="HBT260" s="254"/>
      <c r="HBU260" s="254"/>
      <c r="HBV260" s="254"/>
      <c r="HBW260" s="254"/>
      <c r="HBX260" s="254"/>
      <c r="HBY260" s="254"/>
      <c r="HBZ260" s="254"/>
      <c r="HCA260" s="254"/>
      <c r="HCB260" s="254"/>
      <c r="HCC260" s="254"/>
      <c r="HCD260" s="254"/>
      <c r="HCE260" s="254"/>
      <c r="HCF260" s="254"/>
      <c r="HCG260" s="254"/>
      <c r="HCH260" s="254"/>
      <c r="HCI260" s="254"/>
      <c r="HCJ260" s="254"/>
      <c r="HCK260" s="254"/>
      <c r="HCL260" s="254"/>
      <c r="HCM260" s="254"/>
      <c r="HCN260" s="254"/>
      <c r="HCO260" s="254"/>
      <c r="HCP260" s="254"/>
      <c r="HCQ260" s="254"/>
      <c r="HCR260" s="254"/>
      <c r="HCS260" s="254"/>
      <c r="HCT260" s="254"/>
      <c r="HCU260" s="254"/>
      <c r="HCV260" s="254"/>
      <c r="HCW260" s="254"/>
      <c r="HCX260" s="254"/>
      <c r="HCY260" s="254"/>
      <c r="HCZ260" s="254"/>
      <c r="HDA260" s="254"/>
      <c r="HDB260" s="254"/>
      <c r="HDC260" s="254"/>
      <c r="HDD260" s="254"/>
      <c r="HDE260" s="254"/>
      <c r="HDF260" s="254"/>
      <c r="HDG260" s="254"/>
      <c r="HDH260" s="254"/>
      <c r="HDI260" s="254"/>
      <c r="HDJ260" s="254"/>
      <c r="HDK260" s="254"/>
      <c r="HDL260" s="254"/>
      <c r="HDM260" s="254"/>
      <c r="HDN260" s="254"/>
      <c r="HDO260" s="254"/>
      <c r="HDP260" s="254"/>
      <c r="HDQ260" s="254"/>
      <c r="HDR260" s="254"/>
      <c r="HDS260" s="254"/>
      <c r="HDT260" s="254"/>
      <c r="HDU260" s="254"/>
      <c r="HDV260" s="254"/>
      <c r="HDW260" s="254"/>
      <c r="HDX260" s="254"/>
      <c r="HDY260" s="254"/>
      <c r="HDZ260" s="254"/>
      <c r="HEA260" s="254"/>
      <c r="HEB260" s="254"/>
      <c r="HEC260" s="254"/>
      <c r="HED260" s="254"/>
      <c r="HEE260" s="254"/>
      <c r="HEF260" s="254"/>
      <c r="HEG260" s="254"/>
      <c r="HEH260" s="254"/>
      <c r="HEI260" s="254"/>
      <c r="HEJ260" s="254"/>
      <c r="HEK260" s="254"/>
      <c r="HEL260" s="254"/>
      <c r="HEM260" s="254"/>
      <c r="HEN260" s="254"/>
      <c r="HEO260" s="254"/>
      <c r="HEP260" s="254"/>
      <c r="HEQ260" s="254"/>
      <c r="HER260" s="254"/>
      <c r="HES260" s="254"/>
      <c r="HET260" s="254"/>
      <c r="HEU260" s="254"/>
      <c r="HEV260" s="254"/>
      <c r="HEW260" s="254"/>
      <c r="HEX260" s="254"/>
      <c r="HEY260" s="254"/>
      <c r="HEZ260" s="254"/>
      <c r="HFA260" s="254"/>
      <c r="HFB260" s="254"/>
      <c r="HFC260" s="254"/>
      <c r="HFD260" s="254"/>
      <c r="HFE260" s="254"/>
      <c r="HFF260" s="254"/>
      <c r="HFG260" s="254"/>
      <c r="HFH260" s="254"/>
      <c r="HFI260" s="254"/>
      <c r="HFJ260" s="254"/>
      <c r="HFK260" s="254"/>
      <c r="HFL260" s="254"/>
      <c r="HFM260" s="254"/>
      <c r="HFN260" s="254"/>
      <c r="HFO260" s="254"/>
      <c r="HFP260" s="254"/>
      <c r="HFQ260" s="254"/>
      <c r="HFR260" s="254"/>
      <c r="HFS260" s="254"/>
      <c r="HFT260" s="254"/>
      <c r="HFU260" s="254"/>
      <c r="HFV260" s="254"/>
      <c r="HFW260" s="254"/>
      <c r="HFX260" s="254"/>
      <c r="HFY260" s="254"/>
      <c r="HFZ260" s="254"/>
      <c r="HGA260" s="254"/>
      <c r="HGB260" s="254"/>
      <c r="HGC260" s="254"/>
      <c r="HGD260" s="254"/>
      <c r="HGE260" s="254"/>
      <c r="HGF260" s="254"/>
      <c r="HGG260" s="254"/>
      <c r="HGH260" s="254"/>
      <c r="HGI260" s="254"/>
      <c r="HGJ260" s="254"/>
      <c r="HGK260" s="254"/>
      <c r="HGL260" s="254"/>
      <c r="HGM260" s="254"/>
      <c r="HGN260" s="254"/>
      <c r="HGO260" s="254"/>
      <c r="HGP260" s="254"/>
      <c r="HGQ260" s="254"/>
      <c r="HGR260" s="254"/>
      <c r="HGS260" s="254"/>
      <c r="HGT260" s="254"/>
      <c r="HGU260" s="254"/>
      <c r="HGV260" s="254"/>
      <c r="HGW260" s="254"/>
      <c r="HGX260" s="254"/>
      <c r="HGY260" s="254"/>
      <c r="HGZ260" s="254"/>
      <c r="HHA260" s="254"/>
      <c r="HHB260" s="254"/>
      <c r="HHC260" s="254"/>
      <c r="HHD260" s="254"/>
      <c r="HHE260" s="254"/>
      <c r="HHF260" s="254"/>
      <c r="HHG260" s="254"/>
      <c r="HHH260" s="254"/>
      <c r="HHI260" s="254"/>
      <c r="HHJ260" s="254"/>
      <c r="HHK260" s="254"/>
      <c r="HHL260" s="254"/>
      <c r="HHM260" s="254"/>
      <c r="HHN260" s="254"/>
      <c r="HHO260" s="254"/>
      <c r="HHP260" s="254"/>
      <c r="HHQ260" s="254"/>
      <c r="HHR260" s="254"/>
      <c r="HHS260" s="254"/>
      <c r="HHT260" s="254"/>
      <c r="HHU260" s="254"/>
      <c r="HHV260" s="254"/>
      <c r="HHW260" s="254"/>
      <c r="HHX260" s="254"/>
      <c r="HHY260" s="254"/>
      <c r="HHZ260" s="254"/>
      <c r="HIA260" s="254"/>
      <c r="HIB260" s="254"/>
      <c r="HIC260" s="254"/>
      <c r="HID260" s="254"/>
      <c r="HIE260" s="254"/>
      <c r="HIF260" s="254"/>
      <c r="HIG260" s="254"/>
      <c r="HIH260" s="254"/>
      <c r="HII260" s="254"/>
      <c r="HIJ260" s="254"/>
      <c r="HIK260" s="254"/>
      <c r="HIL260" s="254"/>
      <c r="HIM260" s="254"/>
      <c r="HIN260" s="254"/>
      <c r="HIO260" s="254"/>
      <c r="HIP260" s="254"/>
      <c r="HIQ260" s="254"/>
      <c r="HIR260" s="254"/>
      <c r="HIS260" s="254"/>
      <c r="HIT260" s="254"/>
      <c r="HIU260" s="254"/>
      <c r="HIV260" s="254"/>
      <c r="HIW260" s="254"/>
      <c r="HIX260" s="254"/>
      <c r="HIY260" s="254"/>
      <c r="HIZ260" s="254"/>
      <c r="HJA260" s="254"/>
      <c r="HJB260" s="254"/>
      <c r="HJC260" s="254"/>
      <c r="HJD260" s="254"/>
      <c r="HJE260" s="254"/>
      <c r="HJF260" s="254"/>
      <c r="HJG260" s="254"/>
      <c r="HJH260" s="254"/>
      <c r="HJI260" s="254"/>
      <c r="HJJ260" s="254"/>
      <c r="HJK260" s="254"/>
      <c r="HJL260" s="254"/>
      <c r="HJM260" s="254"/>
      <c r="HJN260" s="254"/>
      <c r="HJO260" s="254"/>
      <c r="HJP260" s="254"/>
      <c r="HJQ260" s="254"/>
      <c r="HJR260" s="254"/>
      <c r="HJS260" s="254"/>
      <c r="HJT260" s="254"/>
      <c r="HJU260" s="254"/>
      <c r="HJV260" s="254"/>
      <c r="HJW260" s="254"/>
      <c r="HJX260" s="254"/>
      <c r="HJY260" s="254"/>
      <c r="HJZ260" s="254"/>
      <c r="HKA260" s="254"/>
      <c r="HKB260" s="254"/>
      <c r="HKC260" s="254"/>
      <c r="HKD260" s="254"/>
      <c r="HKE260" s="254"/>
      <c r="HKF260" s="254"/>
      <c r="HKG260" s="254"/>
      <c r="HKH260" s="254"/>
      <c r="HKI260" s="254"/>
      <c r="HKJ260" s="254"/>
      <c r="HKK260" s="254"/>
      <c r="HKL260" s="254"/>
      <c r="HKM260" s="254"/>
      <c r="HKN260" s="254"/>
      <c r="HKO260" s="254"/>
      <c r="HKP260" s="254"/>
      <c r="HKQ260" s="254"/>
      <c r="HKR260" s="254"/>
      <c r="HKS260" s="254"/>
      <c r="HKT260" s="254"/>
      <c r="HKU260" s="254"/>
      <c r="HKV260" s="254"/>
      <c r="HKW260" s="254"/>
      <c r="HKX260" s="254"/>
      <c r="HKY260" s="254"/>
      <c r="HKZ260" s="254"/>
      <c r="HLA260" s="254"/>
      <c r="HLB260" s="254"/>
      <c r="HLC260" s="254"/>
      <c r="HLD260" s="254"/>
      <c r="HLE260" s="254"/>
      <c r="HLF260" s="254"/>
      <c r="HLG260" s="254"/>
      <c r="HLH260" s="254"/>
      <c r="HLI260" s="254"/>
      <c r="HLJ260" s="254"/>
      <c r="HLK260" s="254"/>
      <c r="HLL260" s="254"/>
      <c r="HLM260" s="254"/>
      <c r="HLN260" s="254"/>
      <c r="HLO260" s="254"/>
      <c r="HLP260" s="254"/>
      <c r="HLQ260" s="254"/>
      <c r="HLR260" s="254"/>
      <c r="HLS260" s="254"/>
      <c r="HLT260" s="254"/>
      <c r="HLU260" s="254"/>
      <c r="HLV260" s="254"/>
      <c r="HLW260" s="254"/>
      <c r="HLX260" s="254"/>
      <c r="HLY260" s="254"/>
      <c r="HLZ260" s="254"/>
      <c r="HMA260" s="254"/>
      <c r="HMB260" s="254"/>
      <c r="HMC260" s="254"/>
      <c r="HMD260" s="254"/>
      <c r="HME260" s="254"/>
      <c r="HMF260" s="254"/>
      <c r="HMG260" s="254"/>
      <c r="HMH260" s="254"/>
      <c r="HMI260" s="254"/>
      <c r="HMJ260" s="254"/>
      <c r="HMK260" s="254"/>
      <c r="HML260" s="254"/>
      <c r="HMM260" s="254"/>
      <c r="HMN260" s="254"/>
      <c r="HMO260" s="254"/>
      <c r="HMP260" s="254"/>
      <c r="HMQ260" s="254"/>
      <c r="HMR260" s="254"/>
      <c r="HMS260" s="254"/>
      <c r="HMT260" s="254"/>
      <c r="HMU260" s="254"/>
      <c r="HMV260" s="254"/>
      <c r="HMW260" s="254"/>
      <c r="HMX260" s="254"/>
      <c r="HMY260" s="254"/>
      <c r="HMZ260" s="254"/>
      <c r="HNA260" s="254"/>
      <c r="HNB260" s="254"/>
      <c r="HNC260" s="254"/>
      <c r="HND260" s="254"/>
      <c r="HNE260" s="254"/>
      <c r="HNF260" s="254"/>
      <c r="HNG260" s="254"/>
      <c r="HNH260" s="254"/>
      <c r="HNI260" s="254"/>
      <c r="HNJ260" s="254"/>
      <c r="HNK260" s="254"/>
      <c r="HNL260" s="254"/>
      <c r="HNM260" s="254"/>
      <c r="HNN260" s="254"/>
      <c r="HNO260" s="254"/>
      <c r="HNP260" s="254"/>
      <c r="HNQ260" s="254"/>
      <c r="HNR260" s="254"/>
      <c r="HNS260" s="254"/>
      <c r="HNT260" s="254"/>
      <c r="HNU260" s="254"/>
      <c r="HNV260" s="254"/>
      <c r="HNW260" s="254"/>
      <c r="HNX260" s="254"/>
      <c r="HNY260" s="254"/>
      <c r="HNZ260" s="254"/>
      <c r="HOA260" s="254"/>
      <c r="HOB260" s="254"/>
      <c r="HOC260" s="254"/>
      <c r="HOD260" s="254"/>
      <c r="HOE260" s="254"/>
      <c r="HOF260" s="254"/>
      <c r="HOG260" s="254"/>
      <c r="HOH260" s="254"/>
      <c r="HOI260" s="254"/>
      <c r="HOJ260" s="254"/>
      <c r="HOK260" s="254"/>
      <c r="HOL260" s="254"/>
      <c r="HOM260" s="254"/>
      <c r="HON260" s="254"/>
      <c r="HOO260" s="254"/>
      <c r="HOP260" s="254"/>
      <c r="HOQ260" s="254"/>
      <c r="HOR260" s="254"/>
      <c r="HOS260" s="254"/>
      <c r="HOT260" s="254"/>
      <c r="HOU260" s="254"/>
      <c r="HOV260" s="254"/>
      <c r="HOW260" s="254"/>
      <c r="HOX260" s="254"/>
      <c r="HOY260" s="254"/>
      <c r="HOZ260" s="254"/>
      <c r="HPA260" s="254"/>
      <c r="HPB260" s="254"/>
      <c r="HPC260" s="254"/>
      <c r="HPD260" s="254"/>
      <c r="HPE260" s="254"/>
      <c r="HPF260" s="254"/>
      <c r="HPG260" s="254"/>
      <c r="HPH260" s="254"/>
      <c r="HPI260" s="254"/>
      <c r="HPJ260" s="254"/>
      <c r="HPK260" s="254"/>
      <c r="HPL260" s="254"/>
      <c r="HPM260" s="254"/>
      <c r="HPN260" s="254"/>
      <c r="HPO260" s="254"/>
      <c r="HPP260" s="254"/>
      <c r="HPQ260" s="254"/>
      <c r="HPR260" s="254"/>
      <c r="HPS260" s="254"/>
      <c r="HPT260" s="254"/>
      <c r="HPU260" s="254"/>
      <c r="HPV260" s="254"/>
      <c r="HPW260" s="254"/>
      <c r="HPX260" s="254"/>
      <c r="HPY260" s="254"/>
      <c r="HPZ260" s="254"/>
      <c r="HQA260" s="254"/>
      <c r="HQB260" s="254"/>
      <c r="HQC260" s="254"/>
      <c r="HQD260" s="254"/>
      <c r="HQE260" s="254"/>
      <c r="HQF260" s="254"/>
      <c r="HQG260" s="254"/>
      <c r="HQH260" s="254"/>
      <c r="HQI260" s="254"/>
      <c r="HQJ260" s="254"/>
      <c r="HQK260" s="254"/>
      <c r="HQL260" s="254"/>
      <c r="HQM260" s="254"/>
      <c r="HQN260" s="254"/>
      <c r="HQO260" s="254"/>
      <c r="HQP260" s="254"/>
      <c r="HQQ260" s="254"/>
      <c r="HQR260" s="254"/>
      <c r="HQS260" s="254"/>
      <c r="HQT260" s="254"/>
      <c r="HQU260" s="254"/>
      <c r="HQV260" s="254"/>
      <c r="HQW260" s="254"/>
      <c r="HQX260" s="254"/>
      <c r="HQY260" s="254"/>
      <c r="HQZ260" s="254"/>
      <c r="HRA260" s="254"/>
      <c r="HRB260" s="254"/>
      <c r="HRC260" s="254"/>
      <c r="HRD260" s="254"/>
      <c r="HRE260" s="254"/>
      <c r="HRF260" s="254"/>
      <c r="HRG260" s="254"/>
      <c r="HRH260" s="254"/>
      <c r="HRI260" s="254"/>
      <c r="HRJ260" s="254"/>
      <c r="HRK260" s="254"/>
      <c r="HRL260" s="254"/>
      <c r="HRM260" s="254"/>
      <c r="HRN260" s="254"/>
      <c r="HRO260" s="254"/>
      <c r="HRP260" s="254"/>
      <c r="HRQ260" s="254"/>
      <c r="HRR260" s="254"/>
      <c r="HRS260" s="254"/>
      <c r="HRT260" s="254"/>
      <c r="HRU260" s="254"/>
      <c r="HRV260" s="254"/>
      <c r="HRW260" s="254"/>
      <c r="HRX260" s="254"/>
      <c r="HRY260" s="254"/>
      <c r="HRZ260" s="254"/>
      <c r="HSA260" s="254"/>
      <c r="HSB260" s="254"/>
      <c r="HSC260" s="254"/>
      <c r="HSD260" s="254"/>
      <c r="HSE260" s="254"/>
      <c r="HSF260" s="254"/>
      <c r="HSG260" s="254"/>
      <c r="HSH260" s="254"/>
      <c r="HSI260" s="254"/>
      <c r="HSJ260" s="254"/>
      <c r="HSK260" s="254"/>
      <c r="HSL260" s="254"/>
      <c r="HSM260" s="254"/>
      <c r="HSN260" s="254"/>
      <c r="HSO260" s="254"/>
      <c r="HSP260" s="254"/>
      <c r="HSQ260" s="254"/>
      <c r="HSR260" s="254"/>
      <c r="HSS260" s="254"/>
      <c r="HST260" s="254"/>
      <c r="HSU260" s="254"/>
      <c r="HSV260" s="254"/>
      <c r="HSW260" s="254"/>
      <c r="HSX260" s="254"/>
      <c r="HSY260" s="254"/>
      <c r="HSZ260" s="254"/>
      <c r="HTA260" s="254"/>
      <c r="HTB260" s="254"/>
      <c r="HTC260" s="254"/>
      <c r="HTD260" s="254"/>
      <c r="HTE260" s="254"/>
      <c r="HTF260" s="254"/>
      <c r="HTG260" s="254"/>
      <c r="HTH260" s="254"/>
      <c r="HTI260" s="254"/>
      <c r="HTJ260" s="254"/>
      <c r="HTK260" s="254"/>
      <c r="HTL260" s="254"/>
      <c r="HTM260" s="254"/>
      <c r="HTN260" s="254"/>
      <c r="HTO260" s="254"/>
      <c r="HTP260" s="254"/>
      <c r="HTQ260" s="254"/>
      <c r="HTR260" s="254"/>
      <c r="HTS260" s="254"/>
      <c r="HTT260" s="254"/>
      <c r="HTU260" s="254"/>
      <c r="HTV260" s="254"/>
      <c r="HTW260" s="254"/>
      <c r="HTX260" s="254"/>
      <c r="HTY260" s="254"/>
      <c r="HTZ260" s="254"/>
      <c r="HUA260" s="254"/>
      <c r="HUB260" s="254"/>
      <c r="HUC260" s="254"/>
      <c r="HUD260" s="254"/>
      <c r="HUE260" s="254"/>
      <c r="HUF260" s="254"/>
      <c r="HUG260" s="254"/>
      <c r="HUH260" s="254"/>
      <c r="HUI260" s="254"/>
      <c r="HUJ260" s="254"/>
      <c r="HUK260" s="254"/>
      <c r="HUL260" s="254"/>
      <c r="HUM260" s="254"/>
      <c r="HUN260" s="254"/>
      <c r="HUO260" s="254"/>
      <c r="HUP260" s="254"/>
      <c r="HUQ260" s="254"/>
      <c r="HUR260" s="254"/>
      <c r="HUS260" s="254"/>
      <c r="HUT260" s="254"/>
      <c r="HUU260" s="254"/>
      <c r="HUV260" s="254"/>
      <c r="HUW260" s="254"/>
      <c r="HUX260" s="254"/>
      <c r="HUY260" s="254"/>
      <c r="HUZ260" s="254"/>
      <c r="HVA260" s="254"/>
      <c r="HVB260" s="254"/>
      <c r="HVC260" s="254"/>
      <c r="HVD260" s="254"/>
      <c r="HVE260" s="254"/>
      <c r="HVF260" s="254"/>
      <c r="HVG260" s="254"/>
      <c r="HVH260" s="254"/>
      <c r="HVI260" s="254"/>
      <c r="HVJ260" s="254"/>
      <c r="HVK260" s="254"/>
      <c r="HVL260" s="254"/>
      <c r="HVM260" s="254"/>
      <c r="HVN260" s="254"/>
      <c r="HVO260" s="254"/>
      <c r="HVP260" s="254"/>
      <c r="HVQ260" s="254"/>
      <c r="HVR260" s="254"/>
      <c r="HVS260" s="254"/>
      <c r="HVT260" s="254"/>
      <c r="HVU260" s="254"/>
      <c r="HVV260" s="254"/>
      <c r="HVW260" s="254"/>
      <c r="HVX260" s="254"/>
      <c r="HVY260" s="254"/>
      <c r="HVZ260" s="254"/>
      <c r="HWA260" s="254"/>
      <c r="HWB260" s="254"/>
      <c r="HWC260" s="254"/>
      <c r="HWD260" s="254"/>
      <c r="HWE260" s="254"/>
      <c r="HWF260" s="254"/>
      <c r="HWG260" s="254"/>
      <c r="HWH260" s="254"/>
      <c r="HWI260" s="254"/>
      <c r="HWJ260" s="254"/>
      <c r="HWK260" s="254"/>
      <c r="HWL260" s="254"/>
      <c r="HWM260" s="254"/>
      <c r="HWN260" s="254"/>
      <c r="HWO260" s="254"/>
      <c r="HWP260" s="254"/>
      <c r="HWQ260" s="254"/>
      <c r="HWR260" s="254"/>
      <c r="HWS260" s="254"/>
      <c r="HWT260" s="254"/>
      <c r="HWU260" s="254"/>
      <c r="HWV260" s="254"/>
      <c r="HWW260" s="254"/>
      <c r="HWX260" s="254"/>
      <c r="HWY260" s="254"/>
      <c r="HWZ260" s="254"/>
      <c r="HXA260" s="254"/>
      <c r="HXB260" s="254"/>
      <c r="HXC260" s="254"/>
      <c r="HXD260" s="254"/>
      <c r="HXE260" s="254"/>
      <c r="HXF260" s="254"/>
      <c r="HXG260" s="254"/>
      <c r="HXH260" s="254"/>
      <c r="HXI260" s="254"/>
      <c r="HXJ260" s="254"/>
      <c r="HXK260" s="254"/>
      <c r="HXL260" s="254"/>
      <c r="HXM260" s="254"/>
      <c r="HXN260" s="254"/>
      <c r="HXO260" s="254"/>
      <c r="HXP260" s="254"/>
      <c r="HXQ260" s="254"/>
      <c r="HXR260" s="254"/>
      <c r="HXS260" s="254"/>
      <c r="HXT260" s="254"/>
      <c r="HXU260" s="254"/>
      <c r="HXV260" s="254"/>
      <c r="HXW260" s="254"/>
      <c r="HXX260" s="254"/>
      <c r="HXY260" s="254"/>
      <c r="HXZ260" s="254"/>
      <c r="HYA260" s="254"/>
      <c r="HYB260" s="254"/>
      <c r="HYC260" s="254"/>
      <c r="HYD260" s="254"/>
      <c r="HYE260" s="254"/>
      <c r="HYF260" s="254"/>
      <c r="HYG260" s="254"/>
      <c r="HYH260" s="254"/>
      <c r="HYI260" s="254"/>
      <c r="HYJ260" s="254"/>
      <c r="HYK260" s="254"/>
      <c r="HYL260" s="254"/>
      <c r="HYM260" s="254"/>
      <c r="HYN260" s="254"/>
      <c r="HYO260" s="254"/>
      <c r="HYP260" s="254"/>
      <c r="HYQ260" s="254"/>
      <c r="HYR260" s="254"/>
      <c r="HYS260" s="254"/>
      <c r="HYT260" s="254"/>
      <c r="HYU260" s="254"/>
      <c r="HYV260" s="254"/>
      <c r="HYW260" s="254"/>
      <c r="HYX260" s="254"/>
      <c r="HYY260" s="254"/>
      <c r="HYZ260" s="254"/>
      <c r="HZA260" s="254"/>
      <c r="HZB260" s="254"/>
      <c r="HZC260" s="254"/>
      <c r="HZD260" s="254"/>
      <c r="HZE260" s="254"/>
      <c r="HZF260" s="254"/>
      <c r="HZG260" s="254"/>
      <c r="HZH260" s="254"/>
      <c r="HZI260" s="254"/>
      <c r="HZJ260" s="254"/>
      <c r="HZK260" s="254"/>
      <c r="HZL260" s="254"/>
      <c r="HZM260" s="254"/>
      <c r="HZN260" s="254"/>
      <c r="HZO260" s="254"/>
      <c r="HZP260" s="254"/>
      <c r="HZQ260" s="254"/>
      <c r="HZR260" s="254"/>
      <c r="HZS260" s="254"/>
      <c r="HZT260" s="254"/>
      <c r="HZU260" s="254"/>
      <c r="HZV260" s="254"/>
      <c r="HZW260" s="254"/>
      <c r="HZX260" s="254"/>
      <c r="HZY260" s="254"/>
      <c r="HZZ260" s="254"/>
      <c r="IAA260" s="254"/>
      <c r="IAB260" s="254"/>
      <c r="IAC260" s="254"/>
      <c r="IAD260" s="254"/>
      <c r="IAE260" s="254"/>
      <c r="IAF260" s="254"/>
      <c r="IAG260" s="254"/>
      <c r="IAH260" s="254"/>
      <c r="IAI260" s="254"/>
      <c r="IAJ260" s="254"/>
      <c r="IAK260" s="254"/>
      <c r="IAL260" s="254"/>
      <c r="IAM260" s="254"/>
      <c r="IAN260" s="254"/>
      <c r="IAO260" s="254"/>
      <c r="IAP260" s="254"/>
      <c r="IAQ260" s="254"/>
      <c r="IAR260" s="254"/>
      <c r="IAS260" s="254"/>
      <c r="IAT260" s="254"/>
      <c r="IAU260" s="254"/>
      <c r="IAV260" s="254"/>
      <c r="IAW260" s="254"/>
      <c r="IAX260" s="254"/>
      <c r="IAY260" s="254"/>
      <c r="IAZ260" s="254"/>
      <c r="IBA260" s="254"/>
      <c r="IBB260" s="254"/>
      <c r="IBC260" s="254"/>
      <c r="IBD260" s="254"/>
      <c r="IBE260" s="254"/>
      <c r="IBF260" s="254"/>
      <c r="IBG260" s="254"/>
      <c r="IBH260" s="254"/>
      <c r="IBI260" s="254"/>
      <c r="IBJ260" s="254"/>
      <c r="IBK260" s="254"/>
      <c r="IBL260" s="254"/>
      <c r="IBM260" s="254"/>
      <c r="IBN260" s="254"/>
      <c r="IBO260" s="254"/>
      <c r="IBP260" s="254"/>
      <c r="IBQ260" s="254"/>
      <c r="IBR260" s="254"/>
      <c r="IBS260" s="254"/>
      <c r="IBT260" s="254"/>
      <c r="IBU260" s="254"/>
      <c r="IBV260" s="254"/>
      <c r="IBW260" s="254"/>
      <c r="IBX260" s="254"/>
      <c r="IBY260" s="254"/>
      <c r="IBZ260" s="254"/>
      <c r="ICA260" s="254"/>
      <c r="ICB260" s="254"/>
      <c r="ICC260" s="254"/>
      <c r="ICD260" s="254"/>
      <c r="ICE260" s="254"/>
      <c r="ICF260" s="254"/>
      <c r="ICG260" s="254"/>
      <c r="ICH260" s="254"/>
      <c r="ICI260" s="254"/>
      <c r="ICJ260" s="254"/>
      <c r="ICK260" s="254"/>
      <c r="ICL260" s="254"/>
      <c r="ICM260" s="254"/>
      <c r="ICN260" s="254"/>
      <c r="ICO260" s="254"/>
      <c r="ICP260" s="254"/>
      <c r="ICQ260" s="254"/>
      <c r="ICR260" s="254"/>
      <c r="ICS260" s="254"/>
      <c r="ICT260" s="254"/>
      <c r="ICU260" s="254"/>
      <c r="ICV260" s="254"/>
      <c r="ICW260" s="254"/>
      <c r="ICX260" s="254"/>
      <c r="ICY260" s="254"/>
      <c r="ICZ260" s="254"/>
      <c r="IDA260" s="254"/>
      <c r="IDB260" s="254"/>
      <c r="IDC260" s="254"/>
      <c r="IDD260" s="254"/>
      <c r="IDE260" s="254"/>
      <c r="IDF260" s="254"/>
      <c r="IDG260" s="254"/>
      <c r="IDH260" s="254"/>
      <c r="IDI260" s="254"/>
      <c r="IDJ260" s="254"/>
      <c r="IDK260" s="254"/>
      <c r="IDL260" s="254"/>
      <c r="IDM260" s="254"/>
      <c r="IDN260" s="254"/>
      <c r="IDO260" s="254"/>
      <c r="IDP260" s="254"/>
      <c r="IDQ260" s="254"/>
      <c r="IDR260" s="254"/>
      <c r="IDS260" s="254"/>
      <c r="IDT260" s="254"/>
      <c r="IDU260" s="254"/>
      <c r="IDV260" s="254"/>
      <c r="IDW260" s="254"/>
      <c r="IDX260" s="254"/>
      <c r="IDY260" s="254"/>
      <c r="IDZ260" s="254"/>
      <c r="IEA260" s="254"/>
      <c r="IEB260" s="254"/>
      <c r="IEC260" s="254"/>
      <c r="IED260" s="254"/>
      <c r="IEE260" s="254"/>
      <c r="IEF260" s="254"/>
      <c r="IEG260" s="254"/>
      <c r="IEH260" s="254"/>
      <c r="IEI260" s="254"/>
      <c r="IEJ260" s="254"/>
      <c r="IEK260" s="254"/>
      <c r="IEL260" s="254"/>
      <c r="IEM260" s="254"/>
      <c r="IEN260" s="254"/>
      <c r="IEO260" s="254"/>
      <c r="IEP260" s="254"/>
      <c r="IEQ260" s="254"/>
      <c r="IER260" s="254"/>
      <c r="IES260" s="254"/>
      <c r="IET260" s="254"/>
      <c r="IEU260" s="254"/>
      <c r="IEV260" s="254"/>
      <c r="IEW260" s="254"/>
      <c r="IEX260" s="254"/>
      <c r="IEY260" s="254"/>
      <c r="IEZ260" s="254"/>
      <c r="IFA260" s="254"/>
      <c r="IFB260" s="254"/>
      <c r="IFC260" s="254"/>
      <c r="IFD260" s="254"/>
      <c r="IFE260" s="254"/>
      <c r="IFF260" s="254"/>
      <c r="IFG260" s="254"/>
      <c r="IFH260" s="254"/>
      <c r="IFI260" s="254"/>
      <c r="IFJ260" s="254"/>
      <c r="IFK260" s="254"/>
      <c r="IFL260" s="254"/>
      <c r="IFM260" s="254"/>
      <c r="IFN260" s="254"/>
      <c r="IFO260" s="254"/>
      <c r="IFP260" s="254"/>
      <c r="IFQ260" s="254"/>
      <c r="IFR260" s="254"/>
      <c r="IFS260" s="254"/>
      <c r="IFT260" s="254"/>
      <c r="IFU260" s="254"/>
      <c r="IFV260" s="254"/>
      <c r="IFW260" s="254"/>
      <c r="IFX260" s="254"/>
      <c r="IFY260" s="254"/>
      <c r="IFZ260" s="254"/>
      <c r="IGA260" s="254"/>
      <c r="IGB260" s="254"/>
      <c r="IGC260" s="254"/>
      <c r="IGD260" s="254"/>
      <c r="IGE260" s="254"/>
      <c r="IGF260" s="254"/>
      <c r="IGG260" s="254"/>
      <c r="IGH260" s="254"/>
      <c r="IGI260" s="254"/>
      <c r="IGJ260" s="254"/>
      <c r="IGK260" s="254"/>
      <c r="IGL260" s="254"/>
      <c r="IGM260" s="254"/>
      <c r="IGN260" s="254"/>
      <c r="IGO260" s="254"/>
      <c r="IGP260" s="254"/>
      <c r="IGQ260" s="254"/>
      <c r="IGR260" s="254"/>
      <c r="IGS260" s="254"/>
      <c r="IGT260" s="254"/>
      <c r="IGU260" s="254"/>
      <c r="IGV260" s="254"/>
      <c r="IGW260" s="254"/>
      <c r="IGX260" s="254"/>
      <c r="IGY260" s="254"/>
      <c r="IGZ260" s="254"/>
      <c r="IHA260" s="254"/>
      <c r="IHB260" s="254"/>
      <c r="IHC260" s="254"/>
      <c r="IHD260" s="254"/>
      <c r="IHE260" s="254"/>
      <c r="IHF260" s="254"/>
      <c r="IHG260" s="254"/>
      <c r="IHH260" s="254"/>
      <c r="IHI260" s="254"/>
      <c r="IHJ260" s="254"/>
      <c r="IHK260" s="254"/>
      <c r="IHL260" s="254"/>
      <c r="IHM260" s="254"/>
      <c r="IHN260" s="254"/>
      <c r="IHO260" s="254"/>
      <c r="IHP260" s="254"/>
      <c r="IHQ260" s="254"/>
      <c r="IHR260" s="254"/>
      <c r="IHS260" s="254"/>
      <c r="IHT260" s="254"/>
      <c r="IHU260" s="254"/>
      <c r="IHV260" s="254"/>
      <c r="IHW260" s="254"/>
      <c r="IHX260" s="254"/>
      <c r="IHY260" s="254"/>
      <c r="IHZ260" s="254"/>
      <c r="IIA260" s="254"/>
      <c r="IIB260" s="254"/>
      <c r="IIC260" s="254"/>
      <c r="IID260" s="254"/>
      <c r="IIE260" s="254"/>
      <c r="IIF260" s="254"/>
      <c r="IIG260" s="254"/>
      <c r="IIH260" s="254"/>
      <c r="III260" s="254"/>
      <c r="IIJ260" s="254"/>
      <c r="IIK260" s="254"/>
      <c r="IIL260" s="254"/>
      <c r="IIM260" s="254"/>
      <c r="IIN260" s="254"/>
      <c r="IIO260" s="254"/>
      <c r="IIP260" s="254"/>
      <c r="IIQ260" s="254"/>
      <c r="IIR260" s="254"/>
      <c r="IIS260" s="254"/>
      <c r="IIT260" s="254"/>
      <c r="IIU260" s="254"/>
      <c r="IIV260" s="254"/>
      <c r="IIW260" s="254"/>
      <c r="IIX260" s="254"/>
      <c r="IIY260" s="254"/>
      <c r="IIZ260" s="254"/>
      <c r="IJA260" s="254"/>
      <c r="IJB260" s="254"/>
      <c r="IJC260" s="254"/>
      <c r="IJD260" s="254"/>
      <c r="IJE260" s="254"/>
      <c r="IJF260" s="254"/>
      <c r="IJG260" s="254"/>
      <c r="IJH260" s="254"/>
      <c r="IJI260" s="254"/>
      <c r="IJJ260" s="254"/>
      <c r="IJK260" s="254"/>
      <c r="IJL260" s="254"/>
      <c r="IJM260" s="254"/>
      <c r="IJN260" s="254"/>
      <c r="IJO260" s="254"/>
      <c r="IJP260" s="254"/>
      <c r="IJQ260" s="254"/>
      <c r="IJR260" s="254"/>
      <c r="IJS260" s="254"/>
      <c r="IJT260" s="254"/>
      <c r="IJU260" s="254"/>
      <c r="IJV260" s="254"/>
      <c r="IJW260" s="254"/>
      <c r="IJX260" s="254"/>
      <c r="IJY260" s="254"/>
      <c r="IJZ260" s="254"/>
      <c r="IKA260" s="254"/>
      <c r="IKB260" s="254"/>
      <c r="IKC260" s="254"/>
      <c r="IKD260" s="254"/>
      <c r="IKE260" s="254"/>
      <c r="IKF260" s="254"/>
      <c r="IKG260" s="254"/>
      <c r="IKH260" s="254"/>
      <c r="IKI260" s="254"/>
      <c r="IKJ260" s="254"/>
      <c r="IKK260" s="254"/>
      <c r="IKL260" s="254"/>
      <c r="IKM260" s="254"/>
      <c r="IKN260" s="254"/>
      <c r="IKO260" s="254"/>
      <c r="IKP260" s="254"/>
      <c r="IKQ260" s="254"/>
      <c r="IKR260" s="254"/>
      <c r="IKS260" s="254"/>
      <c r="IKT260" s="254"/>
      <c r="IKU260" s="254"/>
      <c r="IKV260" s="254"/>
      <c r="IKW260" s="254"/>
      <c r="IKX260" s="254"/>
      <c r="IKY260" s="254"/>
      <c r="IKZ260" s="254"/>
      <c r="ILA260" s="254"/>
      <c r="ILB260" s="254"/>
      <c r="ILC260" s="254"/>
      <c r="ILD260" s="254"/>
      <c r="ILE260" s="254"/>
      <c r="ILF260" s="254"/>
      <c r="ILG260" s="254"/>
      <c r="ILH260" s="254"/>
      <c r="ILI260" s="254"/>
      <c r="ILJ260" s="254"/>
      <c r="ILK260" s="254"/>
      <c r="ILL260" s="254"/>
      <c r="ILM260" s="254"/>
      <c r="ILN260" s="254"/>
      <c r="ILO260" s="254"/>
      <c r="ILP260" s="254"/>
      <c r="ILQ260" s="254"/>
      <c r="ILR260" s="254"/>
      <c r="ILS260" s="254"/>
      <c r="ILT260" s="254"/>
      <c r="ILU260" s="254"/>
      <c r="ILV260" s="254"/>
      <c r="ILW260" s="254"/>
      <c r="ILX260" s="254"/>
      <c r="ILY260" s="254"/>
      <c r="ILZ260" s="254"/>
      <c r="IMA260" s="254"/>
      <c r="IMB260" s="254"/>
      <c r="IMC260" s="254"/>
      <c r="IMD260" s="254"/>
      <c r="IME260" s="254"/>
      <c r="IMF260" s="254"/>
      <c r="IMG260" s="254"/>
      <c r="IMH260" s="254"/>
      <c r="IMI260" s="254"/>
      <c r="IMJ260" s="254"/>
      <c r="IMK260" s="254"/>
      <c r="IML260" s="254"/>
      <c r="IMM260" s="254"/>
      <c r="IMN260" s="254"/>
      <c r="IMO260" s="254"/>
      <c r="IMP260" s="254"/>
      <c r="IMQ260" s="254"/>
      <c r="IMR260" s="254"/>
      <c r="IMS260" s="254"/>
      <c r="IMT260" s="254"/>
      <c r="IMU260" s="254"/>
      <c r="IMV260" s="254"/>
      <c r="IMW260" s="254"/>
      <c r="IMX260" s="254"/>
      <c r="IMY260" s="254"/>
      <c r="IMZ260" s="254"/>
      <c r="INA260" s="254"/>
      <c r="INB260" s="254"/>
      <c r="INC260" s="254"/>
      <c r="IND260" s="254"/>
      <c r="INE260" s="254"/>
      <c r="INF260" s="254"/>
      <c r="ING260" s="254"/>
      <c r="INH260" s="254"/>
      <c r="INI260" s="254"/>
      <c r="INJ260" s="254"/>
      <c r="INK260" s="254"/>
      <c r="INL260" s="254"/>
      <c r="INM260" s="254"/>
      <c r="INN260" s="254"/>
      <c r="INO260" s="254"/>
      <c r="INP260" s="254"/>
      <c r="INQ260" s="254"/>
      <c r="INR260" s="254"/>
      <c r="INS260" s="254"/>
      <c r="INT260" s="254"/>
      <c r="INU260" s="254"/>
      <c r="INV260" s="254"/>
      <c r="INW260" s="254"/>
      <c r="INX260" s="254"/>
      <c r="INY260" s="254"/>
      <c r="INZ260" s="254"/>
      <c r="IOA260" s="254"/>
      <c r="IOB260" s="254"/>
      <c r="IOC260" s="254"/>
      <c r="IOD260" s="254"/>
      <c r="IOE260" s="254"/>
      <c r="IOF260" s="254"/>
      <c r="IOG260" s="254"/>
      <c r="IOH260" s="254"/>
      <c r="IOI260" s="254"/>
      <c r="IOJ260" s="254"/>
      <c r="IOK260" s="254"/>
      <c r="IOL260" s="254"/>
      <c r="IOM260" s="254"/>
      <c r="ION260" s="254"/>
      <c r="IOO260" s="254"/>
      <c r="IOP260" s="254"/>
      <c r="IOQ260" s="254"/>
      <c r="IOR260" s="254"/>
      <c r="IOS260" s="254"/>
      <c r="IOT260" s="254"/>
      <c r="IOU260" s="254"/>
      <c r="IOV260" s="254"/>
      <c r="IOW260" s="254"/>
      <c r="IOX260" s="254"/>
      <c r="IOY260" s="254"/>
      <c r="IOZ260" s="254"/>
      <c r="IPA260" s="254"/>
      <c r="IPB260" s="254"/>
      <c r="IPC260" s="254"/>
      <c r="IPD260" s="254"/>
      <c r="IPE260" s="254"/>
      <c r="IPF260" s="254"/>
      <c r="IPG260" s="254"/>
      <c r="IPH260" s="254"/>
      <c r="IPI260" s="254"/>
      <c r="IPJ260" s="254"/>
      <c r="IPK260" s="254"/>
      <c r="IPL260" s="254"/>
      <c r="IPM260" s="254"/>
      <c r="IPN260" s="254"/>
      <c r="IPO260" s="254"/>
      <c r="IPP260" s="254"/>
      <c r="IPQ260" s="254"/>
      <c r="IPR260" s="254"/>
      <c r="IPS260" s="254"/>
      <c r="IPT260" s="254"/>
      <c r="IPU260" s="254"/>
      <c r="IPV260" s="254"/>
      <c r="IPW260" s="254"/>
      <c r="IPX260" s="254"/>
      <c r="IPY260" s="254"/>
      <c r="IPZ260" s="254"/>
      <c r="IQA260" s="254"/>
      <c r="IQB260" s="254"/>
      <c r="IQC260" s="254"/>
      <c r="IQD260" s="254"/>
      <c r="IQE260" s="254"/>
      <c r="IQF260" s="254"/>
      <c r="IQG260" s="254"/>
      <c r="IQH260" s="254"/>
      <c r="IQI260" s="254"/>
      <c r="IQJ260" s="254"/>
      <c r="IQK260" s="254"/>
      <c r="IQL260" s="254"/>
      <c r="IQM260" s="254"/>
      <c r="IQN260" s="254"/>
      <c r="IQO260" s="254"/>
      <c r="IQP260" s="254"/>
      <c r="IQQ260" s="254"/>
      <c r="IQR260" s="254"/>
      <c r="IQS260" s="254"/>
      <c r="IQT260" s="254"/>
      <c r="IQU260" s="254"/>
      <c r="IQV260" s="254"/>
      <c r="IQW260" s="254"/>
      <c r="IQX260" s="254"/>
      <c r="IQY260" s="254"/>
      <c r="IQZ260" s="254"/>
      <c r="IRA260" s="254"/>
      <c r="IRB260" s="254"/>
      <c r="IRC260" s="254"/>
      <c r="IRD260" s="254"/>
      <c r="IRE260" s="254"/>
      <c r="IRF260" s="254"/>
      <c r="IRG260" s="254"/>
      <c r="IRH260" s="254"/>
      <c r="IRI260" s="254"/>
      <c r="IRJ260" s="254"/>
      <c r="IRK260" s="254"/>
      <c r="IRL260" s="254"/>
      <c r="IRM260" s="254"/>
      <c r="IRN260" s="254"/>
      <c r="IRO260" s="254"/>
      <c r="IRP260" s="254"/>
      <c r="IRQ260" s="254"/>
      <c r="IRR260" s="254"/>
      <c r="IRS260" s="254"/>
      <c r="IRT260" s="254"/>
      <c r="IRU260" s="254"/>
      <c r="IRV260" s="254"/>
      <c r="IRW260" s="254"/>
      <c r="IRX260" s="254"/>
      <c r="IRY260" s="254"/>
      <c r="IRZ260" s="254"/>
      <c r="ISA260" s="254"/>
      <c r="ISB260" s="254"/>
      <c r="ISC260" s="254"/>
      <c r="ISD260" s="254"/>
      <c r="ISE260" s="254"/>
      <c r="ISF260" s="254"/>
      <c r="ISG260" s="254"/>
      <c r="ISH260" s="254"/>
      <c r="ISI260" s="254"/>
      <c r="ISJ260" s="254"/>
      <c r="ISK260" s="254"/>
      <c r="ISL260" s="254"/>
      <c r="ISM260" s="254"/>
      <c r="ISN260" s="254"/>
      <c r="ISO260" s="254"/>
      <c r="ISP260" s="254"/>
      <c r="ISQ260" s="254"/>
      <c r="ISR260" s="254"/>
      <c r="ISS260" s="254"/>
      <c r="IST260" s="254"/>
      <c r="ISU260" s="254"/>
      <c r="ISV260" s="254"/>
      <c r="ISW260" s="254"/>
      <c r="ISX260" s="254"/>
      <c r="ISY260" s="254"/>
      <c r="ISZ260" s="254"/>
      <c r="ITA260" s="254"/>
      <c r="ITB260" s="254"/>
      <c r="ITC260" s="254"/>
      <c r="ITD260" s="254"/>
      <c r="ITE260" s="254"/>
      <c r="ITF260" s="254"/>
      <c r="ITG260" s="254"/>
      <c r="ITH260" s="254"/>
      <c r="ITI260" s="254"/>
      <c r="ITJ260" s="254"/>
      <c r="ITK260" s="254"/>
      <c r="ITL260" s="254"/>
      <c r="ITM260" s="254"/>
      <c r="ITN260" s="254"/>
      <c r="ITO260" s="254"/>
      <c r="ITP260" s="254"/>
      <c r="ITQ260" s="254"/>
      <c r="ITR260" s="254"/>
      <c r="ITS260" s="254"/>
      <c r="ITT260" s="254"/>
      <c r="ITU260" s="254"/>
      <c r="ITV260" s="254"/>
      <c r="ITW260" s="254"/>
      <c r="ITX260" s="254"/>
      <c r="ITY260" s="254"/>
      <c r="ITZ260" s="254"/>
      <c r="IUA260" s="254"/>
      <c r="IUB260" s="254"/>
      <c r="IUC260" s="254"/>
      <c r="IUD260" s="254"/>
      <c r="IUE260" s="254"/>
      <c r="IUF260" s="254"/>
      <c r="IUG260" s="254"/>
      <c r="IUH260" s="254"/>
      <c r="IUI260" s="254"/>
      <c r="IUJ260" s="254"/>
      <c r="IUK260" s="254"/>
      <c r="IUL260" s="254"/>
      <c r="IUM260" s="254"/>
      <c r="IUN260" s="254"/>
      <c r="IUO260" s="254"/>
      <c r="IUP260" s="254"/>
      <c r="IUQ260" s="254"/>
      <c r="IUR260" s="254"/>
      <c r="IUS260" s="254"/>
      <c r="IUT260" s="254"/>
      <c r="IUU260" s="254"/>
      <c r="IUV260" s="254"/>
      <c r="IUW260" s="254"/>
      <c r="IUX260" s="254"/>
      <c r="IUY260" s="254"/>
      <c r="IUZ260" s="254"/>
      <c r="IVA260" s="254"/>
      <c r="IVB260" s="254"/>
      <c r="IVC260" s="254"/>
      <c r="IVD260" s="254"/>
      <c r="IVE260" s="254"/>
      <c r="IVF260" s="254"/>
      <c r="IVG260" s="254"/>
      <c r="IVH260" s="254"/>
      <c r="IVI260" s="254"/>
      <c r="IVJ260" s="254"/>
      <c r="IVK260" s="254"/>
      <c r="IVL260" s="254"/>
      <c r="IVM260" s="254"/>
      <c r="IVN260" s="254"/>
      <c r="IVO260" s="254"/>
      <c r="IVP260" s="254"/>
      <c r="IVQ260" s="254"/>
      <c r="IVR260" s="254"/>
      <c r="IVS260" s="254"/>
      <c r="IVT260" s="254"/>
      <c r="IVU260" s="254"/>
      <c r="IVV260" s="254"/>
      <c r="IVW260" s="254"/>
      <c r="IVX260" s="254"/>
      <c r="IVY260" s="254"/>
      <c r="IVZ260" s="254"/>
      <c r="IWA260" s="254"/>
      <c r="IWB260" s="254"/>
      <c r="IWC260" s="254"/>
      <c r="IWD260" s="254"/>
      <c r="IWE260" s="254"/>
      <c r="IWF260" s="254"/>
      <c r="IWG260" s="254"/>
      <c r="IWH260" s="254"/>
      <c r="IWI260" s="254"/>
      <c r="IWJ260" s="254"/>
      <c r="IWK260" s="254"/>
      <c r="IWL260" s="254"/>
      <c r="IWM260" s="254"/>
      <c r="IWN260" s="254"/>
      <c r="IWO260" s="254"/>
      <c r="IWP260" s="254"/>
      <c r="IWQ260" s="254"/>
      <c r="IWR260" s="254"/>
      <c r="IWS260" s="254"/>
      <c r="IWT260" s="254"/>
      <c r="IWU260" s="254"/>
      <c r="IWV260" s="254"/>
      <c r="IWW260" s="254"/>
      <c r="IWX260" s="254"/>
      <c r="IWY260" s="254"/>
      <c r="IWZ260" s="254"/>
      <c r="IXA260" s="254"/>
      <c r="IXB260" s="254"/>
      <c r="IXC260" s="254"/>
      <c r="IXD260" s="254"/>
      <c r="IXE260" s="254"/>
      <c r="IXF260" s="254"/>
      <c r="IXG260" s="254"/>
      <c r="IXH260" s="254"/>
      <c r="IXI260" s="254"/>
      <c r="IXJ260" s="254"/>
      <c r="IXK260" s="254"/>
      <c r="IXL260" s="254"/>
      <c r="IXM260" s="254"/>
      <c r="IXN260" s="254"/>
      <c r="IXO260" s="254"/>
      <c r="IXP260" s="254"/>
      <c r="IXQ260" s="254"/>
      <c r="IXR260" s="254"/>
      <c r="IXS260" s="254"/>
      <c r="IXT260" s="254"/>
      <c r="IXU260" s="254"/>
      <c r="IXV260" s="254"/>
      <c r="IXW260" s="254"/>
      <c r="IXX260" s="254"/>
      <c r="IXY260" s="254"/>
      <c r="IXZ260" s="254"/>
      <c r="IYA260" s="254"/>
      <c r="IYB260" s="254"/>
      <c r="IYC260" s="254"/>
      <c r="IYD260" s="254"/>
      <c r="IYE260" s="254"/>
      <c r="IYF260" s="254"/>
      <c r="IYG260" s="254"/>
      <c r="IYH260" s="254"/>
      <c r="IYI260" s="254"/>
      <c r="IYJ260" s="254"/>
      <c r="IYK260" s="254"/>
      <c r="IYL260" s="254"/>
      <c r="IYM260" s="254"/>
      <c r="IYN260" s="254"/>
      <c r="IYO260" s="254"/>
      <c r="IYP260" s="254"/>
      <c r="IYQ260" s="254"/>
      <c r="IYR260" s="254"/>
      <c r="IYS260" s="254"/>
      <c r="IYT260" s="254"/>
      <c r="IYU260" s="254"/>
      <c r="IYV260" s="254"/>
      <c r="IYW260" s="254"/>
      <c r="IYX260" s="254"/>
      <c r="IYY260" s="254"/>
      <c r="IYZ260" s="254"/>
      <c r="IZA260" s="254"/>
      <c r="IZB260" s="254"/>
      <c r="IZC260" s="254"/>
      <c r="IZD260" s="254"/>
      <c r="IZE260" s="254"/>
      <c r="IZF260" s="254"/>
      <c r="IZG260" s="254"/>
      <c r="IZH260" s="254"/>
      <c r="IZI260" s="254"/>
      <c r="IZJ260" s="254"/>
      <c r="IZK260" s="254"/>
      <c r="IZL260" s="254"/>
      <c r="IZM260" s="254"/>
      <c r="IZN260" s="254"/>
      <c r="IZO260" s="254"/>
      <c r="IZP260" s="254"/>
      <c r="IZQ260" s="254"/>
      <c r="IZR260" s="254"/>
      <c r="IZS260" s="254"/>
      <c r="IZT260" s="254"/>
      <c r="IZU260" s="254"/>
      <c r="IZV260" s="254"/>
      <c r="IZW260" s="254"/>
      <c r="IZX260" s="254"/>
      <c r="IZY260" s="254"/>
      <c r="IZZ260" s="254"/>
      <c r="JAA260" s="254"/>
      <c r="JAB260" s="254"/>
      <c r="JAC260" s="254"/>
      <c r="JAD260" s="254"/>
      <c r="JAE260" s="254"/>
      <c r="JAF260" s="254"/>
      <c r="JAG260" s="254"/>
      <c r="JAH260" s="254"/>
      <c r="JAI260" s="254"/>
      <c r="JAJ260" s="254"/>
      <c r="JAK260" s="254"/>
      <c r="JAL260" s="254"/>
      <c r="JAM260" s="254"/>
      <c r="JAN260" s="254"/>
      <c r="JAO260" s="254"/>
      <c r="JAP260" s="254"/>
      <c r="JAQ260" s="254"/>
      <c r="JAR260" s="254"/>
      <c r="JAS260" s="254"/>
      <c r="JAT260" s="254"/>
      <c r="JAU260" s="254"/>
      <c r="JAV260" s="254"/>
      <c r="JAW260" s="254"/>
      <c r="JAX260" s="254"/>
      <c r="JAY260" s="254"/>
      <c r="JAZ260" s="254"/>
      <c r="JBA260" s="254"/>
      <c r="JBB260" s="254"/>
      <c r="JBC260" s="254"/>
      <c r="JBD260" s="254"/>
      <c r="JBE260" s="254"/>
      <c r="JBF260" s="254"/>
      <c r="JBG260" s="254"/>
      <c r="JBH260" s="254"/>
      <c r="JBI260" s="254"/>
      <c r="JBJ260" s="254"/>
      <c r="JBK260" s="254"/>
      <c r="JBL260" s="254"/>
      <c r="JBM260" s="254"/>
      <c r="JBN260" s="254"/>
      <c r="JBO260" s="254"/>
      <c r="JBP260" s="254"/>
      <c r="JBQ260" s="254"/>
      <c r="JBR260" s="254"/>
      <c r="JBS260" s="254"/>
      <c r="JBT260" s="254"/>
      <c r="JBU260" s="254"/>
      <c r="JBV260" s="254"/>
      <c r="JBW260" s="254"/>
      <c r="JBX260" s="254"/>
      <c r="JBY260" s="254"/>
      <c r="JBZ260" s="254"/>
      <c r="JCA260" s="254"/>
      <c r="JCB260" s="254"/>
      <c r="JCC260" s="254"/>
      <c r="JCD260" s="254"/>
      <c r="JCE260" s="254"/>
      <c r="JCF260" s="254"/>
      <c r="JCG260" s="254"/>
      <c r="JCH260" s="254"/>
      <c r="JCI260" s="254"/>
      <c r="JCJ260" s="254"/>
      <c r="JCK260" s="254"/>
      <c r="JCL260" s="254"/>
      <c r="JCM260" s="254"/>
      <c r="JCN260" s="254"/>
      <c r="JCO260" s="254"/>
      <c r="JCP260" s="254"/>
      <c r="JCQ260" s="254"/>
      <c r="JCR260" s="254"/>
      <c r="JCS260" s="254"/>
      <c r="JCT260" s="254"/>
      <c r="JCU260" s="254"/>
      <c r="JCV260" s="254"/>
      <c r="JCW260" s="254"/>
      <c r="JCX260" s="254"/>
      <c r="JCY260" s="254"/>
      <c r="JCZ260" s="254"/>
      <c r="JDA260" s="254"/>
      <c r="JDB260" s="254"/>
      <c r="JDC260" s="254"/>
      <c r="JDD260" s="254"/>
      <c r="JDE260" s="254"/>
      <c r="JDF260" s="254"/>
      <c r="JDG260" s="254"/>
      <c r="JDH260" s="254"/>
      <c r="JDI260" s="254"/>
      <c r="JDJ260" s="254"/>
      <c r="JDK260" s="254"/>
      <c r="JDL260" s="254"/>
      <c r="JDM260" s="254"/>
      <c r="JDN260" s="254"/>
      <c r="JDO260" s="254"/>
      <c r="JDP260" s="254"/>
      <c r="JDQ260" s="254"/>
      <c r="JDR260" s="254"/>
      <c r="JDS260" s="254"/>
      <c r="JDT260" s="254"/>
      <c r="JDU260" s="254"/>
      <c r="JDV260" s="254"/>
      <c r="JDW260" s="254"/>
      <c r="JDX260" s="254"/>
      <c r="JDY260" s="254"/>
      <c r="JDZ260" s="254"/>
      <c r="JEA260" s="254"/>
      <c r="JEB260" s="254"/>
      <c r="JEC260" s="254"/>
      <c r="JED260" s="254"/>
      <c r="JEE260" s="254"/>
      <c r="JEF260" s="254"/>
      <c r="JEG260" s="254"/>
      <c r="JEH260" s="254"/>
      <c r="JEI260" s="254"/>
      <c r="JEJ260" s="254"/>
      <c r="JEK260" s="254"/>
      <c r="JEL260" s="254"/>
      <c r="JEM260" s="254"/>
      <c r="JEN260" s="254"/>
      <c r="JEO260" s="254"/>
      <c r="JEP260" s="254"/>
      <c r="JEQ260" s="254"/>
      <c r="JER260" s="254"/>
      <c r="JES260" s="254"/>
      <c r="JET260" s="254"/>
      <c r="JEU260" s="254"/>
      <c r="JEV260" s="254"/>
      <c r="JEW260" s="254"/>
      <c r="JEX260" s="254"/>
      <c r="JEY260" s="254"/>
      <c r="JEZ260" s="254"/>
      <c r="JFA260" s="254"/>
      <c r="JFB260" s="254"/>
      <c r="JFC260" s="254"/>
      <c r="JFD260" s="254"/>
      <c r="JFE260" s="254"/>
      <c r="JFF260" s="254"/>
      <c r="JFG260" s="254"/>
      <c r="JFH260" s="254"/>
      <c r="JFI260" s="254"/>
      <c r="JFJ260" s="254"/>
      <c r="JFK260" s="254"/>
      <c r="JFL260" s="254"/>
      <c r="JFM260" s="254"/>
      <c r="JFN260" s="254"/>
      <c r="JFO260" s="254"/>
      <c r="JFP260" s="254"/>
      <c r="JFQ260" s="254"/>
      <c r="JFR260" s="254"/>
      <c r="JFS260" s="254"/>
      <c r="JFT260" s="254"/>
      <c r="JFU260" s="254"/>
      <c r="JFV260" s="254"/>
      <c r="JFW260" s="254"/>
      <c r="JFX260" s="254"/>
      <c r="JFY260" s="254"/>
      <c r="JFZ260" s="254"/>
      <c r="JGA260" s="254"/>
      <c r="JGB260" s="254"/>
      <c r="JGC260" s="254"/>
      <c r="JGD260" s="254"/>
      <c r="JGE260" s="254"/>
      <c r="JGF260" s="254"/>
      <c r="JGG260" s="254"/>
      <c r="JGH260" s="254"/>
      <c r="JGI260" s="254"/>
      <c r="JGJ260" s="254"/>
      <c r="JGK260" s="254"/>
      <c r="JGL260" s="254"/>
      <c r="JGM260" s="254"/>
      <c r="JGN260" s="254"/>
      <c r="JGO260" s="254"/>
      <c r="JGP260" s="254"/>
      <c r="JGQ260" s="254"/>
      <c r="JGR260" s="254"/>
      <c r="JGS260" s="254"/>
      <c r="JGT260" s="254"/>
      <c r="JGU260" s="254"/>
      <c r="JGV260" s="254"/>
      <c r="JGW260" s="254"/>
      <c r="JGX260" s="254"/>
      <c r="JGY260" s="254"/>
      <c r="JGZ260" s="254"/>
      <c r="JHA260" s="254"/>
      <c r="JHB260" s="254"/>
      <c r="JHC260" s="254"/>
      <c r="JHD260" s="254"/>
      <c r="JHE260" s="254"/>
      <c r="JHF260" s="254"/>
      <c r="JHG260" s="254"/>
      <c r="JHH260" s="254"/>
      <c r="JHI260" s="254"/>
      <c r="JHJ260" s="254"/>
      <c r="JHK260" s="254"/>
      <c r="JHL260" s="254"/>
      <c r="JHM260" s="254"/>
      <c r="JHN260" s="254"/>
      <c r="JHO260" s="254"/>
      <c r="JHP260" s="254"/>
      <c r="JHQ260" s="254"/>
      <c r="JHR260" s="254"/>
      <c r="JHS260" s="254"/>
      <c r="JHT260" s="254"/>
      <c r="JHU260" s="254"/>
      <c r="JHV260" s="254"/>
      <c r="JHW260" s="254"/>
      <c r="JHX260" s="254"/>
      <c r="JHY260" s="254"/>
      <c r="JHZ260" s="254"/>
      <c r="JIA260" s="254"/>
      <c r="JIB260" s="254"/>
      <c r="JIC260" s="254"/>
      <c r="JID260" s="254"/>
      <c r="JIE260" s="254"/>
      <c r="JIF260" s="254"/>
      <c r="JIG260" s="254"/>
      <c r="JIH260" s="254"/>
      <c r="JII260" s="254"/>
      <c r="JIJ260" s="254"/>
      <c r="JIK260" s="254"/>
      <c r="JIL260" s="254"/>
      <c r="JIM260" s="254"/>
      <c r="JIN260" s="254"/>
      <c r="JIO260" s="254"/>
      <c r="JIP260" s="254"/>
      <c r="JIQ260" s="254"/>
      <c r="JIR260" s="254"/>
      <c r="JIS260" s="254"/>
      <c r="JIT260" s="254"/>
      <c r="JIU260" s="254"/>
      <c r="JIV260" s="254"/>
      <c r="JIW260" s="254"/>
      <c r="JIX260" s="254"/>
      <c r="JIY260" s="254"/>
      <c r="JIZ260" s="254"/>
      <c r="JJA260" s="254"/>
      <c r="JJB260" s="254"/>
      <c r="JJC260" s="254"/>
      <c r="JJD260" s="254"/>
      <c r="JJE260" s="254"/>
      <c r="JJF260" s="254"/>
      <c r="JJG260" s="254"/>
      <c r="JJH260" s="254"/>
      <c r="JJI260" s="254"/>
      <c r="JJJ260" s="254"/>
      <c r="JJK260" s="254"/>
      <c r="JJL260" s="254"/>
      <c r="JJM260" s="254"/>
      <c r="JJN260" s="254"/>
      <c r="JJO260" s="254"/>
      <c r="JJP260" s="254"/>
      <c r="JJQ260" s="254"/>
      <c r="JJR260" s="254"/>
      <c r="JJS260" s="254"/>
      <c r="JJT260" s="254"/>
      <c r="JJU260" s="254"/>
      <c r="JJV260" s="254"/>
      <c r="JJW260" s="254"/>
      <c r="JJX260" s="254"/>
      <c r="JJY260" s="254"/>
      <c r="JJZ260" s="254"/>
      <c r="JKA260" s="254"/>
      <c r="JKB260" s="254"/>
      <c r="JKC260" s="254"/>
      <c r="JKD260" s="254"/>
      <c r="JKE260" s="254"/>
      <c r="JKF260" s="254"/>
      <c r="JKG260" s="254"/>
      <c r="JKH260" s="254"/>
      <c r="JKI260" s="254"/>
      <c r="JKJ260" s="254"/>
      <c r="JKK260" s="254"/>
      <c r="JKL260" s="254"/>
      <c r="JKM260" s="254"/>
      <c r="JKN260" s="254"/>
      <c r="JKO260" s="254"/>
      <c r="JKP260" s="254"/>
      <c r="JKQ260" s="254"/>
      <c r="JKR260" s="254"/>
      <c r="JKS260" s="254"/>
      <c r="JKT260" s="254"/>
      <c r="JKU260" s="254"/>
      <c r="JKV260" s="254"/>
      <c r="JKW260" s="254"/>
      <c r="JKX260" s="254"/>
      <c r="JKY260" s="254"/>
      <c r="JKZ260" s="254"/>
      <c r="JLA260" s="254"/>
      <c r="JLB260" s="254"/>
      <c r="JLC260" s="254"/>
      <c r="JLD260" s="254"/>
      <c r="JLE260" s="254"/>
      <c r="JLF260" s="254"/>
      <c r="JLG260" s="254"/>
      <c r="JLH260" s="254"/>
      <c r="JLI260" s="254"/>
      <c r="JLJ260" s="254"/>
      <c r="JLK260" s="254"/>
      <c r="JLL260" s="254"/>
      <c r="JLM260" s="254"/>
      <c r="JLN260" s="254"/>
      <c r="JLO260" s="254"/>
      <c r="JLP260" s="254"/>
      <c r="JLQ260" s="254"/>
      <c r="JLR260" s="254"/>
      <c r="JLS260" s="254"/>
      <c r="JLT260" s="254"/>
      <c r="JLU260" s="254"/>
      <c r="JLV260" s="254"/>
      <c r="JLW260" s="254"/>
      <c r="JLX260" s="254"/>
      <c r="JLY260" s="254"/>
      <c r="JLZ260" s="254"/>
      <c r="JMA260" s="254"/>
      <c r="JMB260" s="254"/>
      <c r="JMC260" s="254"/>
      <c r="JMD260" s="254"/>
      <c r="JME260" s="254"/>
      <c r="JMF260" s="254"/>
      <c r="JMG260" s="254"/>
      <c r="JMH260" s="254"/>
      <c r="JMI260" s="254"/>
      <c r="JMJ260" s="254"/>
      <c r="JMK260" s="254"/>
      <c r="JML260" s="254"/>
      <c r="JMM260" s="254"/>
      <c r="JMN260" s="254"/>
      <c r="JMO260" s="254"/>
      <c r="JMP260" s="254"/>
      <c r="JMQ260" s="254"/>
      <c r="JMR260" s="254"/>
      <c r="JMS260" s="254"/>
      <c r="JMT260" s="254"/>
      <c r="JMU260" s="254"/>
      <c r="JMV260" s="254"/>
      <c r="JMW260" s="254"/>
      <c r="JMX260" s="254"/>
      <c r="JMY260" s="254"/>
      <c r="JMZ260" s="254"/>
      <c r="JNA260" s="254"/>
      <c r="JNB260" s="254"/>
      <c r="JNC260" s="254"/>
      <c r="JND260" s="254"/>
      <c r="JNE260" s="254"/>
      <c r="JNF260" s="254"/>
      <c r="JNG260" s="254"/>
      <c r="JNH260" s="254"/>
      <c r="JNI260" s="254"/>
      <c r="JNJ260" s="254"/>
      <c r="JNK260" s="254"/>
      <c r="JNL260" s="254"/>
      <c r="JNM260" s="254"/>
      <c r="JNN260" s="254"/>
      <c r="JNO260" s="254"/>
      <c r="JNP260" s="254"/>
      <c r="JNQ260" s="254"/>
      <c r="JNR260" s="254"/>
      <c r="JNS260" s="254"/>
      <c r="JNT260" s="254"/>
      <c r="JNU260" s="254"/>
      <c r="JNV260" s="254"/>
      <c r="JNW260" s="254"/>
      <c r="JNX260" s="254"/>
      <c r="JNY260" s="254"/>
      <c r="JNZ260" s="254"/>
      <c r="JOA260" s="254"/>
      <c r="JOB260" s="254"/>
      <c r="JOC260" s="254"/>
      <c r="JOD260" s="254"/>
      <c r="JOE260" s="254"/>
      <c r="JOF260" s="254"/>
      <c r="JOG260" s="254"/>
      <c r="JOH260" s="254"/>
      <c r="JOI260" s="254"/>
      <c r="JOJ260" s="254"/>
      <c r="JOK260" s="254"/>
      <c r="JOL260" s="254"/>
      <c r="JOM260" s="254"/>
      <c r="JON260" s="254"/>
      <c r="JOO260" s="254"/>
      <c r="JOP260" s="254"/>
      <c r="JOQ260" s="254"/>
      <c r="JOR260" s="254"/>
      <c r="JOS260" s="254"/>
      <c r="JOT260" s="254"/>
      <c r="JOU260" s="254"/>
      <c r="JOV260" s="254"/>
      <c r="JOW260" s="254"/>
      <c r="JOX260" s="254"/>
      <c r="JOY260" s="254"/>
      <c r="JOZ260" s="254"/>
      <c r="JPA260" s="254"/>
      <c r="JPB260" s="254"/>
      <c r="JPC260" s="254"/>
      <c r="JPD260" s="254"/>
      <c r="JPE260" s="254"/>
      <c r="JPF260" s="254"/>
      <c r="JPG260" s="254"/>
      <c r="JPH260" s="254"/>
      <c r="JPI260" s="254"/>
      <c r="JPJ260" s="254"/>
      <c r="JPK260" s="254"/>
      <c r="JPL260" s="254"/>
      <c r="JPM260" s="254"/>
      <c r="JPN260" s="254"/>
      <c r="JPO260" s="254"/>
      <c r="JPP260" s="254"/>
      <c r="JPQ260" s="254"/>
      <c r="JPR260" s="254"/>
      <c r="JPS260" s="254"/>
      <c r="JPT260" s="254"/>
      <c r="JPU260" s="254"/>
      <c r="JPV260" s="254"/>
      <c r="JPW260" s="254"/>
      <c r="JPX260" s="254"/>
      <c r="JPY260" s="254"/>
      <c r="JPZ260" s="254"/>
      <c r="JQA260" s="254"/>
      <c r="JQB260" s="254"/>
      <c r="JQC260" s="254"/>
      <c r="JQD260" s="254"/>
      <c r="JQE260" s="254"/>
      <c r="JQF260" s="254"/>
      <c r="JQG260" s="254"/>
      <c r="JQH260" s="254"/>
      <c r="JQI260" s="254"/>
      <c r="JQJ260" s="254"/>
      <c r="JQK260" s="254"/>
      <c r="JQL260" s="254"/>
      <c r="JQM260" s="254"/>
      <c r="JQN260" s="254"/>
      <c r="JQO260" s="254"/>
      <c r="JQP260" s="254"/>
      <c r="JQQ260" s="254"/>
      <c r="JQR260" s="254"/>
      <c r="JQS260" s="254"/>
      <c r="JQT260" s="254"/>
      <c r="JQU260" s="254"/>
      <c r="JQV260" s="254"/>
      <c r="JQW260" s="254"/>
      <c r="JQX260" s="254"/>
      <c r="JQY260" s="254"/>
      <c r="JQZ260" s="254"/>
      <c r="JRA260" s="254"/>
      <c r="JRB260" s="254"/>
      <c r="JRC260" s="254"/>
      <c r="JRD260" s="254"/>
      <c r="JRE260" s="254"/>
      <c r="JRF260" s="254"/>
      <c r="JRG260" s="254"/>
      <c r="JRH260" s="254"/>
      <c r="JRI260" s="254"/>
      <c r="JRJ260" s="254"/>
      <c r="JRK260" s="254"/>
      <c r="JRL260" s="254"/>
      <c r="JRM260" s="254"/>
      <c r="JRN260" s="254"/>
      <c r="JRO260" s="254"/>
      <c r="JRP260" s="254"/>
      <c r="JRQ260" s="254"/>
      <c r="JRR260" s="254"/>
      <c r="JRS260" s="254"/>
      <c r="JRT260" s="254"/>
      <c r="JRU260" s="254"/>
      <c r="JRV260" s="254"/>
      <c r="JRW260" s="254"/>
      <c r="JRX260" s="254"/>
      <c r="JRY260" s="254"/>
      <c r="JRZ260" s="254"/>
      <c r="JSA260" s="254"/>
      <c r="JSB260" s="254"/>
      <c r="JSC260" s="254"/>
      <c r="JSD260" s="254"/>
      <c r="JSE260" s="254"/>
      <c r="JSF260" s="254"/>
      <c r="JSG260" s="254"/>
      <c r="JSH260" s="254"/>
      <c r="JSI260" s="254"/>
      <c r="JSJ260" s="254"/>
      <c r="JSK260" s="254"/>
      <c r="JSL260" s="254"/>
      <c r="JSM260" s="254"/>
      <c r="JSN260" s="254"/>
      <c r="JSO260" s="254"/>
      <c r="JSP260" s="254"/>
      <c r="JSQ260" s="254"/>
      <c r="JSR260" s="254"/>
      <c r="JSS260" s="254"/>
      <c r="JST260" s="254"/>
      <c r="JSU260" s="254"/>
      <c r="JSV260" s="254"/>
      <c r="JSW260" s="254"/>
      <c r="JSX260" s="254"/>
      <c r="JSY260" s="254"/>
      <c r="JSZ260" s="254"/>
      <c r="JTA260" s="254"/>
      <c r="JTB260" s="254"/>
      <c r="JTC260" s="254"/>
      <c r="JTD260" s="254"/>
      <c r="JTE260" s="254"/>
      <c r="JTF260" s="254"/>
      <c r="JTG260" s="254"/>
      <c r="JTH260" s="254"/>
      <c r="JTI260" s="254"/>
      <c r="JTJ260" s="254"/>
      <c r="JTK260" s="254"/>
      <c r="JTL260" s="254"/>
      <c r="JTM260" s="254"/>
      <c r="JTN260" s="254"/>
      <c r="JTO260" s="254"/>
      <c r="JTP260" s="254"/>
      <c r="JTQ260" s="254"/>
      <c r="JTR260" s="254"/>
      <c r="JTS260" s="254"/>
      <c r="JTT260" s="254"/>
      <c r="JTU260" s="254"/>
      <c r="JTV260" s="254"/>
      <c r="JTW260" s="254"/>
      <c r="JTX260" s="254"/>
      <c r="JTY260" s="254"/>
      <c r="JTZ260" s="254"/>
      <c r="JUA260" s="254"/>
      <c r="JUB260" s="254"/>
      <c r="JUC260" s="254"/>
      <c r="JUD260" s="254"/>
      <c r="JUE260" s="254"/>
      <c r="JUF260" s="254"/>
      <c r="JUG260" s="254"/>
      <c r="JUH260" s="254"/>
      <c r="JUI260" s="254"/>
      <c r="JUJ260" s="254"/>
      <c r="JUK260" s="254"/>
      <c r="JUL260" s="254"/>
      <c r="JUM260" s="254"/>
      <c r="JUN260" s="254"/>
      <c r="JUO260" s="254"/>
      <c r="JUP260" s="254"/>
      <c r="JUQ260" s="254"/>
      <c r="JUR260" s="254"/>
      <c r="JUS260" s="254"/>
      <c r="JUT260" s="254"/>
      <c r="JUU260" s="254"/>
      <c r="JUV260" s="254"/>
      <c r="JUW260" s="254"/>
      <c r="JUX260" s="254"/>
      <c r="JUY260" s="254"/>
      <c r="JUZ260" s="254"/>
      <c r="JVA260" s="254"/>
      <c r="JVB260" s="254"/>
      <c r="JVC260" s="254"/>
      <c r="JVD260" s="254"/>
      <c r="JVE260" s="254"/>
      <c r="JVF260" s="254"/>
      <c r="JVG260" s="254"/>
      <c r="JVH260" s="254"/>
      <c r="JVI260" s="254"/>
      <c r="JVJ260" s="254"/>
      <c r="JVK260" s="254"/>
      <c r="JVL260" s="254"/>
      <c r="JVM260" s="254"/>
      <c r="JVN260" s="254"/>
      <c r="JVO260" s="254"/>
      <c r="JVP260" s="254"/>
      <c r="JVQ260" s="254"/>
      <c r="JVR260" s="254"/>
      <c r="JVS260" s="254"/>
      <c r="JVT260" s="254"/>
      <c r="JVU260" s="254"/>
      <c r="JVV260" s="254"/>
      <c r="JVW260" s="254"/>
      <c r="JVX260" s="254"/>
      <c r="JVY260" s="254"/>
      <c r="JVZ260" s="254"/>
      <c r="JWA260" s="254"/>
      <c r="JWB260" s="254"/>
      <c r="JWC260" s="254"/>
      <c r="JWD260" s="254"/>
      <c r="JWE260" s="254"/>
      <c r="JWF260" s="254"/>
      <c r="JWG260" s="254"/>
      <c r="JWH260" s="254"/>
      <c r="JWI260" s="254"/>
      <c r="JWJ260" s="254"/>
      <c r="JWK260" s="254"/>
      <c r="JWL260" s="254"/>
      <c r="JWM260" s="254"/>
      <c r="JWN260" s="254"/>
      <c r="JWO260" s="254"/>
      <c r="JWP260" s="254"/>
      <c r="JWQ260" s="254"/>
      <c r="JWR260" s="254"/>
      <c r="JWS260" s="254"/>
      <c r="JWT260" s="254"/>
      <c r="JWU260" s="254"/>
      <c r="JWV260" s="254"/>
      <c r="JWW260" s="254"/>
      <c r="JWX260" s="254"/>
      <c r="JWY260" s="254"/>
      <c r="JWZ260" s="254"/>
      <c r="JXA260" s="254"/>
      <c r="JXB260" s="254"/>
      <c r="JXC260" s="254"/>
      <c r="JXD260" s="254"/>
      <c r="JXE260" s="254"/>
      <c r="JXF260" s="254"/>
      <c r="JXG260" s="254"/>
      <c r="JXH260" s="254"/>
      <c r="JXI260" s="254"/>
      <c r="JXJ260" s="254"/>
      <c r="JXK260" s="254"/>
      <c r="JXL260" s="254"/>
      <c r="JXM260" s="254"/>
      <c r="JXN260" s="254"/>
      <c r="JXO260" s="254"/>
      <c r="JXP260" s="254"/>
      <c r="JXQ260" s="254"/>
      <c r="JXR260" s="254"/>
      <c r="JXS260" s="254"/>
      <c r="JXT260" s="254"/>
      <c r="JXU260" s="254"/>
      <c r="JXV260" s="254"/>
      <c r="JXW260" s="254"/>
      <c r="JXX260" s="254"/>
      <c r="JXY260" s="254"/>
      <c r="JXZ260" s="254"/>
      <c r="JYA260" s="254"/>
      <c r="JYB260" s="254"/>
      <c r="JYC260" s="254"/>
      <c r="JYD260" s="254"/>
      <c r="JYE260" s="254"/>
      <c r="JYF260" s="254"/>
      <c r="JYG260" s="254"/>
      <c r="JYH260" s="254"/>
      <c r="JYI260" s="254"/>
      <c r="JYJ260" s="254"/>
      <c r="JYK260" s="254"/>
      <c r="JYL260" s="254"/>
      <c r="JYM260" s="254"/>
      <c r="JYN260" s="254"/>
      <c r="JYO260" s="254"/>
      <c r="JYP260" s="254"/>
      <c r="JYQ260" s="254"/>
      <c r="JYR260" s="254"/>
      <c r="JYS260" s="254"/>
      <c r="JYT260" s="254"/>
      <c r="JYU260" s="254"/>
      <c r="JYV260" s="254"/>
      <c r="JYW260" s="254"/>
      <c r="JYX260" s="254"/>
      <c r="JYY260" s="254"/>
      <c r="JYZ260" s="254"/>
      <c r="JZA260" s="254"/>
      <c r="JZB260" s="254"/>
      <c r="JZC260" s="254"/>
      <c r="JZD260" s="254"/>
      <c r="JZE260" s="254"/>
      <c r="JZF260" s="254"/>
      <c r="JZG260" s="254"/>
      <c r="JZH260" s="254"/>
      <c r="JZI260" s="254"/>
      <c r="JZJ260" s="254"/>
      <c r="JZK260" s="254"/>
      <c r="JZL260" s="254"/>
      <c r="JZM260" s="254"/>
      <c r="JZN260" s="254"/>
      <c r="JZO260" s="254"/>
      <c r="JZP260" s="254"/>
      <c r="JZQ260" s="254"/>
      <c r="JZR260" s="254"/>
      <c r="JZS260" s="254"/>
      <c r="JZT260" s="254"/>
      <c r="JZU260" s="254"/>
      <c r="JZV260" s="254"/>
      <c r="JZW260" s="254"/>
      <c r="JZX260" s="254"/>
      <c r="JZY260" s="254"/>
      <c r="JZZ260" s="254"/>
      <c r="KAA260" s="254"/>
      <c r="KAB260" s="254"/>
      <c r="KAC260" s="254"/>
      <c r="KAD260" s="254"/>
      <c r="KAE260" s="254"/>
      <c r="KAF260" s="254"/>
      <c r="KAG260" s="254"/>
      <c r="KAH260" s="254"/>
      <c r="KAI260" s="254"/>
      <c r="KAJ260" s="254"/>
      <c r="KAK260" s="254"/>
      <c r="KAL260" s="254"/>
      <c r="KAM260" s="254"/>
      <c r="KAN260" s="254"/>
      <c r="KAO260" s="254"/>
      <c r="KAP260" s="254"/>
      <c r="KAQ260" s="254"/>
      <c r="KAR260" s="254"/>
      <c r="KAS260" s="254"/>
      <c r="KAT260" s="254"/>
      <c r="KAU260" s="254"/>
      <c r="KAV260" s="254"/>
      <c r="KAW260" s="254"/>
      <c r="KAX260" s="254"/>
      <c r="KAY260" s="254"/>
      <c r="KAZ260" s="254"/>
      <c r="KBA260" s="254"/>
      <c r="KBB260" s="254"/>
      <c r="KBC260" s="254"/>
      <c r="KBD260" s="254"/>
      <c r="KBE260" s="254"/>
      <c r="KBF260" s="254"/>
      <c r="KBG260" s="254"/>
      <c r="KBH260" s="254"/>
      <c r="KBI260" s="254"/>
      <c r="KBJ260" s="254"/>
      <c r="KBK260" s="254"/>
      <c r="KBL260" s="254"/>
      <c r="KBM260" s="254"/>
      <c r="KBN260" s="254"/>
      <c r="KBO260" s="254"/>
      <c r="KBP260" s="254"/>
      <c r="KBQ260" s="254"/>
      <c r="KBR260" s="254"/>
      <c r="KBS260" s="254"/>
      <c r="KBT260" s="254"/>
      <c r="KBU260" s="254"/>
      <c r="KBV260" s="254"/>
      <c r="KBW260" s="254"/>
      <c r="KBX260" s="254"/>
      <c r="KBY260" s="254"/>
      <c r="KBZ260" s="254"/>
      <c r="KCA260" s="254"/>
      <c r="KCB260" s="254"/>
      <c r="KCC260" s="254"/>
      <c r="KCD260" s="254"/>
      <c r="KCE260" s="254"/>
      <c r="KCF260" s="254"/>
      <c r="KCG260" s="254"/>
      <c r="KCH260" s="254"/>
      <c r="KCI260" s="254"/>
      <c r="KCJ260" s="254"/>
      <c r="KCK260" s="254"/>
      <c r="KCL260" s="254"/>
      <c r="KCM260" s="254"/>
      <c r="KCN260" s="254"/>
      <c r="KCO260" s="254"/>
      <c r="KCP260" s="254"/>
      <c r="KCQ260" s="254"/>
      <c r="KCR260" s="254"/>
      <c r="KCS260" s="254"/>
      <c r="KCT260" s="254"/>
      <c r="KCU260" s="254"/>
      <c r="KCV260" s="254"/>
      <c r="KCW260" s="254"/>
      <c r="KCX260" s="254"/>
      <c r="KCY260" s="254"/>
      <c r="KCZ260" s="254"/>
      <c r="KDA260" s="254"/>
      <c r="KDB260" s="254"/>
      <c r="KDC260" s="254"/>
      <c r="KDD260" s="254"/>
      <c r="KDE260" s="254"/>
      <c r="KDF260" s="254"/>
      <c r="KDG260" s="254"/>
      <c r="KDH260" s="254"/>
      <c r="KDI260" s="254"/>
      <c r="KDJ260" s="254"/>
      <c r="KDK260" s="254"/>
      <c r="KDL260" s="254"/>
      <c r="KDM260" s="254"/>
      <c r="KDN260" s="254"/>
      <c r="KDO260" s="254"/>
      <c r="KDP260" s="254"/>
      <c r="KDQ260" s="254"/>
      <c r="KDR260" s="254"/>
      <c r="KDS260" s="254"/>
      <c r="KDT260" s="254"/>
      <c r="KDU260" s="254"/>
      <c r="KDV260" s="254"/>
      <c r="KDW260" s="254"/>
      <c r="KDX260" s="254"/>
      <c r="KDY260" s="254"/>
      <c r="KDZ260" s="254"/>
      <c r="KEA260" s="254"/>
      <c r="KEB260" s="254"/>
      <c r="KEC260" s="254"/>
      <c r="KED260" s="254"/>
      <c r="KEE260" s="254"/>
      <c r="KEF260" s="254"/>
      <c r="KEG260" s="254"/>
      <c r="KEH260" s="254"/>
      <c r="KEI260" s="254"/>
      <c r="KEJ260" s="254"/>
      <c r="KEK260" s="254"/>
      <c r="KEL260" s="254"/>
      <c r="KEM260" s="254"/>
      <c r="KEN260" s="254"/>
      <c r="KEO260" s="254"/>
      <c r="KEP260" s="254"/>
      <c r="KEQ260" s="254"/>
      <c r="KER260" s="254"/>
      <c r="KES260" s="254"/>
      <c r="KET260" s="254"/>
      <c r="KEU260" s="254"/>
      <c r="KEV260" s="254"/>
      <c r="KEW260" s="254"/>
      <c r="KEX260" s="254"/>
      <c r="KEY260" s="254"/>
      <c r="KEZ260" s="254"/>
      <c r="KFA260" s="254"/>
      <c r="KFB260" s="254"/>
      <c r="KFC260" s="254"/>
      <c r="KFD260" s="254"/>
      <c r="KFE260" s="254"/>
      <c r="KFF260" s="254"/>
      <c r="KFG260" s="254"/>
      <c r="KFH260" s="254"/>
      <c r="KFI260" s="254"/>
      <c r="KFJ260" s="254"/>
      <c r="KFK260" s="254"/>
      <c r="KFL260" s="254"/>
      <c r="KFM260" s="254"/>
      <c r="KFN260" s="254"/>
      <c r="KFO260" s="254"/>
      <c r="KFP260" s="254"/>
      <c r="KFQ260" s="254"/>
      <c r="KFR260" s="254"/>
      <c r="KFS260" s="254"/>
      <c r="KFT260" s="254"/>
      <c r="KFU260" s="254"/>
      <c r="KFV260" s="254"/>
      <c r="KFW260" s="254"/>
      <c r="KFX260" s="254"/>
      <c r="KFY260" s="254"/>
      <c r="KFZ260" s="254"/>
      <c r="KGA260" s="254"/>
      <c r="KGB260" s="254"/>
      <c r="KGC260" s="254"/>
      <c r="KGD260" s="254"/>
      <c r="KGE260" s="254"/>
      <c r="KGF260" s="254"/>
      <c r="KGG260" s="254"/>
      <c r="KGH260" s="254"/>
      <c r="KGI260" s="254"/>
      <c r="KGJ260" s="254"/>
      <c r="KGK260" s="254"/>
      <c r="KGL260" s="254"/>
      <c r="KGM260" s="254"/>
      <c r="KGN260" s="254"/>
      <c r="KGO260" s="254"/>
      <c r="KGP260" s="254"/>
      <c r="KGQ260" s="254"/>
      <c r="KGR260" s="254"/>
      <c r="KGS260" s="254"/>
      <c r="KGT260" s="254"/>
      <c r="KGU260" s="254"/>
      <c r="KGV260" s="254"/>
      <c r="KGW260" s="254"/>
      <c r="KGX260" s="254"/>
      <c r="KGY260" s="254"/>
      <c r="KGZ260" s="254"/>
      <c r="KHA260" s="254"/>
      <c r="KHB260" s="254"/>
      <c r="KHC260" s="254"/>
      <c r="KHD260" s="254"/>
      <c r="KHE260" s="254"/>
      <c r="KHF260" s="254"/>
      <c r="KHG260" s="254"/>
      <c r="KHH260" s="254"/>
      <c r="KHI260" s="254"/>
      <c r="KHJ260" s="254"/>
      <c r="KHK260" s="254"/>
      <c r="KHL260" s="254"/>
      <c r="KHM260" s="254"/>
      <c r="KHN260" s="254"/>
      <c r="KHO260" s="254"/>
      <c r="KHP260" s="254"/>
      <c r="KHQ260" s="254"/>
      <c r="KHR260" s="254"/>
      <c r="KHS260" s="254"/>
      <c r="KHT260" s="254"/>
      <c r="KHU260" s="254"/>
      <c r="KHV260" s="254"/>
      <c r="KHW260" s="254"/>
      <c r="KHX260" s="254"/>
      <c r="KHY260" s="254"/>
      <c r="KHZ260" s="254"/>
      <c r="KIA260" s="254"/>
      <c r="KIB260" s="254"/>
      <c r="KIC260" s="254"/>
      <c r="KID260" s="254"/>
      <c r="KIE260" s="254"/>
      <c r="KIF260" s="254"/>
      <c r="KIG260" s="254"/>
      <c r="KIH260" s="254"/>
      <c r="KII260" s="254"/>
      <c r="KIJ260" s="254"/>
      <c r="KIK260" s="254"/>
      <c r="KIL260" s="254"/>
      <c r="KIM260" s="254"/>
      <c r="KIN260" s="254"/>
      <c r="KIO260" s="254"/>
      <c r="KIP260" s="254"/>
      <c r="KIQ260" s="254"/>
      <c r="KIR260" s="254"/>
      <c r="KIS260" s="254"/>
      <c r="KIT260" s="254"/>
      <c r="KIU260" s="254"/>
      <c r="KIV260" s="254"/>
      <c r="KIW260" s="254"/>
      <c r="KIX260" s="254"/>
      <c r="KIY260" s="254"/>
      <c r="KIZ260" s="254"/>
      <c r="KJA260" s="254"/>
      <c r="KJB260" s="254"/>
      <c r="KJC260" s="254"/>
      <c r="KJD260" s="254"/>
      <c r="KJE260" s="254"/>
      <c r="KJF260" s="254"/>
      <c r="KJG260" s="254"/>
      <c r="KJH260" s="254"/>
      <c r="KJI260" s="254"/>
      <c r="KJJ260" s="254"/>
      <c r="KJK260" s="254"/>
      <c r="KJL260" s="254"/>
      <c r="KJM260" s="254"/>
      <c r="KJN260" s="254"/>
      <c r="KJO260" s="254"/>
      <c r="KJP260" s="254"/>
      <c r="KJQ260" s="254"/>
      <c r="KJR260" s="254"/>
      <c r="KJS260" s="254"/>
      <c r="KJT260" s="254"/>
      <c r="KJU260" s="254"/>
      <c r="KJV260" s="254"/>
      <c r="KJW260" s="254"/>
      <c r="KJX260" s="254"/>
      <c r="KJY260" s="254"/>
      <c r="KJZ260" s="254"/>
      <c r="KKA260" s="254"/>
      <c r="KKB260" s="254"/>
      <c r="KKC260" s="254"/>
      <c r="KKD260" s="254"/>
      <c r="KKE260" s="254"/>
      <c r="KKF260" s="254"/>
      <c r="KKG260" s="254"/>
      <c r="KKH260" s="254"/>
      <c r="KKI260" s="254"/>
      <c r="KKJ260" s="254"/>
      <c r="KKK260" s="254"/>
      <c r="KKL260" s="254"/>
      <c r="KKM260" s="254"/>
      <c r="KKN260" s="254"/>
      <c r="KKO260" s="254"/>
      <c r="KKP260" s="254"/>
      <c r="KKQ260" s="254"/>
      <c r="KKR260" s="254"/>
      <c r="KKS260" s="254"/>
      <c r="KKT260" s="254"/>
      <c r="KKU260" s="254"/>
      <c r="KKV260" s="254"/>
      <c r="KKW260" s="254"/>
      <c r="KKX260" s="254"/>
      <c r="KKY260" s="254"/>
      <c r="KKZ260" s="254"/>
      <c r="KLA260" s="254"/>
      <c r="KLB260" s="254"/>
      <c r="KLC260" s="254"/>
      <c r="KLD260" s="254"/>
      <c r="KLE260" s="254"/>
      <c r="KLF260" s="254"/>
      <c r="KLG260" s="254"/>
      <c r="KLH260" s="254"/>
      <c r="KLI260" s="254"/>
      <c r="KLJ260" s="254"/>
      <c r="KLK260" s="254"/>
      <c r="KLL260" s="254"/>
      <c r="KLM260" s="254"/>
      <c r="KLN260" s="254"/>
      <c r="KLO260" s="254"/>
      <c r="KLP260" s="254"/>
      <c r="KLQ260" s="254"/>
      <c r="KLR260" s="254"/>
      <c r="KLS260" s="254"/>
      <c r="KLT260" s="254"/>
      <c r="KLU260" s="254"/>
      <c r="KLV260" s="254"/>
      <c r="KLW260" s="254"/>
      <c r="KLX260" s="254"/>
      <c r="KLY260" s="254"/>
      <c r="KLZ260" s="254"/>
      <c r="KMA260" s="254"/>
      <c r="KMB260" s="254"/>
      <c r="KMC260" s="254"/>
      <c r="KMD260" s="254"/>
      <c r="KME260" s="254"/>
      <c r="KMF260" s="254"/>
      <c r="KMG260" s="254"/>
      <c r="KMH260" s="254"/>
      <c r="KMI260" s="254"/>
      <c r="KMJ260" s="254"/>
      <c r="KMK260" s="254"/>
      <c r="KML260" s="254"/>
      <c r="KMM260" s="254"/>
      <c r="KMN260" s="254"/>
      <c r="KMO260" s="254"/>
      <c r="KMP260" s="254"/>
      <c r="KMQ260" s="254"/>
      <c r="KMR260" s="254"/>
      <c r="KMS260" s="254"/>
      <c r="KMT260" s="254"/>
      <c r="KMU260" s="254"/>
      <c r="KMV260" s="254"/>
      <c r="KMW260" s="254"/>
      <c r="KMX260" s="254"/>
      <c r="KMY260" s="254"/>
      <c r="KMZ260" s="254"/>
      <c r="KNA260" s="254"/>
      <c r="KNB260" s="254"/>
      <c r="KNC260" s="254"/>
      <c r="KND260" s="254"/>
      <c r="KNE260" s="254"/>
      <c r="KNF260" s="254"/>
      <c r="KNG260" s="254"/>
      <c r="KNH260" s="254"/>
      <c r="KNI260" s="254"/>
      <c r="KNJ260" s="254"/>
      <c r="KNK260" s="254"/>
      <c r="KNL260" s="254"/>
      <c r="KNM260" s="254"/>
      <c r="KNN260" s="254"/>
      <c r="KNO260" s="254"/>
      <c r="KNP260" s="254"/>
      <c r="KNQ260" s="254"/>
      <c r="KNR260" s="254"/>
      <c r="KNS260" s="254"/>
      <c r="KNT260" s="254"/>
      <c r="KNU260" s="254"/>
      <c r="KNV260" s="254"/>
      <c r="KNW260" s="254"/>
      <c r="KNX260" s="254"/>
      <c r="KNY260" s="254"/>
      <c r="KNZ260" s="254"/>
      <c r="KOA260" s="254"/>
      <c r="KOB260" s="254"/>
      <c r="KOC260" s="254"/>
      <c r="KOD260" s="254"/>
      <c r="KOE260" s="254"/>
      <c r="KOF260" s="254"/>
      <c r="KOG260" s="254"/>
      <c r="KOH260" s="254"/>
      <c r="KOI260" s="254"/>
      <c r="KOJ260" s="254"/>
      <c r="KOK260" s="254"/>
      <c r="KOL260" s="254"/>
      <c r="KOM260" s="254"/>
      <c r="KON260" s="254"/>
      <c r="KOO260" s="254"/>
      <c r="KOP260" s="254"/>
      <c r="KOQ260" s="254"/>
      <c r="KOR260" s="254"/>
      <c r="KOS260" s="254"/>
      <c r="KOT260" s="254"/>
      <c r="KOU260" s="254"/>
      <c r="KOV260" s="254"/>
      <c r="KOW260" s="254"/>
      <c r="KOX260" s="254"/>
      <c r="KOY260" s="254"/>
      <c r="KOZ260" s="254"/>
      <c r="KPA260" s="254"/>
      <c r="KPB260" s="254"/>
      <c r="KPC260" s="254"/>
      <c r="KPD260" s="254"/>
      <c r="KPE260" s="254"/>
      <c r="KPF260" s="254"/>
      <c r="KPG260" s="254"/>
      <c r="KPH260" s="254"/>
      <c r="KPI260" s="254"/>
      <c r="KPJ260" s="254"/>
      <c r="KPK260" s="254"/>
      <c r="KPL260" s="254"/>
      <c r="KPM260" s="254"/>
      <c r="KPN260" s="254"/>
      <c r="KPO260" s="254"/>
      <c r="KPP260" s="254"/>
      <c r="KPQ260" s="254"/>
      <c r="KPR260" s="254"/>
      <c r="KPS260" s="254"/>
      <c r="KPT260" s="254"/>
      <c r="KPU260" s="254"/>
      <c r="KPV260" s="254"/>
      <c r="KPW260" s="254"/>
      <c r="KPX260" s="254"/>
      <c r="KPY260" s="254"/>
      <c r="KPZ260" s="254"/>
      <c r="KQA260" s="254"/>
      <c r="KQB260" s="254"/>
      <c r="KQC260" s="254"/>
      <c r="KQD260" s="254"/>
      <c r="KQE260" s="254"/>
      <c r="KQF260" s="254"/>
      <c r="KQG260" s="254"/>
      <c r="KQH260" s="254"/>
      <c r="KQI260" s="254"/>
      <c r="KQJ260" s="254"/>
      <c r="KQK260" s="254"/>
      <c r="KQL260" s="254"/>
      <c r="KQM260" s="254"/>
      <c r="KQN260" s="254"/>
      <c r="KQO260" s="254"/>
      <c r="KQP260" s="254"/>
      <c r="KQQ260" s="254"/>
      <c r="KQR260" s="254"/>
      <c r="KQS260" s="254"/>
      <c r="KQT260" s="254"/>
      <c r="KQU260" s="254"/>
      <c r="KQV260" s="254"/>
      <c r="KQW260" s="254"/>
      <c r="KQX260" s="254"/>
      <c r="KQY260" s="254"/>
      <c r="KQZ260" s="254"/>
      <c r="KRA260" s="254"/>
      <c r="KRB260" s="254"/>
      <c r="KRC260" s="254"/>
      <c r="KRD260" s="254"/>
      <c r="KRE260" s="254"/>
      <c r="KRF260" s="254"/>
      <c r="KRG260" s="254"/>
      <c r="KRH260" s="254"/>
      <c r="KRI260" s="254"/>
      <c r="KRJ260" s="254"/>
      <c r="KRK260" s="254"/>
      <c r="KRL260" s="254"/>
      <c r="KRM260" s="254"/>
      <c r="KRN260" s="254"/>
      <c r="KRO260" s="254"/>
      <c r="KRP260" s="254"/>
      <c r="KRQ260" s="254"/>
      <c r="KRR260" s="254"/>
      <c r="KRS260" s="254"/>
      <c r="KRT260" s="254"/>
      <c r="KRU260" s="254"/>
      <c r="KRV260" s="254"/>
      <c r="KRW260" s="254"/>
      <c r="KRX260" s="254"/>
      <c r="KRY260" s="254"/>
      <c r="KRZ260" s="254"/>
      <c r="KSA260" s="254"/>
      <c r="KSB260" s="254"/>
      <c r="KSC260" s="254"/>
      <c r="KSD260" s="254"/>
      <c r="KSE260" s="254"/>
      <c r="KSF260" s="254"/>
      <c r="KSG260" s="254"/>
      <c r="KSH260" s="254"/>
      <c r="KSI260" s="254"/>
      <c r="KSJ260" s="254"/>
      <c r="KSK260" s="254"/>
      <c r="KSL260" s="254"/>
      <c r="KSM260" s="254"/>
      <c r="KSN260" s="254"/>
      <c r="KSO260" s="254"/>
      <c r="KSP260" s="254"/>
      <c r="KSQ260" s="254"/>
      <c r="KSR260" s="254"/>
      <c r="KSS260" s="254"/>
      <c r="KST260" s="254"/>
      <c r="KSU260" s="254"/>
      <c r="KSV260" s="254"/>
      <c r="KSW260" s="254"/>
      <c r="KSX260" s="254"/>
      <c r="KSY260" s="254"/>
      <c r="KSZ260" s="254"/>
      <c r="KTA260" s="254"/>
      <c r="KTB260" s="254"/>
      <c r="KTC260" s="254"/>
      <c r="KTD260" s="254"/>
      <c r="KTE260" s="254"/>
      <c r="KTF260" s="254"/>
      <c r="KTG260" s="254"/>
      <c r="KTH260" s="254"/>
      <c r="KTI260" s="254"/>
      <c r="KTJ260" s="254"/>
      <c r="KTK260" s="254"/>
      <c r="KTL260" s="254"/>
      <c r="KTM260" s="254"/>
      <c r="KTN260" s="254"/>
      <c r="KTO260" s="254"/>
      <c r="KTP260" s="254"/>
      <c r="KTQ260" s="254"/>
      <c r="KTR260" s="254"/>
      <c r="KTS260" s="254"/>
      <c r="KTT260" s="254"/>
      <c r="KTU260" s="254"/>
      <c r="KTV260" s="254"/>
      <c r="KTW260" s="254"/>
      <c r="KTX260" s="254"/>
      <c r="KTY260" s="254"/>
      <c r="KTZ260" s="254"/>
      <c r="KUA260" s="254"/>
      <c r="KUB260" s="254"/>
      <c r="KUC260" s="254"/>
      <c r="KUD260" s="254"/>
      <c r="KUE260" s="254"/>
      <c r="KUF260" s="254"/>
      <c r="KUG260" s="254"/>
      <c r="KUH260" s="254"/>
      <c r="KUI260" s="254"/>
      <c r="KUJ260" s="254"/>
      <c r="KUK260" s="254"/>
      <c r="KUL260" s="254"/>
      <c r="KUM260" s="254"/>
      <c r="KUN260" s="254"/>
      <c r="KUO260" s="254"/>
      <c r="KUP260" s="254"/>
      <c r="KUQ260" s="254"/>
      <c r="KUR260" s="254"/>
      <c r="KUS260" s="254"/>
      <c r="KUT260" s="254"/>
      <c r="KUU260" s="254"/>
      <c r="KUV260" s="254"/>
      <c r="KUW260" s="254"/>
      <c r="KUX260" s="254"/>
      <c r="KUY260" s="254"/>
      <c r="KUZ260" s="254"/>
      <c r="KVA260" s="254"/>
      <c r="KVB260" s="254"/>
      <c r="KVC260" s="254"/>
      <c r="KVD260" s="254"/>
      <c r="KVE260" s="254"/>
      <c r="KVF260" s="254"/>
      <c r="KVG260" s="254"/>
      <c r="KVH260" s="254"/>
      <c r="KVI260" s="254"/>
      <c r="KVJ260" s="254"/>
      <c r="KVK260" s="254"/>
      <c r="KVL260" s="254"/>
      <c r="KVM260" s="254"/>
      <c r="KVN260" s="254"/>
      <c r="KVO260" s="254"/>
      <c r="KVP260" s="254"/>
      <c r="KVQ260" s="254"/>
      <c r="KVR260" s="254"/>
      <c r="KVS260" s="254"/>
      <c r="KVT260" s="254"/>
      <c r="KVU260" s="254"/>
      <c r="KVV260" s="254"/>
      <c r="KVW260" s="254"/>
      <c r="KVX260" s="254"/>
      <c r="KVY260" s="254"/>
      <c r="KVZ260" s="254"/>
      <c r="KWA260" s="254"/>
      <c r="KWB260" s="254"/>
      <c r="KWC260" s="254"/>
      <c r="KWD260" s="254"/>
      <c r="KWE260" s="254"/>
      <c r="KWF260" s="254"/>
      <c r="KWG260" s="254"/>
      <c r="KWH260" s="254"/>
      <c r="KWI260" s="254"/>
      <c r="KWJ260" s="254"/>
      <c r="KWK260" s="254"/>
      <c r="KWL260" s="254"/>
      <c r="KWM260" s="254"/>
      <c r="KWN260" s="254"/>
      <c r="KWO260" s="254"/>
      <c r="KWP260" s="254"/>
      <c r="KWQ260" s="254"/>
      <c r="KWR260" s="254"/>
      <c r="KWS260" s="254"/>
      <c r="KWT260" s="254"/>
      <c r="KWU260" s="254"/>
      <c r="KWV260" s="254"/>
      <c r="KWW260" s="254"/>
      <c r="KWX260" s="254"/>
      <c r="KWY260" s="254"/>
      <c r="KWZ260" s="254"/>
      <c r="KXA260" s="254"/>
      <c r="KXB260" s="254"/>
      <c r="KXC260" s="254"/>
      <c r="KXD260" s="254"/>
      <c r="KXE260" s="254"/>
      <c r="KXF260" s="254"/>
      <c r="KXG260" s="254"/>
      <c r="KXH260" s="254"/>
      <c r="KXI260" s="254"/>
      <c r="KXJ260" s="254"/>
      <c r="KXK260" s="254"/>
      <c r="KXL260" s="254"/>
      <c r="KXM260" s="254"/>
      <c r="KXN260" s="254"/>
      <c r="KXO260" s="254"/>
      <c r="KXP260" s="254"/>
      <c r="KXQ260" s="254"/>
      <c r="KXR260" s="254"/>
      <c r="KXS260" s="254"/>
      <c r="KXT260" s="254"/>
      <c r="KXU260" s="254"/>
      <c r="KXV260" s="254"/>
      <c r="KXW260" s="254"/>
      <c r="KXX260" s="254"/>
      <c r="KXY260" s="254"/>
      <c r="KXZ260" s="254"/>
      <c r="KYA260" s="254"/>
      <c r="KYB260" s="254"/>
      <c r="KYC260" s="254"/>
      <c r="KYD260" s="254"/>
      <c r="KYE260" s="254"/>
      <c r="KYF260" s="254"/>
      <c r="KYG260" s="254"/>
      <c r="KYH260" s="254"/>
      <c r="KYI260" s="254"/>
      <c r="KYJ260" s="254"/>
      <c r="KYK260" s="254"/>
      <c r="KYL260" s="254"/>
      <c r="KYM260" s="254"/>
      <c r="KYN260" s="254"/>
      <c r="KYO260" s="254"/>
      <c r="KYP260" s="254"/>
      <c r="KYQ260" s="254"/>
      <c r="KYR260" s="254"/>
      <c r="KYS260" s="254"/>
      <c r="KYT260" s="254"/>
      <c r="KYU260" s="254"/>
      <c r="KYV260" s="254"/>
      <c r="KYW260" s="254"/>
      <c r="KYX260" s="254"/>
      <c r="KYY260" s="254"/>
      <c r="KYZ260" s="254"/>
      <c r="KZA260" s="254"/>
      <c r="KZB260" s="254"/>
      <c r="KZC260" s="254"/>
      <c r="KZD260" s="254"/>
      <c r="KZE260" s="254"/>
      <c r="KZF260" s="254"/>
      <c r="KZG260" s="254"/>
      <c r="KZH260" s="254"/>
      <c r="KZI260" s="254"/>
      <c r="KZJ260" s="254"/>
      <c r="KZK260" s="254"/>
      <c r="KZL260" s="254"/>
      <c r="KZM260" s="254"/>
      <c r="KZN260" s="254"/>
      <c r="KZO260" s="254"/>
      <c r="KZP260" s="254"/>
      <c r="KZQ260" s="254"/>
      <c r="KZR260" s="254"/>
      <c r="KZS260" s="254"/>
      <c r="KZT260" s="254"/>
      <c r="KZU260" s="254"/>
      <c r="KZV260" s="254"/>
      <c r="KZW260" s="254"/>
      <c r="KZX260" s="254"/>
      <c r="KZY260" s="254"/>
      <c r="KZZ260" s="254"/>
      <c r="LAA260" s="254"/>
      <c r="LAB260" s="254"/>
      <c r="LAC260" s="254"/>
      <c r="LAD260" s="254"/>
      <c r="LAE260" s="254"/>
      <c r="LAF260" s="254"/>
      <c r="LAG260" s="254"/>
      <c r="LAH260" s="254"/>
      <c r="LAI260" s="254"/>
      <c r="LAJ260" s="254"/>
      <c r="LAK260" s="254"/>
      <c r="LAL260" s="254"/>
      <c r="LAM260" s="254"/>
      <c r="LAN260" s="254"/>
      <c r="LAO260" s="254"/>
      <c r="LAP260" s="254"/>
      <c r="LAQ260" s="254"/>
      <c r="LAR260" s="254"/>
      <c r="LAS260" s="254"/>
      <c r="LAT260" s="254"/>
      <c r="LAU260" s="254"/>
      <c r="LAV260" s="254"/>
      <c r="LAW260" s="254"/>
      <c r="LAX260" s="254"/>
      <c r="LAY260" s="254"/>
      <c r="LAZ260" s="254"/>
      <c r="LBA260" s="254"/>
      <c r="LBB260" s="254"/>
      <c r="LBC260" s="254"/>
      <c r="LBD260" s="254"/>
      <c r="LBE260" s="254"/>
      <c r="LBF260" s="254"/>
      <c r="LBG260" s="254"/>
      <c r="LBH260" s="254"/>
      <c r="LBI260" s="254"/>
      <c r="LBJ260" s="254"/>
      <c r="LBK260" s="254"/>
      <c r="LBL260" s="254"/>
      <c r="LBM260" s="254"/>
      <c r="LBN260" s="254"/>
      <c r="LBO260" s="254"/>
      <c r="LBP260" s="254"/>
      <c r="LBQ260" s="254"/>
      <c r="LBR260" s="254"/>
      <c r="LBS260" s="254"/>
      <c r="LBT260" s="254"/>
      <c r="LBU260" s="254"/>
      <c r="LBV260" s="254"/>
      <c r="LBW260" s="254"/>
      <c r="LBX260" s="254"/>
      <c r="LBY260" s="254"/>
      <c r="LBZ260" s="254"/>
      <c r="LCA260" s="254"/>
      <c r="LCB260" s="254"/>
      <c r="LCC260" s="254"/>
      <c r="LCD260" s="254"/>
      <c r="LCE260" s="254"/>
      <c r="LCF260" s="254"/>
      <c r="LCG260" s="254"/>
      <c r="LCH260" s="254"/>
      <c r="LCI260" s="254"/>
      <c r="LCJ260" s="254"/>
      <c r="LCK260" s="254"/>
      <c r="LCL260" s="254"/>
      <c r="LCM260" s="254"/>
      <c r="LCN260" s="254"/>
      <c r="LCO260" s="254"/>
      <c r="LCP260" s="254"/>
      <c r="LCQ260" s="254"/>
      <c r="LCR260" s="254"/>
      <c r="LCS260" s="254"/>
      <c r="LCT260" s="254"/>
      <c r="LCU260" s="254"/>
      <c r="LCV260" s="254"/>
      <c r="LCW260" s="254"/>
      <c r="LCX260" s="254"/>
      <c r="LCY260" s="254"/>
      <c r="LCZ260" s="254"/>
      <c r="LDA260" s="254"/>
      <c r="LDB260" s="254"/>
      <c r="LDC260" s="254"/>
      <c r="LDD260" s="254"/>
      <c r="LDE260" s="254"/>
      <c r="LDF260" s="254"/>
      <c r="LDG260" s="254"/>
      <c r="LDH260" s="254"/>
      <c r="LDI260" s="254"/>
      <c r="LDJ260" s="254"/>
      <c r="LDK260" s="254"/>
      <c r="LDL260" s="254"/>
      <c r="LDM260" s="254"/>
      <c r="LDN260" s="254"/>
      <c r="LDO260" s="254"/>
      <c r="LDP260" s="254"/>
      <c r="LDQ260" s="254"/>
      <c r="LDR260" s="254"/>
      <c r="LDS260" s="254"/>
      <c r="LDT260" s="254"/>
      <c r="LDU260" s="254"/>
      <c r="LDV260" s="254"/>
      <c r="LDW260" s="254"/>
      <c r="LDX260" s="254"/>
      <c r="LDY260" s="254"/>
      <c r="LDZ260" s="254"/>
      <c r="LEA260" s="254"/>
      <c r="LEB260" s="254"/>
      <c r="LEC260" s="254"/>
      <c r="LED260" s="254"/>
      <c r="LEE260" s="254"/>
      <c r="LEF260" s="254"/>
      <c r="LEG260" s="254"/>
      <c r="LEH260" s="254"/>
      <c r="LEI260" s="254"/>
      <c r="LEJ260" s="254"/>
      <c r="LEK260" s="254"/>
      <c r="LEL260" s="254"/>
      <c r="LEM260" s="254"/>
      <c r="LEN260" s="254"/>
      <c r="LEO260" s="254"/>
      <c r="LEP260" s="254"/>
      <c r="LEQ260" s="254"/>
      <c r="LER260" s="254"/>
      <c r="LES260" s="254"/>
      <c r="LET260" s="254"/>
      <c r="LEU260" s="254"/>
      <c r="LEV260" s="254"/>
      <c r="LEW260" s="254"/>
      <c r="LEX260" s="254"/>
      <c r="LEY260" s="254"/>
      <c r="LEZ260" s="254"/>
      <c r="LFA260" s="254"/>
      <c r="LFB260" s="254"/>
      <c r="LFC260" s="254"/>
      <c r="LFD260" s="254"/>
      <c r="LFE260" s="254"/>
      <c r="LFF260" s="254"/>
      <c r="LFG260" s="254"/>
      <c r="LFH260" s="254"/>
      <c r="LFI260" s="254"/>
      <c r="LFJ260" s="254"/>
      <c r="LFK260" s="254"/>
      <c r="LFL260" s="254"/>
      <c r="LFM260" s="254"/>
      <c r="LFN260" s="254"/>
      <c r="LFO260" s="254"/>
      <c r="LFP260" s="254"/>
      <c r="LFQ260" s="254"/>
      <c r="LFR260" s="254"/>
      <c r="LFS260" s="254"/>
      <c r="LFT260" s="254"/>
      <c r="LFU260" s="254"/>
      <c r="LFV260" s="254"/>
      <c r="LFW260" s="254"/>
      <c r="LFX260" s="254"/>
      <c r="LFY260" s="254"/>
      <c r="LFZ260" s="254"/>
      <c r="LGA260" s="254"/>
      <c r="LGB260" s="254"/>
      <c r="LGC260" s="254"/>
      <c r="LGD260" s="254"/>
      <c r="LGE260" s="254"/>
      <c r="LGF260" s="254"/>
      <c r="LGG260" s="254"/>
      <c r="LGH260" s="254"/>
      <c r="LGI260" s="254"/>
      <c r="LGJ260" s="254"/>
      <c r="LGK260" s="254"/>
      <c r="LGL260" s="254"/>
      <c r="LGM260" s="254"/>
      <c r="LGN260" s="254"/>
      <c r="LGO260" s="254"/>
      <c r="LGP260" s="254"/>
      <c r="LGQ260" s="254"/>
      <c r="LGR260" s="254"/>
      <c r="LGS260" s="254"/>
      <c r="LGT260" s="254"/>
      <c r="LGU260" s="254"/>
      <c r="LGV260" s="254"/>
      <c r="LGW260" s="254"/>
      <c r="LGX260" s="254"/>
      <c r="LGY260" s="254"/>
      <c r="LGZ260" s="254"/>
      <c r="LHA260" s="254"/>
      <c r="LHB260" s="254"/>
      <c r="LHC260" s="254"/>
      <c r="LHD260" s="254"/>
      <c r="LHE260" s="254"/>
      <c r="LHF260" s="254"/>
      <c r="LHG260" s="254"/>
      <c r="LHH260" s="254"/>
      <c r="LHI260" s="254"/>
      <c r="LHJ260" s="254"/>
      <c r="LHK260" s="254"/>
      <c r="LHL260" s="254"/>
      <c r="LHM260" s="254"/>
      <c r="LHN260" s="254"/>
      <c r="LHO260" s="254"/>
      <c r="LHP260" s="254"/>
      <c r="LHQ260" s="254"/>
      <c r="LHR260" s="254"/>
      <c r="LHS260" s="254"/>
      <c r="LHT260" s="254"/>
      <c r="LHU260" s="254"/>
      <c r="LHV260" s="254"/>
      <c r="LHW260" s="254"/>
      <c r="LHX260" s="254"/>
      <c r="LHY260" s="254"/>
      <c r="LHZ260" s="254"/>
      <c r="LIA260" s="254"/>
      <c r="LIB260" s="254"/>
      <c r="LIC260" s="254"/>
      <c r="LID260" s="254"/>
      <c r="LIE260" s="254"/>
      <c r="LIF260" s="254"/>
      <c r="LIG260" s="254"/>
      <c r="LIH260" s="254"/>
      <c r="LII260" s="254"/>
      <c r="LIJ260" s="254"/>
      <c r="LIK260" s="254"/>
      <c r="LIL260" s="254"/>
      <c r="LIM260" s="254"/>
      <c r="LIN260" s="254"/>
      <c r="LIO260" s="254"/>
      <c r="LIP260" s="254"/>
      <c r="LIQ260" s="254"/>
      <c r="LIR260" s="254"/>
      <c r="LIS260" s="254"/>
      <c r="LIT260" s="254"/>
      <c r="LIU260" s="254"/>
      <c r="LIV260" s="254"/>
      <c r="LIW260" s="254"/>
      <c r="LIX260" s="254"/>
      <c r="LIY260" s="254"/>
      <c r="LIZ260" s="254"/>
      <c r="LJA260" s="254"/>
      <c r="LJB260" s="254"/>
      <c r="LJC260" s="254"/>
      <c r="LJD260" s="254"/>
      <c r="LJE260" s="254"/>
      <c r="LJF260" s="254"/>
      <c r="LJG260" s="254"/>
      <c r="LJH260" s="254"/>
      <c r="LJI260" s="254"/>
      <c r="LJJ260" s="254"/>
      <c r="LJK260" s="254"/>
      <c r="LJL260" s="254"/>
      <c r="LJM260" s="254"/>
      <c r="LJN260" s="254"/>
      <c r="LJO260" s="254"/>
      <c r="LJP260" s="254"/>
      <c r="LJQ260" s="254"/>
      <c r="LJR260" s="254"/>
      <c r="LJS260" s="254"/>
      <c r="LJT260" s="254"/>
      <c r="LJU260" s="254"/>
      <c r="LJV260" s="254"/>
      <c r="LJW260" s="254"/>
      <c r="LJX260" s="254"/>
      <c r="LJY260" s="254"/>
      <c r="LJZ260" s="254"/>
      <c r="LKA260" s="254"/>
      <c r="LKB260" s="254"/>
      <c r="LKC260" s="254"/>
      <c r="LKD260" s="254"/>
      <c r="LKE260" s="254"/>
      <c r="LKF260" s="254"/>
      <c r="LKG260" s="254"/>
      <c r="LKH260" s="254"/>
      <c r="LKI260" s="254"/>
      <c r="LKJ260" s="254"/>
      <c r="LKK260" s="254"/>
      <c r="LKL260" s="254"/>
      <c r="LKM260" s="254"/>
      <c r="LKN260" s="254"/>
      <c r="LKO260" s="254"/>
      <c r="LKP260" s="254"/>
      <c r="LKQ260" s="254"/>
      <c r="LKR260" s="254"/>
      <c r="LKS260" s="254"/>
      <c r="LKT260" s="254"/>
      <c r="LKU260" s="254"/>
      <c r="LKV260" s="254"/>
      <c r="LKW260" s="254"/>
      <c r="LKX260" s="254"/>
      <c r="LKY260" s="254"/>
      <c r="LKZ260" s="254"/>
      <c r="LLA260" s="254"/>
      <c r="LLB260" s="254"/>
      <c r="LLC260" s="254"/>
      <c r="LLD260" s="254"/>
      <c r="LLE260" s="254"/>
      <c r="LLF260" s="254"/>
      <c r="LLG260" s="254"/>
      <c r="LLH260" s="254"/>
      <c r="LLI260" s="254"/>
      <c r="LLJ260" s="254"/>
      <c r="LLK260" s="254"/>
      <c r="LLL260" s="254"/>
      <c r="LLM260" s="254"/>
      <c r="LLN260" s="254"/>
      <c r="LLO260" s="254"/>
      <c r="LLP260" s="254"/>
      <c r="LLQ260" s="254"/>
      <c r="LLR260" s="254"/>
      <c r="LLS260" s="254"/>
      <c r="LLT260" s="254"/>
      <c r="LLU260" s="254"/>
      <c r="LLV260" s="254"/>
      <c r="LLW260" s="254"/>
      <c r="LLX260" s="254"/>
      <c r="LLY260" s="254"/>
      <c r="LLZ260" s="254"/>
      <c r="LMA260" s="254"/>
      <c r="LMB260" s="254"/>
      <c r="LMC260" s="254"/>
      <c r="LMD260" s="254"/>
      <c r="LME260" s="254"/>
      <c r="LMF260" s="254"/>
      <c r="LMG260" s="254"/>
      <c r="LMH260" s="254"/>
      <c r="LMI260" s="254"/>
      <c r="LMJ260" s="254"/>
      <c r="LMK260" s="254"/>
      <c r="LML260" s="254"/>
      <c r="LMM260" s="254"/>
      <c r="LMN260" s="254"/>
      <c r="LMO260" s="254"/>
      <c r="LMP260" s="254"/>
      <c r="LMQ260" s="254"/>
      <c r="LMR260" s="254"/>
      <c r="LMS260" s="254"/>
      <c r="LMT260" s="254"/>
      <c r="LMU260" s="254"/>
      <c r="LMV260" s="254"/>
      <c r="LMW260" s="254"/>
      <c r="LMX260" s="254"/>
      <c r="LMY260" s="254"/>
      <c r="LMZ260" s="254"/>
      <c r="LNA260" s="254"/>
      <c r="LNB260" s="254"/>
      <c r="LNC260" s="254"/>
      <c r="LND260" s="254"/>
      <c r="LNE260" s="254"/>
      <c r="LNF260" s="254"/>
      <c r="LNG260" s="254"/>
      <c r="LNH260" s="254"/>
      <c r="LNI260" s="254"/>
      <c r="LNJ260" s="254"/>
      <c r="LNK260" s="254"/>
      <c r="LNL260" s="254"/>
      <c r="LNM260" s="254"/>
      <c r="LNN260" s="254"/>
      <c r="LNO260" s="254"/>
      <c r="LNP260" s="254"/>
      <c r="LNQ260" s="254"/>
      <c r="LNR260" s="254"/>
      <c r="LNS260" s="254"/>
      <c r="LNT260" s="254"/>
      <c r="LNU260" s="254"/>
      <c r="LNV260" s="254"/>
      <c r="LNW260" s="254"/>
      <c r="LNX260" s="254"/>
      <c r="LNY260" s="254"/>
      <c r="LNZ260" s="254"/>
      <c r="LOA260" s="254"/>
      <c r="LOB260" s="254"/>
      <c r="LOC260" s="254"/>
      <c r="LOD260" s="254"/>
      <c r="LOE260" s="254"/>
      <c r="LOF260" s="254"/>
      <c r="LOG260" s="254"/>
      <c r="LOH260" s="254"/>
      <c r="LOI260" s="254"/>
      <c r="LOJ260" s="254"/>
      <c r="LOK260" s="254"/>
      <c r="LOL260" s="254"/>
      <c r="LOM260" s="254"/>
      <c r="LON260" s="254"/>
      <c r="LOO260" s="254"/>
      <c r="LOP260" s="254"/>
      <c r="LOQ260" s="254"/>
      <c r="LOR260" s="254"/>
      <c r="LOS260" s="254"/>
      <c r="LOT260" s="254"/>
      <c r="LOU260" s="254"/>
      <c r="LOV260" s="254"/>
      <c r="LOW260" s="254"/>
      <c r="LOX260" s="254"/>
      <c r="LOY260" s="254"/>
      <c r="LOZ260" s="254"/>
      <c r="LPA260" s="254"/>
      <c r="LPB260" s="254"/>
      <c r="LPC260" s="254"/>
      <c r="LPD260" s="254"/>
      <c r="LPE260" s="254"/>
      <c r="LPF260" s="254"/>
      <c r="LPG260" s="254"/>
      <c r="LPH260" s="254"/>
      <c r="LPI260" s="254"/>
      <c r="LPJ260" s="254"/>
      <c r="LPK260" s="254"/>
      <c r="LPL260" s="254"/>
      <c r="LPM260" s="254"/>
      <c r="LPN260" s="254"/>
      <c r="LPO260" s="254"/>
      <c r="LPP260" s="254"/>
      <c r="LPQ260" s="254"/>
      <c r="LPR260" s="254"/>
      <c r="LPS260" s="254"/>
      <c r="LPT260" s="254"/>
      <c r="LPU260" s="254"/>
      <c r="LPV260" s="254"/>
      <c r="LPW260" s="254"/>
      <c r="LPX260" s="254"/>
      <c r="LPY260" s="254"/>
      <c r="LPZ260" s="254"/>
      <c r="LQA260" s="254"/>
      <c r="LQB260" s="254"/>
      <c r="LQC260" s="254"/>
      <c r="LQD260" s="254"/>
      <c r="LQE260" s="254"/>
      <c r="LQF260" s="254"/>
      <c r="LQG260" s="254"/>
      <c r="LQH260" s="254"/>
      <c r="LQI260" s="254"/>
      <c r="LQJ260" s="254"/>
      <c r="LQK260" s="254"/>
      <c r="LQL260" s="254"/>
      <c r="LQM260" s="254"/>
      <c r="LQN260" s="254"/>
      <c r="LQO260" s="254"/>
      <c r="LQP260" s="254"/>
      <c r="LQQ260" s="254"/>
      <c r="LQR260" s="254"/>
      <c r="LQS260" s="254"/>
      <c r="LQT260" s="254"/>
      <c r="LQU260" s="254"/>
      <c r="LQV260" s="254"/>
      <c r="LQW260" s="254"/>
      <c r="LQX260" s="254"/>
      <c r="LQY260" s="254"/>
      <c r="LQZ260" s="254"/>
      <c r="LRA260" s="254"/>
      <c r="LRB260" s="254"/>
      <c r="LRC260" s="254"/>
      <c r="LRD260" s="254"/>
      <c r="LRE260" s="254"/>
      <c r="LRF260" s="254"/>
      <c r="LRG260" s="254"/>
      <c r="LRH260" s="254"/>
      <c r="LRI260" s="254"/>
      <c r="LRJ260" s="254"/>
      <c r="LRK260" s="254"/>
      <c r="LRL260" s="254"/>
      <c r="LRM260" s="254"/>
      <c r="LRN260" s="254"/>
      <c r="LRO260" s="254"/>
      <c r="LRP260" s="254"/>
      <c r="LRQ260" s="254"/>
      <c r="LRR260" s="254"/>
      <c r="LRS260" s="254"/>
      <c r="LRT260" s="254"/>
      <c r="LRU260" s="254"/>
      <c r="LRV260" s="254"/>
      <c r="LRW260" s="254"/>
      <c r="LRX260" s="254"/>
      <c r="LRY260" s="254"/>
      <c r="LRZ260" s="254"/>
      <c r="LSA260" s="254"/>
      <c r="LSB260" s="254"/>
      <c r="LSC260" s="254"/>
      <c r="LSD260" s="254"/>
      <c r="LSE260" s="254"/>
      <c r="LSF260" s="254"/>
      <c r="LSG260" s="254"/>
      <c r="LSH260" s="254"/>
      <c r="LSI260" s="254"/>
      <c r="LSJ260" s="254"/>
      <c r="LSK260" s="254"/>
      <c r="LSL260" s="254"/>
      <c r="LSM260" s="254"/>
      <c r="LSN260" s="254"/>
      <c r="LSO260" s="254"/>
      <c r="LSP260" s="254"/>
      <c r="LSQ260" s="254"/>
      <c r="LSR260" s="254"/>
      <c r="LSS260" s="254"/>
      <c r="LST260" s="254"/>
      <c r="LSU260" s="254"/>
      <c r="LSV260" s="254"/>
      <c r="LSW260" s="254"/>
      <c r="LSX260" s="254"/>
      <c r="LSY260" s="254"/>
      <c r="LSZ260" s="254"/>
      <c r="LTA260" s="254"/>
      <c r="LTB260" s="254"/>
      <c r="LTC260" s="254"/>
      <c r="LTD260" s="254"/>
      <c r="LTE260" s="254"/>
      <c r="LTF260" s="254"/>
      <c r="LTG260" s="254"/>
      <c r="LTH260" s="254"/>
      <c r="LTI260" s="254"/>
      <c r="LTJ260" s="254"/>
      <c r="LTK260" s="254"/>
      <c r="LTL260" s="254"/>
      <c r="LTM260" s="254"/>
      <c r="LTN260" s="254"/>
      <c r="LTO260" s="254"/>
      <c r="LTP260" s="254"/>
      <c r="LTQ260" s="254"/>
      <c r="LTR260" s="254"/>
      <c r="LTS260" s="254"/>
      <c r="LTT260" s="254"/>
      <c r="LTU260" s="254"/>
      <c r="LTV260" s="254"/>
      <c r="LTW260" s="254"/>
      <c r="LTX260" s="254"/>
      <c r="LTY260" s="254"/>
      <c r="LTZ260" s="254"/>
      <c r="LUA260" s="254"/>
      <c r="LUB260" s="254"/>
      <c r="LUC260" s="254"/>
      <c r="LUD260" s="254"/>
      <c r="LUE260" s="254"/>
      <c r="LUF260" s="254"/>
      <c r="LUG260" s="254"/>
      <c r="LUH260" s="254"/>
      <c r="LUI260" s="254"/>
      <c r="LUJ260" s="254"/>
      <c r="LUK260" s="254"/>
      <c r="LUL260" s="254"/>
      <c r="LUM260" s="254"/>
      <c r="LUN260" s="254"/>
      <c r="LUO260" s="254"/>
      <c r="LUP260" s="254"/>
      <c r="LUQ260" s="254"/>
      <c r="LUR260" s="254"/>
      <c r="LUS260" s="254"/>
      <c r="LUT260" s="254"/>
      <c r="LUU260" s="254"/>
      <c r="LUV260" s="254"/>
      <c r="LUW260" s="254"/>
      <c r="LUX260" s="254"/>
      <c r="LUY260" s="254"/>
      <c r="LUZ260" s="254"/>
      <c r="LVA260" s="254"/>
      <c r="LVB260" s="254"/>
      <c r="LVC260" s="254"/>
      <c r="LVD260" s="254"/>
      <c r="LVE260" s="254"/>
      <c r="LVF260" s="254"/>
      <c r="LVG260" s="254"/>
      <c r="LVH260" s="254"/>
      <c r="LVI260" s="254"/>
      <c r="LVJ260" s="254"/>
      <c r="LVK260" s="254"/>
      <c r="LVL260" s="254"/>
      <c r="LVM260" s="254"/>
      <c r="LVN260" s="254"/>
      <c r="LVO260" s="254"/>
      <c r="LVP260" s="254"/>
      <c r="LVQ260" s="254"/>
      <c r="LVR260" s="254"/>
      <c r="LVS260" s="254"/>
      <c r="LVT260" s="254"/>
      <c r="LVU260" s="254"/>
      <c r="LVV260" s="254"/>
      <c r="LVW260" s="254"/>
      <c r="LVX260" s="254"/>
      <c r="LVY260" s="254"/>
      <c r="LVZ260" s="254"/>
      <c r="LWA260" s="254"/>
      <c r="LWB260" s="254"/>
      <c r="LWC260" s="254"/>
      <c r="LWD260" s="254"/>
      <c r="LWE260" s="254"/>
      <c r="LWF260" s="254"/>
      <c r="LWG260" s="254"/>
      <c r="LWH260" s="254"/>
      <c r="LWI260" s="254"/>
      <c r="LWJ260" s="254"/>
      <c r="LWK260" s="254"/>
      <c r="LWL260" s="254"/>
      <c r="LWM260" s="254"/>
      <c r="LWN260" s="254"/>
      <c r="LWO260" s="254"/>
      <c r="LWP260" s="254"/>
      <c r="LWQ260" s="254"/>
      <c r="LWR260" s="254"/>
      <c r="LWS260" s="254"/>
      <c r="LWT260" s="254"/>
      <c r="LWU260" s="254"/>
      <c r="LWV260" s="254"/>
      <c r="LWW260" s="254"/>
      <c r="LWX260" s="254"/>
      <c r="LWY260" s="254"/>
      <c r="LWZ260" s="254"/>
      <c r="LXA260" s="254"/>
      <c r="LXB260" s="254"/>
      <c r="LXC260" s="254"/>
      <c r="LXD260" s="254"/>
      <c r="LXE260" s="254"/>
      <c r="LXF260" s="254"/>
      <c r="LXG260" s="254"/>
      <c r="LXH260" s="254"/>
      <c r="LXI260" s="254"/>
      <c r="LXJ260" s="254"/>
      <c r="LXK260" s="254"/>
      <c r="LXL260" s="254"/>
      <c r="LXM260" s="254"/>
      <c r="LXN260" s="254"/>
      <c r="LXO260" s="254"/>
      <c r="LXP260" s="254"/>
      <c r="LXQ260" s="254"/>
      <c r="LXR260" s="254"/>
      <c r="LXS260" s="254"/>
      <c r="LXT260" s="254"/>
      <c r="LXU260" s="254"/>
      <c r="LXV260" s="254"/>
      <c r="LXW260" s="254"/>
      <c r="LXX260" s="254"/>
      <c r="LXY260" s="254"/>
      <c r="LXZ260" s="254"/>
      <c r="LYA260" s="254"/>
      <c r="LYB260" s="254"/>
      <c r="LYC260" s="254"/>
      <c r="LYD260" s="254"/>
      <c r="LYE260" s="254"/>
      <c r="LYF260" s="254"/>
      <c r="LYG260" s="254"/>
      <c r="LYH260" s="254"/>
      <c r="LYI260" s="254"/>
      <c r="LYJ260" s="254"/>
      <c r="LYK260" s="254"/>
      <c r="LYL260" s="254"/>
      <c r="LYM260" s="254"/>
      <c r="LYN260" s="254"/>
      <c r="LYO260" s="254"/>
      <c r="LYP260" s="254"/>
      <c r="LYQ260" s="254"/>
      <c r="LYR260" s="254"/>
      <c r="LYS260" s="254"/>
      <c r="LYT260" s="254"/>
      <c r="LYU260" s="254"/>
      <c r="LYV260" s="254"/>
      <c r="LYW260" s="254"/>
      <c r="LYX260" s="254"/>
      <c r="LYY260" s="254"/>
      <c r="LYZ260" s="254"/>
      <c r="LZA260" s="254"/>
      <c r="LZB260" s="254"/>
      <c r="LZC260" s="254"/>
      <c r="LZD260" s="254"/>
      <c r="LZE260" s="254"/>
      <c r="LZF260" s="254"/>
      <c r="LZG260" s="254"/>
      <c r="LZH260" s="254"/>
      <c r="LZI260" s="254"/>
      <c r="LZJ260" s="254"/>
      <c r="LZK260" s="254"/>
      <c r="LZL260" s="254"/>
      <c r="LZM260" s="254"/>
      <c r="LZN260" s="254"/>
      <c r="LZO260" s="254"/>
      <c r="LZP260" s="254"/>
      <c r="LZQ260" s="254"/>
      <c r="LZR260" s="254"/>
      <c r="LZS260" s="254"/>
      <c r="LZT260" s="254"/>
      <c r="LZU260" s="254"/>
      <c r="LZV260" s="254"/>
      <c r="LZW260" s="254"/>
      <c r="LZX260" s="254"/>
      <c r="LZY260" s="254"/>
      <c r="LZZ260" s="254"/>
      <c r="MAA260" s="254"/>
      <c r="MAB260" s="254"/>
      <c r="MAC260" s="254"/>
      <c r="MAD260" s="254"/>
      <c r="MAE260" s="254"/>
      <c r="MAF260" s="254"/>
      <c r="MAG260" s="254"/>
      <c r="MAH260" s="254"/>
      <c r="MAI260" s="254"/>
      <c r="MAJ260" s="254"/>
      <c r="MAK260" s="254"/>
      <c r="MAL260" s="254"/>
      <c r="MAM260" s="254"/>
      <c r="MAN260" s="254"/>
      <c r="MAO260" s="254"/>
      <c r="MAP260" s="254"/>
      <c r="MAQ260" s="254"/>
      <c r="MAR260" s="254"/>
      <c r="MAS260" s="254"/>
      <c r="MAT260" s="254"/>
      <c r="MAU260" s="254"/>
      <c r="MAV260" s="254"/>
      <c r="MAW260" s="254"/>
      <c r="MAX260" s="254"/>
      <c r="MAY260" s="254"/>
      <c r="MAZ260" s="254"/>
      <c r="MBA260" s="254"/>
      <c r="MBB260" s="254"/>
      <c r="MBC260" s="254"/>
      <c r="MBD260" s="254"/>
      <c r="MBE260" s="254"/>
      <c r="MBF260" s="254"/>
      <c r="MBG260" s="254"/>
      <c r="MBH260" s="254"/>
      <c r="MBI260" s="254"/>
      <c r="MBJ260" s="254"/>
      <c r="MBK260" s="254"/>
      <c r="MBL260" s="254"/>
      <c r="MBM260" s="254"/>
      <c r="MBN260" s="254"/>
      <c r="MBO260" s="254"/>
      <c r="MBP260" s="254"/>
      <c r="MBQ260" s="254"/>
      <c r="MBR260" s="254"/>
      <c r="MBS260" s="254"/>
      <c r="MBT260" s="254"/>
      <c r="MBU260" s="254"/>
      <c r="MBV260" s="254"/>
      <c r="MBW260" s="254"/>
      <c r="MBX260" s="254"/>
      <c r="MBY260" s="254"/>
      <c r="MBZ260" s="254"/>
      <c r="MCA260" s="254"/>
      <c r="MCB260" s="254"/>
      <c r="MCC260" s="254"/>
      <c r="MCD260" s="254"/>
      <c r="MCE260" s="254"/>
      <c r="MCF260" s="254"/>
      <c r="MCG260" s="254"/>
      <c r="MCH260" s="254"/>
      <c r="MCI260" s="254"/>
      <c r="MCJ260" s="254"/>
      <c r="MCK260" s="254"/>
      <c r="MCL260" s="254"/>
      <c r="MCM260" s="254"/>
      <c r="MCN260" s="254"/>
      <c r="MCO260" s="254"/>
      <c r="MCP260" s="254"/>
      <c r="MCQ260" s="254"/>
      <c r="MCR260" s="254"/>
      <c r="MCS260" s="254"/>
      <c r="MCT260" s="254"/>
      <c r="MCU260" s="254"/>
      <c r="MCV260" s="254"/>
      <c r="MCW260" s="254"/>
      <c r="MCX260" s="254"/>
      <c r="MCY260" s="254"/>
      <c r="MCZ260" s="254"/>
      <c r="MDA260" s="254"/>
      <c r="MDB260" s="254"/>
      <c r="MDC260" s="254"/>
      <c r="MDD260" s="254"/>
      <c r="MDE260" s="254"/>
      <c r="MDF260" s="254"/>
      <c r="MDG260" s="254"/>
      <c r="MDH260" s="254"/>
      <c r="MDI260" s="254"/>
      <c r="MDJ260" s="254"/>
      <c r="MDK260" s="254"/>
      <c r="MDL260" s="254"/>
      <c r="MDM260" s="254"/>
      <c r="MDN260" s="254"/>
      <c r="MDO260" s="254"/>
      <c r="MDP260" s="254"/>
      <c r="MDQ260" s="254"/>
      <c r="MDR260" s="254"/>
      <c r="MDS260" s="254"/>
      <c r="MDT260" s="254"/>
      <c r="MDU260" s="254"/>
      <c r="MDV260" s="254"/>
      <c r="MDW260" s="254"/>
      <c r="MDX260" s="254"/>
      <c r="MDY260" s="254"/>
      <c r="MDZ260" s="254"/>
      <c r="MEA260" s="254"/>
      <c r="MEB260" s="254"/>
      <c r="MEC260" s="254"/>
      <c r="MED260" s="254"/>
      <c r="MEE260" s="254"/>
      <c r="MEF260" s="254"/>
      <c r="MEG260" s="254"/>
      <c r="MEH260" s="254"/>
      <c r="MEI260" s="254"/>
      <c r="MEJ260" s="254"/>
      <c r="MEK260" s="254"/>
      <c r="MEL260" s="254"/>
      <c r="MEM260" s="254"/>
      <c r="MEN260" s="254"/>
      <c r="MEO260" s="254"/>
      <c r="MEP260" s="254"/>
      <c r="MEQ260" s="254"/>
      <c r="MER260" s="254"/>
      <c r="MES260" s="254"/>
      <c r="MET260" s="254"/>
      <c r="MEU260" s="254"/>
      <c r="MEV260" s="254"/>
      <c r="MEW260" s="254"/>
      <c r="MEX260" s="254"/>
      <c r="MEY260" s="254"/>
      <c r="MEZ260" s="254"/>
      <c r="MFA260" s="254"/>
      <c r="MFB260" s="254"/>
      <c r="MFC260" s="254"/>
      <c r="MFD260" s="254"/>
      <c r="MFE260" s="254"/>
      <c r="MFF260" s="254"/>
      <c r="MFG260" s="254"/>
      <c r="MFH260" s="254"/>
      <c r="MFI260" s="254"/>
      <c r="MFJ260" s="254"/>
      <c r="MFK260" s="254"/>
      <c r="MFL260" s="254"/>
      <c r="MFM260" s="254"/>
      <c r="MFN260" s="254"/>
      <c r="MFO260" s="254"/>
      <c r="MFP260" s="254"/>
      <c r="MFQ260" s="254"/>
      <c r="MFR260" s="254"/>
      <c r="MFS260" s="254"/>
      <c r="MFT260" s="254"/>
      <c r="MFU260" s="254"/>
      <c r="MFV260" s="254"/>
      <c r="MFW260" s="254"/>
      <c r="MFX260" s="254"/>
      <c r="MFY260" s="254"/>
      <c r="MFZ260" s="254"/>
      <c r="MGA260" s="254"/>
      <c r="MGB260" s="254"/>
      <c r="MGC260" s="254"/>
      <c r="MGD260" s="254"/>
      <c r="MGE260" s="254"/>
      <c r="MGF260" s="254"/>
      <c r="MGG260" s="254"/>
      <c r="MGH260" s="254"/>
      <c r="MGI260" s="254"/>
      <c r="MGJ260" s="254"/>
      <c r="MGK260" s="254"/>
      <c r="MGL260" s="254"/>
      <c r="MGM260" s="254"/>
      <c r="MGN260" s="254"/>
      <c r="MGO260" s="254"/>
      <c r="MGP260" s="254"/>
      <c r="MGQ260" s="254"/>
      <c r="MGR260" s="254"/>
      <c r="MGS260" s="254"/>
      <c r="MGT260" s="254"/>
      <c r="MGU260" s="254"/>
      <c r="MGV260" s="254"/>
      <c r="MGW260" s="254"/>
      <c r="MGX260" s="254"/>
      <c r="MGY260" s="254"/>
      <c r="MGZ260" s="254"/>
      <c r="MHA260" s="254"/>
      <c r="MHB260" s="254"/>
      <c r="MHC260" s="254"/>
      <c r="MHD260" s="254"/>
      <c r="MHE260" s="254"/>
      <c r="MHF260" s="254"/>
      <c r="MHG260" s="254"/>
      <c r="MHH260" s="254"/>
      <c r="MHI260" s="254"/>
      <c r="MHJ260" s="254"/>
      <c r="MHK260" s="254"/>
      <c r="MHL260" s="254"/>
      <c r="MHM260" s="254"/>
      <c r="MHN260" s="254"/>
      <c r="MHO260" s="254"/>
      <c r="MHP260" s="254"/>
      <c r="MHQ260" s="254"/>
      <c r="MHR260" s="254"/>
      <c r="MHS260" s="254"/>
      <c r="MHT260" s="254"/>
      <c r="MHU260" s="254"/>
      <c r="MHV260" s="254"/>
      <c r="MHW260" s="254"/>
      <c r="MHX260" s="254"/>
      <c r="MHY260" s="254"/>
      <c r="MHZ260" s="254"/>
      <c r="MIA260" s="254"/>
      <c r="MIB260" s="254"/>
      <c r="MIC260" s="254"/>
      <c r="MID260" s="254"/>
      <c r="MIE260" s="254"/>
      <c r="MIF260" s="254"/>
      <c r="MIG260" s="254"/>
      <c r="MIH260" s="254"/>
      <c r="MII260" s="254"/>
      <c r="MIJ260" s="254"/>
      <c r="MIK260" s="254"/>
      <c r="MIL260" s="254"/>
      <c r="MIM260" s="254"/>
      <c r="MIN260" s="254"/>
      <c r="MIO260" s="254"/>
      <c r="MIP260" s="254"/>
      <c r="MIQ260" s="254"/>
      <c r="MIR260" s="254"/>
      <c r="MIS260" s="254"/>
      <c r="MIT260" s="254"/>
      <c r="MIU260" s="254"/>
      <c r="MIV260" s="254"/>
      <c r="MIW260" s="254"/>
      <c r="MIX260" s="254"/>
      <c r="MIY260" s="254"/>
      <c r="MIZ260" s="254"/>
      <c r="MJA260" s="254"/>
      <c r="MJB260" s="254"/>
      <c r="MJC260" s="254"/>
      <c r="MJD260" s="254"/>
      <c r="MJE260" s="254"/>
      <c r="MJF260" s="254"/>
      <c r="MJG260" s="254"/>
      <c r="MJH260" s="254"/>
      <c r="MJI260" s="254"/>
      <c r="MJJ260" s="254"/>
      <c r="MJK260" s="254"/>
      <c r="MJL260" s="254"/>
      <c r="MJM260" s="254"/>
      <c r="MJN260" s="254"/>
      <c r="MJO260" s="254"/>
      <c r="MJP260" s="254"/>
      <c r="MJQ260" s="254"/>
      <c r="MJR260" s="254"/>
      <c r="MJS260" s="254"/>
      <c r="MJT260" s="254"/>
      <c r="MJU260" s="254"/>
      <c r="MJV260" s="254"/>
      <c r="MJW260" s="254"/>
      <c r="MJX260" s="254"/>
      <c r="MJY260" s="254"/>
      <c r="MJZ260" s="254"/>
      <c r="MKA260" s="254"/>
      <c r="MKB260" s="254"/>
      <c r="MKC260" s="254"/>
      <c r="MKD260" s="254"/>
      <c r="MKE260" s="254"/>
      <c r="MKF260" s="254"/>
      <c r="MKG260" s="254"/>
      <c r="MKH260" s="254"/>
      <c r="MKI260" s="254"/>
      <c r="MKJ260" s="254"/>
      <c r="MKK260" s="254"/>
      <c r="MKL260" s="254"/>
      <c r="MKM260" s="254"/>
      <c r="MKN260" s="254"/>
      <c r="MKO260" s="254"/>
      <c r="MKP260" s="254"/>
      <c r="MKQ260" s="254"/>
      <c r="MKR260" s="254"/>
      <c r="MKS260" s="254"/>
      <c r="MKT260" s="254"/>
      <c r="MKU260" s="254"/>
      <c r="MKV260" s="254"/>
      <c r="MKW260" s="254"/>
      <c r="MKX260" s="254"/>
      <c r="MKY260" s="254"/>
      <c r="MKZ260" s="254"/>
      <c r="MLA260" s="254"/>
      <c r="MLB260" s="254"/>
      <c r="MLC260" s="254"/>
      <c r="MLD260" s="254"/>
      <c r="MLE260" s="254"/>
      <c r="MLF260" s="254"/>
      <c r="MLG260" s="254"/>
      <c r="MLH260" s="254"/>
      <c r="MLI260" s="254"/>
      <c r="MLJ260" s="254"/>
      <c r="MLK260" s="254"/>
      <c r="MLL260" s="254"/>
      <c r="MLM260" s="254"/>
      <c r="MLN260" s="254"/>
      <c r="MLO260" s="254"/>
      <c r="MLP260" s="254"/>
      <c r="MLQ260" s="254"/>
      <c r="MLR260" s="254"/>
      <c r="MLS260" s="254"/>
      <c r="MLT260" s="254"/>
      <c r="MLU260" s="254"/>
      <c r="MLV260" s="254"/>
      <c r="MLW260" s="254"/>
      <c r="MLX260" s="254"/>
      <c r="MLY260" s="254"/>
      <c r="MLZ260" s="254"/>
      <c r="MMA260" s="254"/>
      <c r="MMB260" s="254"/>
      <c r="MMC260" s="254"/>
      <c r="MMD260" s="254"/>
      <c r="MME260" s="254"/>
      <c r="MMF260" s="254"/>
      <c r="MMG260" s="254"/>
      <c r="MMH260" s="254"/>
      <c r="MMI260" s="254"/>
      <c r="MMJ260" s="254"/>
      <c r="MMK260" s="254"/>
      <c r="MML260" s="254"/>
      <c r="MMM260" s="254"/>
      <c r="MMN260" s="254"/>
      <c r="MMO260" s="254"/>
      <c r="MMP260" s="254"/>
      <c r="MMQ260" s="254"/>
      <c r="MMR260" s="254"/>
      <c r="MMS260" s="254"/>
      <c r="MMT260" s="254"/>
      <c r="MMU260" s="254"/>
      <c r="MMV260" s="254"/>
      <c r="MMW260" s="254"/>
      <c r="MMX260" s="254"/>
      <c r="MMY260" s="254"/>
      <c r="MMZ260" s="254"/>
      <c r="MNA260" s="254"/>
      <c r="MNB260" s="254"/>
      <c r="MNC260" s="254"/>
      <c r="MND260" s="254"/>
      <c r="MNE260" s="254"/>
      <c r="MNF260" s="254"/>
      <c r="MNG260" s="254"/>
      <c r="MNH260" s="254"/>
      <c r="MNI260" s="254"/>
      <c r="MNJ260" s="254"/>
      <c r="MNK260" s="254"/>
      <c r="MNL260" s="254"/>
      <c r="MNM260" s="254"/>
      <c r="MNN260" s="254"/>
      <c r="MNO260" s="254"/>
      <c r="MNP260" s="254"/>
      <c r="MNQ260" s="254"/>
      <c r="MNR260" s="254"/>
      <c r="MNS260" s="254"/>
      <c r="MNT260" s="254"/>
      <c r="MNU260" s="254"/>
      <c r="MNV260" s="254"/>
      <c r="MNW260" s="254"/>
      <c r="MNX260" s="254"/>
      <c r="MNY260" s="254"/>
      <c r="MNZ260" s="254"/>
      <c r="MOA260" s="254"/>
      <c r="MOB260" s="254"/>
      <c r="MOC260" s="254"/>
      <c r="MOD260" s="254"/>
      <c r="MOE260" s="254"/>
      <c r="MOF260" s="254"/>
      <c r="MOG260" s="254"/>
      <c r="MOH260" s="254"/>
      <c r="MOI260" s="254"/>
      <c r="MOJ260" s="254"/>
      <c r="MOK260" s="254"/>
      <c r="MOL260" s="254"/>
      <c r="MOM260" s="254"/>
      <c r="MON260" s="254"/>
      <c r="MOO260" s="254"/>
      <c r="MOP260" s="254"/>
      <c r="MOQ260" s="254"/>
      <c r="MOR260" s="254"/>
      <c r="MOS260" s="254"/>
      <c r="MOT260" s="254"/>
      <c r="MOU260" s="254"/>
      <c r="MOV260" s="254"/>
      <c r="MOW260" s="254"/>
      <c r="MOX260" s="254"/>
      <c r="MOY260" s="254"/>
      <c r="MOZ260" s="254"/>
      <c r="MPA260" s="254"/>
      <c r="MPB260" s="254"/>
      <c r="MPC260" s="254"/>
      <c r="MPD260" s="254"/>
      <c r="MPE260" s="254"/>
      <c r="MPF260" s="254"/>
      <c r="MPG260" s="254"/>
      <c r="MPH260" s="254"/>
      <c r="MPI260" s="254"/>
      <c r="MPJ260" s="254"/>
      <c r="MPK260" s="254"/>
      <c r="MPL260" s="254"/>
      <c r="MPM260" s="254"/>
      <c r="MPN260" s="254"/>
      <c r="MPO260" s="254"/>
      <c r="MPP260" s="254"/>
      <c r="MPQ260" s="254"/>
      <c r="MPR260" s="254"/>
      <c r="MPS260" s="254"/>
      <c r="MPT260" s="254"/>
      <c r="MPU260" s="254"/>
      <c r="MPV260" s="254"/>
      <c r="MPW260" s="254"/>
      <c r="MPX260" s="254"/>
      <c r="MPY260" s="254"/>
      <c r="MPZ260" s="254"/>
      <c r="MQA260" s="254"/>
      <c r="MQB260" s="254"/>
      <c r="MQC260" s="254"/>
      <c r="MQD260" s="254"/>
      <c r="MQE260" s="254"/>
      <c r="MQF260" s="254"/>
      <c r="MQG260" s="254"/>
      <c r="MQH260" s="254"/>
      <c r="MQI260" s="254"/>
      <c r="MQJ260" s="254"/>
      <c r="MQK260" s="254"/>
      <c r="MQL260" s="254"/>
      <c r="MQM260" s="254"/>
      <c r="MQN260" s="254"/>
      <c r="MQO260" s="254"/>
      <c r="MQP260" s="254"/>
      <c r="MQQ260" s="254"/>
      <c r="MQR260" s="254"/>
      <c r="MQS260" s="254"/>
      <c r="MQT260" s="254"/>
      <c r="MQU260" s="254"/>
      <c r="MQV260" s="254"/>
      <c r="MQW260" s="254"/>
      <c r="MQX260" s="254"/>
      <c r="MQY260" s="254"/>
      <c r="MQZ260" s="254"/>
      <c r="MRA260" s="254"/>
      <c r="MRB260" s="254"/>
      <c r="MRC260" s="254"/>
      <c r="MRD260" s="254"/>
      <c r="MRE260" s="254"/>
      <c r="MRF260" s="254"/>
      <c r="MRG260" s="254"/>
      <c r="MRH260" s="254"/>
      <c r="MRI260" s="254"/>
      <c r="MRJ260" s="254"/>
      <c r="MRK260" s="254"/>
      <c r="MRL260" s="254"/>
      <c r="MRM260" s="254"/>
      <c r="MRN260" s="254"/>
      <c r="MRO260" s="254"/>
      <c r="MRP260" s="254"/>
      <c r="MRQ260" s="254"/>
      <c r="MRR260" s="254"/>
      <c r="MRS260" s="254"/>
      <c r="MRT260" s="254"/>
      <c r="MRU260" s="254"/>
      <c r="MRV260" s="254"/>
      <c r="MRW260" s="254"/>
      <c r="MRX260" s="254"/>
      <c r="MRY260" s="254"/>
      <c r="MRZ260" s="254"/>
      <c r="MSA260" s="254"/>
      <c r="MSB260" s="254"/>
      <c r="MSC260" s="254"/>
      <c r="MSD260" s="254"/>
      <c r="MSE260" s="254"/>
      <c r="MSF260" s="254"/>
      <c r="MSG260" s="254"/>
      <c r="MSH260" s="254"/>
      <c r="MSI260" s="254"/>
      <c r="MSJ260" s="254"/>
      <c r="MSK260" s="254"/>
      <c r="MSL260" s="254"/>
      <c r="MSM260" s="254"/>
      <c r="MSN260" s="254"/>
      <c r="MSO260" s="254"/>
      <c r="MSP260" s="254"/>
      <c r="MSQ260" s="254"/>
      <c r="MSR260" s="254"/>
      <c r="MSS260" s="254"/>
      <c r="MST260" s="254"/>
      <c r="MSU260" s="254"/>
      <c r="MSV260" s="254"/>
      <c r="MSW260" s="254"/>
      <c r="MSX260" s="254"/>
      <c r="MSY260" s="254"/>
      <c r="MSZ260" s="254"/>
      <c r="MTA260" s="254"/>
      <c r="MTB260" s="254"/>
      <c r="MTC260" s="254"/>
      <c r="MTD260" s="254"/>
      <c r="MTE260" s="254"/>
      <c r="MTF260" s="254"/>
      <c r="MTG260" s="254"/>
      <c r="MTH260" s="254"/>
      <c r="MTI260" s="254"/>
      <c r="MTJ260" s="254"/>
      <c r="MTK260" s="254"/>
      <c r="MTL260" s="254"/>
      <c r="MTM260" s="254"/>
      <c r="MTN260" s="254"/>
      <c r="MTO260" s="254"/>
      <c r="MTP260" s="254"/>
      <c r="MTQ260" s="254"/>
      <c r="MTR260" s="254"/>
      <c r="MTS260" s="254"/>
      <c r="MTT260" s="254"/>
      <c r="MTU260" s="254"/>
      <c r="MTV260" s="254"/>
      <c r="MTW260" s="254"/>
      <c r="MTX260" s="254"/>
      <c r="MTY260" s="254"/>
      <c r="MTZ260" s="254"/>
      <c r="MUA260" s="254"/>
      <c r="MUB260" s="254"/>
      <c r="MUC260" s="254"/>
      <c r="MUD260" s="254"/>
      <c r="MUE260" s="254"/>
      <c r="MUF260" s="254"/>
      <c r="MUG260" s="254"/>
      <c r="MUH260" s="254"/>
      <c r="MUI260" s="254"/>
      <c r="MUJ260" s="254"/>
      <c r="MUK260" s="254"/>
      <c r="MUL260" s="254"/>
      <c r="MUM260" s="254"/>
      <c r="MUN260" s="254"/>
      <c r="MUO260" s="254"/>
      <c r="MUP260" s="254"/>
      <c r="MUQ260" s="254"/>
      <c r="MUR260" s="254"/>
      <c r="MUS260" s="254"/>
      <c r="MUT260" s="254"/>
      <c r="MUU260" s="254"/>
      <c r="MUV260" s="254"/>
      <c r="MUW260" s="254"/>
      <c r="MUX260" s="254"/>
      <c r="MUY260" s="254"/>
      <c r="MUZ260" s="254"/>
      <c r="MVA260" s="254"/>
      <c r="MVB260" s="254"/>
      <c r="MVC260" s="254"/>
      <c r="MVD260" s="254"/>
      <c r="MVE260" s="254"/>
      <c r="MVF260" s="254"/>
      <c r="MVG260" s="254"/>
      <c r="MVH260" s="254"/>
      <c r="MVI260" s="254"/>
      <c r="MVJ260" s="254"/>
      <c r="MVK260" s="254"/>
      <c r="MVL260" s="254"/>
      <c r="MVM260" s="254"/>
      <c r="MVN260" s="254"/>
      <c r="MVO260" s="254"/>
      <c r="MVP260" s="254"/>
      <c r="MVQ260" s="254"/>
      <c r="MVR260" s="254"/>
      <c r="MVS260" s="254"/>
      <c r="MVT260" s="254"/>
      <c r="MVU260" s="254"/>
      <c r="MVV260" s="254"/>
      <c r="MVW260" s="254"/>
      <c r="MVX260" s="254"/>
      <c r="MVY260" s="254"/>
      <c r="MVZ260" s="254"/>
      <c r="MWA260" s="254"/>
      <c r="MWB260" s="254"/>
      <c r="MWC260" s="254"/>
      <c r="MWD260" s="254"/>
      <c r="MWE260" s="254"/>
      <c r="MWF260" s="254"/>
      <c r="MWG260" s="254"/>
      <c r="MWH260" s="254"/>
      <c r="MWI260" s="254"/>
      <c r="MWJ260" s="254"/>
      <c r="MWK260" s="254"/>
      <c r="MWL260" s="254"/>
      <c r="MWM260" s="254"/>
      <c r="MWN260" s="254"/>
      <c r="MWO260" s="254"/>
      <c r="MWP260" s="254"/>
      <c r="MWQ260" s="254"/>
      <c r="MWR260" s="254"/>
      <c r="MWS260" s="254"/>
      <c r="MWT260" s="254"/>
      <c r="MWU260" s="254"/>
      <c r="MWV260" s="254"/>
      <c r="MWW260" s="254"/>
      <c r="MWX260" s="254"/>
      <c r="MWY260" s="254"/>
      <c r="MWZ260" s="254"/>
      <c r="MXA260" s="254"/>
      <c r="MXB260" s="254"/>
      <c r="MXC260" s="254"/>
      <c r="MXD260" s="254"/>
      <c r="MXE260" s="254"/>
      <c r="MXF260" s="254"/>
      <c r="MXG260" s="254"/>
      <c r="MXH260" s="254"/>
      <c r="MXI260" s="254"/>
      <c r="MXJ260" s="254"/>
      <c r="MXK260" s="254"/>
      <c r="MXL260" s="254"/>
      <c r="MXM260" s="254"/>
      <c r="MXN260" s="254"/>
      <c r="MXO260" s="254"/>
      <c r="MXP260" s="254"/>
      <c r="MXQ260" s="254"/>
      <c r="MXR260" s="254"/>
      <c r="MXS260" s="254"/>
      <c r="MXT260" s="254"/>
      <c r="MXU260" s="254"/>
      <c r="MXV260" s="254"/>
      <c r="MXW260" s="254"/>
      <c r="MXX260" s="254"/>
      <c r="MXY260" s="254"/>
      <c r="MXZ260" s="254"/>
      <c r="MYA260" s="254"/>
      <c r="MYB260" s="254"/>
      <c r="MYC260" s="254"/>
      <c r="MYD260" s="254"/>
      <c r="MYE260" s="254"/>
      <c r="MYF260" s="254"/>
      <c r="MYG260" s="254"/>
      <c r="MYH260" s="254"/>
      <c r="MYI260" s="254"/>
      <c r="MYJ260" s="254"/>
      <c r="MYK260" s="254"/>
      <c r="MYL260" s="254"/>
      <c r="MYM260" s="254"/>
      <c r="MYN260" s="254"/>
      <c r="MYO260" s="254"/>
      <c r="MYP260" s="254"/>
      <c r="MYQ260" s="254"/>
      <c r="MYR260" s="254"/>
      <c r="MYS260" s="254"/>
      <c r="MYT260" s="254"/>
      <c r="MYU260" s="254"/>
      <c r="MYV260" s="254"/>
      <c r="MYW260" s="254"/>
      <c r="MYX260" s="254"/>
      <c r="MYY260" s="254"/>
      <c r="MYZ260" s="254"/>
      <c r="MZA260" s="254"/>
      <c r="MZB260" s="254"/>
      <c r="MZC260" s="254"/>
      <c r="MZD260" s="254"/>
      <c r="MZE260" s="254"/>
      <c r="MZF260" s="254"/>
      <c r="MZG260" s="254"/>
      <c r="MZH260" s="254"/>
      <c r="MZI260" s="254"/>
      <c r="MZJ260" s="254"/>
      <c r="MZK260" s="254"/>
      <c r="MZL260" s="254"/>
      <c r="MZM260" s="254"/>
      <c r="MZN260" s="254"/>
      <c r="MZO260" s="254"/>
      <c r="MZP260" s="254"/>
      <c r="MZQ260" s="254"/>
      <c r="MZR260" s="254"/>
      <c r="MZS260" s="254"/>
      <c r="MZT260" s="254"/>
      <c r="MZU260" s="254"/>
      <c r="MZV260" s="254"/>
      <c r="MZW260" s="254"/>
      <c r="MZX260" s="254"/>
      <c r="MZY260" s="254"/>
      <c r="MZZ260" s="254"/>
      <c r="NAA260" s="254"/>
      <c r="NAB260" s="254"/>
      <c r="NAC260" s="254"/>
      <c r="NAD260" s="254"/>
      <c r="NAE260" s="254"/>
      <c r="NAF260" s="254"/>
      <c r="NAG260" s="254"/>
      <c r="NAH260" s="254"/>
      <c r="NAI260" s="254"/>
      <c r="NAJ260" s="254"/>
      <c r="NAK260" s="254"/>
      <c r="NAL260" s="254"/>
      <c r="NAM260" s="254"/>
      <c r="NAN260" s="254"/>
      <c r="NAO260" s="254"/>
      <c r="NAP260" s="254"/>
      <c r="NAQ260" s="254"/>
      <c r="NAR260" s="254"/>
      <c r="NAS260" s="254"/>
      <c r="NAT260" s="254"/>
      <c r="NAU260" s="254"/>
      <c r="NAV260" s="254"/>
      <c r="NAW260" s="254"/>
      <c r="NAX260" s="254"/>
      <c r="NAY260" s="254"/>
      <c r="NAZ260" s="254"/>
      <c r="NBA260" s="254"/>
      <c r="NBB260" s="254"/>
      <c r="NBC260" s="254"/>
      <c r="NBD260" s="254"/>
      <c r="NBE260" s="254"/>
      <c r="NBF260" s="254"/>
      <c r="NBG260" s="254"/>
      <c r="NBH260" s="254"/>
      <c r="NBI260" s="254"/>
      <c r="NBJ260" s="254"/>
      <c r="NBK260" s="254"/>
      <c r="NBL260" s="254"/>
      <c r="NBM260" s="254"/>
      <c r="NBN260" s="254"/>
      <c r="NBO260" s="254"/>
      <c r="NBP260" s="254"/>
      <c r="NBQ260" s="254"/>
      <c r="NBR260" s="254"/>
      <c r="NBS260" s="254"/>
      <c r="NBT260" s="254"/>
      <c r="NBU260" s="254"/>
      <c r="NBV260" s="254"/>
      <c r="NBW260" s="254"/>
      <c r="NBX260" s="254"/>
      <c r="NBY260" s="254"/>
      <c r="NBZ260" s="254"/>
      <c r="NCA260" s="254"/>
      <c r="NCB260" s="254"/>
      <c r="NCC260" s="254"/>
      <c r="NCD260" s="254"/>
      <c r="NCE260" s="254"/>
      <c r="NCF260" s="254"/>
      <c r="NCG260" s="254"/>
      <c r="NCH260" s="254"/>
      <c r="NCI260" s="254"/>
      <c r="NCJ260" s="254"/>
      <c r="NCK260" s="254"/>
      <c r="NCL260" s="254"/>
      <c r="NCM260" s="254"/>
      <c r="NCN260" s="254"/>
      <c r="NCO260" s="254"/>
      <c r="NCP260" s="254"/>
      <c r="NCQ260" s="254"/>
      <c r="NCR260" s="254"/>
      <c r="NCS260" s="254"/>
      <c r="NCT260" s="254"/>
      <c r="NCU260" s="254"/>
      <c r="NCV260" s="254"/>
      <c r="NCW260" s="254"/>
      <c r="NCX260" s="254"/>
      <c r="NCY260" s="254"/>
      <c r="NCZ260" s="254"/>
      <c r="NDA260" s="254"/>
      <c r="NDB260" s="254"/>
      <c r="NDC260" s="254"/>
      <c r="NDD260" s="254"/>
      <c r="NDE260" s="254"/>
      <c r="NDF260" s="254"/>
      <c r="NDG260" s="254"/>
      <c r="NDH260" s="254"/>
      <c r="NDI260" s="254"/>
      <c r="NDJ260" s="254"/>
      <c r="NDK260" s="254"/>
      <c r="NDL260" s="254"/>
      <c r="NDM260" s="254"/>
      <c r="NDN260" s="254"/>
      <c r="NDO260" s="254"/>
      <c r="NDP260" s="254"/>
      <c r="NDQ260" s="254"/>
      <c r="NDR260" s="254"/>
      <c r="NDS260" s="254"/>
      <c r="NDT260" s="254"/>
      <c r="NDU260" s="254"/>
      <c r="NDV260" s="254"/>
      <c r="NDW260" s="254"/>
      <c r="NDX260" s="254"/>
      <c r="NDY260" s="254"/>
      <c r="NDZ260" s="254"/>
      <c r="NEA260" s="254"/>
      <c r="NEB260" s="254"/>
      <c r="NEC260" s="254"/>
      <c r="NED260" s="254"/>
      <c r="NEE260" s="254"/>
      <c r="NEF260" s="254"/>
      <c r="NEG260" s="254"/>
      <c r="NEH260" s="254"/>
      <c r="NEI260" s="254"/>
      <c r="NEJ260" s="254"/>
      <c r="NEK260" s="254"/>
      <c r="NEL260" s="254"/>
      <c r="NEM260" s="254"/>
      <c r="NEN260" s="254"/>
      <c r="NEO260" s="254"/>
      <c r="NEP260" s="254"/>
      <c r="NEQ260" s="254"/>
      <c r="NER260" s="254"/>
      <c r="NES260" s="254"/>
      <c r="NET260" s="254"/>
      <c r="NEU260" s="254"/>
      <c r="NEV260" s="254"/>
      <c r="NEW260" s="254"/>
      <c r="NEX260" s="254"/>
      <c r="NEY260" s="254"/>
      <c r="NEZ260" s="254"/>
      <c r="NFA260" s="254"/>
      <c r="NFB260" s="254"/>
      <c r="NFC260" s="254"/>
      <c r="NFD260" s="254"/>
      <c r="NFE260" s="254"/>
      <c r="NFF260" s="254"/>
      <c r="NFG260" s="254"/>
      <c r="NFH260" s="254"/>
      <c r="NFI260" s="254"/>
      <c r="NFJ260" s="254"/>
      <c r="NFK260" s="254"/>
      <c r="NFL260" s="254"/>
      <c r="NFM260" s="254"/>
      <c r="NFN260" s="254"/>
      <c r="NFO260" s="254"/>
      <c r="NFP260" s="254"/>
      <c r="NFQ260" s="254"/>
      <c r="NFR260" s="254"/>
      <c r="NFS260" s="254"/>
      <c r="NFT260" s="254"/>
      <c r="NFU260" s="254"/>
      <c r="NFV260" s="254"/>
      <c r="NFW260" s="254"/>
      <c r="NFX260" s="254"/>
      <c r="NFY260" s="254"/>
      <c r="NFZ260" s="254"/>
      <c r="NGA260" s="254"/>
      <c r="NGB260" s="254"/>
      <c r="NGC260" s="254"/>
      <c r="NGD260" s="254"/>
      <c r="NGE260" s="254"/>
      <c r="NGF260" s="254"/>
      <c r="NGG260" s="254"/>
      <c r="NGH260" s="254"/>
      <c r="NGI260" s="254"/>
      <c r="NGJ260" s="254"/>
      <c r="NGK260" s="254"/>
      <c r="NGL260" s="254"/>
      <c r="NGM260" s="254"/>
      <c r="NGN260" s="254"/>
      <c r="NGO260" s="254"/>
      <c r="NGP260" s="254"/>
      <c r="NGQ260" s="254"/>
      <c r="NGR260" s="254"/>
      <c r="NGS260" s="254"/>
      <c r="NGT260" s="254"/>
      <c r="NGU260" s="254"/>
      <c r="NGV260" s="254"/>
      <c r="NGW260" s="254"/>
      <c r="NGX260" s="254"/>
      <c r="NGY260" s="254"/>
      <c r="NGZ260" s="254"/>
      <c r="NHA260" s="254"/>
      <c r="NHB260" s="254"/>
      <c r="NHC260" s="254"/>
      <c r="NHD260" s="254"/>
      <c r="NHE260" s="254"/>
      <c r="NHF260" s="254"/>
      <c r="NHG260" s="254"/>
      <c r="NHH260" s="254"/>
      <c r="NHI260" s="254"/>
      <c r="NHJ260" s="254"/>
      <c r="NHK260" s="254"/>
      <c r="NHL260" s="254"/>
      <c r="NHM260" s="254"/>
      <c r="NHN260" s="254"/>
      <c r="NHO260" s="254"/>
      <c r="NHP260" s="254"/>
      <c r="NHQ260" s="254"/>
      <c r="NHR260" s="254"/>
      <c r="NHS260" s="254"/>
      <c r="NHT260" s="254"/>
      <c r="NHU260" s="254"/>
      <c r="NHV260" s="254"/>
      <c r="NHW260" s="254"/>
      <c r="NHX260" s="254"/>
      <c r="NHY260" s="254"/>
      <c r="NHZ260" s="254"/>
      <c r="NIA260" s="254"/>
      <c r="NIB260" s="254"/>
      <c r="NIC260" s="254"/>
      <c r="NID260" s="254"/>
      <c r="NIE260" s="254"/>
      <c r="NIF260" s="254"/>
      <c r="NIG260" s="254"/>
      <c r="NIH260" s="254"/>
      <c r="NII260" s="254"/>
      <c r="NIJ260" s="254"/>
      <c r="NIK260" s="254"/>
      <c r="NIL260" s="254"/>
      <c r="NIM260" s="254"/>
      <c r="NIN260" s="254"/>
      <c r="NIO260" s="254"/>
      <c r="NIP260" s="254"/>
      <c r="NIQ260" s="254"/>
      <c r="NIR260" s="254"/>
      <c r="NIS260" s="254"/>
      <c r="NIT260" s="254"/>
      <c r="NIU260" s="254"/>
      <c r="NIV260" s="254"/>
      <c r="NIW260" s="254"/>
      <c r="NIX260" s="254"/>
      <c r="NIY260" s="254"/>
      <c r="NIZ260" s="254"/>
      <c r="NJA260" s="254"/>
      <c r="NJB260" s="254"/>
      <c r="NJC260" s="254"/>
      <c r="NJD260" s="254"/>
      <c r="NJE260" s="254"/>
      <c r="NJF260" s="254"/>
      <c r="NJG260" s="254"/>
      <c r="NJH260" s="254"/>
      <c r="NJI260" s="254"/>
      <c r="NJJ260" s="254"/>
      <c r="NJK260" s="254"/>
      <c r="NJL260" s="254"/>
      <c r="NJM260" s="254"/>
      <c r="NJN260" s="254"/>
      <c r="NJO260" s="254"/>
      <c r="NJP260" s="254"/>
      <c r="NJQ260" s="254"/>
      <c r="NJR260" s="254"/>
      <c r="NJS260" s="254"/>
      <c r="NJT260" s="254"/>
      <c r="NJU260" s="254"/>
      <c r="NJV260" s="254"/>
      <c r="NJW260" s="254"/>
      <c r="NJX260" s="254"/>
      <c r="NJY260" s="254"/>
      <c r="NJZ260" s="254"/>
      <c r="NKA260" s="254"/>
      <c r="NKB260" s="254"/>
      <c r="NKC260" s="254"/>
      <c r="NKD260" s="254"/>
      <c r="NKE260" s="254"/>
      <c r="NKF260" s="254"/>
      <c r="NKG260" s="254"/>
      <c r="NKH260" s="254"/>
      <c r="NKI260" s="254"/>
      <c r="NKJ260" s="254"/>
      <c r="NKK260" s="254"/>
      <c r="NKL260" s="254"/>
      <c r="NKM260" s="254"/>
      <c r="NKN260" s="254"/>
      <c r="NKO260" s="254"/>
      <c r="NKP260" s="254"/>
      <c r="NKQ260" s="254"/>
      <c r="NKR260" s="254"/>
      <c r="NKS260" s="254"/>
      <c r="NKT260" s="254"/>
      <c r="NKU260" s="254"/>
      <c r="NKV260" s="254"/>
      <c r="NKW260" s="254"/>
      <c r="NKX260" s="254"/>
      <c r="NKY260" s="254"/>
      <c r="NKZ260" s="254"/>
      <c r="NLA260" s="254"/>
      <c r="NLB260" s="254"/>
      <c r="NLC260" s="254"/>
      <c r="NLD260" s="254"/>
      <c r="NLE260" s="254"/>
      <c r="NLF260" s="254"/>
      <c r="NLG260" s="254"/>
      <c r="NLH260" s="254"/>
      <c r="NLI260" s="254"/>
      <c r="NLJ260" s="254"/>
      <c r="NLK260" s="254"/>
      <c r="NLL260" s="254"/>
      <c r="NLM260" s="254"/>
      <c r="NLN260" s="254"/>
      <c r="NLO260" s="254"/>
      <c r="NLP260" s="254"/>
      <c r="NLQ260" s="254"/>
      <c r="NLR260" s="254"/>
      <c r="NLS260" s="254"/>
      <c r="NLT260" s="254"/>
      <c r="NLU260" s="254"/>
      <c r="NLV260" s="254"/>
      <c r="NLW260" s="254"/>
      <c r="NLX260" s="254"/>
      <c r="NLY260" s="254"/>
      <c r="NLZ260" s="254"/>
      <c r="NMA260" s="254"/>
      <c r="NMB260" s="254"/>
      <c r="NMC260" s="254"/>
      <c r="NMD260" s="254"/>
      <c r="NME260" s="254"/>
      <c r="NMF260" s="254"/>
      <c r="NMG260" s="254"/>
      <c r="NMH260" s="254"/>
      <c r="NMI260" s="254"/>
      <c r="NMJ260" s="254"/>
      <c r="NMK260" s="254"/>
      <c r="NML260" s="254"/>
      <c r="NMM260" s="254"/>
      <c r="NMN260" s="254"/>
      <c r="NMO260" s="254"/>
      <c r="NMP260" s="254"/>
      <c r="NMQ260" s="254"/>
      <c r="NMR260" s="254"/>
      <c r="NMS260" s="254"/>
      <c r="NMT260" s="254"/>
      <c r="NMU260" s="254"/>
      <c r="NMV260" s="254"/>
      <c r="NMW260" s="254"/>
      <c r="NMX260" s="254"/>
      <c r="NMY260" s="254"/>
      <c r="NMZ260" s="254"/>
      <c r="NNA260" s="254"/>
      <c r="NNB260" s="254"/>
      <c r="NNC260" s="254"/>
      <c r="NND260" s="254"/>
      <c r="NNE260" s="254"/>
      <c r="NNF260" s="254"/>
      <c r="NNG260" s="254"/>
      <c r="NNH260" s="254"/>
      <c r="NNI260" s="254"/>
      <c r="NNJ260" s="254"/>
      <c r="NNK260" s="254"/>
      <c r="NNL260" s="254"/>
      <c r="NNM260" s="254"/>
      <c r="NNN260" s="254"/>
      <c r="NNO260" s="254"/>
      <c r="NNP260" s="254"/>
      <c r="NNQ260" s="254"/>
      <c r="NNR260" s="254"/>
      <c r="NNS260" s="254"/>
      <c r="NNT260" s="254"/>
      <c r="NNU260" s="254"/>
      <c r="NNV260" s="254"/>
      <c r="NNW260" s="254"/>
      <c r="NNX260" s="254"/>
      <c r="NNY260" s="254"/>
      <c r="NNZ260" s="254"/>
      <c r="NOA260" s="254"/>
      <c r="NOB260" s="254"/>
      <c r="NOC260" s="254"/>
      <c r="NOD260" s="254"/>
      <c r="NOE260" s="254"/>
      <c r="NOF260" s="254"/>
      <c r="NOG260" s="254"/>
      <c r="NOH260" s="254"/>
      <c r="NOI260" s="254"/>
      <c r="NOJ260" s="254"/>
      <c r="NOK260" s="254"/>
      <c r="NOL260" s="254"/>
      <c r="NOM260" s="254"/>
      <c r="NON260" s="254"/>
      <c r="NOO260" s="254"/>
      <c r="NOP260" s="254"/>
      <c r="NOQ260" s="254"/>
      <c r="NOR260" s="254"/>
      <c r="NOS260" s="254"/>
      <c r="NOT260" s="254"/>
      <c r="NOU260" s="254"/>
      <c r="NOV260" s="254"/>
      <c r="NOW260" s="254"/>
      <c r="NOX260" s="254"/>
      <c r="NOY260" s="254"/>
      <c r="NOZ260" s="254"/>
      <c r="NPA260" s="254"/>
      <c r="NPB260" s="254"/>
      <c r="NPC260" s="254"/>
      <c r="NPD260" s="254"/>
      <c r="NPE260" s="254"/>
      <c r="NPF260" s="254"/>
      <c r="NPG260" s="254"/>
      <c r="NPH260" s="254"/>
      <c r="NPI260" s="254"/>
      <c r="NPJ260" s="254"/>
      <c r="NPK260" s="254"/>
      <c r="NPL260" s="254"/>
      <c r="NPM260" s="254"/>
      <c r="NPN260" s="254"/>
      <c r="NPO260" s="254"/>
      <c r="NPP260" s="254"/>
      <c r="NPQ260" s="254"/>
      <c r="NPR260" s="254"/>
      <c r="NPS260" s="254"/>
      <c r="NPT260" s="254"/>
      <c r="NPU260" s="254"/>
      <c r="NPV260" s="254"/>
      <c r="NPW260" s="254"/>
      <c r="NPX260" s="254"/>
      <c r="NPY260" s="254"/>
      <c r="NPZ260" s="254"/>
      <c r="NQA260" s="254"/>
      <c r="NQB260" s="254"/>
      <c r="NQC260" s="254"/>
      <c r="NQD260" s="254"/>
      <c r="NQE260" s="254"/>
      <c r="NQF260" s="254"/>
      <c r="NQG260" s="254"/>
      <c r="NQH260" s="254"/>
      <c r="NQI260" s="254"/>
      <c r="NQJ260" s="254"/>
      <c r="NQK260" s="254"/>
      <c r="NQL260" s="254"/>
      <c r="NQM260" s="254"/>
      <c r="NQN260" s="254"/>
      <c r="NQO260" s="254"/>
      <c r="NQP260" s="254"/>
      <c r="NQQ260" s="254"/>
      <c r="NQR260" s="254"/>
      <c r="NQS260" s="254"/>
      <c r="NQT260" s="254"/>
      <c r="NQU260" s="254"/>
      <c r="NQV260" s="254"/>
      <c r="NQW260" s="254"/>
      <c r="NQX260" s="254"/>
      <c r="NQY260" s="254"/>
      <c r="NQZ260" s="254"/>
      <c r="NRA260" s="254"/>
      <c r="NRB260" s="254"/>
      <c r="NRC260" s="254"/>
      <c r="NRD260" s="254"/>
      <c r="NRE260" s="254"/>
      <c r="NRF260" s="254"/>
      <c r="NRG260" s="254"/>
      <c r="NRH260" s="254"/>
      <c r="NRI260" s="254"/>
      <c r="NRJ260" s="254"/>
      <c r="NRK260" s="254"/>
      <c r="NRL260" s="254"/>
      <c r="NRM260" s="254"/>
      <c r="NRN260" s="254"/>
      <c r="NRO260" s="254"/>
      <c r="NRP260" s="254"/>
      <c r="NRQ260" s="254"/>
      <c r="NRR260" s="254"/>
      <c r="NRS260" s="254"/>
      <c r="NRT260" s="254"/>
      <c r="NRU260" s="254"/>
      <c r="NRV260" s="254"/>
      <c r="NRW260" s="254"/>
      <c r="NRX260" s="254"/>
      <c r="NRY260" s="254"/>
      <c r="NRZ260" s="254"/>
      <c r="NSA260" s="254"/>
      <c r="NSB260" s="254"/>
      <c r="NSC260" s="254"/>
      <c r="NSD260" s="254"/>
      <c r="NSE260" s="254"/>
      <c r="NSF260" s="254"/>
      <c r="NSG260" s="254"/>
      <c r="NSH260" s="254"/>
      <c r="NSI260" s="254"/>
      <c r="NSJ260" s="254"/>
      <c r="NSK260" s="254"/>
      <c r="NSL260" s="254"/>
      <c r="NSM260" s="254"/>
      <c r="NSN260" s="254"/>
      <c r="NSO260" s="254"/>
      <c r="NSP260" s="254"/>
      <c r="NSQ260" s="254"/>
      <c r="NSR260" s="254"/>
      <c r="NSS260" s="254"/>
      <c r="NST260" s="254"/>
      <c r="NSU260" s="254"/>
      <c r="NSV260" s="254"/>
      <c r="NSW260" s="254"/>
      <c r="NSX260" s="254"/>
      <c r="NSY260" s="254"/>
      <c r="NSZ260" s="254"/>
      <c r="NTA260" s="254"/>
      <c r="NTB260" s="254"/>
      <c r="NTC260" s="254"/>
      <c r="NTD260" s="254"/>
      <c r="NTE260" s="254"/>
      <c r="NTF260" s="254"/>
      <c r="NTG260" s="254"/>
      <c r="NTH260" s="254"/>
      <c r="NTI260" s="254"/>
      <c r="NTJ260" s="254"/>
      <c r="NTK260" s="254"/>
      <c r="NTL260" s="254"/>
      <c r="NTM260" s="254"/>
      <c r="NTN260" s="254"/>
      <c r="NTO260" s="254"/>
      <c r="NTP260" s="254"/>
      <c r="NTQ260" s="254"/>
      <c r="NTR260" s="254"/>
      <c r="NTS260" s="254"/>
      <c r="NTT260" s="254"/>
      <c r="NTU260" s="254"/>
      <c r="NTV260" s="254"/>
      <c r="NTW260" s="254"/>
      <c r="NTX260" s="254"/>
      <c r="NTY260" s="254"/>
      <c r="NTZ260" s="254"/>
      <c r="NUA260" s="254"/>
      <c r="NUB260" s="254"/>
      <c r="NUC260" s="254"/>
      <c r="NUD260" s="254"/>
      <c r="NUE260" s="254"/>
      <c r="NUF260" s="254"/>
      <c r="NUG260" s="254"/>
      <c r="NUH260" s="254"/>
      <c r="NUI260" s="254"/>
      <c r="NUJ260" s="254"/>
      <c r="NUK260" s="254"/>
      <c r="NUL260" s="254"/>
      <c r="NUM260" s="254"/>
      <c r="NUN260" s="254"/>
      <c r="NUO260" s="254"/>
      <c r="NUP260" s="254"/>
      <c r="NUQ260" s="254"/>
      <c r="NUR260" s="254"/>
      <c r="NUS260" s="254"/>
      <c r="NUT260" s="254"/>
      <c r="NUU260" s="254"/>
      <c r="NUV260" s="254"/>
      <c r="NUW260" s="254"/>
      <c r="NUX260" s="254"/>
      <c r="NUY260" s="254"/>
      <c r="NUZ260" s="254"/>
      <c r="NVA260" s="254"/>
      <c r="NVB260" s="254"/>
      <c r="NVC260" s="254"/>
      <c r="NVD260" s="254"/>
      <c r="NVE260" s="254"/>
      <c r="NVF260" s="254"/>
      <c r="NVG260" s="254"/>
      <c r="NVH260" s="254"/>
      <c r="NVI260" s="254"/>
      <c r="NVJ260" s="254"/>
      <c r="NVK260" s="254"/>
      <c r="NVL260" s="254"/>
      <c r="NVM260" s="254"/>
      <c r="NVN260" s="254"/>
      <c r="NVO260" s="254"/>
      <c r="NVP260" s="254"/>
      <c r="NVQ260" s="254"/>
      <c r="NVR260" s="254"/>
      <c r="NVS260" s="254"/>
      <c r="NVT260" s="254"/>
      <c r="NVU260" s="254"/>
      <c r="NVV260" s="254"/>
      <c r="NVW260" s="254"/>
      <c r="NVX260" s="254"/>
      <c r="NVY260" s="254"/>
      <c r="NVZ260" s="254"/>
      <c r="NWA260" s="254"/>
      <c r="NWB260" s="254"/>
      <c r="NWC260" s="254"/>
      <c r="NWD260" s="254"/>
      <c r="NWE260" s="254"/>
      <c r="NWF260" s="254"/>
      <c r="NWG260" s="254"/>
      <c r="NWH260" s="254"/>
      <c r="NWI260" s="254"/>
      <c r="NWJ260" s="254"/>
      <c r="NWK260" s="254"/>
      <c r="NWL260" s="254"/>
      <c r="NWM260" s="254"/>
      <c r="NWN260" s="254"/>
      <c r="NWO260" s="254"/>
      <c r="NWP260" s="254"/>
      <c r="NWQ260" s="254"/>
      <c r="NWR260" s="254"/>
      <c r="NWS260" s="254"/>
      <c r="NWT260" s="254"/>
      <c r="NWU260" s="254"/>
      <c r="NWV260" s="254"/>
      <c r="NWW260" s="254"/>
      <c r="NWX260" s="254"/>
      <c r="NWY260" s="254"/>
      <c r="NWZ260" s="254"/>
      <c r="NXA260" s="254"/>
      <c r="NXB260" s="254"/>
      <c r="NXC260" s="254"/>
      <c r="NXD260" s="254"/>
      <c r="NXE260" s="254"/>
      <c r="NXF260" s="254"/>
      <c r="NXG260" s="254"/>
      <c r="NXH260" s="254"/>
      <c r="NXI260" s="254"/>
      <c r="NXJ260" s="254"/>
      <c r="NXK260" s="254"/>
      <c r="NXL260" s="254"/>
      <c r="NXM260" s="254"/>
      <c r="NXN260" s="254"/>
      <c r="NXO260" s="254"/>
      <c r="NXP260" s="254"/>
      <c r="NXQ260" s="254"/>
      <c r="NXR260" s="254"/>
      <c r="NXS260" s="254"/>
      <c r="NXT260" s="254"/>
      <c r="NXU260" s="254"/>
      <c r="NXV260" s="254"/>
      <c r="NXW260" s="254"/>
      <c r="NXX260" s="254"/>
      <c r="NXY260" s="254"/>
      <c r="NXZ260" s="254"/>
      <c r="NYA260" s="254"/>
      <c r="NYB260" s="254"/>
      <c r="NYC260" s="254"/>
      <c r="NYD260" s="254"/>
      <c r="NYE260" s="254"/>
      <c r="NYF260" s="254"/>
      <c r="NYG260" s="254"/>
      <c r="NYH260" s="254"/>
      <c r="NYI260" s="254"/>
      <c r="NYJ260" s="254"/>
      <c r="NYK260" s="254"/>
      <c r="NYL260" s="254"/>
      <c r="NYM260" s="254"/>
      <c r="NYN260" s="254"/>
      <c r="NYO260" s="254"/>
      <c r="NYP260" s="254"/>
      <c r="NYQ260" s="254"/>
      <c r="NYR260" s="254"/>
      <c r="NYS260" s="254"/>
      <c r="NYT260" s="254"/>
      <c r="NYU260" s="254"/>
      <c r="NYV260" s="254"/>
      <c r="NYW260" s="254"/>
      <c r="NYX260" s="254"/>
      <c r="NYY260" s="254"/>
      <c r="NYZ260" s="254"/>
      <c r="NZA260" s="254"/>
      <c r="NZB260" s="254"/>
      <c r="NZC260" s="254"/>
      <c r="NZD260" s="254"/>
      <c r="NZE260" s="254"/>
      <c r="NZF260" s="254"/>
      <c r="NZG260" s="254"/>
      <c r="NZH260" s="254"/>
      <c r="NZI260" s="254"/>
      <c r="NZJ260" s="254"/>
      <c r="NZK260" s="254"/>
      <c r="NZL260" s="254"/>
      <c r="NZM260" s="254"/>
      <c r="NZN260" s="254"/>
      <c r="NZO260" s="254"/>
      <c r="NZP260" s="254"/>
      <c r="NZQ260" s="254"/>
      <c r="NZR260" s="254"/>
      <c r="NZS260" s="254"/>
      <c r="NZT260" s="254"/>
      <c r="NZU260" s="254"/>
      <c r="NZV260" s="254"/>
      <c r="NZW260" s="254"/>
      <c r="NZX260" s="254"/>
      <c r="NZY260" s="254"/>
      <c r="NZZ260" s="254"/>
      <c r="OAA260" s="254"/>
      <c r="OAB260" s="254"/>
      <c r="OAC260" s="254"/>
      <c r="OAD260" s="254"/>
      <c r="OAE260" s="254"/>
      <c r="OAF260" s="254"/>
      <c r="OAG260" s="254"/>
      <c r="OAH260" s="254"/>
      <c r="OAI260" s="254"/>
      <c r="OAJ260" s="254"/>
      <c r="OAK260" s="254"/>
      <c r="OAL260" s="254"/>
      <c r="OAM260" s="254"/>
      <c r="OAN260" s="254"/>
      <c r="OAO260" s="254"/>
      <c r="OAP260" s="254"/>
      <c r="OAQ260" s="254"/>
      <c r="OAR260" s="254"/>
      <c r="OAS260" s="254"/>
      <c r="OAT260" s="254"/>
      <c r="OAU260" s="254"/>
      <c r="OAV260" s="254"/>
      <c r="OAW260" s="254"/>
      <c r="OAX260" s="254"/>
      <c r="OAY260" s="254"/>
      <c r="OAZ260" s="254"/>
      <c r="OBA260" s="254"/>
      <c r="OBB260" s="254"/>
      <c r="OBC260" s="254"/>
      <c r="OBD260" s="254"/>
      <c r="OBE260" s="254"/>
      <c r="OBF260" s="254"/>
      <c r="OBG260" s="254"/>
      <c r="OBH260" s="254"/>
      <c r="OBI260" s="254"/>
      <c r="OBJ260" s="254"/>
      <c r="OBK260" s="254"/>
      <c r="OBL260" s="254"/>
      <c r="OBM260" s="254"/>
      <c r="OBN260" s="254"/>
      <c r="OBO260" s="254"/>
      <c r="OBP260" s="254"/>
      <c r="OBQ260" s="254"/>
      <c r="OBR260" s="254"/>
      <c r="OBS260" s="254"/>
      <c r="OBT260" s="254"/>
      <c r="OBU260" s="254"/>
      <c r="OBV260" s="254"/>
      <c r="OBW260" s="254"/>
      <c r="OBX260" s="254"/>
      <c r="OBY260" s="254"/>
      <c r="OBZ260" s="254"/>
      <c r="OCA260" s="254"/>
      <c r="OCB260" s="254"/>
      <c r="OCC260" s="254"/>
      <c r="OCD260" s="254"/>
      <c r="OCE260" s="254"/>
      <c r="OCF260" s="254"/>
      <c r="OCG260" s="254"/>
      <c r="OCH260" s="254"/>
      <c r="OCI260" s="254"/>
      <c r="OCJ260" s="254"/>
      <c r="OCK260" s="254"/>
      <c r="OCL260" s="254"/>
      <c r="OCM260" s="254"/>
      <c r="OCN260" s="254"/>
      <c r="OCO260" s="254"/>
      <c r="OCP260" s="254"/>
      <c r="OCQ260" s="254"/>
      <c r="OCR260" s="254"/>
      <c r="OCS260" s="254"/>
      <c r="OCT260" s="254"/>
      <c r="OCU260" s="254"/>
      <c r="OCV260" s="254"/>
      <c r="OCW260" s="254"/>
      <c r="OCX260" s="254"/>
      <c r="OCY260" s="254"/>
      <c r="OCZ260" s="254"/>
      <c r="ODA260" s="254"/>
      <c r="ODB260" s="254"/>
      <c r="ODC260" s="254"/>
      <c r="ODD260" s="254"/>
      <c r="ODE260" s="254"/>
      <c r="ODF260" s="254"/>
      <c r="ODG260" s="254"/>
      <c r="ODH260" s="254"/>
      <c r="ODI260" s="254"/>
      <c r="ODJ260" s="254"/>
      <c r="ODK260" s="254"/>
      <c r="ODL260" s="254"/>
      <c r="ODM260" s="254"/>
      <c r="ODN260" s="254"/>
      <c r="ODO260" s="254"/>
      <c r="ODP260" s="254"/>
      <c r="ODQ260" s="254"/>
      <c r="ODR260" s="254"/>
      <c r="ODS260" s="254"/>
      <c r="ODT260" s="254"/>
      <c r="ODU260" s="254"/>
      <c r="ODV260" s="254"/>
      <c r="ODW260" s="254"/>
      <c r="ODX260" s="254"/>
      <c r="ODY260" s="254"/>
      <c r="ODZ260" s="254"/>
      <c r="OEA260" s="254"/>
      <c r="OEB260" s="254"/>
      <c r="OEC260" s="254"/>
      <c r="OED260" s="254"/>
      <c r="OEE260" s="254"/>
      <c r="OEF260" s="254"/>
      <c r="OEG260" s="254"/>
      <c r="OEH260" s="254"/>
      <c r="OEI260" s="254"/>
      <c r="OEJ260" s="254"/>
      <c r="OEK260" s="254"/>
      <c r="OEL260" s="254"/>
      <c r="OEM260" s="254"/>
      <c r="OEN260" s="254"/>
      <c r="OEO260" s="254"/>
      <c r="OEP260" s="254"/>
      <c r="OEQ260" s="254"/>
      <c r="OER260" s="254"/>
      <c r="OES260" s="254"/>
      <c r="OET260" s="254"/>
      <c r="OEU260" s="254"/>
      <c r="OEV260" s="254"/>
      <c r="OEW260" s="254"/>
      <c r="OEX260" s="254"/>
      <c r="OEY260" s="254"/>
      <c r="OEZ260" s="254"/>
      <c r="OFA260" s="254"/>
      <c r="OFB260" s="254"/>
      <c r="OFC260" s="254"/>
      <c r="OFD260" s="254"/>
      <c r="OFE260" s="254"/>
      <c r="OFF260" s="254"/>
      <c r="OFG260" s="254"/>
      <c r="OFH260" s="254"/>
      <c r="OFI260" s="254"/>
      <c r="OFJ260" s="254"/>
      <c r="OFK260" s="254"/>
      <c r="OFL260" s="254"/>
      <c r="OFM260" s="254"/>
      <c r="OFN260" s="254"/>
      <c r="OFO260" s="254"/>
      <c r="OFP260" s="254"/>
      <c r="OFQ260" s="254"/>
      <c r="OFR260" s="254"/>
      <c r="OFS260" s="254"/>
      <c r="OFT260" s="254"/>
      <c r="OFU260" s="254"/>
      <c r="OFV260" s="254"/>
      <c r="OFW260" s="254"/>
      <c r="OFX260" s="254"/>
      <c r="OFY260" s="254"/>
      <c r="OFZ260" s="254"/>
      <c r="OGA260" s="254"/>
      <c r="OGB260" s="254"/>
      <c r="OGC260" s="254"/>
      <c r="OGD260" s="254"/>
      <c r="OGE260" s="254"/>
      <c r="OGF260" s="254"/>
      <c r="OGG260" s="254"/>
      <c r="OGH260" s="254"/>
      <c r="OGI260" s="254"/>
      <c r="OGJ260" s="254"/>
      <c r="OGK260" s="254"/>
      <c r="OGL260" s="254"/>
      <c r="OGM260" s="254"/>
      <c r="OGN260" s="254"/>
      <c r="OGO260" s="254"/>
      <c r="OGP260" s="254"/>
      <c r="OGQ260" s="254"/>
      <c r="OGR260" s="254"/>
      <c r="OGS260" s="254"/>
      <c r="OGT260" s="254"/>
      <c r="OGU260" s="254"/>
      <c r="OGV260" s="254"/>
      <c r="OGW260" s="254"/>
      <c r="OGX260" s="254"/>
      <c r="OGY260" s="254"/>
      <c r="OGZ260" s="254"/>
      <c r="OHA260" s="254"/>
      <c r="OHB260" s="254"/>
      <c r="OHC260" s="254"/>
      <c r="OHD260" s="254"/>
      <c r="OHE260" s="254"/>
      <c r="OHF260" s="254"/>
      <c r="OHG260" s="254"/>
      <c r="OHH260" s="254"/>
      <c r="OHI260" s="254"/>
      <c r="OHJ260" s="254"/>
      <c r="OHK260" s="254"/>
      <c r="OHL260" s="254"/>
      <c r="OHM260" s="254"/>
      <c r="OHN260" s="254"/>
      <c r="OHO260" s="254"/>
      <c r="OHP260" s="254"/>
      <c r="OHQ260" s="254"/>
      <c r="OHR260" s="254"/>
      <c r="OHS260" s="254"/>
      <c r="OHT260" s="254"/>
      <c r="OHU260" s="254"/>
      <c r="OHV260" s="254"/>
      <c r="OHW260" s="254"/>
      <c r="OHX260" s="254"/>
      <c r="OHY260" s="254"/>
      <c r="OHZ260" s="254"/>
      <c r="OIA260" s="254"/>
      <c r="OIB260" s="254"/>
      <c r="OIC260" s="254"/>
      <c r="OID260" s="254"/>
      <c r="OIE260" s="254"/>
      <c r="OIF260" s="254"/>
      <c r="OIG260" s="254"/>
      <c r="OIH260" s="254"/>
      <c r="OII260" s="254"/>
      <c r="OIJ260" s="254"/>
      <c r="OIK260" s="254"/>
      <c r="OIL260" s="254"/>
      <c r="OIM260" s="254"/>
      <c r="OIN260" s="254"/>
      <c r="OIO260" s="254"/>
      <c r="OIP260" s="254"/>
      <c r="OIQ260" s="254"/>
      <c r="OIR260" s="254"/>
      <c r="OIS260" s="254"/>
      <c r="OIT260" s="254"/>
      <c r="OIU260" s="254"/>
      <c r="OIV260" s="254"/>
      <c r="OIW260" s="254"/>
      <c r="OIX260" s="254"/>
      <c r="OIY260" s="254"/>
      <c r="OIZ260" s="254"/>
      <c r="OJA260" s="254"/>
      <c r="OJB260" s="254"/>
      <c r="OJC260" s="254"/>
      <c r="OJD260" s="254"/>
      <c r="OJE260" s="254"/>
      <c r="OJF260" s="254"/>
      <c r="OJG260" s="254"/>
      <c r="OJH260" s="254"/>
      <c r="OJI260" s="254"/>
      <c r="OJJ260" s="254"/>
      <c r="OJK260" s="254"/>
      <c r="OJL260" s="254"/>
      <c r="OJM260" s="254"/>
      <c r="OJN260" s="254"/>
      <c r="OJO260" s="254"/>
      <c r="OJP260" s="254"/>
      <c r="OJQ260" s="254"/>
      <c r="OJR260" s="254"/>
      <c r="OJS260" s="254"/>
      <c r="OJT260" s="254"/>
      <c r="OJU260" s="254"/>
      <c r="OJV260" s="254"/>
      <c r="OJW260" s="254"/>
      <c r="OJX260" s="254"/>
      <c r="OJY260" s="254"/>
      <c r="OJZ260" s="254"/>
      <c r="OKA260" s="254"/>
      <c r="OKB260" s="254"/>
      <c r="OKC260" s="254"/>
      <c r="OKD260" s="254"/>
      <c r="OKE260" s="254"/>
      <c r="OKF260" s="254"/>
      <c r="OKG260" s="254"/>
      <c r="OKH260" s="254"/>
      <c r="OKI260" s="254"/>
      <c r="OKJ260" s="254"/>
      <c r="OKK260" s="254"/>
      <c r="OKL260" s="254"/>
      <c r="OKM260" s="254"/>
      <c r="OKN260" s="254"/>
      <c r="OKO260" s="254"/>
      <c r="OKP260" s="254"/>
      <c r="OKQ260" s="254"/>
      <c r="OKR260" s="254"/>
      <c r="OKS260" s="254"/>
      <c r="OKT260" s="254"/>
      <c r="OKU260" s="254"/>
      <c r="OKV260" s="254"/>
      <c r="OKW260" s="254"/>
      <c r="OKX260" s="254"/>
      <c r="OKY260" s="254"/>
      <c r="OKZ260" s="254"/>
      <c r="OLA260" s="254"/>
      <c r="OLB260" s="254"/>
      <c r="OLC260" s="254"/>
      <c r="OLD260" s="254"/>
      <c r="OLE260" s="254"/>
      <c r="OLF260" s="254"/>
      <c r="OLG260" s="254"/>
      <c r="OLH260" s="254"/>
      <c r="OLI260" s="254"/>
      <c r="OLJ260" s="254"/>
      <c r="OLK260" s="254"/>
      <c r="OLL260" s="254"/>
      <c r="OLM260" s="254"/>
      <c r="OLN260" s="254"/>
      <c r="OLO260" s="254"/>
      <c r="OLP260" s="254"/>
      <c r="OLQ260" s="254"/>
      <c r="OLR260" s="254"/>
      <c r="OLS260" s="254"/>
      <c r="OLT260" s="254"/>
      <c r="OLU260" s="254"/>
      <c r="OLV260" s="254"/>
      <c r="OLW260" s="254"/>
      <c r="OLX260" s="254"/>
      <c r="OLY260" s="254"/>
      <c r="OLZ260" s="254"/>
      <c r="OMA260" s="254"/>
      <c r="OMB260" s="254"/>
      <c r="OMC260" s="254"/>
      <c r="OMD260" s="254"/>
      <c r="OME260" s="254"/>
      <c r="OMF260" s="254"/>
      <c r="OMG260" s="254"/>
      <c r="OMH260" s="254"/>
      <c r="OMI260" s="254"/>
      <c r="OMJ260" s="254"/>
      <c r="OMK260" s="254"/>
      <c r="OML260" s="254"/>
      <c r="OMM260" s="254"/>
      <c r="OMN260" s="254"/>
      <c r="OMO260" s="254"/>
      <c r="OMP260" s="254"/>
      <c r="OMQ260" s="254"/>
      <c r="OMR260" s="254"/>
      <c r="OMS260" s="254"/>
      <c r="OMT260" s="254"/>
      <c r="OMU260" s="254"/>
      <c r="OMV260" s="254"/>
      <c r="OMW260" s="254"/>
      <c r="OMX260" s="254"/>
      <c r="OMY260" s="254"/>
      <c r="OMZ260" s="254"/>
      <c r="ONA260" s="254"/>
      <c r="ONB260" s="254"/>
      <c r="ONC260" s="254"/>
      <c r="OND260" s="254"/>
      <c r="ONE260" s="254"/>
      <c r="ONF260" s="254"/>
      <c r="ONG260" s="254"/>
      <c r="ONH260" s="254"/>
      <c r="ONI260" s="254"/>
      <c r="ONJ260" s="254"/>
      <c r="ONK260" s="254"/>
      <c r="ONL260" s="254"/>
      <c r="ONM260" s="254"/>
      <c r="ONN260" s="254"/>
      <c r="ONO260" s="254"/>
      <c r="ONP260" s="254"/>
      <c r="ONQ260" s="254"/>
      <c r="ONR260" s="254"/>
      <c r="ONS260" s="254"/>
      <c r="ONT260" s="254"/>
      <c r="ONU260" s="254"/>
      <c r="ONV260" s="254"/>
      <c r="ONW260" s="254"/>
      <c r="ONX260" s="254"/>
      <c r="ONY260" s="254"/>
      <c r="ONZ260" s="254"/>
      <c r="OOA260" s="254"/>
      <c r="OOB260" s="254"/>
      <c r="OOC260" s="254"/>
      <c r="OOD260" s="254"/>
      <c r="OOE260" s="254"/>
      <c r="OOF260" s="254"/>
      <c r="OOG260" s="254"/>
      <c r="OOH260" s="254"/>
      <c r="OOI260" s="254"/>
      <c r="OOJ260" s="254"/>
      <c r="OOK260" s="254"/>
      <c r="OOL260" s="254"/>
      <c r="OOM260" s="254"/>
      <c r="OON260" s="254"/>
      <c r="OOO260" s="254"/>
      <c r="OOP260" s="254"/>
      <c r="OOQ260" s="254"/>
      <c r="OOR260" s="254"/>
      <c r="OOS260" s="254"/>
      <c r="OOT260" s="254"/>
      <c r="OOU260" s="254"/>
      <c r="OOV260" s="254"/>
      <c r="OOW260" s="254"/>
      <c r="OOX260" s="254"/>
      <c r="OOY260" s="254"/>
      <c r="OOZ260" s="254"/>
      <c r="OPA260" s="254"/>
      <c r="OPB260" s="254"/>
      <c r="OPC260" s="254"/>
      <c r="OPD260" s="254"/>
      <c r="OPE260" s="254"/>
      <c r="OPF260" s="254"/>
      <c r="OPG260" s="254"/>
      <c r="OPH260" s="254"/>
      <c r="OPI260" s="254"/>
      <c r="OPJ260" s="254"/>
      <c r="OPK260" s="254"/>
      <c r="OPL260" s="254"/>
      <c r="OPM260" s="254"/>
      <c r="OPN260" s="254"/>
      <c r="OPO260" s="254"/>
      <c r="OPP260" s="254"/>
      <c r="OPQ260" s="254"/>
      <c r="OPR260" s="254"/>
      <c r="OPS260" s="254"/>
      <c r="OPT260" s="254"/>
      <c r="OPU260" s="254"/>
      <c r="OPV260" s="254"/>
      <c r="OPW260" s="254"/>
      <c r="OPX260" s="254"/>
      <c r="OPY260" s="254"/>
      <c r="OPZ260" s="254"/>
      <c r="OQA260" s="254"/>
      <c r="OQB260" s="254"/>
      <c r="OQC260" s="254"/>
      <c r="OQD260" s="254"/>
      <c r="OQE260" s="254"/>
      <c r="OQF260" s="254"/>
      <c r="OQG260" s="254"/>
      <c r="OQH260" s="254"/>
      <c r="OQI260" s="254"/>
      <c r="OQJ260" s="254"/>
      <c r="OQK260" s="254"/>
      <c r="OQL260" s="254"/>
      <c r="OQM260" s="254"/>
      <c r="OQN260" s="254"/>
      <c r="OQO260" s="254"/>
      <c r="OQP260" s="254"/>
      <c r="OQQ260" s="254"/>
      <c r="OQR260" s="254"/>
      <c r="OQS260" s="254"/>
      <c r="OQT260" s="254"/>
      <c r="OQU260" s="254"/>
      <c r="OQV260" s="254"/>
      <c r="OQW260" s="254"/>
      <c r="OQX260" s="254"/>
      <c r="OQY260" s="254"/>
      <c r="OQZ260" s="254"/>
      <c r="ORA260" s="254"/>
      <c r="ORB260" s="254"/>
      <c r="ORC260" s="254"/>
      <c r="ORD260" s="254"/>
      <c r="ORE260" s="254"/>
      <c r="ORF260" s="254"/>
      <c r="ORG260" s="254"/>
      <c r="ORH260" s="254"/>
      <c r="ORI260" s="254"/>
      <c r="ORJ260" s="254"/>
      <c r="ORK260" s="254"/>
      <c r="ORL260" s="254"/>
      <c r="ORM260" s="254"/>
      <c r="ORN260" s="254"/>
      <c r="ORO260" s="254"/>
      <c r="ORP260" s="254"/>
      <c r="ORQ260" s="254"/>
      <c r="ORR260" s="254"/>
      <c r="ORS260" s="254"/>
      <c r="ORT260" s="254"/>
      <c r="ORU260" s="254"/>
      <c r="ORV260" s="254"/>
      <c r="ORW260" s="254"/>
      <c r="ORX260" s="254"/>
      <c r="ORY260" s="254"/>
      <c r="ORZ260" s="254"/>
      <c r="OSA260" s="254"/>
      <c r="OSB260" s="254"/>
      <c r="OSC260" s="254"/>
      <c r="OSD260" s="254"/>
      <c r="OSE260" s="254"/>
      <c r="OSF260" s="254"/>
      <c r="OSG260" s="254"/>
      <c r="OSH260" s="254"/>
      <c r="OSI260" s="254"/>
      <c r="OSJ260" s="254"/>
      <c r="OSK260" s="254"/>
      <c r="OSL260" s="254"/>
      <c r="OSM260" s="254"/>
      <c r="OSN260" s="254"/>
      <c r="OSO260" s="254"/>
      <c r="OSP260" s="254"/>
      <c r="OSQ260" s="254"/>
      <c r="OSR260" s="254"/>
      <c r="OSS260" s="254"/>
      <c r="OST260" s="254"/>
      <c r="OSU260" s="254"/>
      <c r="OSV260" s="254"/>
      <c r="OSW260" s="254"/>
      <c r="OSX260" s="254"/>
      <c r="OSY260" s="254"/>
      <c r="OSZ260" s="254"/>
      <c r="OTA260" s="254"/>
      <c r="OTB260" s="254"/>
      <c r="OTC260" s="254"/>
      <c r="OTD260" s="254"/>
      <c r="OTE260" s="254"/>
      <c r="OTF260" s="254"/>
      <c r="OTG260" s="254"/>
      <c r="OTH260" s="254"/>
      <c r="OTI260" s="254"/>
      <c r="OTJ260" s="254"/>
      <c r="OTK260" s="254"/>
      <c r="OTL260" s="254"/>
      <c r="OTM260" s="254"/>
      <c r="OTN260" s="254"/>
      <c r="OTO260" s="254"/>
      <c r="OTP260" s="254"/>
      <c r="OTQ260" s="254"/>
      <c r="OTR260" s="254"/>
      <c r="OTS260" s="254"/>
      <c r="OTT260" s="254"/>
      <c r="OTU260" s="254"/>
      <c r="OTV260" s="254"/>
      <c r="OTW260" s="254"/>
      <c r="OTX260" s="254"/>
      <c r="OTY260" s="254"/>
      <c r="OTZ260" s="254"/>
      <c r="OUA260" s="254"/>
      <c r="OUB260" s="254"/>
      <c r="OUC260" s="254"/>
      <c r="OUD260" s="254"/>
      <c r="OUE260" s="254"/>
      <c r="OUF260" s="254"/>
      <c r="OUG260" s="254"/>
      <c r="OUH260" s="254"/>
      <c r="OUI260" s="254"/>
      <c r="OUJ260" s="254"/>
      <c r="OUK260" s="254"/>
      <c r="OUL260" s="254"/>
      <c r="OUM260" s="254"/>
      <c r="OUN260" s="254"/>
      <c r="OUO260" s="254"/>
      <c r="OUP260" s="254"/>
      <c r="OUQ260" s="254"/>
      <c r="OUR260" s="254"/>
      <c r="OUS260" s="254"/>
      <c r="OUT260" s="254"/>
      <c r="OUU260" s="254"/>
      <c r="OUV260" s="254"/>
      <c r="OUW260" s="254"/>
      <c r="OUX260" s="254"/>
      <c r="OUY260" s="254"/>
      <c r="OUZ260" s="254"/>
      <c r="OVA260" s="254"/>
      <c r="OVB260" s="254"/>
      <c r="OVC260" s="254"/>
      <c r="OVD260" s="254"/>
      <c r="OVE260" s="254"/>
      <c r="OVF260" s="254"/>
      <c r="OVG260" s="254"/>
      <c r="OVH260" s="254"/>
      <c r="OVI260" s="254"/>
      <c r="OVJ260" s="254"/>
      <c r="OVK260" s="254"/>
      <c r="OVL260" s="254"/>
      <c r="OVM260" s="254"/>
      <c r="OVN260" s="254"/>
      <c r="OVO260" s="254"/>
      <c r="OVP260" s="254"/>
      <c r="OVQ260" s="254"/>
      <c r="OVR260" s="254"/>
      <c r="OVS260" s="254"/>
      <c r="OVT260" s="254"/>
      <c r="OVU260" s="254"/>
      <c r="OVV260" s="254"/>
      <c r="OVW260" s="254"/>
      <c r="OVX260" s="254"/>
      <c r="OVY260" s="254"/>
      <c r="OVZ260" s="254"/>
      <c r="OWA260" s="254"/>
      <c r="OWB260" s="254"/>
      <c r="OWC260" s="254"/>
      <c r="OWD260" s="254"/>
      <c r="OWE260" s="254"/>
      <c r="OWF260" s="254"/>
      <c r="OWG260" s="254"/>
      <c r="OWH260" s="254"/>
      <c r="OWI260" s="254"/>
      <c r="OWJ260" s="254"/>
      <c r="OWK260" s="254"/>
      <c r="OWL260" s="254"/>
      <c r="OWM260" s="254"/>
      <c r="OWN260" s="254"/>
      <c r="OWO260" s="254"/>
      <c r="OWP260" s="254"/>
      <c r="OWQ260" s="254"/>
      <c r="OWR260" s="254"/>
      <c r="OWS260" s="254"/>
      <c r="OWT260" s="254"/>
      <c r="OWU260" s="254"/>
      <c r="OWV260" s="254"/>
      <c r="OWW260" s="254"/>
      <c r="OWX260" s="254"/>
      <c r="OWY260" s="254"/>
      <c r="OWZ260" s="254"/>
      <c r="OXA260" s="254"/>
      <c r="OXB260" s="254"/>
      <c r="OXC260" s="254"/>
      <c r="OXD260" s="254"/>
      <c r="OXE260" s="254"/>
      <c r="OXF260" s="254"/>
      <c r="OXG260" s="254"/>
      <c r="OXH260" s="254"/>
      <c r="OXI260" s="254"/>
      <c r="OXJ260" s="254"/>
      <c r="OXK260" s="254"/>
      <c r="OXL260" s="254"/>
      <c r="OXM260" s="254"/>
      <c r="OXN260" s="254"/>
      <c r="OXO260" s="254"/>
      <c r="OXP260" s="254"/>
      <c r="OXQ260" s="254"/>
      <c r="OXR260" s="254"/>
      <c r="OXS260" s="254"/>
      <c r="OXT260" s="254"/>
      <c r="OXU260" s="254"/>
      <c r="OXV260" s="254"/>
      <c r="OXW260" s="254"/>
      <c r="OXX260" s="254"/>
      <c r="OXY260" s="254"/>
      <c r="OXZ260" s="254"/>
      <c r="OYA260" s="254"/>
      <c r="OYB260" s="254"/>
      <c r="OYC260" s="254"/>
      <c r="OYD260" s="254"/>
      <c r="OYE260" s="254"/>
      <c r="OYF260" s="254"/>
      <c r="OYG260" s="254"/>
      <c r="OYH260" s="254"/>
      <c r="OYI260" s="254"/>
      <c r="OYJ260" s="254"/>
      <c r="OYK260" s="254"/>
      <c r="OYL260" s="254"/>
      <c r="OYM260" s="254"/>
      <c r="OYN260" s="254"/>
      <c r="OYO260" s="254"/>
      <c r="OYP260" s="254"/>
      <c r="OYQ260" s="254"/>
      <c r="OYR260" s="254"/>
      <c r="OYS260" s="254"/>
      <c r="OYT260" s="254"/>
      <c r="OYU260" s="254"/>
      <c r="OYV260" s="254"/>
      <c r="OYW260" s="254"/>
      <c r="OYX260" s="254"/>
      <c r="OYY260" s="254"/>
      <c r="OYZ260" s="254"/>
      <c r="OZA260" s="254"/>
      <c r="OZB260" s="254"/>
      <c r="OZC260" s="254"/>
      <c r="OZD260" s="254"/>
      <c r="OZE260" s="254"/>
      <c r="OZF260" s="254"/>
      <c r="OZG260" s="254"/>
      <c r="OZH260" s="254"/>
      <c r="OZI260" s="254"/>
      <c r="OZJ260" s="254"/>
      <c r="OZK260" s="254"/>
      <c r="OZL260" s="254"/>
      <c r="OZM260" s="254"/>
      <c r="OZN260" s="254"/>
      <c r="OZO260" s="254"/>
      <c r="OZP260" s="254"/>
      <c r="OZQ260" s="254"/>
      <c r="OZR260" s="254"/>
      <c r="OZS260" s="254"/>
      <c r="OZT260" s="254"/>
      <c r="OZU260" s="254"/>
      <c r="OZV260" s="254"/>
      <c r="OZW260" s="254"/>
      <c r="OZX260" s="254"/>
      <c r="OZY260" s="254"/>
      <c r="OZZ260" s="254"/>
      <c r="PAA260" s="254"/>
      <c r="PAB260" s="254"/>
      <c r="PAC260" s="254"/>
      <c r="PAD260" s="254"/>
      <c r="PAE260" s="254"/>
      <c r="PAF260" s="254"/>
      <c r="PAG260" s="254"/>
      <c r="PAH260" s="254"/>
      <c r="PAI260" s="254"/>
      <c r="PAJ260" s="254"/>
      <c r="PAK260" s="254"/>
      <c r="PAL260" s="254"/>
      <c r="PAM260" s="254"/>
      <c r="PAN260" s="254"/>
      <c r="PAO260" s="254"/>
      <c r="PAP260" s="254"/>
      <c r="PAQ260" s="254"/>
      <c r="PAR260" s="254"/>
      <c r="PAS260" s="254"/>
      <c r="PAT260" s="254"/>
      <c r="PAU260" s="254"/>
      <c r="PAV260" s="254"/>
      <c r="PAW260" s="254"/>
      <c r="PAX260" s="254"/>
      <c r="PAY260" s="254"/>
      <c r="PAZ260" s="254"/>
      <c r="PBA260" s="254"/>
      <c r="PBB260" s="254"/>
      <c r="PBC260" s="254"/>
      <c r="PBD260" s="254"/>
      <c r="PBE260" s="254"/>
      <c r="PBF260" s="254"/>
      <c r="PBG260" s="254"/>
      <c r="PBH260" s="254"/>
      <c r="PBI260" s="254"/>
      <c r="PBJ260" s="254"/>
      <c r="PBK260" s="254"/>
      <c r="PBL260" s="254"/>
      <c r="PBM260" s="254"/>
      <c r="PBN260" s="254"/>
      <c r="PBO260" s="254"/>
      <c r="PBP260" s="254"/>
      <c r="PBQ260" s="254"/>
      <c r="PBR260" s="254"/>
      <c r="PBS260" s="254"/>
      <c r="PBT260" s="254"/>
      <c r="PBU260" s="254"/>
      <c r="PBV260" s="254"/>
      <c r="PBW260" s="254"/>
      <c r="PBX260" s="254"/>
      <c r="PBY260" s="254"/>
      <c r="PBZ260" s="254"/>
      <c r="PCA260" s="254"/>
      <c r="PCB260" s="254"/>
      <c r="PCC260" s="254"/>
      <c r="PCD260" s="254"/>
      <c r="PCE260" s="254"/>
      <c r="PCF260" s="254"/>
      <c r="PCG260" s="254"/>
      <c r="PCH260" s="254"/>
      <c r="PCI260" s="254"/>
      <c r="PCJ260" s="254"/>
      <c r="PCK260" s="254"/>
      <c r="PCL260" s="254"/>
      <c r="PCM260" s="254"/>
      <c r="PCN260" s="254"/>
      <c r="PCO260" s="254"/>
      <c r="PCP260" s="254"/>
      <c r="PCQ260" s="254"/>
      <c r="PCR260" s="254"/>
      <c r="PCS260" s="254"/>
      <c r="PCT260" s="254"/>
      <c r="PCU260" s="254"/>
      <c r="PCV260" s="254"/>
      <c r="PCW260" s="254"/>
      <c r="PCX260" s="254"/>
      <c r="PCY260" s="254"/>
      <c r="PCZ260" s="254"/>
      <c r="PDA260" s="254"/>
      <c r="PDB260" s="254"/>
      <c r="PDC260" s="254"/>
      <c r="PDD260" s="254"/>
      <c r="PDE260" s="254"/>
      <c r="PDF260" s="254"/>
      <c r="PDG260" s="254"/>
      <c r="PDH260" s="254"/>
      <c r="PDI260" s="254"/>
      <c r="PDJ260" s="254"/>
      <c r="PDK260" s="254"/>
      <c r="PDL260" s="254"/>
      <c r="PDM260" s="254"/>
      <c r="PDN260" s="254"/>
      <c r="PDO260" s="254"/>
      <c r="PDP260" s="254"/>
      <c r="PDQ260" s="254"/>
      <c r="PDR260" s="254"/>
      <c r="PDS260" s="254"/>
      <c r="PDT260" s="254"/>
      <c r="PDU260" s="254"/>
      <c r="PDV260" s="254"/>
      <c r="PDW260" s="254"/>
      <c r="PDX260" s="254"/>
      <c r="PDY260" s="254"/>
      <c r="PDZ260" s="254"/>
      <c r="PEA260" s="254"/>
      <c r="PEB260" s="254"/>
      <c r="PEC260" s="254"/>
      <c r="PED260" s="254"/>
      <c r="PEE260" s="254"/>
      <c r="PEF260" s="254"/>
      <c r="PEG260" s="254"/>
      <c r="PEH260" s="254"/>
      <c r="PEI260" s="254"/>
      <c r="PEJ260" s="254"/>
      <c r="PEK260" s="254"/>
      <c r="PEL260" s="254"/>
      <c r="PEM260" s="254"/>
      <c r="PEN260" s="254"/>
      <c r="PEO260" s="254"/>
      <c r="PEP260" s="254"/>
      <c r="PEQ260" s="254"/>
      <c r="PER260" s="254"/>
      <c r="PES260" s="254"/>
      <c r="PET260" s="254"/>
      <c r="PEU260" s="254"/>
      <c r="PEV260" s="254"/>
      <c r="PEW260" s="254"/>
      <c r="PEX260" s="254"/>
      <c r="PEY260" s="254"/>
      <c r="PEZ260" s="254"/>
      <c r="PFA260" s="254"/>
      <c r="PFB260" s="254"/>
      <c r="PFC260" s="254"/>
      <c r="PFD260" s="254"/>
      <c r="PFE260" s="254"/>
      <c r="PFF260" s="254"/>
      <c r="PFG260" s="254"/>
      <c r="PFH260" s="254"/>
      <c r="PFI260" s="254"/>
      <c r="PFJ260" s="254"/>
      <c r="PFK260" s="254"/>
      <c r="PFL260" s="254"/>
      <c r="PFM260" s="254"/>
      <c r="PFN260" s="254"/>
      <c r="PFO260" s="254"/>
      <c r="PFP260" s="254"/>
      <c r="PFQ260" s="254"/>
      <c r="PFR260" s="254"/>
      <c r="PFS260" s="254"/>
      <c r="PFT260" s="254"/>
      <c r="PFU260" s="254"/>
      <c r="PFV260" s="254"/>
      <c r="PFW260" s="254"/>
      <c r="PFX260" s="254"/>
      <c r="PFY260" s="254"/>
      <c r="PFZ260" s="254"/>
      <c r="PGA260" s="254"/>
      <c r="PGB260" s="254"/>
      <c r="PGC260" s="254"/>
      <c r="PGD260" s="254"/>
      <c r="PGE260" s="254"/>
      <c r="PGF260" s="254"/>
      <c r="PGG260" s="254"/>
      <c r="PGH260" s="254"/>
      <c r="PGI260" s="254"/>
      <c r="PGJ260" s="254"/>
      <c r="PGK260" s="254"/>
      <c r="PGL260" s="254"/>
      <c r="PGM260" s="254"/>
      <c r="PGN260" s="254"/>
      <c r="PGO260" s="254"/>
      <c r="PGP260" s="254"/>
      <c r="PGQ260" s="254"/>
      <c r="PGR260" s="254"/>
      <c r="PGS260" s="254"/>
      <c r="PGT260" s="254"/>
      <c r="PGU260" s="254"/>
      <c r="PGV260" s="254"/>
      <c r="PGW260" s="254"/>
      <c r="PGX260" s="254"/>
      <c r="PGY260" s="254"/>
      <c r="PGZ260" s="254"/>
      <c r="PHA260" s="254"/>
      <c r="PHB260" s="254"/>
      <c r="PHC260" s="254"/>
      <c r="PHD260" s="254"/>
      <c r="PHE260" s="254"/>
      <c r="PHF260" s="254"/>
      <c r="PHG260" s="254"/>
      <c r="PHH260" s="254"/>
      <c r="PHI260" s="254"/>
      <c r="PHJ260" s="254"/>
      <c r="PHK260" s="254"/>
      <c r="PHL260" s="254"/>
      <c r="PHM260" s="254"/>
      <c r="PHN260" s="254"/>
      <c r="PHO260" s="254"/>
      <c r="PHP260" s="254"/>
      <c r="PHQ260" s="254"/>
      <c r="PHR260" s="254"/>
      <c r="PHS260" s="254"/>
      <c r="PHT260" s="254"/>
      <c r="PHU260" s="254"/>
      <c r="PHV260" s="254"/>
      <c r="PHW260" s="254"/>
      <c r="PHX260" s="254"/>
      <c r="PHY260" s="254"/>
      <c r="PHZ260" s="254"/>
      <c r="PIA260" s="254"/>
      <c r="PIB260" s="254"/>
      <c r="PIC260" s="254"/>
      <c r="PID260" s="254"/>
      <c r="PIE260" s="254"/>
      <c r="PIF260" s="254"/>
      <c r="PIG260" s="254"/>
      <c r="PIH260" s="254"/>
      <c r="PII260" s="254"/>
      <c r="PIJ260" s="254"/>
      <c r="PIK260" s="254"/>
      <c r="PIL260" s="254"/>
      <c r="PIM260" s="254"/>
      <c r="PIN260" s="254"/>
      <c r="PIO260" s="254"/>
      <c r="PIP260" s="254"/>
      <c r="PIQ260" s="254"/>
      <c r="PIR260" s="254"/>
      <c r="PIS260" s="254"/>
      <c r="PIT260" s="254"/>
      <c r="PIU260" s="254"/>
      <c r="PIV260" s="254"/>
      <c r="PIW260" s="254"/>
      <c r="PIX260" s="254"/>
      <c r="PIY260" s="254"/>
      <c r="PIZ260" s="254"/>
      <c r="PJA260" s="254"/>
      <c r="PJB260" s="254"/>
      <c r="PJC260" s="254"/>
      <c r="PJD260" s="254"/>
      <c r="PJE260" s="254"/>
      <c r="PJF260" s="254"/>
      <c r="PJG260" s="254"/>
      <c r="PJH260" s="254"/>
      <c r="PJI260" s="254"/>
      <c r="PJJ260" s="254"/>
      <c r="PJK260" s="254"/>
      <c r="PJL260" s="254"/>
      <c r="PJM260" s="254"/>
      <c r="PJN260" s="254"/>
      <c r="PJO260" s="254"/>
      <c r="PJP260" s="254"/>
      <c r="PJQ260" s="254"/>
      <c r="PJR260" s="254"/>
      <c r="PJS260" s="254"/>
      <c r="PJT260" s="254"/>
      <c r="PJU260" s="254"/>
      <c r="PJV260" s="254"/>
      <c r="PJW260" s="254"/>
      <c r="PJX260" s="254"/>
      <c r="PJY260" s="254"/>
      <c r="PJZ260" s="254"/>
      <c r="PKA260" s="254"/>
      <c r="PKB260" s="254"/>
      <c r="PKC260" s="254"/>
      <c r="PKD260" s="254"/>
      <c r="PKE260" s="254"/>
      <c r="PKF260" s="254"/>
      <c r="PKG260" s="254"/>
      <c r="PKH260" s="254"/>
      <c r="PKI260" s="254"/>
      <c r="PKJ260" s="254"/>
      <c r="PKK260" s="254"/>
      <c r="PKL260" s="254"/>
      <c r="PKM260" s="254"/>
      <c r="PKN260" s="254"/>
      <c r="PKO260" s="254"/>
      <c r="PKP260" s="254"/>
      <c r="PKQ260" s="254"/>
      <c r="PKR260" s="254"/>
      <c r="PKS260" s="254"/>
      <c r="PKT260" s="254"/>
      <c r="PKU260" s="254"/>
      <c r="PKV260" s="254"/>
      <c r="PKW260" s="254"/>
      <c r="PKX260" s="254"/>
      <c r="PKY260" s="254"/>
      <c r="PKZ260" s="254"/>
      <c r="PLA260" s="254"/>
      <c r="PLB260" s="254"/>
      <c r="PLC260" s="254"/>
      <c r="PLD260" s="254"/>
      <c r="PLE260" s="254"/>
      <c r="PLF260" s="254"/>
      <c r="PLG260" s="254"/>
      <c r="PLH260" s="254"/>
      <c r="PLI260" s="254"/>
      <c r="PLJ260" s="254"/>
      <c r="PLK260" s="254"/>
      <c r="PLL260" s="254"/>
      <c r="PLM260" s="254"/>
      <c r="PLN260" s="254"/>
      <c r="PLO260" s="254"/>
      <c r="PLP260" s="254"/>
      <c r="PLQ260" s="254"/>
      <c r="PLR260" s="254"/>
      <c r="PLS260" s="254"/>
      <c r="PLT260" s="254"/>
      <c r="PLU260" s="254"/>
      <c r="PLV260" s="254"/>
      <c r="PLW260" s="254"/>
      <c r="PLX260" s="254"/>
      <c r="PLY260" s="254"/>
      <c r="PLZ260" s="254"/>
      <c r="PMA260" s="254"/>
      <c r="PMB260" s="254"/>
      <c r="PMC260" s="254"/>
      <c r="PMD260" s="254"/>
      <c r="PME260" s="254"/>
      <c r="PMF260" s="254"/>
      <c r="PMG260" s="254"/>
      <c r="PMH260" s="254"/>
      <c r="PMI260" s="254"/>
      <c r="PMJ260" s="254"/>
      <c r="PMK260" s="254"/>
      <c r="PML260" s="254"/>
      <c r="PMM260" s="254"/>
      <c r="PMN260" s="254"/>
      <c r="PMO260" s="254"/>
      <c r="PMP260" s="254"/>
      <c r="PMQ260" s="254"/>
      <c r="PMR260" s="254"/>
      <c r="PMS260" s="254"/>
      <c r="PMT260" s="254"/>
      <c r="PMU260" s="254"/>
      <c r="PMV260" s="254"/>
      <c r="PMW260" s="254"/>
      <c r="PMX260" s="254"/>
      <c r="PMY260" s="254"/>
      <c r="PMZ260" s="254"/>
      <c r="PNA260" s="254"/>
      <c r="PNB260" s="254"/>
      <c r="PNC260" s="254"/>
      <c r="PND260" s="254"/>
      <c r="PNE260" s="254"/>
      <c r="PNF260" s="254"/>
      <c r="PNG260" s="254"/>
      <c r="PNH260" s="254"/>
      <c r="PNI260" s="254"/>
      <c r="PNJ260" s="254"/>
      <c r="PNK260" s="254"/>
      <c r="PNL260" s="254"/>
      <c r="PNM260" s="254"/>
      <c r="PNN260" s="254"/>
      <c r="PNO260" s="254"/>
      <c r="PNP260" s="254"/>
      <c r="PNQ260" s="254"/>
      <c r="PNR260" s="254"/>
      <c r="PNS260" s="254"/>
      <c r="PNT260" s="254"/>
      <c r="PNU260" s="254"/>
      <c r="PNV260" s="254"/>
      <c r="PNW260" s="254"/>
      <c r="PNX260" s="254"/>
      <c r="PNY260" s="254"/>
      <c r="PNZ260" s="254"/>
      <c r="POA260" s="254"/>
      <c r="POB260" s="254"/>
      <c r="POC260" s="254"/>
      <c r="POD260" s="254"/>
      <c r="POE260" s="254"/>
      <c r="POF260" s="254"/>
      <c r="POG260" s="254"/>
      <c r="POH260" s="254"/>
      <c r="POI260" s="254"/>
      <c r="POJ260" s="254"/>
      <c r="POK260" s="254"/>
      <c r="POL260" s="254"/>
      <c r="POM260" s="254"/>
      <c r="PON260" s="254"/>
      <c r="POO260" s="254"/>
      <c r="POP260" s="254"/>
      <c r="POQ260" s="254"/>
      <c r="POR260" s="254"/>
      <c r="POS260" s="254"/>
      <c r="POT260" s="254"/>
      <c r="POU260" s="254"/>
      <c r="POV260" s="254"/>
      <c r="POW260" s="254"/>
      <c r="POX260" s="254"/>
      <c r="POY260" s="254"/>
      <c r="POZ260" s="254"/>
      <c r="PPA260" s="254"/>
      <c r="PPB260" s="254"/>
      <c r="PPC260" s="254"/>
      <c r="PPD260" s="254"/>
      <c r="PPE260" s="254"/>
      <c r="PPF260" s="254"/>
      <c r="PPG260" s="254"/>
      <c r="PPH260" s="254"/>
      <c r="PPI260" s="254"/>
      <c r="PPJ260" s="254"/>
      <c r="PPK260" s="254"/>
      <c r="PPL260" s="254"/>
      <c r="PPM260" s="254"/>
      <c r="PPN260" s="254"/>
      <c r="PPO260" s="254"/>
      <c r="PPP260" s="254"/>
      <c r="PPQ260" s="254"/>
      <c r="PPR260" s="254"/>
      <c r="PPS260" s="254"/>
      <c r="PPT260" s="254"/>
      <c r="PPU260" s="254"/>
      <c r="PPV260" s="254"/>
      <c r="PPW260" s="254"/>
      <c r="PPX260" s="254"/>
      <c r="PPY260" s="254"/>
      <c r="PPZ260" s="254"/>
      <c r="PQA260" s="254"/>
      <c r="PQB260" s="254"/>
      <c r="PQC260" s="254"/>
      <c r="PQD260" s="254"/>
      <c r="PQE260" s="254"/>
      <c r="PQF260" s="254"/>
      <c r="PQG260" s="254"/>
      <c r="PQH260" s="254"/>
      <c r="PQI260" s="254"/>
      <c r="PQJ260" s="254"/>
      <c r="PQK260" s="254"/>
      <c r="PQL260" s="254"/>
      <c r="PQM260" s="254"/>
      <c r="PQN260" s="254"/>
      <c r="PQO260" s="254"/>
      <c r="PQP260" s="254"/>
      <c r="PQQ260" s="254"/>
      <c r="PQR260" s="254"/>
      <c r="PQS260" s="254"/>
      <c r="PQT260" s="254"/>
      <c r="PQU260" s="254"/>
      <c r="PQV260" s="254"/>
      <c r="PQW260" s="254"/>
      <c r="PQX260" s="254"/>
      <c r="PQY260" s="254"/>
      <c r="PQZ260" s="254"/>
      <c r="PRA260" s="254"/>
      <c r="PRB260" s="254"/>
      <c r="PRC260" s="254"/>
      <c r="PRD260" s="254"/>
      <c r="PRE260" s="254"/>
      <c r="PRF260" s="254"/>
      <c r="PRG260" s="254"/>
      <c r="PRH260" s="254"/>
      <c r="PRI260" s="254"/>
      <c r="PRJ260" s="254"/>
      <c r="PRK260" s="254"/>
      <c r="PRL260" s="254"/>
      <c r="PRM260" s="254"/>
      <c r="PRN260" s="254"/>
      <c r="PRO260" s="254"/>
      <c r="PRP260" s="254"/>
      <c r="PRQ260" s="254"/>
      <c r="PRR260" s="254"/>
      <c r="PRS260" s="254"/>
      <c r="PRT260" s="254"/>
      <c r="PRU260" s="254"/>
      <c r="PRV260" s="254"/>
      <c r="PRW260" s="254"/>
      <c r="PRX260" s="254"/>
      <c r="PRY260" s="254"/>
      <c r="PRZ260" s="254"/>
      <c r="PSA260" s="254"/>
      <c r="PSB260" s="254"/>
      <c r="PSC260" s="254"/>
      <c r="PSD260" s="254"/>
      <c r="PSE260" s="254"/>
      <c r="PSF260" s="254"/>
      <c r="PSG260" s="254"/>
      <c r="PSH260" s="254"/>
      <c r="PSI260" s="254"/>
      <c r="PSJ260" s="254"/>
      <c r="PSK260" s="254"/>
      <c r="PSL260" s="254"/>
      <c r="PSM260" s="254"/>
      <c r="PSN260" s="254"/>
      <c r="PSO260" s="254"/>
      <c r="PSP260" s="254"/>
      <c r="PSQ260" s="254"/>
      <c r="PSR260" s="254"/>
      <c r="PSS260" s="254"/>
      <c r="PST260" s="254"/>
      <c r="PSU260" s="254"/>
      <c r="PSV260" s="254"/>
      <c r="PSW260" s="254"/>
      <c r="PSX260" s="254"/>
      <c r="PSY260" s="254"/>
      <c r="PSZ260" s="254"/>
      <c r="PTA260" s="254"/>
      <c r="PTB260" s="254"/>
      <c r="PTC260" s="254"/>
      <c r="PTD260" s="254"/>
      <c r="PTE260" s="254"/>
      <c r="PTF260" s="254"/>
      <c r="PTG260" s="254"/>
      <c r="PTH260" s="254"/>
      <c r="PTI260" s="254"/>
      <c r="PTJ260" s="254"/>
      <c r="PTK260" s="254"/>
      <c r="PTL260" s="254"/>
      <c r="PTM260" s="254"/>
      <c r="PTN260" s="254"/>
      <c r="PTO260" s="254"/>
      <c r="PTP260" s="254"/>
      <c r="PTQ260" s="254"/>
      <c r="PTR260" s="254"/>
      <c r="PTS260" s="254"/>
      <c r="PTT260" s="254"/>
      <c r="PTU260" s="254"/>
      <c r="PTV260" s="254"/>
      <c r="PTW260" s="254"/>
      <c r="PTX260" s="254"/>
      <c r="PTY260" s="254"/>
      <c r="PTZ260" s="254"/>
      <c r="PUA260" s="254"/>
      <c r="PUB260" s="254"/>
      <c r="PUC260" s="254"/>
      <c r="PUD260" s="254"/>
      <c r="PUE260" s="254"/>
      <c r="PUF260" s="254"/>
      <c r="PUG260" s="254"/>
      <c r="PUH260" s="254"/>
      <c r="PUI260" s="254"/>
      <c r="PUJ260" s="254"/>
      <c r="PUK260" s="254"/>
      <c r="PUL260" s="254"/>
      <c r="PUM260" s="254"/>
      <c r="PUN260" s="254"/>
      <c r="PUO260" s="254"/>
      <c r="PUP260" s="254"/>
      <c r="PUQ260" s="254"/>
      <c r="PUR260" s="254"/>
      <c r="PUS260" s="254"/>
      <c r="PUT260" s="254"/>
      <c r="PUU260" s="254"/>
      <c r="PUV260" s="254"/>
      <c r="PUW260" s="254"/>
      <c r="PUX260" s="254"/>
      <c r="PUY260" s="254"/>
      <c r="PUZ260" s="254"/>
      <c r="PVA260" s="254"/>
      <c r="PVB260" s="254"/>
      <c r="PVC260" s="254"/>
      <c r="PVD260" s="254"/>
      <c r="PVE260" s="254"/>
      <c r="PVF260" s="254"/>
      <c r="PVG260" s="254"/>
      <c r="PVH260" s="254"/>
      <c r="PVI260" s="254"/>
      <c r="PVJ260" s="254"/>
      <c r="PVK260" s="254"/>
      <c r="PVL260" s="254"/>
      <c r="PVM260" s="254"/>
      <c r="PVN260" s="254"/>
      <c r="PVO260" s="254"/>
      <c r="PVP260" s="254"/>
      <c r="PVQ260" s="254"/>
      <c r="PVR260" s="254"/>
      <c r="PVS260" s="254"/>
      <c r="PVT260" s="254"/>
      <c r="PVU260" s="254"/>
      <c r="PVV260" s="254"/>
      <c r="PVW260" s="254"/>
      <c r="PVX260" s="254"/>
      <c r="PVY260" s="254"/>
      <c r="PVZ260" s="254"/>
      <c r="PWA260" s="254"/>
      <c r="PWB260" s="254"/>
      <c r="PWC260" s="254"/>
      <c r="PWD260" s="254"/>
      <c r="PWE260" s="254"/>
      <c r="PWF260" s="254"/>
      <c r="PWG260" s="254"/>
      <c r="PWH260" s="254"/>
      <c r="PWI260" s="254"/>
      <c r="PWJ260" s="254"/>
      <c r="PWK260" s="254"/>
      <c r="PWL260" s="254"/>
      <c r="PWM260" s="254"/>
      <c r="PWN260" s="254"/>
      <c r="PWO260" s="254"/>
      <c r="PWP260" s="254"/>
      <c r="PWQ260" s="254"/>
      <c r="PWR260" s="254"/>
      <c r="PWS260" s="254"/>
      <c r="PWT260" s="254"/>
      <c r="PWU260" s="254"/>
      <c r="PWV260" s="254"/>
      <c r="PWW260" s="254"/>
      <c r="PWX260" s="254"/>
      <c r="PWY260" s="254"/>
      <c r="PWZ260" s="254"/>
      <c r="PXA260" s="254"/>
      <c r="PXB260" s="254"/>
      <c r="PXC260" s="254"/>
      <c r="PXD260" s="254"/>
      <c r="PXE260" s="254"/>
      <c r="PXF260" s="254"/>
      <c r="PXG260" s="254"/>
      <c r="PXH260" s="254"/>
      <c r="PXI260" s="254"/>
      <c r="PXJ260" s="254"/>
      <c r="PXK260" s="254"/>
      <c r="PXL260" s="254"/>
      <c r="PXM260" s="254"/>
      <c r="PXN260" s="254"/>
      <c r="PXO260" s="254"/>
      <c r="PXP260" s="254"/>
      <c r="PXQ260" s="254"/>
      <c r="PXR260" s="254"/>
      <c r="PXS260" s="254"/>
      <c r="PXT260" s="254"/>
      <c r="PXU260" s="254"/>
      <c r="PXV260" s="254"/>
      <c r="PXW260" s="254"/>
      <c r="PXX260" s="254"/>
      <c r="PXY260" s="254"/>
      <c r="PXZ260" s="254"/>
      <c r="PYA260" s="254"/>
      <c r="PYB260" s="254"/>
      <c r="PYC260" s="254"/>
      <c r="PYD260" s="254"/>
      <c r="PYE260" s="254"/>
      <c r="PYF260" s="254"/>
      <c r="PYG260" s="254"/>
      <c r="PYH260" s="254"/>
      <c r="PYI260" s="254"/>
      <c r="PYJ260" s="254"/>
      <c r="PYK260" s="254"/>
      <c r="PYL260" s="254"/>
      <c r="PYM260" s="254"/>
      <c r="PYN260" s="254"/>
      <c r="PYO260" s="254"/>
      <c r="PYP260" s="254"/>
      <c r="PYQ260" s="254"/>
      <c r="PYR260" s="254"/>
      <c r="PYS260" s="254"/>
      <c r="PYT260" s="254"/>
      <c r="PYU260" s="254"/>
      <c r="PYV260" s="254"/>
      <c r="PYW260" s="254"/>
      <c r="PYX260" s="254"/>
      <c r="PYY260" s="254"/>
      <c r="PYZ260" s="254"/>
      <c r="PZA260" s="254"/>
      <c r="PZB260" s="254"/>
      <c r="PZC260" s="254"/>
      <c r="PZD260" s="254"/>
      <c r="PZE260" s="254"/>
      <c r="PZF260" s="254"/>
      <c r="PZG260" s="254"/>
      <c r="PZH260" s="254"/>
      <c r="PZI260" s="254"/>
      <c r="PZJ260" s="254"/>
      <c r="PZK260" s="254"/>
      <c r="PZL260" s="254"/>
      <c r="PZM260" s="254"/>
      <c r="PZN260" s="254"/>
      <c r="PZO260" s="254"/>
      <c r="PZP260" s="254"/>
      <c r="PZQ260" s="254"/>
      <c r="PZR260" s="254"/>
      <c r="PZS260" s="254"/>
      <c r="PZT260" s="254"/>
      <c r="PZU260" s="254"/>
      <c r="PZV260" s="254"/>
      <c r="PZW260" s="254"/>
      <c r="PZX260" s="254"/>
      <c r="PZY260" s="254"/>
      <c r="PZZ260" s="254"/>
      <c r="QAA260" s="254"/>
      <c r="QAB260" s="254"/>
      <c r="QAC260" s="254"/>
      <c r="QAD260" s="254"/>
      <c r="QAE260" s="254"/>
      <c r="QAF260" s="254"/>
      <c r="QAG260" s="254"/>
      <c r="QAH260" s="254"/>
      <c r="QAI260" s="254"/>
      <c r="QAJ260" s="254"/>
      <c r="QAK260" s="254"/>
      <c r="QAL260" s="254"/>
      <c r="QAM260" s="254"/>
      <c r="QAN260" s="254"/>
      <c r="QAO260" s="254"/>
      <c r="QAP260" s="254"/>
      <c r="QAQ260" s="254"/>
      <c r="QAR260" s="254"/>
      <c r="QAS260" s="254"/>
      <c r="QAT260" s="254"/>
      <c r="QAU260" s="254"/>
      <c r="QAV260" s="254"/>
      <c r="QAW260" s="254"/>
      <c r="QAX260" s="254"/>
      <c r="QAY260" s="254"/>
      <c r="QAZ260" s="254"/>
      <c r="QBA260" s="254"/>
      <c r="QBB260" s="254"/>
      <c r="QBC260" s="254"/>
      <c r="QBD260" s="254"/>
      <c r="QBE260" s="254"/>
      <c r="QBF260" s="254"/>
      <c r="QBG260" s="254"/>
      <c r="QBH260" s="254"/>
      <c r="QBI260" s="254"/>
      <c r="QBJ260" s="254"/>
      <c r="QBK260" s="254"/>
      <c r="QBL260" s="254"/>
      <c r="QBM260" s="254"/>
      <c r="QBN260" s="254"/>
      <c r="QBO260" s="254"/>
      <c r="QBP260" s="254"/>
      <c r="QBQ260" s="254"/>
      <c r="QBR260" s="254"/>
      <c r="QBS260" s="254"/>
      <c r="QBT260" s="254"/>
      <c r="QBU260" s="254"/>
      <c r="QBV260" s="254"/>
      <c r="QBW260" s="254"/>
      <c r="QBX260" s="254"/>
      <c r="QBY260" s="254"/>
      <c r="QBZ260" s="254"/>
      <c r="QCA260" s="254"/>
      <c r="QCB260" s="254"/>
      <c r="QCC260" s="254"/>
      <c r="QCD260" s="254"/>
      <c r="QCE260" s="254"/>
      <c r="QCF260" s="254"/>
      <c r="QCG260" s="254"/>
      <c r="QCH260" s="254"/>
      <c r="QCI260" s="254"/>
      <c r="QCJ260" s="254"/>
      <c r="QCK260" s="254"/>
      <c r="QCL260" s="254"/>
      <c r="QCM260" s="254"/>
      <c r="QCN260" s="254"/>
      <c r="QCO260" s="254"/>
      <c r="QCP260" s="254"/>
      <c r="QCQ260" s="254"/>
      <c r="QCR260" s="254"/>
      <c r="QCS260" s="254"/>
      <c r="QCT260" s="254"/>
      <c r="QCU260" s="254"/>
      <c r="QCV260" s="254"/>
      <c r="QCW260" s="254"/>
      <c r="QCX260" s="254"/>
      <c r="QCY260" s="254"/>
      <c r="QCZ260" s="254"/>
      <c r="QDA260" s="254"/>
      <c r="QDB260" s="254"/>
      <c r="QDC260" s="254"/>
      <c r="QDD260" s="254"/>
      <c r="QDE260" s="254"/>
      <c r="QDF260" s="254"/>
      <c r="QDG260" s="254"/>
      <c r="QDH260" s="254"/>
      <c r="QDI260" s="254"/>
      <c r="QDJ260" s="254"/>
      <c r="QDK260" s="254"/>
      <c r="QDL260" s="254"/>
      <c r="QDM260" s="254"/>
      <c r="QDN260" s="254"/>
      <c r="QDO260" s="254"/>
      <c r="QDP260" s="254"/>
      <c r="QDQ260" s="254"/>
      <c r="QDR260" s="254"/>
      <c r="QDS260" s="254"/>
      <c r="QDT260" s="254"/>
      <c r="QDU260" s="254"/>
      <c r="QDV260" s="254"/>
      <c r="QDW260" s="254"/>
      <c r="QDX260" s="254"/>
      <c r="QDY260" s="254"/>
      <c r="QDZ260" s="254"/>
      <c r="QEA260" s="254"/>
      <c r="QEB260" s="254"/>
      <c r="QEC260" s="254"/>
      <c r="QED260" s="254"/>
      <c r="QEE260" s="254"/>
      <c r="QEF260" s="254"/>
      <c r="QEG260" s="254"/>
      <c r="QEH260" s="254"/>
      <c r="QEI260" s="254"/>
      <c r="QEJ260" s="254"/>
      <c r="QEK260" s="254"/>
      <c r="QEL260" s="254"/>
      <c r="QEM260" s="254"/>
      <c r="QEN260" s="254"/>
      <c r="QEO260" s="254"/>
      <c r="QEP260" s="254"/>
      <c r="QEQ260" s="254"/>
      <c r="QER260" s="254"/>
      <c r="QES260" s="254"/>
      <c r="QET260" s="254"/>
      <c r="QEU260" s="254"/>
      <c r="QEV260" s="254"/>
      <c r="QEW260" s="254"/>
      <c r="QEX260" s="254"/>
      <c r="QEY260" s="254"/>
      <c r="QEZ260" s="254"/>
      <c r="QFA260" s="254"/>
      <c r="QFB260" s="254"/>
      <c r="QFC260" s="254"/>
      <c r="QFD260" s="254"/>
      <c r="QFE260" s="254"/>
      <c r="QFF260" s="254"/>
      <c r="QFG260" s="254"/>
      <c r="QFH260" s="254"/>
      <c r="QFI260" s="254"/>
      <c r="QFJ260" s="254"/>
      <c r="QFK260" s="254"/>
      <c r="QFL260" s="254"/>
      <c r="QFM260" s="254"/>
      <c r="QFN260" s="254"/>
      <c r="QFO260" s="254"/>
      <c r="QFP260" s="254"/>
      <c r="QFQ260" s="254"/>
      <c r="QFR260" s="254"/>
      <c r="QFS260" s="254"/>
      <c r="QFT260" s="254"/>
      <c r="QFU260" s="254"/>
      <c r="QFV260" s="254"/>
      <c r="QFW260" s="254"/>
      <c r="QFX260" s="254"/>
      <c r="QFY260" s="254"/>
      <c r="QFZ260" s="254"/>
      <c r="QGA260" s="254"/>
      <c r="QGB260" s="254"/>
      <c r="QGC260" s="254"/>
      <c r="QGD260" s="254"/>
      <c r="QGE260" s="254"/>
      <c r="QGF260" s="254"/>
      <c r="QGG260" s="254"/>
      <c r="QGH260" s="254"/>
      <c r="QGI260" s="254"/>
      <c r="QGJ260" s="254"/>
      <c r="QGK260" s="254"/>
      <c r="QGL260" s="254"/>
      <c r="QGM260" s="254"/>
      <c r="QGN260" s="254"/>
      <c r="QGO260" s="254"/>
      <c r="QGP260" s="254"/>
      <c r="QGQ260" s="254"/>
      <c r="QGR260" s="254"/>
      <c r="QGS260" s="254"/>
      <c r="QGT260" s="254"/>
      <c r="QGU260" s="254"/>
      <c r="QGV260" s="254"/>
      <c r="QGW260" s="254"/>
      <c r="QGX260" s="254"/>
      <c r="QGY260" s="254"/>
      <c r="QGZ260" s="254"/>
      <c r="QHA260" s="254"/>
      <c r="QHB260" s="254"/>
      <c r="QHC260" s="254"/>
      <c r="QHD260" s="254"/>
      <c r="QHE260" s="254"/>
      <c r="QHF260" s="254"/>
      <c r="QHG260" s="254"/>
      <c r="QHH260" s="254"/>
      <c r="QHI260" s="254"/>
      <c r="QHJ260" s="254"/>
      <c r="QHK260" s="254"/>
      <c r="QHL260" s="254"/>
      <c r="QHM260" s="254"/>
      <c r="QHN260" s="254"/>
      <c r="QHO260" s="254"/>
      <c r="QHP260" s="254"/>
      <c r="QHQ260" s="254"/>
      <c r="QHR260" s="254"/>
      <c r="QHS260" s="254"/>
      <c r="QHT260" s="254"/>
      <c r="QHU260" s="254"/>
      <c r="QHV260" s="254"/>
      <c r="QHW260" s="254"/>
      <c r="QHX260" s="254"/>
      <c r="QHY260" s="254"/>
      <c r="QHZ260" s="254"/>
      <c r="QIA260" s="254"/>
      <c r="QIB260" s="254"/>
      <c r="QIC260" s="254"/>
      <c r="QID260" s="254"/>
      <c r="QIE260" s="254"/>
      <c r="QIF260" s="254"/>
      <c r="QIG260" s="254"/>
      <c r="QIH260" s="254"/>
      <c r="QII260" s="254"/>
      <c r="QIJ260" s="254"/>
      <c r="QIK260" s="254"/>
      <c r="QIL260" s="254"/>
      <c r="QIM260" s="254"/>
      <c r="QIN260" s="254"/>
      <c r="QIO260" s="254"/>
      <c r="QIP260" s="254"/>
      <c r="QIQ260" s="254"/>
      <c r="QIR260" s="254"/>
      <c r="QIS260" s="254"/>
      <c r="QIT260" s="254"/>
      <c r="QIU260" s="254"/>
      <c r="QIV260" s="254"/>
      <c r="QIW260" s="254"/>
      <c r="QIX260" s="254"/>
      <c r="QIY260" s="254"/>
      <c r="QIZ260" s="254"/>
      <c r="QJA260" s="254"/>
      <c r="QJB260" s="254"/>
      <c r="QJC260" s="254"/>
      <c r="QJD260" s="254"/>
      <c r="QJE260" s="254"/>
      <c r="QJF260" s="254"/>
      <c r="QJG260" s="254"/>
      <c r="QJH260" s="254"/>
      <c r="QJI260" s="254"/>
      <c r="QJJ260" s="254"/>
      <c r="QJK260" s="254"/>
      <c r="QJL260" s="254"/>
      <c r="QJM260" s="254"/>
      <c r="QJN260" s="254"/>
      <c r="QJO260" s="254"/>
      <c r="QJP260" s="254"/>
      <c r="QJQ260" s="254"/>
      <c r="QJR260" s="254"/>
      <c r="QJS260" s="254"/>
      <c r="QJT260" s="254"/>
      <c r="QJU260" s="254"/>
      <c r="QJV260" s="254"/>
      <c r="QJW260" s="254"/>
      <c r="QJX260" s="254"/>
      <c r="QJY260" s="254"/>
      <c r="QJZ260" s="254"/>
      <c r="QKA260" s="254"/>
      <c r="QKB260" s="254"/>
      <c r="QKC260" s="254"/>
      <c r="QKD260" s="254"/>
      <c r="QKE260" s="254"/>
      <c r="QKF260" s="254"/>
      <c r="QKG260" s="254"/>
      <c r="QKH260" s="254"/>
      <c r="QKI260" s="254"/>
      <c r="QKJ260" s="254"/>
      <c r="QKK260" s="254"/>
      <c r="QKL260" s="254"/>
      <c r="QKM260" s="254"/>
      <c r="QKN260" s="254"/>
      <c r="QKO260" s="254"/>
      <c r="QKP260" s="254"/>
      <c r="QKQ260" s="254"/>
      <c r="QKR260" s="254"/>
      <c r="QKS260" s="254"/>
      <c r="QKT260" s="254"/>
      <c r="QKU260" s="254"/>
      <c r="QKV260" s="254"/>
      <c r="QKW260" s="254"/>
      <c r="QKX260" s="254"/>
      <c r="QKY260" s="254"/>
      <c r="QKZ260" s="254"/>
      <c r="QLA260" s="254"/>
      <c r="QLB260" s="254"/>
      <c r="QLC260" s="254"/>
      <c r="QLD260" s="254"/>
      <c r="QLE260" s="254"/>
      <c r="QLF260" s="254"/>
      <c r="QLG260" s="254"/>
      <c r="QLH260" s="254"/>
      <c r="QLI260" s="254"/>
      <c r="QLJ260" s="254"/>
      <c r="QLK260" s="254"/>
      <c r="QLL260" s="254"/>
      <c r="QLM260" s="254"/>
      <c r="QLN260" s="254"/>
      <c r="QLO260" s="254"/>
      <c r="QLP260" s="254"/>
      <c r="QLQ260" s="254"/>
      <c r="QLR260" s="254"/>
      <c r="QLS260" s="254"/>
      <c r="QLT260" s="254"/>
      <c r="QLU260" s="254"/>
      <c r="QLV260" s="254"/>
      <c r="QLW260" s="254"/>
      <c r="QLX260" s="254"/>
      <c r="QLY260" s="254"/>
      <c r="QLZ260" s="254"/>
      <c r="QMA260" s="254"/>
      <c r="QMB260" s="254"/>
      <c r="QMC260" s="254"/>
      <c r="QMD260" s="254"/>
      <c r="QME260" s="254"/>
      <c r="QMF260" s="254"/>
      <c r="QMG260" s="254"/>
      <c r="QMH260" s="254"/>
      <c r="QMI260" s="254"/>
      <c r="QMJ260" s="254"/>
      <c r="QMK260" s="254"/>
      <c r="QML260" s="254"/>
      <c r="QMM260" s="254"/>
      <c r="QMN260" s="254"/>
      <c r="QMO260" s="254"/>
      <c r="QMP260" s="254"/>
      <c r="QMQ260" s="254"/>
      <c r="QMR260" s="254"/>
      <c r="QMS260" s="254"/>
      <c r="QMT260" s="254"/>
      <c r="QMU260" s="254"/>
      <c r="QMV260" s="254"/>
      <c r="QMW260" s="254"/>
      <c r="QMX260" s="254"/>
      <c r="QMY260" s="254"/>
      <c r="QMZ260" s="254"/>
      <c r="QNA260" s="254"/>
      <c r="QNB260" s="254"/>
      <c r="QNC260" s="254"/>
      <c r="QND260" s="254"/>
      <c r="QNE260" s="254"/>
      <c r="QNF260" s="254"/>
      <c r="QNG260" s="254"/>
      <c r="QNH260" s="254"/>
      <c r="QNI260" s="254"/>
      <c r="QNJ260" s="254"/>
      <c r="QNK260" s="254"/>
      <c r="QNL260" s="254"/>
      <c r="QNM260" s="254"/>
      <c r="QNN260" s="254"/>
      <c r="QNO260" s="254"/>
      <c r="QNP260" s="254"/>
      <c r="QNQ260" s="254"/>
      <c r="QNR260" s="254"/>
      <c r="QNS260" s="254"/>
      <c r="QNT260" s="254"/>
      <c r="QNU260" s="254"/>
      <c r="QNV260" s="254"/>
      <c r="QNW260" s="254"/>
      <c r="QNX260" s="254"/>
      <c r="QNY260" s="254"/>
      <c r="QNZ260" s="254"/>
      <c r="QOA260" s="254"/>
      <c r="QOB260" s="254"/>
      <c r="QOC260" s="254"/>
      <c r="QOD260" s="254"/>
      <c r="QOE260" s="254"/>
      <c r="QOF260" s="254"/>
      <c r="QOG260" s="254"/>
      <c r="QOH260" s="254"/>
      <c r="QOI260" s="254"/>
      <c r="QOJ260" s="254"/>
      <c r="QOK260" s="254"/>
      <c r="QOL260" s="254"/>
      <c r="QOM260" s="254"/>
      <c r="QON260" s="254"/>
      <c r="QOO260" s="254"/>
      <c r="QOP260" s="254"/>
      <c r="QOQ260" s="254"/>
      <c r="QOR260" s="254"/>
      <c r="QOS260" s="254"/>
      <c r="QOT260" s="254"/>
      <c r="QOU260" s="254"/>
      <c r="QOV260" s="254"/>
      <c r="QOW260" s="254"/>
      <c r="QOX260" s="254"/>
      <c r="QOY260" s="254"/>
      <c r="QOZ260" s="254"/>
      <c r="QPA260" s="254"/>
      <c r="QPB260" s="254"/>
      <c r="QPC260" s="254"/>
      <c r="QPD260" s="254"/>
      <c r="QPE260" s="254"/>
      <c r="QPF260" s="254"/>
      <c r="QPG260" s="254"/>
      <c r="QPH260" s="254"/>
      <c r="QPI260" s="254"/>
      <c r="QPJ260" s="254"/>
      <c r="QPK260" s="254"/>
      <c r="QPL260" s="254"/>
      <c r="QPM260" s="254"/>
      <c r="QPN260" s="254"/>
      <c r="QPO260" s="254"/>
      <c r="QPP260" s="254"/>
      <c r="QPQ260" s="254"/>
      <c r="QPR260" s="254"/>
      <c r="QPS260" s="254"/>
      <c r="QPT260" s="254"/>
      <c r="QPU260" s="254"/>
      <c r="QPV260" s="254"/>
      <c r="QPW260" s="254"/>
      <c r="QPX260" s="254"/>
      <c r="QPY260" s="254"/>
      <c r="QPZ260" s="254"/>
      <c r="QQA260" s="254"/>
      <c r="QQB260" s="254"/>
      <c r="QQC260" s="254"/>
      <c r="QQD260" s="254"/>
      <c r="QQE260" s="254"/>
      <c r="QQF260" s="254"/>
      <c r="QQG260" s="254"/>
      <c r="QQH260" s="254"/>
      <c r="QQI260" s="254"/>
      <c r="QQJ260" s="254"/>
      <c r="QQK260" s="254"/>
      <c r="QQL260" s="254"/>
      <c r="QQM260" s="254"/>
      <c r="QQN260" s="254"/>
      <c r="QQO260" s="254"/>
      <c r="QQP260" s="254"/>
      <c r="QQQ260" s="254"/>
      <c r="QQR260" s="254"/>
      <c r="QQS260" s="254"/>
      <c r="QQT260" s="254"/>
      <c r="QQU260" s="254"/>
      <c r="QQV260" s="254"/>
      <c r="QQW260" s="254"/>
      <c r="QQX260" s="254"/>
      <c r="QQY260" s="254"/>
      <c r="QQZ260" s="254"/>
      <c r="QRA260" s="254"/>
      <c r="QRB260" s="254"/>
      <c r="QRC260" s="254"/>
      <c r="QRD260" s="254"/>
      <c r="QRE260" s="254"/>
      <c r="QRF260" s="254"/>
      <c r="QRG260" s="254"/>
      <c r="QRH260" s="254"/>
      <c r="QRI260" s="254"/>
      <c r="QRJ260" s="254"/>
      <c r="QRK260" s="254"/>
      <c r="QRL260" s="254"/>
      <c r="QRM260" s="254"/>
      <c r="QRN260" s="254"/>
      <c r="QRO260" s="254"/>
      <c r="QRP260" s="254"/>
      <c r="QRQ260" s="254"/>
      <c r="QRR260" s="254"/>
      <c r="QRS260" s="254"/>
      <c r="QRT260" s="254"/>
      <c r="QRU260" s="254"/>
      <c r="QRV260" s="254"/>
      <c r="QRW260" s="254"/>
      <c r="QRX260" s="254"/>
      <c r="QRY260" s="254"/>
      <c r="QRZ260" s="254"/>
      <c r="QSA260" s="254"/>
      <c r="QSB260" s="254"/>
      <c r="QSC260" s="254"/>
      <c r="QSD260" s="254"/>
      <c r="QSE260" s="254"/>
      <c r="QSF260" s="254"/>
      <c r="QSG260" s="254"/>
      <c r="QSH260" s="254"/>
      <c r="QSI260" s="254"/>
      <c r="QSJ260" s="254"/>
      <c r="QSK260" s="254"/>
      <c r="QSL260" s="254"/>
      <c r="QSM260" s="254"/>
      <c r="QSN260" s="254"/>
      <c r="QSO260" s="254"/>
      <c r="QSP260" s="254"/>
      <c r="QSQ260" s="254"/>
      <c r="QSR260" s="254"/>
      <c r="QSS260" s="254"/>
      <c r="QST260" s="254"/>
      <c r="QSU260" s="254"/>
      <c r="QSV260" s="254"/>
      <c r="QSW260" s="254"/>
      <c r="QSX260" s="254"/>
      <c r="QSY260" s="254"/>
      <c r="QSZ260" s="254"/>
      <c r="QTA260" s="254"/>
      <c r="QTB260" s="254"/>
      <c r="QTC260" s="254"/>
      <c r="QTD260" s="254"/>
      <c r="QTE260" s="254"/>
      <c r="QTF260" s="254"/>
      <c r="QTG260" s="254"/>
      <c r="QTH260" s="254"/>
      <c r="QTI260" s="254"/>
      <c r="QTJ260" s="254"/>
      <c r="QTK260" s="254"/>
      <c r="QTL260" s="254"/>
      <c r="QTM260" s="254"/>
      <c r="QTN260" s="254"/>
      <c r="QTO260" s="254"/>
      <c r="QTP260" s="254"/>
      <c r="QTQ260" s="254"/>
      <c r="QTR260" s="254"/>
      <c r="QTS260" s="254"/>
      <c r="QTT260" s="254"/>
      <c r="QTU260" s="254"/>
      <c r="QTV260" s="254"/>
      <c r="QTW260" s="254"/>
      <c r="QTX260" s="254"/>
      <c r="QTY260" s="254"/>
      <c r="QTZ260" s="254"/>
      <c r="QUA260" s="254"/>
      <c r="QUB260" s="254"/>
      <c r="QUC260" s="254"/>
      <c r="QUD260" s="254"/>
      <c r="QUE260" s="254"/>
      <c r="QUF260" s="254"/>
      <c r="QUG260" s="254"/>
      <c r="QUH260" s="254"/>
      <c r="QUI260" s="254"/>
      <c r="QUJ260" s="254"/>
      <c r="QUK260" s="254"/>
      <c r="QUL260" s="254"/>
      <c r="QUM260" s="254"/>
      <c r="QUN260" s="254"/>
      <c r="QUO260" s="254"/>
      <c r="QUP260" s="254"/>
      <c r="QUQ260" s="254"/>
      <c r="QUR260" s="254"/>
      <c r="QUS260" s="254"/>
      <c r="QUT260" s="254"/>
      <c r="QUU260" s="254"/>
      <c r="QUV260" s="254"/>
      <c r="QUW260" s="254"/>
      <c r="QUX260" s="254"/>
      <c r="QUY260" s="254"/>
      <c r="QUZ260" s="254"/>
      <c r="QVA260" s="254"/>
      <c r="QVB260" s="254"/>
      <c r="QVC260" s="254"/>
      <c r="QVD260" s="254"/>
      <c r="QVE260" s="254"/>
      <c r="QVF260" s="254"/>
      <c r="QVG260" s="254"/>
      <c r="QVH260" s="254"/>
      <c r="QVI260" s="254"/>
      <c r="QVJ260" s="254"/>
      <c r="QVK260" s="254"/>
      <c r="QVL260" s="254"/>
      <c r="QVM260" s="254"/>
      <c r="QVN260" s="254"/>
      <c r="QVO260" s="254"/>
      <c r="QVP260" s="254"/>
      <c r="QVQ260" s="254"/>
      <c r="QVR260" s="254"/>
      <c r="QVS260" s="254"/>
      <c r="QVT260" s="254"/>
      <c r="QVU260" s="254"/>
      <c r="QVV260" s="254"/>
      <c r="QVW260" s="254"/>
      <c r="QVX260" s="254"/>
      <c r="QVY260" s="254"/>
      <c r="QVZ260" s="254"/>
      <c r="QWA260" s="254"/>
      <c r="QWB260" s="254"/>
      <c r="QWC260" s="254"/>
      <c r="QWD260" s="254"/>
      <c r="QWE260" s="254"/>
      <c r="QWF260" s="254"/>
      <c r="QWG260" s="254"/>
      <c r="QWH260" s="254"/>
      <c r="QWI260" s="254"/>
      <c r="QWJ260" s="254"/>
      <c r="QWK260" s="254"/>
      <c r="QWL260" s="254"/>
      <c r="QWM260" s="254"/>
      <c r="QWN260" s="254"/>
      <c r="QWO260" s="254"/>
      <c r="QWP260" s="254"/>
      <c r="QWQ260" s="254"/>
      <c r="QWR260" s="254"/>
      <c r="QWS260" s="254"/>
      <c r="QWT260" s="254"/>
      <c r="QWU260" s="254"/>
      <c r="QWV260" s="254"/>
      <c r="QWW260" s="254"/>
      <c r="QWX260" s="254"/>
      <c r="QWY260" s="254"/>
      <c r="QWZ260" s="254"/>
      <c r="QXA260" s="254"/>
      <c r="QXB260" s="254"/>
      <c r="QXC260" s="254"/>
      <c r="QXD260" s="254"/>
      <c r="QXE260" s="254"/>
      <c r="QXF260" s="254"/>
      <c r="QXG260" s="254"/>
      <c r="QXH260" s="254"/>
      <c r="QXI260" s="254"/>
      <c r="QXJ260" s="254"/>
      <c r="QXK260" s="254"/>
      <c r="QXL260" s="254"/>
      <c r="QXM260" s="254"/>
      <c r="QXN260" s="254"/>
      <c r="QXO260" s="254"/>
      <c r="QXP260" s="254"/>
      <c r="QXQ260" s="254"/>
      <c r="QXR260" s="254"/>
      <c r="QXS260" s="254"/>
      <c r="QXT260" s="254"/>
      <c r="QXU260" s="254"/>
      <c r="QXV260" s="254"/>
      <c r="QXW260" s="254"/>
      <c r="QXX260" s="254"/>
      <c r="QXY260" s="254"/>
      <c r="QXZ260" s="254"/>
      <c r="QYA260" s="254"/>
      <c r="QYB260" s="254"/>
      <c r="QYC260" s="254"/>
      <c r="QYD260" s="254"/>
      <c r="QYE260" s="254"/>
      <c r="QYF260" s="254"/>
      <c r="QYG260" s="254"/>
      <c r="QYH260" s="254"/>
      <c r="QYI260" s="254"/>
      <c r="QYJ260" s="254"/>
      <c r="QYK260" s="254"/>
      <c r="QYL260" s="254"/>
      <c r="QYM260" s="254"/>
      <c r="QYN260" s="254"/>
      <c r="QYO260" s="254"/>
      <c r="QYP260" s="254"/>
      <c r="QYQ260" s="254"/>
      <c r="QYR260" s="254"/>
      <c r="QYS260" s="254"/>
      <c r="QYT260" s="254"/>
      <c r="QYU260" s="254"/>
      <c r="QYV260" s="254"/>
      <c r="QYW260" s="254"/>
      <c r="QYX260" s="254"/>
      <c r="QYY260" s="254"/>
      <c r="QYZ260" s="254"/>
      <c r="QZA260" s="254"/>
      <c r="QZB260" s="254"/>
      <c r="QZC260" s="254"/>
      <c r="QZD260" s="254"/>
      <c r="QZE260" s="254"/>
      <c r="QZF260" s="254"/>
      <c r="QZG260" s="254"/>
      <c r="QZH260" s="254"/>
      <c r="QZI260" s="254"/>
      <c r="QZJ260" s="254"/>
      <c r="QZK260" s="254"/>
      <c r="QZL260" s="254"/>
      <c r="QZM260" s="254"/>
      <c r="QZN260" s="254"/>
      <c r="QZO260" s="254"/>
      <c r="QZP260" s="254"/>
      <c r="QZQ260" s="254"/>
      <c r="QZR260" s="254"/>
      <c r="QZS260" s="254"/>
      <c r="QZT260" s="254"/>
      <c r="QZU260" s="254"/>
      <c r="QZV260" s="254"/>
      <c r="QZW260" s="254"/>
      <c r="QZX260" s="254"/>
      <c r="QZY260" s="254"/>
      <c r="QZZ260" s="254"/>
      <c r="RAA260" s="254"/>
      <c r="RAB260" s="254"/>
      <c r="RAC260" s="254"/>
      <c r="RAD260" s="254"/>
      <c r="RAE260" s="254"/>
      <c r="RAF260" s="254"/>
      <c r="RAG260" s="254"/>
      <c r="RAH260" s="254"/>
      <c r="RAI260" s="254"/>
      <c r="RAJ260" s="254"/>
      <c r="RAK260" s="254"/>
      <c r="RAL260" s="254"/>
      <c r="RAM260" s="254"/>
      <c r="RAN260" s="254"/>
      <c r="RAO260" s="254"/>
      <c r="RAP260" s="254"/>
      <c r="RAQ260" s="254"/>
      <c r="RAR260" s="254"/>
      <c r="RAS260" s="254"/>
      <c r="RAT260" s="254"/>
      <c r="RAU260" s="254"/>
      <c r="RAV260" s="254"/>
      <c r="RAW260" s="254"/>
      <c r="RAX260" s="254"/>
      <c r="RAY260" s="254"/>
      <c r="RAZ260" s="254"/>
      <c r="RBA260" s="254"/>
      <c r="RBB260" s="254"/>
      <c r="RBC260" s="254"/>
      <c r="RBD260" s="254"/>
      <c r="RBE260" s="254"/>
      <c r="RBF260" s="254"/>
      <c r="RBG260" s="254"/>
      <c r="RBH260" s="254"/>
      <c r="RBI260" s="254"/>
      <c r="RBJ260" s="254"/>
      <c r="RBK260" s="254"/>
      <c r="RBL260" s="254"/>
      <c r="RBM260" s="254"/>
      <c r="RBN260" s="254"/>
      <c r="RBO260" s="254"/>
      <c r="RBP260" s="254"/>
      <c r="RBQ260" s="254"/>
      <c r="RBR260" s="254"/>
      <c r="RBS260" s="254"/>
      <c r="RBT260" s="254"/>
      <c r="RBU260" s="254"/>
      <c r="RBV260" s="254"/>
      <c r="RBW260" s="254"/>
      <c r="RBX260" s="254"/>
      <c r="RBY260" s="254"/>
      <c r="RBZ260" s="254"/>
      <c r="RCA260" s="254"/>
      <c r="RCB260" s="254"/>
      <c r="RCC260" s="254"/>
      <c r="RCD260" s="254"/>
      <c r="RCE260" s="254"/>
      <c r="RCF260" s="254"/>
      <c r="RCG260" s="254"/>
      <c r="RCH260" s="254"/>
      <c r="RCI260" s="254"/>
      <c r="RCJ260" s="254"/>
      <c r="RCK260" s="254"/>
      <c r="RCL260" s="254"/>
      <c r="RCM260" s="254"/>
      <c r="RCN260" s="254"/>
      <c r="RCO260" s="254"/>
      <c r="RCP260" s="254"/>
      <c r="RCQ260" s="254"/>
      <c r="RCR260" s="254"/>
      <c r="RCS260" s="254"/>
      <c r="RCT260" s="254"/>
      <c r="RCU260" s="254"/>
      <c r="RCV260" s="254"/>
      <c r="RCW260" s="254"/>
      <c r="RCX260" s="254"/>
      <c r="RCY260" s="254"/>
      <c r="RCZ260" s="254"/>
      <c r="RDA260" s="254"/>
      <c r="RDB260" s="254"/>
      <c r="RDC260" s="254"/>
      <c r="RDD260" s="254"/>
      <c r="RDE260" s="254"/>
      <c r="RDF260" s="254"/>
      <c r="RDG260" s="254"/>
      <c r="RDH260" s="254"/>
      <c r="RDI260" s="254"/>
      <c r="RDJ260" s="254"/>
      <c r="RDK260" s="254"/>
      <c r="RDL260" s="254"/>
      <c r="RDM260" s="254"/>
      <c r="RDN260" s="254"/>
      <c r="RDO260" s="254"/>
      <c r="RDP260" s="254"/>
      <c r="RDQ260" s="254"/>
      <c r="RDR260" s="254"/>
      <c r="RDS260" s="254"/>
      <c r="RDT260" s="254"/>
      <c r="RDU260" s="254"/>
      <c r="RDV260" s="254"/>
      <c r="RDW260" s="254"/>
      <c r="RDX260" s="254"/>
      <c r="RDY260" s="254"/>
      <c r="RDZ260" s="254"/>
      <c r="REA260" s="254"/>
      <c r="REB260" s="254"/>
      <c r="REC260" s="254"/>
      <c r="RED260" s="254"/>
      <c r="REE260" s="254"/>
      <c r="REF260" s="254"/>
      <c r="REG260" s="254"/>
      <c r="REH260" s="254"/>
      <c r="REI260" s="254"/>
      <c r="REJ260" s="254"/>
      <c r="REK260" s="254"/>
      <c r="REL260" s="254"/>
      <c r="REM260" s="254"/>
      <c r="REN260" s="254"/>
      <c r="REO260" s="254"/>
      <c r="REP260" s="254"/>
      <c r="REQ260" s="254"/>
      <c r="RER260" s="254"/>
      <c r="RES260" s="254"/>
      <c r="RET260" s="254"/>
      <c r="REU260" s="254"/>
      <c r="REV260" s="254"/>
      <c r="REW260" s="254"/>
      <c r="REX260" s="254"/>
      <c r="REY260" s="254"/>
      <c r="REZ260" s="254"/>
      <c r="RFA260" s="254"/>
      <c r="RFB260" s="254"/>
      <c r="RFC260" s="254"/>
      <c r="RFD260" s="254"/>
      <c r="RFE260" s="254"/>
      <c r="RFF260" s="254"/>
      <c r="RFG260" s="254"/>
      <c r="RFH260" s="254"/>
      <c r="RFI260" s="254"/>
      <c r="RFJ260" s="254"/>
      <c r="RFK260" s="254"/>
      <c r="RFL260" s="254"/>
      <c r="RFM260" s="254"/>
      <c r="RFN260" s="254"/>
      <c r="RFO260" s="254"/>
      <c r="RFP260" s="254"/>
      <c r="RFQ260" s="254"/>
      <c r="RFR260" s="254"/>
      <c r="RFS260" s="254"/>
      <c r="RFT260" s="254"/>
      <c r="RFU260" s="254"/>
      <c r="RFV260" s="254"/>
      <c r="RFW260" s="254"/>
      <c r="RFX260" s="254"/>
      <c r="RFY260" s="254"/>
      <c r="RFZ260" s="254"/>
      <c r="RGA260" s="254"/>
      <c r="RGB260" s="254"/>
      <c r="RGC260" s="254"/>
      <c r="RGD260" s="254"/>
      <c r="RGE260" s="254"/>
      <c r="RGF260" s="254"/>
      <c r="RGG260" s="254"/>
      <c r="RGH260" s="254"/>
      <c r="RGI260" s="254"/>
      <c r="RGJ260" s="254"/>
      <c r="RGK260" s="254"/>
      <c r="RGL260" s="254"/>
      <c r="RGM260" s="254"/>
      <c r="RGN260" s="254"/>
      <c r="RGO260" s="254"/>
      <c r="RGP260" s="254"/>
      <c r="RGQ260" s="254"/>
      <c r="RGR260" s="254"/>
      <c r="RGS260" s="254"/>
      <c r="RGT260" s="254"/>
      <c r="RGU260" s="254"/>
      <c r="RGV260" s="254"/>
      <c r="RGW260" s="254"/>
      <c r="RGX260" s="254"/>
      <c r="RGY260" s="254"/>
      <c r="RGZ260" s="254"/>
      <c r="RHA260" s="254"/>
      <c r="RHB260" s="254"/>
      <c r="RHC260" s="254"/>
      <c r="RHD260" s="254"/>
      <c r="RHE260" s="254"/>
      <c r="RHF260" s="254"/>
      <c r="RHG260" s="254"/>
      <c r="RHH260" s="254"/>
      <c r="RHI260" s="254"/>
      <c r="RHJ260" s="254"/>
      <c r="RHK260" s="254"/>
      <c r="RHL260" s="254"/>
      <c r="RHM260" s="254"/>
      <c r="RHN260" s="254"/>
      <c r="RHO260" s="254"/>
      <c r="RHP260" s="254"/>
      <c r="RHQ260" s="254"/>
      <c r="RHR260" s="254"/>
      <c r="RHS260" s="254"/>
      <c r="RHT260" s="254"/>
      <c r="RHU260" s="254"/>
      <c r="RHV260" s="254"/>
      <c r="RHW260" s="254"/>
      <c r="RHX260" s="254"/>
      <c r="RHY260" s="254"/>
      <c r="RHZ260" s="254"/>
      <c r="RIA260" s="254"/>
      <c r="RIB260" s="254"/>
      <c r="RIC260" s="254"/>
      <c r="RID260" s="254"/>
      <c r="RIE260" s="254"/>
      <c r="RIF260" s="254"/>
      <c r="RIG260" s="254"/>
      <c r="RIH260" s="254"/>
      <c r="RII260" s="254"/>
      <c r="RIJ260" s="254"/>
      <c r="RIK260" s="254"/>
      <c r="RIL260" s="254"/>
      <c r="RIM260" s="254"/>
      <c r="RIN260" s="254"/>
      <c r="RIO260" s="254"/>
      <c r="RIP260" s="254"/>
      <c r="RIQ260" s="254"/>
      <c r="RIR260" s="254"/>
      <c r="RIS260" s="254"/>
      <c r="RIT260" s="254"/>
      <c r="RIU260" s="254"/>
      <c r="RIV260" s="254"/>
      <c r="RIW260" s="254"/>
      <c r="RIX260" s="254"/>
      <c r="RIY260" s="254"/>
      <c r="RIZ260" s="254"/>
      <c r="RJA260" s="254"/>
      <c r="RJB260" s="254"/>
      <c r="RJC260" s="254"/>
      <c r="RJD260" s="254"/>
      <c r="RJE260" s="254"/>
      <c r="RJF260" s="254"/>
      <c r="RJG260" s="254"/>
      <c r="RJH260" s="254"/>
      <c r="RJI260" s="254"/>
      <c r="RJJ260" s="254"/>
      <c r="RJK260" s="254"/>
      <c r="RJL260" s="254"/>
      <c r="RJM260" s="254"/>
      <c r="RJN260" s="254"/>
      <c r="RJO260" s="254"/>
      <c r="RJP260" s="254"/>
      <c r="RJQ260" s="254"/>
      <c r="RJR260" s="254"/>
      <c r="RJS260" s="254"/>
      <c r="RJT260" s="254"/>
      <c r="RJU260" s="254"/>
      <c r="RJV260" s="254"/>
      <c r="RJW260" s="254"/>
      <c r="RJX260" s="254"/>
      <c r="RJY260" s="254"/>
      <c r="RJZ260" s="254"/>
      <c r="RKA260" s="254"/>
      <c r="RKB260" s="254"/>
      <c r="RKC260" s="254"/>
      <c r="RKD260" s="254"/>
      <c r="RKE260" s="254"/>
      <c r="RKF260" s="254"/>
      <c r="RKG260" s="254"/>
      <c r="RKH260" s="254"/>
      <c r="RKI260" s="254"/>
      <c r="RKJ260" s="254"/>
      <c r="RKK260" s="254"/>
      <c r="RKL260" s="254"/>
      <c r="RKM260" s="254"/>
      <c r="RKN260" s="254"/>
      <c r="RKO260" s="254"/>
      <c r="RKP260" s="254"/>
      <c r="RKQ260" s="254"/>
      <c r="RKR260" s="254"/>
      <c r="RKS260" s="254"/>
      <c r="RKT260" s="254"/>
      <c r="RKU260" s="254"/>
      <c r="RKV260" s="254"/>
      <c r="RKW260" s="254"/>
      <c r="RKX260" s="254"/>
      <c r="RKY260" s="254"/>
      <c r="RKZ260" s="254"/>
      <c r="RLA260" s="254"/>
      <c r="RLB260" s="254"/>
      <c r="RLC260" s="254"/>
      <c r="RLD260" s="254"/>
      <c r="RLE260" s="254"/>
      <c r="RLF260" s="254"/>
      <c r="RLG260" s="254"/>
      <c r="RLH260" s="254"/>
      <c r="RLI260" s="254"/>
      <c r="RLJ260" s="254"/>
      <c r="RLK260" s="254"/>
      <c r="RLL260" s="254"/>
      <c r="RLM260" s="254"/>
      <c r="RLN260" s="254"/>
      <c r="RLO260" s="254"/>
      <c r="RLP260" s="254"/>
      <c r="RLQ260" s="254"/>
      <c r="RLR260" s="254"/>
      <c r="RLS260" s="254"/>
      <c r="RLT260" s="254"/>
      <c r="RLU260" s="254"/>
      <c r="RLV260" s="254"/>
      <c r="RLW260" s="254"/>
      <c r="RLX260" s="254"/>
      <c r="RLY260" s="254"/>
      <c r="RLZ260" s="254"/>
      <c r="RMA260" s="254"/>
      <c r="RMB260" s="254"/>
      <c r="RMC260" s="254"/>
      <c r="RMD260" s="254"/>
      <c r="RME260" s="254"/>
      <c r="RMF260" s="254"/>
      <c r="RMG260" s="254"/>
      <c r="RMH260" s="254"/>
      <c r="RMI260" s="254"/>
      <c r="RMJ260" s="254"/>
      <c r="RMK260" s="254"/>
      <c r="RML260" s="254"/>
      <c r="RMM260" s="254"/>
      <c r="RMN260" s="254"/>
      <c r="RMO260" s="254"/>
      <c r="RMP260" s="254"/>
      <c r="RMQ260" s="254"/>
      <c r="RMR260" s="254"/>
      <c r="RMS260" s="254"/>
      <c r="RMT260" s="254"/>
      <c r="RMU260" s="254"/>
      <c r="RMV260" s="254"/>
      <c r="RMW260" s="254"/>
      <c r="RMX260" s="254"/>
      <c r="RMY260" s="254"/>
      <c r="RMZ260" s="254"/>
      <c r="RNA260" s="254"/>
      <c r="RNB260" s="254"/>
      <c r="RNC260" s="254"/>
      <c r="RND260" s="254"/>
      <c r="RNE260" s="254"/>
      <c r="RNF260" s="254"/>
      <c r="RNG260" s="254"/>
      <c r="RNH260" s="254"/>
      <c r="RNI260" s="254"/>
      <c r="RNJ260" s="254"/>
      <c r="RNK260" s="254"/>
      <c r="RNL260" s="254"/>
      <c r="RNM260" s="254"/>
      <c r="RNN260" s="254"/>
      <c r="RNO260" s="254"/>
      <c r="RNP260" s="254"/>
      <c r="RNQ260" s="254"/>
      <c r="RNR260" s="254"/>
      <c r="RNS260" s="254"/>
      <c r="RNT260" s="254"/>
      <c r="RNU260" s="254"/>
      <c r="RNV260" s="254"/>
      <c r="RNW260" s="254"/>
      <c r="RNX260" s="254"/>
      <c r="RNY260" s="254"/>
      <c r="RNZ260" s="254"/>
      <c r="ROA260" s="254"/>
      <c r="ROB260" s="254"/>
      <c r="ROC260" s="254"/>
      <c r="ROD260" s="254"/>
      <c r="ROE260" s="254"/>
      <c r="ROF260" s="254"/>
      <c r="ROG260" s="254"/>
      <c r="ROH260" s="254"/>
      <c r="ROI260" s="254"/>
      <c r="ROJ260" s="254"/>
      <c r="ROK260" s="254"/>
      <c r="ROL260" s="254"/>
      <c r="ROM260" s="254"/>
      <c r="RON260" s="254"/>
      <c r="ROO260" s="254"/>
      <c r="ROP260" s="254"/>
      <c r="ROQ260" s="254"/>
      <c r="ROR260" s="254"/>
      <c r="ROS260" s="254"/>
      <c r="ROT260" s="254"/>
      <c r="ROU260" s="254"/>
      <c r="ROV260" s="254"/>
      <c r="ROW260" s="254"/>
      <c r="ROX260" s="254"/>
      <c r="ROY260" s="254"/>
      <c r="ROZ260" s="254"/>
      <c r="RPA260" s="254"/>
      <c r="RPB260" s="254"/>
      <c r="RPC260" s="254"/>
      <c r="RPD260" s="254"/>
      <c r="RPE260" s="254"/>
      <c r="RPF260" s="254"/>
      <c r="RPG260" s="254"/>
      <c r="RPH260" s="254"/>
      <c r="RPI260" s="254"/>
      <c r="RPJ260" s="254"/>
      <c r="RPK260" s="254"/>
      <c r="RPL260" s="254"/>
      <c r="RPM260" s="254"/>
      <c r="RPN260" s="254"/>
      <c r="RPO260" s="254"/>
      <c r="RPP260" s="254"/>
      <c r="RPQ260" s="254"/>
      <c r="RPR260" s="254"/>
      <c r="RPS260" s="254"/>
      <c r="RPT260" s="254"/>
      <c r="RPU260" s="254"/>
      <c r="RPV260" s="254"/>
      <c r="RPW260" s="254"/>
      <c r="RPX260" s="254"/>
      <c r="RPY260" s="254"/>
      <c r="RPZ260" s="254"/>
      <c r="RQA260" s="254"/>
      <c r="RQB260" s="254"/>
      <c r="RQC260" s="254"/>
      <c r="RQD260" s="254"/>
      <c r="RQE260" s="254"/>
      <c r="RQF260" s="254"/>
      <c r="RQG260" s="254"/>
      <c r="RQH260" s="254"/>
      <c r="RQI260" s="254"/>
      <c r="RQJ260" s="254"/>
      <c r="RQK260" s="254"/>
      <c r="RQL260" s="254"/>
      <c r="RQM260" s="254"/>
      <c r="RQN260" s="254"/>
      <c r="RQO260" s="254"/>
      <c r="RQP260" s="254"/>
      <c r="RQQ260" s="254"/>
      <c r="RQR260" s="254"/>
      <c r="RQS260" s="254"/>
      <c r="RQT260" s="254"/>
      <c r="RQU260" s="254"/>
      <c r="RQV260" s="254"/>
      <c r="RQW260" s="254"/>
      <c r="RQX260" s="254"/>
      <c r="RQY260" s="254"/>
      <c r="RQZ260" s="254"/>
      <c r="RRA260" s="254"/>
      <c r="RRB260" s="254"/>
      <c r="RRC260" s="254"/>
      <c r="RRD260" s="254"/>
      <c r="RRE260" s="254"/>
      <c r="RRF260" s="254"/>
      <c r="RRG260" s="254"/>
      <c r="RRH260" s="254"/>
      <c r="RRI260" s="254"/>
      <c r="RRJ260" s="254"/>
      <c r="RRK260" s="254"/>
      <c r="RRL260" s="254"/>
      <c r="RRM260" s="254"/>
      <c r="RRN260" s="254"/>
      <c r="RRO260" s="254"/>
      <c r="RRP260" s="254"/>
      <c r="RRQ260" s="254"/>
      <c r="RRR260" s="254"/>
      <c r="RRS260" s="254"/>
      <c r="RRT260" s="254"/>
      <c r="RRU260" s="254"/>
      <c r="RRV260" s="254"/>
      <c r="RRW260" s="254"/>
      <c r="RRX260" s="254"/>
      <c r="RRY260" s="254"/>
      <c r="RRZ260" s="254"/>
      <c r="RSA260" s="254"/>
      <c r="RSB260" s="254"/>
      <c r="RSC260" s="254"/>
      <c r="RSD260" s="254"/>
      <c r="RSE260" s="254"/>
      <c r="RSF260" s="254"/>
      <c r="RSG260" s="254"/>
      <c r="RSH260" s="254"/>
      <c r="RSI260" s="254"/>
      <c r="RSJ260" s="254"/>
      <c r="RSK260" s="254"/>
      <c r="RSL260" s="254"/>
      <c r="RSM260" s="254"/>
      <c r="RSN260" s="254"/>
      <c r="RSO260" s="254"/>
      <c r="RSP260" s="254"/>
      <c r="RSQ260" s="254"/>
      <c r="RSR260" s="254"/>
      <c r="RSS260" s="254"/>
      <c r="RST260" s="254"/>
      <c r="RSU260" s="254"/>
      <c r="RSV260" s="254"/>
      <c r="RSW260" s="254"/>
      <c r="RSX260" s="254"/>
      <c r="RSY260" s="254"/>
      <c r="RSZ260" s="254"/>
      <c r="RTA260" s="254"/>
      <c r="RTB260" s="254"/>
      <c r="RTC260" s="254"/>
      <c r="RTD260" s="254"/>
      <c r="RTE260" s="254"/>
      <c r="RTF260" s="254"/>
      <c r="RTG260" s="254"/>
      <c r="RTH260" s="254"/>
      <c r="RTI260" s="254"/>
      <c r="RTJ260" s="254"/>
      <c r="RTK260" s="254"/>
      <c r="RTL260" s="254"/>
      <c r="RTM260" s="254"/>
      <c r="RTN260" s="254"/>
      <c r="RTO260" s="254"/>
      <c r="RTP260" s="254"/>
      <c r="RTQ260" s="254"/>
      <c r="RTR260" s="254"/>
      <c r="RTS260" s="254"/>
      <c r="RTT260" s="254"/>
      <c r="RTU260" s="254"/>
      <c r="RTV260" s="254"/>
      <c r="RTW260" s="254"/>
      <c r="RTX260" s="254"/>
      <c r="RTY260" s="254"/>
      <c r="RTZ260" s="254"/>
      <c r="RUA260" s="254"/>
      <c r="RUB260" s="254"/>
      <c r="RUC260" s="254"/>
      <c r="RUD260" s="254"/>
      <c r="RUE260" s="254"/>
      <c r="RUF260" s="254"/>
      <c r="RUG260" s="254"/>
      <c r="RUH260" s="254"/>
      <c r="RUI260" s="254"/>
      <c r="RUJ260" s="254"/>
      <c r="RUK260" s="254"/>
      <c r="RUL260" s="254"/>
      <c r="RUM260" s="254"/>
      <c r="RUN260" s="254"/>
      <c r="RUO260" s="254"/>
      <c r="RUP260" s="254"/>
      <c r="RUQ260" s="254"/>
      <c r="RUR260" s="254"/>
      <c r="RUS260" s="254"/>
      <c r="RUT260" s="254"/>
      <c r="RUU260" s="254"/>
      <c r="RUV260" s="254"/>
      <c r="RUW260" s="254"/>
      <c r="RUX260" s="254"/>
      <c r="RUY260" s="254"/>
      <c r="RUZ260" s="254"/>
      <c r="RVA260" s="254"/>
      <c r="RVB260" s="254"/>
      <c r="RVC260" s="254"/>
      <c r="RVD260" s="254"/>
      <c r="RVE260" s="254"/>
      <c r="RVF260" s="254"/>
      <c r="RVG260" s="254"/>
      <c r="RVH260" s="254"/>
      <c r="RVI260" s="254"/>
      <c r="RVJ260" s="254"/>
      <c r="RVK260" s="254"/>
      <c r="RVL260" s="254"/>
      <c r="RVM260" s="254"/>
      <c r="RVN260" s="254"/>
      <c r="RVO260" s="254"/>
      <c r="RVP260" s="254"/>
      <c r="RVQ260" s="254"/>
      <c r="RVR260" s="254"/>
      <c r="RVS260" s="254"/>
      <c r="RVT260" s="254"/>
      <c r="RVU260" s="254"/>
      <c r="RVV260" s="254"/>
      <c r="RVW260" s="254"/>
      <c r="RVX260" s="254"/>
      <c r="RVY260" s="254"/>
      <c r="RVZ260" s="254"/>
      <c r="RWA260" s="254"/>
      <c r="RWB260" s="254"/>
      <c r="RWC260" s="254"/>
      <c r="RWD260" s="254"/>
      <c r="RWE260" s="254"/>
      <c r="RWF260" s="254"/>
      <c r="RWG260" s="254"/>
      <c r="RWH260" s="254"/>
      <c r="RWI260" s="254"/>
      <c r="RWJ260" s="254"/>
      <c r="RWK260" s="254"/>
      <c r="RWL260" s="254"/>
      <c r="RWM260" s="254"/>
      <c r="RWN260" s="254"/>
      <c r="RWO260" s="254"/>
      <c r="RWP260" s="254"/>
      <c r="RWQ260" s="254"/>
      <c r="RWR260" s="254"/>
      <c r="RWS260" s="254"/>
      <c r="RWT260" s="254"/>
      <c r="RWU260" s="254"/>
      <c r="RWV260" s="254"/>
      <c r="RWW260" s="254"/>
      <c r="RWX260" s="254"/>
      <c r="RWY260" s="254"/>
      <c r="RWZ260" s="254"/>
      <c r="RXA260" s="254"/>
      <c r="RXB260" s="254"/>
      <c r="RXC260" s="254"/>
      <c r="RXD260" s="254"/>
      <c r="RXE260" s="254"/>
      <c r="RXF260" s="254"/>
      <c r="RXG260" s="254"/>
      <c r="RXH260" s="254"/>
      <c r="RXI260" s="254"/>
      <c r="RXJ260" s="254"/>
      <c r="RXK260" s="254"/>
      <c r="RXL260" s="254"/>
      <c r="RXM260" s="254"/>
      <c r="RXN260" s="254"/>
      <c r="RXO260" s="254"/>
      <c r="RXP260" s="254"/>
      <c r="RXQ260" s="254"/>
      <c r="RXR260" s="254"/>
      <c r="RXS260" s="254"/>
      <c r="RXT260" s="254"/>
      <c r="RXU260" s="254"/>
      <c r="RXV260" s="254"/>
      <c r="RXW260" s="254"/>
      <c r="RXX260" s="254"/>
      <c r="RXY260" s="254"/>
      <c r="RXZ260" s="254"/>
      <c r="RYA260" s="254"/>
      <c r="RYB260" s="254"/>
      <c r="RYC260" s="254"/>
      <c r="RYD260" s="254"/>
      <c r="RYE260" s="254"/>
      <c r="RYF260" s="254"/>
      <c r="RYG260" s="254"/>
      <c r="RYH260" s="254"/>
      <c r="RYI260" s="254"/>
      <c r="RYJ260" s="254"/>
      <c r="RYK260" s="254"/>
      <c r="RYL260" s="254"/>
      <c r="RYM260" s="254"/>
      <c r="RYN260" s="254"/>
      <c r="RYO260" s="254"/>
      <c r="RYP260" s="254"/>
      <c r="RYQ260" s="254"/>
      <c r="RYR260" s="254"/>
      <c r="RYS260" s="254"/>
      <c r="RYT260" s="254"/>
      <c r="RYU260" s="254"/>
      <c r="RYV260" s="254"/>
      <c r="RYW260" s="254"/>
      <c r="RYX260" s="254"/>
      <c r="RYY260" s="254"/>
      <c r="RYZ260" s="254"/>
      <c r="RZA260" s="254"/>
      <c r="RZB260" s="254"/>
      <c r="RZC260" s="254"/>
      <c r="RZD260" s="254"/>
      <c r="RZE260" s="254"/>
      <c r="RZF260" s="254"/>
      <c r="RZG260" s="254"/>
      <c r="RZH260" s="254"/>
      <c r="RZI260" s="254"/>
      <c r="RZJ260" s="254"/>
      <c r="RZK260" s="254"/>
      <c r="RZL260" s="254"/>
      <c r="RZM260" s="254"/>
      <c r="RZN260" s="254"/>
      <c r="RZO260" s="254"/>
      <c r="RZP260" s="254"/>
      <c r="RZQ260" s="254"/>
      <c r="RZR260" s="254"/>
      <c r="RZS260" s="254"/>
      <c r="RZT260" s="254"/>
      <c r="RZU260" s="254"/>
      <c r="RZV260" s="254"/>
      <c r="RZW260" s="254"/>
      <c r="RZX260" s="254"/>
      <c r="RZY260" s="254"/>
      <c r="RZZ260" s="254"/>
      <c r="SAA260" s="254"/>
      <c r="SAB260" s="254"/>
      <c r="SAC260" s="254"/>
      <c r="SAD260" s="254"/>
      <c r="SAE260" s="254"/>
      <c r="SAF260" s="254"/>
      <c r="SAG260" s="254"/>
      <c r="SAH260" s="254"/>
      <c r="SAI260" s="254"/>
      <c r="SAJ260" s="254"/>
      <c r="SAK260" s="254"/>
      <c r="SAL260" s="254"/>
      <c r="SAM260" s="254"/>
      <c r="SAN260" s="254"/>
      <c r="SAO260" s="254"/>
      <c r="SAP260" s="254"/>
      <c r="SAQ260" s="254"/>
      <c r="SAR260" s="254"/>
      <c r="SAS260" s="254"/>
      <c r="SAT260" s="254"/>
      <c r="SAU260" s="254"/>
      <c r="SAV260" s="254"/>
      <c r="SAW260" s="254"/>
      <c r="SAX260" s="254"/>
      <c r="SAY260" s="254"/>
      <c r="SAZ260" s="254"/>
      <c r="SBA260" s="254"/>
      <c r="SBB260" s="254"/>
      <c r="SBC260" s="254"/>
      <c r="SBD260" s="254"/>
      <c r="SBE260" s="254"/>
      <c r="SBF260" s="254"/>
      <c r="SBG260" s="254"/>
      <c r="SBH260" s="254"/>
      <c r="SBI260" s="254"/>
      <c r="SBJ260" s="254"/>
      <c r="SBK260" s="254"/>
      <c r="SBL260" s="254"/>
      <c r="SBM260" s="254"/>
      <c r="SBN260" s="254"/>
      <c r="SBO260" s="254"/>
      <c r="SBP260" s="254"/>
      <c r="SBQ260" s="254"/>
      <c r="SBR260" s="254"/>
      <c r="SBS260" s="254"/>
      <c r="SBT260" s="254"/>
      <c r="SBU260" s="254"/>
      <c r="SBV260" s="254"/>
      <c r="SBW260" s="254"/>
      <c r="SBX260" s="254"/>
      <c r="SBY260" s="254"/>
      <c r="SBZ260" s="254"/>
      <c r="SCA260" s="254"/>
      <c r="SCB260" s="254"/>
      <c r="SCC260" s="254"/>
      <c r="SCD260" s="254"/>
      <c r="SCE260" s="254"/>
      <c r="SCF260" s="254"/>
      <c r="SCG260" s="254"/>
      <c r="SCH260" s="254"/>
      <c r="SCI260" s="254"/>
      <c r="SCJ260" s="254"/>
      <c r="SCK260" s="254"/>
      <c r="SCL260" s="254"/>
      <c r="SCM260" s="254"/>
      <c r="SCN260" s="254"/>
      <c r="SCO260" s="254"/>
      <c r="SCP260" s="254"/>
      <c r="SCQ260" s="254"/>
      <c r="SCR260" s="254"/>
      <c r="SCS260" s="254"/>
      <c r="SCT260" s="254"/>
      <c r="SCU260" s="254"/>
      <c r="SCV260" s="254"/>
      <c r="SCW260" s="254"/>
      <c r="SCX260" s="254"/>
      <c r="SCY260" s="254"/>
      <c r="SCZ260" s="254"/>
      <c r="SDA260" s="254"/>
      <c r="SDB260" s="254"/>
      <c r="SDC260" s="254"/>
      <c r="SDD260" s="254"/>
      <c r="SDE260" s="254"/>
      <c r="SDF260" s="254"/>
      <c r="SDG260" s="254"/>
      <c r="SDH260" s="254"/>
      <c r="SDI260" s="254"/>
      <c r="SDJ260" s="254"/>
      <c r="SDK260" s="254"/>
      <c r="SDL260" s="254"/>
      <c r="SDM260" s="254"/>
      <c r="SDN260" s="254"/>
      <c r="SDO260" s="254"/>
      <c r="SDP260" s="254"/>
      <c r="SDQ260" s="254"/>
      <c r="SDR260" s="254"/>
      <c r="SDS260" s="254"/>
      <c r="SDT260" s="254"/>
      <c r="SDU260" s="254"/>
      <c r="SDV260" s="254"/>
      <c r="SDW260" s="254"/>
      <c r="SDX260" s="254"/>
      <c r="SDY260" s="254"/>
      <c r="SDZ260" s="254"/>
      <c r="SEA260" s="254"/>
      <c r="SEB260" s="254"/>
      <c r="SEC260" s="254"/>
      <c r="SED260" s="254"/>
      <c r="SEE260" s="254"/>
      <c r="SEF260" s="254"/>
      <c r="SEG260" s="254"/>
      <c r="SEH260" s="254"/>
      <c r="SEI260" s="254"/>
      <c r="SEJ260" s="254"/>
      <c r="SEK260" s="254"/>
      <c r="SEL260" s="254"/>
      <c r="SEM260" s="254"/>
      <c r="SEN260" s="254"/>
      <c r="SEO260" s="254"/>
      <c r="SEP260" s="254"/>
      <c r="SEQ260" s="254"/>
      <c r="SER260" s="254"/>
      <c r="SES260" s="254"/>
      <c r="SET260" s="254"/>
      <c r="SEU260" s="254"/>
      <c r="SEV260" s="254"/>
      <c r="SEW260" s="254"/>
      <c r="SEX260" s="254"/>
      <c r="SEY260" s="254"/>
      <c r="SEZ260" s="254"/>
      <c r="SFA260" s="254"/>
      <c r="SFB260" s="254"/>
      <c r="SFC260" s="254"/>
      <c r="SFD260" s="254"/>
      <c r="SFE260" s="254"/>
      <c r="SFF260" s="254"/>
      <c r="SFG260" s="254"/>
      <c r="SFH260" s="254"/>
      <c r="SFI260" s="254"/>
      <c r="SFJ260" s="254"/>
      <c r="SFK260" s="254"/>
      <c r="SFL260" s="254"/>
      <c r="SFM260" s="254"/>
      <c r="SFN260" s="254"/>
      <c r="SFO260" s="254"/>
      <c r="SFP260" s="254"/>
      <c r="SFQ260" s="254"/>
      <c r="SFR260" s="254"/>
      <c r="SFS260" s="254"/>
      <c r="SFT260" s="254"/>
      <c r="SFU260" s="254"/>
      <c r="SFV260" s="254"/>
      <c r="SFW260" s="254"/>
      <c r="SFX260" s="254"/>
      <c r="SFY260" s="254"/>
      <c r="SFZ260" s="254"/>
      <c r="SGA260" s="254"/>
      <c r="SGB260" s="254"/>
      <c r="SGC260" s="254"/>
      <c r="SGD260" s="254"/>
      <c r="SGE260" s="254"/>
      <c r="SGF260" s="254"/>
      <c r="SGG260" s="254"/>
      <c r="SGH260" s="254"/>
      <c r="SGI260" s="254"/>
      <c r="SGJ260" s="254"/>
      <c r="SGK260" s="254"/>
      <c r="SGL260" s="254"/>
      <c r="SGM260" s="254"/>
      <c r="SGN260" s="254"/>
      <c r="SGO260" s="254"/>
      <c r="SGP260" s="254"/>
      <c r="SGQ260" s="254"/>
      <c r="SGR260" s="254"/>
      <c r="SGS260" s="254"/>
      <c r="SGT260" s="254"/>
      <c r="SGU260" s="254"/>
      <c r="SGV260" s="254"/>
      <c r="SGW260" s="254"/>
      <c r="SGX260" s="254"/>
      <c r="SGY260" s="254"/>
      <c r="SGZ260" s="254"/>
      <c r="SHA260" s="254"/>
      <c r="SHB260" s="254"/>
      <c r="SHC260" s="254"/>
      <c r="SHD260" s="254"/>
      <c r="SHE260" s="254"/>
      <c r="SHF260" s="254"/>
      <c r="SHG260" s="254"/>
      <c r="SHH260" s="254"/>
      <c r="SHI260" s="254"/>
      <c r="SHJ260" s="254"/>
      <c r="SHK260" s="254"/>
      <c r="SHL260" s="254"/>
      <c r="SHM260" s="254"/>
      <c r="SHN260" s="254"/>
      <c r="SHO260" s="254"/>
      <c r="SHP260" s="254"/>
      <c r="SHQ260" s="254"/>
      <c r="SHR260" s="254"/>
      <c r="SHS260" s="254"/>
      <c r="SHT260" s="254"/>
      <c r="SHU260" s="254"/>
      <c r="SHV260" s="254"/>
      <c r="SHW260" s="254"/>
      <c r="SHX260" s="254"/>
      <c r="SHY260" s="254"/>
      <c r="SHZ260" s="254"/>
      <c r="SIA260" s="254"/>
      <c r="SIB260" s="254"/>
      <c r="SIC260" s="254"/>
      <c r="SID260" s="254"/>
      <c r="SIE260" s="254"/>
      <c r="SIF260" s="254"/>
      <c r="SIG260" s="254"/>
      <c r="SIH260" s="254"/>
      <c r="SII260" s="254"/>
      <c r="SIJ260" s="254"/>
      <c r="SIK260" s="254"/>
      <c r="SIL260" s="254"/>
      <c r="SIM260" s="254"/>
      <c r="SIN260" s="254"/>
      <c r="SIO260" s="254"/>
      <c r="SIP260" s="254"/>
      <c r="SIQ260" s="254"/>
      <c r="SIR260" s="254"/>
      <c r="SIS260" s="254"/>
      <c r="SIT260" s="254"/>
      <c r="SIU260" s="254"/>
      <c r="SIV260" s="254"/>
      <c r="SIW260" s="254"/>
      <c r="SIX260" s="254"/>
      <c r="SIY260" s="254"/>
      <c r="SIZ260" s="254"/>
      <c r="SJA260" s="254"/>
      <c r="SJB260" s="254"/>
      <c r="SJC260" s="254"/>
      <c r="SJD260" s="254"/>
      <c r="SJE260" s="254"/>
      <c r="SJF260" s="254"/>
      <c r="SJG260" s="254"/>
      <c r="SJH260" s="254"/>
      <c r="SJI260" s="254"/>
      <c r="SJJ260" s="254"/>
      <c r="SJK260" s="254"/>
      <c r="SJL260" s="254"/>
      <c r="SJM260" s="254"/>
      <c r="SJN260" s="254"/>
      <c r="SJO260" s="254"/>
      <c r="SJP260" s="254"/>
      <c r="SJQ260" s="254"/>
      <c r="SJR260" s="254"/>
      <c r="SJS260" s="254"/>
      <c r="SJT260" s="254"/>
      <c r="SJU260" s="254"/>
      <c r="SJV260" s="254"/>
      <c r="SJW260" s="254"/>
      <c r="SJX260" s="254"/>
      <c r="SJY260" s="254"/>
      <c r="SJZ260" s="254"/>
      <c r="SKA260" s="254"/>
      <c r="SKB260" s="254"/>
      <c r="SKC260" s="254"/>
      <c r="SKD260" s="254"/>
      <c r="SKE260" s="254"/>
      <c r="SKF260" s="254"/>
      <c r="SKG260" s="254"/>
      <c r="SKH260" s="254"/>
      <c r="SKI260" s="254"/>
      <c r="SKJ260" s="254"/>
      <c r="SKK260" s="254"/>
      <c r="SKL260" s="254"/>
      <c r="SKM260" s="254"/>
      <c r="SKN260" s="254"/>
      <c r="SKO260" s="254"/>
      <c r="SKP260" s="254"/>
      <c r="SKQ260" s="254"/>
      <c r="SKR260" s="254"/>
      <c r="SKS260" s="254"/>
      <c r="SKT260" s="254"/>
      <c r="SKU260" s="254"/>
      <c r="SKV260" s="254"/>
      <c r="SKW260" s="254"/>
      <c r="SKX260" s="254"/>
      <c r="SKY260" s="254"/>
      <c r="SKZ260" s="254"/>
      <c r="SLA260" s="254"/>
      <c r="SLB260" s="254"/>
      <c r="SLC260" s="254"/>
      <c r="SLD260" s="254"/>
      <c r="SLE260" s="254"/>
      <c r="SLF260" s="254"/>
      <c r="SLG260" s="254"/>
      <c r="SLH260" s="254"/>
      <c r="SLI260" s="254"/>
      <c r="SLJ260" s="254"/>
      <c r="SLK260" s="254"/>
      <c r="SLL260" s="254"/>
      <c r="SLM260" s="254"/>
      <c r="SLN260" s="254"/>
      <c r="SLO260" s="254"/>
      <c r="SLP260" s="254"/>
      <c r="SLQ260" s="254"/>
      <c r="SLR260" s="254"/>
      <c r="SLS260" s="254"/>
      <c r="SLT260" s="254"/>
      <c r="SLU260" s="254"/>
      <c r="SLV260" s="254"/>
      <c r="SLW260" s="254"/>
      <c r="SLX260" s="254"/>
      <c r="SLY260" s="254"/>
      <c r="SLZ260" s="254"/>
      <c r="SMA260" s="254"/>
      <c r="SMB260" s="254"/>
      <c r="SMC260" s="254"/>
      <c r="SMD260" s="254"/>
      <c r="SME260" s="254"/>
      <c r="SMF260" s="254"/>
      <c r="SMG260" s="254"/>
      <c r="SMH260" s="254"/>
      <c r="SMI260" s="254"/>
      <c r="SMJ260" s="254"/>
      <c r="SMK260" s="254"/>
      <c r="SML260" s="254"/>
      <c r="SMM260" s="254"/>
      <c r="SMN260" s="254"/>
      <c r="SMO260" s="254"/>
      <c r="SMP260" s="254"/>
      <c r="SMQ260" s="254"/>
      <c r="SMR260" s="254"/>
      <c r="SMS260" s="254"/>
      <c r="SMT260" s="254"/>
      <c r="SMU260" s="254"/>
      <c r="SMV260" s="254"/>
      <c r="SMW260" s="254"/>
      <c r="SMX260" s="254"/>
      <c r="SMY260" s="254"/>
      <c r="SMZ260" s="254"/>
      <c r="SNA260" s="254"/>
      <c r="SNB260" s="254"/>
      <c r="SNC260" s="254"/>
      <c r="SND260" s="254"/>
      <c r="SNE260" s="254"/>
      <c r="SNF260" s="254"/>
      <c r="SNG260" s="254"/>
      <c r="SNH260" s="254"/>
      <c r="SNI260" s="254"/>
      <c r="SNJ260" s="254"/>
      <c r="SNK260" s="254"/>
      <c r="SNL260" s="254"/>
      <c r="SNM260" s="254"/>
      <c r="SNN260" s="254"/>
      <c r="SNO260" s="254"/>
      <c r="SNP260" s="254"/>
      <c r="SNQ260" s="254"/>
      <c r="SNR260" s="254"/>
      <c r="SNS260" s="254"/>
      <c r="SNT260" s="254"/>
      <c r="SNU260" s="254"/>
      <c r="SNV260" s="254"/>
      <c r="SNW260" s="254"/>
      <c r="SNX260" s="254"/>
      <c r="SNY260" s="254"/>
      <c r="SNZ260" s="254"/>
      <c r="SOA260" s="254"/>
      <c r="SOB260" s="254"/>
      <c r="SOC260" s="254"/>
      <c r="SOD260" s="254"/>
      <c r="SOE260" s="254"/>
      <c r="SOF260" s="254"/>
      <c r="SOG260" s="254"/>
      <c r="SOH260" s="254"/>
      <c r="SOI260" s="254"/>
      <c r="SOJ260" s="254"/>
      <c r="SOK260" s="254"/>
      <c r="SOL260" s="254"/>
      <c r="SOM260" s="254"/>
      <c r="SON260" s="254"/>
      <c r="SOO260" s="254"/>
      <c r="SOP260" s="254"/>
      <c r="SOQ260" s="254"/>
      <c r="SOR260" s="254"/>
      <c r="SOS260" s="254"/>
      <c r="SOT260" s="254"/>
      <c r="SOU260" s="254"/>
      <c r="SOV260" s="254"/>
      <c r="SOW260" s="254"/>
      <c r="SOX260" s="254"/>
      <c r="SOY260" s="254"/>
      <c r="SOZ260" s="254"/>
      <c r="SPA260" s="254"/>
      <c r="SPB260" s="254"/>
      <c r="SPC260" s="254"/>
      <c r="SPD260" s="254"/>
      <c r="SPE260" s="254"/>
      <c r="SPF260" s="254"/>
      <c r="SPG260" s="254"/>
      <c r="SPH260" s="254"/>
      <c r="SPI260" s="254"/>
      <c r="SPJ260" s="254"/>
      <c r="SPK260" s="254"/>
      <c r="SPL260" s="254"/>
      <c r="SPM260" s="254"/>
      <c r="SPN260" s="254"/>
      <c r="SPO260" s="254"/>
      <c r="SPP260" s="254"/>
      <c r="SPQ260" s="254"/>
      <c r="SPR260" s="254"/>
      <c r="SPS260" s="254"/>
      <c r="SPT260" s="254"/>
      <c r="SPU260" s="254"/>
      <c r="SPV260" s="254"/>
      <c r="SPW260" s="254"/>
      <c r="SPX260" s="254"/>
      <c r="SPY260" s="254"/>
      <c r="SPZ260" s="254"/>
      <c r="SQA260" s="254"/>
      <c r="SQB260" s="254"/>
      <c r="SQC260" s="254"/>
      <c r="SQD260" s="254"/>
      <c r="SQE260" s="254"/>
      <c r="SQF260" s="254"/>
      <c r="SQG260" s="254"/>
      <c r="SQH260" s="254"/>
      <c r="SQI260" s="254"/>
      <c r="SQJ260" s="254"/>
      <c r="SQK260" s="254"/>
      <c r="SQL260" s="254"/>
      <c r="SQM260" s="254"/>
      <c r="SQN260" s="254"/>
      <c r="SQO260" s="254"/>
      <c r="SQP260" s="254"/>
      <c r="SQQ260" s="254"/>
      <c r="SQR260" s="254"/>
      <c r="SQS260" s="254"/>
      <c r="SQT260" s="254"/>
      <c r="SQU260" s="254"/>
      <c r="SQV260" s="254"/>
      <c r="SQW260" s="254"/>
      <c r="SQX260" s="254"/>
      <c r="SQY260" s="254"/>
      <c r="SQZ260" s="254"/>
      <c r="SRA260" s="254"/>
      <c r="SRB260" s="254"/>
      <c r="SRC260" s="254"/>
      <c r="SRD260" s="254"/>
      <c r="SRE260" s="254"/>
      <c r="SRF260" s="254"/>
      <c r="SRG260" s="254"/>
      <c r="SRH260" s="254"/>
      <c r="SRI260" s="254"/>
      <c r="SRJ260" s="254"/>
      <c r="SRK260" s="254"/>
      <c r="SRL260" s="254"/>
      <c r="SRM260" s="254"/>
      <c r="SRN260" s="254"/>
      <c r="SRO260" s="254"/>
      <c r="SRP260" s="254"/>
      <c r="SRQ260" s="254"/>
      <c r="SRR260" s="254"/>
      <c r="SRS260" s="254"/>
      <c r="SRT260" s="254"/>
      <c r="SRU260" s="254"/>
      <c r="SRV260" s="254"/>
      <c r="SRW260" s="254"/>
      <c r="SRX260" s="254"/>
      <c r="SRY260" s="254"/>
      <c r="SRZ260" s="254"/>
      <c r="SSA260" s="254"/>
      <c r="SSB260" s="254"/>
      <c r="SSC260" s="254"/>
      <c r="SSD260" s="254"/>
      <c r="SSE260" s="254"/>
      <c r="SSF260" s="254"/>
      <c r="SSG260" s="254"/>
      <c r="SSH260" s="254"/>
      <c r="SSI260" s="254"/>
      <c r="SSJ260" s="254"/>
      <c r="SSK260" s="254"/>
      <c r="SSL260" s="254"/>
      <c r="SSM260" s="254"/>
      <c r="SSN260" s="254"/>
      <c r="SSO260" s="254"/>
      <c r="SSP260" s="254"/>
      <c r="SSQ260" s="254"/>
      <c r="SSR260" s="254"/>
      <c r="SSS260" s="254"/>
      <c r="SST260" s="254"/>
      <c r="SSU260" s="254"/>
      <c r="SSV260" s="254"/>
      <c r="SSW260" s="254"/>
      <c r="SSX260" s="254"/>
      <c r="SSY260" s="254"/>
      <c r="SSZ260" s="254"/>
      <c r="STA260" s="254"/>
      <c r="STB260" s="254"/>
      <c r="STC260" s="254"/>
      <c r="STD260" s="254"/>
      <c r="STE260" s="254"/>
      <c r="STF260" s="254"/>
      <c r="STG260" s="254"/>
      <c r="STH260" s="254"/>
      <c r="STI260" s="254"/>
      <c r="STJ260" s="254"/>
      <c r="STK260" s="254"/>
      <c r="STL260" s="254"/>
      <c r="STM260" s="254"/>
      <c r="STN260" s="254"/>
      <c r="STO260" s="254"/>
      <c r="STP260" s="254"/>
      <c r="STQ260" s="254"/>
      <c r="STR260" s="254"/>
      <c r="STS260" s="254"/>
      <c r="STT260" s="254"/>
      <c r="STU260" s="254"/>
      <c r="STV260" s="254"/>
      <c r="STW260" s="254"/>
      <c r="STX260" s="254"/>
      <c r="STY260" s="254"/>
      <c r="STZ260" s="254"/>
      <c r="SUA260" s="254"/>
      <c r="SUB260" s="254"/>
      <c r="SUC260" s="254"/>
      <c r="SUD260" s="254"/>
      <c r="SUE260" s="254"/>
      <c r="SUF260" s="254"/>
      <c r="SUG260" s="254"/>
      <c r="SUH260" s="254"/>
      <c r="SUI260" s="254"/>
      <c r="SUJ260" s="254"/>
      <c r="SUK260" s="254"/>
      <c r="SUL260" s="254"/>
      <c r="SUM260" s="254"/>
      <c r="SUN260" s="254"/>
      <c r="SUO260" s="254"/>
      <c r="SUP260" s="254"/>
      <c r="SUQ260" s="254"/>
      <c r="SUR260" s="254"/>
      <c r="SUS260" s="254"/>
      <c r="SUT260" s="254"/>
      <c r="SUU260" s="254"/>
      <c r="SUV260" s="254"/>
      <c r="SUW260" s="254"/>
      <c r="SUX260" s="254"/>
      <c r="SUY260" s="254"/>
      <c r="SUZ260" s="254"/>
      <c r="SVA260" s="254"/>
      <c r="SVB260" s="254"/>
      <c r="SVC260" s="254"/>
      <c r="SVD260" s="254"/>
      <c r="SVE260" s="254"/>
      <c r="SVF260" s="254"/>
      <c r="SVG260" s="254"/>
      <c r="SVH260" s="254"/>
      <c r="SVI260" s="254"/>
      <c r="SVJ260" s="254"/>
      <c r="SVK260" s="254"/>
      <c r="SVL260" s="254"/>
      <c r="SVM260" s="254"/>
      <c r="SVN260" s="254"/>
      <c r="SVO260" s="254"/>
      <c r="SVP260" s="254"/>
      <c r="SVQ260" s="254"/>
      <c r="SVR260" s="254"/>
      <c r="SVS260" s="254"/>
      <c r="SVT260" s="254"/>
      <c r="SVU260" s="254"/>
      <c r="SVV260" s="254"/>
      <c r="SVW260" s="254"/>
      <c r="SVX260" s="254"/>
      <c r="SVY260" s="254"/>
      <c r="SVZ260" s="254"/>
      <c r="SWA260" s="254"/>
      <c r="SWB260" s="254"/>
      <c r="SWC260" s="254"/>
      <c r="SWD260" s="254"/>
      <c r="SWE260" s="254"/>
      <c r="SWF260" s="254"/>
      <c r="SWG260" s="254"/>
      <c r="SWH260" s="254"/>
      <c r="SWI260" s="254"/>
      <c r="SWJ260" s="254"/>
      <c r="SWK260" s="254"/>
      <c r="SWL260" s="254"/>
      <c r="SWM260" s="254"/>
      <c r="SWN260" s="254"/>
      <c r="SWO260" s="254"/>
      <c r="SWP260" s="254"/>
      <c r="SWQ260" s="254"/>
      <c r="SWR260" s="254"/>
      <c r="SWS260" s="254"/>
      <c r="SWT260" s="254"/>
      <c r="SWU260" s="254"/>
      <c r="SWV260" s="254"/>
      <c r="SWW260" s="254"/>
      <c r="SWX260" s="254"/>
      <c r="SWY260" s="254"/>
      <c r="SWZ260" s="254"/>
      <c r="SXA260" s="254"/>
      <c r="SXB260" s="254"/>
      <c r="SXC260" s="254"/>
      <c r="SXD260" s="254"/>
      <c r="SXE260" s="254"/>
      <c r="SXF260" s="254"/>
      <c r="SXG260" s="254"/>
      <c r="SXH260" s="254"/>
      <c r="SXI260" s="254"/>
      <c r="SXJ260" s="254"/>
      <c r="SXK260" s="254"/>
      <c r="SXL260" s="254"/>
      <c r="SXM260" s="254"/>
      <c r="SXN260" s="254"/>
      <c r="SXO260" s="254"/>
      <c r="SXP260" s="254"/>
      <c r="SXQ260" s="254"/>
      <c r="SXR260" s="254"/>
      <c r="SXS260" s="254"/>
      <c r="SXT260" s="254"/>
      <c r="SXU260" s="254"/>
      <c r="SXV260" s="254"/>
      <c r="SXW260" s="254"/>
      <c r="SXX260" s="254"/>
      <c r="SXY260" s="254"/>
      <c r="SXZ260" s="254"/>
      <c r="SYA260" s="254"/>
      <c r="SYB260" s="254"/>
      <c r="SYC260" s="254"/>
      <c r="SYD260" s="254"/>
      <c r="SYE260" s="254"/>
      <c r="SYF260" s="254"/>
      <c r="SYG260" s="254"/>
      <c r="SYH260" s="254"/>
      <c r="SYI260" s="254"/>
      <c r="SYJ260" s="254"/>
      <c r="SYK260" s="254"/>
      <c r="SYL260" s="254"/>
      <c r="SYM260" s="254"/>
      <c r="SYN260" s="254"/>
      <c r="SYO260" s="254"/>
      <c r="SYP260" s="254"/>
      <c r="SYQ260" s="254"/>
      <c r="SYR260" s="254"/>
      <c r="SYS260" s="254"/>
      <c r="SYT260" s="254"/>
      <c r="SYU260" s="254"/>
      <c r="SYV260" s="254"/>
      <c r="SYW260" s="254"/>
      <c r="SYX260" s="254"/>
      <c r="SYY260" s="254"/>
      <c r="SYZ260" s="254"/>
      <c r="SZA260" s="254"/>
      <c r="SZB260" s="254"/>
      <c r="SZC260" s="254"/>
      <c r="SZD260" s="254"/>
      <c r="SZE260" s="254"/>
      <c r="SZF260" s="254"/>
      <c r="SZG260" s="254"/>
      <c r="SZH260" s="254"/>
      <c r="SZI260" s="254"/>
      <c r="SZJ260" s="254"/>
      <c r="SZK260" s="254"/>
      <c r="SZL260" s="254"/>
      <c r="SZM260" s="254"/>
      <c r="SZN260" s="254"/>
      <c r="SZO260" s="254"/>
      <c r="SZP260" s="254"/>
      <c r="SZQ260" s="254"/>
      <c r="SZR260" s="254"/>
      <c r="SZS260" s="254"/>
      <c r="SZT260" s="254"/>
      <c r="SZU260" s="254"/>
      <c r="SZV260" s="254"/>
      <c r="SZW260" s="254"/>
      <c r="SZX260" s="254"/>
      <c r="SZY260" s="254"/>
      <c r="SZZ260" s="254"/>
      <c r="TAA260" s="254"/>
      <c r="TAB260" s="254"/>
      <c r="TAC260" s="254"/>
      <c r="TAD260" s="254"/>
      <c r="TAE260" s="254"/>
      <c r="TAF260" s="254"/>
      <c r="TAG260" s="254"/>
      <c r="TAH260" s="254"/>
      <c r="TAI260" s="254"/>
      <c r="TAJ260" s="254"/>
      <c r="TAK260" s="254"/>
      <c r="TAL260" s="254"/>
      <c r="TAM260" s="254"/>
      <c r="TAN260" s="254"/>
      <c r="TAO260" s="254"/>
      <c r="TAP260" s="254"/>
      <c r="TAQ260" s="254"/>
      <c r="TAR260" s="254"/>
      <c r="TAS260" s="254"/>
      <c r="TAT260" s="254"/>
      <c r="TAU260" s="254"/>
      <c r="TAV260" s="254"/>
      <c r="TAW260" s="254"/>
      <c r="TAX260" s="254"/>
      <c r="TAY260" s="254"/>
      <c r="TAZ260" s="254"/>
      <c r="TBA260" s="254"/>
      <c r="TBB260" s="254"/>
      <c r="TBC260" s="254"/>
      <c r="TBD260" s="254"/>
      <c r="TBE260" s="254"/>
      <c r="TBF260" s="254"/>
      <c r="TBG260" s="254"/>
      <c r="TBH260" s="254"/>
      <c r="TBI260" s="254"/>
      <c r="TBJ260" s="254"/>
      <c r="TBK260" s="254"/>
      <c r="TBL260" s="254"/>
      <c r="TBM260" s="254"/>
      <c r="TBN260" s="254"/>
      <c r="TBO260" s="254"/>
      <c r="TBP260" s="254"/>
      <c r="TBQ260" s="254"/>
      <c r="TBR260" s="254"/>
      <c r="TBS260" s="254"/>
      <c r="TBT260" s="254"/>
      <c r="TBU260" s="254"/>
      <c r="TBV260" s="254"/>
      <c r="TBW260" s="254"/>
      <c r="TBX260" s="254"/>
      <c r="TBY260" s="254"/>
      <c r="TBZ260" s="254"/>
      <c r="TCA260" s="254"/>
      <c r="TCB260" s="254"/>
      <c r="TCC260" s="254"/>
      <c r="TCD260" s="254"/>
      <c r="TCE260" s="254"/>
      <c r="TCF260" s="254"/>
      <c r="TCG260" s="254"/>
      <c r="TCH260" s="254"/>
      <c r="TCI260" s="254"/>
      <c r="TCJ260" s="254"/>
      <c r="TCK260" s="254"/>
      <c r="TCL260" s="254"/>
      <c r="TCM260" s="254"/>
      <c r="TCN260" s="254"/>
      <c r="TCO260" s="254"/>
      <c r="TCP260" s="254"/>
      <c r="TCQ260" s="254"/>
      <c r="TCR260" s="254"/>
      <c r="TCS260" s="254"/>
      <c r="TCT260" s="254"/>
      <c r="TCU260" s="254"/>
      <c r="TCV260" s="254"/>
      <c r="TCW260" s="254"/>
      <c r="TCX260" s="254"/>
      <c r="TCY260" s="254"/>
      <c r="TCZ260" s="254"/>
      <c r="TDA260" s="254"/>
      <c r="TDB260" s="254"/>
      <c r="TDC260" s="254"/>
      <c r="TDD260" s="254"/>
      <c r="TDE260" s="254"/>
      <c r="TDF260" s="254"/>
      <c r="TDG260" s="254"/>
      <c r="TDH260" s="254"/>
      <c r="TDI260" s="254"/>
      <c r="TDJ260" s="254"/>
      <c r="TDK260" s="254"/>
      <c r="TDL260" s="254"/>
      <c r="TDM260" s="254"/>
      <c r="TDN260" s="254"/>
      <c r="TDO260" s="254"/>
      <c r="TDP260" s="254"/>
      <c r="TDQ260" s="254"/>
      <c r="TDR260" s="254"/>
      <c r="TDS260" s="254"/>
      <c r="TDT260" s="254"/>
      <c r="TDU260" s="254"/>
      <c r="TDV260" s="254"/>
      <c r="TDW260" s="254"/>
      <c r="TDX260" s="254"/>
      <c r="TDY260" s="254"/>
      <c r="TDZ260" s="254"/>
      <c r="TEA260" s="254"/>
      <c r="TEB260" s="254"/>
      <c r="TEC260" s="254"/>
      <c r="TED260" s="254"/>
      <c r="TEE260" s="254"/>
      <c r="TEF260" s="254"/>
      <c r="TEG260" s="254"/>
      <c r="TEH260" s="254"/>
      <c r="TEI260" s="254"/>
      <c r="TEJ260" s="254"/>
      <c r="TEK260" s="254"/>
      <c r="TEL260" s="254"/>
      <c r="TEM260" s="254"/>
      <c r="TEN260" s="254"/>
      <c r="TEO260" s="254"/>
      <c r="TEP260" s="254"/>
      <c r="TEQ260" s="254"/>
      <c r="TER260" s="254"/>
      <c r="TES260" s="254"/>
      <c r="TET260" s="254"/>
      <c r="TEU260" s="254"/>
      <c r="TEV260" s="254"/>
      <c r="TEW260" s="254"/>
      <c r="TEX260" s="254"/>
      <c r="TEY260" s="254"/>
      <c r="TEZ260" s="254"/>
      <c r="TFA260" s="254"/>
      <c r="TFB260" s="254"/>
      <c r="TFC260" s="254"/>
      <c r="TFD260" s="254"/>
      <c r="TFE260" s="254"/>
      <c r="TFF260" s="254"/>
      <c r="TFG260" s="254"/>
      <c r="TFH260" s="254"/>
      <c r="TFI260" s="254"/>
      <c r="TFJ260" s="254"/>
      <c r="TFK260" s="254"/>
      <c r="TFL260" s="254"/>
      <c r="TFM260" s="254"/>
      <c r="TFN260" s="254"/>
      <c r="TFO260" s="254"/>
      <c r="TFP260" s="254"/>
      <c r="TFQ260" s="254"/>
      <c r="TFR260" s="254"/>
      <c r="TFS260" s="254"/>
      <c r="TFT260" s="254"/>
      <c r="TFU260" s="254"/>
      <c r="TFV260" s="254"/>
      <c r="TFW260" s="254"/>
      <c r="TFX260" s="254"/>
      <c r="TFY260" s="254"/>
      <c r="TFZ260" s="254"/>
      <c r="TGA260" s="254"/>
      <c r="TGB260" s="254"/>
      <c r="TGC260" s="254"/>
      <c r="TGD260" s="254"/>
      <c r="TGE260" s="254"/>
      <c r="TGF260" s="254"/>
      <c r="TGG260" s="254"/>
      <c r="TGH260" s="254"/>
      <c r="TGI260" s="254"/>
      <c r="TGJ260" s="254"/>
      <c r="TGK260" s="254"/>
      <c r="TGL260" s="254"/>
      <c r="TGM260" s="254"/>
      <c r="TGN260" s="254"/>
      <c r="TGO260" s="254"/>
      <c r="TGP260" s="254"/>
      <c r="TGQ260" s="254"/>
      <c r="TGR260" s="254"/>
      <c r="TGS260" s="254"/>
      <c r="TGT260" s="254"/>
      <c r="TGU260" s="254"/>
      <c r="TGV260" s="254"/>
      <c r="TGW260" s="254"/>
      <c r="TGX260" s="254"/>
      <c r="TGY260" s="254"/>
      <c r="TGZ260" s="254"/>
      <c r="THA260" s="254"/>
      <c r="THB260" s="254"/>
      <c r="THC260" s="254"/>
      <c r="THD260" s="254"/>
      <c r="THE260" s="254"/>
      <c r="THF260" s="254"/>
      <c r="THG260" s="254"/>
      <c r="THH260" s="254"/>
      <c r="THI260" s="254"/>
      <c r="THJ260" s="254"/>
      <c r="THK260" s="254"/>
      <c r="THL260" s="254"/>
      <c r="THM260" s="254"/>
      <c r="THN260" s="254"/>
      <c r="THO260" s="254"/>
      <c r="THP260" s="254"/>
      <c r="THQ260" s="254"/>
      <c r="THR260" s="254"/>
      <c r="THS260" s="254"/>
      <c r="THT260" s="254"/>
      <c r="THU260" s="254"/>
      <c r="THV260" s="254"/>
      <c r="THW260" s="254"/>
      <c r="THX260" s="254"/>
      <c r="THY260" s="254"/>
      <c r="THZ260" s="254"/>
      <c r="TIA260" s="254"/>
      <c r="TIB260" s="254"/>
      <c r="TIC260" s="254"/>
      <c r="TID260" s="254"/>
      <c r="TIE260" s="254"/>
      <c r="TIF260" s="254"/>
      <c r="TIG260" s="254"/>
      <c r="TIH260" s="254"/>
      <c r="TII260" s="254"/>
      <c r="TIJ260" s="254"/>
      <c r="TIK260" s="254"/>
      <c r="TIL260" s="254"/>
      <c r="TIM260" s="254"/>
      <c r="TIN260" s="254"/>
      <c r="TIO260" s="254"/>
      <c r="TIP260" s="254"/>
      <c r="TIQ260" s="254"/>
      <c r="TIR260" s="254"/>
      <c r="TIS260" s="254"/>
      <c r="TIT260" s="254"/>
      <c r="TIU260" s="254"/>
      <c r="TIV260" s="254"/>
      <c r="TIW260" s="254"/>
      <c r="TIX260" s="254"/>
      <c r="TIY260" s="254"/>
      <c r="TIZ260" s="254"/>
      <c r="TJA260" s="254"/>
      <c r="TJB260" s="254"/>
      <c r="TJC260" s="254"/>
      <c r="TJD260" s="254"/>
      <c r="TJE260" s="254"/>
      <c r="TJF260" s="254"/>
      <c r="TJG260" s="254"/>
      <c r="TJH260" s="254"/>
      <c r="TJI260" s="254"/>
      <c r="TJJ260" s="254"/>
      <c r="TJK260" s="254"/>
      <c r="TJL260" s="254"/>
      <c r="TJM260" s="254"/>
      <c r="TJN260" s="254"/>
      <c r="TJO260" s="254"/>
      <c r="TJP260" s="254"/>
      <c r="TJQ260" s="254"/>
      <c r="TJR260" s="254"/>
      <c r="TJS260" s="254"/>
      <c r="TJT260" s="254"/>
      <c r="TJU260" s="254"/>
      <c r="TJV260" s="254"/>
      <c r="TJW260" s="254"/>
      <c r="TJX260" s="254"/>
      <c r="TJY260" s="254"/>
      <c r="TJZ260" s="254"/>
      <c r="TKA260" s="254"/>
      <c r="TKB260" s="254"/>
      <c r="TKC260" s="254"/>
      <c r="TKD260" s="254"/>
      <c r="TKE260" s="254"/>
      <c r="TKF260" s="254"/>
      <c r="TKG260" s="254"/>
      <c r="TKH260" s="254"/>
      <c r="TKI260" s="254"/>
      <c r="TKJ260" s="254"/>
      <c r="TKK260" s="254"/>
      <c r="TKL260" s="254"/>
      <c r="TKM260" s="254"/>
      <c r="TKN260" s="254"/>
      <c r="TKO260" s="254"/>
      <c r="TKP260" s="254"/>
      <c r="TKQ260" s="254"/>
      <c r="TKR260" s="254"/>
      <c r="TKS260" s="254"/>
      <c r="TKT260" s="254"/>
      <c r="TKU260" s="254"/>
      <c r="TKV260" s="254"/>
      <c r="TKW260" s="254"/>
      <c r="TKX260" s="254"/>
      <c r="TKY260" s="254"/>
      <c r="TKZ260" s="254"/>
      <c r="TLA260" s="254"/>
      <c r="TLB260" s="254"/>
      <c r="TLC260" s="254"/>
      <c r="TLD260" s="254"/>
      <c r="TLE260" s="254"/>
      <c r="TLF260" s="254"/>
      <c r="TLG260" s="254"/>
      <c r="TLH260" s="254"/>
      <c r="TLI260" s="254"/>
      <c r="TLJ260" s="254"/>
      <c r="TLK260" s="254"/>
      <c r="TLL260" s="254"/>
      <c r="TLM260" s="254"/>
      <c r="TLN260" s="254"/>
      <c r="TLO260" s="254"/>
      <c r="TLP260" s="254"/>
      <c r="TLQ260" s="254"/>
      <c r="TLR260" s="254"/>
      <c r="TLS260" s="254"/>
      <c r="TLT260" s="254"/>
      <c r="TLU260" s="254"/>
      <c r="TLV260" s="254"/>
      <c r="TLW260" s="254"/>
      <c r="TLX260" s="254"/>
      <c r="TLY260" s="254"/>
      <c r="TLZ260" s="254"/>
      <c r="TMA260" s="254"/>
      <c r="TMB260" s="254"/>
      <c r="TMC260" s="254"/>
      <c r="TMD260" s="254"/>
      <c r="TME260" s="254"/>
      <c r="TMF260" s="254"/>
      <c r="TMG260" s="254"/>
      <c r="TMH260" s="254"/>
      <c r="TMI260" s="254"/>
      <c r="TMJ260" s="254"/>
      <c r="TMK260" s="254"/>
      <c r="TML260" s="254"/>
      <c r="TMM260" s="254"/>
      <c r="TMN260" s="254"/>
      <c r="TMO260" s="254"/>
      <c r="TMP260" s="254"/>
      <c r="TMQ260" s="254"/>
      <c r="TMR260" s="254"/>
      <c r="TMS260" s="254"/>
      <c r="TMT260" s="254"/>
      <c r="TMU260" s="254"/>
      <c r="TMV260" s="254"/>
      <c r="TMW260" s="254"/>
      <c r="TMX260" s="254"/>
      <c r="TMY260" s="254"/>
      <c r="TMZ260" s="254"/>
      <c r="TNA260" s="254"/>
      <c r="TNB260" s="254"/>
      <c r="TNC260" s="254"/>
      <c r="TND260" s="254"/>
      <c r="TNE260" s="254"/>
      <c r="TNF260" s="254"/>
      <c r="TNG260" s="254"/>
      <c r="TNH260" s="254"/>
      <c r="TNI260" s="254"/>
      <c r="TNJ260" s="254"/>
      <c r="TNK260" s="254"/>
      <c r="TNL260" s="254"/>
      <c r="TNM260" s="254"/>
      <c r="TNN260" s="254"/>
      <c r="TNO260" s="254"/>
      <c r="TNP260" s="254"/>
      <c r="TNQ260" s="254"/>
      <c r="TNR260" s="254"/>
      <c r="TNS260" s="254"/>
      <c r="TNT260" s="254"/>
      <c r="TNU260" s="254"/>
      <c r="TNV260" s="254"/>
      <c r="TNW260" s="254"/>
      <c r="TNX260" s="254"/>
      <c r="TNY260" s="254"/>
      <c r="TNZ260" s="254"/>
      <c r="TOA260" s="254"/>
      <c r="TOB260" s="254"/>
      <c r="TOC260" s="254"/>
      <c r="TOD260" s="254"/>
      <c r="TOE260" s="254"/>
      <c r="TOF260" s="254"/>
      <c r="TOG260" s="254"/>
      <c r="TOH260" s="254"/>
      <c r="TOI260" s="254"/>
      <c r="TOJ260" s="254"/>
      <c r="TOK260" s="254"/>
      <c r="TOL260" s="254"/>
      <c r="TOM260" s="254"/>
      <c r="TON260" s="254"/>
      <c r="TOO260" s="254"/>
      <c r="TOP260" s="254"/>
      <c r="TOQ260" s="254"/>
      <c r="TOR260" s="254"/>
      <c r="TOS260" s="254"/>
      <c r="TOT260" s="254"/>
      <c r="TOU260" s="254"/>
      <c r="TOV260" s="254"/>
      <c r="TOW260" s="254"/>
      <c r="TOX260" s="254"/>
      <c r="TOY260" s="254"/>
      <c r="TOZ260" s="254"/>
      <c r="TPA260" s="254"/>
      <c r="TPB260" s="254"/>
      <c r="TPC260" s="254"/>
      <c r="TPD260" s="254"/>
      <c r="TPE260" s="254"/>
      <c r="TPF260" s="254"/>
      <c r="TPG260" s="254"/>
      <c r="TPH260" s="254"/>
      <c r="TPI260" s="254"/>
      <c r="TPJ260" s="254"/>
      <c r="TPK260" s="254"/>
      <c r="TPL260" s="254"/>
      <c r="TPM260" s="254"/>
      <c r="TPN260" s="254"/>
      <c r="TPO260" s="254"/>
      <c r="TPP260" s="254"/>
      <c r="TPQ260" s="254"/>
      <c r="TPR260" s="254"/>
      <c r="TPS260" s="254"/>
      <c r="TPT260" s="254"/>
      <c r="TPU260" s="254"/>
      <c r="TPV260" s="254"/>
      <c r="TPW260" s="254"/>
      <c r="TPX260" s="254"/>
      <c r="TPY260" s="254"/>
      <c r="TPZ260" s="254"/>
      <c r="TQA260" s="254"/>
      <c r="TQB260" s="254"/>
      <c r="TQC260" s="254"/>
      <c r="TQD260" s="254"/>
      <c r="TQE260" s="254"/>
      <c r="TQF260" s="254"/>
      <c r="TQG260" s="254"/>
      <c r="TQH260" s="254"/>
      <c r="TQI260" s="254"/>
      <c r="TQJ260" s="254"/>
      <c r="TQK260" s="254"/>
      <c r="TQL260" s="254"/>
      <c r="TQM260" s="254"/>
      <c r="TQN260" s="254"/>
      <c r="TQO260" s="254"/>
      <c r="TQP260" s="254"/>
      <c r="TQQ260" s="254"/>
      <c r="TQR260" s="254"/>
      <c r="TQS260" s="254"/>
      <c r="TQT260" s="254"/>
      <c r="TQU260" s="254"/>
      <c r="TQV260" s="254"/>
      <c r="TQW260" s="254"/>
      <c r="TQX260" s="254"/>
      <c r="TQY260" s="254"/>
      <c r="TQZ260" s="254"/>
      <c r="TRA260" s="254"/>
      <c r="TRB260" s="254"/>
      <c r="TRC260" s="254"/>
      <c r="TRD260" s="254"/>
      <c r="TRE260" s="254"/>
      <c r="TRF260" s="254"/>
      <c r="TRG260" s="254"/>
      <c r="TRH260" s="254"/>
      <c r="TRI260" s="254"/>
      <c r="TRJ260" s="254"/>
      <c r="TRK260" s="254"/>
      <c r="TRL260" s="254"/>
      <c r="TRM260" s="254"/>
      <c r="TRN260" s="254"/>
      <c r="TRO260" s="254"/>
      <c r="TRP260" s="254"/>
      <c r="TRQ260" s="254"/>
      <c r="TRR260" s="254"/>
      <c r="TRS260" s="254"/>
      <c r="TRT260" s="254"/>
      <c r="TRU260" s="254"/>
      <c r="TRV260" s="254"/>
      <c r="TRW260" s="254"/>
      <c r="TRX260" s="254"/>
      <c r="TRY260" s="254"/>
      <c r="TRZ260" s="254"/>
      <c r="TSA260" s="254"/>
      <c r="TSB260" s="254"/>
      <c r="TSC260" s="254"/>
      <c r="TSD260" s="254"/>
      <c r="TSE260" s="254"/>
      <c r="TSF260" s="254"/>
      <c r="TSG260" s="254"/>
      <c r="TSH260" s="254"/>
      <c r="TSI260" s="254"/>
      <c r="TSJ260" s="254"/>
      <c r="TSK260" s="254"/>
      <c r="TSL260" s="254"/>
      <c r="TSM260" s="254"/>
      <c r="TSN260" s="254"/>
      <c r="TSO260" s="254"/>
      <c r="TSP260" s="254"/>
      <c r="TSQ260" s="254"/>
      <c r="TSR260" s="254"/>
      <c r="TSS260" s="254"/>
      <c r="TST260" s="254"/>
      <c r="TSU260" s="254"/>
      <c r="TSV260" s="254"/>
      <c r="TSW260" s="254"/>
      <c r="TSX260" s="254"/>
      <c r="TSY260" s="254"/>
      <c r="TSZ260" s="254"/>
      <c r="TTA260" s="254"/>
      <c r="TTB260" s="254"/>
      <c r="TTC260" s="254"/>
      <c r="TTD260" s="254"/>
      <c r="TTE260" s="254"/>
      <c r="TTF260" s="254"/>
      <c r="TTG260" s="254"/>
      <c r="TTH260" s="254"/>
      <c r="TTI260" s="254"/>
      <c r="TTJ260" s="254"/>
      <c r="TTK260" s="254"/>
      <c r="TTL260" s="254"/>
      <c r="TTM260" s="254"/>
      <c r="TTN260" s="254"/>
      <c r="TTO260" s="254"/>
      <c r="TTP260" s="254"/>
      <c r="TTQ260" s="254"/>
      <c r="TTR260" s="254"/>
      <c r="TTS260" s="254"/>
      <c r="TTT260" s="254"/>
      <c r="TTU260" s="254"/>
      <c r="TTV260" s="254"/>
      <c r="TTW260" s="254"/>
      <c r="TTX260" s="254"/>
      <c r="TTY260" s="254"/>
      <c r="TTZ260" s="254"/>
      <c r="TUA260" s="254"/>
      <c r="TUB260" s="254"/>
      <c r="TUC260" s="254"/>
      <c r="TUD260" s="254"/>
      <c r="TUE260" s="254"/>
      <c r="TUF260" s="254"/>
      <c r="TUG260" s="254"/>
      <c r="TUH260" s="254"/>
      <c r="TUI260" s="254"/>
      <c r="TUJ260" s="254"/>
      <c r="TUK260" s="254"/>
      <c r="TUL260" s="254"/>
      <c r="TUM260" s="254"/>
      <c r="TUN260" s="254"/>
      <c r="TUO260" s="254"/>
      <c r="TUP260" s="254"/>
      <c r="TUQ260" s="254"/>
      <c r="TUR260" s="254"/>
      <c r="TUS260" s="254"/>
      <c r="TUT260" s="254"/>
      <c r="TUU260" s="254"/>
      <c r="TUV260" s="254"/>
      <c r="TUW260" s="254"/>
      <c r="TUX260" s="254"/>
      <c r="TUY260" s="254"/>
      <c r="TUZ260" s="254"/>
      <c r="TVA260" s="254"/>
      <c r="TVB260" s="254"/>
      <c r="TVC260" s="254"/>
      <c r="TVD260" s="254"/>
      <c r="TVE260" s="254"/>
      <c r="TVF260" s="254"/>
      <c r="TVG260" s="254"/>
      <c r="TVH260" s="254"/>
      <c r="TVI260" s="254"/>
      <c r="TVJ260" s="254"/>
      <c r="TVK260" s="254"/>
      <c r="TVL260" s="254"/>
      <c r="TVM260" s="254"/>
      <c r="TVN260" s="254"/>
      <c r="TVO260" s="254"/>
      <c r="TVP260" s="254"/>
      <c r="TVQ260" s="254"/>
      <c r="TVR260" s="254"/>
      <c r="TVS260" s="254"/>
      <c r="TVT260" s="254"/>
      <c r="TVU260" s="254"/>
      <c r="TVV260" s="254"/>
      <c r="TVW260" s="254"/>
      <c r="TVX260" s="254"/>
      <c r="TVY260" s="254"/>
      <c r="TVZ260" s="254"/>
      <c r="TWA260" s="254"/>
      <c r="TWB260" s="254"/>
      <c r="TWC260" s="254"/>
      <c r="TWD260" s="254"/>
      <c r="TWE260" s="254"/>
      <c r="TWF260" s="254"/>
      <c r="TWG260" s="254"/>
      <c r="TWH260" s="254"/>
      <c r="TWI260" s="254"/>
      <c r="TWJ260" s="254"/>
      <c r="TWK260" s="254"/>
      <c r="TWL260" s="254"/>
      <c r="TWM260" s="254"/>
      <c r="TWN260" s="254"/>
      <c r="TWO260" s="254"/>
      <c r="TWP260" s="254"/>
      <c r="TWQ260" s="254"/>
      <c r="TWR260" s="254"/>
      <c r="TWS260" s="254"/>
      <c r="TWT260" s="254"/>
      <c r="TWU260" s="254"/>
      <c r="TWV260" s="254"/>
      <c r="TWW260" s="254"/>
      <c r="TWX260" s="254"/>
      <c r="TWY260" s="254"/>
      <c r="TWZ260" s="254"/>
      <c r="TXA260" s="254"/>
      <c r="TXB260" s="254"/>
      <c r="TXC260" s="254"/>
      <c r="TXD260" s="254"/>
      <c r="TXE260" s="254"/>
      <c r="TXF260" s="254"/>
      <c r="TXG260" s="254"/>
      <c r="TXH260" s="254"/>
      <c r="TXI260" s="254"/>
      <c r="TXJ260" s="254"/>
      <c r="TXK260" s="254"/>
      <c r="TXL260" s="254"/>
      <c r="TXM260" s="254"/>
      <c r="TXN260" s="254"/>
      <c r="TXO260" s="254"/>
      <c r="TXP260" s="254"/>
      <c r="TXQ260" s="254"/>
      <c r="TXR260" s="254"/>
      <c r="TXS260" s="254"/>
      <c r="TXT260" s="254"/>
      <c r="TXU260" s="254"/>
      <c r="TXV260" s="254"/>
      <c r="TXW260" s="254"/>
      <c r="TXX260" s="254"/>
      <c r="TXY260" s="254"/>
      <c r="TXZ260" s="254"/>
      <c r="TYA260" s="254"/>
      <c r="TYB260" s="254"/>
      <c r="TYC260" s="254"/>
      <c r="TYD260" s="254"/>
      <c r="TYE260" s="254"/>
      <c r="TYF260" s="254"/>
      <c r="TYG260" s="254"/>
      <c r="TYH260" s="254"/>
      <c r="TYI260" s="254"/>
      <c r="TYJ260" s="254"/>
      <c r="TYK260" s="254"/>
      <c r="TYL260" s="254"/>
      <c r="TYM260" s="254"/>
      <c r="TYN260" s="254"/>
      <c r="TYO260" s="254"/>
      <c r="TYP260" s="254"/>
      <c r="TYQ260" s="254"/>
      <c r="TYR260" s="254"/>
      <c r="TYS260" s="254"/>
      <c r="TYT260" s="254"/>
      <c r="TYU260" s="254"/>
      <c r="TYV260" s="254"/>
      <c r="TYW260" s="254"/>
      <c r="TYX260" s="254"/>
      <c r="TYY260" s="254"/>
      <c r="TYZ260" s="254"/>
      <c r="TZA260" s="254"/>
      <c r="TZB260" s="254"/>
      <c r="TZC260" s="254"/>
      <c r="TZD260" s="254"/>
      <c r="TZE260" s="254"/>
      <c r="TZF260" s="254"/>
      <c r="TZG260" s="254"/>
      <c r="TZH260" s="254"/>
      <c r="TZI260" s="254"/>
      <c r="TZJ260" s="254"/>
      <c r="TZK260" s="254"/>
      <c r="TZL260" s="254"/>
      <c r="TZM260" s="254"/>
      <c r="TZN260" s="254"/>
      <c r="TZO260" s="254"/>
      <c r="TZP260" s="254"/>
      <c r="TZQ260" s="254"/>
      <c r="TZR260" s="254"/>
      <c r="TZS260" s="254"/>
      <c r="TZT260" s="254"/>
      <c r="TZU260" s="254"/>
      <c r="TZV260" s="254"/>
      <c r="TZW260" s="254"/>
      <c r="TZX260" s="254"/>
      <c r="TZY260" s="254"/>
      <c r="TZZ260" s="254"/>
      <c r="UAA260" s="254"/>
      <c r="UAB260" s="254"/>
      <c r="UAC260" s="254"/>
      <c r="UAD260" s="254"/>
      <c r="UAE260" s="254"/>
      <c r="UAF260" s="254"/>
      <c r="UAG260" s="254"/>
      <c r="UAH260" s="254"/>
      <c r="UAI260" s="254"/>
      <c r="UAJ260" s="254"/>
      <c r="UAK260" s="254"/>
      <c r="UAL260" s="254"/>
      <c r="UAM260" s="254"/>
      <c r="UAN260" s="254"/>
      <c r="UAO260" s="254"/>
      <c r="UAP260" s="254"/>
      <c r="UAQ260" s="254"/>
      <c r="UAR260" s="254"/>
      <c r="UAS260" s="254"/>
      <c r="UAT260" s="254"/>
      <c r="UAU260" s="254"/>
      <c r="UAV260" s="254"/>
      <c r="UAW260" s="254"/>
      <c r="UAX260" s="254"/>
      <c r="UAY260" s="254"/>
      <c r="UAZ260" s="254"/>
      <c r="UBA260" s="254"/>
      <c r="UBB260" s="254"/>
      <c r="UBC260" s="254"/>
      <c r="UBD260" s="254"/>
      <c r="UBE260" s="254"/>
      <c r="UBF260" s="254"/>
      <c r="UBG260" s="254"/>
      <c r="UBH260" s="254"/>
      <c r="UBI260" s="254"/>
      <c r="UBJ260" s="254"/>
      <c r="UBK260" s="254"/>
      <c r="UBL260" s="254"/>
      <c r="UBM260" s="254"/>
      <c r="UBN260" s="254"/>
      <c r="UBO260" s="254"/>
      <c r="UBP260" s="254"/>
      <c r="UBQ260" s="254"/>
      <c r="UBR260" s="254"/>
      <c r="UBS260" s="254"/>
      <c r="UBT260" s="254"/>
      <c r="UBU260" s="254"/>
      <c r="UBV260" s="254"/>
      <c r="UBW260" s="254"/>
      <c r="UBX260" s="254"/>
      <c r="UBY260" s="254"/>
      <c r="UBZ260" s="254"/>
      <c r="UCA260" s="254"/>
      <c r="UCB260" s="254"/>
      <c r="UCC260" s="254"/>
      <c r="UCD260" s="254"/>
      <c r="UCE260" s="254"/>
      <c r="UCF260" s="254"/>
      <c r="UCG260" s="254"/>
      <c r="UCH260" s="254"/>
      <c r="UCI260" s="254"/>
      <c r="UCJ260" s="254"/>
      <c r="UCK260" s="254"/>
      <c r="UCL260" s="254"/>
      <c r="UCM260" s="254"/>
      <c r="UCN260" s="254"/>
      <c r="UCO260" s="254"/>
      <c r="UCP260" s="254"/>
      <c r="UCQ260" s="254"/>
      <c r="UCR260" s="254"/>
      <c r="UCS260" s="254"/>
      <c r="UCT260" s="254"/>
      <c r="UCU260" s="254"/>
      <c r="UCV260" s="254"/>
      <c r="UCW260" s="254"/>
      <c r="UCX260" s="254"/>
      <c r="UCY260" s="254"/>
      <c r="UCZ260" s="254"/>
      <c r="UDA260" s="254"/>
      <c r="UDB260" s="254"/>
      <c r="UDC260" s="254"/>
      <c r="UDD260" s="254"/>
      <c r="UDE260" s="254"/>
      <c r="UDF260" s="254"/>
      <c r="UDG260" s="254"/>
      <c r="UDH260" s="254"/>
      <c r="UDI260" s="254"/>
      <c r="UDJ260" s="254"/>
      <c r="UDK260" s="254"/>
      <c r="UDL260" s="254"/>
      <c r="UDM260" s="254"/>
      <c r="UDN260" s="254"/>
      <c r="UDO260" s="254"/>
      <c r="UDP260" s="254"/>
      <c r="UDQ260" s="254"/>
      <c r="UDR260" s="254"/>
      <c r="UDS260" s="254"/>
      <c r="UDT260" s="254"/>
      <c r="UDU260" s="254"/>
      <c r="UDV260" s="254"/>
      <c r="UDW260" s="254"/>
      <c r="UDX260" s="254"/>
      <c r="UDY260" s="254"/>
      <c r="UDZ260" s="254"/>
      <c r="UEA260" s="254"/>
      <c r="UEB260" s="254"/>
      <c r="UEC260" s="254"/>
      <c r="UED260" s="254"/>
      <c r="UEE260" s="254"/>
      <c r="UEF260" s="254"/>
      <c r="UEG260" s="254"/>
      <c r="UEH260" s="254"/>
      <c r="UEI260" s="254"/>
      <c r="UEJ260" s="254"/>
      <c r="UEK260" s="254"/>
      <c r="UEL260" s="254"/>
      <c r="UEM260" s="254"/>
      <c r="UEN260" s="254"/>
      <c r="UEO260" s="254"/>
      <c r="UEP260" s="254"/>
      <c r="UEQ260" s="254"/>
      <c r="UER260" s="254"/>
      <c r="UES260" s="254"/>
      <c r="UET260" s="254"/>
      <c r="UEU260" s="254"/>
      <c r="UEV260" s="254"/>
      <c r="UEW260" s="254"/>
      <c r="UEX260" s="254"/>
      <c r="UEY260" s="254"/>
      <c r="UEZ260" s="254"/>
      <c r="UFA260" s="254"/>
      <c r="UFB260" s="254"/>
      <c r="UFC260" s="254"/>
      <c r="UFD260" s="254"/>
      <c r="UFE260" s="254"/>
      <c r="UFF260" s="254"/>
      <c r="UFG260" s="254"/>
      <c r="UFH260" s="254"/>
      <c r="UFI260" s="254"/>
      <c r="UFJ260" s="254"/>
      <c r="UFK260" s="254"/>
      <c r="UFL260" s="254"/>
      <c r="UFM260" s="254"/>
      <c r="UFN260" s="254"/>
      <c r="UFO260" s="254"/>
      <c r="UFP260" s="254"/>
      <c r="UFQ260" s="254"/>
      <c r="UFR260" s="254"/>
      <c r="UFS260" s="254"/>
      <c r="UFT260" s="254"/>
      <c r="UFU260" s="254"/>
      <c r="UFV260" s="254"/>
      <c r="UFW260" s="254"/>
      <c r="UFX260" s="254"/>
      <c r="UFY260" s="254"/>
      <c r="UFZ260" s="254"/>
      <c r="UGA260" s="254"/>
      <c r="UGB260" s="254"/>
      <c r="UGC260" s="254"/>
      <c r="UGD260" s="254"/>
      <c r="UGE260" s="254"/>
      <c r="UGF260" s="254"/>
      <c r="UGG260" s="254"/>
      <c r="UGH260" s="254"/>
      <c r="UGI260" s="254"/>
      <c r="UGJ260" s="254"/>
      <c r="UGK260" s="254"/>
      <c r="UGL260" s="254"/>
      <c r="UGM260" s="254"/>
      <c r="UGN260" s="254"/>
      <c r="UGO260" s="254"/>
      <c r="UGP260" s="254"/>
      <c r="UGQ260" s="254"/>
      <c r="UGR260" s="254"/>
      <c r="UGS260" s="254"/>
      <c r="UGT260" s="254"/>
      <c r="UGU260" s="254"/>
      <c r="UGV260" s="254"/>
      <c r="UGW260" s="254"/>
      <c r="UGX260" s="254"/>
      <c r="UGY260" s="254"/>
      <c r="UGZ260" s="254"/>
      <c r="UHA260" s="254"/>
      <c r="UHB260" s="254"/>
      <c r="UHC260" s="254"/>
      <c r="UHD260" s="254"/>
      <c r="UHE260" s="254"/>
      <c r="UHF260" s="254"/>
      <c r="UHG260" s="254"/>
      <c r="UHH260" s="254"/>
      <c r="UHI260" s="254"/>
      <c r="UHJ260" s="254"/>
      <c r="UHK260" s="254"/>
      <c r="UHL260" s="254"/>
      <c r="UHM260" s="254"/>
      <c r="UHN260" s="254"/>
      <c r="UHO260" s="254"/>
      <c r="UHP260" s="254"/>
      <c r="UHQ260" s="254"/>
      <c r="UHR260" s="254"/>
      <c r="UHS260" s="254"/>
      <c r="UHT260" s="254"/>
      <c r="UHU260" s="254"/>
      <c r="UHV260" s="254"/>
      <c r="UHW260" s="254"/>
      <c r="UHX260" s="254"/>
      <c r="UHY260" s="254"/>
      <c r="UHZ260" s="254"/>
      <c r="UIA260" s="254"/>
      <c r="UIB260" s="254"/>
      <c r="UIC260" s="254"/>
      <c r="UID260" s="254"/>
      <c r="UIE260" s="254"/>
      <c r="UIF260" s="254"/>
      <c r="UIG260" s="254"/>
      <c r="UIH260" s="254"/>
      <c r="UII260" s="254"/>
      <c r="UIJ260" s="254"/>
      <c r="UIK260" s="254"/>
      <c r="UIL260" s="254"/>
      <c r="UIM260" s="254"/>
      <c r="UIN260" s="254"/>
      <c r="UIO260" s="254"/>
      <c r="UIP260" s="254"/>
      <c r="UIQ260" s="254"/>
      <c r="UIR260" s="254"/>
      <c r="UIS260" s="254"/>
      <c r="UIT260" s="254"/>
      <c r="UIU260" s="254"/>
      <c r="UIV260" s="254"/>
      <c r="UIW260" s="254"/>
      <c r="UIX260" s="254"/>
      <c r="UIY260" s="254"/>
      <c r="UIZ260" s="254"/>
      <c r="UJA260" s="254"/>
      <c r="UJB260" s="254"/>
      <c r="UJC260" s="254"/>
      <c r="UJD260" s="254"/>
      <c r="UJE260" s="254"/>
      <c r="UJF260" s="254"/>
      <c r="UJG260" s="254"/>
      <c r="UJH260" s="254"/>
      <c r="UJI260" s="254"/>
      <c r="UJJ260" s="254"/>
      <c r="UJK260" s="254"/>
      <c r="UJL260" s="254"/>
      <c r="UJM260" s="254"/>
      <c r="UJN260" s="254"/>
      <c r="UJO260" s="254"/>
      <c r="UJP260" s="254"/>
      <c r="UJQ260" s="254"/>
      <c r="UJR260" s="254"/>
      <c r="UJS260" s="254"/>
      <c r="UJT260" s="254"/>
      <c r="UJU260" s="254"/>
      <c r="UJV260" s="254"/>
      <c r="UJW260" s="254"/>
      <c r="UJX260" s="254"/>
      <c r="UJY260" s="254"/>
      <c r="UJZ260" s="254"/>
      <c r="UKA260" s="254"/>
      <c r="UKB260" s="254"/>
      <c r="UKC260" s="254"/>
      <c r="UKD260" s="254"/>
      <c r="UKE260" s="254"/>
      <c r="UKF260" s="254"/>
      <c r="UKG260" s="254"/>
      <c r="UKH260" s="254"/>
      <c r="UKI260" s="254"/>
      <c r="UKJ260" s="254"/>
      <c r="UKK260" s="254"/>
      <c r="UKL260" s="254"/>
      <c r="UKM260" s="254"/>
      <c r="UKN260" s="254"/>
      <c r="UKO260" s="254"/>
      <c r="UKP260" s="254"/>
      <c r="UKQ260" s="254"/>
      <c r="UKR260" s="254"/>
      <c r="UKS260" s="254"/>
      <c r="UKT260" s="254"/>
      <c r="UKU260" s="254"/>
      <c r="UKV260" s="254"/>
      <c r="UKW260" s="254"/>
      <c r="UKX260" s="254"/>
      <c r="UKY260" s="254"/>
      <c r="UKZ260" s="254"/>
      <c r="ULA260" s="254"/>
      <c r="ULB260" s="254"/>
      <c r="ULC260" s="254"/>
      <c r="ULD260" s="254"/>
      <c r="ULE260" s="254"/>
      <c r="ULF260" s="254"/>
      <c r="ULG260" s="254"/>
      <c r="ULH260" s="254"/>
      <c r="ULI260" s="254"/>
      <c r="ULJ260" s="254"/>
      <c r="ULK260" s="254"/>
      <c r="ULL260" s="254"/>
      <c r="ULM260" s="254"/>
      <c r="ULN260" s="254"/>
      <c r="ULO260" s="254"/>
      <c r="ULP260" s="254"/>
      <c r="ULQ260" s="254"/>
      <c r="ULR260" s="254"/>
      <c r="ULS260" s="254"/>
      <c r="ULT260" s="254"/>
      <c r="ULU260" s="254"/>
      <c r="ULV260" s="254"/>
      <c r="ULW260" s="254"/>
      <c r="ULX260" s="254"/>
      <c r="ULY260" s="254"/>
      <c r="ULZ260" s="254"/>
      <c r="UMA260" s="254"/>
      <c r="UMB260" s="254"/>
      <c r="UMC260" s="254"/>
      <c r="UMD260" s="254"/>
      <c r="UME260" s="254"/>
      <c r="UMF260" s="254"/>
      <c r="UMG260" s="254"/>
      <c r="UMH260" s="254"/>
      <c r="UMI260" s="254"/>
      <c r="UMJ260" s="254"/>
      <c r="UMK260" s="254"/>
      <c r="UML260" s="254"/>
      <c r="UMM260" s="254"/>
      <c r="UMN260" s="254"/>
      <c r="UMO260" s="254"/>
      <c r="UMP260" s="254"/>
      <c r="UMQ260" s="254"/>
      <c r="UMR260" s="254"/>
      <c r="UMS260" s="254"/>
      <c r="UMT260" s="254"/>
      <c r="UMU260" s="254"/>
      <c r="UMV260" s="254"/>
      <c r="UMW260" s="254"/>
      <c r="UMX260" s="254"/>
      <c r="UMY260" s="254"/>
      <c r="UMZ260" s="254"/>
      <c r="UNA260" s="254"/>
      <c r="UNB260" s="254"/>
      <c r="UNC260" s="254"/>
      <c r="UND260" s="254"/>
      <c r="UNE260" s="254"/>
      <c r="UNF260" s="254"/>
      <c r="UNG260" s="254"/>
      <c r="UNH260" s="254"/>
      <c r="UNI260" s="254"/>
      <c r="UNJ260" s="254"/>
      <c r="UNK260" s="254"/>
      <c r="UNL260" s="254"/>
      <c r="UNM260" s="254"/>
      <c r="UNN260" s="254"/>
      <c r="UNO260" s="254"/>
      <c r="UNP260" s="254"/>
      <c r="UNQ260" s="254"/>
      <c r="UNR260" s="254"/>
      <c r="UNS260" s="254"/>
      <c r="UNT260" s="254"/>
      <c r="UNU260" s="254"/>
      <c r="UNV260" s="254"/>
      <c r="UNW260" s="254"/>
      <c r="UNX260" s="254"/>
      <c r="UNY260" s="254"/>
      <c r="UNZ260" s="254"/>
      <c r="UOA260" s="254"/>
      <c r="UOB260" s="254"/>
      <c r="UOC260" s="254"/>
      <c r="UOD260" s="254"/>
      <c r="UOE260" s="254"/>
      <c r="UOF260" s="254"/>
      <c r="UOG260" s="254"/>
      <c r="UOH260" s="254"/>
      <c r="UOI260" s="254"/>
      <c r="UOJ260" s="254"/>
      <c r="UOK260" s="254"/>
      <c r="UOL260" s="254"/>
      <c r="UOM260" s="254"/>
      <c r="UON260" s="254"/>
      <c r="UOO260" s="254"/>
      <c r="UOP260" s="254"/>
      <c r="UOQ260" s="254"/>
      <c r="UOR260" s="254"/>
      <c r="UOS260" s="254"/>
      <c r="UOT260" s="254"/>
      <c r="UOU260" s="254"/>
      <c r="UOV260" s="254"/>
      <c r="UOW260" s="254"/>
      <c r="UOX260" s="254"/>
      <c r="UOY260" s="254"/>
      <c r="UOZ260" s="254"/>
      <c r="UPA260" s="254"/>
      <c r="UPB260" s="254"/>
      <c r="UPC260" s="254"/>
      <c r="UPD260" s="254"/>
      <c r="UPE260" s="254"/>
      <c r="UPF260" s="254"/>
      <c r="UPG260" s="254"/>
      <c r="UPH260" s="254"/>
      <c r="UPI260" s="254"/>
      <c r="UPJ260" s="254"/>
      <c r="UPK260" s="254"/>
      <c r="UPL260" s="254"/>
      <c r="UPM260" s="254"/>
      <c r="UPN260" s="254"/>
      <c r="UPO260" s="254"/>
      <c r="UPP260" s="254"/>
      <c r="UPQ260" s="254"/>
      <c r="UPR260" s="254"/>
      <c r="UPS260" s="254"/>
      <c r="UPT260" s="254"/>
      <c r="UPU260" s="254"/>
      <c r="UPV260" s="254"/>
      <c r="UPW260" s="254"/>
      <c r="UPX260" s="254"/>
      <c r="UPY260" s="254"/>
      <c r="UPZ260" s="254"/>
      <c r="UQA260" s="254"/>
      <c r="UQB260" s="254"/>
      <c r="UQC260" s="254"/>
      <c r="UQD260" s="254"/>
      <c r="UQE260" s="254"/>
      <c r="UQF260" s="254"/>
      <c r="UQG260" s="254"/>
      <c r="UQH260" s="254"/>
      <c r="UQI260" s="254"/>
      <c r="UQJ260" s="254"/>
      <c r="UQK260" s="254"/>
      <c r="UQL260" s="254"/>
      <c r="UQM260" s="254"/>
      <c r="UQN260" s="254"/>
      <c r="UQO260" s="254"/>
      <c r="UQP260" s="254"/>
      <c r="UQQ260" s="254"/>
      <c r="UQR260" s="254"/>
      <c r="UQS260" s="254"/>
      <c r="UQT260" s="254"/>
      <c r="UQU260" s="254"/>
      <c r="UQV260" s="254"/>
      <c r="UQW260" s="254"/>
      <c r="UQX260" s="254"/>
      <c r="UQY260" s="254"/>
      <c r="UQZ260" s="254"/>
      <c r="URA260" s="254"/>
      <c r="URB260" s="254"/>
      <c r="URC260" s="254"/>
      <c r="URD260" s="254"/>
      <c r="URE260" s="254"/>
      <c r="URF260" s="254"/>
      <c r="URG260" s="254"/>
      <c r="URH260" s="254"/>
      <c r="URI260" s="254"/>
      <c r="URJ260" s="254"/>
      <c r="URK260" s="254"/>
      <c r="URL260" s="254"/>
      <c r="URM260" s="254"/>
      <c r="URN260" s="254"/>
      <c r="URO260" s="254"/>
      <c r="URP260" s="254"/>
      <c r="URQ260" s="254"/>
      <c r="URR260" s="254"/>
      <c r="URS260" s="254"/>
      <c r="URT260" s="254"/>
      <c r="URU260" s="254"/>
      <c r="URV260" s="254"/>
      <c r="URW260" s="254"/>
      <c r="URX260" s="254"/>
      <c r="URY260" s="254"/>
      <c r="URZ260" s="254"/>
      <c r="USA260" s="254"/>
      <c r="USB260" s="254"/>
      <c r="USC260" s="254"/>
      <c r="USD260" s="254"/>
      <c r="USE260" s="254"/>
      <c r="USF260" s="254"/>
      <c r="USG260" s="254"/>
      <c r="USH260" s="254"/>
      <c r="USI260" s="254"/>
      <c r="USJ260" s="254"/>
      <c r="USK260" s="254"/>
      <c r="USL260" s="254"/>
      <c r="USM260" s="254"/>
      <c r="USN260" s="254"/>
      <c r="USO260" s="254"/>
      <c r="USP260" s="254"/>
      <c r="USQ260" s="254"/>
      <c r="USR260" s="254"/>
      <c r="USS260" s="254"/>
      <c r="UST260" s="254"/>
      <c r="USU260" s="254"/>
      <c r="USV260" s="254"/>
      <c r="USW260" s="254"/>
      <c r="USX260" s="254"/>
      <c r="USY260" s="254"/>
      <c r="USZ260" s="254"/>
      <c r="UTA260" s="254"/>
      <c r="UTB260" s="254"/>
      <c r="UTC260" s="254"/>
      <c r="UTD260" s="254"/>
      <c r="UTE260" s="254"/>
      <c r="UTF260" s="254"/>
      <c r="UTG260" s="254"/>
      <c r="UTH260" s="254"/>
      <c r="UTI260" s="254"/>
      <c r="UTJ260" s="254"/>
      <c r="UTK260" s="254"/>
      <c r="UTL260" s="254"/>
      <c r="UTM260" s="254"/>
      <c r="UTN260" s="254"/>
      <c r="UTO260" s="254"/>
      <c r="UTP260" s="254"/>
      <c r="UTQ260" s="254"/>
      <c r="UTR260" s="254"/>
      <c r="UTS260" s="254"/>
      <c r="UTT260" s="254"/>
      <c r="UTU260" s="254"/>
      <c r="UTV260" s="254"/>
      <c r="UTW260" s="254"/>
      <c r="UTX260" s="254"/>
      <c r="UTY260" s="254"/>
      <c r="UTZ260" s="254"/>
      <c r="UUA260" s="254"/>
      <c r="UUB260" s="254"/>
      <c r="UUC260" s="254"/>
      <c r="UUD260" s="254"/>
      <c r="UUE260" s="254"/>
      <c r="UUF260" s="254"/>
      <c r="UUG260" s="254"/>
      <c r="UUH260" s="254"/>
      <c r="UUI260" s="254"/>
      <c r="UUJ260" s="254"/>
      <c r="UUK260" s="254"/>
      <c r="UUL260" s="254"/>
      <c r="UUM260" s="254"/>
      <c r="UUN260" s="254"/>
      <c r="UUO260" s="254"/>
      <c r="UUP260" s="254"/>
      <c r="UUQ260" s="254"/>
      <c r="UUR260" s="254"/>
      <c r="UUS260" s="254"/>
      <c r="UUT260" s="254"/>
      <c r="UUU260" s="254"/>
      <c r="UUV260" s="254"/>
      <c r="UUW260" s="254"/>
      <c r="UUX260" s="254"/>
      <c r="UUY260" s="254"/>
      <c r="UUZ260" s="254"/>
      <c r="UVA260" s="254"/>
      <c r="UVB260" s="254"/>
      <c r="UVC260" s="254"/>
      <c r="UVD260" s="254"/>
      <c r="UVE260" s="254"/>
      <c r="UVF260" s="254"/>
      <c r="UVG260" s="254"/>
      <c r="UVH260" s="254"/>
      <c r="UVI260" s="254"/>
      <c r="UVJ260" s="254"/>
      <c r="UVK260" s="254"/>
      <c r="UVL260" s="254"/>
      <c r="UVM260" s="254"/>
      <c r="UVN260" s="254"/>
      <c r="UVO260" s="254"/>
      <c r="UVP260" s="254"/>
      <c r="UVQ260" s="254"/>
      <c r="UVR260" s="254"/>
      <c r="UVS260" s="254"/>
      <c r="UVT260" s="254"/>
      <c r="UVU260" s="254"/>
      <c r="UVV260" s="254"/>
      <c r="UVW260" s="254"/>
      <c r="UVX260" s="254"/>
      <c r="UVY260" s="254"/>
      <c r="UVZ260" s="254"/>
      <c r="UWA260" s="254"/>
      <c r="UWB260" s="254"/>
      <c r="UWC260" s="254"/>
      <c r="UWD260" s="254"/>
      <c r="UWE260" s="254"/>
      <c r="UWF260" s="254"/>
      <c r="UWG260" s="254"/>
      <c r="UWH260" s="254"/>
      <c r="UWI260" s="254"/>
      <c r="UWJ260" s="254"/>
      <c r="UWK260" s="254"/>
      <c r="UWL260" s="254"/>
      <c r="UWM260" s="254"/>
      <c r="UWN260" s="254"/>
      <c r="UWO260" s="254"/>
      <c r="UWP260" s="254"/>
      <c r="UWQ260" s="254"/>
      <c r="UWR260" s="254"/>
      <c r="UWS260" s="254"/>
      <c r="UWT260" s="254"/>
      <c r="UWU260" s="254"/>
      <c r="UWV260" s="254"/>
      <c r="UWW260" s="254"/>
      <c r="UWX260" s="254"/>
      <c r="UWY260" s="254"/>
      <c r="UWZ260" s="254"/>
      <c r="UXA260" s="254"/>
      <c r="UXB260" s="254"/>
      <c r="UXC260" s="254"/>
      <c r="UXD260" s="254"/>
      <c r="UXE260" s="254"/>
      <c r="UXF260" s="254"/>
      <c r="UXG260" s="254"/>
      <c r="UXH260" s="254"/>
      <c r="UXI260" s="254"/>
      <c r="UXJ260" s="254"/>
      <c r="UXK260" s="254"/>
      <c r="UXL260" s="254"/>
      <c r="UXM260" s="254"/>
      <c r="UXN260" s="254"/>
      <c r="UXO260" s="254"/>
      <c r="UXP260" s="254"/>
      <c r="UXQ260" s="254"/>
      <c r="UXR260" s="254"/>
      <c r="UXS260" s="254"/>
      <c r="UXT260" s="254"/>
      <c r="UXU260" s="254"/>
      <c r="UXV260" s="254"/>
      <c r="UXW260" s="254"/>
      <c r="UXX260" s="254"/>
      <c r="UXY260" s="254"/>
      <c r="UXZ260" s="254"/>
      <c r="UYA260" s="254"/>
      <c r="UYB260" s="254"/>
      <c r="UYC260" s="254"/>
      <c r="UYD260" s="254"/>
      <c r="UYE260" s="254"/>
      <c r="UYF260" s="254"/>
      <c r="UYG260" s="254"/>
      <c r="UYH260" s="254"/>
      <c r="UYI260" s="254"/>
      <c r="UYJ260" s="254"/>
      <c r="UYK260" s="254"/>
      <c r="UYL260" s="254"/>
      <c r="UYM260" s="254"/>
      <c r="UYN260" s="254"/>
      <c r="UYO260" s="254"/>
      <c r="UYP260" s="254"/>
      <c r="UYQ260" s="254"/>
      <c r="UYR260" s="254"/>
      <c r="UYS260" s="254"/>
      <c r="UYT260" s="254"/>
      <c r="UYU260" s="254"/>
      <c r="UYV260" s="254"/>
      <c r="UYW260" s="254"/>
      <c r="UYX260" s="254"/>
      <c r="UYY260" s="254"/>
      <c r="UYZ260" s="254"/>
      <c r="UZA260" s="254"/>
      <c r="UZB260" s="254"/>
      <c r="UZC260" s="254"/>
      <c r="UZD260" s="254"/>
      <c r="UZE260" s="254"/>
      <c r="UZF260" s="254"/>
      <c r="UZG260" s="254"/>
      <c r="UZH260" s="254"/>
      <c r="UZI260" s="254"/>
      <c r="UZJ260" s="254"/>
      <c r="UZK260" s="254"/>
      <c r="UZL260" s="254"/>
      <c r="UZM260" s="254"/>
      <c r="UZN260" s="254"/>
      <c r="UZO260" s="254"/>
      <c r="UZP260" s="254"/>
      <c r="UZQ260" s="254"/>
      <c r="UZR260" s="254"/>
      <c r="UZS260" s="254"/>
      <c r="UZT260" s="254"/>
      <c r="UZU260" s="254"/>
      <c r="UZV260" s="254"/>
      <c r="UZW260" s="254"/>
      <c r="UZX260" s="254"/>
      <c r="UZY260" s="254"/>
      <c r="UZZ260" s="254"/>
      <c r="VAA260" s="254"/>
      <c r="VAB260" s="254"/>
      <c r="VAC260" s="254"/>
      <c r="VAD260" s="254"/>
      <c r="VAE260" s="254"/>
      <c r="VAF260" s="254"/>
      <c r="VAG260" s="254"/>
      <c r="VAH260" s="254"/>
      <c r="VAI260" s="254"/>
      <c r="VAJ260" s="254"/>
      <c r="VAK260" s="254"/>
      <c r="VAL260" s="254"/>
      <c r="VAM260" s="254"/>
      <c r="VAN260" s="254"/>
      <c r="VAO260" s="254"/>
      <c r="VAP260" s="254"/>
      <c r="VAQ260" s="254"/>
      <c r="VAR260" s="254"/>
      <c r="VAS260" s="254"/>
      <c r="VAT260" s="254"/>
      <c r="VAU260" s="254"/>
      <c r="VAV260" s="254"/>
      <c r="VAW260" s="254"/>
      <c r="VAX260" s="254"/>
      <c r="VAY260" s="254"/>
      <c r="VAZ260" s="254"/>
      <c r="VBA260" s="254"/>
      <c r="VBB260" s="254"/>
      <c r="VBC260" s="254"/>
      <c r="VBD260" s="254"/>
      <c r="VBE260" s="254"/>
      <c r="VBF260" s="254"/>
      <c r="VBG260" s="254"/>
      <c r="VBH260" s="254"/>
      <c r="VBI260" s="254"/>
      <c r="VBJ260" s="254"/>
      <c r="VBK260" s="254"/>
      <c r="VBL260" s="254"/>
      <c r="VBM260" s="254"/>
      <c r="VBN260" s="254"/>
      <c r="VBO260" s="254"/>
      <c r="VBP260" s="254"/>
      <c r="VBQ260" s="254"/>
      <c r="VBR260" s="254"/>
      <c r="VBS260" s="254"/>
      <c r="VBT260" s="254"/>
      <c r="VBU260" s="254"/>
      <c r="VBV260" s="254"/>
      <c r="VBW260" s="254"/>
      <c r="VBX260" s="254"/>
      <c r="VBY260" s="254"/>
      <c r="VBZ260" s="254"/>
      <c r="VCA260" s="254"/>
      <c r="VCB260" s="254"/>
      <c r="VCC260" s="254"/>
      <c r="VCD260" s="254"/>
      <c r="VCE260" s="254"/>
      <c r="VCF260" s="254"/>
      <c r="VCG260" s="254"/>
      <c r="VCH260" s="254"/>
      <c r="VCI260" s="254"/>
      <c r="VCJ260" s="254"/>
      <c r="VCK260" s="254"/>
      <c r="VCL260" s="254"/>
      <c r="VCM260" s="254"/>
      <c r="VCN260" s="254"/>
      <c r="VCO260" s="254"/>
      <c r="VCP260" s="254"/>
      <c r="VCQ260" s="254"/>
      <c r="VCR260" s="254"/>
      <c r="VCS260" s="254"/>
      <c r="VCT260" s="254"/>
      <c r="VCU260" s="254"/>
      <c r="VCV260" s="254"/>
      <c r="VCW260" s="254"/>
      <c r="VCX260" s="254"/>
      <c r="VCY260" s="254"/>
      <c r="VCZ260" s="254"/>
      <c r="VDA260" s="254"/>
      <c r="VDB260" s="254"/>
      <c r="VDC260" s="254"/>
      <c r="VDD260" s="254"/>
      <c r="VDE260" s="254"/>
      <c r="VDF260" s="254"/>
      <c r="VDG260" s="254"/>
      <c r="VDH260" s="254"/>
      <c r="VDI260" s="254"/>
      <c r="VDJ260" s="254"/>
      <c r="VDK260" s="254"/>
      <c r="VDL260" s="254"/>
      <c r="VDM260" s="254"/>
      <c r="VDN260" s="254"/>
      <c r="VDO260" s="254"/>
      <c r="VDP260" s="254"/>
      <c r="VDQ260" s="254"/>
      <c r="VDR260" s="254"/>
      <c r="VDS260" s="254"/>
      <c r="VDT260" s="254"/>
      <c r="VDU260" s="254"/>
      <c r="VDV260" s="254"/>
      <c r="VDW260" s="254"/>
      <c r="VDX260" s="254"/>
      <c r="VDY260" s="254"/>
      <c r="VDZ260" s="254"/>
      <c r="VEA260" s="254"/>
      <c r="VEB260" s="254"/>
      <c r="VEC260" s="254"/>
      <c r="VED260" s="254"/>
      <c r="VEE260" s="254"/>
      <c r="VEF260" s="254"/>
      <c r="VEG260" s="254"/>
      <c r="VEH260" s="254"/>
      <c r="VEI260" s="254"/>
      <c r="VEJ260" s="254"/>
      <c r="VEK260" s="254"/>
      <c r="VEL260" s="254"/>
      <c r="VEM260" s="254"/>
      <c r="VEN260" s="254"/>
      <c r="VEO260" s="254"/>
      <c r="VEP260" s="254"/>
      <c r="VEQ260" s="254"/>
      <c r="VER260" s="254"/>
      <c r="VES260" s="254"/>
      <c r="VET260" s="254"/>
      <c r="VEU260" s="254"/>
      <c r="VEV260" s="254"/>
      <c r="VEW260" s="254"/>
      <c r="VEX260" s="254"/>
      <c r="VEY260" s="254"/>
      <c r="VEZ260" s="254"/>
      <c r="VFA260" s="254"/>
      <c r="VFB260" s="254"/>
      <c r="VFC260" s="254"/>
      <c r="VFD260" s="254"/>
      <c r="VFE260" s="254"/>
      <c r="VFF260" s="254"/>
      <c r="VFG260" s="254"/>
      <c r="VFH260" s="254"/>
      <c r="VFI260" s="254"/>
      <c r="VFJ260" s="254"/>
      <c r="VFK260" s="254"/>
      <c r="VFL260" s="254"/>
      <c r="VFM260" s="254"/>
      <c r="VFN260" s="254"/>
      <c r="VFO260" s="254"/>
      <c r="VFP260" s="254"/>
      <c r="VFQ260" s="254"/>
      <c r="VFR260" s="254"/>
      <c r="VFS260" s="254"/>
      <c r="VFT260" s="254"/>
      <c r="VFU260" s="254"/>
      <c r="VFV260" s="254"/>
      <c r="VFW260" s="254"/>
      <c r="VFX260" s="254"/>
      <c r="VFY260" s="254"/>
      <c r="VFZ260" s="254"/>
      <c r="VGA260" s="254"/>
      <c r="VGB260" s="254"/>
      <c r="VGC260" s="254"/>
      <c r="VGD260" s="254"/>
      <c r="VGE260" s="254"/>
      <c r="VGF260" s="254"/>
      <c r="VGG260" s="254"/>
      <c r="VGH260" s="254"/>
      <c r="VGI260" s="254"/>
      <c r="VGJ260" s="254"/>
      <c r="VGK260" s="254"/>
      <c r="VGL260" s="254"/>
      <c r="VGM260" s="254"/>
      <c r="VGN260" s="254"/>
      <c r="VGO260" s="254"/>
      <c r="VGP260" s="254"/>
      <c r="VGQ260" s="254"/>
      <c r="VGR260" s="254"/>
      <c r="VGS260" s="254"/>
      <c r="VGT260" s="254"/>
      <c r="VGU260" s="254"/>
      <c r="VGV260" s="254"/>
      <c r="VGW260" s="254"/>
      <c r="VGX260" s="254"/>
      <c r="VGY260" s="254"/>
      <c r="VGZ260" s="254"/>
      <c r="VHA260" s="254"/>
      <c r="VHB260" s="254"/>
      <c r="VHC260" s="254"/>
      <c r="VHD260" s="254"/>
      <c r="VHE260" s="254"/>
      <c r="VHF260" s="254"/>
      <c r="VHG260" s="254"/>
      <c r="VHH260" s="254"/>
      <c r="VHI260" s="254"/>
      <c r="VHJ260" s="254"/>
      <c r="VHK260" s="254"/>
      <c r="VHL260" s="254"/>
      <c r="VHM260" s="254"/>
      <c r="VHN260" s="254"/>
      <c r="VHO260" s="254"/>
      <c r="VHP260" s="254"/>
      <c r="VHQ260" s="254"/>
      <c r="VHR260" s="254"/>
      <c r="VHS260" s="254"/>
      <c r="VHT260" s="254"/>
      <c r="VHU260" s="254"/>
      <c r="VHV260" s="254"/>
      <c r="VHW260" s="254"/>
      <c r="VHX260" s="254"/>
      <c r="VHY260" s="254"/>
      <c r="VHZ260" s="254"/>
      <c r="VIA260" s="254"/>
      <c r="VIB260" s="254"/>
      <c r="VIC260" s="254"/>
      <c r="VID260" s="254"/>
      <c r="VIE260" s="254"/>
      <c r="VIF260" s="254"/>
      <c r="VIG260" s="254"/>
      <c r="VIH260" s="254"/>
      <c r="VII260" s="254"/>
      <c r="VIJ260" s="254"/>
      <c r="VIK260" s="254"/>
      <c r="VIL260" s="254"/>
      <c r="VIM260" s="254"/>
      <c r="VIN260" s="254"/>
      <c r="VIO260" s="254"/>
      <c r="VIP260" s="254"/>
      <c r="VIQ260" s="254"/>
      <c r="VIR260" s="254"/>
      <c r="VIS260" s="254"/>
      <c r="VIT260" s="254"/>
      <c r="VIU260" s="254"/>
      <c r="VIV260" s="254"/>
      <c r="VIW260" s="254"/>
      <c r="VIX260" s="254"/>
      <c r="VIY260" s="254"/>
      <c r="VIZ260" s="254"/>
      <c r="VJA260" s="254"/>
      <c r="VJB260" s="254"/>
      <c r="VJC260" s="254"/>
      <c r="VJD260" s="254"/>
      <c r="VJE260" s="254"/>
      <c r="VJF260" s="254"/>
      <c r="VJG260" s="254"/>
      <c r="VJH260" s="254"/>
      <c r="VJI260" s="254"/>
      <c r="VJJ260" s="254"/>
      <c r="VJK260" s="254"/>
      <c r="VJL260" s="254"/>
      <c r="VJM260" s="254"/>
      <c r="VJN260" s="254"/>
      <c r="VJO260" s="254"/>
      <c r="VJP260" s="254"/>
      <c r="VJQ260" s="254"/>
      <c r="VJR260" s="254"/>
      <c r="VJS260" s="254"/>
      <c r="VJT260" s="254"/>
      <c r="VJU260" s="254"/>
      <c r="VJV260" s="254"/>
      <c r="VJW260" s="254"/>
      <c r="VJX260" s="254"/>
      <c r="VJY260" s="254"/>
      <c r="VJZ260" s="254"/>
      <c r="VKA260" s="254"/>
      <c r="VKB260" s="254"/>
      <c r="VKC260" s="254"/>
      <c r="VKD260" s="254"/>
      <c r="VKE260" s="254"/>
      <c r="VKF260" s="254"/>
      <c r="VKG260" s="254"/>
      <c r="VKH260" s="254"/>
      <c r="VKI260" s="254"/>
      <c r="VKJ260" s="254"/>
      <c r="VKK260" s="254"/>
      <c r="VKL260" s="254"/>
      <c r="VKM260" s="254"/>
      <c r="VKN260" s="254"/>
      <c r="VKO260" s="254"/>
      <c r="VKP260" s="254"/>
      <c r="VKQ260" s="254"/>
      <c r="VKR260" s="254"/>
      <c r="VKS260" s="254"/>
      <c r="VKT260" s="254"/>
      <c r="VKU260" s="254"/>
      <c r="VKV260" s="254"/>
      <c r="VKW260" s="254"/>
      <c r="VKX260" s="254"/>
      <c r="VKY260" s="254"/>
      <c r="VKZ260" s="254"/>
      <c r="VLA260" s="254"/>
      <c r="VLB260" s="254"/>
      <c r="VLC260" s="254"/>
      <c r="VLD260" s="254"/>
      <c r="VLE260" s="254"/>
      <c r="VLF260" s="254"/>
      <c r="VLG260" s="254"/>
      <c r="VLH260" s="254"/>
      <c r="VLI260" s="254"/>
      <c r="VLJ260" s="254"/>
      <c r="VLK260" s="254"/>
      <c r="VLL260" s="254"/>
      <c r="VLM260" s="254"/>
      <c r="VLN260" s="254"/>
      <c r="VLO260" s="254"/>
      <c r="VLP260" s="254"/>
      <c r="VLQ260" s="254"/>
      <c r="VLR260" s="254"/>
      <c r="VLS260" s="254"/>
      <c r="VLT260" s="254"/>
      <c r="VLU260" s="254"/>
      <c r="VLV260" s="254"/>
      <c r="VLW260" s="254"/>
      <c r="VLX260" s="254"/>
      <c r="VLY260" s="254"/>
      <c r="VLZ260" s="254"/>
      <c r="VMA260" s="254"/>
      <c r="VMB260" s="254"/>
      <c r="VMC260" s="254"/>
      <c r="VMD260" s="254"/>
      <c r="VME260" s="254"/>
      <c r="VMF260" s="254"/>
      <c r="VMG260" s="254"/>
      <c r="VMH260" s="254"/>
      <c r="VMI260" s="254"/>
      <c r="VMJ260" s="254"/>
      <c r="VMK260" s="254"/>
      <c r="VML260" s="254"/>
      <c r="VMM260" s="254"/>
      <c r="VMN260" s="254"/>
      <c r="VMO260" s="254"/>
      <c r="VMP260" s="254"/>
      <c r="VMQ260" s="254"/>
      <c r="VMR260" s="254"/>
      <c r="VMS260" s="254"/>
      <c r="VMT260" s="254"/>
      <c r="VMU260" s="254"/>
      <c r="VMV260" s="254"/>
      <c r="VMW260" s="254"/>
      <c r="VMX260" s="254"/>
      <c r="VMY260" s="254"/>
      <c r="VMZ260" s="254"/>
      <c r="VNA260" s="254"/>
      <c r="VNB260" s="254"/>
      <c r="VNC260" s="254"/>
      <c r="VND260" s="254"/>
      <c r="VNE260" s="254"/>
      <c r="VNF260" s="254"/>
      <c r="VNG260" s="254"/>
      <c r="VNH260" s="254"/>
      <c r="VNI260" s="254"/>
      <c r="VNJ260" s="254"/>
      <c r="VNK260" s="254"/>
      <c r="VNL260" s="254"/>
      <c r="VNM260" s="254"/>
      <c r="VNN260" s="254"/>
      <c r="VNO260" s="254"/>
      <c r="VNP260" s="254"/>
      <c r="VNQ260" s="254"/>
      <c r="VNR260" s="254"/>
      <c r="VNS260" s="254"/>
      <c r="VNT260" s="254"/>
      <c r="VNU260" s="254"/>
      <c r="VNV260" s="254"/>
      <c r="VNW260" s="254"/>
      <c r="VNX260" s="254"/>
      <c r="VNY260" s="254"/>
      <c r="VNZ260" s="254"/>
      <c r="VOA260" s="254"/>
      <c r="VOB260" s="254"/>
      <c r="VOC260" s="254"/>
      <c r="VOD260" s="254"/>
      <c r="VOE260" s="254"/>
      <c r="VOF260" s="254"/>
      <c r="VOG260" s="254"/>
      <c r="VOH260" s="254"/>
      <c r="VOI260" s="254"/>
      <c r="VOJ260" s="254"/>
      <c r="VOK260" s="254"/>
      <c r="VOL260" s="254"/>
      <c r="VOM260" s="254"/>
      <c r="VON260" s="254"/>
      <c r="VOO260" s="254"/>
      <c r="VOP260" s="254"/>
      <c r="VOQ260" s="254"/>
      <c r="VOR260" s="254"/>
      <c r="VOS260" s="254"/>
      <c r="VOT260" s="254"/>
      <c r="VOU260" s="254"/>
      <c r="VOV260" s="254"/>
      <c r="VOW260" s="254"/>
      <c r="VOX260" s="254"/>
      <c r="VOY260" s="254"/>
      <c r="VOZ260" s="254"/>
      <c r="VPA260" s="254"/>
      <c r="VPB260" s="254"/>
      <c r="VPC260" s="254"/>
      <c r="VPD260" s="254"/>
      <c r="VPE260" s="254"/>
      <c r="VPF260" s="254"/>
      <c r="VPG260" s="254"/>
      <c r="VPH260" s="254"/>
      <c r="VPI260" s="254"/>
      <c r="VPJ260" s="254"/>
      <c r="VPK260" s="254"/>
      <c r="VPL260" s="254"/>
      <c r="VPM260" s="254"/>
      <c r="VPN260" s="254"/>
      <c r="VPO260" s="254"/>
      <c r="VPP260" s="254"/>
      <c r="VPQ260" s="254"/>
      <c r="VPR260" s="254"/>
      <c r="VPS260" s="254"/>
      <c r="VPT260" s="254"/>
      <c r="VPU260" s="254"/>
      <c r="VPV260" s="254"/>
      <c r="VPW260" s="254"/>
      <c r="VPX260" s="254"/>
      <c r="VPY260" s="254"/>
      <c r="VPZ260" s="254"/>
      <c r="VQA260" s="254"/>
      <c r="VQB260" s="254"/>
      <c r="VQC260" s="254"/>
      <c r="VQD260" s="254"/>
      <c r="VQE260" s="254"/>
      <c r="VQF260" s="254"/>
      <c r="VQG260" s="254"/>
      <c r="VQH260" s="254"/>
      <c r="VQI260" s="254"/>
      <c r="VQJ260" s="254"/>
      <c r="VQK260" s="254"/>
      <c r="VQL260" s="254"/>
      <c r="VQM260" s="254"/>
      <c r="VQN260" s="254"/>
      <c r="VQO260" s="254"/>
      <c r="VQP260" s="254"/>
      <c r="VQQ260" s="254"/>
      <c r="VQR260" s="254"/>
      <c r="VQS260" s="254"/>
      <c r="VQT260" s="254"/>
      <c r="VQU260" s="254"/>
      <c r="VQV260" s="254"/>
      <c r="VQW260" s="254"/>
      <c r="VQX260" s="254"/>
      <c r="VQY260" s="254"/>
      <c r="VQZ260" s="254"/>
      <c r="VRA260" s="254"/>
      <c r="VRB260" s="254"/>
      <c r="VRC260" s="254"/>
      <c r="VRD260" s="254"/>
      <c r="VRE260" s="254"/>
      <c r="VRF260" s="254"/>
      <c r="VRG260" s="254"/>
      <c r="VRH260" s="254"/>
      <c r="VRI260" s="254"/>
      <c r="VRJ260" s="254"/>
      <c r="VRK260" s="254"/>
      <c r="VRL260" s="254"/>
      <c r="VRM260" s="254"/>
      <c r="VRN260" s="254"/>
      <c r="VRO260" s="254"/>
      <c r="VRP260" s="254"/>
      <c r="VRQ260" s="254"/>
      <c r="VRR260" s="254"/>
      <c r="VRS260" s="254"/>
      <c r="VRT260" s="254"/>
      <c r="VRU260" s="254"/>
      <c r="VRV260" s="254"/>
      <c r="VRW260" s="254"/>
      <c r="VRX260" s="254"/>
      <c r="VRY260" s="254"/>
      <c r="VRZ260" s="254"/>
      <c r="VSA260" s="254"/>
      <c r="VSB260" s="254"/>
      <c r="VSC260" s="254"/>
      <c r="VSD260" s="254"/>
      <c r="VSE260" s="254"/>
      <c r="VSF260" s="254"/>
      <c r="VSG260" s="254"/>
      <c r="VSH260" s="254"/>
      <c r="VSI260" s="254"/>
      <c r="VSJ260" s="254"/>
      <c r="VSK260" s="254"/>
      <c r="VSL260" s="254"/>
      <c r="VSM260" s="254"/>
      <c r="VSN260" s="254"/>
      <c r="VSO260" s="254"/>
      <c r="VSP260" s="254"/>
      <c r="VSQ260" s="254"/>
      <c r="VSR260" s="254"/>
      <c r="VSS260" s="254"/>
      <c r="VST260" s="254"/>
      <c r="VSU260" s="254"/>
      <c r="VSV260" s="254"/>
      <c r="VSW260" s="254"/>
      <c r="VSX260" s="254"/>
      <c r="VSY260" s="254"/>
      <c r="VSZ260" s="254"/>
      <c r="VTA260" s="254"/>
      <c r="VTB260" s="254"/>
      <c r="VTC260" s="254"/>
      <c r="VTD260" s="254"/>
      <c r="VTE260" s="254"/>
      <c r="VTF260" s="254"/>
      <c r="VTG260" s="254"/>
      <c r="VTH260" s="254"/>
      <c r="VTI260" s="254"/>
      <c r="VTJ260" s="254"/>
      <c r="VTK260" s="254"/>
      <c r="VTL260" s="254"/>
      <c r="VTM260" s="254"/>
      <c r="VTN260" s="254"/>
      <c r="VTO260" s="254"/>
      <c r="VTP260" s="254"/>
      <c r="VTQ260" s="254"/>
      <c r="VTR260" s="254"/>
      <c r="VTS260" s="254"/>
      <c r="VTT260" s="254"/>
      <c r="VTU260" s="254"/>
      <c r="VTV260" s="254"/>
      <c r="VTW260" s="254"/>
      <c r="VTX260" s="254"/>
      <c r="VTY260" s="254"/>
      <c r="VTZ260" s="254"/>
      <c r="VUA260" s="254"/>
      <c r="VUB260" s="254"/>
      <c r="VUC260" s="254"/>
      <c r="VUD260" s="254"/>
      <c r="VUE260" s="254"/>
      <c r="VUF260" s="254"/>
      <c r="VUG260" s="254"/>
      <c r="VUH260" s="254"/>
      <c r="VUI260" s="254"/>
      <c r="VUJ260" s="254"/>
      <c r="VUK260" s="254"/>
      <c r="VUL260" s="254"/>
      <c r="VUM260" s="254"/>
      <c r="VUN260" s="254"/>
      <c r="VUO260" s="254"/>
      <c r="VUP260" s="254"/>
      <c r="VUQ260" s="254"/>
      <c r="VUR260" s="254"/>
      <c r="VUS260" s="254"/>
      <c r="VUT260" s="254"/>
      <c r="VUU260" s="254"/>
      <c r="VUV260" s="254"/>
      <c r="VUW260" s="254"/>
      <c r="VUX260" s="254"/>
      <c r="VUY260" s="254"/>
      <c r="VUZ260" s="254"/>
      <c r="VVA260" s="254"/>
      <c r="VVB260" s="254"/>
      <c r="VVC260" s="254"/>
      <c r="VVD260" s="254"/>
      <c r="VVE260" s="254"/>
      <c r="VVF260" s="254"/>
      <c r="VVG260" s="254"/>
      <c r="VVH260" s="254"/>
      <c r="VVI260" s="254"/>
      <c r="VVJ260" s="254"/>
      <c r="VVK260" s="254"/>
      <c r="VVL260" s="254"/>
      <c r="VVM260" s="254"/>
      <c r="VVN260" s="254"/>
      <c r="VVO260" s="254"/>
      <c r="VVP260" s="254"/>
      <c r="VVQ260" s="254"/>
      <c r="VVR260" s="254"/>
      <c r="VVS260" s="254"/>
      <c r="VVT260" s="254"/>
      <c r="VVU260" s="254"/>
      <c r="VVV260" s="254"/>
      <c r="VVW260" s="254"/>
      <c r="VVX260" s="254"/>
      <c r="VVY260" s="254"/>
      <c r="VVZ260" s="254"/>
      <c r="VWA260" s="254"/>
      <c r="VWB260" s="254"/>
      <c r="VWC260" s="254"/>
      <c r="VWD260" s="254"/>
      <c r="VWE260" s="254"/>
      <c r="VWF260" s="254"/>
      <c r="VWG260" s="254"/>
      <c r="VWH260" s="254"/>
      <c r="VWI260" s="254"/>
      <c r="VWJ260" s="254"/>
      <c r="VWK260" s="254"/>
      <c r="VWL260" s="254"/>
      <c r="VWM260" s="254"/>
      <c r="VWN260" s="254"/>
      <c r="VWO260" s="254"/>
      <c r="VWP260" s="254"/>
      <c r="VWQ260" s="254"/>
      <c r="VWR260" s="254"/>
      <c r="VWS260" s="254"/>
      <c r="VWT260" s="254"/>
      <c r="VWU260" s="254"/>
      <c r="VWV260" s="254"/>
      <c r="VWW260" s="254"/>
      <c r="VWX260" s="254"/>
      <c r="VWY260" s="254"/>
      <c r="VWZ260" s="254"/>
      <c r="VXA260" s="254"/>
      <c r="VXB260" s="254"/>
      <c r="VXC260" s="254"/>
      <c r="VXD260" s="254"/>
      <c r="VXE260" s="254"/>
      <c r="VXF260" s="254"/>
      <c r="VXG260" s="254"/>
      <c r="VXH260" s="254"/>
      <c r="VXI260" s="254"/>
      <c r="VXJ260" s="254"/>
      <c r="VXK260" s="254"/>
      <c r="VXL260" s="254"/>
      <c r="VXM260" s="254"/>
      <c r="VXN260" s="254"/>
      <c r="VXO260" s="254"/>
      <c r="VXP260" s="254"/>
      <c r="VXQ260" s="254"/>
      <c r="VXR260" s="254"/>
      <c r="VXS260" s="254"/>
      <c r="VXT260" s="254"/>
      <c r="VXU260" s="254"/>
      <c r="VXV260" s="254"/>
      <c r="VXW260" s="254"/>
      <c r="VXX260" s="254"/>
      <c r="VXY260" s="254"/>
      <c r="VXZ260" s="254"/>
      <c r="VYA260" s="254"/>
      <c r="VYB260" s="254"/>
      <c r="VYC260" s="254"/>
      <c r="VYD260" s="254"/>
      <c r="VYE260" s="254"/>
      <c r="VYF260" s="254"/>
      <c r="VYG260" s="254"/>
      <c r="VYH260" s="254"/>
      <c r="VYI260" s="254"/>
      <c r="VYJ260" s="254"/>
      <c r="VYK260" s="254"/>
      <c r="VYL260" s="254"/>
      <c r="VYM260" s="254"/>
      <c r="VYN260" s="254"/>
      <c r="VYO260" s="254"/>
      <c r="VYP260" s="254"/>
      <c r="VYQ260" s="254"/>
      <c r="VYR260" s="254"/>
      <c r="VYS260" s="254"/>
      <c r="VYT260" s="254"/>
      <c r="VYU260" s="254"/>
      <c r="VYV260" s="254"/>
      <c r="VYW260" s="254"/>
      <c r="VYX260" s="254"/>
      <c r="VYY260" s="254"/>
      <c r="VYZ260" s="254"/>
      <c r="VZA260" s="254"/>
      <c r="VZB260" s="254"/>
      <c r="VZC260" s="254"/>
      <c r="VZD260" s="254"/>
      <c r="VZE260" s="254"/>
      <c r="VZF260" s="254"/>
      <c r="VZG260" s="254"/>
      <c r="VZH260" s="254"/>
      <c r="VZI260" s="254"/>
      <c r="VZJ260" s="254"/>
      <c r="VZK260" s="254"/>
      <c r="VZL260" s="254"/>
      <c r="VZM260" s="254"/>
      <c r="VZN260" s="254"/>
      <c r="VZO260" s="254"/>
      <c r="VZP260" s="254"/>
      <c r="VZQ260" s="254"/>
      <c r="VZR260" s="254"/>
      <c r="VZS260" s="254"/>
      <c r="VZT260" s="254"/>
      <c r="VZU260" s="254"/>
      <c r="VZV260" s="254"/>
      <c r="VZW260" s="254"/>
      <c r="VZX260" s="254"/>
      <c r="VZY260" s="254"/>
      <c r="VZZ260" s="254"/>
      <c r="WAA260" s="254"/>
      <c r="WAB260" s="254"/>
      <c r="WAC260" s="254"/>
      <c r="WAD260" s="254"/>
      <c r="WAE260" s="254"/>
      <c r="WAF260" s="254"/>
      <c r="WAG260" s="254"/>
      <c r="WAH260" s="254"/>
      <c r="WAI260" s="254"/>
      <c r="WAJ260" s="254"/>
      <c r="WAK260" s="254"/>
      <c r="WAL260" s="254"/>
      <c r="WAM260" s="254"/>
      <c r="WAN260" s="254"/>
      <c r="WAO260" s="254"/>
      <c r="WAP260" s="254"/>
      <c r="WAQ260" s="254"/>
      <c r="WAR260" s="254"/>
      <c r="WAS260" s="254"/>
      <c r="WAT260" s="254"/>
      <c r="WAU260" s="254"/>
      <c r="WAV260" s="254"/>
      <c r="WAW260" s="254"/>
      <c r="WAX260" s="254"/>
      <c r="WAY260" s="254"/>
      <c r="WAZ260" s="254"/>
      <c r="WBA260" s="254"/>
      <c r="WBB260" s="254"/>
      <c r="WBC260" s="254"/>
      <c r="WBD260" s="254"/>
      <c r="WBE260" s="254"/>
      <c r="WBF260" s="254"/>
      <c r="WBG260" s="254"/>
      <c r="WBH260" s="254"/>
      <c r="WBI260" s="254"/>
      <c r="WBJ260" s="254"/>
      <c r="WBK260" s="254"/>
      <c r="WBL260" s="254"/>
      <c r="WBM260" s="254"/>
      <c r="WBN260" s="254"/>
      <c r="WBO260" s="254"/>
      <c r="WBP260" s="254"/>
      <c r="WBQ260" s="254"/>
      <c r="WBR260" s="254"/>
      <c r="WBS260" s="254"/>
      <c r="WBT260" s="254"/>
      <c r="WBU260" s="254"/>
      <c r="WBV260" s="254"/>
      <c r="WBW260" s="254"/>
      <c r="WBX260" s="254"/>
      <c r="WBY260" s="254"/>
      <c r="WBZ260" s="254"/>
      <c r="WCA260" s="254"/>
      <c r="WCB260" s="254"/>
      <c r="WCC260" s="254"/>
      <c r="WCD260" s="254"/>
      <c r="WCE260" s="254"/>
      <c r="WCF260" s="254"/>
      <c r="WCG260" s="254"/>
      <c r="WCH260" s="254"/>
      <c r="WCI260" s="254"/>
      <c r="WCJ260" s="254"/>
      <c r="WCK260" s="254"/>
      <c r="WCL260" s="254"/>
      <c r="WCM260" s="254"/>
      <c r="WCN260" s="254"/>
      <c r="WCO260" s="254"/>
      <c r="WCP260" s="254"/>
      <c r="WCQ260" s="254"/>
      <c r="WCR260" s="254"/>
      <c r="WCS260" s="254"/>
      <c r="WCT260" s="254"/>
      <c r="WCU260" s="254"/>
      <c r="WCV260" s="254"/>
      <c r="WCW260" s="254"/>
      <c r="WCX260" s="254"/>
      <c r="WCY260" s="254"/>
      <c r="WCZ260" s="254"/>
      <c r="WDA260" s="254"/>
      <c r="WDB260" s="254"/>
      <c r="WDC260" s="254"/>
      <c r="WDD260" s="254"/>
      <c r="WDE260" s="254"/>
      <c r="WDF260" s="254"/>
      <c r="WDG260" s="254"/>
      <c r="WDH260" s="254"/>
      <c r="WDI260" s="254"/>
      <c r="WDJ260" s="254"/>
      <c r="WDK260" s="254"/>
      <c r="WDL260" s="254"/>
      <c r="WDM260" s="254"/>
      <c r="WDN260" s="254"/>
      <c r="WDO260" s="254"/>
      <c r="WDP260" s="254"/>
      <c r="WDQ260" s="254"/>
      <c r="WDR260" s="254"/>
      <c r="WDS260" s="254"/>
      <c r="WDT260" s="254"/>
      <c r="WDU260" s="254"/>
      <c r="WDV260" s="254"/>
      <c r="WDW260" s="254"/>
      <c r="WDX260" s="254"/>
      <c r="WDY260" s="254"/>
      <c r="WDZ260" s="254"/>
      <c r="WEA260" s="254"/>
      <c r="WEB260" s="254"/>
      <c r="WEC260" s="254"/>
      <c r="WED260" s="254"/>
      <c r="WEE260" s="254"/>
      <c r="WEF260" s="254"/>
      <c r="WEG260" s="254"/>
      <c r="WEH260" s="254"/>
      <c r="WEI260" s="254"/>
      <c r="WEJ260" s="254"/>
      <c r="WEK260" s="254"/>
      <c r="WEL260" s="254"/>
      <c r="WEM260" s="254"/>
      <c r="WEN260" s="254"/>
      <c r="WEO260" s="254"/>
      <c r="WEP260" s="254"/>
      <c r="WEQ260" s="254"/>
      <c r="WER260" s="254"/>
      <c r="WES260" s="254"/>
      <c r="WET260" s="254"/>
      <c r="WEU260" s="254"/>
      <c r="WEV260" s="254"/>
      <c r="WEW260" s="254"/>
      <c r="WEX260" s="254"/>
      <c r="WEY260" s="254"/>
      <c r="WEZ260" s="254"/>
      <c r="WFA260" s="254"/>
      <c r="WFB260" s="254"/>
      <c r="WFC260" s="254"/>
      <c r="WFD260" s="254"/>
      <c r="WFE260" s="254"/>
      <c r="WFF260" s="254"/>
      <c r="WFG260" s="254"/>
      <c r="WFH260" s="254"/>
      <c r="WFI260" s="254"/>
      <c r="WFJ260" s="254"/>
      <c r="WFK260" s="254"/>
      <c r="WFL260" s="254"/>
      <c r="WFM260" s="254"/>
      <c r="WFN260" s="254"/>
      <c r="WFO260" s="254"/>
      <c r="WFP260" s="254"/>
      <c r="WFQ260" s="254"/>
      <c r="WFR260" s="254"/>
      <c r="WFS260" s="254"/>
      <c r="WFT260" s="254"/>
      <c r="WFU260" s="254"/>
      <c r="WFV260" s="254"/>
      <c r="WFW260" s="254"/>
      <c r="WFX260" s="254"/>
      <c r="WFY260" s="254"/>
      <c r="WFZ260" s="254"/>
      <c r="WGA260" s="254"/>
      <c r="WGB260" s="254"/>
      <c r="WGC260" s="254"/>
      <c r="WGD260" s="254"/>
      <c r="WGE260" s="254"/>
      <c r="WGF260" s="254"/>
      <c r="WGG260" s="254"/>
      <c r="WGH260" s="254"/>
      <c r="WGI260" s="254"/>
      <c r="WGJ260" s="254"/>
      <c r="WGK260" s="254"/>
      <c r="WGL260" s="254"/>
      <c r="WGM260" s="254"/>
      <c r="WGN260" s="254"/>
      <c r="WGO260" s="254"/>
      <c r="WGP260" s="254"/>
      <c r="WGQ260" s="254"/>
      <c r="WGR260" s="254"/>
      <c r="WGS260" s="254"/>
      <c r="WGT260" s="254"/>
      <c r="WGU260" s="254"/>
      <c r="WGV260" s="254"/>
      <c r="WGW260" s="254"/>
      <c r="WGX260" s="254"/>
      <c r="WGY260" s="254"/>
      <c r="WGZ260" s="254"/>
      <c r="WHA260" s="254"/>
      <c r="WHB260" s="254"/>
      <c r="WHC260" s="254"/>
      <c r="WHD260" s="254"/>
      <c r="WHE260" s="254"/>
      <c r="WHF260" s="254"/>
      <c r="WHG260" s="254"/>
      <c r="WHH260" s="254"/>
      <c r="WHI260" s="254"/>
      <c r="WHJ260" s="254"/>
      <c r="WHK260" s="254"/>
      <c r="WHL260" s="254"/>
      <c r="WHM260" s="254"/>
      <c r="WHN260" s="254"/>
      <c r="WHO260" s="254"/>
      <c r="WHP260" s="254"/>
      <c r="WHQ260" s="254"/>
      <c r="WHR260" s="254"/>
      <c r="WHS260" s="254"/>
      <c r="WHT260" s="254"/>
      <c r="WHU260" s="254"/>
      <c r="WHV260" s="254"/>
      <c r="WHW260" s="254"/>
      <c r="WHX260" s="254"/>
      <c r="WHY260" s="254"/>
      <c r="WHZ260" s="254"/>
      <c r="WIA260" s="254"/>
      <c r="WIB260" s="254"/>
      <c r="WIC260" s="254"/>
      <c r="WID260" s="254"/>
      <c r="WIE260" s="254"/>
      <c r="WIF260" s="254"/>
      <c r="WIG260" s="254"/>
      <c r="WIH260" s="254"/>
      <c r="WII260" s="254"/>
      <c r="WIJ260" s="254"/>
      <c r="WIK260" s="254"/>
      <c r="WIL260" s="254"/>
      <c r="WIM260" s="254"/>
      <c r="WIN260" s="254"/>
      <c r="WIO260" s="254"/>
      <c r="WIP260" s="254"/>
      <c r="WIQ260" s="254"/>
      <c r="WIR260" s="254"/>
      <c r="WIS260" s="254"/>
      <c r="WIT260" s="254"/>
      <c r="WIU260" s="254"/>
      <c r="WIV260" s="254"/>
      <c r="WIW260" s="254"/>
      <c r="WIX260" s="254"/>
      <c r="WIY260" s="254"/>
      <c r="WIZ260" s="254"/>
      <c r="WJA260" s="254"/>
      <c r="WJB260" s="254"/>
      <c r="WJC260" s="254"/>
      <c r="WJD260" s="254"/>
      <c r="WJE260" s="254"/>
      <c r="WJF260" s="254"/>
      <c r="WJG260" s="254"/>
      <c r="WJH260" s="254"/>
      <c r="WJI260" s="254"/>
      <c r="WJJ260" s="254"/>
      <c r="WJK260" s="254"/>
      <c r="WJL260" s="254"/>
      <c r="WJM260" s="254"/>
      <c r="WJN260" s="254"/>
      <c r="WJO260" s="254"/>
      <c r="WJP260" s="254"/>
      <c r="WJQ260" s="254"/>
      <c r="WJR260" s="254"/>
      <c r="WJS260" s="254"/>
      <c r="WJT260" s="254"/>
      <c r="WJU260" s="254"/>
      <c r="WJV260" s="254"/>
      <c r="WJW260" s="254"/>
      <c r="WJX260" s="254"/>
      <c r="WJY260" s="254"/>
      <c r="WJZ260" s="254"/>
      <c r="WKA260" s="254"/>
      <c r="WKB260" s="254"/>
      <c r="WKC260" s="254"/>
      <c r="WKD260" s="254"/>
      <c r="WKE260" s="254"/>
      <c r="WKF260" s="254"/>
      <c r="WKG260" s="254"/>
      <c r="WKH260" s="254"/>
      <c r="WKI260" s="254"/>
      <c r="WKJ260" s="254"/>
      <c r="WKK260" s="254"/>
      <c r="WKL260" s="254"/>
      <c r="WKM260" s="254"/>
      <c r="WKN260" s="254"/>
      <c r="WKO260" s="254"/>
      <c r="WKP260" s="254"/>
      <c r="WKQ260" s="254"/>
      <c r="WKR260" s="254"/>
      <c r="WKS260" s="254"/>
      <c r="WKT260" s="254"/>
      <c r="WKU260" s="254"/>
      <c r="WKV260" s="254"/>
      <c r="WKW260" s="254"/>
      <c r="WKX260" s="254"/>
      <c r="WKY260" s="254"/>
      <c r="WKZ260" s="254"/>
      <c r="WLA260" s="254"/>
      <c r="WLB260" s="254"/>
      <c r="WLC260" s="254"/>
      <c r="WLD260" s="254"/>
      <c r="WLE260" s="254"/>
      <c r="WLF260" s="254"/>
      <c r="WLG260" s="254"/>
      <c r="WLH260" s="254"/>
      <c r="WLI260" s="254"/>
      <c r="WLJ260" s="254"/>
      <c r="WLK260" s="254"/>
      <c r="WLL260" s="254"/>
      <c r="WLM260" s="254"/>
      <c r="WLN260" s="254"/>
      <c r="WLO260" s="254"/>
      <c r="WLP260" s="254"/>
      <c r="WLQ260" s="254"/>
      <c r="WLR260" s="254"/>
      <c r="WLS260" s="254"/>
      <c r="WLT260" s="254"/>
      <c r="WLU260" s="254"/>
      <c r="WLV260" s="254"/>
      <c r="WLW260" s="254"/>
      <c r="WLX260" s="254"/>
      <c r="WLY260" s="254"/>
      <c r="WLZ260" s="254"/>
      <c r="WMA260" s="254"/>
      <c r="WMB260" s="254"/>
      <c r="WMC260" s="254"/>
      <c r="WMD260" s="254"/>
      <c r="WME260" s="254"/>
      <c r="WMF260" s="254"/>
      <c r="WMG260" s="254"/>
      <c r="WMH260" s="254"/>
      <c r="WMI260" s="254"/>
      <c r="WMJ260" s="254"/>
      <c r="WMK260" s="254"/>
      <c r="WML260" s="254"/>
      <c r="WMM260" s="254"/>
      <c r="WMN260" s="254"/>
      <c r="WMO260" s="254"/>
      <c r="WMP260" s="254"/>
      <c r="WMQ260" s="254"/>
      <c r="WMR260" s="254"/>
      <c r="WMS260" s="254"/>
      <c r="WMT260" s="254"/>
      <c r="WMU260" s="254"/>
      <c r="WMV260" s="254"/>
      <c r="WMW260" s="254"/>
      <c r="WMX260" s="254"/>
      <c r="WMY260" s="254"/>
      <c r="WMZ260" s="254"/>
      <c r="WNA260" s="254"/>
      <c r="WNB260" s="254"/>
      <c r="WNC260" s="254"/>
      <c r="WND260" s="254"/>
      <c r="WNE260" s="254"/>
      <c r="WNF260" s="254"/>
      <c r="WNG260" s="254"/>
      <c r="WNH260" s="254"/>
      <c r="WNI260" s="254"/>
      <c r="WNJ260" s="254"/>
      <c r="WNK260" s="254"/>
      <c r="WNL260" s="254"/>
      <c r="WNM260" s="254"/>
      <c r="WNN260" s="254"/>
      <c r="WNO260" s="254"/>
      <c r="WNP260" s="254"/>
      <c r="WNQ260" s="254"/>
      <c r="WNR260" s="254"/>
      <c r="WNS260" s="254"/>
      <c r="WNT260" s="254"/>
      <c r="WNU260" s="254"/>
      <c r="WNV260" s="254"/>
      <c r="WNW260" s="254"/>
      <c r="WNX260" s="254"/>
      <c r="WNY260" s="254"/>
      <c r="WNZ260" s="254"/>
      <c r="WOA260" s="254"/>
      <c r="WOB260" s="254"/>
      <c r="WOC260" s="254"/>
      <c r="WOD260" s="254"/>
      <c r="WOE260" s="254"/>
      <c r="WOF260" s="254"/>
      <c r="WOG260" s="254"/>
      <c r="WOH260" s="254"/>
      <c r="WOI260" s="254"/>
      <c r="WOJ260" s="254"/>
      <c r="WOK260" s="254"/>
      <c r="WOL260" s="254"/>
      <c r="WOM260" s="254"/>
      <c r="WON260" s="254"/>
      <c r="WOO260" s="254"/>
      <c r="WOP260" s="254"/>
      <c r="WOQ260" s="254"/>
      <c r="WOR260" s="254"/>
      <c r="WOS260" s="254"/>
      <c r="WOT260" s="254"/>
      <c r="WOU260" s="254"/>
      <c r="WOV260" s="254"/>
      <c r="WOW260" s="254"/>
      <c r="WOX260" s="254"/>
      <c r="WOY260" s="254"/>
      <c r="WOZ260" s="254"/>
      <c r="WPA260" s="254"/>
      <c r="WPB260" s="254"/>
      <c r="WPC260" s="254"/>
      <c r="WPD260" s="254"/>
      <c r="WPE260" s="254"/>
      <c r="WPF260" s="254"/>
      <c r="WPG260" s="254"/>
      <c r="WPH260" s="254"/>
      <c r="WPI260" s="254"/>
      <c r="WPJ260" s="254"/>
      <c r="WPK260" s="254"/>
      <c r="WPL260" s="254"/>
      <c r="WPM260" s="254"/>
      <c r="WPN260" s="254"/>
      <c r="WPO260" s="254"/>
      <c r="WPP260" s="254"/>
      <c r="WPQ260" s="254"/>
      <c r="WPR260" s="254"/>
      <c r="WPS260" s="254"/>
      <c r="WPT260" s="254"/>
      <c r="WPU260" s="254"/>
      <c r="WPV260" s="254"/>
      <c r="WPW260" s="254"/>
      <c r="WPX260" s="254"/>
      <c r="WPY260" s="254"/>
      <c r="WPZ260" s="254"/>
      <c r="WQA260" s="254"/>
      <c r="WQB260" s="254"/>
      <c r="WQC260" s="254"/>
      <c r="WQD260" s="254"/>
      <c r="WQE260" s="254"/>
      <c r="WQF260" s="254"/>
      <c r="WQG260" s="254"/>
      <c r="WQH260" s="254"/>
      <c r="WQI260" s="254"/>
      <c r="WQJ260" s="254"/>
      <c r="WQK260" s="254"/>
      <c r="WQL260" s="254"/>
      <c r="WQM260" s="254"/>
      <c r="WQN260" s="254"/>
      <c r="WQO260" s="254"/>
      <c r="WQP260" s="254"/>
      <c r="WQQ260" s="254"/>
      <c r="WQR260" s="254"/>
      <c r="WQS260" s="254"/>
      <c r="WQT260" s="254"/>
      <c r="WQU260" s="254"/>
      <c r="WQV260" s="254"/>
      <c r="WQW260" s="254"/>
      <c r="WQX260" s="254"/>
      <c r="WQY260" s="254"/>
      <c r="WQZ260" s="254"/>
      <c r="WRA260" s="254"/>
      <c r="WRB260" s="254"/>
      <c r="WRC260" s="254"/>
      <c r="WRD260" s="254"/>
      <c r="WRE260" s="254"/>
      <c r="WRF260" s="254"/>
      <c r="WRG260" s="254"/>
      <c r="WRH260" s="254"/>
      <c r="WRI260" s="254"/>
      <c r="WRJ260" s="254"/>
      <c r="WRK260" s="254"/>
      <c r="WRL260" s="254"/>
      <c r="WRM260" s="254"/>
      <c r="WRN260" s="254"/>
      <c r="WRO260" s="254"/>
      <c r="WRP260" s="254"/>
      <c r="WRQ260" s="254"/>
      <c r="WRR260" s="254"/>
      <c r="WRS260" s="254"/>
      <c r="WRT260" s="254"/>
      <c r="WRU260" s="254"/>
      <c r="WRV260" s="254"/>
      <c r="WRW260" s="254"/>
      <c r="WRX260" s="254"/>
      <c r="WRY260" s="254"/>
      <c r="WRZ260" s="254"/>
      <c r="WSA260" s="254"/>
      <c r="WSB260" s="254"/>
      <c r="WSC260" s="254"/>
      <c r="WSD260" s="254"/>
      <c r="WSE260" s="254"/>
      <c r="WSF260" s="254"/>
      <c r="WSG260" s="254"/>
      <c r="WSH260" s="254"/>
      <c r="WSI260" s="254"/>
      <c r="WSJ260" s="254"/>
      <c r="WSK260" s="254"/>
      <c r="WSL260" s="254"/>
      <c r="WSM260" s="254"/>
      <c r="WSN260" s="254"/>
      <c r="WSO260" s="254"/>
      <c r="WSP260" s="254"/>
      <c r="WSQ260" s="254"/>
      <c r="WSR260" s="254"/>
      <c r="WSS260" s="254"/>
      <c r="WST260" s="254"/>
      <c r="WSU260" s="254"/>
      <c r="WSV260" s="254"/>
      <c r="WSW260" s="254"/>
      <c r="WSX260" s="254"/>
      <c r="WSY260" s="254"/>
      <c r="WSZ260" s="254"/>
      <c r="WTA260" s="254"/>
      <c r="WTB260" s="254"/>
      <c r="WTC260" s="254"/>
      <c r="WTD260" s="254"/>
      <c r="WTE260" s="254"/>
      <c r="WTF260" s="254"/>
      <c r="WTG260" s="254"/>
      <c r="WTH260" s="254"/>
      <c r="WTI260" s="254"/>
      <c r="WTJ260" s="254"/>
      <c r="WTK260" s="254"/>
      <c r="WTL260" s="254"/>
      <c r="WTM260" s="254"/>
      <c r="WTN260" s="254"/>
      <c r="WTO260" s="254"/>
      <c r="WTP260" s="254"/>
      <c r="WTQ260" s="254"/>
      <c r="WTR260" s="254"/>
      <c r="WTS260" s="254"/>
      <c r="WTT260" s="254"/>
      <c r="WTU260" s="254"/>
      <c r="WTV260" s="254"/>
      <c r="WTW260" s="254"/>
      <c r="WTX260" s="254"/>
      <c r="WTY260" s="254"/>
      <c r="WTZ260" s="254"/>
      <c r="WUA260" s="254"/>
      <c r="WUB260" s="254"/>
      <c r="WUC260" s="254"/>
      <c r="WUD260" s="254"/>
      <c r="WUE260" s="254"/>
      <c r="WUF260" s="254"/>
      <c r="WUG260" s="254"/>
      <c r="WUH260" s="254"/>
      <c r="WUI260" s="254"/>
      <c r="WUJ260" s="254"/>
      <c r="WUK260" s="254"/>
      <c r="WUL260" s="254"/>
      <c r="WUM260" s="254"/>
      <c r="WUN260" s="254"/>
      <c r="WUO260" s="254"/>
      <c r="WUP260" s="254"/>
      <c r="WUQ260" s="254"/>
      <c r="WUR260" s="254"/>
      <c r="WUS260" s="254"/>
      <c r="WUT260" s="254"/>
      <c r="WUU260" s="254"/>
      <c r="WUV260" s="254"/>
      <c r="WUW260" s="254"/>
      <c r="WUX260" s="254"/>
      <c r="WUY260" s="254"/>
      <c r="WUZ260" s="254"/>
      <c r="WVA260" s="254"/>
      <c r="WVB260" s="254"/>
      <c r="WVC260" s="254"/>
      <c r="WVD260" s="254"/>
      <c r="WVE260" s="254"/>
      <c r="WVF260" s="254"/>
      <c r="WVG260" s="254"/>
      <c r="WVH260" s="254"/>
      <c r="WVI260" s="254"/>
      <c r="WVJ260" s="254"/>
      <c r="WVK260" s="254"/>
      <c r="WVL260" s="254"/>
      <c r="WVM260" s="254"/>
      <c r="WVN260" s="254"/>
      <c r="WVO260" s="254"/>
      <c r="WVP260" s="254"/>
      <c r="WVQ260" s="254"/>
      <c r="WVR260" s="254"/>
      <c r="WVS260" s="254"/>
      <c r="WVT260" s="254"/>
      <c r="WVU260" s="254"/>
      <c r="WVV260" s="254"/>
      <c r="WVW260" s="254"/>
      <c r="WVX260" s="254"/>
      <c r="WVY260" s="254"/>
      <c r="WVZ260" s="254"/>
      <c r="WWA260" s="254"/>
      <c r="WWB260" s="254"/>
      <c r="WWC260" s="254"/>
      <c r="WWD260" s="254"/>
      <c r="WWE260" s="254"/>
      <c r="WWF260" s="254"/>
      <c r="WWG260" s="254"/>
      <c r="WWH260" s="254"/>
      <c r="WWI260" s="254"/>
      <c r="WWJ260" s="254"/>
      <c r="WWK260" s="254"/>
      <c r="WWL260" s="254"/>
      <c r="WWM260" s="254"/>
      <c r="WWN260" s="254"/>
      <c r="WWO260" s="254"/>
      <c r="WWP260" s="254"/>
      <c r="WWQ260" s="254"/>
      <c r="WWR260" s="254"/>
      <c r="WWS260" s="254"/>
      <c r="WWT260" s="254"/>
      <c r="WWU260" s="254"/>
      <c r="WWV260" s="254"/>
      <c r="WWW260" s="254"/>
      <c r="WWX260" s="254"/>
      <c r="WWY260" s="254"/>
      <c r="WWZ260" s="254"/>
      <c r="WXA260" s="254"/>
      <c r="WXB260" s="254"/>
      <c r="WXC260" s="254"/>
      <c r="WXD260" s="254"/>
      <c r="WXE260" s="254"/>
      <c r="WXF260" s="254"/>
      <c r="WXG260" s="254"/>
      <c r="WXH260" s="254"/>
      <c r="WXI260" s="254"/>
      <c r="WXJ260" s="254"/>
      <c r="WXK260" s="254"/>
      <c r="WXL260" s="254"/>
      <c r="WXM260" s="254"/>
      <c r="WXN260" s="254"/>
      <c r="WXO260" s="254"/>
      <c r="WXP260" s="254"/>
      <c r="WXQ260" s="254"/>
      <c r="WXR260" s="254"/>
      <c r="WXS260" s="254"/>
      <c r="WXT260" s="254"/>
      <c r="WXU260" s="254"/>
      <c r="WXV260" s="254"/>
      <c r="WXW260" s="254"/>
      <c r="WXX260" s="254"/>
      <c r="WXY260" s="254"/>
      <c r="WXZ260" s="254"/>
      <c r="WYA260" s="254"/>
      <c r="WYB260" s="254"/>
      <c r="WYC260" s="254"/>
      <c r="WYD260" s="254"/>
      <c r="WYE260" s="254"/>
      <c r="WYF260" s="254"/>
      <c r="WYG260" s="254"/>
      <c r="WYH260" s="254"/>
      <c r="WYI260" s="254"/>
      <c r="WYJ260" s="254"/>
      <c r="WYK260" s="254"/>
      <c r="WYL260" s="254"/>
      <c r="WYM260" s="254"/>
      <c r="WYN260" s="254"/>
      <c r="WYO260" s="254"/>
      <c r="WYP260" s="254"/>
      <c r="WYQ260" s="254"/>
      <c r="WYR260" s="254"/>
      <c r="WYS260" s="254"/>
      <c r="WYT260" s="254"/>
      <c r="WYU260" s="254"/>
      <c r="WYV260" s="254"/>
      <c r="WYW260" s="254"/>
      <c r="WYX260" s="254"/>
      <c r="WYY260" s="254"/>
      <c r="WYZ260" s="254"/>
      <c r="WZA260" s="254"/>
      <c r="WZB260" s="254"/>
      <c r="WZC260" s="254"/>
      <c r="WZD260" s="254"/>
      <c r="WZE260" s="254"/>
      <c r="WZF260" s="254"/>
      <c r="WZG260" s="254"/>
      <c r="WZH260" s="254"/>
      <c r="WZI260" s="254"/>
      <c r="WZJ260" s="254"/>
      <c r="WZK260" s="254"/>
      <c r="WZL260" s="254"/>
      <c r="WZM260" s="254"/>
      <c r="WZN260" s="254"/>
      <c r="WZO260" s="254"/>
      <c r="WZP260" s="254"/>
      <c r="WZQ260" s="254"/>
      <c r="WZR260" s="254"/>
      <c r="WZS260" s="254"/>
      <c r="WZT260" s="254"/>
      <c r="WZU260" s="254"/>
      <c r="WZV260" s="254"/>
      <c r="WZW260" s="254"/>
      <c r="WZX260" s="254"/>
      <c r="WZY260" s="254"/>
      <c r="WZZ260" s="254"/>
      <c r="XAA260" s="254"/>
      <c r="XAB260" s="254"/>
      <c r="XAC260" s="254"/>
      <c r="XAD260" s="254"/>
      <c r="XAE260" s="254"/>
      <c r="XAF260" s="254"/>
      <c r="XAG260" s="254"/>
      <c r="XAH260" s="254"/>
      <c r="XAI260" s="254"/>
      <c r="XAJ260" s="254"/>
      <c r="XAK260" s="254"/>
      <c r="XAL260" s="254"/>
      <c r="XAM260" s="254"/>
      <c r="XAN260" s="254"/>
      <c r="XAO260" s="254"/>
      <c r="XAP260" s="254"/>
      <c r="XAQ260" s="254"/>
      <c r="XAR260" s="254"/>
      <c r="XAS260" s="254"/>
      <c r="XAT260" s="254"/>
      <c r="XAU260" s="254"/>
      <c r="XAV260" s="254"/>
      <c r="XAW260" s="254"/>
      <c r="XAX260" s="254"/>
      <c r="XAY260" s="254"/>
      <c r="XAZ260" s="254"/>
      <c r="XBA260" s="254"/>
      <c r="XBB260" s="254"/>
      <c r="XBC260" s="254"/>
      <c r="XBD260" s="254"/>
      <c r="XBE260" s="254"/>
      <c r="XBF260" s="254"/>
      <c r="XBG260" s="254"/>
      <c r="XBH260" s="254"/>
      <c r="XBI260" s="254"/>
      <c r="XBJ260" s="254"/>
      <c r="XBK260" s="254"/>
      <c r="XBL260" s="254"/>
      <c r="XBM260" s="254"/>
      <c r="XBN260" s="254"/>
      <c r="XBO260" s="254"/>
      <c r="XBP260" s="254"/>
      <c r="XBQ260" s="254"/>
      <c r="XBR260" s="254"/>
      <c r="XBS260" s="254"/>
      <c r="XBT260" s="254"/>
      <c r="XBU260" s="254"/>
      <c r="XBV260" s="254"/>
      <c r="XBW260" s="254"/>
      <c r="XBX260" s="254"/>
      <c r="XBY260" s="254"/>
      <c r="XBZ260" s="254"/>
      <c r="XCA260" s="254"/>
      <c r="XCB260" s="254"/>
      <c r="XCC260" s="254"/>
      <c r="XCD260" s="254"/>
      <c r="XCE260" s="254"/>
      <c r="XCF260" s="254"/>
      <c r="XCG260" s="254"/>
      <c r="XCH260" s="254"/>
      <c r="XCI260" s="254"/>
      <c r="XCJ260" s="254"/>
      <c r="XCK260" s="254"/>
      <c r="XCL260" s="254"/>
      <c r="XCM260" s="254"/>
      <c r="XCN260" s="254"/>
      <c r="XCO260" s="254"/>
      <c r="XCP260" s="254"/>
      <c r="XCQ260" s="254"/>
      <c r="XCR260" s="254"/>
      <c r="XCS260" s="254"/>
      <c r="XCT260" s="254"/>
      <c r="XCU260" s="254"/>
      <c r="XCV260" s="254"/>
      <c r="XCW260" s="254"/>
      <c r="XCX260" s="254"/>
      <c r="XCY260" s="254"/>
      <c r="XCZ260" s="254"/>
      <c r="XDA260" s="254"/>
      <c r="XDB260" s="254"/>
      <c r="XDC260" s="254"/>
      <c r="XDD260" s="254"/>
      <c r="XDE260" s="254"/>
      <c r="XDF260" s="254"/>
      <c r="XDG260" s="254"/>
      <c r="XDH260" s="254"/>
      <c r="XDI260" s="254"/>
      <c r="XDJ260" s="254"/>
      <c r="XDK260" s="254"/>
      <c r="XDL260" s="254"/>
      <c r="XDM260" s="254"/>
      <c r="XDN260" s="254"/>
      <c r="XDO260" s="254"/>
      <c r="XDP260" s="254"/>
      <c r="XDQ260" s="254"/>
      <c r="XDR260" s="254"/>
      <c r="XDS260" s="254"/>
      <c r="XDT260" s="254"/>
      <c r="XDU260" s="254"/>
      <c r="XDV260" s="254"/>
      <c r="XDW260" s="254"/>
      <c r="XDX260" s="254"/>
      <c r="XDY260" s="254"/>
      <c r="XDZ260" s="254"/>
      <c r="XEA260" s="254"/>
      <c r="XEB260" s="254"/>
      <c r="XEC260" s="254"/>
      <c r="XED260" s="254"/>
      <c r="XEE260" s="254"/>
      <c r="XEF260" s="254"/>
      <c r="XEG260" s="254"/>
      <c r="XEH260" s="254"/>
      <c r="XEI260" s="254"/>
      <c r="XEJ260" s="254"/>
      <c r="XEK260" s="254"/>
      <c r="XEL260" s="254"/>
      <c r="XEM260" s="254"/>
      <c r="XEN260" s="254"/>
    </row>
    <row r="261" spans="1:16368" s="238" customFormat="1">
      <c r="A261" s="254"/>
      <c r="B261" s="254"/>
      <c r="C261" s="254"/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317"/>
      <c r="O261" s="254"/>
      <c r="P261" s="254"/>
      <c r="Q261" s="317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  <c r="BG261" s="254"/>
      <c r="BH261" s="254"/>
      <c r="BI261" s="254"/>
      <c r="BJ261" s="254"/>
      <c r="BK261" s="254"/>
      <c r="BL261" s="254"/>
      <c r="BM261" s="254"/>
      <c r="BN261" s="254"/>
      <c r="BO261" s="254"/>
      <c r="BP261" s="254"/>
      <c r="BQ261" s="254"/>
      <c r="BR261" s="254"/>
      <c r="BS261" s="254"/>
      <c r="BT261" s="254"/>
      <c r="BU261" s="254"/>
      <c r="BV261" s="254"/>
      <c r="BW261" s="254"/>
      <c r="BX261" s="254"/>
      <c r="BY261" s="254"/>
      <c r="BZ261" s="254"/>
      <c r="CA261" s="254"/>
      <c r="CB261" s="254"/>
      <c r="CC261" s="254"/>
      <c r="CD261" s="254"/>
      <c r="CE261" s="254"/>
      <c r="CF261" s="254"/>
      <c r="CG261" s="254"/>
      <c r="CH261" s="254"/>
      <c r="CI261" s="254"/>
      <c r="CJ261" s="254"/>
      <c r="CK261" s="254"/>
      <c r="CL261" s="254"/>
      <c r="CM261" s="254"/>
      <c r="CN261" s="254"/>
      <c r="CO261" s="254"/>
      <c r="CP261" s="254"/>
      <c r="CQ261" s="254"/>
      <c r="CR261" s="254"/>
      <c r="CS261" s="254"/>
      <c r="CT261" s="254"/>
      <c r="CU261" s="254"/>
      <c r="CV261" s="254"/>
      <c r="CW261" s="254"/>
      <c r="CX261" s="254"/>
      <c r="CY261" s="254"/>
      <c r="CZ261" s="254"/>
      <c r="DA261" s="254"/>
      <c r="DB261" s="254"/>
      <c r="DC261" s="254"/>
      <c r="DD261" s="254"/>
      <c r="DE261" s="254"/>
      <c r="DF261" s="254"/>
      <c r="DG261" s="254"/>
      <c r="DH261" s="254"/>
      <c r="DI261" s="254"/>
      <c r="DJ261" s="254"/>
      <c r="DK261" s="254"/>
      <c r="DL261" s="254"/>
      <c r="DM261" s="254"/>
      <c r="DN261" s="254"/>
      <c r="DO261" s="254"/>
      <c r="DP261" s="254"/>
      <c r="DQ261" s="254"/>
      <c r="DR261" s="254"/>
      <c r="DS261" s="254"/>
      <c r="DT261" s="254"/>
      <c r="DU261" s="254"/>
      <c r="DV261" s="254"/>
      <c r="DW261" s="254"/>
      <c r="DX261" s="254"/>
      <c r="DY261" s="254"/>
      <c r="DZ261" s="254"/>
      <c r="EA261" s="254"/>
      <c r="EB261" s="254"/>
      <c r="EC261" s="254"/>
      <c r="ED261" s="254"/>
      <c r="EE261" s="254"/>
      <c r="EF261" s="254"/>
      <c r="EG261" s="254"/>
      <c r="EH261" s="254"/>
      <c r="EI261" s="254"/>
      <c r="EJ261" s="254"/>
      <c r="EK261" s="254"/>
      <c r="EL261" s="254"/>
      <c r="EM261" s="254"/>
      <c r="EN261" s="254"/>
      <c r="EO261" s="254"/>
      <c r="EP261" s="254"/>
      <c r="EQ261" s="254"/>
      <c r="ER261" s="254"/>
      <c r="ES261" s="254"/>
      <c r="ET261" s="254"/>
      <c r="EU261" s="254"/>
      <c r="EV261" s="254"/>
      <c r="EW261" s="254"/>
      <c r="EX261" s="254"/>
      <c r="EY261" s="254"/>
      <c r="EZ261" s="254"/>
      <c r="FA261" s="254"/>
      <c r="FB261" s="254"/>
      <c r="FC261" s="254"/>
      <c r="FD261" s="254"/>
      <c r="FE261" s="254"/>
      <c r="FF261" s="254"/>
      <c r="FG261" s="254"/>
      <c r="FH261" s="254"/>
      <c r="FI261" s="254"/>
      <c r="FJ261" s="254"/>
      <c r="FK261" s="254"/>
      <c r="FL261" s="254"/>
      <c r="FM261" s="254"/>
      <c r="FN261" s="254"/>
      <c r="FO261" s="254"/>
      <c r="FP261" s="254"/>
      <c r="FQ261" s="254"/>
      <c r="FR261" s="254"/>
      <c r="FS261" s="254"/>
      <c r="FT261" s="254"/>
      <c r="FU261" s="254"/>
      <c r="FV261" s="254"/>
      <c r="FW261" s="254"/>
      <c r="FX261" s="254"/>
      <c r="FY261" s="254"/>
      <c r="FZ261" s="254"/>
      <c r="GA261" s="254"/>
      <c r="GB261" s="254"/>
      <c r="GC261" s="254"/>
      <c r="GD261" s="254"/>
      <c r="GE261" s="254"/>
      <c r="GF261" s="254"/>
      <c r="GG261" s="254"/>
      <c r="GH261" s="254"/>
      <c r="GI261" s="254"/>
      <c r="GJ261" s="254"/>
      <c r="GK261" s="254"/>
      <c r="GL261" s="254"/>
      <c r="GM261" s="254"/>
      <c r="GN261" s="254"/>
      <c r="GO261" s="254"/>
      <c r="GP261" s="254"/>
      <c r="GQ261" s="254"/>
      <c r="GR261" s="254"/>
      <c r="GS261" s="254"/>
      <c r="GT261" s="254"/>
      <c r="GU261" s="254"/>
      <c r="GV261" s="254"/>
      <c r="GW261" s="254"/>
      <c r="GX261" s="254"/>
      <c r="GY261" s="254"/>
      <c r="GZ261" s="254"/>
      <c r="HA261" s="254"/>
      <c r="HB261" s="254"/>
      <c r="HC261" s="254"/>
      <c r="HD261" s="254"/>
      <c r="HE261" s="254"/>
      <c r="HF261" s="254"/>
      <c r="HG261" s="254"/>
      <c r="HH261" s="254"/>
      <c r="HI261" s="254"/>
      <c r="HJ261" s="254"/>
      <c r="HK261" s="254"/>
      <c r="HL261" s="254"/>
      <c r="HM261" s="254"/>
      <c r="HN261" s="254"/>
      <c r="HO261" s="254"/>
      <c r="HP261" s="254"/>
      <c r="HQ261" s="254"/>
      <c r="HR261" s="254"/>
      <c r="HS261" s="254"/>
      <c r="HT261" s="254"/>
      <c r="HU261" s="254"/>
      <c r="HV261" s="254"/>
      <c r="HW261" s="254"/>
      <c r="HX261" s="254"/>
      <c r="HY261" s="254"/>
      <c r="HZ261" s="254"/>
      <c r="IA261" s="254"/>
      <c r="IB261" s="254"/>
      <c r="IC261" s="254"/>
      <c r="ID261" s="254"/>
      <c r="IE261" s="254"/>
      <c r="IF261" s="254"/>
      <c r="IG261" s="254"/>
      <c r="IH261" s="254"/>
      <c r="II261" s="254"/>
      <c r="IJ261" s="254"/>
      <c r="IK261" s="254"/>
      <c r="IL261" s="254"/>
      <c r="IM261" s="254"/>
      <c r="IN261" s="254"/>
      <c r="IO261" s="254"/>
      <c r="IP261" s="254"/>
      <c r="IQ261" s="254"/>
      <c r="IR261" s="254"/>
      <c r="IS261" s="254"/>
      <c r="IT261" s="254"/>
      <c r="IU261" s="254"/>
      <c r="IV261" s="254"/>
      <c r="IW261" s="254"/>
      <c r="IX261" s="254"/>
      <c r="IY261" s="254"/>
      <c r="IZ261" s="254"/>
      <c r="JA261" s="254"/>
      <c r="JB261" s="254"/>
      <c r="JC261" s="254"/>
      <c r="JD261" s="254"/>
      <c r="JE261" s="254"/>
      <c r="JF261" s="254"/>
      <c r="JG261" s="254"/>
      <c r="JH261" s="254"/>
      <c r="JI261" s="254"/>
      <c r="JJ261" s="254"/>
      <c r="JK261" s="254"/>
      <c r="JL261" s="254"/>
      <c r="JM261" s="254"/>
      <c r="JN261" s="254"/>
      <c r="JO261" s="254"/>
      <c r="JP261" s="254"/>
      <c r="JQ261" s="254"/>
      <c r="JR261" s="254"/>
      <c r="JS261" s="254"/>
      <c r="JT261" s="254"/>
      <c r="JU261" s="254"/>
      <c r="JV261" s="254"/>
      <c r="JW261" s="254"/>
      <c r="JX261" s="254"/>
      <c r="JY261" s="254"/>
      <c r="JZ261" s="254"/>
      <c r="KA261" s="254"/>
      <c r="KB261" s="254"/>
      <c r="KC261" s="254"/>
      <c r="KD261" s="254"/>
      <c r="KE261" s="254"/>
      <c r="KF261" s="254"/>
      <c r="KG261" s="254"/>
      <c r="KH261" s="254"/>
      <c r="KI261" s="254"/>
      <c r="KJ261" s="254"/>
      <c r="KK261" s="254"/>
      <c r="KL261" s="254"/>
      <c r="KM261" s="254"/>
      <c r="KN261" s="254"/>
      <c r="KO261" s="254"/>
      <c r="KP261" s="254"/>
      <c r="KQ261" s="254"/>
      <c r="KR261" s="254"/>
      <c r="KS261" s="254"/>
      <c r="KT261" s="254"/>
      <c r="KU261" s="254"/>
      <c r="KV261" s="254"/>
      <c r="KW261" s="254"/>
      <c r="KX261" s="254"/>
      <c r="KY261" s="254"/>
      <c r="KZ261" s="254"/>
      <c r="LA261" s="254"/>
      <c r="LB261" s="254"/>
      <c r="LC261" s="254"/>
      <c r="LD261" s="254"/>
      <c r="LE261" s="254"/>
      <c r="LF261" s="254"/>
      <c r="LG261" s="254"/>
      <c r="LH261" s="254"/>
      <c r="LI261" s="254"/>
      <c r="LJ261" s="254"/>
      <c r="LK261" s="254"/>
      <c r="LL261" s="254"/>
      <c r="LM261" s="254"/>
      <c r="LN261" s="254"/>
      <c r="LO261" s="254"/>
      <c r="LP261" s="254"/>
      <c r="LQ261" s="254"/>
      <c r="LR261" s="254"/>
      <c r="LS261" s="254"/>
      <c r="LT261" s="254"/>
      <c r="LU261" s="254"/>
      <c r="LV261" s="254"/>
      <c r="LW261" s="254"/>
      <c r="LX261" s="254"/>
      <c r="LY261" s="254"/>
      <c r="LZ261" s="254"/>
      <c r="MA261" s="254"/>
      <c r="MB261" s="254"/>
      <c r="MC261" s="254"/>
      <c r="MD261" s="254"/>
      <c r="ME261" s="254"/>
      <c r="MF261" s="254"/>
      <c r="MG261" s="254"/>
      <c r="MH261" s="254"/>
      <c r="MI261" s="254"/>
      <c r="MJ261" s="254"/>
      <c r="MK261" s="254"/>
      <c r="ML261" s="254"/>
      <c r="MM261" s="254"/>
      <c r="MN261" s="254"/>
      <c r="MO261" s="254"/>
      <c r="MP261" s="254"/>
      <c r="MQ261" s="254"/>
      <c r="MR261" s="254"/>
      <c r="MS261" s="254"/>
      <c r="MT261" s="254"/>
      <c r="MU261" s="254"/>
      <c r="MV261" s="254"/>
      <c r="MW261" s="254"/>
      <c r="MX261" s="254"/>
      <c r="MY261" s="254"/>
      <c r="MZ261" s="254"/>
      <c r="NA261" s="254"/>
      <c r="NB261" s="254"/>
      <c r="NC261" s="254"/>
      <c r="ND261" s="254"/>
      <c r="NE261" s="254"/>
      <c r="NF261" s="254"/>
      <c r="NG261" s="254"/>
      <c r="NH261" s="254"/>
      <c r="NI261" s="254"/>
      <c r="NJ261" s="254"/>
      <c r="NK261" s="254"/>
      <c r="NL261" s="254"/>
      <c r="NM261" s="254"/>
      <c r="NN261" s="254"/>
      <c r="NO261" s="254"/>
      <c r="NP261" s="254"/>
      <c r="NQ261" s="254"/>
      <c r="NR261" s="254"/>
      <c r="NS261" s="254"/>
      <c r="NT261" s="254"/>
      <c r="NU261" s="254"/>
      <c r="NV261" s="254"/>
      <c r="NW261" s="254"/>
      <c r="NX261" s="254"/>
      <c r="NY261" s="254"/>
      <c r="NZ261" s="254"/>
      <c r="OA261" s="254"/>
      <c r="OB261" s="254"/>
      <c r="OC261" s="254"/>
      <c r="OD261" s="254"/>
      <c r="OE261" s="254"/>
      <c r="OF261" s="254"/>
      <c r="OG261" s="254"/>
      <c r="OH261" s="254"/>
      <c r="OI261" s="254"/>
      <c r="OJ261" s="254"/>
      <c r="OK261" s="254"/>
      <c r="OL261" s="254"/>
      <c r="OM261" s="254"/>
      <c r="ON261" s="254"/>
      <c r="OO261" s="254"/>
      <c r="OP261" s="254"/>
      <c r="OQ261" s="254"/>
      <c r="OR261" s="254"/>
      <c r="OS261" s="254"/>
      <c r="OT261" s="254"/>
      <c r="OU261" s="254"/>
      <c r="OV261" s="254"/>
      <c r="OW261" s="254"/>
      <c r="OX261" s="254"/>
      <c r="OY261" s="254"/>
      <c r="OZ261" s="254"/>
      <c r="PA261" s="254"/>
      <c r="PB261" s="254"/>
      <c r="PC261" s="254"/>
      <c r="PD261" s="254"/>
      <c r="PE261" s="254"/>
      <c r="PF261" s="254"/>
      <c r="PG261" s="254"/>
      <c r="PH261" s="254"/>
      <c r="PI261" s="254"/>
      <c r="PJ261" s="254"/>
      <c r="PK261" s="254"/>
      <c r="PL261" s="254"/>
      <c r="PM261" s="254"/>
      <c r="PN261" s="254"/>
      <c r="PO261" s="254"/>
      <c r="PP261" s="254"/>
      <c r="PQ261" s="254"/>
      <c r="PR261" s="254"/>
      <c r="PS261" s="254"/>
      <c r="PT261" s="254"/>
      <c r="PU261" s="254"/>
      <c r="PV261" s="254"/>
      <c r="PW261" s="254"/>
      <c r="PX261" s="254"/>
      <c r="PY261" s="254"/>
      <c r="PZ261" s="254"/>
      <c r="QA261" s="254"/>
      <c r="QB261" s="254"/>
      <c r="QC261" s="254"/>
      <c r="QD261" s="254"/>
      <c r="QE261" s="254"/>
      <c r="QF261" s="254"/>
      <c r="QG261" s="254"/>
      <c r="QH261" s="254"/>
      <c r="QI261" s="254"/>
      <c r="QJ261" s="254"/>
      <c r="QK261" s="254"/>
      <c r="QL261" s="254"/>
      <c r="QM261" s="254"/>
      <c r="QN261" s="254"/>
      <c r="QO261" s="254"/>
      <c r="QP261" s="254"/>
      <c r="QQ261" s="254"/>
      <c r="QR261" s="254"/>
      <c r="QS261" s="254"/>
      <c r="QT261" s="254"/>
      <c r="QU261" s="254"/>
      <c r="QV261" s="254"/>
      <c r="QW261" s="254"/>
      <c r="QX261" s="254"/>
      <c r="QY261" s="254"/>
      <c r="QZ261" s="254"/>
      <c r="RA261" s="254"/>
      <c r="RB261" s="254"/>
      <c r="RC261" s="254"/>
      <c r="RD261" s="254"/>
      <c r="RE261" s="254"/>
      <c r="RF261" s="254"/>
      <c r="RG261" s="254"/>
      <c r="RH261" s="254"/>
      <c r="RI261" s="254"/>
      <c r="RJ261" s="254"/>
      <c r="RK261" s="254"/>
      <c r="RL261" s="254"/>
      <c r="RM261" s="254"/>
      <c r="RN261" s="254"/>
      <c r="RO261" s="254"/>
      <c r="RP261" s="254"/>
      <c r="RQ261" s="254"/>
      <c r="RR261" s="254"/>
      <c r="RS261" s="254"/>
      <c r="RT261" s="254"/>
      <c r="RU261" s="254"/>
      <c r="RV261" s="254"/>
      <c r="RW261" s="254"/>
      <c r="RX261" s="254"/>
      <c r="RY261" s="254"/>
      <c r="RZ261" s="254"/>
      <c r="SA261" s="254"/>
      <c r="SB261" s="254"/>
      <c r="SC261" s="254"/>
      <c r="SD261" s="254"/>
      <c r="SE261" s="254"/>
      <c r="SF261" s="254"/>
      <c r="SG261" s="254"/>
      <c r="SH261" s="254"/>
      <c r="SI261" s="254"/>
      <c r="SJ261" s="254"/>
      <c r="SK261" s="254"/>
      <c r="SL261" s="254"/>
      <c r="SM261" s="254"/>
      <c r="SN261" s="254"/>
      <c r="SO261" s="254"/>
      <c r="SP261" s="254"/>
      <c r="SQ261" s="254"/>
      <c r="SR261" s="254"/>
      <c r="SS261" s="254"/>
      <c r="ST261" s="254"/>
      <c r="SU261" s="254"/>
      <c r="SV261" s="254"/>
      <c r="SW261" s="254"/>
      <c r="SX261" s="254"/>
      <c r="SY261" s="254"/>
      <c r="SZ261" s="254"/>
      <c r="TA261" s="254"/>
      <c r="TB261" s="254"/>
      <c r="TC261" s="254"/>
      <c r="TD261" s="254"/>
      <c r="TE261" s="254"/>
      <c r="TF261" s="254"/>
      <c r="TG261" s="254"/>
      <c r="TH261" s="254"/>
      <c r="TI261" s="254"/>
      <c r="TJ261" s="254"/>
      <c r="TK261" s="254"/>
      <c r="TL261" s="254"/>
      <c r="TM261" s="254"/>
      <c r="TN261" s="254"/>
      <c r="TO261" s="254"/>
      <c r="TP261" s="254"/>
      <c r="TQ261" s="254"/>
      <c r="TR261" s="254"/>
      <c r="TS261" s="254"/>
      <c r="TT261" s="254"/>
      <c r="TU261" s="254"/>
      <c r="TV261" s="254"/>
      <c r="TW261" s="254"/>
      <c r="TX261" s="254"/>
      <c r="TY261" s="254"/>
      <c r="TZ261" s="254"/>
      <c r="UA261" s="254"/>
      <c r="UB261" s="254"/>
      <c r="UC261" s="254"/>
      <c r="UD261" s="254"/>
      <c r="UE261" s="254"/>
      <c r="UF261" s="254"/>
      <c r="UG261" s="254"/>
      <c r="UH261" s="254"/>
      <c r="UI261" s="254"/>
      <c r="UJ261" s="254"/>
      <c r="UK261" s="254"/>
      <c r="UL261" s="254"/>
      <c r="UM261" s="254"/>
      <c r="UN261" s="254"/>
      <c r="UO261" s="254"/>
      <c r="UP261" s="254"/>
      <c r="UQ261" s="254"/>
      <c r="UR261" s="254"/>
      <c r="US261" s="254"/>
      <c r="UT261" s="254"/>
      <c r="UU261" s="254"/>
      <c r="UV261" s="254"/>
      <c r="UW261" s="254"/>
      <c r="UX261" s="254"/>
      <c r="UY261" s="254"/>
      <c r="UZ261" s="254"/>
      <c r="VA261" s="254"/>
      <c r="VB261" s="254"/>
      <c r="VC261" s="254"/>
      <c r="VD261" s="254"/>
      <c r="VE261" s="254"/>
      <c r="VF261" s="254"/>
      <c r="VG261" s="254"/>
      <c r="VH261" s="254"/>
      <c r="VI261" s="254"/>
      <c r="VJ261" s="254"/>
      <c r="VK261" s="254"/>
      <c r="VL261" s="254"/>
      <c r="VM261" s="254"/>
      <c r="VN261" s="254"/>
      <c r="VO261" s="254"/>
      <c r="VP261" s="254"/>
      <c r="VQ261" s="254"/>
      <c r="VR261" s="254"/>
      <c r="VS261" s="254"/>
      <c r="VT261" s="254"/>
      <c r="VU261" s="254"/>
      <c r="VV261" s="254"/>
      <c r="VW261" s="254"/>
      <c r="VX261" s="254"/>
      <c r="VY261" s="254"/>
      <c r="VZ261" s="254"/>
      <c r="WA261" s="254"/>
      <c r="WB261" s="254"/>
      <c r="WC261" s="254"/>
      <c r="WD261" s="254"/>
      <c r="WE261" s="254"/>
      <c r="WF261" s="254"/>
      <c r="WG261" s="254"/>
      <c r="WH261" s="254"/>
      <c r="WI261" s="254"/>
      <c r="WJ261" s="254"/>
      <c r="WK261" s="254"/>
      <c r="WL261" s="254"/>
      <c r="WM261" s="254"/>
      <c r="WN261" s="254"/>
      <c r="WO261" s="254"/>
      <c r="WP261" s="254"/>
      <c r="WQ261" s="254"/>
      <c r="WR261" s="254"/>
      <c r="WS261" s="254"/>
      <c r="WT261" s="254"/>
      <c r="WU261" s="254"/>
      <c r="WV261" s="254"/>
      <c r="WW261" s="254"/>
      <c r="WX261" s="254"/>
      <c r="WY261" s="254"/>
      <c r="WZ261" s="254"/>
      <c r="XA261" s="254"/>
      <c r="XB261" s="254"/>
      <c r="XC261" s="254"/>
      <c r="XD261" s="254"/>
      <c r="XE261" s="254"/>
      <c r="XF261" s="254"/>
      <c r="XG261" s="254"/>
      <c r="XH261" s="254"/>
      <c r="XI261" s="254"/>
      <c r="XJ261" s="254"/>
      <c r="XK261" s="254"/>
      <c r="XL261" s="254"/>
      <c r="XM261" s="254"/>
      <c r="XN261" s="254"/>
      <c r="XO261" s="254"/>
      <c r="XP261" s="254"/>
      <c r="XQ261" s="254"/>
      <c r="XR261" s="254"/>
      <c r="XS261" s="254"/>
      <c r="XT261" s="254"/>
      <c r="XU261" s="254"/>
      <c r="XV261" s="254"/>
      <c r="XW261" s="254"/>
      <c r="XX261" s="254"/>
      <c r="XY261" s="254"/>
      <c r="XZ261" s="254"/>
      <c r="YA261" s="254"/>
      <c r="YB261" s="254"/>
      <c r="YC261" s="254"/>
      <c r="YD261" s="254"/>
      <c r="YE261" s="254"/>
      <c r="YF261" s="254"/>
      <c r="YG261" s="254"/>
      <c r="YH261" s="254"/>
      <c r="YI261" s="254"/>
      <c r="YJ261" s="254"/>
      <c r="YK261" s="254"/>
      <c r="YL261" s="254"/>
      <c r="YM261" s="254"/>
      <c r="YN261" s="254"/>
      <c r="YO261" s="254"/>
      <c r="YP261" s="254"/>
      <c r="YQ261" s="254"/>
      <c r="YR261" s="254"/>
      <c r="YS261" s="254"/>
      <c r="YT261" s="254"/>
      <c r="YU261" s="254"/>
      <c r="YV261" s="254"/>
      <c r="YW261" s="254"/>
      <c r="YX261" s="254"/>
      <c r="YY261" s="254"/>
      <c r="YZ261" s="254"/>
      <c r="ZA261" s="254"/>
      <c r="ZB261" s="254"/>
      <c r="ZC261" s="254"/>
      <c r="ZD261" s="254"/>
      <c r="ZE261" s="254"/>
      <c r="ZF261" s="254"/>
      <c r="ZG261" s="254"/>
      <c r="ZH261" s="254"/>
      <c r="ZI261" s="254"/>
      <c r="ZJ261" s="254"/>
      <c r="ZK261" s="254"/>
      <c r="ZL261" s="254"/>
      <c r="ZM261" s="254"/>
      <c r="ZN261" s="254"/>
      <c r="ZO261" s="254"/>
      <c r="ZP261" s="254"/>
      <c r="ZQ261" s="254"/>
      <c r="ZR261" s="254"/>
      <c r="ZS261" s="254"/>
      <c r="ZT261" s="254"/>
      <c r="ZU261" s="254"/>
      <c r="ZV261" s="254"/>
      <c r="ZW261" s="254"/>
      <c r="ZX261" s="254"/>
      <c r="ZY261" s="254"/>
      <c r="ZZ261" s="254"/>
      <c r="AAA261" s="254"/>
      <c r="AAB261" s="254"/>
      <c r="AAC261" s="254"/>
      <c r="AAD261" s="254"/>
      <c r="AAE261" s="254"/>
      <c r="AAF261" s="254"/>
      <c r="AAG261" s="254"/>
      <c r="AAH261" s="254"/>
      <c r="AAI261" s="254"/>
      <c r="AAJ261" s="254"/>
      <c r="AAK261" s="254"/>
      <c r="AAL261" s="254"/>
      <c r="AAM261" s="254"/>
      <c r="AAN261" s="254"/>
      <c r="AAO261" s="254"/>
      <c r="AAP261" s="254"/>
      <c r="AAQ261" s="254"/>
      <c r="AAR261" s="254"/>
      <c r="AAS261" s="254"/>
      <c r="AAT261" s="254"/>
      <c r="AAU261" s="254"/>
      <c r="AAV261" s="254"/>
      <c r="AAW261" s="254"/>
      <c r="AAX261" s="254"/>
      <c r="AAY261" s="254"/>
      <c r="AAZ261" s="254"/>
      <c r="ABA261" s="254"/>
      <c r="ABB261" s="254"/>
      <c r="ABC261" s="254"/>
      <c r="ABD261" s="254"/>
      <c r="ABE261" s="254"/>
      <c r="ABF261" s="254"/>
      <c r="ABG261" s="254"/>
      <c r="ABH261" s="254"/>
      <c r="ABI261" s="254"/>
      <c r="ABJ261" s="254"/>
      <c r="ABK261" s="254"/>
      <c r="ABL261" s="254"/>
      <c r="ABM261" s="254"/>
      <c r="ABN261" s="254"/>
      <c r="ABO261" s="254"/>
      <c r="ABP261" s="254"/>
      <c r="ABQ261" s="254"/>
      <c r="ABR261" s="254"/>
      <c r="ABS261" s="254"/>
      <c r="ABT261" s="254"/>
      <c r="ABU261" s="254"/>
      <c r="ABV261" s="254"/>
      <c r="ABW261" s="254"/>
      <c r="ABX261" s="254"/>
      <c r="ABY261" s="254"/>
      <c r="ABZ261" s="254"/>
      <c r="ACA261" s="254"/>
      <c r="ACB261" s="254"/>
      <c r="ACC261" s="254"/>
      <c r="ACD261" s="254"/>
      <c r="ACE261" s="254"/>
      <c r="ACF261" s="254"/>
      <c r="ACG261" s="254"/>
      <c r="ACH261" s="254"/>
      <c r="ACI261" s="254"/>
      <c r="ACJ261" s="254"/>
      <c r="ACK261" s="254"/>
      <c r="ACL261" s="254"/>
      <c r="ACM261" s="254"/>
      <c r="ACN261" s="254"/>
      <c r="ACO261" s="254"/>
      <c r="ACP261" s="254"/>
      <c r="ACQ261" s="254"/>
      <c r="ACR261" s="254"/>
      <c r="ACS261" s="254"/>
      <c r="ACT261" s="254"/>
      <c r="ACU261" s="254"/>
      <c r="ACV261" s="254"/>
      <c r="ACW261" s="254"/>
      <c r="ACX261" s="254"/>
      <c r="ACY261" s="254"/>
      <c r="ACZ261" s="254"/>
      <c r="ADA261" s="254"/>
      <c r="ADB261" s="254"/>
      <c r="ADC261" s="254"/>
      <c r="ADD261" s="254"/>
      <c r="ADE261" s="254"/>
      <c r="ADF261" s="254"/>
      <c r="ADG261" s="254"/>
      <c r="ADH261" s="254"/>
      <c r="ADI261" s="254"/>
      <c r="ADJ261" s="254"/>
      <c r="ADK261" s="254"/>
      <c r="ADL261" s="254"/>
      <c r="ADM261" s="254"/>
      <c r="ADN261" s="254"/>
      <c r="ADO261" s="254"/>
      <c r="ADP261" s="254"/>
      <c r="ADQ261" s="254"/>
      <c r="ADR261" s="254"/>
      <c r="ADS261" s="254"/>
      <c r="ADT261" s="254"/>
      <c r="ADU261" s="254"/>
      <c r="ADV261" s="254"/>
      <c r="ADW261" s="254"/>
      <c r="ADX261" s="254"/>
      <c r="ADY261" s="254"/>
      <c r="ADZ261" s="254"/>
      <c r="AEA261" s="254"/>
      <c r="AEB261" s="254"/>
      <c r="AEC261" s="254"/>
      <c r="AED261" s="254"/>
      <c r="AEE261" s="254"/>
      <c r="AEF261" s="254"/>
      <c r="AEG261" s="254"/>
      <c r="AEH261" s="254"/>
      <c r="AEI261" s="254"/>
      <c r="AEJ261" s="254"/>
      <c r="AEK261" s="254"/>
      <c r="AEL261" s="254"/>
      <c r="AEM261" s="254"/>
      <c r="AEN261" s="254"/>
      <c r="AEO261" s="254"/>
      <c r="AEP261" s="254"/>
      <c r="AEQ261" s="254"/>
      <c r="AER261" s="254"/>
      <c r="AES261" s="254"/>
      <c r="AET261" s="254"/>
      <c r="AEU261" s="254"/>
      <c r="AEV261" s="254"/>
      <c r="AEW261" s="254"/>
      <c r="AEX261" s="254"/>
      <c r="AEY261" s="254"/>
      <c r="AEZ261" s="254"/>
      <c r="AFA261" s="254"/>
      <c r="AFB261" s="254"/>
      <c r="AFC261" s="254"/>
      <c r="AFD261" s="254"/>
      <c r="AFE261" s="254"/>
      <c r="AFF261" s="254"/>
      <c r="AFG261" s="254"/>
      <c r="AFH261" s="254"/>
      <c r="AFI261" s="254"/>
      <c r="AFJ261" s="254"/>
      <c r="AFK261" s="254"/>
      <c r="AFL261" s="254"/>
      <c r="AFM261" s="254"/>
      <c r="AFN261" s="254"/>
      <c r="AFO261" s="254"/>
      <c r="AFP261" s="254"/>
      <c r="AFQ261" s="254"/>
      <c r="AFR261" s="254"/>
      <c r="AFS261" s="254"/>
      <c r="AFT261" s="254"/>
      <c r="AFU261" s="254"/>
      <c r="AFV261" s="254"/>
      <c r="AFW261" s="254"/>
      <c r="AFX261" s="254"/>
      <c r="AFY261" s="254"/>
      <c r="AFZ261" s="254"/>
      <c r="AGA261" s="254"/>
      <c r="AGB261" s="254"/>
      <c r="AGC261" s="254"/>
      <c r="AGD261" s="254"/>
      <c r="AGE261" s="254"/>
      <c r="AGF261" s="254"/>
      <c r="AGG261" s="254"/>
      <c r="AGH261" s="254"/>
      <c r="AGI261" s="254"/>
      <c r="AGJ261" s="254"/>
      <c r="AGK261" s="254"/>
      <c r="AGL261" s="254"/>
      <c r="AGM261" s="254"/>
      <c r="AGN261" s="254"/>
      <c r="AGO261" s="254"/>
      <c r="AGP261" s="254"/>
      <c r="AGQ261" s="254"/>
      <c r="AGR261" s="254"/>
      <c r="AGS261" s="254"/>
      <c r="AGT261" s="254"/>
      <c r="AGU261" s="254"/>
      <c r="AGV261" s="254"/>
      <c r="AGW261" s="254"/>
      <c r="AGX261" s="254"/>
      <c r="AGY261" s="254"/>
      <c r="AGZ261" s="254"/>
      <c r="AHA261" s="254"/>
      <c r="AHB261" s="254"/>
      <c r="AHC261" s="254"/>
      <c r="AHD261" s="254"/>
      <c r="AHE261" s="254"/>
      <c r="AHF261" s="254"/>
      <c r="AHG261" s="254"/>
      <c r="AHH261" s="254"/>
      <c r="AHI261" s="254"/>
      <c r="AHJ261" s="254"/>
      <c r="AHK261" s="254"/>
      <c r="AHL261" s="254"/>
      <c r="AHM261" s="254"/>
      <c r="AHN261" s="254"/>
      <c r="AHO261" s="254"/>
      <c r="AHP261" s="254"/>
      <c r="AHQ261" s="254"/>
      <c r="AHR261" s="254"/>
      <c r="AHS261" s="254"/>
      <c r="AHT261" s="254"/>
      <c r="AHU261" s="254"/>
      <c r="AHV261" s="254"/>
      <c r="AHW261" s="254"/>
      <c r="AHX261" s="254"/>
      <c r="AHY261" s="254"/>
      <c r="AHZ261" s="254"/>
      <c r="AIA261" s="254"/>
      <c r="AIB261" s="254"/>
      <c r="AIC261" s="254"/>
      <c r="AID261" s="254"/>
      <c r="AIE261" s="254"/>
      <c r="AIF261" s="254"/>
      <c r="AIG261" s="254"/>
      <c r="AIH261" s="254"/>
      <c r="AII261" s="254"/>
      <c r="AIJ261" s="254"/>
      <c r="AIK261" s="254"/>
      <c r="AIL261" s="254"/>
      <c r="AIM261" s="254"/>
      <c r="AIN261" s="254"/>
      <c r="AIO261" s="254"/>
      <c r="AIP261" s="254"/>
      <c r="AIQ261" s="254"/>
      <c r="AIR261" s="254"/>
      <c r="AIS261" s="254"/>
      <c r="AIT261" s="254"/>
      <c r="AIU261" s="254"/>
      <c r="AIV261" s="254"/>
      <c r="AIW261" s="254"/>
      <c r="AIX261" s="254"/>
      <c r="AIY261" s="254"/>
      <c r="AIZ261" s="254"/>
      <c r="AJA261" s="254"/>
      <c r="AJB261" s="254"/>
      <c r="AJC261" s="254"/>
      <c r="AJD261" s="254"/>
      <c r="AJE261" s="254"/>
      <c r="AJF261" s="254"/>
      <c r="AJG261" s="254"/>
      <c r="AJH261" s="254"/>
      <c r="AJI261" s="254"/>
      <c r="AJJ261" s="254"/>
      <c r="AJK261" s="254"/>
      <c r="AJL261" s="254"/>
      <c r="AJM261" s="254"/>
      <c r="AJN261" s="254"/>
      <c r="AJO261" s="254"/>
      <c r="AJP261" s="254"/>
      <c r="AJQ261" s="254"/>
      <c r="AJR261" s="254"/>
      <c r="AJS261" s="254"/>
      <c r="AJT261" s="254"/>
      <c r="AJU261" s="254"/>
      <c r="AJV261" s="254"/>
      <c r="AJW261" s="254"/>
      <c r="AJX261" s="254"/>
      <c r="AJY261" s="254"/>
      <c r="AJZ261" s="254"/>
      <c r="AKA261" s="254"/>
      <c r="AKB261" s="254"/>
      <c r="AKC261" s="254"/>
      <c r="AKD261" s="254"/>
      <c r="AKE261" s="254"/>
      <c r="AKF261" s="254"/>
      <c r="AKG261" s="254"/>
      <c r="AKH261" s="254"/>
      <c r="AKI261" s="254"/>
      <c r="AKJ261" s="254"/>
      <c r="AKK261" s="254"/>
      <c r="AKL261" s="254"/>
      <c r="AKM261" s="254"/>
      <c r="AKN261" s="254"/>
      <c r="AKO261" s="254"/>
      <c r="AKP261" s="254"/>
      <c r="AKQ261" s="254"/>
      <c r="AKR261" s="254"/>
      <c r="AKS261" s="254"/>
      <c r="AKT261" s="254"/>
      <c r="AKU261" s="254"/>
      <c r="AKV261" s="254"/>
      <c r="AKW261" s="254"/>
      <c r="AKX261" s="254"/>
      <c r="AKY261" s="254"/>
      <c r="AKZ261" s="254"/>
      <c r="ALA261" s="254"/>
      <c r="ALB261" s="254"/>
      <c r="ALC261" s="254"/>
      <c r="ALD261" s="254"/>
      <c r="ALE261" s="254"/>
      <c r="ALF261" s="254"/>
      <c r="ALG261" s="254"/>
      <c r="ALH261" s="254"/>
      <c r="ALI261" s="254"/>
      <c r="ALJ261" s="254"/>
      <c r="ALK261" s="254"/>
      <c r="ALL261" s="254"/>
      <c r="ALM261" s="254"/>
      <c r="ALN261" s="254"/>
      <c r="ALO261" s="254"/>
      <c r="ALP261" s="254"/>
      <c r="ALQ261" s="254"/>
      <c r="ALR261" s="254"/>
      <c r="ALS261" s="254"/>
      <c r="ALT261" s="254"/>
      <c r="ALU261" s="254"/>
      <c r="ALV261" s="254"/>
      <c r="ALW261" s="254"/>
      <c r="ALX261" s="254"/>
      <c r="ALY261" s="254"/>
      <c r="ALZ261" s="254"/>
      <c r="AMA261" s="254"/>
      <c r="AMB261" s="254"/>
      <c r="AMC261" s="254"/>
      <c r="AMD261" s="254"/>
      <c r="AME261" s="254"/>
      <c r="AMF261" s="254"/>
      <c r="AMG261" s="254"/>
      <c r="AMH261" s="254"/>
      <c r="AMI261" s="254"/>
      <c r="AMJ261" s="254"/>
      <c r="AMK261" s="254"/>
      <c r="AML261" s="254"/>
      <c r="AMM261" s="254"/>
      <c r="AMN261" s="254"/>
      <c r="AMO261" s="254"/>
      <c r="AMP261" s="254"/>
      <c r="AMQ261" s="254"/>
      <c r="AMR261" s="254"/>
      <c r="AMS261" s="254"/>
      <c r="AMT261" s="254"/>
      <c r="AMU261" s="254"/>
      <c r="AMV261" s="254"/>
      <c r="AMW261" s="254"/>
      <c r="AMX261" s="254"/>
      <c r="AMY261" s="254"/>
      <c r="AMZ261" s="254"/>
      <c r="ANA261" s="254"/>
      <c r="ANB261" s="254"/>
      <c r="ANC261" s="254"/>
      <c r="AND261" s="254"/>
      <c r="ANE261" s="254"/>
      <c r="ANF261" s="254"/>
      <c r="ANG261" s="254"/>
      <c r="ANH261" s="254"/>
      <c r="ANI261" s="254"/>
      <c r="ANJ261" s="254"/>
      <c r="ANK261" s="254"/>
      <c r="ANL261" s="254"/>
      <c r="ANM261" s="254"/>
      <c r="ANN261" s="254"/>
      <c r="ANO261" s="254"/>
      <c r="ANP261" s="254"/>
      <c r="ANQ261" s="254"/>
      <c r="ANR261" s="254"/>
      <c r="ANS261" s="254"/>
      <c r="ANT261" s="254"/>
      <c r="ANU261" s="254"/>
      <c r="ANV261" s="254"/>
      <c r="ANW261" s="254"/>
      <c r="ANX261" s="254"/>
      <c r="ANY261" s="254"/>
      <c r="ANZ261" s="254"/>
      <c r="AOA261" s="254"/>
      <c r="AOB261" s="254"/>
      <c r="AOC261" s="254"/>
      <c r="AOD261" s="254"/>
      <c r="AOE261" s="254"/>
      <c r="AOF261" s="254"/>
      <c r="AOG261" s="254"/>
      <c r="AOH261" s="254"/>
      <c r="AOI261" s="254"/>
      <c r="AOJ261" s="254"/>
      <c r="AOK261" s="254"/>
      <c r="AOL261" s="254"/>
      <c r="AOM261" s="254"/>
      <c r="AON261" s="254"/>
      <c r="AOO261" s="254"/>
      <c r="AOP261" s="254"/>
      <c r="AOQ261" s="254"/>
      <c r="AOR261" s="254"/>
      <c r="AOS261" s="254"/>
      <c r="AOT261" s="254"/>
      <c r="AOU261" s="254"/>
      <c r="AOV261" s="254"/>
      <c r="AOW261" s="254"/>
      <c r="AOX261" s="254"/>
      <c r="AOY261" s="254"/>
      <c r="AOZ261" s="254"/>
      <c r="APA261" s="254"/>
      <c r="APB261" s="254"/>
      <c r="APC261" s="254"/>
      <c r="APD261" s="254"/>
      <c r="APE261" s="254"/>
      <c r="APF261" s="254"/>
      <c r="APG261" s="254"/>
      <c r="APH261" s="254"/>
      <c r="API261" s="254"/>
      <c r="APJ261" s="254"/>
      <c r="APK261" s="254"/>
      <c r="APL261" s="254"/>
      <c r="APM261" s="254"/>
      <c r="APN261" s="254"/>
      <c r="APO261" s="254"/>
      <c r="APP261" s="254"/>
      <c r="APQ261" s="254"/>
      <c r="APR261" s="254"/>
      <c r="APS261" s="254"/>
      <c r="APT261" s="254"/>
      <c r="APU261" s="254"/>
      <c r="APV261" s="254"/>
      <c r="APW261" s="254"/>
      <c r="APX261" s="254"/>
      <c r="APY261" s="254"/>
      <c r="APZ261" s="254"/>
      <c r="AQA261" s="254"/>
      <c r="AQB261" s="254"/>
      <c r="AQC261" s="254"/>
      <c r="AQD261" s="254"/>
      <c r="AQE261" s="254"/>
      <c r="AQF261" s="254"/>
      <c r="AQG261" s="254"/>
      <c r="AQH261" s="254"/>
      <c r="AQI261" s="254"/>
      <c r="AQJ261" s="254"/>
      <c r="AQK261" s="254"/>
      <c r="AQL261" s="254"/>
      <c r="AQM261" s="254"/>
      <c r="AQN261" s="254"/>
      <c r="AQO261" s="254"/>
      <c r="AQP261" s="254"/>
      <c r="AQQ261" s="254"/>
      <c r="AQR261" s="254"/>
      <c r="AQS261" s="254"/>
      <c r="AQT261" s="254"/>
      <c r="AQU261" s="254"/>
      <c r="AQV261" s="254"/>
      <c r="AQW261" s="254"/>
      <c r="AQX261" s="254"/>
      <c r="AQY261" s="254"/>
      <c r="AQZ261" s="254"/>
      <c r="ARA261" s="254"/>
      <c r="ARB261" s="254"/>
      <c r="ARC261" s="254"/>
      <c r="ARD261" s="254"/>
      <c r="ARE261" s="254"/>
      <c r="ARF261" s="254"/>
      <c r="ARG261" s="254"/>
      <c r="ARH261" s="254"/>
      <c r="ARI261" s="254"/>
      <c r="ARJ261" s="254"/>
      <c r="ARK261" s="254"/>
      <c r="ARL261" s="254"/>
      <c r="ARM261" s="254"/>
      <c r="ARN261" s="254"/>
      <c r="ARO261" s="254"/>
      <c r="ARP261" s="254"/>
      <c r="ARQ261" s="254"/>
      <c r="ARR261" s="254"/>
      <c r="ARS261" s="254"/>
      <c r="ART261" s="254"/>
      <c r="ARU261" s="254"/>
      <c r="ARV261" s="254"/>
      <c r="ARW261" s="254"/>
      <c r="ARX261" s="254"/>
      <c r="ARY261" s="254"/>
      <c r="ARZ261" s="254"/>
      <c r="ASA261" s="254"/>
      <c r="ASB261" s="254"/>
      <c r="ASC261" s="254"/>
      <c r="ASD261" s="254"/>
      <c r="ASE261" s="254"/>
      <c r="ASF261" s="254"/>
      <c r="ASG261" s="254"/>
      <c r="ASH261" s="254"/>
      <c r="ASI261" s="254"/>
      <c r="ASJ261" s="254"/>
      <c r="ASK261" s="254"/>
      <c r="ASL261" s="254"/>
      <c r="ASM261" s="254"/>
      <c r="ASN261" s="254"/>
      <c r="ASO261" s="254"/>
      <c r="ASP261" s="254"/>
      <c r="ASQ261" s="254"/>
      <c r="ASR261" s="254"/>
      <c r="ASS261" s="254"/>
      <c r="AST261" s="254"/>
      <c r="ASU261" s="254"/>
      <c r="ASV261" s="254"/>
      <c r="ASW261" s="254"/>
      <c r="ASX261" s="254"/>
      <c r="ASY261" s="254"/>
      <c r="ASZ261" s="254"/>
      <c r="ATA261" s="254"/>
      <c r="ATB261" s="254"/>
      <c r="ATC261" s="254"/>
      <c r="ATD261" s="254"/>
      <c r="ATE261" s="254"/>
      <c r="ATF261" s="254"/>
      <c r="ATG261" s="254"/>
      <c r="ATH261" s="254"/>
      <c r="ATI261" s="254"/>
      <c r="ATJ261" s="254"/>
      <c r="ATK261" s="254"/>
      <c r="ATL261" s="254"/>
      <c r="ATM261" s="254"/>
      <c r="ATN261" s="254"/>
      <c r="ATO261" s="254"/>
      <c r="ATP261" s="254"/>
      <c r="ATQ261" s="254"/>
      <c r="ATR261" s="254"/>
      <c r="ATS261" s="254"/>
      <c r="ATT261" s="254"/>
      <c r="ATU261" s="254"/>
      <c r="ATV261" s="254"/>
      <c r="ATW261" s="254"/>
      <c r="ATX261" s="254"/>
      <c r="ATY261" s="254"/>
      <c r="ATZ261" s="254"/>
      <c r="AUA261" s="254"/>
      <c r="AUB261" s="254"/>
      <c r="AUC261" s="254"/>
      <c r="AUD261" s="254"/>
      <c r="AUE261" s="254"/>
      <c r="AUF261" s="254"/>
      <c r="AUG261" s="254"/>
      <c r="AUH261" s="254"/>
      <c r="AUI261" s="254"/>
      <c r="AUJ261" s="254"/>
      <c r="AUK261" s="254"/>
      <c r="AUL261" s="254"/>
      <c r="AUM261" s="254"/>
      <c r="AUN261" s="254"/>
      <c r="AUO261" s="254"/>
      <c r="AUP261" s="254"/>
      <c r="AUQ261" s="254"/>
      <c r="AUR261" s="254"/>
      <c r="AUS261" s="254"/>
      <c r="AUT261" s="254"/>
      <c r="AUU261" s="254"/>
      <c r="AUV261" s="254"/>
      <c r="AUW261" s="254"/>
      <c r="AUX261" s="254"/>
      <c r="AUY261" s="254"/>
      <c r="AUZ261" s="254"/>
      <c r="AVA261" s="254"/>
      <c r="AVB261" s="254"/>
      <c r="AVC261" s="254"/>
      <c r="AVD261" s="254"/>
      <c r="AVE261" s="254"/>
      <c r="AVF261" s="254"/>
      <c r="AVG261" s="254"/>
      <c r="AVH261" s="254"/>
      <c r="AVI261" s="254"/>
      <c r="AVJ261" s="254"/>
      <c r="AVK261" s="254"/>
      <c r="AVL261" s="254"/>
      <c r="AVM261" s="254"/>
      <c r="AVN261" s="254"/>
      <c r="AVO261" s="254"/>
      <c r="AVP261" s="254"/>
      <c r="AVQ261" s="254"/>
      <c r="AVR261" s="254"/>
      <c r="AVS261" s="254"/>
      <c r="AVT261" s="254"/>
      <c r="AVU261" s="254"/>
      <c r="AVV261" s="254"/>
      <c r="AVW261" s="254"/>
      <c r="AVX261" s="254"/>
      <c r="AVY261" s="254"/>
      <c r="AVZ261" s="254"/>
      <c r="AWA261" s="254"/>
      <c r="AWB261" s="254"/>
      <c r="AWC261" s="254"/>
      <c r="AWD261" s="254"/>
      <c r="AWE261" s="254"/>
      <c r="AWF261" s="254"/>
      <c r="AWG261" s="254"/>
      <c r="AWH261" s="254"/>
      <c r="AWI261" s="254"/>
      <c r="AWJ261" s="254"/>
      <c r="AWK261" s="254"/>
      <c r="AWL261" s="254"/>
      <c r="AWM261" s="254"/>
      <c r="AWN261" s="254"/>
      <c r="AWO261" s="254"/>
      <c r="AWP261" s="254"/>
      <c r="AWQ261" s="254"/>
      <c r="AWR261" s="254"/>
      <c r="AWS261" s="254"/>
      <c r="AWT261" s="254"/>
      <c r="AWU261" s="254"/>
      <c r="AWV261" s="254"/>
      <c r="AWW261" s="254"/>
      <c r="AWX261" s="254"/>
      <c r="AWY261" s="254"/>
      <c r="AWZ261" s="254"/>
      <c r="AXA261" s="254"/>
      <c r="AXB261" s="254"/>
      <c r="AXC261" s="254"/>
      <c r="AXD261" s="254"/>
      <c r="AXE261" s="254"/>
      <c r="AXF261" s="254"/>
      <c r="AXG261" s="254"/>
      <c r="AXH261" s="254"/>
      <c r="AXI261" s="254"/>
      <c r="AXJ261" s="254"/>
      <c r="AXK261" s="254"/>
      <c r="AXL261" s="254"/>
      <c r="AXM261" s="254"/>
      <c r="AXN261" s="254"/>
      <c r="AXO261" s="254"/>
      <c r="AXP261" s="254"/>
      <c r="AXQ261" s="254"/>
      <c r="AXR261" s="254"/>
      <c r="AXS261" s="254"/>
      <c r="AXT261" s="254"/>
      <c r="AXU261" s="254"/>
      <c r="AXV261" s="254"/>
      <c r="AXW261" s="254"/>
      <c r="AXX261" s="254"/>
      <c r="AXY261" s="254"/>
      <c r="AXZ261" s="254"/>
      <c r="AYA261" s="254"/>
      <c r="AYB261" s="254"/>
      <c r="AYC261" s="254"/>
      <c r="AYD261" s="254"/>
      <c r="AYE261" s="254"/>
      <c r="AYF261" s="254"/>
      <c r="AYG261" s="254"/>
      <c r="AYH261" s="254"/>
      <c r="AYI261" s="254"/>
      <c r="AYJ261" s="254"/>
      <c r="AYK261" s="254"/>
      <c r="AYL261" s="254"/>
      <c r="AYM261" s="254"/>
      <c r="AYN261" s="254"/>
      <c r="AYO261" s="254"/>
      <c r="AYP261" s="254"/>
      <c r="AYQ261" s="254"/>
      <c r="AYR261" s="254"/>
      <c r="AYS261" s="254"/>
      <c r="AYT261" s="254"/>
      <c r="AYU261" s="254"/>
      <c r="AYV261" s="254"/>
      <c r="AYW261" s="254"/>
      <c r="AYX261" s="254"/>
      <c r="AYY261" s="254"/>
      <c r="AYZ261" s="254"/>
      <c r="AZA261" s="254"/>
      <c r="AZB261" s="254"/>
      <c r="AZC261" s="254"/>
      <c r="AZD261" s="254"/>
      <c r="AZE261" s="254"/>
      <c r="AZF261" s="254"/>
      <c r="AZG261" s="254"/>
      <c r="AZH261" s="254"/>
      <c r="AZI261" s="254"/>
      <c r="AZJ261" s="254"/>
      <c r="AZK261" s="254"/>
      <c r="AZL261" s="254"/>
      <c r="AZM261" s="254"/>
      <c r="AZN261" s="254"/>
      <c r="AZO261" s="254"/>
      <c r="AZP261" s="254"/>
      <c r="AZQ261" s="254"/>
      <c r="AZR261" s="254"/>
      <c r="AZS261" s="254"/>
      <c r="AZT261" s="254"/>
      <c r="AZU261" s="254"/>
      <c r="AZV261" s="254"/>
      <c r="AZW261" s="254"/>
      <c r="AZX261" s="254"/>
      <c r="AZY261" s="254"/>
      <c r="AZZ261" s="254"/>
      <c r="BAA261" s="254"/>
      <c r="BAB261" s="254"/>
      <c r="BAC261" s="254"/>
      <c r="BAD261" s="254"/>
      <c r="BAE261" s="254"/>
      <c r="BAF261" s="254"/>
      <c r="BAG261" s="254"/>
      <c r="BAH261" s="254"/>
      <c r="BAI261" s="254"/>
      <c r="BAJ261" s="254"/>
      <c r="BAK261" s="254"/>
      <c r="BAL261" s="254"/>
      <c r="BAM261" s="254"/>
      <c r="BAN261" s="254"/>
      <c r="BAO261" s="254"/>
      <c r="BAP261" s="254"/>
      <c r="BAQ261" s="254"/>
      <c r="BAR261" s="254"/>
      <c r="BAS261" s="254"/>
      <c r="BAT261" s="254"/>
      <c r="BAU261" s="254"/>
      <c r="BAV261" s="254"/>
      <c r="BAW261" s="254"/>
      <c r="BAX261" s="254"/>
      <c r="BAY261" s="254"/>
      <c r="BAZ261" s="254"/>
      <c r="BBA261" s="254"/>
      <c r="BBB261" s="254"/>
      <c r="BBC261" s="254"/>
      <c r="BBD261" s="254"/>
      <c r="BBE261" s="254"/>
      <c r="BBF261" s="254"/>
      <c r="BBG261" s="254"/>
      <c r="BBH261" s="254"/>
      <c r="BBI261" s="254"/>
      <c r="BBJ261" s="254"/>
      <c r="BBK261" s="254"/>
      <c r="BBL261" s="254"/>
      <c r="BBM261" s="254"/>
      <c r="BBN261" s="254"/>
      <c r="BBO261" s="254"/>
      <c r="BBP261" s="254"/>
      <c r="BBQ261" s="254"/>
      <c r="BBR261" s="254"/>
      <c r="BBS261" s="254"/>
      <c r="BBT261" s="254"/>
      <c r="BBU261" s="254"/>
      <c r="BBV261" s="254"/>
      <c r="BBW261" s="254"/>
      <c r="BBX261" s="254"/>
      <c r="BBY261" s="254"/>
      <c r="BBZ261" s="254"/>
      <c r="BCA261" s="254"/>
      <c r="BCB261" s="254"/>
      <c r="BCC261" s="254"/>
      <c r="BCD261" s="254"/>
      <c r="BCE261" s="254"/>
      <c r="BCF261" s="254"/>
      <c r="BCG261" s="254"/>
      <c r="BCH261" s="254"/>
      <c r="BCI261" s="254"/>
      <c r="BCJ261" s="254"/>
      <c r="BCK261" s="254"/>
      <c r="BCL261" s="254"/>
      <c r="BCM261" s="254"/>
      <c r="BCN261" s="254"/>
      <c r="BCO261" s="254"/>
      <c r="BCP261" s="254"/>
      <c r="BCQ261" s="254"/>
      <c r="BCR261" s="254"/>
      <c r="BCS261" s="254"/>
      <c r="BCT261" s="254"/>
      <c r="BCU261" s="254"/>
      <c r="BCV261" s="254"/>
      <c r="BCW261" s="254"/>
      <c r="BCX261" s="254"/>
      <c r="BCY261" s="254"/>
      <c r="BCZ261" s="254"/>
      <c r="BDA261" s="254"/>
      <c r="BDB261" s="254"/>
      <c r="BDC261" s="254"/>
      <c r="BDD261" s="254"/>
      <c r="BDE261" s="254"/>
      <c r="BDF261" s="254"/>
      <c r="BDG261" s="254"/>
      <c r="BDH261" s="254"/>
      <c r="BDI261" s="254"/>
      <c r="BDJ261" s="254"/>
      <c r="BDK261" s="254"/>
      <c r="BDL261" s="254"/>
      <c r="BDM261" s="254"/>
      <c r="BDN261" s="254"/>
      <c r="BDO261" s="254"/>
      <c r="BDP261" s="254"/>
      <c r="BDQ261" s="254"/>
      <c r="BDR261" s="254"/>
      <c r="BDS261" s="254"/>
      <c r="BDT261" s="254"/>
      <c r="BDU261" s="254"/>
      <c r="BDV261" s="254"/>
      <c r="BDW261" s="254"/>
      <c r="BDX261" s="254"/>
      <c r="BDY261" s="254"/>
      <c r="BDZ261" s="254"/>
      <c r="BEA261" s="254"/>
      <c r="BEB261" s="254"/>
      <c r="BEC261" s="254"/>
      <c r="BED261" s="254"/>
      <c r="BEE261" s="254"/>
      <c r="BEF261" s="254"/>
      <c r="BEG261" s="254"/>
      <c r="BEH261" s="254"/>
      <c r="BEI261" s="254"/>
      <c r="BEJ261" s="254"/>
      <c r="BEK261" s="254"/>
      <c r="BEL261" s="254"/>
      <c r="BEM261" s="254"/>
      <c r="BEN261" s="254"/>
      <c r="BEO261" s="254"/>
      <c r="BEP261" s="254"/>
      <c r="BEQ261" s="254"/>
      <c r="BER261" s="254"/>
      <c r="BES261" s="254"/>
      <c r="BET261" s="254"/>
      <c r="BEU261" s="254"/>
      <c r="BEV261" s="254"/>
      <c r="BEW261" s="254"/>
      <c r="BEX261" s="254"/>
      <c r="BEY261" s="254"/>
      <c r="BEZ261" s="254"/>
      <c r="BFA261" s="254"/>
      <c r="BFB261" s="254"/>
      <c r="BFC261" s="254"/>
      <c r="BFD261" s="254"/>
      <c r="BFE261" s="254"/>
      <c r="BFF261" s="254"/>
      <c r="BFG261" s="254"/>
      <c r="BFH261" s="254"/>
      <c r="BFI261" s="254"/>
      <c r="BFJ261" s="254"/>
      <c r="BFK261" s="254"/>
      <c r="BFL261" s="254"/>
      <c r="BFM261" s="254"/>
      <c r="BFN261" s="254"/>
      <c r="BFO261" s="254"/>
      <c r="BFP261" s="254"/>
      <c r="BFQ261" s="254"/>
      <c r="BFR261" s="254"/>
      <c r="BFS261" s="254"/>
      <c r="BFT261" s="254"/>
      <c r="BFU261" s="254"/>
      <c r="BFV261" s="254"/>
      <c r="BFW261" s="254"/>
      <c r="BFX261" s="254"/>
      <c r="BFY261" s="254"/>
      <c r="BFZ261" s="254"/>
      <c r="BGA261" s="254"/>
      <c r="BGB261" s="254"/>
      <c r="BGC261" s="254"/>
      <c r="BGD261" s="254"/>
      <c r="BGE261" s="254"/>
      <c r="BGF261" s="254"/>
      <c r="BGG261" s="254"/>
      <c r="BGH261" s="254"/>
      <c r="BGI261" s="254"/>
      <c r="BGJ261" s="254"/>
      <c r="BGK261" s="254"/>
      <c r="BGL261" s="254"/>
      <c r="BGM261" s="254"/>
      <c r="BGN261" s="254"/>
      <c r="BGO261" s="254"/>
      <c r="BGP261" s="254"/>
      <c r="BGQ261" s="254"/>
      <c r="BGR261" s="254"/>
      <c r="BGS261" s="254"/>
      <c r="BGT261" s="254"/>
      <c r="BGU261" s="254"/>
      <c r="BGV261" s="254"/>
      <c r="BGW261" s="254"/>
      <c r="BGX261" s="254"/>
      <c r="BGY261" s="254"/>
      <c r="BGZ261" s="254"/>
      <c r="BHA261" s="254"/>
      <c r="BHB261" s="254"/>
      <c r="BHC261" s="254"/>
      <c r="BHD261" s="254"/>
      <c r="BHE261" s="254"/>
      <c r="BHF261" s="254"/>
      <c r="BHG261" s="254"/>
      <c r="BHH261" s="254"/>
      <c r="BHI261" s="254"/>
      <c r="BHJ261" s="254"/>
      <c r="BHK261" s="254"/>
      <c r="BHL261" s="254"/>
      <c r="BHM261" s="254"/>
      <c r="BHN261" s="254"/>
      <c r="BHO261" s="254"/>
      <c r="BHP261" s="254"/>
      <c r="BHQ261" s="254"/>
      <c r="BHR261" s="254"/>
      <c r="BHS261" s="254"/>
      <c r="BHT261" s="254"/>
      <c r="BHU261" s="254"/>
      <c r="BHV261" s="254"/>
      <c r="BHW261" s="254"/>
      <c r="BHX261" s="254"/>
      <c r="BHY261" s="254"/>
      <c r="BHZ261" s="254"/>
      <c r="BIA261" s="254"/>
      <c r="BIB261" s="254"/>
      <c r="BIC261" s="254"/>
      <c r="BID261" s="254"/>
      <c r="BIE261" s="254"/>
      <c r="BIF261" s="254"/>
      <c r="BIG261" s="254"/>
      <c r="BIH261" s="254"/>
      <c r="BII261" s="254"/>
      <c r="BIJ261" s="254"/>
      <c r="BIK261" s="254"/>
      <c r="BIL261" s="254"/>
      <c r="BIM261" s="254"/>
      <c r="BIN261" s="254"/>
      <c r="BIO261" s="254"/>
      <c r="BIP261" s="254"/>
      <c r="BIQ261" s="254"/>
      <c r="BIR261" s="254"/>
      <c r="BIS261" s="254"/>
      <c r="BIT261" s="254"/>
      <c r="BIU261" s="254"/>
      <c r="BIV261" s="254"/>
      <c r="BIW261" s="254"/>
      <c r="BIX261" s="254"/>
      <c r="BIY261" s="254"/>
      <c r="BIZ261" s="254"/>
      <c r="BJA261" s="254"/>
      <c r="BJB261" s="254"/>
      <c r="BJC261" s="254"/>
      <c r="BJD261" s="254"/>
      <c r="BJE261" s="254"/>
      <c r="BJF261" s="254"/>
      <c r="BJG261" s="254"/>
      <c r="BJH261" s="254"/>
      <c r="BJI261" s="254"/>
      <c r="BJJ261" s="254"/>
      <c r="BJK261" s="254"/>
      <c r="BJL261" s="254"/>
      <c r="BJM261" s="254"/>
      <c r="BJN261" s="254"/>
      <c r="BJO261" s="254"/>
      <c r="BJP261" s="254"/>
      <c r="BJQ261" s="254"/>
      <c r="BJR261" s="254"/>
      <c r="BJS261" s="254"/>
      <c r="BJT261" s="254"/>
      <c r="BJU261" s="254"/>
      <c r="BJV261" s="254"/>
      <c r="BJW261" s="254"/>
      <c r="BJX261" s="254"/>
      <c r="BJY261" s="254"/>
      <c r="BJZ261" s="254"/>
      <c r="BKA261" s="254"/>
      <c r="BKB261" s="254"/>
      <c r="BKC261" s="254"/>
      <c r="BKD261" s="254"/>
      <c r="BKE261" s="254"/>
      <c r="BKF261" s="254"/>
      <c r="BKG261" s="254"/>
      <c r="BKH261" s="254"/>
      <c r="BKI261" s="254"/>
      <c r="BKJ261" s="254"/>
      <c r="BKK261" s="254"/>
      <c r="BKL261" s="254"/>
      <c r="BKM261" s="254"/>
      <c r="BKN261" s="254"/>
      <c r="BKO261" s="254"/>
      <c r="BKP261" s="254"/>
      <c r="BKQ261" s="254"/>
      <c r="BKR261" s="254"/>
      <c r="BKS261" s="254"/>
      <c r="BKT261" s="254"/>
      <c r="BKU261" s="254"/>
      <c r="BKV261" s="254"/>
      <c r="BKW261" s="254"/>
      <c r="BKX261" s="254"/>
      <c r="BKY261" s="254"/>
      <c r="BKZ261" s="254"/>
      <c r="BLA261" s="254"/>
      <c r="BLB261" s="254"/>
      <c r="BLC261" s="254"/>
      <c r="BLD261" s="254"/>
      <c r="BLE261" s="254"/>
      <c r="BLF261" s="254"/>
      <c r="BLG261" s="254"/>
      <c r="BLH261" s="254"/>
      <c r="BLI261" s="254"/>
      <c r="BLJ261" s="254"/>
      <c r="BLK261" s="254"/>
      <c r="BLL261" s="254"/>
      <c r="BLM261" s="254"/>
      <c r="BLN261" s="254"/>
      <c r="BLO261" s="254"/>
      <c r="BLP261" s="254"/>
      <c r="BLQ261" s="254"/>
      <c r="BLR261" s="254"/>
      <c r="BLS261" s="254"/>
      <c r="BLT261" s="254"/>
      <c r="BLU261" s="254"/>
      <c r="BLV261" s="254"/>
      <c r="BLW261" s="254"/>
      <c r="BLX261" s="254"/>
      <c r="BLY261" s="254"/>
      <c r="BLZ261" s="254"/>
      <c r="BMA261" s="254"/>
      <c r="BMB261" s="254"/>
      <c r="BMC261" s="254"/>
      <c r="BMD261" s="254"/>
      <c r="BME261" s="254"/>
      <c r="BMF261" s="254"/>
      <c r="BMG261" s="254"/>
      <c r="BMH261" s="254"/>
      <c r="BMI261" s="254"/>
      <c r="BMJ261" s="254"/>
      <c r="BMK261" s="254"/>
      <c r="BML261" s="254"/>
      <c r="BMM261" s="254"/>
      <c r="BMN261" s="254"/>
      <c r="BMO261" s="254"/>
      <c r="BMP261" s="254"/>
      <c r="BMQ261" s="254"/>
      <c r="BMR261" s="254"/>
      <c r="BMS261" s="254"/>
      <c r="BMT261" s="254"/>
      <c r="BMU261" s="254"/>
      <c r="BMV261" s="254"/>
      <c r="BMW261" s="254"/>
      <c r="BMX261" s="254"/>
      <c r="BMY261" s="254"/>
      <c r="BMZ261" s="254"/>
      <c r="BNA261" s="254"/>
      <c r="BNB261" s="254"/>
      <c r="BNC261" s="254"/>
      <c r="BND261" s="254"/>
      <c r="BNE261" s="254"/>
      <c r="BNF261" s="254"/>
      <c r="BNG261" s="254"/>
      <c r="BNH261" s="254"/>
      <c r="BNI261" s="254"/>
      <c r="BNJ261" s="254"/>
      <c r="BNK261" s="254"/>
      <c r="BNL261" s="254"/>
      <c r="BNM261" s="254"/>
      <c r="BNN261" s="254"/>
      <c r="BNO261" s="254"/>
      <c r="BNP261" s="254"/>
      <c r="BNQ261" s="254"/>
      <c r="BNR261" s="254"/>
      <c r="BNS261" s="254"/>
      <c r="BNT261" s="254"/>
      <c r="BNU261" s="254"/>
      <c r="BNV261" s="254"/>
      <c r="BNW261" s="254"/>
      <c r="BNX261" s="254"/>
      <c r="BNY261" s="254"/>
      <c r="BNZ261" s="254"/>
      <c r="BOA261" s="254"/>
      <c r="BOB261" s="254"/>
      <c r="BOC261" s="254"/>
      <c r="BOD261" s="254"/>
      <c r="BOE261" s="254"/>
      <c r="BOF261" s="254"/>
      <c r="BOG261" s="254"/>
      <c r="BOH261" s="254"/>
      <c r="BOI261" s="254"/>
      <c r="BOJ261" s="254"/>
      <c r="BOK261" s="254"/>
      <c r="BOL261" s="254"/>
      <c r="BOM261" s="254"/>
      <c r="BON261" s="254"/>
      <c r="BOO261" s="254"/>
      <c r="BOP261" s="254"/>
      <c r="BOQ261" s="254"/>
      <c r="BOR261" s="254"/>
      <c r="BOS261" s="254"/>
      <c r="BOT261" s="254"/>
      <c r="BOU261" s="254"/>
      <c r="BOV261" s="254"/>
      <c r="BOW261" s="254"/>
      <c r="BOX261" s="254"/>
      <c r="BOY261" s="254"/>
      <c r="BOZ261" s="254"/>
      <c r="BPA261" s="254"/>
      <c r="BPB261" s="254"/>
      <c r="BPC261" s="254"/>
      <c r="BPD261" s="254"/>
      <c r="BPE261" s="254"/>
      <c r="BPF261" s="254"/>
      <c r="BPG261" s="254"/>
      <c r="BPH261" s="254"/>
      <c r="BPI261" s="254"/>
      <c r="BPJ261" s="254"/>
      <c r="BPK261" s="254"/>
      <c r="BPL261" s="254"/>
      <c r="BPM261" s="254"/>
      <c r="BPN261" s="254"/>
      <c r="BPO261" s="254"/>
      <c r="BPP261" s="254"/>
      <c r="BPQ261" s="254"/>
      <c r="BPR261" s="254"/>
      <c r="BPS261" s="254"/>
      <c r="BPT261" s="254"/>
      <c r="BPU261" s="254"/>
      <c r="BPV261" s="254"/>
      <c r="BPW261" s="254"/>
      <c r="BPX261" s="254"/>
      <c r="BPY261" s="254"/>
      <c r="BPZ261" s="254"/>
      <c r="BQA261" s="254"/>
      <c r="BQB261" s="254"/>
      <c r="BQC261" s="254"/>
      <c r="BQD261" s="254"/>
      <c r="BQE261" s="254"/>
      <c r="BQF261" s="254"/>
      <c r="BQG261" s="254"/>
      <c r="BQH261" s="254"/>
      <c r="BQI261" s="254"/>
      <c r="BQJ261" s="254"/>
      <c r="BQK261" s="254"/>
      <c r="BQL261" s="254"/>
      <c r="BQM261" s="254"/>
      <c r="BQN261" s="254"/>
      <c r="BQO261" s="254"/>
      <c r="BQP261" s="254"/>
      <c r="BQQ261" s="254"/>
      <c r="BQR261" s="254"/>
      <c r="BQS261" s="254"/>
      <c r="BQT261" s="254"/>
      <c r="BQU261" s="254"/>
      <c r="BQV261" s="254"/>
      <c r="BQW261" s="254"/>
      <c r="BQX261" s="254"/>
      <c r="BQY261" s="254"/>
      <c r="BQZ261" s="254"/>
      <c r="BRA261" s="254"/>
      <c r="BRB261" s="254"/>
      <c r="BRC261" s="254"/>
      <c r="BRD261" s="254"/>
      <c r="BRE261" s="254"/>
      <c r="BRF261" s="254"/>
      <c r="BRG261" s="254"/>
      <c r="BRH261" s="254"/>
      <c r="BRI261" s="254"/>
      <c r="BRJ261" s="254"/>
      <c r="BRK261" s="254"/>
      <c r="BRL261" s="254"/>
      <c r="BRM261" s="254"/>
      <c r="BRN261" s="254"/>
      <c r="BRO261" s="254"/>
      <c r="BRP261" s="254"/>
      <c r="BRQ261" s="254"/>
      <c r="BRR261" s="254"/>
      <c r="BRS261" s="254"/>
      <c r="BRT261" s="254"/>
      <c r="BRU261" s="254"/>
      <c r="BRV261" s="254"/>
      <c r="BRW261" s="254"/>
      <c r="BRX261" s="254"/>
      <c r="BRY261" s="254"/>
      <c r="BRZ261" s="254"/>
      <c r="BSA261" s="254"/>
      <c r="BSB261" s="254"/>
      <c r="BSC261" s="254"/>
      <c r="BSD261" s="254"/>
      <c r="BSE261" s="254"/>
      <c r="BSF261" s="254"/>
      <c r="BSG261" s="254"/>
      <c r="BSH261" s="254"/>
      <c r="BSI261" s="254"/>
      <c r="BSJ261" s="254"/>
      <c r="BSK261" s="254"/>
      <c r="BSL261" s="254"/>
      <c r="BSM261" s="254"/>
      <c r="BSN261" s="254"/>
      <c r="BSO261" s="254"/>
      <c r="BSP261" s="254"/>
      <c r="BSQ261" s="254"/>
      <c r="BSR261" s="254"/>
      <c r="BSS261" s="254"/>
      <c r="BST261" s="254"/>
      <c r="BSU261" s="254"/>
      <c r="BSV261" s="254"/>
      <c r="BSW261" s="254"/>
      <c r="BSX261" s="254"/>
      <c r="BSY261" s="254"/>
      <c r="BSZ261" s="254"/>
      <c r="BTA261" s="254"/>
      <c r="BTB261" s="254"/>
      <c r="BTC261" s="254"/>
      <c r="BTD261" s="254"/>
      <c r="BTE261" s="254"/>
      <c r="BTF261" s="254"/>
      <c r="BTG261" s="254"/>
      <c r="BTH261" s="254"/>
      <c r="BTI261" s="254"/>
      <c r="BTJ261" s="254"/>
      <c r="BTK261" s="254"/>
      <c r="BTL261" s="254"/>
      <c r="BTM261" s="254"/>
      <c r="BTN261" s="254"/>
      <c r="BTO261" s="254"/>
      <c r="BTP261" s="254"/>
      <c r="BTQ261" s="254"/>
      <c r="BTR261" s="254"/>
      <c r="BTS261" s="254"/>
      <c r="BTT261" s="254"/>
      <c r="BTU261" s="254"/>
      <c r="BTV261" s="254"/>
      <c r="BTW261" s="254"/>
      <c r="BTX261" s="254"/>
      <c r="BTY261" s="254"/>
      <c r="BTZ261" s="254"/>
      <c r="BUA261" s="254"/>
      <c r="BUB261" s="254"/>
      <c r="BUC261" s="254"/>
      <c r="BUD261" s="254"/>
      <c r="BUE261" s="254"/>
      <c r="BUF261" s="254"/>
      <c r="BUG261" s="254"/>
      <c r="BUH261" s="254"/>
      <c r="BUI261" s="254"/>
      <c r="BUJ261" s="254"/>
      <c r="BUK261" s="254"/>
      <c r="BUL261" s="254"/>
      <c r="BUM261" s="254"/>
      <c r="BUN261" s="254"/>
      <c r="BUO261" s="254"/>
      <c r="BUP261" s="254"/>
      <c r="BUQ261" s="254"/>
      <c r="BUR261" s="254"/>
      <c r="BUS261" s="254"/>
      <c r="BUT261" s="254"/>
      <c r="BUU261" s="254"/>
      <c r="BUV261" s="254"/>
      <c r="BUW261" s="254"/>
      <c r="BUX261" s="254"/>
      <c r="BUY261" s="254"/>
      <c r="BUZ261" s="254"/>
      <c r="BVA261" s="254"/>
      <c r="BVB261" s="254"/>
      <c r="BVC261" s="254"/>
      <c r="BVD261" s="254"/>
      <c r="BVE261" s="254"/>
      <c r="BVF261" s="254"/>
      <c r="BVG261" s="254"/>
      <c r="BVH261" s="254"/>
      <c r="BVI261" s="254"/>
      <c r="BVJ261" s="254"/>
      <c r="BVK261" s="254"/>
      <c r="BVL261" s="254"/>
      <c r="BVM261" s="254"/>
      <c r="BVN261" s="254"/>
      <c r="BVO261" s="254"/>
      <c r="BVP261" s="254"/>
      <c r="BVQ261" s="254"/>
      <c r="BVR261" s="254"/>
      <c r="BVS261" s="254"/>
      <c r="BVT261" s="254"/>
      <c r="BVU261" s="254"/>
      <c r="BVV261" s="254"/>
      <c r="BVW261" s="254"/>
      <c r="BVX261" s="254"/>
      <c r="BVY261" s="254"/>
      <c r="BVZ261" s="254"/>
      <c r="BWA261" s="254"/>
      <c r="BWB261" s="254"/>
      <c r="BWC261" s="254"/>
      <c r="BWD261" s="254"/>
      <c r="BWE261" s="254"/>
      <c r="BWF261" s="254"/>
      <c r="BWG261" s="254"/>
      <c r="BWH261" s="254"/>
      <c r="BWI261" s="254"/>
      <c r="BWJ261" s="254"/>
      <c r="BWK261" s="254"/>
      <c r="BWL261" s="254"/>
      <c r="BWM261" s="254"/>
      <c r="BWN261" s="254"/>
      <c r="BWO261" s="254"/>
      <c r="BWP261" s="254"/>
      <c r="BWQ261" s="254"/>
      <c r="BWR261" s="254"/>
      <c r="BWS261" s="254"/>
      <c r="BWT261" s="254"/>
      <c r="BWU261" s="254"/>
      <c r="BWV261" s="254"/>
      <c r="BWW261" s="254"/>
      <c r="BWX261" s="254"/>
      <c r="BWY261" s="254"/>
      <c r="BWZ261" s="254"/>
      <c r="BXA261" s="254"/>
      <c r="BXB261" s="254"/>
      <c r="BXC261" s="254"/>
      <c r="BXD261" s="254"/>
      <c r="BXE261" s="254"/>
      <c r="BXF261" s="254"/>
      <c r="BXG261" s="254"/>
      <c r="BXH261" s="254"/>
      <c r="BXI261" s="254"/>
      <c r="BXJ261" s="254"/>
      <c r="BXK261" s="254"/>
      <c r="BXL261" s="254"/>
      <c r="BXM261" s="254"/>
      <c r="BXN261" s="254"/>
      <c r="BXO261" s="254"/>
      <c r="BXP261" s="254"/>
      <c r="BXQ261" s="254"/>
      <c r="BXR261" s="254"/>
      <c r="BXS261" s="254"/>
      <c r="BXT261" s="254"/>
      <c r="BXU261" s="254"/>
      <c r="BXV261" s="254"/>
      <c r="BXW261" s="254"/>
      <c r="BXX261" s="254"/>
      <c r="BXY261" s="254"/>
      <c r="BXZ261" s="254"/>
      <c r="BYA261" s="254"/>
      <c r="BYB261" s="254"/>
      <c r="BYC261" s="254"/>
      <c r="BYD261" s="254"/>
      <c r="BYE261" s="254"/>
      <c r="BYF261" s="254"/>
      <c r="BYG261" s="254"/>
      <c r="BYH261" s="254"/>
      <c r="BYI261" s="254"/>
      <c r="BYJ261" s="254"/>
      <c r="BYK261" s="254"/>
      <c r="BYL261" s="254"/>
      <c r="BYM261" s="254"/>
      <c r="BYN261" s="254"/>
      <c r="BYO261" s="254"/>
      <c r="BYP261" s="254"/>
      <c r="BYQ261" s="254"/>
      <c r="BYR261" s="254"/>
      <c r="BYS261" s="254"/>
      <c r="BYT261" s="254"/>
      <c r="BYU261" s="254"/>
      <c r="BYV261" s="254"/>
      <c r="BYW261" s="254"/>
      <c r="BYX261" s="254"/>
      <c r="BYY261" s="254"/>
      <c r="BYZ261" s="254"/>
      <c r="BZA261" s="254"/>
      <c r="BZB261" s="254"/>
      <c r="BZC261" s="254"/>
      <c r="BZD261" s="254"/>
      <c r="BZE261" s="254"/>
      <c r="BZF261" s="254"/>
      <c r="BZG261" s="254"/>
      <c r="BZH261" s="254"/>
      <c r="BZI261" s="254"/>
      <c r="BZJ261" s="254"/>
      <c r="BZK261" s="254"/>
      <c r="BZL261" s="254"/>
      <c r="BZM261" s="254"/>
      <c r="BZN261" s="254"/>
      <c r="BZO261" s="254"/>
      <c r="BZP261" s="254"/>
      <c r="BZQ261" s="254"/>
      <c r="BZR261" s="254"/>
      <c r="BZS261" s="254"/>
      <c r="BZT261" s="254"/>
      <c r="BZU261" s="254"/>
      <c r="BZV261" s="254"/>
      <c r="BZW261" s="254"/>
      <c r="BZX261" s="254"/>
      <c r="BZY261" s="254"/>
      <c r="BZZ261" s="254"/>
      <c r="CAA261" s="254"/>
      <c r="CAB261" s="254"/>
      <c r="CAC261" s="254"/>
      <c r="CAD261" s="254"/>
      <c r="CAE261" s="254"/>
      <c r="CAF261" s="254"/>
      <c r="CAG261" s="254"/>
      <c r="CAH261" s="254"/>
      <c r="CAI261" s="254"/>
      <c r="CAJ261" s="254"/>
      <c r="CAK261" s="254"/>
      <c r="CAL261" s="254"/>
      <c r="CAM261" s="254"/>
      <c r="CAN261" s="254"/>
      <c r="CAO261" s="254"/>
      <c r="CAP261" s="254"/>
      <c r="CAQ261" s="254"/>
      <c r="CAR261" s="254"/>
      <c r="CAS261" s="254"/>
      <c r="CAT261" s="254"/>
      <c r="CAU261" s="254"/>
      <c r="CAV261" s="254"/>
      <c r="CAW261" s="254"/>
      <c r="CAX261" s="254"/>
      <c r="CAY261" s="254"/>
      <c r="CAZ261" s="254"/>
      <c r="CBA261" s="254"/>
      <c r="CBB261" s="254"/>
      <c r="CBC261" s="254"/>
      <c r="CBD261" s="254"/>
      <c r="CBE261" s="254"/>
      <c r="CBF261" s="254"/>
      <c r="CBG261" s="254"/>
      <c r="CBH261" s="254"/>
      <c r="CBI261" s="254"/>
      <c r="CBJ261" s="254"/>
      <c r="CBK261" s="254"/>
      <c r="CBL261" s="254"/>
      <c r="CBM261" s="254"/>
      <c r="CBN261" s="254"/>
      <c r="CBO261" s="254"/>
      <c r="CBP261" s="254"/>
      <c r="CBQ261" s="254"/>
      <c r="CBR261" s="254"/>
      <c r="CBS261" s="254"/>
      <c r="CBT261" s="254"/>
      <c r="CBU261" s="254"/>
      <c r="CBV261" s="254"/>
      <c r="CBW261" s="254"/>
      <c r="CBX261" s="254"/>
      <c r="CBY261" s="254"/>
      <c r="CBZ261" s="254"/>
      <c r="CCA261" s="254"/>
      <c r="CCB261" s="254"/>
      <c r="CCC261" s="254"/>
      <c r="CCD261" s="254"/>
      <c r="CCE261" s="254"/>
      <c r="CCF261" s="254"/>
      <c r="CCG261" s="254"/>
      <c r="CCH261" s="254"/>
      <c r="CCI261" s="254"/>
      <c r="CCJ261" s="254"/>
      <c r="CCK261" s="254"/>
      <c r="CCL261" s="254"/>
      <c r="CCM261" s="254"/>
      <c r="CCN261" s="254"/>
      <c r="CCO261" s="254"/>
      <c r="CCP261" s="254"/>
      <c r="CCQ261" s="254"/>
      <c r="CCR261" s="254"/>
      <c r="CCS261" s="254"/>
      <c r="CCT261" s="254"/>
      <c r="CCU261" s="254"/>
      <c r="CCV261" s="254"/>
      <c r="CCW261" s="254"/>
      <c r="CCX261" s="254"/>
      <c r="CCY261" s="254"/>
      <c r="CCZ261" s="254"/>
      <c r="CDA261" s="254"/>
      <c r="CDB261" s="254"/>
      <c r="CDC261" s="254"/>
      <c r="CDD261" s="254"/>
      <c r="CDE261" s="254"/>
      <c r="CDF261" s="254"/>
      <c r="CDG261" s="254"/>
      <c r="CDH261" s="254"/>
      <c r="CDI261" s="254"/>
      <c r="CDJ261" s="254"/>
      <c r="CDK261" s="254"/>
      <c r="CDL261" s="254"/>
      <c r="CDM261" s="254"/>
      <c r="CDN261" s="254"/>
      <c r="CDO261" s="254"/>
      <c r="CDP261" s="254"/>
      <c r="CDQ261" s="254"/>
      <c r="CDR261" s="254"/>
      <c r="CDS261" s="254"/>
      <c r="CDT261" s="254"/>
      <c r="CDU261" s="254"/>
      <c r="CDV261" s="254"/>
      <c r="CDW261" s="254"/>
      <c r="CDX261" s="254"/>
      <c r="CDY261" s="254"/>
      <c r="CDZ261" s="254"/>
      <c r="CEA261" s="254"/>
      <c r="CEB261" s="254"/>
      <c r="CEC261" s="254"/>
      <c r="CED261" s="254"/>
      <c r="CEE261" s="254"/>
      <c r="CEF261" s="254"/>
      <c r="CEG261" s="254"/>
      <c r="CEH261" s="254"/>
      <c r="CEI261" s="254"/>
      <c r="CEJ261" s="254"/>
      <c r="CEK261" s="254"/>
      <c r="CEL261" s="254"/>
      <c r="CEM261" s="254"/>
      <c r="CEN261" s="254"/>
      <c r="CEO261" s="254"/>
      <c r="CEP261" s="254"/>
      <c r="CEQ261" s="254"/>
      <c r="CER261" s="254"/>
      <c r="CES261" s="254"/>
      <c r="CET261" s="254"/>
      <c r="CEU261" s="254"/>
      <c r="CEV261" s="254"/>
      <c r="CEW261" s="254"/>
      <c r="CEX261" s="254"/>
      <c r="CEY261" s="254"/>
      <c r="CEZ261" s="254"/>
      <c r="CFA261" s="254"/>
      <c r="CFB261" s="254"/>
      <c r="CFC261" s="254"/>
      <c r="CFD261" s="254"/>
      <c r="CFE261" s="254"/>
      <c r="CFF261" s="254"/>
      <c r="CFG261" s="254"/>
      <c r="CFH261" s="254"/>
      <c r="CFI261" s="254"/>
      <c r="CFJ261" s="254"/>
      <c r="CFK261" s="254"/>
      <c r="CFL261" s="254"/>
      <c r="CFM261" s="254"/>
      <c r="CFN261" s="254"/>
      <c r="CFO261" s="254"/>
      <c r="CFP261" s="254"/>
      <c r="CFQ261" s="254"/>
      <c r="CFR261" s="254"/>
      <c r="CFS261" s="254"/>
      <c r="CFT261" s="254"/>
      <c r="CFU261" s="254"/>
      <c r="CFV261" s="254"/>
      <c r="CFW261" s="254"/>
      <c r="CFX261" s="254"/>
      <c r="CFY261" s="254"/>
      <c r="CFZ261" s="254"/>
      <c r="CGA261" s="254"/>
      <c r="CGB261" s="254"/>
      <c r="CGC261" s="254"/>
      <c r="CGD261" s="254"/>
      <c r="CGE261" s="254"/>
      <c r="CGF261" s="254"/>
      <c r="CGG261" s="254"/>
      <c r="CGH261" s="254"/>
      <c r="CGI261" s="254"/>
      <c r="CGJ261" s="254"/>
      <c r="CGK261" s="254"/>
      <c r="CGL261" s="254"/>
      <c r="CGM261" s="254"/>
      <c r="CGN261" s="254"/>
      <c r="CGO261" s="254"/>
      <c r="CGP261" s="254"/>
      <c r="CGQ261" s="254"/>
      <c r="CGR261" s="254"/>
      <c r="CGS261" s="254"/>
      <c r="CGT261" s="254"/>
      <c r="CGU261" s="254"/>
      <c r="CGV261" s="254"/>
      <c r="CGW261" s="254"/>
      <c r="CGX261" s="254"/>
      <c r="CGY261" s="254"/>
      <c r="CGZ261" s="254"/>
      <c r="CHA261" s="254"/>
      <c r="CHB261" s="254"/>
      <c r="CHC261" s="254"/>
      <c r="CHD261" s="254"/>
      <c r="CHE261" s="254"/>
      <c r="CHF261" s="254"/>
      <c r="CHG261" s="254"/>
      <c r="CHH261" s="254"/>
      <c r="CHI261" s="254"/>
      <c r="CHJ261" s="254"/>
      <c r="CHK261" s="254"/>
      <c r="CHL261" s="254"/>
      <c r="CHM261" s="254"/>
      <c r="CHN261" s="254"/>
      <c r="CHO261" s="254"/>
      <c r="CHP261" s="254"/>
      <c r="CHQ261" s="254"/>
      <c r="CHR261" s="254"/>
      <c r="CHS261" s="254"/>
      <c r="CHT261" s="254"/>
      <c r="CHU261" s="254"/>
      <c r="CHV261" s="254"/>
      <c r="CHW261" s="254"/>
      <c r="CHX261" s="254"/>
      <c r="CHY261" s="254"/>
      <c r="CHZ261" s="254"/>
      <c r="CIA261" s="254"/>
      <c r="CIB261" s="254"/>
      <c r="CIC261" s="254"/>
      <c r="CID261" s="254"/>
      <c r="CIE261" s="254"/>
      <c r="CIF261" s="254"/>
      <c r="CIG261" s="254"/>
      <c r="CIH261" s="254"/>
      <c r="CII261" s="254"/>
      <c r="CIJ261" s="254"/>
      <c r="CIK261" s="254"/>
      <c r="CIL261" s="254"/>
      <c r="CIM261" s="254"/>
      <c r="CIN261" s="254"/>
      <c r="CIO261" s="254"/>
      <c r="CIP261" s="254"/>
      <c r="CIQ261" s="254"/>
      <c r="CIR261" s="254"/>
      <c r="CIS261" s="254"/>
      <c r="CIT261" s="254"/>
      <c r="CIU261" s="254"/>
      <c r="CIV261" s="254"/>
      <c r="CIW261" s="254"/>
      <c r="CIX261" s="254"/>
      <c r="CIY261" s="254"/>
      <c r="CIZ261" s="254"/>
      <c r="CJA261" s="254"/>
      <c r="CJB261" s="254"/>
      <c r="CJC261" s="254"/>
      <c r="CJD261" s="254"/>
      <c r="CJE261" s="254"/>
      <c r="CJF261" s="254"/>
      <c r="CJG261" s="254"/>
      <c r="CJH261" s="254"/>
      <c r="CJI261" s="254"/>
      <c r="CJJ261" s="254"/>
      <c r="CJK261" s="254"/>
      <c r="CJL261" s="254"/>
      <c r="CJM261" s="254"/>
      <c r="CJN261" s="254"/>
      <c r="CJO261" s="254"/>
      <c r="CJP261" s="254"/>
      <c r="CJQ261" s="254"/>
      <c r="CJR261" s="254"/>
      <c r="CJS261" s="254"/>
      <c r="CJT261" s="254"/>
      <c r="CJU261" s="254"/>
      <c r="CJV261" s="254"/>
      <c r="CJW261" s="254"/>
      <c r="CJX261" s="254"/>
      <c r="CJY261" s="254"/>
      <c r="CJZ261" s="254"/>
      <c r="CKA261" s="254"/>
      <c r="CKB261" s="254"/>
      <c r="CKC261" s="254"/>
      <c r="CKD261" s="254"/>
      <c r="CKE261" s="254"/>
      <c r="CKF261" s="254"/>
      <c r="CKG261" s="254"/>
      <c r="CKH261" s="254"/>
      <c r="CKI261" s="254"/>
      <c r="CKJ261" s="254"/>
      <c r="CKK261" s="254"/>
      <c r="CKL261" s="254"/>
      <c r="CKM261" s="254"/>
      <c r="CKN261" s="254"/>
      <c r="CKO261" s="254"/>
      <c r="CKP261" s="254"/>
      <c r="CKQ261" s="254"/>
      <c r="CKR261" s="254"/>
      <c r="CKS261" s="254"/>
      <c r="CKT261" s="254"/>
      <c r="CKU261" s="254"/>
      <c r="CKV261" s="254"/>
      <c r="CKW261" s="254"/>
      <c r="CKX261" s="254"/>
      <c r="CKY261" s="254"/>
      <c r="CKZ261" s="254"/>
      <c r="CLA261" s="254"/>
      <c r="CLB261" s="254"/>
      <c r="CLC261" s="254"/>
      <c r="CLD261" s="254"/>
      <c r="CLE261" s="254"/>
      <c r="CLF261" s="254"/>
      <c r="CLG261" s="254"/>
      <c r="CLH261" s="254"/>
      <c r="CLI261" s="254"/>
      <c r="CLJ261" s="254"/>
      <c r="CLK261" s="254"/>
      <c r="CLL261" s="254"/>
      <c r="CLM261" s="254"/>
      <c r="CLN261" s="254"/>
      <c r="CLO261" s="254"/>
      <c r="CLP261" s="254"/>
      <c r="CLQ261" s="254"/>
      <c r="CLR261" s="254"/>
      <c r="CLS261" s="254"/>
      <c r="CLT261" s="254"/>
      <c r="CLU261" s="254"/>
      <c r="CLV261" s="254"/>
      <c r="CLW261" s="254"/>
      <c r="CLX261" s="254"/>
      <c r="CLY261" s="254"/>
      <c r="CLZ261" s="254"/>
      <c r="CMA261" s="254"/>
      <c r="CMB261" s="254"/>
      <c r="CMC261" s="254"/>
      <c r="CMD261" s="254"/>
      <c r="CME261" s="254"/>
      <c r="CMF261" s="254"/>
      <c r="CMG261" s="254"/>
      <c r="CMH261" s="254"/>
      <c r="CMI261" s="254"/>
      <c r="CMJ261" s="254"/>
      <c r="CMK261" s="254"/>
      <c r="CML261" s="254"/>
      <c r="CMM261" s="254"/>
      <c r="CMN261" s="254"/>
      <c r="CMO261" s="254"/>
      <c r="CMP261" s="254"/>
      <c r="CMQ261" s="254"/>
      <c r="CMR261" s="254"/>
      <c r="CMS261" s="254"/>
      <c r="CMT261" s="254"/>
      <c r="CMU261" s="254"/>
      <c r="CMV261" s="254"/>
      <c r="CMW261" s="254"/>
      <c r="CMX261" s="254"/>
      <c r="CMY261" s="254"/>
      <c r="CMZ261" s="254"/>
      <c r="CNA261" s="254"/>
      <c r="CNB261" s="254"/>
      <c r="CNC261" s="254"/>
      <c r="CND261" s="254"/>
      <c r="CNE261" s="254"/>
      <c r="CNF261" s="254"/>
      <c r="CNG261" s="254"/>
      <c r="CNH261" s="254"/>
      <c r="CNI261" s="254"/>
      <c r="CNJ261" s="254"/>
      <c r="CNK261" s="254"/>
      <c r="CNL261" s="254"/>
      <c r="CNM261" s="254"/>
      <c r="CNN261" s="254"/>
      <c r="CNO261" s="254"/>
      <c r="CNP261" s="254"/>
      <c r="CNQ261" s="254"/>
      <c r="CNR261" s="254"/>
      <c r="CNS261" s="254"/>
      <c r="CNT261" s="254"/>
      <c r="CNU261" s="254"/>
      <c r="CNV261" s="254"/>
      <c r="CNW261" s="254"/>
      <c r="CNX261" s="254"/>
      <c r="CNY261" s="254"/>
      <c r="CNZ261" s="254"/>
      <c r="COA261" s="254"/>
      <c r="COB261" s="254"/>
      <c r="COC261" s="254"/>
      <c r="COD261" s="254"/>
      <c r="COE261" s="254"/>
      <c r="COF261" s="254"/>
      <c r="COG261" s="254"/>
      <c r="COH261" s="254"/>
      <c r="COI261" s="254"/>
      <c r="COJ261" s="254"/>
      <c r="COK261" s="254"/>
      <c r="COL261" s="254"/>
      <c r="COM261" s="254"/>
      <c r="CON261" s="254"/>
      <c r="COO261" s="254"/>
      <c r="COP261" s="254"/>
      <c r="COQ261" s="254"/>
      <c r="COR261" s="254"/>
      <c r="COS261" s="254"/>
      <c r="COT261" s="254"/>
      <c r="COU261" s="254"/>
      <c r="COV261" s="254"/>
      <c r="COW261" s="254"/>
      <c r="COX261" s="254"/>
      <c r="COY261" s="254"/>
      <c r="COZ261" s="254"/>
      <c r="CPA261" s="254"/>
      <c r="CPB261" s="254"/>
      <c r="CPC261" s="254"/>
      <c r="CPD261" s="254"/>
      <c r="CPE261" s="254"/>
      <c r="CPF261" s="254"/>
      <c r="CPG261" s="254"/>
      <c r="CPH261" s="254"/>
      <c r="CPI261" s="254"/>
      <c r="CPJ261" s="254"/>
      <c r="CPK261" s="254"/>
      <c r="CPL261" s="254"/>
      <c r="CPM261" s="254"/>
      <c r="CPN261" s="254"/>
      <c r="CPO261" s="254"/>
      <c r="CPP261" s="254"/>
      <c r="CPQ261" s="254"/>
      <c r="CPR261" s="254"/>
      <c r="CPS261" s="254"/>
      <c r="CPT261" s="254"/>
      <c r="CPU261" s="254"/>
      <c r="CPV261" s="254"/>
      <c r="CPW261" s="254"/>
      <c r="CPX261" s="254"/>
      <c r="CPY261" s="254"/>
      <c r="CPZ261" s="254"/>
      <c r="CQA261" s="254"/>
      <c r="CQB261" s="254"/>
      <c r="CQC261" s="254"/>
      <c r="CQD261" s="254"/>
      <c r="CQE261" s="254"/>
      <c r="CQF261" s="254"/>
      <c r="CQG261" s="254"/>
      <c r="CQH261" s="254"/>
      <c r="CQI261" s="254"/>
      <c r="CQJ261" s="254"/>
      <c r="CQK261" s="254"/>
      <c r="CQL261" s="254"/>
      <c r="CQM261" s="254"/>
      <c r="CQN261" s="254"/>
      <c r="CQO261" s="254"/>
      <c r="CQP261" s="254"/>
      <c r="CQQ261" s="254"/>
      <c r="CQR261" s="254"/>
      <c r="CQS261" s="254"/>
      <c r="CQT261" s="254"/>
      <c r="CQU261" s="254"/>
      <c r="CQV261" s="254"/>
      <c r="CQW261" s="254"/>
      <c r="CQX261" s="254"/>
      <c r="CQY261" s="254"/>
      <c r="CQZ261" s="254"/>
      <c r="CRA261" s="254"/>
      <c r="CRB261" s="254"/>
      <c r="CRC261" s="254"/>
      <c r="CRD261" s="254"/>
      <c r="CRE261" s="254"/>
      <c r="CRF261" s="254"/>
      <c r="CRG261" s="254"/>
      <c r="CRH261" s="254"/>
      <c r="CRI261" s="254"/>
      <c r="CRJ261" s="254"/>
      <c r="CRK261" s="254"/>
      <c r="CRL261" s="254"/>
      <c r="CRM261" s="254"/>
      <c r="CRN261" s="254"/>
      <c r="CRO261" s="254"/>
      <c r="CRP261" s="254"/>
      <c r="CRQ261" s="254"/>
      <c r="CRR261" s="254"/>
      <c r="CRS261" s="254"/>
      <c r="CRT261" s="254"/>
      <c r="CRU261" s="254"/>
      <c r="CRV261" s="254"/>
      <c r="CRW261" s="254"/>
      <c r="CRX261" s="254"/>
      <c r="CRY261" s="254"/>
      <c r="CRZ261" s="254"/>
      <c r="CSA261" s="254"/>
      <c r="CSB261" s="254"/>
      <c r="CSC261" s="254"/>
      <c r="CSD261" s="254"/>
      <c r="CSE261" s="254"/>
      <c r="CSF261" s="254"/>
      <c r="CSG261" s="254"/>
      <c r="CSH261" s="254"/>
      <c r="CSI261" s="254"/>
      <c r="CSJ261" s="254"/>
      <c r="CSK261" s="254"/>
      <c r="CSL261" s="254"/>
      <c r="CSM261" s="254"/>
      <c r="CSN261" s="254"/>
      <c r="CSO261" s="254"/>
      <c r="CSP261" s="254"/>
      <c r="CSQ261" s="254"/>
      <c r="CSR261" s="254"/>
      <c r="CSS261" s="254"/>
      <c r="CST261" s="254"/>
      <c r="CSU261" s="254"/>
      <c r="CSV261" s="254"/>
      <c r="CSW261" s="254"/>
      <c r="CSX261" s="254"/>
      <c r="CSY261" s="254"/>
      <c r="CSZ261" s="254"/>
      <c r="CTA261" s="254"/>
      <c r="CTB261" s="254"/>
      <c r="CTC261" s="254"/>
      <c r="CTD261" s="254"/>
      <c r="CTE261" s="254"/>
      <c r="CTF261" s="254"/>
      <c r="CTG261" s="254"/>
      <c r="CTH261" s="254"/>
      <c r="CTI261" s="254"/>
      <c r="CTJ261" s="254"/>
      <c r="CTK261" s="254"/>
      <c r="CTL261" s="254"/>
      <c r="CTM261" s="254"/>
      <c r="CTN261" s="254"/>
      <c r="CTO261" s="254"/>
      <c r="CTP261" s="254"/>
      <c r="CTQ261" s="254"/>
      <c r="CTR261" s="254"/>
      <c r="CTS261" s="254"/>
      <c r="CTT261" s="254"/>
      <c r="CTU261" s="254"/>
      <c r="CTV261" s="254"/>
      <c r="CTW261" s="254"/>
      <c r="CTX261" s="254"/>
      <c r="CTY261" s="254"/>
      <c r="CTZ261" s="254"/>
      <c r="CUA261" s="254"/>
      <c r="CUB261" s="254"/>
      <c r="CUC261" s="254"/>
      <c r="CUD261" s="254"/>
      <c r="CUE261" s="254"/>
      <c r="CUF261" s="254"/>
      <c r="CUG261" s="254"/>
      <c r="CUH261" s="254"/>
      <c r="CUI261" s="254"/>
      <c r="CUJ261" s="254"/>
      <c r="CUK261" s="254"/>
      <c r="CUL261" s="254"/>
      <c r="CUM261" s="254"/>
      <c r="CUN261" s="254"/>
      <c r="CUO261" s="254"/>
      <c r="CUP261" s="254"/>
      <c r="CUQ261" s="254"/>
      <c r="CUR261" s="254"/>
      <c r="CUS261" s="254"/>
      <c r="CUT261" s="254"/>
      <c r="CUU261" s="254"/>
      <c r="CUV261" s="254"/>
      <c r="CUW261" s="254"/>
      <c r="CUX261" s="254"/>
      <c r="CUY261" s="254"/>
      <c r="CUZ261" s="254"/>
      <c r="CVA261" s="254"/>
      <c r="CVB261" s="254"/>
      <c r="CVC261" s="254"/>
      <c r="CVD261" s="254"/>
      <c r="CVE261" s="254"/>
      <c r="CVF261" s="254"/>
      <c r="CVG261" s="254"/>
      <c r="CVH261" s="254"/>
      <c r="CVI261" s="254"/>
      <c r="CVJ261" s="254"/>
      <c r="CVK261" s="254"/>
      <c r="CVL261" s="254"/>
      <c r="CVM261" s="254"/>
      <c r="CVN261" s="254"/>
      <c r="CVO261" s="254"/>
      <c r="CVP261" s="254"/>
      <c r="CVQ261" s="254"/>
      <c r="CVR261" s="254"/>
      <c r="CVS261" s="254"/>
      <c r="CVT261" s="254"/>
      <c r="CVU261" s="254"/>
      <c r="CVV261" s="254"/>
      <c r="CVW261" s="254"/>
      <c r="CVX261" s="254"/>
      <c r="CVY261" s="254"/>
      <c r="CVZ261" s="254"/>
      <c r="CWA261" s="254"/>
      <c r="CWB261" s="254"/>
      <c r="CWC261" s="254"/>
      <c r="CWD261" s="254"/>
      <c r="CWE261" s="254"/>
      <c r="CWF261" s="254"/>
      <c r="CWG261" s="254"/>
      <c r="CWH261" s="254"/>
      <c r="CWI261" s="254"/>
      <c r="CWJ261" s="254"/>
      <c r="CWK261" s="254"/>
      <c r="CWL261" s="254"/>
      <c r="CWM261" s="254"/>
      <c r="CWN261" s="254"/>
      <c r="CWO261" s="254"/>
      <c r="CWP261" s="254"/>
      <c r="CWQ261" s="254"/>
      <c r="CWR261" s="254"/>
      <c r="CWS261" s="254"/>
      <c r="CWT261" s="254"/>
      <c r="CWU261" s="254"/>
      <c r="CWV261" s="254"/>
      <c r="CWW261" s="254"/>
      <c r="CWX261" s="254"/>
      <c r="CWY261" s="254"/>
      <c r="CWZ261" s="254"/>
      <c r="CXA261" s="254"/>
      <c r="CXB261" s="254"/>
      <c r="CXC261" s="254"/>
      <c r="CXD261" s="254"/>
      <c r="CXE261" s="254"/>
      <c r="CXF261" s="254"/>
      <c r="CXG261" s="254"/>
      <c r="CXH261" s="254"/>
      <c r="CXI261" s="254"/>
      <c r="CXJ261" s="254"/>
      <c r="CXK261" s="254"/>
      <c r="CXL261" s="254"/>
      <c r="CXM261" s="254"/>
      <c r="CXN261" s="254"/>
      <c r="CXO261" s="254"/>
      <c r="CXP261" s="254"/>
      <c r="CXQ261" s="254"/>
      <c r="CXR261" s="254"/>
      <c r="CXS261" s="254"/>
      <c r="CXT261" s="254"/>
      <c r="CXU261" s="254"/>
      <c r="CXV261" s="254"/>
      <c r="CXW261" s="254"/>
      <c r="CXX261" s="254"/>
      <c r="CXY261" s="254"/>
      <c r="CXZ261" s="254"/>
      <c r="CYA261" s="254"/>
      <c r="CYB261" s="254"/>
      <c r="CYC261" s="254"/>
      <c r="CYD261" s="254"/>
      <c r="CYE261" s="254"/>
      <c r="CYF261" s="254"/>
      <c r="CYG261" s="254"/>
      <c r="CYH261" s="254"/>
      <c r="CYI261" s="254"/>
      <c r="CYJ261" s="254"/>
      <c r="CYK261" s="254"/>
      <c r="CYL261" s="254"/>
      <c r="CYM261" s="254"/>
      <c r="CYN261" s="254"/>
      <c r="CYO261" s="254"/>
      <c r="CYP261" s="254"/>
      <c r="CYQ261" s="254"/>
      <c r="CYR261" s="254"/>
      <c r="CYS261" s="254"/>
      <c r="CYT261" s="254"/>
      <c r="CYU261" s="254"/>
      <c r="CYV261" s="254"/>
      <c r="CYW261" s="254"/>
      <c r="CYX261" s="254"/>
      <c r="CYY261" s="254"/>
      <c r="CYZ261" s="254"/>
      <c r="CZA261" s="254"/>
      <c r="CZB261" s="254"/>
      <c r="CZC261" s="254"/>
      <c r="CZD261" s="254"/>
      <c r="CZE261" s="254"/>
      <c r="CZF261" s="254"/>
      <c r="CZG261" s="254"/>
      <c r="CZH261" s="254"/>
      <c r="CZI261" s="254"/>
      <c r="CZJ261" s="254"/>
      <c r="CZK261" s="254"/>
      <c r="CZL261" s="254"/>
      <c r="CZM261" s="254"/>
      <c r="CZN261" s="254"/>
      <c r="CZO261" s="254"/>
      <c r="CZP261" s="254"/>
      <c r="CZQ261" s="254"/>
      <c r="CZR261" s="254"/>
      <c r="CZS261" s="254"/>
      <c r="CZT261" s="254"/>
      <c r="CZU261" s="254"/>
      <c r="CZV261" s="254"/>
      <c r="CZW261" s="254"/>
      <c r="CZX261" s="254"/>
      <c r="CZY261" s="254"/>
      <c r="CZZ261" s="254"/>
      <c r="DAA261" s="254"/>
      <c r="DAB261" s="254"/>
      <c r="DAC261" s="254"/>
      <c r="DAD261" s="254"/>
      <c r="DAE261" s="254"/>
      <c r="DAF261" s="254"/>
      <c r="DAG261" s="254"/>
      <c r="DAH261" s="254"/>
      <c r="DAI261" s="254"/>
      <c r="DAJ261" s="254"/>
      <c r="DAK261" s="254"/>
      <c r="DAL261" s="254"/>
      <c r="DAM261" s="254"/>
      <c r="DAN261" s="254"/>
      <c r="DAO261" s="254"/>
      <c r="DAP261" s="254"/>
      <c r="DAQ261" s="254"/>
      <c r="DAR261" s="254"/>
      <c r="DAS261" s="254"/>
      <c r="DAT261" s="254"/>
      <c r="DAU261" s="254"/>
      <c r="DAV261" s="254"/>
      <c r="DAW261" s="254"/>
      <c r="DAX261" s="254"/>
      <c r="DAY261" s="254"/>
      <c r="DAZ261" s="254"/>
      <c r="DBA261" s="254"/>
      <c r="DBB261" s="254"/>
      <c r="DBC261" s="254"/>
      <c r="DBD261" s="254"/>
      <c r="DBE261" s="254"/>
      <c r="DBF261" s="254"/>
      <c r="DBG261" s="254"/>
      <c r="DBH261" s="254"/>
      <c r="DBI261" s="254"/>
      <c r="DBJ261" s="254"/>
      <c r="DBK261" s="254"/>
      <c r="DBL261" s="254"/>
      <c r="DBM261" s="254"/>
      <c r="DBN261" s="254"/>
      <c r="DBO261" s="254"/>
      <c r="DBP261" s="254"/>
      <c r="DBQ261" s="254"/>
      <c r="DBR261" s="254"/>
      <c r="DBS261" s="254"/>
      <c r="DBT261" s="254"/>
      <c r="DBU261" s="254"/>
      <c r="DBV261" s="254"/>
      <c r="DBW261" s="254"/>
      <c r="DBX261" s="254"/>
      <c r="DBY261" s="254"/>
      <c r="DBZ261" s="254"/>
      <c r="DCA261" s="254"/>
      <c r="DCB261" s="254"/>
      <c r="DCC261" s="254"/>
      <c r="DCD261" s="254"/>
      <c r="DCE261" s="254"/>
      <c r="DCF261" s="254"/>
      <c r="DCG261" s="254"/>
      <c r="DCH261" s="254"/>
      <c r="DCI261" s="254"/>
      <c r="DCJ261" s="254"/>
      <c r="DCK261" s="254"/>
      <c r="DCL261" s="254"/>
      <c r="DCM261" s="254"/>
      <c r="DCN261" s="254"/>
      <c r="DCO261" s="254"/>
      <c r="DCP261" s="254"/>
      <c r="DCQ261" s="254"/>
      <c r="DCR261" s="254"/>
      <c r="DCS261" s="254"/>
      <c r="DCT261" s="254"/>
      <c r="DCU261" s="254"/>
      <c r="DCV261" s="254"/>
      <c r="DCW261" s="254"/>
      <c r="DCX261" s="254"/>
      <c r="DCY261" s="254"/>
      <c r="DCZ261" s="254"/>
      <c r="DDA261" s="254"/>
      <c r="DDB261" s="254"/>
      <c r="DDC261" s="254"/>
      <c r="DDD261" s="254"/>
      <c r="DDE261" s="254"/>
      <c r="DDF261" s="254"/>
      <c r="DDG261" s="254"/>
      <c r="DDH261" s="254"/>
      <c r="DDI261" s="254"/>
      <c r="DDJ261" s="254"/>
      <c r="DDK261" s="254"/>
      <c r="DDL261" s="254"/>
      <c r="DDM261" s="254"/>
      <c r="DDN261" s="254"/>
      <c r="DDO261" s="254"/>
      <c r="DDP261" s="254"/>
      <c r="DDQ261" s="254"/>
      <c r="DDR261" s="254"/>
      <c r="DDS261" s="254"/>
      <c r="DDT261" s="254"/>
      <c r="DDU261" s="254"/>
      <c r="DDV261" s="254"/>
      <c r="DDW261" s="254"/>
      <c r="DDX261" s="254"/>
      <c r="DDY261" s="254"/>
      <c r="DDZ261" s="254"/>
      <c r="DEA261" s="254"/>
      <c r="DEB261" s="254"/>
      <c r="DEC261" s="254"/>
      <c r="DED261" s="254"/>
      <c r="DEE261" s="254"/>
      <c r="DEF261" s="254"/>
      <c r="DEG261" s="254"/>
      <c r="DEH261" s="254"/>
      <c r="DEI261" s="254"/>
      <c r="DEJ261" s="254"/>
      <c r="DEK261" s="254"/>
      <c r="DEL261" s="254"/>
      <c r="DEM261" s="254"/>
      <c r="DEN261" s="254"/>
      <c r="DEO261" s="254"/>
      <c r="DEP261" s="254"/>
      <c r="DEQ261" s="254"/>
      <c r="DER261" s="254"/>
      <c r="DES261" s="254"/>
      <c r="DET261" s="254"/>
      <c r="DEU261" s="254"/>
      <c r="DEV261" s="254"/>
      <c r="DEW261" s="254"/>
      <c r="DEX261" s="254"/>
      <c r="DEY261" s="254"/>
      <c r="DEZ261" s="254"/>
      <c r="DFA261" s="254"/>
      <c r="DFB261" s="254"/>
      <c r="DFC261" s="254"/>
      <c r="DFD261" s="254"/>
      <c r="DFE261" s="254"/>
      <c r="DFF261" s="254"/>
      <c r="DFG261" s="254"/>
      <c r="DFH261" s="254"/>
      <c r="DFI261" s="254"/>
      <c r="DFJ261" s="254"/>
      <c r="DFK261" s="254"/>
      <c r="DFL261" s="254"/>
      <c r="DFM261" s="254"/>
      <c r="DFN261" s="254"/>
      <c r="DFO261" s="254"/>
      <c r="DFP261" s="254"/>
      <c r="DFQ261" s="254"/>
      <c r="DFR261" s="254"/>
      <c r="DFS261" s="254"/>
      <c r="DFT261" s="254"/>
      <c r="DFU261" s="254"/>
      <c r="DFV261" s="254"/>
      <c r="DFW261" s="254"/>
      <c r="DFX261" s="254"/>
      <c r="DFY261" s="254"/>
      <c r="DFZ261" s="254"/>
      <c r="DGA261" s="254"/>
      <c r="DGB261" s="254"/>
      <c r="DGC261" s="254"/>
      <c r="DGD261" s="254"/>
      <c r="DGE261" s="254"/>
      <c r="DGF261" s="254"/>
      <c r="DGG261" s="254"/>
      <c r="DGH261" s="254"/>
      <c r="DGI261" s="254"/>
      <c r="DGJ261" s="254"/>
      <c r="DGK261" s="254"/>
      <c r="DGL261" s="254"/>
      <c r="DGM261" s="254"/>
      <c r="DGN261" s="254"/>
      <c r="DGO261" s="254"/>
      <c r="DGP261" s="254"/>
      <c r="DGQ261" s="254"/>
      <c r="DGR261" s="254"/>
      <c r="DGS261" s="254"/>
      <c r="DGT261" s="254"/>
      <c r="DGU261" s="254"/>
      <c r="DGV261" s="254"/>
      <c r="DGW261" s="254"/>
      <c r="DGX261" s="254"/>
      <c r="DGY261" s="254"/>
      <c r="DGZ261" s="254"/>
      <c r="DHA261" s="254"/>
      <c r="DHB261" s="254"/>
      <c r="DHC261" s="254"/>
      <c r="DHD261" s="254"/>
      <c r="DHE261" s="254"/>
      <c r="DHF261" s="254"/>
      <c r="DHG261" s="254"/>
      <c r="DHH261" s="254"/>
      <c r="DHI261" s="254"/>
      <c r="DHJ261" s="254"/>
      <c r="DHK261" s="254"/>
      <c r="DHL261" s="254"/>
      <c r="DHM261" s="254"/>
      <c r="DHN261" s="254"/>
      <c r="DHO261" s="254"/>
      <c r="DHP261" s="254"/>
      <c r="DHQ261" s="254"/>
      <c r="DHR261" s="254"/>
      <c r="DHS261" s="254"/>
      <c r="DHT261" s="254"/>
      <c r="DHU261" s="254"/>
      <c r="DHV261" s="254"/>
      <c r="DHW261" s="254"/>
      <c r="DHX261" s="254"/>
      <c r="DHY261" s="254"/>
      <c r="DHZ261" s="254"/>
      <c r="DIA261" s="254"/>
      <c r="DIB261" s="254"/>
      <c r="DIC261" s="254"/>
      <c r="DID261" s="254"/>
      <c r="DIE261" s="254"/>
      <c r="DIF261" s="254"/>
      <c r="DIG261" s="254"/>
      <c r="DIH261" s="254"/>
      <c r="DII261" s="254"/>
      <c r="DIJ261" s="254"/>
      <c r="DIK261" s="254"/>
      <c r="DIL261" s="254"/>
      <c r="DIM261" s="254"/>
      <c r="DIN261" s="254"/>
      <c r="DIO261" s="254"/>
      <c r="DIP261" s="254"/>
      <c r="DIQ261" s="254"/>
      <c r="DIR261" s="254"/>
      <c r="DIS261" s="254"/>
      <c r="DIT261" s="254"/>
      <c r="DIU261" s="254"/>
      <c r="DIV261" s="254"/>
      <c r="DIW261" s="254"/>
      <c r="DIX261" s="254"/>
      <c r="DIY261" s="254"/>
      <c r="DIZ261" s="254"/>
      <c r="DJA261" s="254"/>
      <c r="DJB261" s="254"/>
      <c r="DJC261" s="254"/>
      <c r="DJD261" s="254"/>
      <c r="DJE261" s="254"/>
      <c r="DJF261" s="254"/>
      <c r="DJG261" s="254"/>
      <c r="DJH261" s="254"/>
      <c r="DJI261" s="254"/>
      <c r="DJJ261" s="254"/>
      <c r="DJK261" s="254"/>
      <c r="DJL261" s="254"/>
      <c r="DJM261" s="254"/>
      <c r="DJN261" s="254"/>
      <c r="DJO261" s="254"/>
      <c r="DJP261" s="254"/>
      <c r="DJQ261" s="254"/>
      <c r="DJR261" s="254"/>
      <c r="DJS261" s="254"/>
      <c r="DJT261" s="254"/>
      <c r="DJU261" s="254"/>
      <c r="DJV261" s="254"/>
      <c r="DJW261" s="254"/>
      <c r="DJX261" s="254"/>
      <c r="DJY261" s="254"/>
      <c r="DJZ261" s="254"/>
      <c r="DKA261" s="254"/>
      <c r="DKB261" s="254"/>
      <c r="DKC261" s="254"/>
      <c r="DKD261" s="254"/>
      <c r="DKE261" s="254"/>
      <c r="DKF261" s="254"/>
      <c r="DKG261" s="254"/>
      <c r="DKH261" s="254"/>
      <c r="DKI261" s="254"/>
      <c r="DKJ261" s="254"/>
      <c r="DKK261" s="254"/>
      <c r="DKL261" s="254"/>
      <c r="DKM261" s="254"/>
      <c r="DKN261" s="254"/>
      <c r="DKO261" s="254"/>
      <c r="DKP261" s="254"/>
      <c r="DKQ261" s="254"/>
      <c r="DKR261" s="254"/>
      <c r="DKS261" s="254"/>
      <c r="DKT261" s="254"/>
      <c r="DKU261" s="254"/>
      <c r="DKV261" s="254"/>
      <c r="DKW261" s="254"/>
      <c r="DKX261" s="254"/>
      <c r="DKY261" s="254"/>
      <c r="DKZ261" s="254"/>
      <c r="DLA261" s="254"/>
      <c r="DLB261" s="254"/>
      <c r="DLC261" s="254"/>
      <c r="DLD261" s="254"/>
      <c r="DLE261" s="254"/>
      <c r="DLF261" s="254"/>
      <c r="DLG261" s="254"/>
      <c r="DLH261" s="254"/>
      <c r="DLI261" s="254"/>
      <c r="DLJ261" s="254"/>
      <c r="DLK261" s="254"/>
      <c r="DLL261" s="254"/>
      <c r="DLM261" s="254"/>
      <c r="DLN261" s="254"/>
      <c r="DLO261" s="254"/>
      <c r="DLP261" s="254"/>
      <c r="DLQ261" s="254"/>
      <c r="DLR261" s="254"/>
      <c r="DLS261" s="254"/>
      <c r="DLT261" s="254"/>
      <c r="DLU261" s="254"/>
      <c r="DLV261" s="254"/>
      <c r="DLW261" s="254"/>
      <c r="DLX261" s="254"/>
      <c r="DLY261" s="254"/>
      <c r="DLZ261" s="254"/>
      <c r="DMA261" s="254"/>
      <c r="DMB261" s="254"/>
      <c r="DMC261" s="254"/>
      <c r="DMD261" s="254"/>
      <c r="DME261" s="254"/>
      <c r="DMF261" s="254"/>
      <c r="DMG261" s="254"/>
      <c r="DMH261" s="254"/>
      <c r="DMI261" s="254"/>
      <c r="DMJ261" s="254"/>
      <c r="DMK261" s="254"/>
      <c r="DML261" s="254"/>
      <c r="DMM261" s="254"/>
      <c r="DMN261" s="254"/>
      <c r="DMO261" s="254"/>
      <c r="DMP261" s="254"/>
      <c r="DMQ261" s="254"/>
      <c r="DMR261" s="254"/>
      <c r="DMS261" s="254"/>
      <c r="DMT261" s="254"/>
      <c r="DMU261" s="254"/>
      <c r="DMV261" s="254"/>
      <c r="DMW261" s="254"/>
      <c r="DMX261" s="254"/>
      <c r="DMY261" s="254"/>
      <c r="DMZ261" s="254"/>
      <c r="DNA261" s="254"/>
      <c r="DNB261" s="254"/>
      <c r="DNC261" s="254"/>
      <c r="DND261" s="254"/>
      <c r="DNE261" s="254"/>
      <c r="DNF261" s="254"/>
      <c r="DNG261" s="254"/>
      <c r="DNH261" s="254"/>
      <c r="DNI261" s="254"/>
      <c r="DNJ261" s="254"/>
      <c r="DNK261" s="254"/>
      <c r="DNL261" s="254"/>
      <c r="DNM261" s="254"/>
      <c r="DNN261" s="254"/>
      <c r="DNO261" s="254"/>
      <c r="DNP261" s="254"/>
      <c r="DNQ261" s="254"/>
      <c r="DNR261" s="254"/>
      <c r="DNS261" s="254"/>
      <c r="DNT261" s="254"/>
      <c r="DNU261" s="254"/>
      <c r="DNV261" s="254"/>
      <c r="DNW261" s="254"/>
      <c r="DNX261" s="254"/>
      <c r="DNY261" s="254"/>
      <c r="DNZ261" s="254"/>
      <c r="DOA261" s="254"/>
      <c r="DOB261" s="254"/>
      <c r="DOC261" s="254"/>
      <c r="DOD261" s="254"/>
      <c r="DOE261" s="254"/>
      <c r="DOF261" s="254"/>
      <c r="DOG261" s="254"/>
      <c r="DOH261" s="254"/>
      <c r="DOI261" s="254"/>
      <c r="DOJ261" s="254"/>
      <c r="DOK261" s="254"/>
      <c r="DOL261" s="254"/>
      <c r="DOM261" s="254"/>
      <c r="DON261" s="254"/>
      <c r="DOO261" s="254"/>
      <c r="DOP261" s="254"/>
      <c r="DOQ261" s="254"/>
      <c r="DOR261" s="254"/>
      <c r="DOS261" s="254"/>
      <c r="DOT261" s="254"/>
      <c r="DOU261" s="254"/>
      <c r="DOV261" s="254"/>
      <c r="DOW261" s="254"/>
      <c r="DOX261" s="254"/>
      <c r="DOY261" s="254"/>
      <c r="DOZ261" s="254"/>
      <c r="DPA261" s="254"/>
      <c r="DPB261" s="254"/>
      <c r="DPC261" s="254"/>
      <c r="DPD261" s="254"/>
      <c r="DPE261" s="254"/>
      <c r="DPF261" s="254"/>
      <c r="DPG261" s="254"/>
      <c r="DPH261" s="254"/>
      <c r="DPI261" s="254"/>
      <c r="DPJ261" s="254"/>
      <c r="DPK261" s="254"/>
      <c r="DPL261" s="254"/>
      <c r="DPM261" s="254"/>
      <c r="DPN261" s="254"/>
      <c r="DPO261" s="254"/>
      <c r="DPP261" s="254"/>
      <c r="DPQ261" s="254"/>
      <c r="DPR261" s="254"/>
      <c r="DPS261" s="254"/>
      <c r="DPT261" s="254"/>
      <c r="DPU261" s="254"/>
      <c r="DPV261" s="254"/>
      <c r="DPW261" s="254"/>
      <c r="DPX261" s="254"/>
      <c r="DPY261" s="254"/>
      <c r="DPZ261" s="254"/>
      <c r="DQA261" s="254"/>
      <c r="DQB261" s="254"/>
      <c r="DQC261" s="254"/>
      <c r="DQD261" s="254"/>
      <c r="DQE261" s="254"/>
      <c r="DQF261" s="254"/>
      <c r="DQG261" s="254"/>
      <c r="DQH261" s="254"/>
      <c r="DQI261" s="254"/>
      <c r="DQJ261" s="254"/>
      <c r="DQK261" s="254"/>
      <c r="DQL261" s="254"/>
      <c r="DQM261" s="254"/>
      <c r="DQN261" s="254"/>
      <c r="DQO261" s="254"/>
      <c r="DQP261" s="254"/>
      <c r="DQQ261" s="254"/>
      <c r="DQR261" s="254"/>
      <c r="DQS261" s="254"/>
      <c r="DQT261" s="254"/>
      <c r="DQU261" s="254"/>
      <c r="DQV261" s="254"/>
      <c r="DQW261" s="254"/>
      <c r="DQX261" s="254"/>
      <c r="DQY261" s="254"/>
      <c r="DQZ261" s="254"/>
      <c r="DRA261" s="254"/>
      <c r="DRB261" s="254"/>
      <c r="DRC261" s="254"/>
      <c r="DRD261" s="254"/>
      <c r="DRE261" s="254"/>
      <c r="DRF261" s="254"/>
      <c r="DRG261" s="254"/>
      <c r="DRH261" s="254"/>
      <c r="DRI261" s="254"/>
      <c r="DRJ261" s="254"/>
      <c r="DRK261" s="254"/>
      <c r="DRL261" s="254"/>
      <c r="DRM261" s="254"/>
      <c r="DRN261" s="254"/>
      <c r="DRO261" s="254"/>
      <c r="DRP261" s="254"/>
      <c r="DRQ261" s="254"/>
      <c r="DRR261" s="254"/>
      <c r="DRS261" s="254"/>
      <c r="DRT261" s="254"/>
      <c r="DRU261" s="254"/>
      <c r="DRV261" s="254"/>
      <c r="DRW261" s="254"/>
      <c r="DRX261" s="254"/>
      <c r="DRY261" s="254"/>
      <c r="DRZ261" s="254"/>
      <c r="DSA261" s="254"/>
      <c r="DSB261" s="254"/>
      <c r="DSC261" s="254"/>
      <c r="DSD261" s="254"/>
      <c r="DSE261" s="254"/>
      <c r="DSF261" s="254"/>
      <c r="DSG261" s="254"/>
      <c r="DSH261" s="254"/>
      <c r="DSI261" s="254"/>
      <c r="DSJ261" s="254"/>
      <c r="DSK261" s="254"/>
      <c r="DSL261" s="254"/>
      <c r="DSM261" s="254"/>
      <c r="DSN261" s="254"/>
      <c r="DSO261" s="254"/>
      <c r="DSP261" s="254"/>
      <c r="DSQ261" s="254"/>
      <c r="DSR261" s="254"/>
      <c r="DSS261" s="254"/>
      <c r="DST261" s="254"/>
      <c r="DSU261" s="254"/>
      <c r="DSV261" s="254"/>
      <c r="DSW261" s="254"/>
      <c r="DSX261" s="254"/>
      <c r="DSY261" s="254"/>
      <c r="DSZ261" s="254"/>
      <c r="DTA261" s="254"/>
      <c r="DTB261" s="254"/>
      <c r="DTC261" s="254"/>
      <c r="DTD261" s="254"/>
      <c r="DTE261" s="254"/>
      <c r="DTF261" s="254"/>
      <c r="DTG261" s="254"/>
      <c r="DTH261" s="254"/>
      <c r="DTI261" s="254"/>
      <c r="DTJ261" s="254"/>
      <c r="DTK261" s="254"/>
      <c r="DTL261" s="254"/>
      <c r="DTM261" s="254"/>
      <c r="DTN261" s="254"/>
      <c r="DTO261" s="254"/>
      <c r="DTP261" s="254"/>
      <c r="DTQ261" s="254"/>
      <c r="DTR261" s="254"/>
      <c r="DTS261" s="254"/>
      <c r="DTT261" s="254"/>
      <c r="DTU261" s="254"/>
      <c r="DTV261" s="254"/>
      <c r="DTW261" s="254"/>
      <c r="DTX261" s="254"/>
      <c r="DTY261" s="254"/>
      <c r="DTZ261" s="254"/>
      <c r="DUA261" s="254"/>
      <c r="DUB261" s="254"/>
      <c r="DUC261" s="254"/>
      <c r="DUD261" s="254"/>
      <c r="DUE261" s="254"/>
      <c r="DUF261" s="254"/>
      <c r="DUG261" s="254"/>
      <c r="DUH261" s="254"/>
      <c r="DUI261" s="254"/>
      <c r="DUJ261" s="254"/>
      <c r="DUK261" s="254"/>
      <c r="DUL261" s="254"/>
      <c r="DUM261" s="254"/>
      <c r="DUN261" s="254"/>
      <c r="DUO261" s="254"/>
      <c r="DUP261" s="254"/>
      <c r="DUQ261" s="254"/>
      <c r="DUR261" s="254"/>
      <c r="DUS261" s="254"/>
      <c r="DUT261" s="254"/>
      <c r="DUU261" s="254"/>
      <c r="DUV261" s="254"/>
      <c r="DUW261" s="254"/>
      <c r="DUX261" s="254"/>
      <c r="DUY261" s="254"/>
      <c r="DUZ261" s="254"/>
      <c r="DVA261" s="254"/>
      <c r="DVB261" s="254"/>
      <c r="DVC261" s="254"/>
      <c r="DVD261" s="254"/>
      <c r="DVE261" s="254"/>
      <c r="DVF261" s="254"/>
      <c r="DVG261" s="254"/>
      <c r="DVH261" s="254"/>
      <c r="DVI261" s="254"/>
      <c r="DVJ261" s="254"/>
      <c r="DVK261" s="254"/>
      <c r="DVL261" s="254"/>
      <c r="DVM261" s="254"/>
      <c r="DVN261" s="254"/>
      <c r="DVO261" s="254"/>
      <c r="DVP261" s="254"/>
      <c r="DVQ261" s="254"/>
      <c r="DVR261" s="254"/>
      <c r="DVS261" s="254"/>
      <c r="DVT261" s="254"/>
      <c r="DVU261" s="254"/>
      <c r="DVV261" s="254"/>
      <c r="DVW261" s="254"/>
      <c r="DVX261" s="254"/>
      <c r="DVY261" s="254"/>
      <c r="DVZ261" s="254"/>
      <c r="DWA261" s="254"/>
      <c r="DWB261" s="254"/>
      <c r="DWC261" s="254"/>
      <c r="DWD261" s="254"/>
      <c r="DWE261" s="254"/>
      <c r="DWF261" s="254"/>
      <c r="DWG261" s="254"/>
      <c r="DWH261" s="254"/>
      <c r="DWI261" s="254"/>
      <c r="DWJ261" s="254"/>
      <c r="DWK261" s="254"/>
      <c r="DWL261" s="254"/>
      <c r="DWM261" s="254"/>
      <c r="DWN261" s="254"/>
      <c r="DWO261" s="254"/>
      <c r="DWP261" s="254"/>
      <c r="DWQ261" s="254"/>
      <c r="DWR261" s="254"/>
      <c r="DWS261" s="254"/>
      <c r="DWT261" s="254"/>
      <c r="DWU261" s="254"/>
      <c r="DWV261" s="254"/>
      <c r="DWW261" s="254"/>
      <c r="DWX261" s="254"/>
      <c r="DWY261" s="254"/>
      <c r="DWZ261" s="254"/>
      <c r="DXA261" s="254"/>
      <c r="DXB261" s="254"/>
      <c r="DXC261" s="254"/>
      <c r="DXD261" s="254"/>
      <c r="DXE261" s="254"/>
      <c r="DXF261" s="254"/>
      <c r="DXG261" s="254"/>
      <c r="DXH261" s="254"/>
      <c r="DXI261" s="254"/>
      <c r="DXJ261" s="254"/>
      <c r="DXK261" s="254"/>
      <c r="DXL261" s="254"/>
      <c r="DXM261" s="254"/>
      <c r="DXN261" s="254"/>
      <c r="DXO261" s="254"/>
      <c r="DXP261" s="254"/>
      <c r="DXQ261" s="254"/>
      <c r="DXR261" s="254"/>
      <c r="DXS261" s="254"/>
      <c r="DXT261" s="254"/>
      <c r="DXU261" s="254"/>
      <c r="DXV261" s="254"/>
      <c r="DXW261" s="254"/>
      <c r="DXX261" s="254"/>
      <c r="DXY261" s="254"/>
      <c r="DXZ261" s="254"/>
      <c r="DYA261" s="254"/>
      <c r="DYB261" s="254"/>
      <c r="DYC261" s="254"/>
      <c r="DYD261" s="254"/>
      <c r="DYE261" s="254"/>
      <c r="DYF261" s="254"/>
      <c r="DYG261" s="254"/>
      <c r="DYH261" s="254"/>
      <c r="DYI261" s="254"/>
      <c r="DYJ261" s="254"/>
      <c r="DYK261" s="254"/>
      <c r="DYL261" s="254"/>
      <c r="DYM261" s="254"/>
      <c r="DYN261" s="254"/>
      <c r="DYO261" s="254"/>
      <c r="DYP261" s="254"/>
      <c r="DYQ261" s="254"/>
      <c r="DYR261" s="254"/>
      <c r="DYS261" s="254"/>
      <c r="DYT261" s="254"/>
      <c r="DYU261" s="254"/>
      <c r="DYV261" s="254"/>
      <c r="DYW261" s="254"/>
      <c r="DYX261" s="254"/>
      <c r="DYY261" s="254"/>
      <c r="DYZ261" s="254"/>
      <c r="DZA261" s="254"/>
      <c r="DZB261" s="254"/>
      <c r="DZC261" s="254"/>
      <c r="DZD261" s="254"/>
      <c r="DZE261" s="254"/>
      <c r="DZF261" s="254"/>
      <c r="DZG261" s="254"/>
      <c r="DZH261" s="254"/>
      <c r="DZI261" s="254"/>
      <c r="DZJ261" s="254"/>
      <c r="DZK261" s="254"/>
      <c r="DZL261" s="254"/>
      <c r="DZM261" s="254"/>
      <c r="DZN261" s="254"/>
      <c r="DZO261" s="254"/>
      <c r="DZP261" s="254"/>
      <c r="DZQ261" s="254"/>
      <c r="DZR261" s="254"/>
      <c r="DZS261" s="254"/>
      <c r="DZT261" s="254"/>
      <c r="DZU261" s="254"/>
      <c r="DZV261" s="254"/>
      <c r="DZW261" s="254"/>
      <c r="DZX261" s="254"/>
      <c r="DZY261" s="254"/>
      <c r="DZZ261" s="254"/>
      <c r="EAA261" s="254"/>
      <c r="EAB261" s="254"/>
      <c r="EAC261" s="254"/>
      <c r="EAD261" s="254"/>
      <c r="EAE261" s="254"/>
      <c r="EAF261" s="254"/>
      <c r="EAG261" s="254"/>
      <c r="EAH261" s="254"/>
      <c r="EAI261" s="254"/>
      <c r="EAJ261" s="254"/>
      <c r="EAK261" s="254"/>
      <c r="EAL261" s="254"/>
      <c r="EAM261" s="254"/>
      <c r="EAN261" s="254"/>
      <c r="EAO261" s="254"/>
      <c r="EAP261" s="254"/>
      <c r="EAQ261" s="254"/>
      <c r="EAR261" s="254"/>
      <c r="EAS261" s="254"/>
      <c r="EAT261" s="254"/>
      <c r="EAU261" s="254"/>
      <c r="EAV261" s="254"/>
      <c r="EAW261" s="254"/>
      <c r="EAX261" s="254"/>
      <c r="EAY261" s="254"/>
      <c r="EAZ261" s="254"/>
      <c r="EBA261" s="254"/>
      <c r="EBB261" s="254"/>
      <c r="EBC261" s="254"/>
      <c r="EBD261" s="254"/>
      <c r="EBE261" s="254"/>
      <c r="EBF261" s="254"/>
      <c r="EBG261" s="254"/>
      <c r="EBH261" s="254"/>
      <c r="EBI261" s="254"/>
      <c r="EBJ261" s="254"/>
      <c r="EBK261" s="254"/>
      <c r="EBL261" s="254"/>
      <c r="EBM261" s="254"/>
      <c r="EBN261" s="254"/>
      <c r="EBO261" s="254"/>
      <c r="EBP261" s="254"/>
      <c r="EBQ261" s="254"/>
      <c r="EBR261" s="254"/>
      <c r="EBS261" s="254"/>
      <c r="EBT261" s="254"/>
      <c r="EBU261" s="254"/>
      <c r="EBV261" s="254"/>
      <c r="EBW261" s="254"/>
      <c r="EBX261" s="254"/>
      <c r="EBY261" s="254"/>
      <c r="EBZ261" s="254"/>
      <c r="ECA261" s="254"/>
      <c r="ECB261" s="254"/>
      <c r="ECC261" s="254"/>
      <c r="ECD261" s="254"/>
      <c r="ECE261" s="254"/>
      <c r="ECF261" s="254"/>
      <c r="ECG261" s="254"/>
      <c r="ECH261" s="254"/>
      <c r="ECI261" s="254"/>
      <c r="ECJ261" s="254"/>
      <c r="ECK261" s="254"/>
      <c r="ECL261" s="254"/>
      <c r="ECM261" s="254"/>
      <c r="ECN261" s="254"/>
      <c r="ECO261" s="254"/>
      <c r="ECP261" s="254"/>
      <c r="ECQ261" s="254"/>
      <c r="ECR261" s="254"/>
      <c r="ECS261" s="254"/>
      <c r="ECT261" s="254"/>
      <c r="ECU261" s="254"/>
      <c r="ECV261" s="254"/>
      <c r="ECW261" s="254"/>
      <c r="ECX261" s="254"/>
      <c r="ECY261" s="254"/>
      <c r="ECZ261" s="254"/>
      <c r="EDA261" s="254"/>
      <c r="EDB261" s="254"/>
      <c r="EDC261" s="254"/>
      <c r="EDD261" s="254"/>
      <c r="EDE261" s="254"/>
      <c r="EDF261" s="254"/>
      <c r="EDG261" s="254"/>
      <c r="EDH261" s="254"/>
      <c r="EDI261" s="254"/>
      <c r="EDJ261" s="254"/>
      <c r="EDK261" s="254"/>
      <c r="EDL261" s="254"/>
      <c r="EDM261" s="254"/>
      <c r="EDN261" s="254"/>
      <c r="EDO261" s="254"/>
      <c r="EDP261" s="254"/>
      <c r="EDQ261" s="254"/>
      <c r="EDR261" s="254"/>
      <c r="EDS261" s="254"/>
      <c r="EDT261" s="254"/>
      <c r="EDU261" s="254"/>
      <c r="EDV261" s="254"/>
      <c r="EDW261" s="254"/>
      <c r="EDX261" s="254"/>
      <c r="EDY261" s="254"/>
      <c r="EDZ261" s="254"/>
      <c r="EEA261" s="254"/>
      <c r="EEB261" s="254"/>
      <c r="EEC261" s="254"/>
      <c r="EED261" s="254"/>
      <c r="EEE261" s="254"/>
      <c r="EEF261" s="254"/>
      <c r="EEG261" s="254"/>
      <c r="EEH261" s="254"/>
      <c r="EEI261" s="254"/>
      <c r="EEJ261" s="254"/>
      <c r="EEK261" s="254"/>
      <c r="EEL261" s="254"/>
      <c r="EEM261" s="254"/>
      <c r="EEN261" s="254"/>
      <c r="EEO261" s="254"/>
      <c r="EEP261" s="254"/>
      <c r="EEQ261" s="254"/>
      <c r="EER261" s="254"/>
      <c r="EES261" s="254"/>
      <c r="EET261" s="254"/>
      <c r="EEU261" s="254"/>
      <c r="EEV261" s="254"/>
      <c r="EEW261" s="254"/>
      <c r="EEX261" s="254"/>
      <c r="EEY261" s="254"/>
      <c r="EEZ261" s="254"/>
      <c r="EFA261" s="254"/>
      <c r="EFB261" s="254"/>
      <c r="EFC261" s="254"/>
      <c r="EFD261" s="254"/>
      <c r="EFE261" s="254"/>
      <c r="EFF261" s="254"/>
      <c r="EFG261" s="254"/>
      <c r="EFH261" s="254"/>
      <c r="EFI261" s="254"/>
      <c r="EFJ261" s="254"/>
      <c r="EFK261" s="254"/>
      <c r="EFL261" s="254"/>
      <c r="EFM261" s="254"/>
      <c r="EFN261" s="254"/>
      <c r="EFO261" s="254"/>
      <c r="EFP261" s="254"/>
      <c r="EFQ261" s="254"/>
      <c r="EFR261" s="254"/>
      <c r="EFS261" s="254"/>
      <c r="EFT261" s="254"/>
      <c r="EFU261" s="254"/>
      <c r="EFV261" s="254"/>
      <c r="EFW261" s="254"/>
      <c r="EFX261" s="254"/>
      <c r="EFY261" s="254"/>
      <c r="EFZ261" s="254"/>
      <c r="EGA261" s="254"/>
      <c r="EGB261" s="254"/>
      <c r="EGC261" s="254"/>
      <c r="EGD261" s="254"/>
      <c r="EGE261" s="254"/>
      <c r="EGF261" s="254"/>
      <c r="EGG261" s="254"/>
      <c r="EGH261" s="254"/>
      <c r="EGI261" s="254"/>
      <c r="EGJ261" s="254"/>
      <c r="EGK261" s="254"/>
      <c r="EGL261" s="254"/>
      <c r="EGM261" s="254"/>
      <c r="EGN261" s="254"/>
      <c r="EGO261" s="254"/>
      <c r="EGP261" s="254"/>
      <c r="EGQ261" s="254"/>
      <c r="EGR261" s="254"/>
      <c r="EGS261" s="254"/>
      <c r="EGT261" s="254"/>
      <c r="EGU261" s="254"/>
      <c r="EGV261" s="254"/>
      <c r="EGW261" s="254"/>
      <c r="EGX261" s="254"/>
      <c r="EGY261" s="254"/>
      <c r="EGZ261" s="254"/>
      <c r="EHA261" s="254"/>
      <c r="EHB261" s="254"/>
      <c r="EHC261" s="254"/>
      <c r="EHD261" s="254"/>
      <c r="EHE261" s="254"/>
      <c r="EHF261" s="254"/>
      <c r="EHG261" s="254"/>
      <c r="EHH261" s="254"/>
      <c r="EHI261" s="254"/>
      <c r="EHJ261" s="254"/>
      <c r="EHK261" s="254"/>
      <c r="EHL261" s="254"/>
      <c r="EHM261" s="254"/>
      <c r="EHN261" s="254"/>
      <c r="EHO261" s="254"/>
      <c r="EHP261" s="254"/>
      <c r="EHQ261" s="254"/>
      <c r="EHR261" s="254"/>
      <c r="EHS261" s="254"/>
      <c r="EHT261" s="254"/>
      <c r="EHU261" s="254"/>
      <c r="EHV261" s="254"/>
      <c r="EHW261" s="254"/>
      <c r="EHX261" s="254"/>
      <c r="EHY261" s="254"/>
      <c r="EHZ261" s="254"/>
      <c r="EIA261" s="254"/>
      <c r="EIB261" s="254"/>
      <c r="EIC261" s="254"/>
      <c r="EID261" s="254"/>
      <c r="EIE261" s="254"/>
      <c r="EIF261" s="254"/>
      <c r="EIG261" s="254"/>
      <c r="EIH261" s="254"/>
      <c r="EII261" s="254"/>
      <c r="EIJ261" s="254"/>
      <c r="EIK261" s="254"/>
      <c r="EIL261" s="254"/>
      <c r="EIM261" s="254"/>
      <c r="EIN261" s="254"/>
      <c r="EIO261" s="254"/>
      <c r="EIP261" s="254"/>
      <c r="EIQ261" s="254"/>
      <c r="EIR261" s="254"/>
      <c r="EIS261" s="254"/>
      <c r="EIT261" s="254"/>
      <c r="EIU261" s="254"/>
      <c r="EIV261" s="254"/>
      <c r="EIW261" s="254"/>
      <c r="EIX261" s="254"/>
      <c r="EIY261" s="254"/>
      <c r="EIZ261" s="254"/>
      <c r="EJA261" s="254"/>
      <c r="EJB261" s="254"/>
      <c r="EJC261" s="254"/>
      <c r="EJD261" s="254"/>
      <c r="EJE261" s="254"/>
      <c r="EJF261" s="254"/>
      <c r="EJG261" s="254"/>
      <c r="EJH261" s="254"/>
      <c r="EJI261" s="254"/>
      <c r="EJJ261" s="254"/>
      <c r="EJK261" s="254"/>
      <c r="EJL261" s="254"/>
      <c r="EJM261" s="254"/>
      <c r="EJN261" s="254"/>
      <c r="EJO261" s="254"/>
      <c r="EJP261" s="254"/>
      <c r="EJQ261" s="254"/>
      <c r="EJR261" s="254"/>
      <c r="EJS261" s="254"/>
      <c r="EJT261" s="254"/>
      <c r="EJU261" s="254"/>
      <c r="EJV261" s="254"/>
      <c r="EJW261" s="254"/>
      <c r="EJX261" s="254"/>
      <c r="EJY261" s="254"/>
      <c r="EJZ261" s="254"/>
      <c r="EKA261" s="254"/>
      <c r="EKB261" s="254"/>
      <c r="EKC261" s="254"/>
      <c r="EKD261" s="254"/>
      <c r="EKE261" s="254"/>
      <c r="EKF261" s="254"/>
      <c r="EKG261" s="254"/>
      <c r="EKH261" s="254"/>
      <c r="EKI261" s="254"/>
      <c r="EKJ261" s="254"/>
      <c r="EKK261" s="254"/>
      <c r="EKL261" s="254"/>
      <c r="EKM261" s="254"/>
      <c r="EKN261" s="254"/>
      <c r="EKO261" s="254"/>
      <c r="EKP261" s="254"/>
      <c r="EKQ261" s="254"/>
      <c r="EKR261" s="254"/>
      <c r="EKS261" s="254"/>
      <c r="EKT261" s="254"/>
      <c r="EKU261" s="254"/>
      <c r="EKV261" s="254"/>
      <c r="EKW261" s="254"/>
      <c r="EKX261" s="254"/>
      <c r="EKY261" s="254"/>
      <c r="EKZ261" s="254"/>
      <c r="ELA261" s="254"/>
      <c r="ELB261" s="254"/>
      <c r="ELC261" s="254"/>
      <c r="ELD261" s="254"/>
      <c r="ELE261" s="254"/>
      <c r="ELF261" s="254"/>
      <c r="ELG261" s="254"/>
      <c r="ELH261" s="254"/>
      <c r="ELI261" s="254"/>
      <c r="ELJ261" s="254"/>
      <c r="ELK261" s="254"/>
      <c r="ELL261" s="254"/>
      <c r="ELM261" s="254"/>
      <c r="ELN261" s="254"/>
      <c r="ELO261" s="254"/>
      <c r="ELP261" s="254"/>
      <c r="ELQ261" s="254"/>
      <c r="ELR261" s="254"/>
      <c r="ELS261" s="254"/>
      <c r="ELT261" s="254"/>
      <c r="ELU261" s="254"/>
      <c r="ELV261" s="254"/>
      <c r="ELW261" s="254"/>
      <c r="ELX261" s="254"/>
      <c r="ELY261" s="254"/>
      <c r="ELZ261" s="254"/>
      <c r="EMA261" s="254"/>
      <c r="EMB261" s="254"/>
      <c r="EMC261" s="254"/>
      <c r="EMD261" s="254"/>
      <c r="EME261" s="254"/>
      <c r="EMF261" s="254"/>
      <c r="EMG261" s="254"/>
      <c r="EMH261" s="254"/>
      <c r="EMI261" s="254"/>
      <c r="EMJ261" s="254"/>
      <c r="EMK261" s="254"/>
      <c r="EML261" s="254"/>
      <c r="EMM261" s="254"/>
      <c r="EMN261" s="254"/>
      <c r="EMO261" s="254"/>
      <c r="EMP261" s="254"/>
      <c r="EMQ261" s="254"/>
      <c r="EMR261" s="254"/>
      <c r="EMS261" s="254"/>
      <c r="EMT261" s="254"/>
      <c r="EMU261" s="254"/>
      <c r="EMV261" s="254"/>
      <c r="EMW261" s="254"/>
      <c r="EMX261" s="254"/>
      <c r="EMY261" s="254"/>
      <c r="EMZ261" s="254"/>
      <c r="ENA261" s="254"/>
      <c r="ENB261" s="254"/>
      <c r="ENC261" s="254"/>
      <c r="END261" s="254"/>
      <c r="ENE261" s="254"/>
      <c r="ENF261" s="254"/>
      <c r="ENG261" s="254"/>
      <c r="ENH261" s="254"/>
      <c r="ENI261" s="254"/>
      <c r="ENJ261" s="254"/>
      <c r="ENK261" s="254"/>
      <c r="ENL261" s="254"/>
      <c r="ENM261" s="254"/>
      <c r="ENN261" s="254"/>
      <c r="ENO261" s="254"/>
      <c r="ENP261" s="254"/>
      <c r="ENQ261" s="254"/>
      <c r="ENR261" s="254"/>
      <c r="ENS261" s="254"/>
      <c r="ENT261" s="254"/>
      <c r="ENU261" s="254"/>
      <c r="ENV261" s="254"/>
      <c r="ENW261" s="254"/>
      <c r="ENX261" s="254"/>
      <c r="ENY261" s="254"/>
      <c r="ENZ261" s="254"/>
      <c r="EOA261" s="254"/>
      <c r="EOB261" s="254"/>
      <c r="EOC261" s="254"/>
      <c r="EOD261" s="254"/>
      <c r="EOE261" s="254"/>
      <c r="EOF261" s="254"/>
      <c r="EOG261" s="254"/>
      <c r="EOH261" s="254"/>
      <c r="EOI261" s="254"/>
      <c r="EOJ261" s="254"/>
      <c r="EOK261" s="254"/>
      <c r="EOL261" s="254"/>
      <c r="EOM261" s="254"/>
      <c r="EON261" s="254"/>
      <c r="EOO261" s="254"/>
      <c r="EOP261" s="254"/>
      <c r="EOQ261" s="254"/>
      <c r="EOR261" s="254"/>
      <c r="EOS261" s="254"/>
      <c r="EOT261" s="254"/>
      <c r="EOU261" s="254"/>
      <c r="EOV261" s="254"/>
      <c r="EOW261" s="254"/>
      <c r="EOX261" s="254"/>
      <c r="EOY261" s="254"/>
      <c r="EOZ261" s="254"/>
      <c r="EPA261" s="254"/>
      <c r="EPB261" s="254"/>
      <c r="EPC261" s="254"/>
      <c r="EPD261" s="254"/>
      <c r="EPE261" s="254"/>
      <c r="EPF261" s="254"/>
      <c r="EPG261" s="254"/>
      <c r="EPH261" s="254"/>
      <c r="EPI261" s="254"/>
      <c r="EPJ261" s="254"/>
      <c r="EPK261" s="254"/>
      <c r="EPL261" s="254"/>
      <c r="EPM261" s="254"/>
      <c r="EPN261" s="254"/>
      <c r="EPO261" s="254"/>
      <c r="EPP261" s="254"/>
      <c r="EPQ261" s="254"/>
      <c r="EPR261" s="254"/>
      <c r="EPS261" s="254"/>
      <c r="EPT261" s="254"/>
      <c r="EPU261" s="254"/>
      <c r="EPV261" s="254"/>
      <c r="EPW261" s="254"/>
      <c r="EPX261" s="254"/>
      <c r="EPY261" s="254"/>
      <c r="EPZ261" s="254"/>
      <c r="EQA261" s="254"/>
      <c r="EQB261" s="254"/>
      <c r="EQC261" s="254"/>
      <c r="EQD261" s="254"/>
      <c r="EQE261" s="254"/>
      <c r="EQF261" s="254"/>
      <c r="EQG261" s="254"/>
      <c r="EQH261" s="254"/>
      <c r="EQI261" s="254"/>
      <c r="EQJ261" s="254"/>
      <c r="EQK261" s="254"/>
      <c r="EQL261" s="254"/>
      <c r="EQM261" s="254"/>
      <c r="EQN261" s="254"/>
      <c r="EQO261" s="254"/>
      <c r="EQP261" s="254"/>
      <c r="EQQ261" s="254"/>
      <c r="EQR261" s="254"/>
      <c r="EQS261" s="254"/>
      <c r="EQT261" s="254"/>
      <c r="EQU261" s="254"/>
      <c r="EQV261" s="254"/>
      <c r="EQW261" s="254"/>
      <c r="EQX261" s="254"/>
      <c r="EQY261" s="254"/>
      <c r="EQZ261" s="254"/>
      <c r="ERA261" s="254"/>
      <c r="ERB261" s="254"/>
      <c r="ERC261" s="254"/>
      <c r="ERD261" s="254"/>
      <c r="ERE261" s="254"/>
      <c r="ERF261" s="254"/>
      <c r="ERG261" s="254"/>
      <c r="ERH261" s="254"/>
      <c r="ERI261" s="254"/>
      <c r="ERJ261" s="254"/>
      <c r="ERK261" s="254"/>
      <c r="ERL261" s="254"/>
      <c r="ERM261" s="254"/>
      <c r="ERN261" s="254"/>
      <c r="ERO261" s="254"/>
      <c r="ERP261" s="254"/>
      <c r="ERQ261" s="254"/>
      <c r="ERR261" s="254"/>
      <c r="ERS261" s="254"/>
      <c r="ERT261" s="254"/>
      <c r="ERU261" s="254"/>
      <c r="ERV261" s="254"/>
      <c r="ERW261" s="254"/>
      <c r="ERX261" s="254"/>
      <c r="ERY261" s="254"/>
      <c r="ERZ261" s="254"/>
      <c r="ESA261" s="254"/>
      <c r="ESB261" s="254"/>
      <c r="ESC261" s="254"/>
      <c r="ESD261" s="254"/>
      <c r="ESE261" s="254"/>
      <c r="ESF261" s="254"/>
      <c r="ESG261" s="254"/>
      <c r="ESH261" s="254"/>
      <c r="ESI261" s="254"/>
      <c r="ESJ261" s="254"/>
      <c r="ESK261" s="254"/>
      <c r="ESL261" s="254"/>
      <c r="ESM261" s="254"/>
      <c r="ESN261" s="254"/>
      <c r="ESO261" s="254"/>
      <c r="ESP261" s="254"/>
      <c r="ESQ261" s="254"/>
      <c r="ESR261" s="254"/>
      <c r="ESS261" s="254"/>
      <c r="EST261" s="254"/>
      <c r="ESU261" s="254"/>
      <c r="ESV261" s="254"/>
      <c r="ESW261" s="254"/>
      <c r="ESX261" s="254"/>
      <c r="ESY261" s="254"/>
      <c r="ESZ261" s="254"/>
      <c r="ETA261" s="254"/>
      <c r="ETB261" s="254"/>
      <c r="ETC261" s="254"/>
      <c r="ETD261" s="254"/>
      <c r="ETE261" s="254"/>
      <c r="ETF261" s="254"/>
      <c r="ETG261" s="254"/>
      <c r="ETH261" s="254"/>
      <c r="ETI261" s="254"/>
      <c r="ETJ261" s="254"/>
      <c r="ETK261" s="254"/>
      <c r="ETL261" s="254"/>
      <c r="ETM261" s="254"/>
      <c r="ETN261" s="254"/>
      <c r="ETO261" s="254"/>
      <c r="ETP261" s="254"/>
      <c r="ETQ261" s="254"/>
      <c r="ETR261" s="254"/>
      <c r="ETS261" s="254"/>
      <c r="ETT261" s="254"/>
      <c r="ETU261" s="254"/>
      <c r="ETV261" s="254"/>
      <c r="ETW261" s="254"/>
      <c r="ETX261" s="254"/>
      <c r="ETY261" s="254"/>
      <c r="ETZ261" s="254"/>
      <c r="EUA261" s="254"/>
      <c r="EUB261" s="254"/>
      <c r="EUC261" s="254"/>
      <c r="EUD261" s="254"/>
      <c r="EUE261" s="254"/>
      <c r="EUF261" s="254"/>
      <c r="EUG261" s="254"/>
      <c r="EUH261" s="254"/>
      <c r="EUI261" s="254"/>
      <c r="EUJ261" s="254"/>
      <c r="EUK261" s="254"/>
      <c r="EUL261" s="254"/>
      <c r="EUM261" s="254"/>
      <c r="EUN261" s="254"/>
      <c r="EUO261" s="254"/>
      <c r="EUP261" s="254"/>
      <c r="EUQ261" s="254"/>
      <c r="EUR261" s="254"/>
      <c r="EUS261" s="254"/>
      <c r="EUT261" s="254"/>
      <c r="EUU261" s="254"/>
      <c r="EUV261" s="254"/>
      <c r="EUW261" s="254"/>
      <c r="EUX261" s="254"/>
      <c r="EUY261" s="254"/>
      <c r="EUZ261" s="254"/>
      <c r="EVA261" s="254"/>
      <c r="EVB261" s="254"/>
      <c r="EVC261" s="254"/>
      <c r="EVD261" s="254"/>
      <c r="EVE261" s="254"/>
      <c r="EVF261" s="254"/>
      <c r="EVG261" s="254"/>
      <c r="EVH261" s="254"/>
      <c r="EVI261" s="254"/>
      <c r="EVJ261" s="254"/>
      <c r="EVK261" s="254"/>
      <c r="EVL261" s="254"/>
      <c r="EVM261" s="254"/>
      <c r="EVN261" s="254"/>
      <c r="EVO261" s="254"/>
      <c r="EVP261" s="254"/>
      <c r="EVQ261" s="254"/>
      <c r="EVR261" s="254"/>
      <c r="EVS261" s="254"/>
      <c r="EVT261" s="254"/>
      <c r="EVU261" s="254"/>
      <c r="EVV261" s="254"/>
      <c r="EVW261" s="254"/>
      <c r="EVX261" s="254"/>
      <c r="EVY261" s="254"/>
      <c r="EVZ261" s="254"/>
      <c r="EWA261" s="254"/>
      <c r="EWB261" s="254"/>
      <c r="EWC261" s="254"/>
      <c r="EWD261" s="254"/>
      <c r="EWE261" s="254"/>
      <c r="EWF261" s="254"/>
      <c r="EWG261" s="254"/>
      <c r="EWH261" s="254"/>
      <c r="EWI261" s="254"/>
      <c r="EWJ261" s="254"/>
      <c r="EWK261" s="254"/>
      <c r="EWL261" s="254"/>
      <c r="EWM261" s="254"/>
      <c r="EWN261" s="254"/>
      <c r="EWO261" s="254"/>
      <c r="EWP261" s="254"/>
      <c r="EWQ261" s="254"/>
      <c r="EWR261" s="254"/>
      <c r="EWS261" s="254"/>
      <c r="EWT261" s="254"/>
      <c r="EWU261" s="254"/>
      <c r="EWV261" s="254"/>
      <c r="EWW261" s="254"/>
      <c r="EWX261" s="254"/>
      <c r="EWY261" s="254"/>
      <c r="EWZ261" s="254"/>
      <c r="EXA261" s="254"/>
      <c r="EXB261" s="254"/>
      <c r="EXC261" s="254"/>
      <c r="EXD261" s="254"/>
      <c r="EXE261" s="254"/>
      <c r="EXF261" s="254"/>
      <c r="EXG261" s="254"/>
      <c r="EXH261" s="254"/>
      <c r="EXI261" s="254"/>
      <c r="EXJ261" s="254"/>
      <c r="EXK261" s="254"/>
      <c r="EXL261" s="254"/>
      <c r="EXM261" s="254"/>
      <c r="EXN261" s="254"/>
      <c r="EXO261" s="254"/>
      <c r="EXP261" s="254"/>
      <c r="EXQ261" s="254"/>
      <c r="EXR261" s="254"/>
      <c r="EXS261" s="254"/>
      <c r="EXT261" s="254"/>
      <c r="EXU261" s="254"/>
      <c r="EXV261" s="254"/>
      <c r="EXW261" s="254"/>
      <c r="EXX261" s="254"/>
      <c r="EXY261" s="254"/>
      <c r="EXZ261" s="254"/>
      <c r="EYA261" s="254"/>
      <c r="EYB261" s="254"/>
      <c r="EYC261" s="254"/>
      <c r="EYD261" s="254"/>
      <c r="EYE261" s="254"/>
      <c r="EYF261" s="254"/>
      <c r="EYG261" s="254"/>
      <c r="EYH261" s="254"/>
      <c r="EYI261" s="254"/>
      <c r="EYJ261" s="254"/>
      <c r="EYK261" s="254"/>
      <c r="EYL261" s="254"/>
      <c r="EYM261" s="254"/>
      <c r="EYN261" s="254"/>
      <c r="EYO261" s="254"/>
      <c r="EYP261" s="254"/>
      <c r="EYQ261" s="254"/>
      <c r="EYR261" s="254"/>
      <c r="EYS261" s="254"/>
      <c r="EYT261" s="254"/>
      <c r="EYU261" s="254"/>
      <c r="EYV261" s="254"/>
      <c r="EYW261" s="254"/>
      <c r="EYX261" s="254"/>
      <c r="EYY261" s="254"/>
      <c r="EYZ261" s="254"/>
      <c r="EZA261" s="254"/>
      <c r="EZB261" s="254"/>
      <c r="EZC261" s="254"/>
      <c r="EZD261" s="254"/>
      <c r="EZE261" s="254"/>
      <c r="EZF261" s="254"/>
      <c r="EZG261" s="254"/>
      <c r="EZH261" s="254"/>
      <c r="EZI261" s="254"/>
      <c r="EZJ261" s="254"/>
      <c r="EZK261" s="254"/>
      <c r="EZL261" s="254"/>
      <c r="EZM261" s="254"/>
      <c r="EZN261" s="254"/>
      <c r="EZO261" s="254"/>
      <c r="EZP261" s="254"/>
      <c r="EZQ261" s="254"/>
      <c r="EZR261" s="254"/>
      <c r="EZS261" s="254"/>
      <c r="EZT261" s="254"/>
      <c r="EZU261" s="254"/>
      <c r="EZV261" s="254"/>
      <c r="EZW261" s="254"/>
      <c r="EZX261" s="254"/>
      <c r="EZY261" s="254"/>
      <c r="EZZ261" s="254"/>
      <c r="FAA261" s="254"/>
      <c r="FAB261" s="254"/>
      <c r="FAC261" s="254"/>
      <c r="FAD261" s="254"/>
      <c r="FAE261" s="254"/>
      <c r="FAF261" s="254"/>
      <c r="FAG261" s="254"/>
      <c r="FAH261" s="254"/>
      <c r="FAI261" s="254"/>
      <c r="FAJ261" s="254"/>
      <c r="FAK261" s="254"/>
      <c r="FAL261" s="254"/>
      <c r="FAM261" s="254"/>
      <c r="FAN261" s="254"/>
      <c r="FAO261" s="254"/>
      <c r="FAP261" s="254"/>
      <c r="FAQ261" s="254"/>
      <c r="FAR261" s="254"/>
      <c r="FAS261" s="254"/>
      <c r="FAT261" s="254"/>
      <c r="FAU261" s="254"/>
      <c r="FAV261" s="254"/>
      <c r="FAW261" s="254"/>
      <c r="FAX261" s="254"/>
      <c r="FAY261" s="254"/>
      <c r="FAZ261" s="254"/>
      <c r="FBA261" s="254"/>
      <c r="FBB261" s="254"/>
      <c r="FBC261" s="254"/>
      <c r="FBD261" s="254"/>
      <c r="FBE261" s="254"/>
      <c r="FBF261" s="254"/>
      <c r="FBG261" s="254"/>
      <c r="FBH261" s="254"/>
      <c r="FBI261" s="254"/>
      <c r="FBJ261" s="254"/>
      <c r="FBK261" s="254"/>
      <c r="FBL261" s="254"/>
      <c r="FBM261" s="254"/>
      <c r="FBN261" s="254"/>
      <c r="FBO261" s="254"/>
      <c r="FBP261" s="254"/>
      <c r="FBQ261" s="254"/>
      <c r="FBR261" s="254"/>
      <c r="FBS261" s="254"/>
      <c r="FBT261" s="254"/>
      <c r="FBU261" s="254"/>
      <c r="FBV261" s="254"/>
      <c r="FBW261" s="254"/>
      <c r="FBX261" s="254"/>
      <c r="FBY261" s="254"/>
      <c r="FBZ261" s="254"/>
      <c r="FCA261" s="254"/>
      <c r="FCB261" s="254"/>
      <c r="FCC261" s="254"/>
      <c r="FCD261" s="254"/>
      <c r="FCE261" s="254"/>
      <c r="FCF261" s="254"/>
      <c r="FCG261" s="254"/>
      <c r="FCH261" s="254"/>
      <c r="FCI261" s="254"/>
      <c r="FCJ261" s="254"/>
      <c r="FCK261" s="254"/>
      <c r="FCL261" s="254"/>
      <c r="FCM261" s="254"/>
      <c r="FCN261" s="254"/>
      <c r="FCO261" s="254"/>
      <c r="FCP261" s="254"/>
      <c r="FCQ261" s="254"/>
      <c r="FCR261" s="254"/>
      <c r="FCS261" s="254"/>
      <c r="FCT261" s="254"/>
      <c r="FCU261" s="254"/>
      <c r="FCV261" s="254"/>
      <c r="FCW261" s="254"/>
      <c r="FCX261" s="254"/>
      <c r="FCY261" s="254"/>
      <c r="FCZ261" s="254"/>
      <c r="FDA261" s="254"/>
      <c r="FDB261" s="254"/>
      <c r="FDC261" s="254"/>
      <c r="FDD261" s="254"/>
      <c r="FDE261" s="254"/>
      <c r="FDF261" s="254"/>
      <c r="FDG261" s="254"/>
      <c r="FDH261" s="254"/>
      <c r="FDI261" s="254"/>
      <c r="FDJ261" s="254"/>
      <c r="FDK261" s="254"/>
      <c r="FDL261" s="254"/>
      <c r="FDM261" s="254"/>
      <c r="FDN261" s="254"/>
      <c r="FDO261" s="254"/>
      <c r="FDP261" s="254"/>
      <c r="FDQ261" s="254"/>
      <c r="FDR261" s="254"/>
      <c r="FDS261" s="254"/>
      <c r="FDT261" s="254"/>
      <c r="FDU261" s="254"/>
      <c r="FDV261" s="254"/>
      <c r="FDW261" s="254"/>
      <c r="FDX261" s="254"/>
      <c r="FDY261" s="254"/>
      <c r="FDZ261" s="254"/>
      <c r="FEA261" s="254"/>
      <c r="FEB261" s="254"/>
      <c r="FEC261" s="254"/>
      <c r="FED261" s="254"/>
      <c r="FEE261" s="254"/>
      <c r="FEF261" s="254"/>
      <c r="FEG261" s="254"/>
      <c r="FEH261" s="254"/>
      <c r="FEI261" s="254"/>
      <c r="FEJ261" s="254"/>
      <c r="FEK261" s="254"/>
      <c r="FEL261" s="254"/>
      <c r="FEM261" s="254"/>
      <c r="FEN261" s="254"/>
      <c r="FEO261" s="254"/>
      <c r="FEP261" s="254"/>
      <c r="FEQ261" s="254"/>
      <c r="FER261" s="254"/>
      <c r="FES261" s="254"/>
      <c r="FET261" s="254"/>
      <c r="FEU261" s="254"/>
      <c r="FEV261" s="254"/>
      <c r="FEW261" s="254"/>
      <c r="FEX261" s="254"/>
      <c r="FEY261" s="254"/>
      <c r="FEZ261" s="254"/>
      <c r="FFA261" s="254"/>
      <c r="FFB261" s="254"/>
      <c r="FFC261" s="254"/>
      <c r="FFD261" s="254"/>
      <c r="FFE261" s="254"/>
      <c r="FFF261" s="254"/>
      <c r="FFG261" s="254"/>
      <c r="FFH261" s="254"/>
      <c r="FFI261" s="254"/>
      <c r="FFJ261" s="254"/>
      <c r="FFK261" s="254"/>
      <c r="FFL261" s="254"/>
      <c r="FFM261" s="254"/>
      <c r="FFN261" s="254"/>
      <c r="FFO261" s="254"/>
      <c r="FFP261" s="254"/>
      <c r="FFQ261" s="254"/>
      <c r="FFR261" s="254"/>
      <c r="FFS261" s="254"/>
      <c r="FFT261" s="254"/>
      <c r="FFU261" s="254"/>
      <c r="FFV261" s="254"/>
      <c r="FFW261" s="254"/>
      <c r="FFX261" s="254"/>
      <c r="FFY261" s="254"/>
      <c r="FFZ261" s="254"/>
      <c r="FGA261" s="254"/>
      <c r="FGB261" s="254"/>
      <c r="FGC261" s="254"/>
      <c r="FGD261" s="254"/>
      <c r="FGE261" s="254"/>
      <c r="FGF261" s="254"/>
      <c r="FGG261" s="254"/>
      <c r="FGH261" s="254"/>
      <c r="FGI261" s="254"/>
      <c r="FGJ261" s="254"/>
      <c r="FGK261" s="254"/>
      <c r="FGL261" s="254"/>
      <c r="FGM261" s="254"/>
      <c r="FGN261" s="254"/>
      <c r="FGO261" s="254"/>
      <c r="FGP261" s="254"/>
      <c r="FGQ261" s="254"/>
      <c r="FGR261" s="254"/>
      <c r="FGS261" s="254"/>
      <c r="FGT261" s="254"/>
      <c r="FGU261" s="254"/>
      <c r="FGV261" s="254"/>
      <c r="FGW261" s="254"/>
      <c r="FGX261" s="254"/>
      <c r="FGY261" s="254"/>
      <c r="FGZ261" s="254"/>
      <c r="FHA261" s="254"/>
      <c r="FHB261" s="254"/>
      <c r="FHC261" s="254"/>
      <c r="FHD261" s="254"/>
      <c r="FHE261" s="254"/>
      <c r="FHF261" s="254"/>
      <c r="FHG261" s="254"/>
      <c r="FHH261" s="254"/>
      <c r="FHI261" s="254"/>
      <c r="FHJ261" s="254"/>
      <c r="FHK261" s="254"/>
      <c r="FHL261" s="254"/>
      <c r="FHM261" s="254"/>
      <c r="FHN261" s="254"/>
      <c r="FHO261" s="254"/>
      <c r="FHP261" s="254"/>
      <c r="FHQ261" s="254"/>
      <c r="FHR261" s="254"/>
      <c r="FHS261" s="254"/>
      <c r="FHT261" s="254"/>
      <c r="FHU261" s="254"/>
      <c r="FHV261" s="254"/>
      <c r="FHW261" s="254"/>
      <c r="FHX261" s="254"/>
      <c r="FHY261" s="254"/>
      <c r="FHZ261" s="254"/>
      <c r="FIA261" s="254"/>
      <c r="FIB261" s="254"/>
      <c r="FIC261" s="254"/>
      <c r="FID261" s="254"/>
      <c r="FIE261" s="254"/>
      <c r="FIF261" s="254"/>
      <c r="FIG261" s="254"/>
      <c r="FIH261" s="254"/>
      <c r="FII261" s="254"/>
      <c r="FIJ261" s="254"/>
      <c r="FIK261" s="254"/>
      <c r="FIL261" s="254"/>
      <c r="FIM261" s="254"/>
      <c r="FIN261" s="254"/>
      <c r="FIO261" s="254"/>
      <c r="FIP261" s="254"/>
      <c r="FIQ261" s="254"/>
      <c r="FIR261" s="254"/>
      <c r="FIS261" s="254"/>
      <c r="FIT261" s="254"/>
      <c r="FIU261" s="254"/>
      <c r="FIV261" s="254"/>
      <c r="FIW261" s="254"/>
      <c r="FIX261" s="254"/>
      <c r="FIY261" s="254"/>
      <c r="FIZ261" s="254"/>
      <c r="FJA261" s="254"/>
      <c r="FJB261" s="254"/>
      <c r="FJC261" s="254"/>
      <c r="FJD261" s="254"/>
      <c r="FJE261" s="254"/>
      <c r="FJF261" s="254"/>
      <c r="FJG261" s="254"/>
      <c r="FJH261" s="254"/>
      <c r="FJI261" s="254"/>
      <c r="FJJ261" s="254"/>
      <c r="FJK261" s="254"/>
      <c r="FJL261" s="254"/>
      <c r="FJM261" s="254"/>
      <c r="FJN261" s="254"/>
      <c r="FJO261" s="254"/>
      <c r="FJP261" s="254"/>
      <c r="FJQ261" s="254"/>
      <c r="FJR261" s="254"/>
      <c r="FJS261" s="254"/>
      <c r="FJT261" s="254"/>
      <c r="FJU261" s="254"/>
      <c r="FJV261" s="254"/>
      <c r="FJW261" s="254"/>
      <c r="FJX261" s="254"/>
      <c r="FJY261" s="254"/>
      <c r="FJZ261" s="254"/>
      <c r="FKA261" s="254"/>
      <c r="FKB261" s="254"/>
      <c r="FKC261" s="254"/>
      <c r="FKD261" s="254"/>
      <c r="FKE261" s="254"/>
      <c r="FKF261" s="254"/>
      <c r="FKG261" s="254"/>
      <c r="FKH261" s="254"/>
      <c r="FKI261" s="254"/>
      <c r="FKJ261" s="254"/>
      <c r="FKK261" s="254"/>
      <c r="FKL261" s="254"/>
      <c r="FKM261" s="254"/>
      <c r="FKN261" s="254"/>
      <c r="FKO261" s="254"/>
      <c r="FKP261" s="254"/>
      <c r="FKQ261" s="254"/>
      <c r="FKR261" s="254"/>
      <c r="FKS261" s="254"/>
      <c r="FKT261" s="254"/>
      <c r="FKU261" s="254"/>
      <c r="FKV261" s="254"/>
      <c r="FKW261" s="254"/>
      <c r="FKX261" s="254"/>
      <c r="FKY261" s="254"/>
      <c r="FKZ261" s="254"/>
      <c r="FLA261" s="254"/>
      <c r="FLB261" s="254"/>
      <c r="FLC261" s="254"/>
      <c r="FLD261" s="254"/>
      <c r="FLE261" s="254"/>
      <c r="FLF261" s="254"/>
      <c r="FLG261" s="254"/>
      <c r="FLH261" s="254"/>
      <c r="FLI261" s="254"/>
      <c r="FLJ261" s="254"/>
      <c r="FLK261" s="254"/>
      <c r="FLL261" s="254"/>
      <c r="FLM261" s="254"/>
      <c r="FLN261" s="254"/>
      <c r="FLO261" s="254"/>
      <c r="FLP261" s="254"/>
      <c r="FLQ261" s="254"/>
      <c r="FLR261" s="254"/>
      <c r="FLS261" s="254"/>
      <c r="FLT261" s="254"/>
      <c r="FLU261" s="254"/>
      <c r="FLV261" s="254"/>
      <c r="FLW261" s="254"/>
      <c r="FLX261" s="254"/>
      <c r="FLY261" s="254"/>
      <c r="FLZ261" s="254"/>
      <c r="FMA261" s="254"/>
      <c r="FMB261" s="254"/>
      <c r="FMC261" s="254"/>
      <c r="FMD261" s="254"/>
      <c r="FME261" s="254"/>
      <c r="FMF261" s="254"/>
      <c r="FMG261" s="254"/>
      <c r="FMH261" s="254"/>
      <c r="FMI261" s="254"/>
      <c r="FMJ261" s="254"/>
      <c r="FMK261" s="254"/>
      <c r="FML261" s="254"/>
      <c r="FMM261" s="254"/>
      <c r="FMN261" s="254"/>
      <c r="FMO261" s="254"/>
      <c r="FMP261" s="254"/>
      <c r="FMQ261" s="254"/>
      <c r="FMR261" s="254"/>
      <c r="FMS261" s="254"/>
      <c r="FMT261" s="254"/>
      <c r="FMU261" s="254"/>
      <c r="FMV261" s="254"/>
      <c r="FMW261" s="254"/>
      <c r="FMX261" s="254"/>
      <c r="FMY261" s="254"/>
      <c r="FMZ261" s="254"/>
      <c r="FNA261" s="254"/>
      <c r="FNB261" s="254"/>
      <c r="FNC261" s="254"/>
      <c r="FND261" s="254"/>
      <c r="FNE261" s="254"/>
      <c r="FNF261" s="254"/>
      <c r="FNG261" s="254"/>
      <c r="FNH261" s="254"/>
      <c r="FNI261" s="254"/>
      <c r="FNJ261" s="254"/>
      <c r="FNK261" s="254"/>
      <c r="FNL261" s="254"/>
      <c r="FNM261" s="254"/>
      <c r="FNN261" s="254"/>
      <c r="FNO261" s="254"/>
      <c r="FNP261" s="254"/>
      <c r="FNQ261" s="254"/>
      <c r="FNR261" s="254"/>
      <c r="FNS261" s="254"/>
      <c r="FNT261" s="254"/>
      <c r="FNU261" s="254"/>
      <c r="FNV261" s="254"/>
      <c r="FNW261" s="254"/>
      <c r="FNX261" s="254"/>
      <c r="FNY261" s="254"/>
      <c r="FNZ261" s="254"/>
      <c r="FOA261" s="254"/>
      <c r="FOB261" s="254"/>
      <c r="FOC261" s="254"/>
      <c r="FOD261" s="254"/>
      <c r="FOE261" s="254"/>
      <c r="FOF261" s="254"/>
      <c r="FOG261" s="254"/>
      <c r="FOH261" s="254"/>
      <c r="FOI261" s="254"/>
      <c r="FOJ261" s="254"/>
      <c r="FOK261" s="254"/>
      <c r="FOL261" s="254"/>
      <c r="FOM261" s="254"/>
      <c r="FON261" s="254"/>
      <c r="FOO261" s="254"/>
      <c r="FOP261" s="254"/>
      <c r="FOQ261" s="254"/>
      <c r="FOR261" s="254"/>
      <c r="FOS261" s="254"/>
      <c r="FOT261" s="254"/>
      <c r="FOU261" s="254"/>
      <c r="FOV261" s="254"/>
      <c r="FOW261" s="254"/>
      <c r="FOX261" s="254"/>
      <c r="FOY261" s="254"/>
      <c r="FOZ261" s="254"/>
      <c r="FPA261" s="254"/>
      <c r="FPB261" s="254"/>
      <c r="FPC261" s="254"/>
      <c r="FPD261" s="254"/>
      <c r="FPE261" s="254"/>
      <c r="FPF261" s="254"/>
      <c r="FPG261" s="254"/>
      <c r="FPH261" s="254"/>
      <c r="FPI261" s="254"/>
      <c r="FPJ261" s="254"/>
      <c r="FPK261" s="254"/>
      <c r="FPL261" s="254"/>
      <c r="FPM261" s="254"/>
      <c r="FPN261" s="254"/>
      <c r="FPO261" s="254"/>
      <c r="FPP261" s="254"/>
      <c r="FPQ261" s="254"/>
      <c r="FPR261" s="254"/>
      <c r="FPS261" s="254"/>
      <c r="FPT261" s="254"/>
      <c r="FPU261" s="254"/>
      <c r="FPV261" s="254"/>
      <c r="FPW261" s="254"/>
      <c r="FPX261" s="254"/>
      <c r="FPY261" s="254"/>
      <c r="FPZ261" s="254"/>
      <c r="FQA261" s="254"/>
      <c r="FQB261" s="254"/>
      <c r="FQC261" s="254"/>
      <c r="FQD261" s="254"/>
      <c r="FQE261" s="254"/>
      <c r="FQF261" s="254"/>
      <c r="FQG261" s="254"/>
      <c r="FQH261" s="254"/>
      <c r="FQI261" s="254"/>
      <c r="FQJ261" s="254"/>
      <c r="FQK261" s="254"/>
      <c r="FQL261" s="254"/>
      <c r="FQM261" s="254"/>
      <c r="FQN261" s="254"/>
      <c r="FQO261" s="254"/>
      <c r="FQP261" s="254"/>
      <c r="FQQ261" s="254"/>
      <c r="FQR261" s="254"/>
      <c r="FQS261" s="254"/>
      <c r="FQT261" s="254"/>
      <c r="FQU261" s="254"/>
      <c r="FQV261" s="254"/>
      <c r="FQW261" s="254"/>
      <c r="FQX261" s="254"/>
      <c r="FQY261" s="254"/>
      <c r="FQZ261" s="254"/>
      <c r="FRA261" s="254"/>
      <c r="FRB261" s="254"/>
      <c r="FRC261" s="254"/>
      <c r="FRD261" s="254"/>
      <c r="FRE261" s="254"/>
      <c r="FRF261" s="254"/>
      <c r="FRG261" s="254"/>
      <c r="FRH261" s="254"/>
      <c r="FRI261" s="254"/>
      <c r="FRJ261" s="254"/>
      <c r="FRK261" s="254"/>
      <c r="FRL261" s="254"/>
      <c r="FRM261" s="254"/>
      <c r="FRN261" s="254"/>
      <c r="FRO261" s="254"/>
      <c r="FRP261" s="254"/>
      <c r="FRQ261" s="254"/>
      <c r="FRR261" s="254"/>
      <c r="FRS261" s="254"/>
      <c r="FRT261" s="254"/>
      <c r="FRU261" s="254"/>
      <c r="FRV261" s="254"/>
      <c r="FRW261" s="254"/>
      <c r="FRX261" s="254"/>
      <c r="FRY261" s="254"/>
      <c r="FRZ261" s="254"/>
      <c r="FSA261" s="254"/>
      <c r="FSB261" s="254"/>
      <c r="FSC261" s="254"/>
      <c r="FSD261" s="254"/>
      <c r="FSE261" s="254"/>
      <c r="FSF261" s="254"/>
      <c r="FSG261" s="254"/>
      <c r="FSH261" s="254"/>
      <c r="FSI261" s="254"/>
      <c r="FSJ261" s="254"/>
      <c r="FSK261" s="254"/>
      <c r="FSL261" s="254"/>
      <c r="FSM261" s="254"/>
      <c r="FSN261" s="254"/>
      <c r="FSO261" s="254"/>
      <c r="FSP261" s="254"/>
      <c r="FSQ261" s="254"/>
      <c r="FSR261" s="254"/>
      <c r="FSS261" s="254"/>
      <c r="FST261" s="254"/>
      <c r="FSU261" s="254"/>
      <c r="FSV261" s="254"/>
      <c r="FSW261" s="254"/>
      <c r="FSX261" s="254"/>
      <c r="FSY261" s="254"/>
      <c r="FSZ261" s="254"/>
      <c r="FTA261" s="254"/>
      <c r="FTB261" s="254"/>
      <c r="FTC261" s="254"/>
      <c r="FTD261" s="254"/>
      <c r="FTE261" s="254"/>
      <c r="FTF261" s="254"/>
      <c r="FTG261" s="254"/>
      <c r="FTH261" s="254"/>
      <c r="FTI261" s="254"/>
      <c r="FTJ261" s="254"/>
      <c r="FTK261" s="254"/>
      <c r="FTL261" s="254"/>
      <c r="FTM261" s="254"/>
      <c r="FTN261" s="254"/>
      <c r="FTO261" s="254"/>
      <c r="FTP261" s="254"/>
      <c r="FTQ261" s="254"/>
      <c r="FTR261" s="254"/>
      <c r="FTS261" s="254"/>
      <c r="FTT261" s="254"/>
      <c r="FTU261" s="254"/>
      <c r="FTV261" s="254"/>
      <c r="FTW261" s="254"/>
      <c r="FTX261" s="254"/>
      <c r="FTY261" s="254"/>
      <c r="FTZ261" s="254"/>
      <c r="FUA261" s="254"/>
      <c r="FUB261" s="254"/>
      <c r="FUC261" s="254"/>
      <c r="FUD261" s="254"/>
      <c r="FUE261" s="254"/>
      <c r="FUF261" s="254"/>
      <c r="FUG261" s="254"/>
      <c r="FUH261" s="254"/>
      <c r="FUI261" s="254"/>
      <c r="FUJ261" s="254"/>
      <c r="FUK261" s="254"/>
      <c r="FUL261" s="254"/>
      <c r="FUM261" s="254"/>
      <c r="FUN261" s="254"/>
      <c r="FUO261" s="254"/>
      <c r="FUP261" s="254"/>
      <c r="FUQ261" s="254"/>
      <c r="FUR261" s="254"/>
      <c r="FUS261" s="254"/>
      <c r="FUT261" s="254"/>
      <c r="FUU261" s="254"/>
      <c r="FUV261" s="254"/>
      <c r="FUW261" s="254"/>
      <c r="FUX261" s="254"/>
      <c r="FUY261" s="254"/>
      <c r="FUZ261" s="254"/>
      <c r="FVA261" s="254"/>
      <c r="FVB261" s="254"/>
      <c r="FVC261" s="254"/>
      <c r="FVD261" s="254"/>
      <c r="FVE261" s="254"/>
      <c r="FVF261" s="254"/>
      <c r="FVG261" s="254"/>
      <c r="FVH261" s="254"/>
      <c r="FVI261" s="254"/>
      <c r="FVJ261" s="254"/>
      <c r="FVK261" s="254"/>
      <c r="FVL261" s="254"/>
      <c r="FVM261" s="254"/>
      <c r="FVN261" s="254"/>
      <c r="FVO261" s="254"/>
      <c r="FVP261" s="254"/>
      <c r="FVQ261" s="254"/>
      <c r="FVR261" s="254"/>
      <c r="FVS261" s="254"/>
      <c r="FVT261" s="254"/>
      <c r="FVU261" s="254"/>
      <c r="FVV261" s="254"/>
      <c r="FVW261" s="254"/>
      <c r="FVX261" s="254"/>
      <c r="FVY261" s="254"/>
      <c r="FVZ261" s="254"/>
      <c r="FWA261" s="254"/>
      <c r="FWB261" s="254"/>
      <c r="FWC261" s="254"/>
      <c r="FWD261" s="254"/>
      <c r="FWE261" s="254"/>
      <c r="FWF261" s="254"/>
      <c r="FWG261" s="254"/>
      <c r="FWH261" s="254"/>
      <c r="FWI261" s="254"/>
      <c r="FWJ261" s="254"/>
      <c r="FWK261" s="254"/>
      <c r="FWL261" s="254"/>
      <c r="FWM261" s="254"/>
      <c r="FWN261" s="254"/>
      <c r="FWO261" s="254"/>
      <c r="FWP261" s="254"/>
      <c r="FWQ261" s="254"/>
      <c r="FWR261" s="254"/>
      <c r="FWS261" s="254"/>
      <c r="FWT261" s="254"/>
      <c r="FWU261" s="254"/>
      <c r="FWV261" s="254"/>
      <c r="FWW261" s="254"/>
      <c r="FWX261" s="254"/>
      <c r="FWY261" s="254"/>
      <c r="FWZ261" s="254"/>
      <c r="FXA261" s="254"/>
      <c r="FXB261" s="254"/>
      <c r="FXC261" s="254"/>
      <c r="FXD261" s="254"/>
      <c r="FXE261" s="254"/>
      <c r="FXF261" s="254"/>
      <c r="FXG261" s="254"/>
      <c r="FXH261" s="254"/>
      <c r="FXI261" s="254"/>
      <c r="FXJ261" s="254"/>
      <c r="FXK261" s="254"/>
      <c r="FXL261" s="254"/>
      <c r="FXM261" s="254"/>
      <c r="FXN261" s="254"/>
      <c r="FXO261" s="254"/>
      <c r="FXP261" s="254"/>
      <c r="FXQ261" s="254"/>
      <c r="FXR261" s="254"/>
      <c r="FXS261" s="254"/>
      <c r="FXT261" s="254"/>
      <c r="FXU261" s="254"/>
      <c r="FXV261" s="254"/>
      <c r="FXW261" s="254"/>
      <c r="FXX261" s="254"/>
      <c r="FXY261" s="254"/>
      <c r="FXZ261" s="254"/>
      <c r="FYA261" s="254"/>
      <c r="FYB261" s="254"/>
      <c r="FYC261" s="254"/>
      <c r="FYD261" s="254"/>
      <c r="FYE261" s="254"/>
      <c r="FYF261" s="254"/>
      <c r="FYG261" s="254"/>
      <c r="FYH261" s="254"/>
      <c r="FYI261" s="254"/>
      <c r="FYJ261" s="254"/>
      <c r="FYK261" s="254"/>
      <c r="FYL261" s="254"/>
      <c r="FYM261" s="254"/>
      <c r="FYN261" s="254"/>
      <c r="FYO261" s="254"/>
      <c r="FYP261" s="254"/>
      <c r="FYQ261" s="254"/>
      <c r="FYR261" s="254"/>
      <c r="FYS261" s="254"/>
      <c r="FYT261" s="254"/>
      <c r="FYU261" s="254"/>
      <c r="FYV261" s="254"/>
      <c r="FYW261" s="254"/>
      <c r="FYX261" s="254"/>
      <c r="FYY261" s="254"/>
      <c r="FYZ261" s="254"/>
      <c r="FZA261" s="254"/>
      <c r="FZB261" s="254"/>
      <c r="FZC261" s="254"/>
      <c r="FZD261" s="254"/>
      <c r="FZE261" s="254"/>
      <c r="FZF261" s="254"/>
      <c r="FZG261" s="254"/>
      <c r="FZH261" s="254"/>
      <c r="FZI261" s="254"/>
      <c r="FZJ261" s="254"/>
      <c r="FZK261" s="254"/>
      <c r="FZL261" s="254"/>
      <c r="FZM261" s="254"/>
      <c r="FZN261" s="254"/>
      <c r="FZO261" s="254"/>
      <c r="FZP261" s="254"/>
      <c r="FZQ261" s="254"/>
      <c r="FZR261" s="254"/>
      <c r="FZS261" s="254"/>
      <c r="FZT261" s="254"/>
      <c r="FZU261" s="254"/>
      <c r="FZV261" s="254"/>
      <c r="FZW261" s="254"/>
      <c r="FZX261" s="254"/>
      <c r="FZY261" s="254"/>
      <c r="FZZ261" s="254"/>
      <c r="GAA261" s="254"/>
      <c r="GAB261" s="254"/>
      <c r="GAC261" s="254"/>
      <c r="GAD261" s="254"/>
      <c r="GAE261" s="254"/>
      <c r="GAF261" s="254"/>
      <c r="GAG261" s="254"/>
      <c r="GAH261" s="254"/>
      <c r="GAI261" s="254"/>
      <c r="GAJ261" s="254"/>
      <c r="GAK261" s="254"/>
      <c r="GAL261" s="254"/>
      <c r="GAM261" s="254"/>
      <c r="GAN261" s="254"/>
      <c r="GAO261" s="254"/>
      <c r="GAP261" s="254"/>
      <c r="GAQ261" s="254"/>
      <c r="GAR261" s="254"/>
      <c r="GAS261" s="254"/>
      <c r="GAT261" s="254"/>
      <c r="GAU261" s="254"/>
      <c r="GAV261" s="254"/>
      <c r="GAW261" s="254"/>
      <c r="GAX261" s="254"/>
      <c r="GAY261" s="254"/>
      <c r="GAZ261" s="254"/>
      <c r="GBA261" s="254"/>
      <c r="GBB261" s="254"/>
      <c r="GBC261" s="254"/>
      <c r="GBD261" s="254"/>
      <c r="GBE261" s="254"/>
      <c r="GBF261" s="254"/>
      <c r="GBG261" s="254"/>
      <c r="GBH261" s="254"/>
      <c r="GBI261" s="254"/>
      <c r="GBJ261" s="254"/>
      <c r="GBK261" s="254"/>
      <c r="GBL261" s="254"/>
      <c r="GBM261" s="254"/>
      <c r="GBN261" s="254"/>
      <c r="GBO261" s="254"/>
      <c r="GBP261" s="254"/>
      <c r="GBQ261" s="254"/>
      <c r="GBR261" s="254"/>
      <c r="GBS261" s="254"/>
      <c r="GBT261" s="254"/>
      <c r="GBU261" s="254"/>
      <c r="GBV261" s="254"/>
      <c r="GBW261" s="254"/>
      <c r="GBX261" s="254"/>
      <c r="GBY261" s="254"/>
      <c r="GBZ261" s="254"/>
      <c r="GCA261" s="254"/>
      <c r="GCB261" s="254"/>
      <c r="GCC261" s="254"/>
      <c r="GCD261" s="254"/>
      <c r="GCE261" s="254"/>
      <c r="GCF261" s="254"/>
      <c r="GCG261" s="254"/>
      <c r="GCH261" s="254"/>
      <c r="GCI261" s="254"/>
      <c r="GCJ261" s="254"/>
      <c r="GCK261" s="254"/>
      <c r="GCL261" s="254"/>
      <c r="GCM261" s="254"/>
      <c r="GCN261" s="254"/>
      <c r="GCO261" s="254"/>
      <c r="GCP261" s="254"/>
      <c r="GCQ261" s="254"/>
      <c r="GCR261" s="254"/>
      <c r="GCS261" s="254"/>
      <c r="GCT261" s="254"/>
      <c r="GCU261" s="254"/>
      <c r="GCV261" s="254"/>
      <c r="GCW261" s="254"/>
      <c r="GCX261" s="254"/>
      <c r="GCY261" s="254"/>
      <c r="GCZ261" s="254"/>
      <c r="GDA261" s="254"/>
      <c r="GDB261" s="254"/>
      <c r="GDC261" s="254"/>
      <c r="GDD261" s="254"/>
      <c r="GDE261" s="254"/>
      <c r="GDF261" s="254"/>
      <c r="GDG261" s="254"/>
      <c r="GDH261" s="254"/>
      <c r="GDI261" s="254"/>
      <c r="GDJ261" s="254"/>
      <c r="GDK261" s="254"/>
      <c r="GDL261" s="254"/>
      <c r="GDM261" s="254"/>
      <c r="GDN261" s="254"/>
      <c r="GDO261" s="254"/>
      <c r="GDP261" s="254"/>
      <c r="GDQ261" s="254"/>
      <c r="GDR261" s="254"/>
      <c r="GDS261" s="254"/>
      <c r="GDT261" s="254"/>
      <c r="GDU261" s="254"/>
      <c r="GDV261" s="254"/>
      <c r="GDW261" s="254"/>
      <c r="GDX261" s="254"/>
      <c r="GDY261" s="254"/>
      <c r="GDZ261" s="254"/>
      <c r="GEA261" s="254"/>
      <c r="GEB261" s="254"/>
      <c r="GEC261" s="254"/>
      <c r="GED261" s="254"/>
      <c r="GEE261" s="254"/>
      <c r="GEF261" s="254"/>
      <c r="GEG261" s="254"/>
      <c r="GEH261" s="254"/>
      <c r="GEI261" s="254"/>
      <c r="GEJ261" s="254"/>
      <c r="GEK261" s="254"/>
      <c r="GEL261" s="254"/>
      <c r="GEM261" s="254"/>
      <c r="GEN261" s="254"/>
      <c r="GEO261" s="254"/>
      <c r="GEP261" s="254"/>
      <c r="GEQ261" s="254"/>
      <c r="GER261" s="254"/>
      <c r="GES261" s="254"/>
      <c r="GET261" s="254"/>
      <c r="GEU261" s="254"/>
      <c r="GEV261" s="254"/>
      <c r="GEW261" s="254"/>
      <c r="GEX261" s="254"/>
      <c r="GEY261" s="254"/>
      <c r="GEZ261" s="254"/>
      <c r="GFA261" s="254"/>
      <c r="GFB261" s="254"/>
      <c r="GFC261" s="254"/>
      <c r="GFD261" s="254"/>
      <c r="GFE261" s="254"/>
      <c r="GFF261" s="254"/>
      <c r="GFG261" s="254"/>
      <c r="GFH261" s="254"/>
      <c r="GFI261" s="254"/>
      <c r="GFJ261" s="254"/>
      <c r="GFK261" s="254"/>
      <c r="GFL261" s="254"/>
      <c r="GFM261" s="254"/>
      <c r="GFN261" s="254"/>
      <c r="GFO261" s="254"/>
      <c r="GFP261" s="254"/>
      <c r="GFQ261" s="254"/>
      <c r="GFR261" s="254"/>
      <c r="GFS261" s="254"/>
      <c r="GFT261" s="254"/>
      <c r="GFU261" s="254"/>
      <c r="GFV261" s="254"/>
      <c r="GFW261" s="254"/>
      <c r="GFX261" s="254"/>
      <c r="GFY261" s="254"/>
      <c r="GFZ261" s="254"/>
      <c r="GGA261" s="254"/>
      <c r="GGB261" s="254"/>
      <c r="GGC261" s="254"/>
      <c r="GGD261" s="254"/>
      <c r="GGE261" s="254"/>
      <c r="GGF261" s="254"/>
      <c r="GGG261" s="254"/>
      <c r="GGH261" s="254"/>
      <c r="GGI261" s="254"/>
      <c r="GGJ261" s="254"/>
      <c r="GGK261" s="254"/>
      <c r="GGL261" s="254"/>
      <c r="GGM261" s="254"/>
      <c r="GGN261" s="254"/>
      <c r="GGO261" s="254"/>
      <c r="GGP261" s="254"/>
      <c r="GGQ261" s="254"/>
      <c r="GGR261" s="254"/>
      <c r="GGS261" s="254"/>
      <c r="GGT261" s="254"/>
      <c r="GGU261" s="254"/>
      <c r="GGV261" s="254"/>
      <c r="GGW261" s="254"/>
      <c r="GGX261" s="254"/>
      <c r="GGY261" s="254"/>
      <c r="GGZ261" s="254"/>
      <c r="GHA261" s="254"/>
      <c r="GHB261" s="254"/>
      <c r="GHC261" s="254"/>
      <c r="GHD261" s="254"/>
      <c r="GHE261" s="254"/>
      <c r="GHF261" s="254"/>
      <c r="GHG261" s="254"/>
      <c r="GHH261" s="254"/>
      <c r="GHI261" s="254"/>
      <c r="GHJ261" s="254"/>
      <c r="GHK261" s="254"/>
      <c r="GHL261" s="254"/>
      <c r="GHM261" s="254"/>
      <c r="GHN261" s="254"/>
      <c r="GHO261" s="254"/>
      <c r="GHP261" s="254"/>
      <c r="GHQ261" s="254"/>
      <c r="GHR261" s="254"/>
      <c r="GHS261" s="254"/>
      <c r="GHT261" s="254"/>
      <c r="GHU261" s="254"/>
      <c r="GHV261" s="254"/>
      <c r="GHW261" s="254"/>
      <c r="GHX261" s="254"/>
      <c r="GHY261" s="254"/>
      <c r="GHZ261" s="254"/>
      <c r="GIA261" s="254"/>
      <c r="GIB261" s="254"/>
      <c r="GIC261" s="254"/>
      <c r="GID261" s="254"/>
      <c r="GIE261" s="254"/>
      <c r="GIF261" s="254"/>
      <c r="GIG261" s="254"/>
      <c r="GIH261" s="254"/>
      <c r="GII261" s="254"/>
      <c r="GIJ261" s="254"/>
      <c r="GIK261" s="254"/>
      <c r="GIL261" s="254"/>
      <c r="GIM261" s="254"/>
      <c r="GIN261" s="254"/>
      <c r="GIO261" s="254"/>
      <c r="GIP261" s="254"/>
      <c r="GIQ261" s="254"/>
      <c r="GIR261" s="254"/>
      <c r="GIS261" s="254"/>
      <c r="GIT261" s="254"/>
      <c r="GIU261" s="254"/>
      <c r="GIV261" s="254"/>
      <c r="GIW261" s="254"/>
      <c r="GIX261" s="254"/>
      <c r="GIY261" s="254"/>
      <c r="GIZ261" s="254"/>
      <c r="GJA261" s="254"/>
      <c r="GJB261" s="254"/>
      <c r="GJC261" s="254"/>
      <c r="GJD261" s="254"/>
      <c r="GJE261" s="254"/>
      <c r="GJF261" s="254"/>
      <c r="GJG261" s="254"/>
      <c r="GJH261" s="254"/>
      <c r="GJI261" s="254"/>
      <c r="GJJ261" s="254"/>
      <c r="GJK261" s="254"/>
      <c r="GJL261" s="254"/>
      <c r="GJM261" s="254"/>
      <c r="GJN261" s="254"/>
      <c r="GJO261" s="254"/>
      <c r="GJP261" s="254"/>
      <c r="GJQ261" s="254"/>
      <c r="GJR261" s="254"/>
      <c r="GJS261" s="254"/>
      <c r="GJT261" s="254"/>
      <c r="GJU261" s="254"/>
      <c r="GJV261" s="254"/>
      <c r="GJW261" s="254"/>
      <c r="GJX261" s="254"/>
      <c r="GJY261" s="254"/>
      <c r="GJZ261" s="254"/>
      <c r="GKA261" s="254"/>
      <c r="GKB261" s="254"/>
      <c r="GKC261" s="254"/>
      <c r="GKD261" s="254"/>
      <c r="GKE261" s="254"/>
      <c r="GKF261" s="254"/>
      <c r="GKG261" s="254"/>
      <c r="GKH261" s="254"/>
      <c r="GKI261" s="254"/>
      <c r="GKJ261" s="254"/>
      <c r="GKK261" s="254"/>
      <c r="GKL261" s="254"/>
      <c r="GKM261" s="254"/>
      <c r="GKN261" s="254"/>
      <c r="GKO261" s="254"/>
      <c r="GKP261" s="254"/>
      <c r="GKQ261" s="254"/>
      <c r="GKR261" s="254"/>
      <c r="GKS261" s="254"/>
      <c r="GKT261" s="254"/>
      <c r="GKU261" s="254"/>
      <c r="GKV261" s="254"/>
      <c r="GKW261" s="254"/>
      <c r="GKX261" s="254"/>
      <c r="GKY261" s="254"/>
      <c r="GKZ261" s="254"/>
      <c r="GLA261" s="254"/>
      <c r="GLB261" s="254"/>
      <c r="GLC261" s="254"/>
      <c r="GLD261" s="254"/>
      <c r="GLE261" s="254"/>
      <c r="GLF261" s="254"/>
      <c r="GLG261" s="254"/>
      <c r="GLH261" s="254"/>
      <c r="GLI261" s="254"/>
      <c r="GLJ261" s="254"/>
      <c r="GLK261" s="254"/>
      <c r="GLL261" s="254"/>
      <c r="GLM261" s="254"/>
      <c r="GLN261" s="254"/>
      <c r="GLO261" s="254"/>
      <c r="GLP261" s="254"/>
      <c r="GLQ261" s="254"/>
      <c r="GLR261" s="254"/>
      <c r="GLS261" s="254"/>
      <c r="GLT261" s="254"/>
      <c r="GLU261" s="254"/>
      <c r="GLV261" s="254"/>
      <c r="GLW261" s="254"/>
      <c r="GLX261" s="254"/>
      <c r="GLY261" s="254"/>
      <c r="GLZ261" s="254"/>
      <c r="GMA261" s="254"/>
      <c r="GMB261" s="254"/>
      <c r="GMC261" s="254"/>
      <c r="GMD261" s="254"/>
      <c r="GME261" s="254"/>
      <c r="GMF261" s="254"/>
      <c r="GMG261" s="254"/>
      <c r="GMH261" s="254"/>
      <c r="GMI261" s="254"/>
      <c r="GMJ261" s="254"/>
      <c r="GMK261" s="254"/>
      <c r="GML261" s="254"/>
      <c r="GMM261" s="254"/>
      <c r="GMN261" s="254"/>
      <c r="GMO261" s="254"/>
      <c r="GMP261" s="254"/>
      <c r="GMQ261" s="254"/>
      <c r="GMR261" s="254"/>
      <c r="GMS261" s="254"/>
      <c r="GMT261" s="254"/>
      <c r="GMU261" s="254"/>
      <c r="GMV261" s="254"/>
      <c r="GMW261" s="254"/>
      <c r="GMX261" s="254"/>
      <c r="GMY261" s="254"/>
      <c r="GMZ261" s="254"/>
      <c r="GNA261" s="254"/>
      <c r="GNB261" s="254"/>
      <c r="GNC261" s="254"/>
      <c r="GND261" s="254"/>
      <c r="GNE261" s="254"/>
      <c r="GNF261" s="254"/>
      <c r="GNG261" s="254"/>
      <c r="GNH261" s="254"/>
      <c r="GNI261" s="254"/>
      <c r="GNJ261" s="254"/>
      <c r="GNK261" s="254"/>
      <c r="GNL261" s="254"/>
      <c r="GNM261" s="254"/>
      <c r="GNN261" s="254"/>
      <c r="GNO261" s="254"/>
      <c r="GNP261" s="254"/>
      <c r="GNQ261" s="254"/>
      <c r="GNR261" s="254"/>
      <c r="GNS261" s="254"/>
      <c r="GNT261" s="254"/>
      <c r="GNU261" s="254"/>
      <c r="GNV261" s="254"/>
      <c r="GNW261" s="254"/>
      <c r="GNX261" s="254"/>
      <c r="GNY261" s="254"/>
      <c r="GNZ261" s="254"/>
      <c r="GOA261" s="254"/>
      <c r="GOB261" s="254"/>
      <c r="GOC261" s="254"/>
      <c r="GOD261" s="254"/>
      <c r="GOE261" s="254"/>
      <c r="GOF261" s="254"/>
      <c r="GOG261" s="254"/>
      <c r="GOH261" s="254"/>
      <c r="GOI261" s="254"/>
      <c r="GOJ261" s="254"/>
      <c r="GOK261" s="254"/>
      <c r="GOL261" s="254"/>
      <c r="GOM261" s="254"/>
      <c r="GON261" s="254"/>
      <c r="GOO261" s="254"/>
      <c r="GOP261" s="254"/>
      <c r="GOQ261" s="254"/>
      <c r="GOR261" s="254"/>
      <c r="GOS261" s="254"/>
      <c r="GOT261" s="254"/>
      <c r="GOU261" s="254"/>
      <c r="GOV261" s="254"/>
      <c r="GOW261" s="254"/>
      <c r="GOX261" s="254"/>
      <c r="GOY261" s="254"/>
      <c r="GOZ261" s="254"/>
      <c r="GPA261" s="254"/>
      <c r="GPB261" s="254"/>
      <c r="GPC261" s="254"/>
      <c r="GPD261" s="254"/>
      <c r="GPE261" s="254"/>
      <c r="GPF261" s="254"/>
      <c r="GPG261" s="254"/>
      <c r="GPH261" s="254"/>
      <c r="GPI261" s="254"/>
      <c r="GPJ261" s="254"/>
      <c r="GPK261" s="254"/>
      <c r="GPL261" s="254"/>
      <c r="GPM261" s="254"/>
      <c r="GPN261" s="254"/>
      <c r="GPO261" s="254"/>
      <c r="GPP261" s="254"/>
      <c r="GPQ261" s="254"/>
      <c r="GPR261" s="254"/>
      <c r="GPS261" s="254"/>
      <c r="GPT261" s="254"/>
      <c r="GPU261" s="254"/>
      <c r="GPV261" s="254"/>
      <c r="GPW261" s="254"/>
      <c r="GPX261" s="254"/>
      <c r="GPY261" s="254"/>
      <c r="GPZ261" s="254"/>
      <c r="GQA261" s="254"/>
      <c r="GQB261" s="254"/>
      <c r="GQC261" s="254"/>
      <c r="GQD261" s="254"/>
      <c r="GQE261" s="254"/>
      <c r="GQF261" s="254"/>
      <c r="GQG261" s="254"/>
      <c r="GQH261" s="254"/>
      <c r="GQI261" s="254"/>
      <c r="GQJ261" s="254"/>
      <c r="GQK261" s="254"/>
      <c r="GQL261" s="254"/>
      <c r="GQM261" s="254"/>
      <c r="GQN261" s="254"/>
      <c r="GQO261" s="254"/>
      <c r="GQP261" s="254"/>
      <c r="GQQ261" s="254"/>
      <c r="GQR261" s="254"/>
      <c r="GQS261" s="254"/>
      <c r="GQT261" s="254"/>
      <c r="GQU261" s="254"/>
      <c r="GQV261" s="254"/>
      <c r="GQW261" s="254"/>
      <c r="GQX261" s="254"/>
      <c r="GQY261" s="254"/>
      <c r="GQZ261" s="254"/>
      <c r="GRA261" s="254"/>
      <c r="GRB261" s="254"/>
      <c r="GRC261" s="254"/>
      <c r="GRD261" s="254"/>
      <c r="GRE261" s="254"/>
      <c r="GRF261" s="254"/>
      <c r="GRG261" s="254"/>
      <c r="GRH261" s="254"/>
      <c r="GRI261" s="254"/>
      <c r="GRJ261" s="254"/>
      <c r="GRK261" s="254"/>
      <c r="GRL261" s="254"/>
      <c r="GRM261" s="254"/>
      <c r="GRN261" s="254"/>
      <c r="GRO261" s="254"/>
      <c r="GRP261" s="254"/>
      <c r="GRQ261" s="254"/>
      <c r="GRR261" s="254"/>
      <c r="GRS261" s="254"/>
      <c r="GRT261" s="254"/>
      <c r="GRU261" s="254"/>
      <c r="GRV261" s="254"/>
      <c r="GRW261" s="254"/>
      <c r="GRX261" s="254"/>
      <c r="GRY261" s="254"/>
      <c r="GRZ261" s="254"/>
      <c r="GSA261" s="254"/>
      <c r="GSB261" s="254"/>
      <c r="GSC261" s="254"/>
      <c r="GSD261" s="254"/>
      <c r="GSE261" s="254"/>
      <c r="GSF261" s="254"/>
      <c r="GSG261" s="254"/>
      <c r="GSH261" s="254"/>
      <c r="GSI261" s="254"/>
      <c r="GSJ261" s="254"/>
      <c r="GSK261" s="254"/>
      <c r="GSL261" s="254"/>
      <c r="GSM261" s="254"/>
      <c r="GSN261" s="254"/>
      <c r="GSO261" s="254"/>
      <c r="GSP261" s="254"/>
      <c r="GSQ261" s="254"/>
      <c r="GSR261" s="254"/>
      <c r="GSS261" s="254"/>
      <c r="GST261" s="254"/>
      <c r="GSU261" s="254"/>
      <c r="GSV261" s="254"/>
      <c r="GSW261" s="254"/>
      <c r="GSX261" s="254"/>
      <c r="GSY261" s="254"/>
      <c r="GSZ261" s="254"/>
      <c r="GTA261" s="254"/>
      <c r="GTB261" s="254"/>
      <c r="GTC261" s="254"/>
      <c r="GTD261" s="254"/>
      <c r="GTE261" s="254"/>
      <c r="GTF261" s="254"/>
      <c r="GTG261" s="254"/>
      <c r="GTH261" s="254"/>
      <c r="GTI261" s="254"/>
      <c r="GTJ261" s="254"/>
      <c r="GTK261" s="254"/>
      <c r="GTL261" s="254"/>
      <c r="GTM261" s="254"/>
      <c r="GTN261" s="254"/>
      <c r="GTO261" s="254"/>
      <c r="GTP261" s="254"/>
      <c r="GTQ261" s="254"/>
      <c r="GTR261" s="254"/>
      <c r="GTS261" s="254"/>
      <c r="GTT261" s="254"/>
      <c r="GTU261" s="254"/>
      <c r="GTV261" s="254"/>
      <c r="GTW261" s="254"/>
      <c r="GTX261" s="254"/>
      <c r="GTY261" s="254"/>
      <c r="GTZ261" s="254"/>
      <c r="GUA261" s="254"/>
      <c r="GUB261" s="254"/>
      <c r="GUC261" s="254"/>
      <c r="GUD261" s="254"/>
      <c r="GUE261" s="254"/>
      <c r="GUF261" s="254"/>
      <c r="GUG261" s="254"/>
      <c r="GUH261" s="254"/>
      <c r="GUI261" s="254"/>
      <c r="GUJ261" s="254"/>
      <c r="GUK261" s="254"/>
      <c r="GUL261" s="254"/>
      <c r="GUM261" s="254"/>
      <c r="GUN261" s="254"/>
      <c r="GUO261" s="254"/>
      <c r="GUP261" s="254"/>
      <c r="GUQ261" s="254"/>
      <c r="GUR261" s="254"/>
      <c r="GUS261" s="254"/>
      <c r="GUT261" s="254"/>
      <c r="GUU261" s="254"/>
      <c r="GUV261" s="254"/>
      <c r="GUW261" s="254"/>
      <c r="GUX261" s="254"/>
      <c r="GUY261" s="254"/>
      <c r="GUZ261" s="254"/>
      <c r="GVA261" s="254"/>
      <c r="GVB261" s="254"/>
      <c r="GVC261" s="254"/>
      <c r="GVD261" s="254"/>
      <c r="GVE261" s="254"/>
      <c r="GVF261" s="254"/>
      <c r="GVG261" s="254"/>
      <c r="GVH261" s="254"/>
      <c r="GVI261" s="254"/>
      <c r="GVJ261" s="254"/>
      <c r="GVK261" s="254"/>
      <c r="GVL261" s="254"/>
      <c r="GVM261" s="254"/>
      <c r="GVN261" s="254"/>
      <c r="GVO261" s="254"/>
      <c r="GVP261" s="254"/>
      <c r="GVQ261" s="254"/>
      <c r="GVR261" s="254"/>
      <c r="GVS261" s="254"/>
      <c r="GVT261" s="254"/>
      <c r="GVU261" s="254"/>
      <c r="GVV261" s="254"/>
      <c r="GVW261" s="254"/>
      <c r="GVX261" s="254"/>
      <c r="GVY261" s="254"/>
      <c r="GVZ261" s="254"/>
      <c r="GWA261" s="254"/>
      <c r="GWB261" s="254"/>
      <c r="GWC261" s="254"/>
      <c r="GWD261" s="254"/>
      <c r="GWE261" s="254"/>
      <c r="GWF261" s="254"/>
      <c r="GWG261" s="254"/>
      <c r="GWH261" s="254"/>
      <c r="GWI261" s="254"/>
      <c r="GWJ261" s="254"/>
      <c r="GWK261" s="254"/>
      <c r="GWL261" s="254"/>
      <c r="GWM261" s="254"/>
      <c r="GWN261" s="254"/>
      <c r="GWO261" s="254"/>
      <c r="GWP261" s="254"/>
      <c r="GWQ261" s="254"/>
      <c r="GWR261" s="254"/>
      <c r="GWS261" s="254"/>
      <c r="GWT261" s="254"/>
      <c r="GWU261" s="254"/>
      <c r="GWV261" s="254"/>
      <c r="GWW261" s="254"/>
      <c r="GWX261" s="254"/>
      <c r="GWY261" s="254"/>
      <c r="GWZ261" s="254"/>
      <c r="GXA261" s="254"/>
      <c r="GXB261" s="254"/>
      <c r="GXC261" s="254"/>
      <c r="GXD261" s="254"/>
      <c r="GXE261" s="254"/>
      <c r="GXF261" s="254"/>
      <c r="GXG261" s="254"/>
      <c r="GXH261" s="254"/>
      <c r="GXI261" s="254"/>
      <c r="GXJ261" s="254"/>
      <c r="GXK261" s="254"/>
      <c r="GXL261" s="254"/>
      <c r="GXM261" s="254"/>
      <c r="GXN261" s="254"/>
      <c r="GXO261" s="254"/>
      <c r="GXP261" s="254"/>
      <c r="GXQ261" s="254"/>
      <c r="GXR261" s="254"/>
      <c r="GXS261" s="254"/>
      <c r="GXT261" s="254"/>
      <c r="GXU261" s="254"/>
      <c r="GXV261" s="254"/>
      <c r="GXW261" s="254"/>
      <c r="GXX261" s="254"/>
      <c r="GXY261" s="254"/>
      <c r="GXZ261" s="254"/>
      <c r="GYA261" s="254"/>
      <c r="GYB261" s="254"/>
      <c r="GYC261" s="254"/>
      <c r="GYD261" s="254"/>
      <c r="GYE261" s="254"/>
      <c r="GYF261" s="254"/>
      <c r="GYG261" s="254"/>
      <c r="GYH261" s="254"/>
      <c r="GYI261" s="254"/>
      <c r="GYJ261" s="254"/>
      <c r="GYK261" s="254"/>
      <c r="GYL261" s="254"/>
      <c r="GYM261" s="254"/>
      <c r="GYN261" s="254"/>
      <c r="GYO261" s="254"/>
      <c r="GYP261" s="254"/>
      <c r="GYQ261" s="254"/>
      <c r="GYR261" s="254"/>
      <c r="GYS261" s="254"/>
      <c r="GYT261" s="254"/>
      <c r="GYU261" s="254"/>
      <c r="GYV261" s="254"/>
      <c r="GYW261" s="254"/>
      <c r="GYX261" s="254"/>
      <c r="GYY261" s="254"/>
      <c r="GYZ261" s="254"/>
      <c r="GZA261" s="254"/>
      <c r="GZB261" s="254"/>
      <c r="GZC261" s="254"/>
      <c r="GZD261" s="254"/>
      <c r="GZE261" s="254"/>
      <c r="GZF261" s="254"/>
      <c r="GZG261" s="254"/>
      <c r="GZH261" s="254"/>
      <c r="GZI261" s="254"/>
      <c r="GZJ261" s="254"/>
      <c r="GZK261" s="254"/>
      <c r="GZL261" s="254"/>
      <c r="GZM261" s="254"/>
      <c r="GZN261" s="254"/>
      <c r="GZO261" s="254"/>
      <c r="GZP261" s="254"/>
      <c r="GZQ261" s="254"/>
      <c r="GZR261" s="254"/>
      <c r="GZS261" s="254"/>
      <c r="GZT261" s="254"/>
      <c r="GZU261" s="254"/>
      <c r="GZV261" s="254"/>
      <c r="GZW261" s="254"/>
      <c r="GZX261" s="254"/>
      <c r="GZY261" s="254"/>
      <c r="GZZ261" s="254"/>
      <c r="HAA261" s="254"/>
      <c r="HAB261" s="254"/>
      <c r="HAC261" s="254"/>
      <c r="HAD261" s="254"/>
      <c r="HAE261" s="254"/>
      <c r="HAF261" s="254"/>
      <c r="HAG261" s="254"/>
      <c r="HAH261" s="254"/>
      <c r="HAI261" s="254"/>
      <c r="HAJ261" s="254"/>
      <c r="HAK261" s="254"/>
      <c r="HAL261" s="254"/>
      <c r="HAM261" s="254"/>
      <c r="HAN261" s="254"/>
      <c r="HAO261" s="254"/>
      <c r="HAP261" s="254"/>
      <c r="HAQ261" s="254"/>
      <c r="HAR261" s="254"/>
      <c r="HAS261" s="254"/>
      <c r="HAT261" s="254"/>
      <c r="HAU261" s="254"/>
      <c r="HAV261" s="254"/>
      <c r="HAW261" s="254"/>
      <c r="HAX261" s="254"/>
      <c r="HAY261" s="254"/>
      <c r="HAZ261" s="254"/>
      <c r="HBA261" s="254"/>
      <c r="HBB261" s="254"/>
      <c r="HBC261" s="254"/>
      <c r="HBD261" s="254"/>
      <c r="HBE261" s="254"/>
      <c r="HBF261" s="254"/>
      <c r="HBG261" s="254"/>
      <c r="HBH261" s="254"/>
      <c r="HBI261" s="254"/>
      <c r="HBJ261" s="254"/>
      <c r="HBK261" s="254"/>
      <c r="HBL261" s="254"/>
      <c r="HBM261" s="254"/>
      <c r="HBN261" s="254"/>
      <c r="HBO261" s="254"/>
      <c r="HBP261" s="254"/>
      <c r="HBQ261" s="254"/>
      <c r="HBR261" s="254"/>
      <c r="HBS261" s="254"/>
      <c r="HBT261" s="254"/>
      <c r="HBU261" s="254"/>
      <c r="HBV261" s="254"/>
      <c r="HBW261" s="254"/>
      <c r="HBX261" s="254"/>
      <c r="HBY261" s="254"/>
      <c r="HBZ261" s="254"/>
      <c r="HCA261" s="254"/>
      <c r="HCB261" s="254"/>
      <c r="HCC261" s="254"/>
      <c r="HCD261" s="254"/>
      <c r="HCE261" s="254"/>
      <c r="HCF261" s="254"/>
      <c r="HCG261" s="254"/>
      <c r="HCH261" s="254"/>
      <c r="HCI261" s="254"/>
      <c r="HCJ261" s="254"/>
      <c r="HCK261" s="254"/>
      <c r="HCL261" s="254"/>
      <c r="HCM261" s="254"/>
      <c r="HCN261" s="254"/>
      <c r="HCO261" s="254"/>
      <c r="HCP261" s="254"/>
      <c r="HCQ261" s="254"/>
      <c r="HCR261" s="254"/>
      <c r="HCS261" s="254"/>
      <c r="HCT261" s="254"/>
      <c r="HCU261" s="254"/>
      <c r="HCV261" s="254"/>
      <c r="HCW261" s="254"/>
      <c r="HCX261" s="254"/>
      <c r="HCY261" s="254"/>
      <c r="HCZ261" s="254"/>
      <c r="HDA261" s="254"/>
      <c r="HDB261" s="254"/>
      <c r="HDC261" s="254"/>
      <c r="HDD261" s="254"/>
      <c r="HDE261" s="254"/>
      <c r="HDF261" s="254"/>
      <c r="HDG261" s="254"/>
      <c r="HDH261" s="254"/>
      <c r="HDI261" s="254"/>
      <c r="HDJ261" s="254"/>
      <c r="HDK261" s="254"/>
      <c r="HDL261" s="254"/>
      <c r="HDM261" s="254"/>
      <c r="HDN261" s="254"/>
      <c r="HDO261" s="254"/>
      <c r="HDP261" s="254"/>
      <c r="HDQ261" s="254"/>
      <c r="HDR261" s="254"/>
      <c r="HDS261" s="254"/>
      <c r="HDT261" s="254"/>
      <c r="HDU261" s="254"/>
      <c r="HDV261" s="254"/>
      <c r="HDW261" s="254"/>
      <c r="HDX261" s="254"/>
      <c r="HDY261" s="254"/>
      <c r="HDZ261" s="254"/>
      <c r="HEA261" s="254"/>
      <c r="HEB261" s="254"/>
      <c r="HEC261" s="254"/>
      <c r="HED261" s="254"/>
      <c r="HEE261" s="254"/>
      <c r="HEF261" s="254"/>
      <c r="HEG261" s="254"/>
      <c r="HEH261" s="254"/>
      <c r="HEI261" s="254"/>
      <c r="HEJ261" s="254"/>
      <c r="HEK261" s="254"/>
      <c r="HEL261" s="254"/>
      <c r="HEM261" s="254"/>
      <c r="HEN261" s="254"/>
      <c r="HEO261" s="254"/>
      <c r="HEP261" s="254"/>
      <c r="HEQ261" s="254"/>
      <c r="HER261" s="254"/>
      <c r="HES261" s="254"/>
      <c r="HET261" s="254"/>
      <c r="HEU261" s="254"/>
      <c r="HEV261" s="254"/>
      <c r="HEW261" s="254"/>
      <c r="HEX261" s="254"/>
      <c r="HEY261" s="254"/>
      <c r="HEZ261" s="254"/>
      <c r="HFA261" s="254"/>
      <c r="HFB261" s="254"/>
      <c r="HFC261" s="254"/>
      <c r="HFD261" s="254"/>
      <c r="HFE261" s="254"/>
      <c r="HFF261" s="254"/>
      <c r="HFG261" s="254"/>
      <c r="HFH261" s="254"/>
      <c r="HFI261" s="254"/>
      <c r="HFJ261" s="254"/>
      <c r="HFK261" s="254"/>
      <c r="HFL261" s="254"/>
      <c r="HFM261" s="254"/>
      <c r="HFN261" s="254"/>
      <c r="HFO261" s="254"/>
      <c r="HFP261" s="254"/>
      <c r="HFQ261" s="254"/>
      <c r="HFR261" s="254"/>
      <c r="HFS261" s="254"/>
      <c r="HFT261" s="254"/>
      <c r="HFU261" s="254"/>
      <c r="HFV261" s="254"/>
      <c r="HFW261" s="254"/>
      <c r="HFX261" s="254"/>
      <c r="HFY261" s="254"/>
      <c r="HFZ261" s="254"/>
      <c r="HGA261" s="254"/>
      <c r="HGB261" s="254"/>
      <c r="HGC261" s="254"/>
      <c r="HGD261" s="254"/>
      <c r="HGE261" s="254"/>
      <c r="HGF261" s="254"/>
      <c r="HGG261" s="254"/>
      <c r="HGH261" s="254"/>
      <c r="HGI261" s="254"/>
      <c r="HGJ261" s="254"/>
      <c r="HGK261" s="254"/>
      <c r="HGL261" s="254"/>
      <c r="HGM261" s="254"/>
      <c r="HGN261" s="254"/>
      <c r="HGO261" s="254"/>
      <c r="HGP261" s="254"/>
      <c r="HGQ261" s="254"/>
      <c r="HGR261" s="254"/>
      <c r="HGS261" s="254"/>
      <c r="HGT261" s="254"/>
      <c r="HGU261" s="254"/>
      <c r="HGV261" s="254"/>
      <c r="HGW261" s="254"/>
      <c r="HGX261" s="254"/>
      <c r="HGY261" s="254"/>
      <c r="HGZ261" s="254"/>
      <c r="HHA261" s="254"/>
      <c r="HHB261" s="254"/>
      <c r="HHC261" s="254"/>
      <c r="HHD261" s="254"/>
      <c r="HHE261" s="254"/>
      <c r="HHF261" s="254"/>
      <c r="HHG261" s="254"/>
      <c r="HHH261" s="254"/>
      <c r="HHI261" s="254"/>
      <c r="HHJ261" s="254"/>
      <c r="HHK261" s="254"/>
      <c r="HHL261" s="254"/>
      <c r="HHM261" s="254"/>
      <c r="HHN261" s="254"/>
      <c r="HHO261" s="254"/>
      <c r="HHP261" s="254"/>
      <c r="HHQ261" s="254"/>
      <c r="HHR261" s="254"/>
      <c r="HHS261" s="254"/>
      <c r="HHT261" s="254"/>
      <c r="HHU261" s="254"/>
      <c r="HHV261" s="254"/>
      <c r="HHW261" s="254"/>
      <c r="HHX261" s="254"/>
      <c r="HHY261" s="254"/>
      <c r="HHZ261" s="254"/>
      <c r="HIA261" s="254"/>
      <c r="HIB261" s="254"/>
      <c r="HIC261" s="254"/>
      <c r="HID261" s="254"/>
      <c r="HIE261" s="254"/>
      <c r="HIF261" s="254"/>
      <c r="HIG261" s="254"/>
      <c r="HIH261" s="254"/>
      <c r="HII261" s="254"/>
      <c r="HIJ261" s="254"/>
      <c r="HIK261" s="254"/>
      <c r="HIL261" s="254"/>
      <c r="HIM261" s="254"/>
      <c r="HIN261" s="254"/>
      <c r="HIO261" s="254"/>
      <c r="HIP261" s="254"/>
      <c r="HIQ261" s="254"/>
      <c r="HIR261" s="254"/>
      <c r="HIS261" s="254"/>
      <c r="HIT261" s="254"/>
      <c r="HIU261" s="254"/>
      <c r="HIV261" s="254"/>
      <c r="HIW261" s="254"/>
      <c r="HIX261" s="254"/>
      <c r="HIY261" s="254"/>
      <c r="HIZ261" s="254"/>
      <c r="HJA261" s="254"/>
      <c r="HJB261" s="254"/>
      <c r="HJC261" s="254"/>
      <c r="HJD261" s="254"/>
      <c r="HJE261" s="254"/>
      <c r="HJF261" s="254"/>
      <c r="HJG261" s="254"/>
      <c r="HJH261" s="254"/>
      <c r="HJI261" s="254"/>
      <c r="HJJ261" s="254"/>
      <c r="HJK261" s="254"/>
      <c r="HJL261" s="254"/>
      <c r="HJM261" s="254"/>
      <c r="HJN261" s="254"/>
      <c r="HJO261" s="254"/>
      <c r="HJP261" s="254"/>
      <c r="HJQ261" s="254"/>
      <c r="HJR261" s="254"/>
      <c r="HJS261" s="254"/>
      <c r="HJT261" s="254"/>
      <c r="HJU261" s="254"/>
      <c r="HJV261" s="254"/>
      <c r="HJW261" s="254"/>
      <c r="HJX261" s="254"/>
      <c r="HJY261" s="254"/>
      <c r="HJZ261" s="254"/>
      <c r="HKA261" s="254"/>
      <c r="HKB261" s="254"/>
      <c r="HKC261" s="254"/>
      <c r="HKD261" s="254"/>
      <c r="HKE261" s="254"/>
      <c r="HKF261" s="254"/>
      <c r="HKG261" s="254"/>
      <c r="HKH261" s="254"/>
      <c r="HKI261" s="254"/>
      <c r="HKJ261" s="254"/>
      <c r="HKK261" s="254"/>
      <c r="HKL261" s="254"/>
      <c r="HKM261" s="254"/>
      <c r="HKN261" s="254"/>
      <c r="HKO261" s="254"/>
      <c r="HKP261" s="254"/>
      <c r="HKQ261" s="254"/>
      <c r="HKR261" s="254"/>
      <c r="HKS261" s="254"/>
      <c r="HKT261" s="254"/>
      <c r="HKU261" s="254"/>
      <c r="HKV261" s="254"/>
      <c r="HKW261" s="254"/>
      <c r="HKX261" s="254"/>
      <c r="HKY261" s="254"/>
      <c r="HKZ261" s="254"/>
      <c r="HLA261" s="254"/>
      <c r="HLB261" s="254"/>
      <c r="HLC261" s="254"/>
      <c r="HLD261" s="254"/>
      <c r="HLE261" s="254"/>
      <c r="HLF261" s="254"/>
      <c r="HLG261" s="254"/>
      <c r="HLH261" s="254"/>
      <c r="HLI261" s="254"/>
      <c r="HLJ261" s="254"/>
      <c r="HLK261" s="254"/>
      <c r="HLL261" s="254"/>
      <c r="HLM261" s="254"/>
      <c r="HLN261" s="254"/>
      <c r="HLO261" s="254"/>
      <c r="HLP261" s="254"/>
      <c r="HLQ261" s="254"/>
      <c r="HLR261" s="254"/>
      <c r="HLS261" s="254"/>
      <c r="HLT261" s="254"/>
      <c r="HLU261" s="254"/>
      <c r="HLV261" s="254"/>
      <c r="HLW261" s="254"/>
      <c r="HLX261" s="254"/>
      <c r="HLY261" s="254"/>
      <c r="HLZ261" s="254"/>
      <c r="HMA261" s="254"/>
      <c r="HMB261" s="254"/>
      <c r="HMC261" s="254"/>
      <c r="HMD261" s="254"/>
      <c r="HME261" s="254"/>
      <c r="HMF261" s="254"/>
      <c r="HMG261" s="254"/>
      <c r="HMH261" s="254"/>
      <c r="HMI261" s="254"/>
      <c r="HMJ261" s="254"/>
      <c r="HMK261" s="254"/>
      <c r="HML261" s="254"/>
      <c r="HMM261" s="254"/>
      <c r="HMN261" s="254"/>
      <c r="HMO261" s="254"/>
      <c r="HMP261" s="254"/>
      <c r="HMQ261" s="254"/>
      <c r="HMR261" s="254"/>
      <c r="HMS261" s="254"/>
      <c r="HMT261" s="254"/>
      <c r="HMU261" s="254"/>
      <c r="HMV261" s="254"/>
      <c r="HMW261" s="254"/>
      <c r="HMX261" s="254"/>
      <c r="HMY261" s="254"/>
      <c r="HMZ261" s="254"/>
      <c r="HNA261" s="254"/>
      <c r="HNB261" s="254"/>
      <c r="HNC261" s="254"/>
      <c r="HND261" s="254"/>
      <c r="HNE261" s="254"/>
      <c r="HNF261" s="254"/>
      <c r="HNG261" s="254"/>
      <c r="HNH261" s="254"/>
      <c r="HNI261" s="254"/>
      <c r="HNJ261" s="254"/>
      <c r="HNK261" s="254"/>
      <c r="HNL261" s="254"/>
      <c r="HNM261" s="254"/>
      <c r="HNN261" s="254"/>
      <c r="HNO261" s="254"/>
      <c r="HNP261" s="254"/>
      <c r="HNQ261" s="254"/>
      <c r="HNR261" s="254"/>
      <c r="HNS261" s="254"/>
      <c r="HNT261" s="254"/>
      <c r="HNU261" s="254"/>
      <c r="HNV261" s="254"/>
      <c r="HNW261" s="254"/>
      <c r="HNX261" s="254"/>
      <c r="HNY261" s="254"/>
      <c r="HNZ261" s="254"/>
      <c r="HOA261" s="254"/>
      <c r="HOB261" s="254"/>
      <c r="HOC261" s="254"/>
      <c r="HOD261" s="254"/>
      <c r="HOE261" s="254"/>
      <c r="HOF261" s="254"/>
      <c r="HOG261" s="254"/>
      <c r="HOH261" s="254"/>
      <c r="HOI261" s="254"/>
      <c r="HOJ261" s="254"/>
      <c r="HOK261" s="254"/>
      <c r="HOL261" s="254"/>
      <c r="HOM261" s="254"/>
      <c r="HON261" s="254"/>
      <c r="HOO261" s="254"/>
      <c r="HOP261" s="254"/>
      <c r="HOQ261" s="254"/>
      <c r="HOR261" s="254"/>
      <c r="HOS261" s="254"/>
      <c r="HOT261" s="254"/>
      <c r="HOU261" s="254"/>
      <c r="HOV261" s="254"/>
      <c r="HOW261" s="254"/>
      <c r="HOX261" s="254"/>
      <c r="HOY261" s="254"/>
      <c r="HOZ261" s="254"/>
      <c r="HPA261" s="254"/>
      <c r="HPB261" s="254"/>
      <c r="HPC261" s="254"/>
      <c r="HPD261" s="254"/>
      <c r="HPE261" s="254"/>
      <c r="HPF261" s="254"/>
      <c r="HPG261" s="254"/>
      <c r="HPH261" s="254"/>
      <c r="HPI261" s="254"/>
      <c r="HPJ261" s="254"/>
      <c r="HPK261" s="254"/>
      <c r="HPL261" s="254"/>
      <c r="HPM261" s="254"/>
      <c r="HPN261" s="254"/>
      <c r="HPO261" s="254"/>
      <c r="HPP261" s="254"/>
      <c r="HPQ261" s="254"/>
      <c r="HPR261" s="254"/>
      <c r="HPS261" s="254"/>
      <c r="HPT261" s="254"/>
      <c r="HPU261" s="254"/>
      <c r="HPV261" s="254"/>
      <c r="HPW261" s="254"/>
      <c r="HPX261" s="254"/>
      <c r="HPY261" s="254"/>
      <c r="HPZ261" s="254"/>
      <c r="HQA261" s="254"/>
      <c r="HQB261" s="254"/>
      <c r="HQC261" s="254"/>
      <c r="HQD261" s="254"/>
      <c r="HQE261" s="254"/>
      <c r="HQF261" s="254"/>
      <c r="HQG261" s="254"/>
      <c r="HQH261" s="254"/>
      <c r="HQI261" s="254"/>
      <c r="HQJ261" s="254"/>
      <c r="HQK261" s="254"/>
      <c r="HQL261" s="254"/>
      <c r="HQM261" s="254"/>
      <c r="HQN261" s="254"/>
      <c r="HQO261" s="254"/>
      <c r="HQP261" s="254"/>
      <c r="HQQ261" s="254"/>
      <c r="HQR261" s="254"/>
      <c r="HQS261" s="254"/>
      <c r="HQT261" s="254"/>
      <c r="HQU261" s="254"/>
      <c r="HQV261" s="254"/>
      <c r="HQW261" s="254"/>
      <c r="HQX261" s="254"/>
      <c r="HQY261" s="254"/>
      <c r="HQZ261" s="254"/>
      <c r="HRA261" s="254"/>
      <c r="HRB261" s="254"/>
      <c r="HRC261" s="254"/>
      <c r="HRD261" s="254"/>
      <c r="HRE261" s="254"/>
      <c r="HRF261" s="254"/>
      <c r="HRG261" s="254"/>
      <c r="HRH261" s="254"/>
      <c r="HRI261" s="254"/>
      <c r="HRJ261" s="254"/>
      <c r="HRK261" s="254"/>
      <c r="HRL261" s="254"/>
      <c r="HRM261" s="254"/>
      <c r="HRN261" s="254"/>
      <c r="HRO261" s="254"/>
      <c r="HRP261" s="254"/>
      <c r="HRQ261" s="254"/>
      <c r="HRR261" s="254"/>
      <c r="HRS261" s="254"/>
      <c r="HRT261" s="254"/>
      <c r="HRU261" s="254"/>
      <c r="HRV261" s="254"/>
      <c r="HRW261" s="254"/>
      <c r="HRX261" s="254"/>
      <c r="HRY261" s="254"/>
      <c r="HRZ261" s="254"/>
      <c r="HSA261" s="254"/>
      <c r="HSB261" s="254"/>
      <c r="HSC261" s="254"/>
      <c r="HSD261" s="254"/>
      <c r="HSE261" s="254"/>
      <c r="HSF261" s="254"/>
      <c r="HSG261" s="254"/>
      <c r="HSH261" s="254"/>
      <c r="HSI261" s="254"/>
      <c r="HSJ261" s="254"/>
      <c r="HSK261" s="254"/>
      <c r="HSL261" s="254"/>
      <c r="HSM261" s="254"/>
      <c r="HSN261" s="254"/>
      <c r="HSO261" s="254"/>
      <c r="HSP261" s="254"/>
      <c r="HSQ261" s="254"/>
      <c r="HSR261" s="254"/>
      <c r="HSS261" s="254"/>
      <c r="HST261" s="254"/>
      <c r="HSU261" s="254"/>
      <c r="HSV261" s="254"/>
      <c r="HSW261" s="254"/>
      <c r="HSX261" s="254"/>
      <c r="HSY261" s="254"/>
      <c r="HSZ261" s="254"/>
      <c r="HTA261" s="254"/>
      <c r="HTB261" s="254"/>
      <c r="HTC261" s="254"/>
      <c r="HTD261" s="254"/>
      <c r="HTE261" s="254"/>
      <c r="HTF261" s="254"/>
      <c r="HTG261" s="254"/>
      <c r="HTH261" s="254"/>
      <c r="HTI261" s="254"/>
      <c r="HTJ261" s="254"/>
      <c r="HTK261" s="254"/>
      <c r="HTL261" s="254"/>
      <c r="HTM261" s="254"/>
      <c r="HTN261" s="254"/>
      <c r="HTO261" s="254"/>
      <c r="HTP261" s="254"/>
      <c r="HTQ261" s="254"/>
      <c r="HTR261" s="254"/>
      <c r="HTS261" s="254"/>
      <c r="HTT261" s="254"/>
      <c r="HTU261" s="254"/>
      <c r="HTV261" s="254"/>
      <c r="HTW261" s="254"/>
      <c r="HTX261" s="254"/>
      <c r="HTY261" s="254"/>
      <c r="HTZ261" s="254"/>
      <c r="HUA261" s="254"/>
      <c r="HUB261" s="254"/>
      <c r="HUC261" s="254"/>
      <c r="HUD261" s="254"/>
      <c r="HUE261" s="254"/>
      <c r="HUF261" s="254"/>
      <c r="HUG261" s="254"/>
      <c r="HUH261" s="254"/>
      <c r="HUI261" s="254"/>
      <c r="HUJ261" s="254"/>
      <c r="HUK261" s="254"/>
      <c r="HUL261" s="254"/>
      <c r="HUM261" s="254"/>
      <c r="HUN261" s="254"/>
      <c r="HUO261" s="254"/>
      <c r="HUP261" s="254"/>
      <c r="HUQ261" s="254"/>
      <c r="HUR261" s="254"/>
      <c r="HUS261" s="254"/>
      <c r="HUT261" s="254"/>
      <c r="HUU261" s="254"/>
      <c r="HUV261" s="254"/>
      <c r="HUW261" s="254"/>
      <c r="HUX261" s="254"/>
      <c r="HUY261" s="254"/>
      <c r="HUZ261" s="254"/>
      <c r="HVA261" s="254"/>
      <c r="HVB261" s="254"/>
      <c r="HVC261" s="254"/>
      <c r="HVD261" s="254"/>
      <c r="HVE261" s="254"/>
      <c r="HVF261" s="254"/>
      <c r="HVG261" s="254"/>
      <c r="HVH261" s="254"/>
      <c r="HVI261" s="254"/>
      <c r="HVJ261" s="254"/>
      <c r="HVK261" s="254"/>
      <c r="HVL261" s="254"/>
      <c r="HVM261" s="254"/>
      <c r="HVN261" s="254"/>
      <c r="HVO261" s="254"/>
      <c r="HVP261" s="254"/>
      <c r="HVQ261" s="254"/>
      <c r="HVR261" s="254"/>
      <c r="HVS261" s="254"/>
      <c r="HVT261" s="254"/>
      <c r="HVU261" s="254"/>
      <c r="HVV261" s="254"/>
      <c r="HVW261" s="254"/>
      <c r="HVX261" s="254"/>
      <c r="HVY261" s="254"/>
      <c r="HVZ261" s="254"/>
      <c r="HWA261" s="254"/>
      <c r="HWB261" s="254"/>
      <c r="HWC261" s="254"/>
      <c r="HWD261" s="254"/>
      <c r="HWE261" s="254"/>
      <c r="HWF261" s="254"/>
      <c r="HWG261" s="254"/>
      <c r="HWH261" s="254"/>
      <c r="HWI261" s="254"/>
      <c r="HWJ261" s="254"/>
      <c r="HWK261" s="254"/>
      <c r="HWL261" s="254"/>
      <c r="HWM261" s="254"/>
      <c r="HWN261" s="254"/>
      <c r="HWO261" s="254"/>
      <c r="HWP261" s="254"/>
      <c r="HWQ261" s="254"/>
      <c r="HWR261" s="254"/>
      <c r="HWS261" s="254"/>
      <c r="HWT261" s="254"/>
      <c r="HWU261" s="254"/>
      <c r="HWV261" s="254"/>
      <c r="HWW261" s="254"/>
      <c r="HWX261" s="254"/>
      <c r="HWY261" s="254"/>
      <c r="HWZ261" s="254"/>
      <c r="HXA261" s="254"/>
      <c r="HXB261" s="254"/>
      <c r="HXC261" s="254"/>
      <c r="HXD261" s="254"/>
      <c r="HXE261" s="254"/>
      <c r="HXF261" s="254"/>
      <c r="HXG261" s="254"/>
      <c r="HXH261" s="254"/>
      <c r="HXI261" s="254"/>
      <c r="HXJ261" s="254"/>
      <c r="HXK261" s="254"/>
      <c r="HXL261" s="254"/>
      <c r="HXM261" s="254"/>
      <c r="HXN261" s="254"/>
      <c r="HXO261" s="254"/>
      <c r="HXP261" s="254"/>
      <c r="HXQ261" s="254"/>
      <c r="HXR261" s="254"/>
      <c r="HXS261" s="254"/>
      <c r="HXT261" s="254"/>
      <c r="HXU261" s="254"/>
      <c r="HXV261" s="254"/>
      <c r="HXW261" s="254"/>
      <c r="HXX261" s="254"/>
      <c r="HXY261" s="254"/>
      <c r="HXZ261" s="254"/>
      <c r="HYA261" s="254"/>
      <c r="HYB261" s="254"/>
      <c r="HYC261" s="254"/>
      <c r="HYD261" s="254"/>
      <c r="HYE261" s="254"/>
      <c r="HYF261" s="254"/>
      <c r="HYG261" s="254"/>
      <c r="HYH261" s="254"/>
      <c r="HYI261" s="254"/>
      <c r="HYJ261" s="254"/>
      <c r="HYK261" s="254"/>
      <c r="HYL261" s="254"/>
      <c r="HYM261" s="254"/>
      <c r="HYN261" s="254"/>
      <c r="HYO261" s="254"/>
      <c r="HYP261" s="254"/>
      <c r="HYQ261" s="254"/>
      <c r="HYR261" s="254"/>
      <c r="HYS261" s="254"/>
      <c r="HYT261" s="254"/>
      <c r="HYU261" s="254"/>
      <c r="HYV261" s="254"/>
      <c r="HYW261" s="254"/>
      <c r="HYX261" s="254"/>
      <c r="HYY261" s="254"/>
      <c r="HYZ261" s="254"/>
      <c r="HZA261" s="254"/>
      <c r="HZB261" s="254"/>
      <c r="HZC261" s="254"/>
      <c r="HZD261" s="254"/>
      <c r="HZE261" s="254"/>
      <c r="HZF261" s="254"/>
      <c r="HZG261" s="254"/>
      <c r="HZH261" s="254"/>
      <c r="HZI261" s="254"/>
      <c r="HZJ261" s="254"/>
      <c r="HZK261" s="254"/>
      <c r="HZL261" s="254"/>
      <c r="HZM261" s="254"/>
      <c r="HZN261" s="254"/>
      <c r="HZO261" s="254"/>
      <c r="HZP261" s="254"/>
      <c r="HZQ261" s="254"/>
      <c r="HZR261" s="254"/>
      <c r="HZS261" s="254"/>
      <c r="HZT261" s="254"/>
      <c r="HZU261" s="254"/>
      <c r="HZV261" s="254"/>
      <c r="HZW261" s="254"/>
      <c r="HZX261" s="254"/>
      <c r="HZY261" s="254"/>
      <c r="HZZ261" s="254"/>
      <c r="IAA261" s="254"/>
      <c r="IAB261" s="254"/>
      <c r="IAC261" s="254"/>
      <c r="IAD261" s="254"/>
      <c r="IAE261" s="254"/>
      <c r="IAF261" s="254"/>
      <c r="IAG261" s="254"/>
      <c r="IAH261" s="254"/>
      <c r="IAI261" s="254"/>
      <c r="IAJ261" s="254"/>
      <c r="IAK261" s="254"/>
      <c r="IAL261" s="254"/>
      <c r="IAM261" s="254"/>
      <c r="IAN261" s="254"/>
      <c r="IAO261" s="254"/>
      <c r="IAP261" s="254"/>
      <c r="IAQ261" s="254"/>
      <c r="IAR261" s="254"/>
      <c r="IAS261" s="254"/>
      <c r="IAT261" s="254"/>
      <c r="IAU261" s="254"/>
      <c r="IAV261" s="254"/>
      <c r="IAW261" s="254"/>
      <c r="IAX261" s="254"/>
      <c r="IAY261" s="254"/>
      <c r="IAZ261" s="254"/>
      <c r="IBA261" s="254"/>
      <c r="IBB261" s="254"/>
      <c r="IBC261" s="254"/>
      <c r="IBD261" s="254"/>
      <c r="IBE261" s="254"/>
      <c r="IBF261" s="254"/>
      <c r="IBG261" s="254"/>
      <c r="IBH261" s="254"/>
      <c r="IBI261" s="254"/>
      <c r="IBJ261" s="254"/>
      <c r="IBK261" s="254"/>
      <c r="IBL261" s="254"/>
      <c r="IBM261" s="254"/>
      <c r="IBN261" s="254"/>
      <c r="IBO261" s="254"/>
      <c r="IBP261" s="254"/>
      <c r="IBQ261" s="254"/>
      <c r="IBR261" s="254"/>
      <c r="IBS261" s="254"/>
      <c r="IBT261" s="254"/>
      <c r="IBU261" s="254"/>
      <c r="IBV261" s="254"/>
      <c r="IBW261" s="254"/>
      <c r="IBX261" s="254"/>
      <c r="IBY261" s="254"/>
      <c r="IBZ261" s="254"/>
      <c r="ICA261" s="254"/>
      <c r="ICB261" s="254"/>
      <c r="ICC261" s="254"/>
      <c r="ICD261" s="254"/>
      <c r="ICE261" s="254"/>
      <c r="ICF261" s="254"/>
      <c r="ICG261" s="254"/>
      <c r="ICH261" s="254"/>
      <c r="ICI261" s="254"/>
      <c r="ICJ261" s="254"/>
      <c r="ICK261" s="254"/>
      <c r="ICL261" s="254"/>
      <c r="ICM261" s="254"/>
      <c r="ICN261" s="254"/>
      <c r="ICO261" s="254"/>
      <c r="ICP261" s="254"/>
      <c r="ICQ261" s="254"/>
      <c r="ICR261" s="254"/>
      <c r="ICS261" s="254"/>
      <c r="ICT261" s="254"/>
      <c r="ICU261" s="254"/>
      <c r="ICV261" s="254"/>
      <c r="ICW261" s="254"/>
      <c r="ICX261" s="254"/>
      <c r="ICY261" s="254"/>
      <c r="ICZ261" s="254"/>
      <c r="IDA261" s="254"/>
      <c r="IDB261" s="254"/>
      <c r="IDC261" s="254"/>
      <c r="IDD261" s="254"/>
      <c r="IDE261" s="254"/>
      <c r="IDF261" s="254"/>
      <c r="IDG261" s="254"/>
      <c r="IDH261" s="254"/>
      <c r="IDI261" s="254"/>
      <c r="IDJ261" s="254"/>
      <c r="IDK261" s="254"/>
      <c r="IDL261" s="254"/>
      <c r="IDM261" s="254"/>
      <c r="IDN261" s="254"/>
      <c r="IDO261" s="254"/>
      <c r="IDP261" s="254"/>
      <c r="IDQ261" s="254"/>
      <c r="IDR261" s="254"/>
      <c r="IDS261" s="254"/>
      <c r="IDT261" s="254"/>
      <c r="IDU261" s="254"/>
      <c r="IDV261" s="254"/>
      <c r="IDW261" s="254"/>
      <c r="IDX261" s="254"/>
      <c r="IDY261" s="254"/>
      <c r="IDZ261" s="254"/>
      <c r="IEA261" s="254"/>
      <c r="IEB261" s="254"/>
      <c r="IEC261" s="254"/>
      <c r="IED261" s="254"/>
      <c r="IEE261" s="254"/>
      <c r="IEF261" s="254"/>
      <c r="IEG261" s="254"/>
      <c r="IEH261" s="254"/>
      <c r="IEI261" s="254"/>
      <c r="IEJ261" s="254"/>
      <c r="IEK261" s="254"/>
      <c r="IEL261" s="254"/>
      <c r="IEM261" s="254"/>
      <c r="IEN261" s="254"/>
      <c r="IEO261" s="254"/>
      <c r="IEP261" s="254"/>
      <c r="IEQ261" s="254"/>
      <c r="IER261" s="254"/>
      <c r="IES261" s="254"/>
      <c r="IET261" s="254"/>
      <c r="IEU261" s="254"/>
      <c r="IEV261" s="254"/>
      <c r="IEW261" s="254"/>
      <c r="IEX261" s="254"/>
      <c r="IEY261" s="254"/>
      <c r="IEZ261" s="254"/>
      <c r="IFA261" s="254"/>
      <c r="IFB261" s="254"/>
      <c r="IFC261" s="254"/>
      <c r="IFD261" s="254"/>
      <c r="IFE261" s="254"/>
      <c r="IFF261" s="254"/>
      <c r="IFG261" s="254"/>
      <c r="IFH261" s="254"/>
      <c r="IFI261" s="254"/>
      <c r="IFJ261" s="254"/>
      <c r="IFK261" s="254"/>
      <c r="IFL261" s="254"/>
      <c r="IFM261" s="254"/>
      <c r="IFN261" s="254"/>
      <c r="IFO261" s="254"/>
      <c r="IFP261" s="254"/>
      <c r="IFQ261" s="254"/>
      <c r="IFR261" s="254"/>
      <c r="IFS261" s="254"/>
      <c r="IFT261" s="254"/>
      <c r="IFU261" s="254"/>
      <c r="IFV261" s="254"/>
      <c r="IFW261" s="254"/>
      <c r="IFX261" s="254"/>
      <c r="IFY261" s="254"/>
      <c r="IFZ261" s="254"/>
      <c r="IGA261" s="254"/>
      <c r="IGB261" s="254"/>
      <c r="IGC261" s="254"/>
      <c r="IGD261" s="254"/>
      <c r="IGE261" s="254"/>
      <c r="IGF261" s="254"/>
      <c r="IGG261" s="254"/>
      <c r="IGH261" s="254"/>
      <c r="IGI261" s="254"/>
      <c r="IGJ261" s="254"/>
      <c r="IGK261" s="254"/>
      <c r="IGL261" s="254"/>
      <c r="IGM261" s="254"/>
      <c r="IGN261" s="254"/>
      <c r="IGO261" s="254"/>
      <c r="IGP261" s="254"/>
      <c r="IGQ261" s="254"/>
      <c r="IGR261" s="254"/>
      <c r="IGS261" s="254"/>
      <c r="IGT261" s="254"/>
      <c r="IGU261" s="254"/>
      <c r="IGV261" s="254"/>
      <c r="IGW261" s="254"/>
      <c r="IGX261" s="254"/>
      <c r="IGY261" s="254"/>
      <c r="IGZ261" s="254"/>
      <c r="IHA261" s="254"/>
      <c r="IHB261" s="254"/>
      <c r="IHC261" s="254"/>
      <c r="IHD261" s="254"/>
      <c r="IHE261" s="254"/>
      <c r="IHF261" s="254"/>
      <c r="IHG261" s="254"/>
      <c r="IHH261" s="254"/>
      <c r="IHI261" s="254"/>
      <c r="IHJ261" s="254"/>
      <c r="IHK261" s="254"/>
      <c r="IHL261" s="254"/>
      <c r="IHM261" s="254"/>
      <c r="IHN261" s="254"/>
      <c r="IHO261" s="254"/>
      <c r="IHP261" s="254"/>
      <c r="IHQ261" s="254"/>
      <c r="IHR261" s="254"/>
      <c r="IHS261" s="254"/>
      <c r="IHT261" s="254"/>
      <c r="IHU261" s="254"/>
      <c r="IHV261" s="254"/>
      <c r="IHW261" s="254"/>
      <c r="IHX261" s="254"/>
      <c r="IHY261" s="254"/>
      <c r="IHZ261" s="254"/>
      <c r="IIA261" s="254"/>
      <c r="IIB261" s="254"/>
      <c r="IIC261" s="254"/>
      <c r="IID261" s="254"/>
      <c r="IIE261" s="254"/>
      <c r="IIF261" s="254"/>
      <c r="IIG261" s="254"/>
      <c r="IIH261" s="254"/>
      <c r="III261" s="254"/>
      <c r="IIJ261" s="254"/>
      <c r="IIK261" s="254"/>
      <c r="IIL261" s="254"/>
      <c r="IIM261" s="254"/>
      <c r="IIN261" s="254"/>
      <c r="IIO261" s="254"/>
      <c r="IIP261" s="254"/>
      <c r="IIQ261" s="254"/>
      <c r="IIR261" s="254"/>
      <c r="IIS261" s="254"/>
      <c r="IIT261" s="254"/>
      <c r="IIU261" s="254"/>
      <c r="IIV261" s="254"/>
      <c r="IIW261" s="254"/>
      <c r="IIX261" s="254"/>
      <c r="IIY261" s="254"/>
      <c r="IIZ261" s="254"/>
      <c r="IJA261" s="254"/>
      <c r="IJB261" s="254"/>
      <c r="IJC261" s="254"/>
      <c r="IJD261" s="254"/>
      <c r="IJE261" s="254"/>
      <c r="IJF261" s="254"/>
      <c r="IJG261" s="254"/>
      <c r="IJH261" s="254"/>
      <c r="IJI261" s="254"/>
      <c r="IJJ261" s="254"/>
      <c r="IJK261" s="254"/>
      <c r="IJL261" s="254"/>
      <c r="IJM261" s="254"/>
      <c r="IJN261" s="254"/>
      <c r="IJO261" s="254"/>
      <c r="IJP261" s="254"/>
      <c r="IJQ261" s="254"/>
      <c r="IJR261" s="254"/>
      <c r="IJS261" s="254"/>
      <c r="IJT261" s="254"/>
      <c r="IJU261" s="254"/>
      <c r="IJV261" s="254"/>
      <c r="IJW261" s="254"/>
      <c r="IJX261" s="254"/>
      <c r="IJY261" s="254"/>
      <c r="IJZ261" s="254"/>
      <c r="IKA261" s="254"/>
      <c r="IKB261" s="254"/>
      <c r="IKC261" s="254"/>
      <c r="IKD261" s="254"/>
      <c r="IKE261" s="254"/>
      <c r="IKF261" s="254"/>
      <c r="IKG261" s="254"/>
      <c r="IKH261" s="254"/>
      <c r="IKI261" s="254"/>
      <c r="IKJ261" s="254"/>
      <c r="IKK261" s="254"/>
      <c r="IKL261" s="254"/>
      <c r="IKM261" s="254"/>
      <c r="IKN261" s="254"/>
      <c r="IKO261" s="254"/>
      <c r="IKP261" s="254"/>
      <c r="IKQ261" s="254"/>
      <c r="IKR261" s="254"/>
      <c r="IKS261" s="254"/>
      <c r="IKT261" s="254"/>
      <c r="IKU261" s="254"/>
      <c r="IKV261" s="254"/>
      <c r="IKW261" s="254"/>
      <c r="IKX261" s="254"/>
      <c r="IKY261" s="254"/>
      <c r="IKZ261" s="254"/>
      <c r="ILA261" s="254"/>
      <c r="ILB261" s="254"/>
      <c r="ILC261" s="254"/>
      <c r="ILD261" s="254"/>
      <c r="ILE261" s="254"/>
      <c r="ILF261" s="254"/>
      <c r="ILG261" s="254"/>
      <c r="ILH261" s="254"/>
      <c r="ILI261" s="254"/>
      <c r="ILJ261" s="254"/>
      <c r="ILK261" s="254"/>
      <c r="ILL261" s="254"/>
      <c r="ILM261" s="254"/>
      <c r="ILN261" s="254"/>
      <c r="ILO261" s="254"/>
      <c r="ILP261" s="254"/>
      <c r="ILQ261" s="254"/>
      <c r="ILR261" s="254"/>
      <c r="ILS261" s="254"/>
      <c r="ILT261" s="254"/>
      <c r="ILU261" s="254"/>
      <c r="ILV261" s="254"/>
      <c r="ILW261" s="254"/>
      <c r="ILX261" s="254"/>
      <c r="ILY261" s="254"/>
      <c r="ILZ261" s="254"/>
      <c r="IMA261" s="254"/>
      <c r="IMB261" s="254"/>
      <c r="IMC261" s="254"/>
      <c r="IMD261" s="254"/>
      <c r="IME261" s="254"/>
      <c r="IMF261" s="254"/>
      <c r="IMG261" s="254"/>
      <c r="IMH261" s="254"/>
      <c r="IMI261" s="254"/>
      <c r="IMJ261" s="254"/>
      <c r="IMK261" s="254"/>
      <c r="IML261" s="254"/>
      <c r="IMM261" s="254"/>
      <c r="IMN261" s="254"/>
      <c r="IMO261" s="254"/>
      <c r="IMP261" s="254"/>
      <c r="IMQ261" s="254"/>
      <c r="IMR261" s="254"/>
      <c r="IMS261" s="254"/>
      <c r="IMT261" s="254"/>
      <c r="IMU261" s="254"/>
      <c r="IMV261" s="254"/>
      <c r="IMW261" s="254"/>
      <c r="IMX261" s="254"/>
      <c r="IMY261" s="254"/>
      <c r="IMZ261" s="254"/>
      <c r="INA261" s="254"/>
      <c r="INB261" s="254"/>
      <c r="INC261" s="254"/>
      <c r="IND261" s="254"/>
      <c r="INE261" s="254"/>
      <c r="INF261" s="254"/>
      <c r="ING261" s="254"/>
      <c r="INH261" s="254"/>
      <c r="INI261" s="254"/>
      <c r="INJ261" s="254"/>
      <c r="INK261" s="254"/>
      <c r="INL261" s="254"/>
      <c r="INM261" s="254"/>
      <c r="INN261" s="254"/>
      <c r="INO261" s="254"/>
      <c r="INP261" s="254"/>
      <c r="INQ261" s="254"/>
      <c r="INR261" s="254"/>
      <c r="INS261" s="254"/>
      <c r="INT261" s="254"/>
      <c r="INU261" s="254"/>
      <c r="INV261" s="254"/>
      <c r="INW261" s="254"/>
      <c r="INX261" s="254"/>
      <c r="INY261" s="254"/>
      <c r="INZ261" s="254"/>
      <c r="IOA261" s="254"/>
      <c r="IOB261" s="254"/>
      <c r="IOC261" s="254"/>
      <c r="IOD261" s="254"/>
      <c r="IOE261" s="254"/>
      <c r="IOF261" s="254"/>
      <c r="IOG261" s="254"/>
      <c r="IOH261" s="254"/>
      <c r="IOI261" s="254"/>
      <c r="IOJ261" s="254"/>
      <c r="IOK261" s="254"/>
      <c r="IOL261" s="254"/>
      <c r="IOM261" s="254"/>
      <c r="ION261" s="254"/>
      <c r="IOO261" s="254"/>
      <c r="IOP261" s="254"/>
      <c r="IOQ261" s="254"/>
      <c r="IOR261" s="254"/>
      <c r="IOS261" s="254"/>
      <c r="IOT261" s="254"/>
      <c r="IOU261" s="254"/>
      <c r="IOV261" s="254"/>
      <c r="IOW261" s="254"/>
      <c r="IOX261" s="254"/>
      <c r="IOY261" s="254"/>
      <c r="IOZ261" s="254"/>
      <c r="IPA261" s="254"/>
      <c r="IPB261" s="254"/>
      <c r="IPC261" s="254"/>
      <c r="IPD261" s="254"/>
      <c r="IPE261" s="254"/>
      <c r="IPF261" s="254"/>
      <c r="IPG261" s="254"/>
      <c r="IPH261" s="254"/>
      <c r="IPI261" s="254"/>
      <c r="IPJ261" s="254"/>
      <c r="IPK261" s="254"/>
      <c r="IPL261" s="254"/>
      <c r="IPM261" s="254"/>
      <c r="IPN261" s="254"/>
      <c r="IPO261" s="254"/>
      <c r="IPP261" s="254"/>
      <c r="IPQ261" s="254"/>
      <c r="IPR261" s="254"/>
      <c r="IPS261" s="254"/>
      <c r="IPT261" s="254"/>
      <c r="IPU261" s="254"/>
      <c r="IPV261" s="254"/>
      <c r="IPW261" s="254"/>
      <c r="IPX261" s="254"/>
      <c r="IPY261" s="254"/>
      <c r="IPZ261" s="254"/>
      <c r="IQA261" s="254"/>
      <c r="IQB261" s="254"/>
      <c r="IQC261" s="254"/>
      <c r="IQD261" s="254"/>
      <c r="IQE261" s="254"/>
      <c r="IQF261" s="254"/>
      <c r="IQG261" s="254"/>
      <c r="IQH261" s="254"/>
      <c r="IQI261" s="254"/>
      <c r="IQJ261" s="254"/>
      <c r="IQK261" s="254"/>
      <c r="IQL261" s="254"/>
      <c r="IQM261" s="254"/>
      <c r="IQN261" s="254"/>
      <c r="IQO261" s="254"/>
      <c r="IQP261" s="254"/>
      <c r="IQQ261" s="254"/>
      <c r="IQR261" s="254"/>
      <c r="IQS261" s="254"/>
      <c r="IQT261" s="254"/>
      <c r="IQU261" s="254"/>
      <c r="IQV261" s="254"/>
      <c r="IQW261" s="254"/>
      <c r="IQX261" s="254"/>
      <c r="IQY261" s="254"/>
      <c r="IQZ261" s="254"/>
      <c r="IRA261" s="254"/>
      <c r="IRB261" s="254"/>
      <c r="IRC261" s="254"/>
      <c r="IRD261" s="254"/>
      <c r="IRE261" s="254"/>
      <c r="IRF261" s="254"/>
      <c r="IRG261" s="254"/>
      <c r="IRH261" s="254"/>
      <c r="IRI261" s="254"/>
      <c r="IRJ261" s="254"/>
      <c r="IRK261" s="254"/>
      <c r="IRL261" s="254"/>
      <c r="IRM261" s="254"/>
      <c r="IRN261" s="254"/>
      <c r="IRO261" s="254"/>
      <c r="IRP261" s="254"/>
      <c r="IRQ261" s="254"/>
      <c r="IRR261" s="254"/>
      <c r="IRS261" s="254"/>
      <c r="IRT261" s="254"/>
      <c r="IRU261" s="254"/>
      <c r="IRV261" s="254"/>
      <c r="IRW261" s="254"/>
      <c r="IRX261" s="254"/>
      <c r="IRY261" s="254"/>
      <c r="IRZ261" s="254"/>
      <c r="ISA261" s="254"/>
      <c r="ISB261" s="254"/>
      <c r="ISC261" s="254"/>
      <c r="ISD261" s="254"/>
      <c r="ISE261" s="254"/>
      <c r="ISF261" s="254"/>
      <c r="ISG261" s="254"/>
      <c r="ISH261" s="254"/>
      <c r="ISI261" s="254"/>
      <c r="ISJ261" s="254"/>
      <c r="ISK261" s="254"/>
      <c r="ISL261" s="254"/>
      <c r="ISM261" s="254"/>
      <c r="ISN261" s="254"/>
      <c r="ISO261" s="254"/>
      <c r="ISP261" s="254"/>
      <c r="ISQ261" s="254"/>
      <c r="ISR261" s="254"/>
      <c r="ISS261" s="254"/>
      <c r="IST261" s="254"/>
      <c r="ISU261" s="254"/>
      <c r="ISV261" s="254"/>
      <c r="ISW261" s="254"/>
      <c r="ISX261" s="254"/>
      <c r="ISY261" s="254"/>
      <c r="ISZ261" s="254"/>
      <c r="ITA261" s="254"/>
      <c r="ITB261" s="254"/>
      <c r="ITC261" s="254"/>
      <c r="ITD261" s="254"/>
      <c r="ITE261" s="254"/>
      <c r="ITF261" s="254"/>
      <c r="ITG261" s="254"/>
      <c r="ITH261" s="254"/>
      <c r="ITI261" s="254"/>
      <c r="ITJ261" s="254"/>
      <c r="ITK261" s="254"/>
      <c r="ITL261" s="254"/>
      <c r="ITM261" s="254"/>
      <c r="ITN261" s="254"/>
      <c r="ITO261" s="254"/>
      <c r="ITP261" s="254"/>
      <c r="ITQ261" s="254"/>
      <c r="ITR261" s="254"/>
      <c r="ITS261" s="254"/>
      <c r="ITT261" s="254"/>
      <c r="ITU261" s="254"/>
      <c r="ITV261" s="254"/>
      <c r="ITW261" s="254"/>
      <c r="ITX261" s="254"/>
      <c r="ITY261" s="254"/>
      <c r="ITZ261" s="254"/>
      <c r="IUA261" s="254"/>
      <c r="IUB261" s="254"/>
      <c r="IUC261" s="254"/>
      <c r="IUD261" s="254"/>
      <c r="IUE261" s="254"/>
      <c r="IUF261" s="254"/>
      <c r="IUG261" s="254"/>
      <c r="IUH261" s="254"/>
      <c r="IUI261" s="254"/>
      <c r="IUJ261" s="254"/>
      <c r="IUK261" s="254"/>
      <c r="IUL261" s="254"/>
      <c r="IUM261" s="254"/>
      <c r="IUN261" s="254"/>
      <c r="IUO261" s="254"/>
      <c r="IUP261" s="254"/>
      <c r="IUQ261" s="254"/>
      <c r="IUR261" s="254"/>
      <c r="IUS261" s="254"/>
      <c r="IUT261" s="254"/>
      <c r="IUU261" s="254"/>
      <c r="IUV261" s="254"/>
      <c r="IUW261" s="254"/>
      <c r="IUX261" s="254"/>
      <c r="IUY261" s="254"/>
      <c r="IUZ261" s="254"/>
      <c r="IVA261" s="254"/>
      <c r="IVB261" s="254"/>
      <c r="IVC261" s="254"/>
      <c r="IVD261" s="254"/>
      <c r="IVE261" s="254"/>
      <c r="IVF261" s="254"/>
      <c r="IVG261" s="254"/>
      <c r="IVH261" s="254"/>
      <c r="IVI261" s="254"/>
      <c r="IVJ261" s="254"/>
      <c r="IVK261" s="254"/>
      <c r="IVL261" s="254"/>
      <c r="IVM261" s="254"/>
      <c r="IVN261" s="254"/>
      <c r="IVO261" s="254"/>
      <c r="IVP261" s="254"/>
      <c r="IVQ261" s="254"/>
      <c r="IVR261" s="254"/>
      <c r="IVS261" s="254"/>
      <c r="IVT261" s="254"/>
      <c r="IVU261" s="254"/>
      <c r="IVV261" s="254"/>
      <c r="IVW261" s="254"/>
      <c r="IVX261" s="254"/>
      <c r="IVY261" s="254"/>
      <c r="IVZ261" s="254"/>
      <c r="IWA261" s="254"/>
      <c r="IWB261" s="254"/>
      <c r="IWC261" s="254"/>
      <c r="IWD261" s="254"/>
      <c r="IWE261" s="254"/>
      <c r="IWF261" s="254"/>
      <c r="IWG261" s="254"/>
      <c r="IWH261" s="254"/>
      <c r="IWI261" s="254"/>
      <c r="IWJ261" s="254"/>
      <c r="IWK261" s="254"/>
      <c r="IWL261" s="254"/>
      <c r="IWM261" s="254"/>
      <c r="IWN261" s="254"/>
      <c r="IWO261" s="254"/>
      <c r="IWP261" s="254"/>
      <c r="IWQ261" s="254"/>
      <c r="IWR261" s="254"/>
      <c r="IWS261" s="254"/>
      <c r="IWT261" s="254"/>
      <c r="IWU261" s="254"/>
      <c r="IWV261" s="254"/>
      <c r="IWW261" s="254"/>
      <c r="IWX261" s="254"/>
      <c r="IWY261" s="254"/>
      <c r="IWZ261" s="254"/>
      <c r="IXA261" s="254"/>
      <c r="IXB261" s="254"/>
      <c r="IXC261" s="254"/>
      <c r="IXD261" s="254"/>
      <c r="IXE261" s="254"/>
      <c r="IXF261" s="254"/>
      <c r="IXG261" s="254"/>
      <c r="IXH261" s="254"/>
      <c r="IXI261" s="254"/>
      <c r="IXJ261" s="254"/>
      <c r="IXK261" s="254"/>
      <c r="IXL261" s="254"/>
      <c r="IXM261" s="254"/>
      <c r="IXN261" s="254"/>
      <c r="IXO261" s="254"/>
      <c r="IXP261" s="254"/>
      <c r="IXQ261" s="254"/>
      <c r="IXR261" s="254"/>
      <c r="IXS261" s="254"/>
      <c r="IXT261" s="254"/>
      <c r="IXU261" s="254"/>
      <c r="IXV261" s="254"/>
      <c r="IXW261" s="254"/>
      <c r="IXX261" s="254"/>
      <c r="IXY261" s="254"/>
      <c r="IXZ261" s="254"/>
      <c r="IYA261" s="254"/>
      <c r="IYB261" s="254"/>
      <c r="IYC261" s="254"/>
      <c r="IYD261" s="254"/>
      <c r="IYE261" s="254"/>
      <c r="IYF261" s="254"/>
      <c r="IYG261" s="254"/>
      <c r="IYH261" s="254"/>
      <c r="IYI261" s="254"/>
      <c r="IYJ261" s="254"/>
      <c r="IYK261" s="254"/>
      <c r="IYL261" s="254"/>
      <c r="IYM261" s="254"/>
      <c r="IYN261" s="254"/>
      <c r="IYO261" s="254"/>
      <c r="IYP261" s="254"/>
      <c r="IYQ261" s="254"/>
      <c r="IYR261" s="254"/>
      <c r="IYS261" s="254"/>
      <c r="IYT261" s="254"/>
      <c r="IYU261" s="254"/>
      <c r="IYV261" s="254"/>
      <c r="IYW261" s="254"/>
      <c r="IYX261" s="254"/>
      <c r="IYY261" s="254"/>
      <c r="IYZ261" s="254"/>
      <c r="IZA261" s="254"/>
      <c r="IZB261" s="254"/>
      <c r="IZC261" s="254"/>
      <c r="IZD261" s="254"/>
      <c r="IZE261" s="254"/>
      <c r="IZF261" s="254"/>
      <c r="IZG261" s="254"/>
      <c r="IZH261" s="254"/>
      <c r="IZI261" s="254"/>
      <c r="IZJ261" s="254"/>
      <c r="IZK261" s="254"/>
      <c r="IZL261" s="254"/>
      <c r="IZM261" s="254"/>
      <c r="IZN261" s="254"/>
      <c r="IZO261" s="254"/>
      <c r="IZP261" s="254"/>
      <c r="IZQ261" s="254"/>
      <c r="IZR261" s="254"/>
      <c r="IZS261" s="254"/>
      <c r="IZT261" s="254"/>
      <c r="IZU261" s="254"/>
      <c r="IZV261" s="254"/>
      <c r="IZW261" s="254"/>
      <c r="IZX261" s="254"/>
      <c r="IZY261" s="254"/>
      <c r="IZZ261" s="254"/>
      <c r="JAA261" s="254"/>
      <c r="JAB261" s="254"/>
      <c r="JAC261" s="254"/>
      <c r="JAD261" s="254"/>
      <c r="JAE261" s="254"/>
      <c r="JAF261" s="254"/>
      <c r="JAG261" s="254"/>
      <c r="JAH261" s="254"/>
      <c r="JAI261" s="254"/>
      <c r="JAJ261" s="254"/>
      <c r="JAK261" s="254"/>
      <c r="JAL261" s="254"/>
      <c r="JAM261" s="254"/>
      <c r="JAN261" s="254"/>
      <c r="JAO261" s="254"/>
      <c r="JAP261" s="254"/>
      <c r="JAQ261" s="254"/>
      <c r="JAR261" s="254"/>
      <c r="JAS261" s="254"/>
      <c r="JAT261" s="254"/>
      <c r="JAU261" s="254"/>
      <c r="JAV261" s="254"/>
      <c r="JAW261" s="254"/>
      <c r="JAX261" s="254"/>
      <c r="JAY261" s="254"/>
      <c r="JAZ261" s="254"/>
      <c r="JBA261" s="254"/>
      <c r="JBB261" s="254"/>
      <c r="JBC261" s="254"/>
      <c r="JBD261" s="254"/>
      <c r="JBE261" s="254"/>
      <c r="JBF261" s="254"/>
      <c r="JBG261" s="254"/>
      <c r="JBH261" s="254"/>
      <c r="JBI261" s="254"/>
      <c r="JBJ261" s="254"/>
      <c r="JBK261" s="254"/>
      <c r="JBL261" s="254"/>
      <c r="JBM261" s="254"/>
      <c r="JBN261" s="254"/>
      <c r="JBO261" s="254"/>
      <c r="JBP261" s="254"/>
      <c r="JBQ261" s="254"/>
      <c r="JBR261" s="254"/>
      <c r="JBS261" s="254"/>
      <c r="JBT261" s="254"/>
      <c r="JBU261" s="254"/>
      <c r="JBV261" s="254"/>
      <c r="JBW261" s="254"/>
      <c r="JBX261" s="254"/>
      <c r="JBY261" s="254"/>
      <c r="JBZ261" s="254"/>
      <c r="JCA261" s="254"/>
      <c r="JCB261" s="254"/>
      <c r="JCC261" s="254"/>
      <c r="JCD261" s="254"/>
      <c r="JCE261" s="254"/>
      <c r="JCF261" s="254"/>
      <c r="JCG261" s="254"/>
      <c r="JCH261" s="254"/>
      <c r="JCI261" s="254"/>
      <c r="JCJ261" s="254"/>
      <c r="JCK261" s="254"/>
      <c r="JCL261" s="254"/>
      <c r="JCM261" s="254"/>
      <c r="JCN261" s="254"/>
      <c r="JCO261" s="254"/>
      <c r="JCP261" s="254"/>
      <c r="JCQ261" s="254"/>
      <c r="JCR261" s="254"/>
      <c r="JCS261" s="254"/>
      <c r="JCT261" s="254"/>
      <c r="JCU261" s="254"/>
      <c r="JCV261" s="254"/>
      <c r="JCW261" s="254"/>
      <c r="JCX261" s="254"/>
      <c r="JCY261" s="254"/>
      <c r="JCZ261" s="254"/>
      <c r="JDA261" s="254"/>
      <c r="JDB261" s="254"/>
      <c r="JDC261" s="254"/>
      <c r="JDD261" s="254"/>
      <c r="JDE261" s="254"/>
      <c r="JDF261" s="254"/>
      <c r="JDG261" s="254"/>
      <c r="JDH261" s="254"/>
      <c r="JDI261" s="254"/>
      <c r="JDJ261" s="254"/>
      <c r="JDK261" s="254"/>
      <c r="JDL261" s="254"/>
      <c r="JDM261" s="254"/>
      <c r="JDN261" s="254"/>
      <c r="JDO261" s="254"/>
      <c r="JDP261" s="254"/>
      <c r="JDQ261" s="254"/>
      <c r="JDR261" s="254"/>
      <c r="JDS261" s="254"/>
      <c r="JDT261" s="254"/>
      <c r="JDU261" s="254"/>
      <c r="JDV261" s="254"/>
      <c r="JDW261" s="254"/>
      <c r="JDX261" s="254"/>
      <c r="JDY261" s="254"/>
      <c r="JDZ261" s="254"/>
      <c r="JEA261" s="254"/>
      <c r="JEB261" s="254"/>
      <c r="JEC261" s="254"/>
      <c r="JED261" s="254"/>
      <c r="JEE261" s="254"/>
      <c r="JEF261" s="254"/>
      <c r="JEG261" s="254"/>
      <c r="JEH261" s="254"/>
      <c r="JEI261" s="254"/>
      <c r="JEJ261" s="254"/>
      <c r="JEK261" s="254"/>
      <c r="JEL261" s="254"/>
      <c r="JEM261" s="254"/>
      <c r="JEN261" s="254"/>
      <c r="JEO261" s="254"/>
      <c r="JEP261" s="254"/>
      <c r="JEQ261" s="254"/>
      <c r="JER261" s="254"/>
      <c r="JES261" s="254"/>
      <c r="JET261" s="254"/>
      <c r="JEU261" s="254"/>
      <c r="JEV261" s="254"/>
      <c r="JEW261" s="254"/>
      <c r="JEX261" s="254"/>
      <c r="JEY261" s="254"/>
      <c r="JEZ261" s="254"/>
      <c r="JFA261" s="254"/>
      <c r="JFB261" s="254"/>
      <c r="JFC261" s="254"/>
      <c r="JFD261" s="254"/>
      <c r="JFE261" s="254"/>
      <c r="JFF261" s="254"/>
      <c r="JFG261" s="254"/>
      <c r="JFH261" s="254"/>
      <c r="JFI261" s="254"/>
      <c r="JFJ261" s="254"/>
      <c r="JFK261" s="254"/>
      <c r="JFL261" s="254"/>
      <c r="JFM261" s="254"/>
      <c r="JFN261" s="254"/>
      <c r="JFO261" s="254"/>
      <c r="JFP261" s="254"/>
      <c r="JFQ261" s="254"/>
      <c r="JFR261" s="254"/>
      <c r="JFS261" s="254"/>
      <c r="JFT261" s="254"/>
      <c r="JFU261" s="254"/>
      <c r="JFV261" s="254"/>
      <c r="JFW261" s="254"/>
      <c r="JFX261" s="254"/>
      <c r="JFY261" s="254"/>
      <c r="JFZ261" s="254"/>
      <c r="JGA261" s="254"/>
      <c r="JGB261" s="254"/>
      <c r="JGC261" s="254"/>
      <c r="JGD261" s="254"/>
      <c r="JGE261" s="254"/>
      <c r="JGF261" s="254"/>
      <c r="JGG261" s="254"/>
      <c r="JGH261" s="254"/>
      <c r="JGI261" s="254"/>
      <c r="JGJ261" s="254"/>
      <c r="JGK261" s="254"/>
      <c r="JGL261" s="254"/>
      <c r="JGM261" s="254"/>
      <c r="JGN261" s="254"/>
      <c r="JGO261" s="254"/>
      <c r="JGP261" s="254"/>
      <c r="JGQ261" s="254"/>
      <c r="JGR261" s="254"/>
      <c r="JGS261" s="254"/>
      <c r="JGT261" s="254"/>
      <c r="JGU261" s="254"/>
      <c r="JGV261" s="254"/>
      <c r="JGW261" s="254"/>
      <c r="JGX261" s="254"/>
      <c r="JGY261" s="254"/>
      <c r="JGZ261" s="254"/>
      <c r="JHA261" s="254"/>
      <c r="JHB261" s="254"/>
      <c r="JHC261" s="254"/>
      <c r="JHD261" s="254"/>
      <c r="JHE261" s="254"/>
      <c r="JHF261" s="254"/>
      <c r="JHG261" s="254"/>
      <c r="JHH261" s="254"/>
      <c r="JHI261" s="254"/>
      <c r="JHJ261" s="254"/>
      <c r="JHK261" s="254"/>
      <c r="JHL261" s="254"/>
      <c r="JHM261" s="254"/>
      <c r="JHN261" s="254"/>
      <c r="JHO261" s="254"/>
      <c r="JHP261" s="254"/>
      <c r="JHQ261" s="254"/>
      <c r="JHR261" s="254"/>
      <c r="JHS261" s="254"/>
      <c r="JHT261" s="254"/>
      <c r="JHU261" s="254"/>
      <c r="JHV261" s="254"/>
      <c r="JHW261" s="254"/>
      <c r="JHX261" s="254"/>
      <c r="JHY261" s="254"/>
      <c r="JHZ261" s="254"/>
      <c r="JIA261" s="254"/>
      <c r="JIB261" s="254"/>
      <c r="JIC261" s="254"/>
      <c r="JID261" s="254"/>
      <c r="JIE261" s="254"/>
      <c r="JIF261" s="254"/>
      <c r="JIG261" s="254"/>
      <c r="JIH261" s="254"/>
      <c r="JII261" s="254"/>
      <c r="JIJ261" s="254"/>
      <c r="JIK261" s="254"/>
      <c r="JIL261" s="254"/>
      <c r="JIM261" s="254"/>
      <c r="JIN261" s="254"/>
      <c r="JIO261" s="254"/>
      <c r="JIP261" s="254"/>
      <c r="JIQ261" s="254"/>
      <c r="JIR261" s="254"/>
      <c r="JIS261" s="254"/>
      <c r="JIT261" s="254"/>
      <c r="JIU261" s="254"/>
      <c r="JIV261" s="254"/>
      <c r="JIW261" s="254"/>
      <c r="JIX261" s="254"/>
      <c r="JIY261" s="254"/>
      <c r="JIZ261" s="254"/>
      <c r="JJA261" s="254"/>
      <c r="JJB261" s="254"/>
      <c r="JJC261" s="254"/>
      <c r="JJD261" s="254"/>
      <c r="JJE261" s="254"/>
      <c r="JJF261" s="254"/>
      <c r="JJG261" s="254"/>
      <c r="JJH261" s="254"/>
      <c r="JJI261" s="254"/>
      <c r="JJJ261" s="254"/>
      <c r="JJK261" s="254"/>
      <c r="JJL261" s="254"/>
      <c r="JJM261" s="254"/>
      <c r="JJN261" s="254"/>
      <c r="JJO261" s="254"/>
      <c r="JJP261" s="254"/>
      <c r="JJQ261" s="254"/>
      <c r="JJR261" s="254"/>
      <c r="JJS261" s="254"/>
      <c r="JJT261" s="254"/>
      <c r="JJU261" s="254"/>
      <c r="JJV261" s="254"/>
      <c r="JJW261" s="254"/>
      <c r="JJX261" s="254"/>
      <c r="JJY261" s="254"/>
      <c r="JJZ261" s="254"/>
      <c r="JKA261" s="254"/>
      <c r="JKB261" s="254"/>
      <c r="JKC261" s="254"/>
      <c r="JKD261" s="254"/>
      <c r="JKE261" s="254"/>
      <c r="JKF261" s="254"/>
      <c r="JKG261" s="254"/>
      <c r="JKH261" s="254"/>
      <c r="JKI261" s="254"/>
      <c r="JKJ261" s="254"/>
      <c r="JKK261" s="254"/>
      <c r="JKL261" s="254"/>
      <c r="JKM261" s="254"/>
      <c r="JKN261" s="254"/>
      <c r="JKO261" s="254"/>
      <c r="JKP261" s="254"/>
      <c r="JKQ261" s="254"/>
      <c r="JKR261" s="254"/>
      <c r="JKS261" s="254"/>
      <c r="JKT261" s="254"/>
      <c r="JKU261" s="254"/>
      <c r="JKV261" s="254"/>
      <c r="JKW261" s="254"/>
      <c r="JKX261" s="254"/>
      <c r="JKY261" s="254"/>
      <c r="JKZ261" s="254"/>
      <c r="JLA261" s="254"/>
      <c r="JLB261" s="254"/>
      <c r="JLC261" s="254"/>
      <c r="JLD261" s="254"/>
      <c r="JLE261" s="254"/>
      <c r="JLF261" s="254"/>
      <c r="JLG261" s="254"/>
      <c r="JLH261" s="254"/>
      <c r="JLI261" s="254"/>
      <c r="JLJ261" s="254"/>
      <c r="JLK261" s="254"/>
      <c r="JLL261" s="254"/>
      <c r="JLM261" s="254"/>
      <c r="JLN261" s="254"/>
      <c r="JLO261" s="254"/>
      <c r="JLP261" s="254"/>
      <c r="JLQ261" s="254"/>
      <c r="JLR261" s="254"/>
      <c r="JLS261" s="254"/>
      <c r="JLT261" s="254"/>
      <c r="JLU261" s="254"/>
      <c r="JLV261" s="254"/>
      <c r="JLW261" s="254"/>
      <c r="JLX261" s="254"/>
      <c r="JLY261" s="254"/>
      <c r="JLZ261" s="254"/>
      <c r="JMA261" s="254"/>
      <c r="JMB261" s="254"/>
      <c r="JMC261" s="254"/>
      <c r="JMD261" s="254"/>
      <c r="JME261" s="254"/>
      <c r="JMF261" s="254"/>
      <c r="JMG261" s="254"/>
      <c r="JMH261" s="254"/>
      <c r="JMI261" s="254"/>
      <c r="JMJ261" s="254"/>
      <c r="JMK261" s="254"/>
      <c r="JML261" s="254"/>
      <c r="JMM261" s="254"/>
      <c r="JMN261" s="254"/>
      <c r="JMO261" s="254"/>
      <c r="JMP261" s="254"/>
      <c r="JMQ261" s="254"/>
      <c r="JMR261" s="254"/>
      <c r="JMS261" s="254"/>
      <c r="JMT261" s="254"/>
      <c r="JMU261" s="254"/>
      <c r="JMV261" s="254"/>
      <c r="JMW261" s="254"/>
      <c r="JMX261" s="254"/>
      <c r="JMY261" s="254"/>
      <c r="JMZ261" s="254"/>
      <c r="JNA261" s="254"/>
      <c r="JNB261" s="254"/>
      <c r="JNC261" s="254"/>
      <c r="JND261" s="254"/>
      <c r="JNE261" s="254"/>
      <c r="JNF261" s="254"/>
      <c r="JNG261" s="254"/>
      <c r="JNH261" s="254"/>
      <c r="JNI261" s="254"/>
      <c r="JNJ261" s="254"/>
      <c r="JNK261" s="254"/>
      <c r="JNL261" s="254"/>
      <c r="JNM261" s="254"/>
      <c r="JNN261" s="254"/>
      <c r="JNO261" s="254"/>
      <c r="JNP261" s="254"/>
      <c r="JNQ261" s="254"/>
      <c r="JNR261" s="254"/>
      <c r="JNS261" s="254"/>
      <c r="JNT261" s="254"/>
      <c r="JNU261" s="254"/>
      <c r="JNV261" s="254"/>
      <c r="JNW261" s="254"/>
      <c r="JNX261" s="254"/>
      <c r="JNY261" s="254"/>
      <c r="JNZ261" s="254"/>
      <c r="JOA261" s="254"/>
      <c r="JOB261" s="254"/>
      <c r="JOC261" s="254"/>
      <c r="JOD261" s="254"/>
      <c r="JOE261" s="254"/>
      <c r="JOF261" s="254"/>
      <c r="JOG261" s="254"/>
      <c r="JOH261" s="254"/>
      <c r="JOI261" s="254"/>
      <c r="JOJ261" s="254"/>
      <c r="JOK261" s="254"/>
      <c r="JOL261" s="254"/>
      <c r="JOM261" s="254"/>
      <c r="JON261" s="254"/>
      <c r="JOO261" s="254"/>
      <c r="JOP261" s="254"/>
      <c r="JOQ261" s="254"/>
      <c r="JOR261" s="254"/>
      <c r="JOS261" s="254"/>
      <c r="JOT261" s="254"/>
      <c r="JOU261" s="254"/>
      <c r="JOV261" s="254"/>
      <c r="JOW261" s="254"/>
      <c r="JOX261" s="254"/>
      <c r="JOY261" s="254"/>
      <c r="JOZ261" s="254"/>
      <c r="JPA261" s="254"/>
      <c r="JPB261" s="254"/>
      <c r="JPC261" s="254"/>
      <c r="JPD261" s="254"/>
      <c r="JPE261" s="254"/>
      <c r="JPF261" s="254"/>
      <c r="JPG261" s="254"/>
      <c r="JPH261" s="254"/>
      <c r="JPI261" s="254"/>
      <c r="JPJ261" s="254"/>
      <c r="JPK261" s="254"/>
      <c r="JPL261" s="254"/>
      <c r="JPM261" s="254"/>
      <c r="JPN261" s="254"/>
      <c r="JPO261" s="254"/>
      <c r="JPP261" s="254"/>
      <c r="JPQ261" s="254"/>
      <c r="JPR261" s="254"/>
      <c r="JPS261" s="254"/>
      <c r="JPT261" s="254"/>
      <c r="JPU261" s="254"/>
      <c r="JPV261" s="254"/>
      <c r="JPW261" s="254"/>
      <c r="JPX261" s="254"/>
      <c r="JPY261" s="254"/>
      <c r="JPZ261" s="254"/>
      <c r="JQA261" s="254"/>
      <c r="JQB261" s="254"/>
      <c r="JQC261" s="254"/>
      <c r="JQD261" s="254"/>
      <c r="JQE261" s="254"/>
      <c r="JQF261" s="254"/>
      <c r="JQG261" s="254"/>
      <c r="JQH261" s="254"/>
      <c r="JQI261" s="254"/>
      <c r="JQJ261" s="254"/>
      <c r="JQK261" s="254"/>
      <c r="JQL261" s="254"/>
      <c r="JQM261" s="254"/>
      <c r="JQN261" s="254"/>
      <c r="JQO261" s="254"/>
      <c r="JQP261" s="254"/>
      <c r="JQQ261" s="254"/>
      <c r="JQR261" s="254"/>
      <c r="JQS261" s="254"/>
      <c r="JQT261" s="254"/>
      <c r="JQU261" s="254"/>
      <c r="JQV261" s="254"/>
      <c r="JQW261" s="254"/>
      <c r="JQX261" s="254"/>
      <c r="JQY261" s="254"/>
      <c r="JQZ261" s="254"/>
      <c r="JRA261" s="254"/>
      <c r="JRB261" s="254"/>
      <c r="JRC261" s="254"/>
      <c r="JRD261" s="254"/>
      <c r="JRE261" s="254"/>
      <c r="JRF261" s="254"/>
      <c r="JRG261" s="254"/>
      <c r="JRH261" s="254"/>
      <c r="JRI261" s="254"/>
      <c r="JRJ261" s="254"/>
      <c r="JRK261" s="254"/>
      <c r="JRL261" s="254"/>
      <c r="JRM261" s="254"/>
      <c r="JRN261" s="254"/>
      <c r="JRO261" s="254"/>
      <c r="JRP261" s="254"/>
      <c r="JRQ261" s="254"/>
      <c r="JRR261" s="254"/>
      <c r="JRS261" s="254"/>
      <c r="JRT261" s="254"/>
      <c r="JRU261" s="254"/>
      <c r="JRV261" s="254"/>
      <c r="JRW261" s="254"/>
      <c r="JRX261" s="254"/>
      <c r="JRY261" s="254"/>
      <c r="JRZ261" s="254"/>
      <c r="JSA261" s="254"/>
      <c r="JSB261" s="254"/>
      <c r="JSC261" s="254"/>
      <c r="JSD261" s="254"/>
      <c r="JSE261" s="254"/>
      <c r="JSF261" s="254"/>
      <c r="JSG261" s="254"/>
      <c r="JSH261" s="254"/>
      <c r="JSI261" s="254"/>
      <c r="JSJ261" s="254"/>
      <c r="JSK261" s="254"/>
      <c r="JSL261" s="254"/>
      <c r="JSM261" s="254"/>
      <c r="JSN261" s="254"/>
      <c r="JSO261" s="254"/>
      <c r="JSP261" s="254"/>
      <c r="JSQ261" s="254"/>
      <c r="JSR261" s="254"/>
      <c r="JSS261" s="254"/>
      <c r="JST261" s="254"/>
      <c r="JSU261" s="254"/>
      <c r="JSV261" s="254"/>
      <c r="JSW261" s="254"/>
      <c r="JSX261" s="254"/>
      <c r="JSY261" s="254"/>
      <c r="JSZ261" s="254"/>
      <c r="JTA261" s="254"/>
      <c r="JTB261" s="254"/>
      <c r="JTC261" s="254"/>
      <c r="JTD261" s="254"/>
      <c r="JTE261" s="254"/>
      <c r="JTF261" s="254"/>
      <c r="JTG261" s="254"/>
      <c r="JTH261" s="254"/>
      <c r="JTI261" s="254"/>
      <c r="JTJ261" s="254"/>
      <c r="JTK261" s="254"/>
      <c r="JTL261" s="254"/>
      <c r="JTM261" s="254"/>
      <c r="JTN261" s="254"/>
      <c r="JTO261" s="254"/>
      <c r="JTP261" s="254"/>
      <c r="JTQ261" s="254"/>
      <c r="JTR261" s="254"/>
      <c r="JTS261" s="254"/>
      <c r="JTT261" s="254"/>
      <c r="JTU261" s="254"/>
      <c r="JTV261" s="254"/>
      <c r="JTW261" s="254"/>
      <c r="JTX261" s="254"/>
      <c r="JTY261" s="254"/>
      <c r="JTZ261" s="254"/>
      <c r="JUA261" s="254"/>
      <c r="JUB261" s="254"/>
      <c r="JUC261" s="254"/>
      <c r="JUD261" s="254"/>
      <c r="JUE261" s="254"/>
      <c r="JUF261" s="254"/>
      <c r="JUG261" s="254"/>
      <c r="JUH261" s="254"/>
      <c r="JUI261" s="254"/>
      <c r="JUJ261" s="254"/>
      <c r="JUK261" s="254"/>
      <c r="JUL261" s="254"/>
      <c r="JUM261" s="254"/>
      <c r="JUN261" s="254"/>
      <c r="JUO261" s="254"/>
      <c r="JUP261" s="254"/>
      <c r="JUQ261" s="254"/>
      <c r="JUR261" s="254"/>
      <c r="JUS261" s="254"/>
      <c r="JUT261" s="254"/>
      <c r="JUU261" s="254"/>
      <c r="JUV261" s="254"/>
      <c r="JUW261" s="254"/>
      <c r="JUX261" s="254"/>
      <c r="JUY261" s="254"/>
      <c r="JUZ261" s="254"/>
      <c r="JVA261" s="254"/>
      <c r="JVB261" s="254"/>
      <c r="JVC261" s="254"/>
      <c r="JVD261" s="254"/>
      <c r="JVE261" s="254"/>
      <c r="JVF261" s="254"/>
      <c r="JVG261" s="254"/>
      <c r="JVH261" s="254"/>
      <c r="JVI261" s="254"/>
      <c r="JVJ261" s="254"/>
      <c r="JVK261" s="254"/>
      <c r="JVL261" s="254"/>
      <c r="JVM261" s="254"/>
      <c r="JVN261" s="254"/>
      <c r="JVO261" s="254"/>
      <c r="JVP261" s="254"/>
      <c r="JVQ261" s="254"/>
      <c r="JVR261" s="254"/>
      <c r="JVS261" s="254"/>
      <c r="JVT261" s="254"/>
      <c r="JVU261" s="254"/>
      <c r="JVV261" s="254"/>
      <c r="JVW261" s="254"/>
      <c r="JVX261" s="254"/>
      <c r="JVY261" s="254"/>
      <c r="JVZ261" s="254"/>
      <c r="JWA261" s="254"/>
      <c r="JWB261" s="254"/>
      <c r="JWC261" s="254"/>
      <c r="JWD261" s="254"/>
      <c r="JWE261" s="254"/>
      <c r="JWF261" s="254"/>
      <c r="JWG261" s="254"/>
      <c r="JWH261" s="254"/>
      <c r="JWI261" s="254"/>
      <c r="JWJ261" s="254"/>
      <c r="JWK261" s="254"/>
      <c r="JWL261" s="254"/>
      <c r="JWM261" s="254"/>
      <c r="JWN261" s="254"/>
      <c r="JWO261" s="254"/>
      <c r="JWP261" s="254"/>
      <c r="JWQ261" s="254"/>
      <c r="JWR261" s="254"/>
      <c r="JWS261" s="254"/>
      <c r="JWT261" s="254"/>
      <c r="JWU261" s="254"/>
      <c r="JWV261" s="254"/>
      <c r="JWW261" s="254"/>
      <c r="JWX261" s="254"/>
      <c r="JWY261" s="254"/>
      <c r="JWZ261" s="254"/>
      <c r="JXA261" s="254"/>
      <c r="JXB261" s="254"/>
      <c r="JXC261" s="254"/>
      <c r="JXD261" s="254"/>
      <c r="JXE261" s="254"/>
      <c r="JXF261" s="254"/>
      <c r="JXG261" s="254"/>
      <c r="JXH261" s="254"/>
      <c r="JXI261" s="254"/>
      <c r="JXJ261" s="254"/>
      <c r="JXK261" s="254"/>
      <c r="JXL261" s="254"/>
      <c r="JXM261" s="254"/>
      <c r="JXN261" s="254"/>
      <c r="JXO261" s="254"/>
      <c r="JXP261" s="254"/>
      <c r="JXQ261" s="254"/>
      <c r="JXR261" s="254"/>
      <c r="JXS261" s="254"/>
      <c r="JXT261" s="254"/>
      <c r="JXU261" s="254"/>
      <c r="JXV261" s="254"/>
      <c r="JXW261" s="254"/>
      <c r="JXX261" s="254"/>
      <c r="JXY261" s="254"/>
      <c r="JXZ261" s="254"/>
      <c r="JYA261" s="254"/>
      <c r="JYB261" s="254"/>
      <c r="JYC261" s="254"/>
      <c r="JYD261" s="254"/>
      <c r="JYE261" s="254"/>
      <c r="JYF261" s="254"/>
      <c r="JYG261" s="254"/>
      <c r="JYH261" s="254"/>
      <c r="JYI261" s="254"/>
      <c r="JYJ261" s="254"/>
      <c r="JYK261" s="254"/>
      <c r="JYL261" s="254"/>
      <c r="JYM261" s="254"/>
      <c r="JYN261" s="254"/>
      <c r="JYO261" s="254"/>
      <c r="JYP261" s="254"/>
      <c r="JYQ261" s="254"/>
      <c r="JYR261" s="254"/>
      <c r="JYS261" s="254"/>
      <c r="JYT261" s="254"/>
      <c r="JYU261" s="254"/>
      <c r="JYV261" s="254"/>
      <c r="JYW261" s="254"/>
      <c r="JYX261" s="254"/>
      <c r="JYY261" s="254"/>
      <c r="JYZ261" s="254"/>
      <c r="JZA261" s="254"/>
      <c r="JZB261" s="254"/>
      <c r="JZC261" s="254"/>
      <c r="JZD261" s="254"/>
      <c r="JZE261" s="254"/>
      <c r="JZF261" s="254"/>
      <c r="JZG261" s="254"/>
      <c r="JZH261" s="254"/>
      <c r="JZI261" s="254"/>
      <c r="JZJ261" s="254"/>
      <c r="JZK261" s="254"/>
      <c r="JZL261" s="254"/>
      <c r="JZM261" s="254"/>
      <c r="JZN261" s="254"/>
      <c r="JZO261" s="254"/>
      <c r="JZP261" s="254"/>
      <c r="JZQ261" s="254"/>
      <c r="JZR261" s="254"/>
      <c r="JZS261" s="254"/>
      <c r="JZT261" s="254"/>
      <c r="JZU261" s="254"/>
      <c r="JZV261" s="254"/>
      <c r="JZW261" s="254"/>
      <c r="JZX261" s="254"/>
      <c r="JZY261" s="254"/>
      <c r="JZZ261" s="254"/>
      <c r="KAA261" s="254"/>
      <c r="KAB261" s="254"/>
      <c r="KAC261" s="254"/>
      <c r="KAD261" s="254"/>
      <c r="KAE261" s="254"/>
      <c r="KAF261" s="254"/>
      <c r="KAG261" s="254"/>
      <c r="KAH261" s="254"/>
      <c r="KAI261" s="254"/>
      <c r="KAJ261" s="254"/>
      <c r="KAK261" s="254"/>
      <c r="KAL261" s="254"/>
      <c r="KAM261" s="254"/>
      <c r="KAN261" s="254"/>
      <c r="KAO261" s="254"/>
      <c r="KAP261" s="254"/>
      <c r="KAQ261" s="254"/>
      <c r="KAR261" s="254"/>
      <c r="KAS261" s="254"/>
      <c r="KAT261" s="254"/>
      <c r="KAU261" s="254"/>
      <c r="KAV261" s="254"/>
      <c r="KAW261" s="254"/>
      <c r="KAX261" s="254"/>
      <c r="KAY261" s="254"/>
      <c r="KAZ261" s="254"/>
      <c r="KBA261" s="254"/>
      <c r="KBB261" s="254"/>
      <c r="KBC261" s="254"/>
      <c r="KBD261" s="254"/>
      <c r="KBE261" s="254"/>
      <c r="KBF261" s="254"/>
      <c r="KBG261" s="254"/>
      <c r="KBH261" s="254"/>
      <c r="KBI261" s="254"/>
      <c r="KBJ261" s="254"/>
      <c r="KBK261" s="254"/>
      <c r="KBL261" s="254"/>
      <c r="KBM261" s="254"/>
      <c r="KBN261" s="254"/>
      <c r="KBO261" s="254"/>
      <c r="KBP261" s="254"/>
      <c r="KBQ261" s="254"/>
      <c r="KBR261" s="254"/>
      <c r="KBS261" s="254"/>
      <c r="KBT261" s="254"/>
      <c r="KBU261" s="254"/>
      <c r="KBV261" s="254"/>
      <c r="KBW261" s="254"/>
      <c r="KBX261" s="254"/>
      <c r="KBY261" s="254"/>
      <c r="KBZ261" s="254"/>
      <c r="KCA261" s="254"/>
      <c r="KCB261" s="254"/>
      <c r="KCC261" s="254"/>
      <c r="KCD261" s="254"/>
      <c r="KCE261" s="254"/>
      <c r="KCF261" s="254"/>
      <c r="KCG261" s="254"/>
      <c r="KCH261" s="254"/>
      <c r="KCI261" s="254"/>
      <c r="KCJ261" s="254"/>
      <c r="KCK261" s="254"/>
      <c r="KCL261" s="254"/>
      <c r="KCM261" s="254"/>
      <c r="KCN261" s="254"/>
      <c r="KCO261" s="254"/>
      <c r="KCP261" s="254"/>
      <c r="KCQ261" s="254"/>
      <c r="KCR261" s="254"/>
      <c r="KCS261" s="254"/>
      <c r="KCT261" s="254"/>
      <c r="KCU261" s="254"/>
      <c r="KCV261" s="254"/>
      <c r="KCW261" s="254"/>
      <c r="KCX261" s="254"/>
      <c r="KCY261" s="254"/>
      <c r="KCZ261" s="254"/>
      <c r="KDA261" s="254"/>
      <c r="KDB261" s="254"/>
      <c r="KDC261" s="254"/>
      <c r="KDD261" s="254"/>
      <c r="KDE261" s="254"/>
      <c r="KDF261" s="254"/>
      <c r="KDG261" s="254"/>
      <c r="KDH261" s="254"/>
      <c r="KDI261" s="254"/>
      <c r="KDJ261" s="254"/>
      <c r="KDK261" s="254"/>
      <c r="KDL261" s="254"/>
      <c r="KDM261" s="254"/>
      <c r="KDN261" s="254"/>
      <c r="KDO261" s="254"/>
      <c r="KDP261" s="254"/>
      <c r="KDQ261" s="254"/>
      <c r="KDR261" s="254"/>
      <c r="KDS261" s="254"/>
      <c r="KDT261" s="254"/>
      <c r="KDU261" s="254"/>
      <c r="KDV261" s="254"/>
      <c r="KDW261" s="254"/>
      <c r="KDX261" s="254"/>
      <c r="KDY261" s="254"/>
      <c r="KDZ261" s="254"/>
      <c r="KEA261" s="254"/>
      <c r="KEB261" s="254"/>
      <c r="KEC261" s="254"/>
      <c r="KED261" s="254"/>
      <c r="KEE261" s="254"/>
      <c r="KEF261" s="254"/>
      <c r="KEG261" s="254"/>
      <c r="KEH261" s="254"/>
      <c r="KEI261" s="254"/>
      <c r="KEJ261" s="254"/>
      <c r="KEK261" s="254"/>
      <c r="KEL261" s="254"/>
      <c r="KEM261" s="254"/>
      <c r="KEN261" s="254"/>
      <c r="KEO261" s="254"/>
      <c r="KEP261" s="254"/>
      <c r="KEQ261" s="254"/>
      <c r="KER261" s="254"/>
      <c r="KES261" s="254"/>
      <c r="KET261" s="254"/>
      <c r="KEU261" s="254"/>
      <c r="KEV261" s="254"/>
      <c r="KEW261" s="254"/>
      <c r="KEX261" s="254"/>
      <c r="KEY261" s="254"/>
      <c r="KEZ261" s="254"/>
      <c r="KFA261" s="254"/>
      <c r="KFB261" s="254"/>
      <c r="KFC261" s="254"/>
      <c r="KFD261" s="254"/>
      <c r="KFE261" s="254"/>
      <c r="KFF261" s="254"/>
      <c r="KFG261" s="254"/>
      <c r="KFH261" s="254"/>
      <c r="KFI261" s="254"/>
      <c r="KFJ261" s="254"/>
      <c r="KFK261" s="254"/>
      <c r="KFL261" s="254"/>
      <c r="KFM261" s="254"/>
      <c r="KFN261" s="254"/>
      <c r="KFO261" s="254"/>
      <c r="KFP261" s="254"/>
      <c r="KFQ261" s="254"/>
      <c r="KFR261" s="254"/>
      <c r="KFS261" s="254"/>
      <c r="KFT261" s="254"/>
      <c r="KFU261" s="254"/>
      <c r="KFV261" s="254"/>
      <c r="KFW261" s="254"/>
      <c r="KFX261" s="254"/>
      <c r="KFY261" s="254"/>
      <c r="KFZ261" s="254"/>
      <c r="KGA261" s="254"/>
      <c r="KGB261" s="254"/>
      <c r="KGC261" s="254"/>
      <c r="KGD261" s="254"/>
      <c r="KGE261" s="254"/>
      <c r="KGF261" s="254"/>
      <c r="KGG261" s="254"/>
      <c r="KGH261" s="254"/>
      <c r="KGI261" s="254"/>
      <c r="KGJ261" s="254"/>
      <c r="KGK261" s="254"/>
      <c r="KGL261" s="254"/>
      <c r="KGM261" s="254"/>
      <c r="KGN261" s="254"/>
      <c r="KGO261" s="254"/>
      <c r="KGP261" s="254"/>
      <c r="KGQ261" s="254"/>
      <c r="KGR261" s="254"/>
      <c r="KGS261" s="254"/>
      <c r="KGT261" s="254"/>
      <c r="KGU261" s="254"/>
      <c r="KGV261" s="254"/>
      <c r="KGW261" s="254"/>
      <c r="KGX261" s="254"/>
      <c r="KGY261" s="254"/>
      <c r="KGZ261" s="254"/>
      <c r="KHA261" s="254"/>
      <c r="KHB261" s="254"/>
      <c r="KHC261" s="254"/>
      <c r="KHD261" s="254"/>
      <c r="KHE261" s="254"/>
      <c r="KHF261" s="254"/>
      <c r="KHG261" s="254"/>
      <c r="KHH261" s="254"/>
      <c r="KHI261" s="254"/>
      <c r="KHJ261" s="254"/>
      <c r="KHK261" s="254"/>
      <c r="KHL261" s="254"/>
      <c r="KHM261" s="254"/>
      <c r="KHN261" s="254"/>
      <c r="KHO261" s="254"/>
      <c r="KHP261" s="254"/>
      <c r="KHQ261" s="254"/>
      <c r="KHR261" s="254"/>
      <c r="KHS261" s="254"/>
      <c r="KHT261" s="254"/>
      <c r="KHU261" s="254"/>
      <c r="KHV261" s="254"/>
      <c r="KHW261" s="254"/>
      <c r="KHX261" s="254"/>
      <c r="KHY261" s="254"/>
      <c r="KHZ261" s="254"/>
      <c r="KIA261" s="254"/>
      <c r="KIB261" s="254"/>
      <c r="KIC261" s="254"/>
      <c r="KID261" s="254"/>
      <c r="KIE261" s="254"/>
      <c r="KIF261" s="254"/>
      <c r="KIG261" s="254"/>
      <c r="KIH261" s="254"/>
      <c r="KII261" s="254"/>
      <c r="KIJ261" s="254"/>
      <c r="KIK261" s="254"/>
      <c r="KIL261" s="254"/>
      <c r="KIM261" s="254"/>
      <c r="KIN261" s="254"/>
      <c r="KIO261" s="254"/>
      <c r="KIP261" s="254"/>
      <c r="KIQ261" s="254"/>
      <c r="KIR261" s="254"/>
      <c r="KIS261" s="254"/>
      <c r="KIT261" s="254"/>
      <c r="KIU261" s="254"/>
      <c r="KIV261" s="254"/>
      <c r="KIW261" s="254"/>
      <c r="KIX261" s="254"/>
      <c r="KIY261" s="254"/>
      <c r="KIZ261" s="254"/>
      <c r="KJA261" s="254"/>
      <c r="KJB261" s="254"/>
      <c r="KJC261" s="254"/>
      <c r="KJD261" s="254"/>
      <c r="KJE261" s="254"/>
      <c r="KJF261" s="254"/>
      <c r="KJG261" s="254"/>
      <c r="KJH261" s="254"/>
      <c r="KJI261" s="254"/>
      <c r="KJJ261" s="254"/>
      <c r="KJK261" s="254"/>
      <c r="KJL261" s="254"/>
      <c r="KJM261" s="254"/>
      <c r="KJN261" s="254"/>
      <c r="KJO261" s="254"/>
      <c r="KJP261" s="254"/>
      <c r="KJQ261" s="254"/>
      <c r="KJR261" s="254"/>
      <c r="KJS261" s="254"/>
      <c r="KJT261" s="254"/>
      <c r="KJU261" s="254"/>
      <c r="KJV261" s="254"/>
      <c r="KJW261" s="254"/>
      <c r="KJX261" s="254"/>
      <c r="KJY261" s="254"/>
      <c r="KJZ261" s="254"/>
      <c r="KKA261" s="254"/>
      <c r="KKB261" s="254"/>
      <c r="KKC261" s="254"/>
      <c r="KKD261" s="254"/>
      <c r="KKE261" s="254"/>
      <c r="KKF261" s="254"/>
      <c r="KKG261" s="254"/>
      <c r="KKH261" s="254"/>
      <c r="KKI261" s="254"/>
      <c r="KKJ261" s="254"/>
      <c r="KKK261" s="254"/>
      <c r="KKL261" s="254"/>
      <c r="KKM261" s="254"/>
      <c r="KKN261" s="254"/>
      <c r="KKO261" s="254"/>
      <c r="KKP261" s="254"/>
      <c r="KKQ261" s="254"/>
      <c r="KKR261" s="254"/>
      <c r="KKS261" s="254"/>
      <c r="KKT261" s="254"/>
      <c r="KKU261" s="254"/>
      <c r="KKV261" s="254"/>
      <c r="KKW261" s="254"/>
      <c r="KKX261" s="254"/>
      <c r="KKY261" s="254"/>
      <c r="KKZ261" s="254"/>
      <c r="KLA261" s="254"/>
      <c r="KLB261" s="254"/>
      <c r="KLC261" s="254"/>
      <c r="KLD261" s="254"/>
      <c r="KLE261" s="254"/>
      <c r="KLF261" s="254"/>
      <c r="KLG261" s="254"/>
      <c r="KLH261" s="254"/>
      <c r="KLI261" s="254"/>
      <c r="KLJ261" s="254"/>
      <c r="KLK261" s="254"/>
      <c r="KLL261" s="254"/>
      <c r="KLM261" s="254"/>
      <c r="KLN261" s="254"/>
      <c r="KLO261" s="254"/>
      <c r="KLP261" s="254"/>
      <c r="KLQ261" s="254"/>
      <c r="KLR261" s="254"/>
      <c r="KLS261" s="254"/>
      <c r="KLT261" s="254"/>
      <c r="KLU261" s="254"/>
      <c r="KLV261" s="254"/>
      <c r="KLW261" s="254"/>
      <c r="KLX261" s="254"/>
      <c r="KLY261" s="254"/>
      <c r="KLZ261" s="254"/>
      <c r="KMA261" s="254"/>
      <c r="KMB261" s="254"/>
      <c r="KMC261" s="254"/>
      <c r="KMD261" s="254"/>
      <c r="KME261" s="254"/>
      <c r="KMF261" s="254"/>
      <c r="KMG261" s="254"/>
      <c r="KMH261" s="254"/>
      <c r="KMI261" s="254"/>
      <c r="KMJ261" s="254"/>
      <c r="KMK261" s="254"/>
      <c r="KML261" s="254"/>
      <c r="KMM261" s="254"/>
      <c r="KMN261" s="254"/>
      <c r="KMO261" s="254"/>
      <c r="KMP261" s="254"/>
      <c r="KMQ261" s="254"/>
      <c r="KMR261" s="254"/>
      <c r="KMS261" s="254"/>
      <c r="KMT261" s="254"/>
      <c r="KMU261" s="254"/>
      <c r="KMV261" s="254"/>
      <c r="KMW261" s="254"/>
      <c r="KMX261" s="254"/>
      <c r="KMY261" s="254"/>
      <c r="KMZ261" s="254"/>
      <c r="KNA261" s="254"/>
      <c r="KNB261" s="254"/>
      <c r="KNC261" s="254"/>
      <c r="KND261" s="254"/>
      <c r="KNE261" s="254"/>
      <c r="KNF261" s="254"/>
      <c r="KNG261" s="254"/>
      <c r="KNH261" s="254"/>
      <c r="KNI261" s="254"/>
      <c r="KNJ261" s="254"/>
      <c r="KNK261" s="254"/>
      <c r="KNL261" s="254"/>
      <c r="KNM261" s="254"/>
      <c r="KNN261" s="254"/>
      <c r="KNO261" s="254"/>
      <c r="KNP261" s="254"/>
      <c r="KNQ261" s="254"/>
      <c r="KNR261" s="254"/>
      <c r="KNS261" s="254"/>
      <c r="KNT261" s="254"/>
      <c r="KNU261" s="254"/>
      <c r="KNV261" s="254"/>
      <c r="KNW261" s="254"/>
      <c r="KNX261" s="254"/>
      <c r="KNY261" s="254"/>
      <c r="KNZ261" s="254"/>
      <c r="KOA261" s="254"/>
      <c r="KOB261" s="254"/>
      <c r="KOC261" s="254"/>
      <c r="KOD261" s="254"/>
      <c r="KOE261" s="254"/>
      <c r="KOF261" s="254"/>
      <c r="KOG261" s="254"/>
      <c r="KOH261" s="254"/>
      <c r="KOI261" s="254"/>
      <c r="KOJ261" s="254"/>
      <c r="KOK261" s="254"/>
      <c r="KOL261" s="254"/>
      <c r="KOM261" s="254"/>
      <c r="KON261" s="254"/>
      <c r="KOO261" s="254"/>
      <c r="KOP261" s="254"/>
      <c r="KOQ261" s="254"/>
      <c r="KOR261" s="254"/>
      <c r="KOS261" s="254"/>
      <c r="KOT261" s="254"/>
      <c r="KOU261" s="254"/>
      <c r="KOV261" s="254"/>
      <c r="KOW261" s="254"/>
      <c r="KOX261" s="254"/>
      <c r="KOY261" s="254"/>
      <c r="KOZ261" s="254"/>
      <c r="KPA261" s="254"/>
      <c r="KPB261" s="254"/>
      <c r="KPC261" s="254"/>
      <c r="KPD261" s="254"/>
      <c r="KPE261" s="254"/>
      <c r="KPF261" s="254"/>
      <c r="KPG261" s="254"/>
      <c r="KPH261" s="254"/>
      <c r="KPI261" s="254"/>
      <c r="KPJ261" s="254"/>
      <c r="KPK261" s="254"/>
      <c r="KPL261" s="254"/>
      <c r="KPM261" s="254"/>
      <c r="KPN261" s="254"/>
      <c r="KPO261" s="254"/>
      <c r="KPP261" s="254"/>
      <c r="KPQ261" s="254"/>
      <c r="KPR261" s="254"/>
      <c r="KPS261" s="254"/>
      <c r="KPT261" s="254"/>
      <c r="KPU261" s="254"/>
      <c r="KPV261" s="254"/>
      <c r="KPW261" s="254"/>
      <c r="KPX261" s="254"/>
      <c r="KPY261" s="254"/>
      <c r="KPZ261" s="254"/>
      <c r="KQA261" s="254"/>
      <c r="KQB261" s="254"/>
      <c r="KQC261" s="254"/>
      <c r="KQD261" s="254"/>
      <c r="KQE261" s="254"/>
      <c r="KQF261" s="254"/>
      <c r="KQG261" s="254"/>
      <c r="KQH261" s="254"/>
      <c r="KQI261" s="254"/>
      <c r="KQJ261" s="254"/>
      <c r="KQK261" s="254"/>
      <c r="KQL261" s="254"/>
      <c r="KQM261" s="254"/>
      <c r="KQN261" s="254"/>
      <c r="KQO261" s="254"/>
      <c r="KQP261" s="254"/>
      <c r="KQQ261" s="254"/>
      <c r="KQR261" s="254"/>
      <c r="KQS261" s="254"/>
      <c r="KQT261" s="254"/>
      <c r="KQU261" s="254"/>
      <c r="KQV261" s="254"/>
      <c r="KQW261" s="254"/>
      <c r="KQX261" s="254"/>
      <c r="KQY261" s="254"/>
      <c r="KQZ261" s="254"/>
      <c r="KRA261" s="254"/>
      <c r="KRB261" s="254"/>
      <c r="KRC261" s="254"/>
      <c r="KRD261" s="254"/>
      <c r="KRE261" s="254"/>
      <c r="KRF261" s="254"/>
      <c r="KRG261" s="254"/>
      <c r="KRH261" s="254"/>
      <c r="KRI261" s="254"/>
      <c r="KRJ261" s="254"/>
      <c r="KRK261" s="254"/>
      <c r="KRL261" s="254"/>
      <c r="KRM261" s="254"/>
      <c r="KRN261" s="254"/>
      <c r="KRO261" s="254"/>
      <c r="KRP261" s="254"/>
      <c r="KRQ261" s="254"/>
      <c r="KRR261" s="254"/>
      <c r="KRS261" s="254"/>
      <c r="KRT261" s="254"/>
      <c r="KRU261" s="254"/>
      <c r="KRV261" s="254"/>
      <c r="KRW261" s="254"/>
      <c r="KRX261" s="254"/>
      <c r="KRY261" s="254"/>
      <c r="KRZ261" s="254"/>
      <c r="KSA261" s="254"/>
      <c r="KSB261" s="254"/>
      <c r="KSC261" s="254"/>
      <c r="KSD261" s="254"/>
      <c r="KSE261" s="254"/>
      <c r="KSF261" s="254"/>
      <c r="KSG261" s="254"/>
      <c r="KSH261" s="254"/>
      <c r="KSI261" s="254"/>
      <c r="KSJ261" s="254"/>
      <c r="KSK261" s="254"/>
      <c r="KSL261" s="254"/>
      <c r="KSM261" s="254"/>
      <c r="KSN261" s="254"/>
      <c r="KSO261" s="254"/>
      <c r="KSP261" s="254"/>
      <c r="KSQ261" s="254"/>
      <c r="KSR261" s="254"/>
      <c r="KSS261" s="254"/>
      <c r="KST261" s="254"/>
      <c r="KSU261" s="254"/>
      <c r="KSV261" s="254"/>
      <c r="KSW261" s="254"/>
      <c r="KSX261" s="254"/>
      <c r="KSY261" s="254"/>
      <c r="KSZ261" s="254"/>
      <c r="KTA261" s="254"/>
      <c r="KTB261" s="254"/>
      <c r="KTC261" s="254"/>
      <c r="KTD261" s="254"/>
      <c r="KTE261" s="254"/>
      <c r="KTF261" s="254"/>
      <c r="KTG261" s="254"/>
      <c r="KTH261" s="254"/>
      <c r="KTI261" s="254"/>
      <c r="KTJ261" s="254"/>
      <c r="KTK261" s="254"/>
      <c r="KTL261" s="254"/>
      <c r="KTM261" s="254"/>
      <c r="KTN261" s="254"/>
      <c r="KTO261" s="254"/>
      <c r="KTP261" s="254"/>
      <c r="KTQ261" s="254"/>
      <c r="KTR261" s="254"/>
      <c r="KTS261" s="254"/>
      <c r="KTT261" s="254"/>
      <c r="KTU261" s="254"/>
      <c r="KTV261" s="254"/>
      <c r="KTW261" s="254"/>
      <c r="KTX261" s="254"/>
      <c r="KTY261" s="254"/>
      <c r="KTZ261" s="254"/>
      <c r="KUA261" s="254"/>
      <c r="KUB261" s="254"/>
      <c r="KUC261" s="254"/>
      <c r="KUD261" s="254"/>
      <c r="KUE261" s="254"/>
      <c r="KUF261" s="254"/>
      <c r="KUG261" s="254"/>
      <c r="KUH261" s="254"/>
      <c r="KUI261" s="254"/>
      <c r="KUJ261" s="254"/>
      <c r="KUK261" s="254"/>
      <c r="KUL261" s="254"/>
      <c r="KUM261" s="254"/>
      <c r="KUN261" s="254"/>
      <c r="KUO261" s="254"/>
      <c r="KUP261" s="254"/>
      <c r="KUQ261" s="254"/>
      <c r="KUR261" s="254"/>
      <c r="KUS261" s="254"/>
      <c r="KUT261" s="254"/>
      <c r="KUU261" s="254"/>
      <c r="KUV261" s="254"/>
      <c r="KUW261" s="254"/>
      <c r="KUX261" s="254"/>
      <c r="KUY261" s="254"/>
      <c r="KUZ261" s="254"/>
      <c r="KVA261" s="254"/>
      <c r="KVB261" s="254"/>
      <c r="KVC261" s="254"/>
      <c r="KVD261" s="254"/>
      <c r="KVE261" s="254"/>
      <c r="KVF261" s="254"/>
      <c r="KVG261" s="254"/>
      <c r="KVH261" s="254"/>
      <c r="KVI261" s="254"/>
      <c r="KVJ261" s="254"/>
      <c r="KVK261" s="254"/>
      <c r="KVL261" s="254"/>
      <c r="KVM261" s="254"/>
      <c r="KVN261" s="254"/>
      <c r="KVO261" s="254"/>
      <c r="KVP261" s="254"/>
      <c r="KVQ261" s="254"/>
      <c r="KVR261" s="254"/>
      <c r="KVS261" s="254"/>
      <c r="KVT261" s="254"/>
      <c r="KVU261" s="254"/>
      <c r="KVV261" s="254"/>
      <c r="KVW261" s="254"/>
      <c r="KVX261" s="254"/>
      <c r="KVY261" s="254"/>
      <c r="KVZ261" s="254"/>
      <c r="KWA261" s="254"/>
      <c r="KWB261" s="254"/>
      <c r="KWC261" s="254"/>
      <c r="KWD261" s="254"/>
      <c r="KWE261" s="254"/>
      <c r="KWF261" s="254"/>
      <c r="KWG261" s="254"/>
      <c r="KWH261" s="254"/>
      <c r="KWI261" s="254"/>
      <c r="KWJ261" s="254"/>
      <c r="KWK261" s="254"/>
      <c r="KWL261" s="254"/>
      <c r="KWM261" s="254"/>
      <c r="KWN261" s="254"/>
      <c r="KWO261" s="254"/>
      <c r="KWP261" s="254"/>
      <c r="KWQ261" s="254"/>
      <c r="KWR261" s="254"/>
      <c r="KWS261" s="254"/>
      <c r="KWT261" s="254"/>
      <c r="KWU261" s="254"/>
      <c r="KWV261" s="254"/>
      <c r="KWW261" s="254"/>
      <c r="KWX261" s="254"/>
      <c r="KWY261" s="254"/>
      <c r="KWZ261" s="254"/>
      <c r="KXA261" s="254"/>
      <c r="KXB261" s="254"/>
      <c r="KXC261" s="254"/>
      <c r="KXD261" s="254"/>
      <c r="KXE261" s="254"/>
      <c r="KXF261" s="254"/>
      <c r="KXG261" s="254"/>
      <c r="KXH261" s="254"/>
      <c r="KXI261" s="254"/>
      <c r="KXJ261" s="254"/>
      <c r="KXK261" s="254"/>
      <c r="KXL261" s="254"/>
      <c r="KXM261" s="254"/>
      <c r="KXN261" s="254"/>
      <c r="KXO261" s="254"/>
      <c r="KXP261" s="254"/>
      <c r="KXQ261" s="254"/>
      <c r="KXR261" s="254"/>
      <c r="KXS261" s="254"/>
      <c r="KXT261" s="254"/>
      <c r="KXU261" s="254"/>
      <c r="KXV261" s="254"/>
      <c r="KXW261" s="254"/>
      <c r="KXX261" s="254"/>
      <c r="KXY261" s="254"/>
      <c r="KXZ261" s="254"/>
      <c r="KYA261" s="254"/>
      <c r="KYB261" s="254"/>
      <c r="KYC261" s="254"/>
      <c r="KYD261" s="254"/>
      <c r="KYE261" s="254"/>
      <c r="KYF261" s="254"/>
      <c r="KYG261" s="254"/>
      <c r="KYH261" s="254"/>
      <c r="KYI261" s="254"/>
      <c r="KYJ261" s="254"/>
      <c r="KYK261" s="254"/>
      <c r="KYL261" s="254"/>
      <c r="KYM261" s="254"/>
      <c r="KYN261" s="254"/>
      <c r="KYO261" s="254"/>
      <c r="KYP261" s="254"/>
      <c r="KYQ261" s="254"/>
      <c r="KYR261" s="254"/>
      <c r="KYS261" s="254"/>
      <c r="KYT261" s="254"/>
      <c r="KYU261" s="254"/>
      <c r="KYV261" s="254"/>
      <c r="KYW261" s="254"/>
      <c r="KYX261" s="254"/>
      <c r="KYY261" s="254"/>
      <c r="KYZ261" s="254"/>
      <c r="KZA261" s="254"/>
      <c r="KZB261" s="254"/>
      <c r="KZC261" s="254"/>
      <c r="KZD261" s="254"/>
      <c r="KZE261" s="254"/>
      <c r="KZF261" s="254"/>
      <c r="KZG261" s="254"/>
      <c r="KZH261" s="254"/>
      <c r="KZI261" s="254"/>
      <c r="KZJ261" s="254"/>
      <c r="KZK261" s="254"/>
      <c r="KZL261" s="254"/>
      <c r="KZM261" s="254"/>
      <c r="KZN261" s="254"/>
      <c r="KZO261" s="254"/>
      <c r="KZP261" s="254"/>
      <c r="KZQ261" s="254"/>
      <c r="KZR261" s="254"/>
      <c r="KZS261" s="254"/>
      <c r="KZT261" s="254"/>
      <c r="KZU261" s="254"/>
      <c r="KZV261" s="254"/>
      <c r="KZW261" s="254"/>
      <c r="KZX261" s="254"/>
      <c r="KZY261" s="254"/>
      <c r="KZZ261" s="254"/>
      <c r="LAA261" s="254"/>
      <c r="LAB261" s="254"/>
      <c r="LAC261" s="254"/>
      <c r="LAD261" s="254"/>
      <c r="LAE261" s="254"/>
      <c r="LAF261" s="254"/>
      <c r="LAG261" s="254"/>
      <c r="LAH261" s="254"/>
      <c r="LAI261" s="254"/>
      <c r="LAJ261" s="254"/>
      <c r="LAK261" s="254"/>
      <c r="LAL261" s="254"/>
      <c r="LAM261" s="254"/>
      <c r="LAN261" s="254"/>
      <c r="LAO261" s="254"/>
      <c r="LAP261" s="254"/>
      <c r="LAQ261" s="254"/>
      <c r="LAR261" s="254"/>
      <c r="LAS261" s="254"/>
      <c r="LAT261" s="254"/>
      <c r="LAU261" s="254"/>
      <c r="LAV261" s="254"/>
      <c r="LAW261" s="254"/>
      <c r="LAX261" s="254"/>
      <c r="LAY261" s="254"/>
      <c r="LAZ261" s="254"/>
      <c r="LBA261" s="254"/>
      <c r="LBB261" s="254"/>
      <c r="LBC261" s="254"/>
      <c r="LBD261" s="254"/>
      <c r="LBE261" s="254"/>
      <c r="LBF261" s="254"/>
      <c r="LBG261" s="254"/>
      <c r="LBH261" s="254"/>
      <c r="LBI261" s="254"/>
      <c r="LBJ261" s="254"/>
      <c r="LBK261" s="254"/>
      <c r="LBL261" s="254"/>
      <c r="LBM261" s="254"/>
      <c r="LBN261" s="254"/>
      <c r="LBO261" s="254"/>
      <c r="LBP261" s="254"/>
      <c r="LBQ261" s="254"/>
      <c r="LBR261" s="254"/>
      <c r="LBS261" s="254"/>
      <c r="LBT261" s="254"/>
      <c r="LBU261" s="254"/>
      <c r="LBV261" s="254"/>
      <c r="LBW261" s="254"/>
      <c r="LBX261" s="254"/>
      <c r="LBY261" s="254"/>
      <c r="LBZ261" s="254"/>
      <c r="LCA261" s="254"/>
      <c r="LCB261" s="254"/>
      <c r="LCC261" s="254"/>
      <c r="LCD261" s="254"/>
      <c r="LCE261" s="254"/>
      <c r="LCF261" s="254"/>
      <c r="LCG261" s="254"/>
      <c r="LCH261" s="254"/>
      <c r="LCI261" s="254"/>
      <c r="LCJ261" s="254"/>
      <c r="LCK261" s="254"/>
      <c r="LCL261" s="254"/>
      <c r="LCM261" s="254"/>
      <c r="LCN261" s="254"/>
      <c r="LCO261" s="254"/>
      <c r="LCP261" s="254"/>
      <c r="LCQ261" s="254"/>
      <c r="LCR261" s="254"/>
      <c r="LCS261" s="254"/>
      <c r="LCT261" s="254"/>
      <c r="LCU261" s="254"/>
      <c r="LCV261" s="254"/>
      <c r="LCW261" s="254"/>
      <c r="LCX261" s="254"/>
      <c r="LCY261" s="254"/>
      <c r="LCZ261" s="254"/>
      <c r="LDA261" s="254"/>
      <c r="LDB261" s="254"/>
      <c r="LDC261" s="254"/>
      <c r="LDD261" s="254"/>
      <c r="LDE261" s="254"/>
      <c r="LDF261" s="254"/>
      <c r="LDG261" s="254"/>
      <c r="LDH261" s="254"/>
      <c r="LDI261" s="254"/>
      <c r="LDJ261" s="254"/>
      <c r="LDK261" s="254"/>
      <c r="LDL261" s="254"/>
      <c r="LDM261" s="254"/>
      <c r="LDN261" s="254"/>
      <c r="LDO261" s="254"/>
      <c r="LDP261" s="254"/>
      <c r="LDQ261" s="254"/>
      <c r="LDR261" s="254"/>
      <c r="LDS261" s="254"/>
      <c r="LDT261" s="254"/>
      <c r="LDU261" s="254"/>
      <c r="LDV261" s="254"/>
      <c r="LDW261" s="254"/>
      <c r="LDX261" s="254"/>
      <c r="LDY261" s="254"/>
      <c r="LDZ261" s="254"/>
      <c r="LEA261" s="254"/>
      <c r="LEB261" s="254"/>
      <c r="LEC261" s="254"/>
      <c r="LED261" s="254"/>
      <c r="LEE261" s="254"/>
      <c r="LEF261" s="254"/>
      <c r="LEG261" s="254"/>
      <c r="LEH261" s="254"/>
      <c r="LEI261" s="254"/>
      <c r="LEJ261" s="254"/>
      <c r="LEK261" s="254"/>
      <c r="LEL261" s="254"/>
      <c r="LEM261" s="254"/>
      <c r="LEN261" s="254"/>
      <c r="LEO261" s="254"/>
      <c r="LEP261" s="254"/>
      <c r="LEQ261" s="254"/>
      <c r="LER261" s="254"/>
      <c r="LES261" s="254"/>
      <c r="LET261" s="254"/>
      <c r="LEU261" s="254"/>
      <c r="LEV261" s="254"/>
      <c r="LEW261" s="254"/>
      <c r="LEX261" s="254"/>
      <c r="LEY261" s="254"/>
      <c r="LEZ261" s="254"/>
      <c r="LFA261" s="254"/>
      <c r="LFB261" s="254"/>
      <c r="LFC261" s="254"/>
      <c r="LFD261" s="254"/>
      <c r="LFE261" s="254"/>
      <c r="LFF261" s="254"/>
      <c r="LFG261" s="254"/>
      <c r="LFH261" s="254"/>
      <c r="LFI261" s="254"/>
      <c r="LFJ261" s="254"/>
      <c r="LFK261" s="254"/>
      <c r="LFL261" s="254"/>
      <c r="LFM261" s="254"/>
      <c r="LFN261" s="254"/>
      <c r="LFO261" s="254"/>
      <c r="LFP261" s="254"/>
      <c r="LFQ261" s="254"/>
      <c r="LFR261" s="254"/>
      <c r="LFS261" s="254"/>
      <c r="LFT261" s="254"/>
      <c r="LFU261" s="254"/>
      <c r="LFV261" s="254"/>
      <c r="LFW261" s="254"/>
      <c r="LFX261" s="254"/>
      <c r="LFY261" s="254"/>
      <c r="LFZ261" s="254"/>
      <c r="LGA261" s="254"/>
      <c r="LGB261" s="254"/>
      <c r="LGC261" s="254"/>
      <c r="LGD261" s="254"/>
      <c r="LGE261" s="254"/>
      <c r="LGF261" s="254"/>
      <c r="LGG261" s="254"/>
      <c r="LGH261" s="254"/>
      <c r="LGI261" s="254"/>
      <c r="LGJ261" s="254"/>
      <c r="LGK261" s="254"/>
      <c r="LGL261" s="254"/>
      <c r="LGM261" s="254"/>
      <c r="LGN261" s="254"/>
      <c r="LGO261" s="254"/>
      <c r="LGP261" s="254"/>
      <c r="LGQ261" s="254"/>
      <c r="LGR261" s="254"/>
      <c r="LGS261" s="254"/>
      <c r="LGT261" s="254"/>
      <c r="LGU261" s="254"/>
      <c r="LGV261" s="254"/>
      <c r="LGW261" s="254"/>
      <c r="LGX261" s="254"/>
      <c r="LGY261" s="254"/>
      <c r="LGZ261" s="254"/>
      <c r="LHA261" s="254"/>
      <c r="LHB261" s="254"/>
      <c r="LHC261" s="254"/>
      <c r="LHD261" s="254"/>
      <c r="LHE261" s="254"/>
      <c r="LHF261" s="254"/>
      <c r="LHG261" s="254"/>
      <c r="LHH261" s="254"/>
      <c r="LHI261" s="254"/>
      <c r="LHJ261" s="254"/>
      <c r="LHK261" s="254"/>
      <c r="LHL261" s="254"/>
      <c r="LHM261" s="254"/>
      <c r="LHN261" s="254"/>
      <c r="LHO261" s="254"/>
      <c r="LHP261" s="254"/>
      <c r="LHQ261" s="254"/>
      <c r="LHR261" s="254"/>
      <c r="LHS261" s="254"/>
      <c r="LHT261" s="254"/>
      <c r="LHU261" s="254"/>
      <c r="LHV261" s="254"/>
      <c r="LHW261" s="254"/>
      <c r="LHX261" s="254"/>
      <c r="LHY261" s="254"/>
      <c r="LHZ261" s="254"/>
      <c r="LIA261" s="254"/>
      <c r="LIB261" s="254"/>
      <c r="LIC261" s="254"/>
      <c r="LID261" s="254"/>
      <c r="LIE261" s="254"/>
      <c r="LIF261" s="254"/>
      <c r="LIG261" s="254"/>
      <c r="LIH261" s="254"/>
      <c r="LII261" s="254"/>
      <c r="LIJ261" s="254"/>
      <c r="LIK261" s="254"/>
      <c r="LIL261" s="254"/>
      <c r="LIM261" s="254"/>
      <c r="LIN261" s="254"/>
      <c r="LIO261" s="254"/>
      <c r="LIP261" s="254"/>
      <c r="LIQ261" s="254"/>
      <c r="LIR261" s="254"/>
      <c r="LIS261" s="254"/>
      <c r="LIT261" s="254"/>
      <c r="LIU261" s="254"/>
      <c r="LIV261" s="254"/>
      <c r="LIW261" s="254"/>
      <c r="LIX261" s="254"/>
      <c r="LIY261" s="254"/>
      <c r="LIZ261" s="254"/>
      <c r="LJA261" s="254"/>
      <c r="LJB261" s="254"/>
      <c r="LJC261" s="254"/>
      <c r="LJD261" s="254"/>
      <c r="LJE261" s="254"/>
      <c r="LJF261" s="254"/>
      <c r="LJG261" s="254"/>
      <c r="LJH261" s="254"/>
      <c r="LJI261" s="254"/>
      <c r="LJJ261" s="254"/>
      <c r="LJK261" s="254"/>
      <c r="LJL261" s="254"/>
      <c r="LJM261" s="254"/>
      <c r="LJN261" s="254"/>
      <c r="LJO261" s="254"/>
      <c r="LJP261" s="254"/>
      <c r="LJQ261" s="254"/>
      <c r="LJR261" s="254"/>
      <c r="LJS261" s="254"/>
      <c r="LJT261" s="254"/>
      <c r="LJU261" s="254"/>
      <c r="LJV261" s="254"/>
      <c r="LJW261" s="254"/>
      <c r="LJX261" s="254"/>
      <c r="LJY261" s="254"/>
      <c r="LJZ261" s="254"/>
      <c r="LKA261" s="254"/>
      <c r="LKB261" s="254"/>
      <c r="LKC261" s="254"/>
      <c r="LKD261" s="254"/>
      <c r="LKE261" s="254"/>
      <c r="LKF261" s="254"/>
      <c r="LKG261" s="254"/>
      <c r="LKH261" s="254"/>
      <c r="LKI261" s="254"/>
      <c r="LKJ261" s="254"/>
      <c r="LKK261" s="254"/>
      <c r="LKL261" s="254"/>
      <c r="LKM261" s="254"/>
      <c r="LKN261" s="254"/>
      <c r="LKO261" s="254"/>
      <c r="LKP261" s="254"/>
      <c r="LKQ261" s="254"/>
      <c r="LKR261" s="254"/>
      <c r="LKS261" s="254"/>
      <c r="LKT261" s="254"/>
      <c r="LKU261" s="254"/>
      <c r="LKV261" s="254"/>
      <c r="LKW261" s="254"/>
      <c r="LKX261" s="254"/>
      <c r="LKY261" s="254"/>
      <c r="LKZ261" s="254"/>
      <c r="LLA261" s="254"/>
      <c r="LLB261" s="254"/>
      <c r="LLC261" s="254"/>
      <c r="LLD261" s="254"/>
      <c r="LLE261" s="254"/>
      <c r="LLF261" s="254"/>
      <c r="LLG261" s="254"/>
      <c r="LLH261" s="254"/>
      <c r="LLI261" s="254"/>
      <c r="LLJ261" s="254"/>
      <c r="LLK261" s="254"/>
      <c r="LLL261" s="254"/>
      <c r="LLM261" s="254"/>
      <c r="LLN261" s="254"/>
      <c r="LLO261" s="254"/>
      <c r="LLP261" s="254"/>
      <c r="LLQ261" s="254"/>
      <c r="LLR261" s="254"/>
      <c r="LLS261" s="254"/>
      <c r="LLT261" s="254"/>
      <c r="LLU261" s="254"/>
      <c r="LLV261" s="254"/>
      <c r="LLW261" s="254"/>
      <c r="LLX261" s="254"/>
      <c r="LLY261" s="254"/>
      <c r="LLZ261" s="254"/>
      <c r="LMA261" s="254"/>
      <c r="LMB261" s="254"/>
      <c r="LMC261" s="254"/>
      <c r="LMD261" s="254"/>
      <c r="LME261" s="254"/>
      <c r="LMF261" s="254"/>
      <c r="LMG261" s="254"/>
      <c r="LMH261" s="254"/>
      <c r="LMI261" s="254"/>
      <c r="LMJ261" s="254"/>
      <c r="LMK261" s="254"/>
      <c r="LML261" s="254"/>
      <c r="LMM261" s="254"/>
      <c r="LMN261" s="254"/>
      <c r="LMO261" s="254"/>
      <c r="LMP261" s="254"/>
      <c r="LMQ261" s="254"/>
      <c r="LMR261" s="254"/>
      <c r="LMS261" s="254"/>
      <c r="LMT261" s="254"/>
      <c r="LMU261" s="254"/>
      <c r="LMV261" s="254"/>
      <c r="LMW261" s="254"/>
      <c r="LMX261" s="254"/>
      <c r="LMY261" s="254"/>
      <c r="LMZ261" s="254"/>
      <c r="LNA261" s="254"/>
      <c r="LNB261" s="254"/>
      <c r="LNC261" s="254"/>
      <c r="LND261" s="254"/>
      <c r="LNE261" s="254"/>
      <c r="LNF261" s="254"/>
      <c r="LNG261" s="254"/>
      <c r="LNH261" s="254"/>
      <c r="LNI261" s="254"/>
      <c r="LNJ261" s="254"/>
      <c r="LNK261" s="254"/>
      <c r="LNL261" s="254"/>
      <c r="LNM261" s="254"/>
      <c r="LNN261" s="254"/>
      <c r="LNO261" s="254"/>
      <c r="LNP261" s="254"/>
      <c r="LNQ261" s="254"/>
      <c r="LNR261" s="254"/>
      <c r="LNS261" s="254"/>
      <c r="LNT261" s="254"/>
      <c r="LNU261" s="254"/>
      <c r="LNV261" s="254"/>
      <c r="LNW261" s="254"/>
      <c r="LNX261" s="254"/>
      <c r="LNY261" s="254"/>
      <c r="LNZ261" s="254"/>
      <c r="LOA261" s="254"/>
      <c r="LOB261" s="254"/>
      <c r="LOC261" s="254"/>
      <c r="LOD261" s="254"/>
      <c r="LOE261" s="254"/>
      <c r="LOF261" s="254"/>
      <c r="LOG261" s="254"/>
      <c r="LOH261" s="254"/>
      <c r="LOI261" s="254"/>
      <c r="LOJ261" s="254"/>
      <c r="LOK261" s="254"/>
      <c r="LOL261" s="254"/>
      <c r="LOM261" s="254"/>
      <c r="LON261" s="254"/>
      <c r="LOO261" s="254"/>
      <c r="LOP261" s="254"/>
      <c r="LOQ261" s="254"/>
      <c r="LOR261" s="254"/>
      <c r="LOS261" s="254"/>
      <c r="LOT261" s="254"/>
      <c r="LOU261" s="254"/>
      <c r="LOV261" s="254"/>
      <c r="LOW261" s="254"/>
      <c r="LOX261" s="254"/>
      <c r="LOY261" s="254"/>
      <c r="LOZ261" s="254"/>
      <c r="LPA261" s="254"/>
      <c r="LPB261" s="254"/>
      <c r="LPC261" s="254"/>
      <c r="LPD261" s="254"/>
      <c r="LPE261" s="254"/>
      <c r="LPF261" s="254"/>
      <c r="LPG261" s="254"/>
      <c r="LPH261" s="254"/>
      <c r="LPI261" s="254"/>
      <c r="LPJ261" s="254"/>
      <c r="LPK261" s="254"/>
      <c r="LPL261" s="254"/>
      <c r="LPM261" s="254"/>
      <c r="LPN261" s="254"/>
      <c r="LPO261" s="254"/>
      <c r="LPP261" s="254"/>
      <c r="LPQ261" s="254"/>
      <c r="LPR261" s="254"/>
      <c r="LPS261" s="254"/>
      <c r="LPT261" s="254"/>
      <c r="LPU261" s="254"/>
      <c r="LPV261" s="254"/>
      <c r="LPW261" s="254"/>
      <c r="LPX261" s="254"/>
      <c r="LPY261" s="254"/>
      <c r="LPZ261" s="254"/>
      <c r="LQA261" s="254"/>
      <c r="LQB261" s="254"/>
      <c r="LQC261" s="254"/>
      <c r="LQD261" s="254"/>
      <c r="LQE261" s="254"/>
      <c r="LQF261" s="254"/>
      <c r="LQG261" s="254"/>
      <c r="LQH261" s="254"/>
      <c r="LQI261" s="254"/>
      <c r="LQJ261" s="254"/>
      <c r="LQK261" s="254"/>
      <c r="LQL261" s="254"/>
      <c r="LQM261" s="254"/>
      <c r="LQN261" s="254"/>
      <c r="LQO261" s="254"/>
      <c r="LQP261" s="254"/>
      <c r="LQQ261" s="254"/>
      <c r="LQR261" s="254"/>
      <c r="LQS261" s="254"/>
      <c r="LQT261" s="254"/>
      <c r="LQU261" s="254"/>
      <c r="LQV261" s="254"/>
      <c r="LQW261" s="254"/>
      <c r="LQX261" s="254"/>
      <c r="LQY261" s="254"/>
      <c r="LQZ261" s="254"/>
      <c r="LRA261" s="254"/>
      <c r="LRB261" s="254"/>
      <c r="LRC261" s="254"/>
      <c r="LRD261" s="254"/>
      <c r="LRE261" s="254"/>
      <c r="LRF261" s="254"/>
      <c r="LRG261" s="254"/>
      <c r="LRH261" s="254"/>
      <c r="LRI261" s="254"/>
      <c r="LRJ261" s="254"/>
      <c r="LRK261" s="254"/>
      <c r="LRL261" s="254"/>
      <c r="LRM261" s="254"/>
      <c r="LRN261" s="254"/>
      <c r="LRO261" s="254"/>
      <c r="LRP261" s="254"/>
      <c r="LRQ261" s="254"/>
      <c r="LRR261" s="254"/>
      <c r="LRS261" s="254"/>
      <c r="LRT261" s="254"/>
      <c r="LRU261" s="254"/>
      <c r="LRV261" s="254"/>
      <c r="LRW261" s="254"/>
      <c r="LRX261" s="254"/>
      <c r="LRY261" s="254"/>
      <c r="LRZ261" s="254"/>
      <c r="LSA261" s="254"/>
      <c r="LSB261" s="254"/>
      <c r="LSC261" s="254"/>
      <c r="LSD261" s="254"/>
      <c r="LSE261" s="254"/>
      <c r="LSF261" s="254"/>
      <c r="LSG261" s="254"/>
      <c r="LSH261" s="254"/>
      <c r="LSI261" s="254"/>
      <c r="LSJ261" s="254"/>
      <c r="LSK261" s="254"/>
      <c r="LSL261" s="254"/>
      <c r="LSM261" s="254"/>
      <c r="LSN261" s="254"/>
      <c r="LSO261" s="254"/>
      <c r="LSP261" s="254"/>
      <c r="LSQ261" s="254"/>
      <c r="LSR261" s="254"/>
      <c r="LSS261" s="254"/>
      <c r="LST261" s="254"/>
      <c r="LSU261" s="254"/>
      <c r="LSV261" s="254"/>
      <c r="LSW261" s="254"/>
      <c r="LSX261" s="254"/>
      <c r="LSY261" s="254"/>
      <c r="LSZ261" s="254"/>
      <c r="LTA261" s="254"/>
      <c r="LTB261" s="254"/>
      <c r="LTC261" s="254"/>
      <c r="LTD261" s="254"/>
      <c r="LTE261" s="254"/>
      <c r="LTF261" s="254"/>
      <c r="LTG261" s="254"/>
      <c r="LTH261" s="254"/>
      <c r="LTI261" s="254"/>
      <c r="LTJ261" s="254"/>
      <c r="LTK261" s="254"/>
      <c r="LTL261" s="254"/>
      <c r="LTM261" s="254"/>
      <c r="LTN261" s="254"/>
      <c r="LTO261" s="254"/>
      <c r="LTP261" s="254"/>
      <c r="LTQ261" s="254"/>
      <c r="LTR261" s="254"/>
      <c r="LTS261" s="254"/>
      <c r="LTT261" s="254"/>
      <c r="LTU261" s="254"/>
      <c r="LTV261" s="254"/>
      <c r="LTW261" s="254"/>
      <c r="LTX261" s="254"/>
      <c r="LTY261" s="254"/>
      <c r="LTZ261" s="254"/>
      <c r="LUA261" s="254"/>
      <c r="LUB261" s="254"/>
      <c r="LUC261" s="254"/>
      <c r="LUD261" s="254"/>
      <c r="LUE261" s="254"/>
      <c r="LUF261" s="254"/>
      <c r="LUG261" s="254"/>
      <c r="LUH261" s="254"/>
      <c r="LUI261" s="254"/>
      <c r="LUJ261" s="254"/>
      <c r="LUK261" s="254"/>
      <c r="LUL261" s="254"/>
      <c r="LUM261" s="254"/>
      <c r="LUN261" s="254"/>
      <c r="LUO261" s="254"/>
      <c r="LUP261" s="254"/>
      <c r="LUQ261" s="254"/>
      <c r="LUR261" s="254"/>
      <c r="LUS261" s="254"/>
      <c r="LUT261" s="254"/>
      <c r="LUU261" s="254"/>
      <c r="LUV261" s="254"/>
      <c r="LUW261" s="254"/>
      <c r="LUX261" s="254"/>
      <c r="LUY261" s="254"/>
      <c r="LUZ261" s="254"/>
      <c r="LVA261" s="254"/>
      <c r="LVB261" s="254"/>
      <c r="LVC261" s="254"/>
      <c r="LVD261" s="254"/>
      <c r="LVE261" s="254"/>
      <c r="LVF261" s="254"/>
      <c r="LVG261" s="254"/>
      <c r="LVH261" s="254"/>
      <c r="LVI261" s="254"/>
      <c r="LVJ261" s="254"/>
      <c r="LVK261" s="254"/>
      <c r="LVL261" s="254"/>
      <c r="LVM261" s="254"/>
      <c r="LVN261" s="254"/>
      <c r="LVO261" s="254"/>
      <c r="LVP261" s="254"/>
      <c r="LVQ261" s="254"/>
      <c r="LVR261" s="254"/>
      <c r="LVS261" s="254"/>
      <c r="LVT261" s="254"/>
      <c r="LVU261" s="254"/>
      <c r="LVV261" s="254"/>
      <c r="LVW261" s="254"/>
      <c r="LVX261" s="254"/>
      <c r="LVY261" s="254"/>
      <c r="LVZ261" s="254"/>
      <c r="LWA261" s="254"/>
      <c r="LWB261" s="254"/>
      <c r="LWC261" s="254"/>
      <c r="LWD261" s="254"/>
      <c r="LWE261" s="254"/>
      <c r="LWF261" s="254"/>
      <c r="LWG261" s="254"/>
      <c r="LWH261" s="254"/>
      <c r="LWI261" s="254"/>
      <c r="LWJ261" s="254"/>
      <c r="LWK261" s="254"/>
      <c r="LWL261" s="254"/>
      <c r="LWM261" s="254"/>
      <c r="LWN261" s="254"/>
      <c r="LWO261" s="254"/>
      <c r="LWP261" s="254"/>
      <c r="LWQ261" s="254"/>
      <c r="LWR261" s="254"/>
      <c r="LWS261" s="254"/>
      <c r="LWT261" s="254"/>
      <c r="LWU261" s="254"/>
      <c r="LWV261" s="254"/>
      <c r="LWW261" s="254"/>
      <c r="LWX261" s="254"/>
      <c r="LWY261" s="254"/>
      <c r="LWZ261" s="254"/>
      <c r="LXA261" s="254"/>
      <c r="LXB261" s="254"/>
      <c r="LXC261" s="254"/>
      <c r="LXD261" s="254"/>
      <c r="LXE261" s="254"/>
      <c r="LXF261" s="254"/>
      <c r="LXG261" s="254"/>
      <c r="LXH261" s="254"/>
      <c r="LXI261" s="254"/>
      <c r="LXJ261" s="254"/>
      <c r="LXK261" s="254"/>
      <c r="LXL261" s="254"/>
      <c r="LXM261" s="254"/>
      <c r="LXN261" s="254"/>
      <c r="LXO261" s="254"/>
      <c r="LXP261" s="254"/>
      <c r="LXQ261" s="254"/>
      <c r="LXR261" s="254"/>
      <c r="LXS261" s="254"/>
      <c r="LXT261" s="254"/>
      <c r="LXU261" s="254"/>
      <c r="LXV261" s="254"/>
      <c r="LXW261" s="254"/>
      <c r="LXX261" s="254"/>
      <c r="LXY261" s="254"/>
      <c r="LXZ261" s="254"/>
      <c r="LYA261" s="254"/>
      <c r="LYB261" s="254"/>
      <c r="LYC261" s="254"/>
      <c r="LYD261" s="254"/>
      <c r="LYE261" s="254"/>
      <c r="LYF261" s="254"/>
      <c r="LYG261" s="254"/>
      <c r="LYH261" s="254"/>
      <c r="LYI261" s="254"/>
      <c r="LYJ261" s="254"/>
      <c r="LYK261" s="254"/>
      <c r="LYL261" s="254"/>
      <c r="LYM261" s="254"/>
      <c r="LYN261" s="254"/>
      <c r="LYO261" s="254"/>
      <c r="LYP261" s="254"/>
      <c r="LYQ261" s="254"/>
      <c r="LYR261" s="254"/>
      <c r="LYS261" s="254"/>
      <c r="LYT261" s="254"/>
      <c r="LYU261" s="254"/>
      <c r="LYV261" s="254"/>
      <c r="LYW261" s="254"/>
      <c r="LYX261" s="254"/>
      <c r="LYY261" s="254"/>
      <c r="LYZ261" s="254"/>
      <c r="LZA261" s="254"/>
      <c r="LZB261" s="254"/>
      <c r="LZC261" s="254"/>
      <c r="LZD261" s="254"/>
      <c r="LZE261" s="254"/>
      <c r="LZF261" s="254"/>
      <c r="LZG261" s="254"/>
      <c r="LZH261" s="254"/>
      <c r="LZI261" s="254"/>
      <c r="LZJ261" s="254"/>
      <c r="LZK261" s="254"/>
      <c r="LZL261" s="254"/>
      <c r="LZM261" s="254"/>
      <c r="LZN261" s="254"/>
      <c r="LZO261" s="254"/>
      <c r="LZP261" s="254"/>
      <c r="LZQ261" s="254"/>
      <c r="LZR261" s="254"/>
      <c r="LZS261" s="254"/>
      <c r="LZT261" s="254"/>
      <c r="LZU261" s="254"/>
      <c r="LZV261" s="254"/>
      <c r="LZW261" s="254"/>
      <c r="LZX261" s="254"/>
      <c r="LZY261" s="254"/>
      <c r="LZZ261" s="254"/>
      <c r="MAA261" s="254"/>
      <c r="MAB261" s="254"/>
      <c r="MAC261" s="254"/>
      <c r="MAD261" s="254"/>
      <c r="MAE261" s="254"/>
      <c r="MAF261" s="254"/>
      <c r="MAG261" s="254"/>
      <c r="MAH261" s="254"/>
      <c r="MAI261" s="254"/>
      <c r="MAJ261" s="254"/>
      <c r="MAK261" s="254"/>
      <c r="MAL261" s="254"/>
      <c r="MAM261" s="254"/>
      <c r="MAN261" s="254"/>
      <c r="MAO261" s="254"/>
      <c r="MAP261" s="254"/>
      <c r="MAQ261" s="254"/>
      <c r="MAR261" s="254"/>
      <c r="MAS261" s="254"/>
      <c r="MAT261" s="254"/>
      <c r="MAU261" s="254"/>
      <c r="MAV261" s="254"/>
      <c r="MAW261" s="254"/>
      <c r="MAX261" s="254"/>
      <c r="MAY261" s="254"/>
      <c r="MAZ261" s="254"/>
      <c r="MBA261" s="254"/>
      <c r="MBB261" s="254"/>
      <c r="MBC261" s="254"/>
      <c r="MBD261" s="254"/>
      <c r="MBE261" s="254"/>
      <c r="MBF261" s="254"/>
      <c r="MBG261" s="254"/>
      <c r="MBH261" s="254"/>
      <c r="MBI261" s="254"/>
      <c r="MBJ261" s="254"/>
      <c r="MBK261" s="254"/>
      <c r="MBL261" s="254"/>
      <c r="MBM261" s="254"/>
      <c r="MBN261" s="254"/>
      <c r="MBO261" s="254"/>
      <c r="MBP261" s="254"/>
      <c r="MBQ261" s="254"/>
      <c r="MBR261" s="254"/>
      <c r="MBS261" s="254"/>
      <c r="MBT261" s="254"/>
      <c r="MBU261" s="254"/>
      <c r="MBV261" s="254"/>
      <c r="MBW261" s="254"/>
      <c r="MBX261" s="254"/>
      <c r="MBY261" s="254"/>
      <c r="MBZ261" s="254"/>
      <c r="MCA261" s="254"/>
      <c r="MCB261" s="254"/>
      <c r="MCC261" s="254"/>
      <c r="MCD261" s="254"/>
      <c r="MCE261" s="254"/>
      <c r="MCF261" s="254"/>
      <c r="MCG261" s="254"/>
      <c r="MCH261" s="254"/>
      <c r="MCI261" s="254"/>
      <c r="MCJ261" s="254"/>
      <c r="MCK261" s="254"/>
      <c r="MCL261" s="254"/>
      <c r="MCM261" s="254"/>
      <c r="MCN261" s="254"/>
      <c r="MCO261" s="254"/>
      <c r="MCP261" s="254"/>
      <c r="MCQ261" s="254"/>
      <c r="MCR261" s="254"/>
      <c r="MCS261" s="254"/>
      <c r="MCT261" s="254"/>
      <c r="MCU261" s="254"/>
      <c r="MCV261" s="254"/>
      <c r="MCW261" s="254"/>
      <c r="MCX261" s="254"/>
      <c r="MCY261" s="254"/>
      <c r="MCZ261" s="254"/>
      <c r="MDA261" s="254"/>
      <c r="MDB261" s="254"/>
      <c r="MDC261" s="254"/>
      <c r="MDD261" s="254"/>
      <c r="MDE261" s="254"/>
      <c r="MDF261" s="254"/>
      <c r="MDG261" s="254"/>
      <c r="MDH261" s="254"/>
      <c r="MDI261" s="254"/>
      <c r="MDJ261" s="254"/>
      <c r="MDK261" s="254"/>
      <c r="MDL261" s="254"/>
      <c r="MDM261" s="254"/>
      <c r="MDN261" s="254"/>
      <c r="MDO261" s="254"/>
      <c r="MDP261" s="254"/>
      <c r="MDQ261" s="254"/>
      <c r="MDR261" s="254"/>
      <c r="MDS261" s="254"/>
      <c r="MDT261" s="254"/>
      <c r="MDU261" s="254"/>
      <c r="MDV261" s="254"/>
      <c r="MDW261" s="254"/>
      <c r="MDX261" s="254"/>
      <c r="MDY261" s="254"/>
      <c r="MDZ261" s="254"/>
      <c r="MEA261" s="254"/>
      <c r="MEB261" s="254"/>
      <c r="MEC261" s="254"/>
      <c r="MED261" s="254"/>
      <c r="MEE261" s="254"/>
      <c r="MEF261" s="254"/>
      <c r="MEG261" s="254"/>
      <c r="MEH261" s="254"/>
      <c r="MEI261" s="254"/>
      <c r="MEJ261" s="254"/>
      <c r="MEK261" s="254"/>
      <c r="MEL261" s="254"/>
      <c r="MEM261" s="254"/>
      <c r="MEN261" s="254"/>
      <c r="MEO261" s="254"/>
      <c r="MEP261" s="254"/>
      <c r="MEQ261" s="254"/>
      <c r="MER261" s="254"/>
      <c r="MES261" s="254"/>
      <c r="MET261" s="254"/>
      <c r="MEU261" s="254"/>
      <c r="MEV261" s="254"/>
      <c r="MEW261" s="254"/>
      <c r="MEX261" s="254"/>
      <c r="MEY261" s="254"/>
      <c r="MEZ261" s="254"/>
      <c r="MFA261" s="254"/>
      <c r="MFB261" s="254"/>
      <c r="MFC261" s="254"/>
      <c r="MFD261" s="254"/>
      <c r="MFE261" s="254"/>
      <c r="MFF261" s="254"/>
      <c r="MFG261" s="254"/>
      <c r="MFH261" s="254"/>
      <c r="MFI261" s="254"/>
      <c r="MFJ261" s="254"/>
      <c r="MFK261" s="254"/>
      <c r="MFL261" s="254"/>
      <c r="MFM261" s="254"/>
      <c r="MFN261" s="254"/>
      <c r="MFO261" s="254"/>
      <c r="MFP261" s="254"/>
      <c r="MFQ261" s="254"/>
      <c r="MFR261" s="254"/>
      <c r="MFS261" s="254"/>
      <c r="MFT261" s="254"/>
      <c r="MFU261" s="254"/>
      <c r="MFV261" s="254"/>
      <c r="MFW261" s="254"/>
      <c r="MFX261" s="254"/>
      <c r="MFY261" s="254"/>
      <c r="MFZ261" s="254"/>
      <c r="MGA261" s="254"/>
      <c r="MGB261" s="254"/>
      <c r="MGC261" s="254"/>
      <c r="MGD261" s="254"/>
      <c r="MGE261" s="254"/>
      <c r="MGF261" s="254"/>
      <c r="MGG261" s="254"/>
      <c r="MGH261" s="254"/>
      <c r="MGI261" s="254"/>
      <c r="MGJ261" s="254"/>
      <c r="MGK261" s="254"/>
      <c r="MGL261" s="254"/>
      <c r="MGM261" s="254"/>
      <c r="MGN261" s="254"/>
      <c r="MGO261" s="254"/>
      <c r="MGP261" s="254"/>
      <c r="MGQ261" s="254"/>
      <c r="MGR261" s="254"/>
      <c r="MGS261" s="254"/>
      <c r="MGT261" s="254"/>
      <c r="MGU261" s="254"/>
      <c r="MGV261" s="254"/>
      <c r="MGW261" s="254"/>
      <c r="MGX261" s="254"/>
      <c r="MGY261" s="254"/>
      <c r="MGZ261" s="254"/>
      <c r="MHA261" s="254"/>
      <c r="MHB261" s="254"/>
      <c r="MHC261" s="254"/>
      <c r="MHD261" s="254"/>
      <c r="MHE261" s="254"/>
      <c r="MHF261" s="254"/>
      <c r="MHG261" s="254"/>
      <c r="MHH261" s="254"/>
      <c r="MHI261" s="254"/>
      <c r="MHJ261" s="254"/>
      <c r="MHK261" s="254"/>
      <c r="MHL261" s="254"/>
      <c r="MHM261" s="254"/>
      <c r="MHN261" s="254"/>
      <c r="MHO261" s="254"/>
      <c r="MHP261" s="254"/>
      <c r="MHQ261" s="254"/>
      <c r="MHR261" s="254"/>
      <c r="MHS261" s="254"/>
      <c r="MHT261" s="254"/>
      <c r="MHU261" s="254"/>
      <c r="MHV261" s="254"/>
      <c r="MHW261" s="254"/>
      <c r="MHX261" s="254"/>
      <c r="MHY261" s="254"/>
      <c r="MHZ261" s="254"/>
      <c r="MIA261" s="254"/>
      <c r="MIB261" s="254"/>
      <c r="MIC261" s="254"/>
      <c r="MID261" s="254"/>
      <c r="MIE261" s="254"/>
      <c r="MIF261" s="254"/>
      <c r="MIG261" s="254"/>
      <c r="MIH261" s="254"/>
      <c r="MII261" s="254"/>
      <c r="MIJ261" s="254"/>
      <c r="MIK261" s="254"/>
      <c r="MIL261" s="254"/>
      <c r="MIM261" s="254"/>
      <c r="MIN261" s="254"/>
      <c r="MIO261" s="254"/>
      <c r="MIP261" s="254"/>
      <c r="MIQ261" s="254"/>
      <c r="MIR261" s="254"/>
      <c r="MIS261" s="254"/>
      <c r="MIT261" s="254"/>
      <c r="MIU261" s="254"/>
      <c r="MIV261" s="254"/>
      <c r="MIW261" s="254"/>
      <c r="MIX261" s="254"/>
      <c r="MIY261" s="254"/>
      <c r="MIZ261" s="254"/>
      <c r="MJA261" s="254"/>
      <c r="MJB261" s="254"/>
      <c r="MJC261" s="254"/>
      <c r="MJD261" s="254"/>
      <c r="MJE261" s="254"/>
      <c r="MJF261" s="254"/>
      <c r="MJG261" s="254"/>
      <c r="MJH261" s="254"/>
      <c r="MJI261" s="254"/>
      <c r="MJJ261" s="254"/>
      <c r="MJK261" s="254"/>
      <c r="MJL261" s="254"/>
      <c r="MJM261" s="254"/>
      <c r="MJN261" s="254"/>
      <c r="MJO261" s="254"/>
      <c r="MJP261" s="254"/>
      <c r="MJQ261" s="254"/>
      <c r="MJR261" s="254"/>
      <c r="MJS261" s="254"/>
      <c r="MJT261" s="254"/>
      <c r="MJU261" s="254"/>
      <c r="MJV261" s="254"/>
      <c r="MJW261" s="254"/>
      <c r="MJX261" s="254"/>
      <c r="MJY261" s="254"/>
      <c r="MJZ261" s="254"/>
      <c r="MKA261" s="254"/>
      <c r="MKB261" s="254"/>
      <c r="MKC261" s="254"/>
      <c r="MKD261" s="254"/>
      <c r="MKE261" s="254"/>
      <c r="MKF261" s="254"/>
      <c r="MKG261" s="254"/>
      <c r="MKH261" s="254"/>
      <c r="MKI261" s="254"/>
      <c r="MKJ261" s="254"/>
      <c r="MKK261" s="254"/>
      <c r="MKL261" s="254"/>
      <c r="MKM261" s="254"/>
      <c r="MKN261" s="254"/>
      <c r="MKO261" s="254"/>
      <c r="MKP261" s="254"/>
      <c r="MKQ261" s="254"/>
      <c r="MKR261" s="254"/>
      <c r="MKS261" s="254"/>
      <c r="MKT261" s="254"/>
      <c r="MKU261" s="254"/>
      <c r="MKV261" s="254"/>
      <c r="MKW261" s="254"/>
      <c r="MKX261" s="254"/>
      <c r="MKY261" s="254"/>
      <c r="MKZ261" s="254"/>
      <c r="MLA261" s="254"/>
      <c r="MLB261" s="254"/>
      <c r="MLC261" s="254"/>
      <c r="MLD261" s="254"/>
      <c r="MLE261" s="254"/>
      <c r="MLF261" s="254"/>
      <c r="MLG261" s="254"/>
      <c r="MLH261" s="254"/>
      <c r="MLI261" s="254"/>
      <c r="MLJ261" s="254"/>
      <c r="MLK261" s="254"/>
      <c r="MLL261" s="254"/>
      <c r="MLM261" s="254"/>
      <c r="MLN261" s="254"/>
      <c r="MLO261" s="254"/>
      <c r="MLP261" s="254"/>
      <c r="MLQ261" s="254"/>
      <c r="MLR261" s="254"/>
      <c r="MLS261" s="254"/>
      <c r="MLT261" s="254"/>
      <c r="MLU261" s="254"/>
      <c r="MLV261" s="254"/>
      <c r="MLW261" s="254"/>
      <c r="MLX261" s="254"/>
      <c r="MLY261" s="254"/>
      <c r="MLZ261" s="254"/>
      <c r="MMA261" s="254"/>
      <c r="MMB261" s="254"/>
      <c r="MMC261" s="254"/>
      <c r="MMD261" s="254"/>
      <c r="MME261" s="254"/>
      <c r="MMF261" s="254"/>
      <c r="MMG261" s="254"/>
      <c r="MMH261" s="254"/>
      <c r="MMI261" s="254"/>
      <c r="MMJ261" s="254"/>
      <c r="MMK261" s="254"/>
      <c r="MML261" s="254"/>
      <c r="MMM261" s="254"/>
      <c r="MMN261" s="254"/>
      <c r="MMO261" s="254"/>
      <c r="MMP261" s="254"/>
      <c r="MMQ261" s="254"/>
      <c r="MMR261" s="254"/>
      <c r="MMS261" s="254"/>
      <c r="MMT261" s="254"/>
      <c r="MMU261" s="254"/>
      <c r="MMV261" s="254"/>
      <c r="MMW261" s="254"/>
      <c r="MMX261" s="254"/>
      <c r="MMY261" s="254"/>
      <c r="MMZ261" s="254"/>
      <c r="MNA261" s="254"/>
      <c r="MNB261" s="254"/>
      <c r="MNC261" s="254"/>
      <c r="MND261" s="254"/>
      <c r="MNE261" s="254"/>
      <c r="MNF261" s="254"/>
      <c r="MNG261" s="254"/>
      <c r="MNH261" s="254"/>
      <c r="MNI261" s="254"/>
      <c r="MNJ261" s="254"/>
      <c r="MNK261" s="254"/>
      <c r="MNL261" s="254"/>
      <c r="MNM261" s="254"/>
      <c r="MNN261" s="254"/>
      <c r="MNO261" s="254"/>
      <c r="MNP261" s="254"/>
      <c r="MNQ261" s="254"/>
      <c r="MNR261" s="254"/>
      <c r="MNS261" s="254"/>
      <c r="MNT261" s="254"/>
      <c r="MNU261" s="254"/>
      <c r="MNV261" s="254"/>
      <c r="MNW261" s="254"/>
      <c r="MNX261" s="254"/>
      <c r="MNY261" s="254"/>
      <c r="MNZ261" s="254"/>
      <c r="MOA261" s="254"/>
      <c r="MOB261" s="254"/>
      <c r="MOC261" s="254"/>
      <c r="MOD261" s="254"/>
      <c r="MOE261" s="254"/>
      <c r="MOF261" s="254"/>
      <c r="MOG261" s="254"/>
      <c r="MOH261" s="254"/>
      <c r="MOI261" s="254"/>
      <c r="MOJ261" s="254"/>
      <c r="MOK261" s="254"/>
      <c r="MOL261" s="254"/>
      <c r="MOM261" s="254"/>
      <c r="MON261" s="254"/>
      <c r="MOO261" s="254"/>
      <c r="MOP261" s="254"/>
      <c r="MOQ261" s="254"/>
      <c r="MOR261" s="254"/>
      <c r="MOS261" s="254"/>
      <c r="MOT261" s="254"/>
      <c r="MOU261" s="254"/>
      <c r="MOV261" s="254"/>
      <c r="MOW261" s="254"/>
      <c r="MOX261" s="254"/>
      <c r="MOY261" s="254"/>
      <c r="MOZ261" s="254"/>
      <c r="MPA261" s="254"/>
      <c r="MPB261" s="254"/>
      <c r="MPC261" s="254"/>
      <c r="MPD261" s="254"/>
      <c r="MPE261" s="254"/>
      <c r="MPF261" s="254"/>
      <c r="MPG261" s="254"/>
      <c r="MPH261" s="254"/>
      <c r="MPI261" s="254"/>
      <c r="MPJ261" s="254"/>
      <c r="MPK261" s="254"/>
      <c r="MPL261" s="254"/>
      <c r="MPM261" s="254"/>
      <c r="MPN261" s="254"/>
      <c r="MPO261" s="254"/>
      <c r="MPP261" s="254"/>
      <c r="MPQ261" s="254"/>
      <c r="MPR261" s="254"/>
      <c r="MPS261" s="254"/>
      <c r="MPT261" s="254"/>
      <c r="MPU261" s="254"/>
      <c r="MPV261" s="254"/>
      <c r="MPW261" s="254"/>
      <c r="MPX261" s="254"/>
      <c r="MPY261" s="254"/>
      <c r="MPZ261" s="254"/>
      <c r="MQA261" s="254"/>
      <c r="MQB261" s="254"/>
      <c r="MQC261" s="254"/>
      <c r="MQD261" s="254"/>
      <c r="MQE261" s="254"/>
      <c r="MQF261" s="254"/>
      <c r="MQG261" s="254"/>
      <c r="MQH261" s="254"/>
      <c r="MQI261" s="254"/>
      <c r="MQJ261" s="254"/>
      <c r="MQK261" s="254"/>
      <c r="MQL261" s="254"/>
      <c r="MQM261" s="254"/>
      <c r="MQN261" s="254"/>
      <c r="MQO261" s="254"/>
      <c r="MQP261" s="254"/>
      <c r="MQQ261" s="254"/>
      <c r="MQR261" s="254"/>
      <c r="MQS261" s="254"/>
      <c r="MQT261" s="254"/>
      <c r="MQU261" s="254"/>
      <c r="MQV261" s="254"/>
      <c r="MQW261" s="254"/>
      <c r="MQX261" s="254"/>
      <c r="MQY261" s="254"/>
      <c r="MQZ261" s="254"/>
      <c r="MRA261" s="254"/>
      <c r="MRB261" s="254"/>
      <c r="MRC261" s="254"/>
      <c r="MRD261" s="254"/>
      <c r="MRE261" s="254"/>
      <c r="MRF261" s="254"/>
      <c r="MRG261" s="254"/>
      <c r="MRH261" s="254"/>
      <c r="MRI261" s="254"/>
      <c r="MRJ261" s="254"/>
      <c r="MRK261" s="254"/>
      <c r="MRL261" s="254"/>
      <c r="MRM261" s="254"/>
      <c r="MRN261" s="254"/>
      <c r="MRO261" s="254"/>
      <c r="MRP261" s="254"/>
      <c r="MRQ261" s="254"/>
      <c r="MRR261" s="254"/>
      <c r="MRS261" s="254"/>
      <c r="MRT261" s="254"/>
      <c r="MRU261" s="254"/>
      <c r="MRV261" s="254"/>
      <c r="MRW261" s="254"/>
      <c r="MRX261" s="254"/>
      <c r="MRY261" s="254"/>
      <c r="MRZ261" s="254"/>
      <c r="MSA261" s="254"/>
      <c r="MSB261" s="254"/>
      <c r="MSC261" s="254"/>
      <c r="MSD261" s="254"/>
      <c r="MSE261" s="254"/>
      <c r="MSF261" s="254"/>
      <c r="MSG261" s="254"/>
      <c r="MSH261" s="254"/>
      <c r="MSI261" s="254"/>
      <c r="MSJ261" s="254"/>
      <c r="MSK261" s="254"/>
      <c r="MSL261" s="254"/>
      <c r="MSM261" s="254"/>
      <c r="MSN261" s="254"/>
      <c r="MSO261" s="254"/>
      <c r="MSP261" s="254"/>
      <c r="MSQ261" s="254"/>
      <c r="MSR261" s="254"/>
      <c r="MSS261" s="254"/>
      <c r="MST261" s="254"/>
      <c r="MSU261" s="254"/>
      <c r="MSV261" s="254"/>
      <c r="MSW261" s="254"/>
      <c r="MSX261" s="254"/>
      <c r="MSY261" s="254"/>
      <c r="MSZ261" s="254"/>
      <c r="MTA261" s="254"/>
      <c r="MTB261" s="254"/>
      <c r="MTC261" s="254"/>
      <c r="MTD261" s="254"/>
      <c r="MTE261" s="254"/>
      <c r="MTF261" s="254"/>
      <c r="MTG261" s="254"/>
      <c r="MTH261" s="254"/>
      <c r="MTI261" s="254"/>
      <c r="MTJ261" s="254"/>
      <c r="MTK261" s="254"/>
      <c r="MTL261" s="254"/>
      <c r="MTM261" s="254"/>
      <c r="MTN261" s="254"/>
      <c r="MTO261" s="254"/>
      <c r="MTP261" s="254"/>
      <c r="MTQ261" s="254"/>
      <c r="MTR261" s="254"/>
      <c r="MTS261" s="254"/>
      <c r="MTT261" s="254"/>
      <c r="MTU261" s="254"/>
      <c r="MTV261" s="254"/>
      <c r="MTW261" s="254"/>
      <c r="MTX261" s="254"/>
      <c r="MTY261" s="254"/>
      <c r="MTZ261" s="254"/>
      <c r="MUA261" s="254"/>
      <c r="MUB261" s="254"/>
      <c r="MUC261" s="254"/>
      <c r="MUD261" s="254"/>
      <c r="MUE261" s="254"/>
      <c r="MUF261" s="254"/>
      <c r="MUG261" s="254"/>
      <c r="MUH261" s="254"/>
      <c r="MUI261" s="254"/>
      <c r="MUJ261" s="254"/>
      <c r="MUK261" s="254"/>
      <c r="MUL261" s="254"/>
      <c r="MUM261" s="254"/>
      <c r="MUN261" s="254"/>
      <c r="MUO261" s="254"/>
      <c r="MUP261" s="254"/>
      <c r="MUQ261" s="254"/>
      <c r="MUR261" s="254"/>
      <c r="MUS261" s="254"/>
      <c r="MUT261" s="254"/>
      <c r="MUU261" s="254"/>
      <c r="MUV261" s="254"/>
      <c r="MUW261" s="254"/>
      <c r="MUX261" s="254"/>
      <c r="MUY261" s="254"/>
      <c r="MUZ261" s="254"/>
      <c r="MVA261" s="254"/>
      <c r="MVB261" s="254"/>
      <c r="MVC261" s="254"/>
      <c r="MVD261" s="254"/>
      <c r="MVE261" s="254"/>
      <c r="MVF261" s="254"/>
      <c r="MVG261" s="254"/>
      <c r="MVH261" s="254"/>
      <c r="MVI261" s="254"/>
      <c r="MVJ261" s="254"/>
      <c r="MVK261" s="254"/>
      <c r="MVL261" s="254"/>
      <c r="MVM261" s="254"/>
      <c r="MVN261" s="254"/>
      <c r="MVO261" s="254"/>
      <c r="MVP261" s="254"/>
      <c r="MVQ261" s="254"/>
      <c r="MVR261" s="254"/>
      <c r="MVS261" s="254"/>
      <c r="MVT261" s="254"/>
      <c r="MVU261" s="254"/>
      <c r="MVV261" s="254"/>
      <c r="MVW261" s="254"/>
      <c r="MVX261" s="254"/>
      <c r="MVY261" s="254"/>
      <c r="MVZ261" s="254"/>
      <c r="MWA261" s="254"/>
      <c r="MWB261" s="254"/>
      <c r="MWC261" s="254"/>
      <c r="MWD261" s="254"/>
      <c r="MWE261" s="254"/>
      <c r="MWF261" s="254"/>
      <c r="MWG261" s="254"/>
      <c r="MWH261" s="254"/>
      <c r="MWI261" s="254"/>
      <c r="MWJ261" s="254"/>
      <c r="MWK261" s="254"/>
      <c r="MWL261" s="254"/>
      <c r="MWM261" s="254"/>
      <c r="MWN261" s="254"/>
      <c r="MWO261" s="254"/>
      <c r="MWP261" s="254"/>
      <c r="MWQ261" s="254"/>
      <c r="MWR261" s="254"/>
      <c r="MWS261" s="254"/>
      <c r="MWT261" s="254"/>
      <c r="MWU261" s="254"/>
      <c r="MWV261" s="254"/>
      <c r="MWW261" s="254"/>
      <c r="MWX261" s="254"/>
      <c r="MWY261" s="254"/>
      <c r="MWZ261" s="254"/>
      <c r="MXA261" s="254"/>
      <c r="MXB261" s="254"/>
      <c r="MXC261" s="254"/>
      <c r="MXD261" s="254"/>
      <c r="MXE261" s="254"/>
      <c r="MXF261" s="254"/>
      <c r="MXG261" s="254"/>
      <c r="MXH261" s="254"/>
      <c r="MXI261" s="254"/>
      <c r="MXJ261" s="254"/>
      <c r="MXK261" s="254"/>
      <c r="MXL261" s="254"/>
      <c r="MXM261" s="254"/>
      <c r="MXN261" s="254"/>
      <c r="MXO261" s="254"/>
      <c r="MXP261" s="254"/>
      <c r="MXQ261" s="254"/>
      <c r="MXR261" s="254"/>
      <c r="MXS261" s="254"/>
      <c r="MXT261" s="254"/>
      <c r="MXU261" s="254"/>
      <c r="MXV261" s="254"/>
      <c r="MXW261" s="254"/>
      <c r="MXX261" s="254"/>
      <c r="MXY261" s="254"/>
      <c r="MXZ261" s="254"/>
      <c r="MYA261" s="254"/>
      <c r="MYB261" s="254"/>
      <c r="MYC261" s="254"/>
      <c r="MYD261" s="254"/>
      <c r="MYE261" s="254"/>
      <c r="MYF261" s="254"/>
      <c r="MYG261" s="254"/>
      <c r="MYH261" s="254"/>
      <c r="MYI261" s="254"/>
      <c r="MYJ261" s="254"/>
      <c r="MYK261" s="254"/>
      <c r="MYL261" s="254"/>
      <c r="MYM261" s="254"/>
      <c r="MYN261" s="254"/>
      <c r="MYO261" s="254"/>
      <c r="MYP261" s="254"/>
      <c r="MYQ261" s="254"/>
      <c r="MYR261" s="254"/>
      <c r="MYS261" s="254"/>
      <c r="MYT261" s="254"/>
      <c r="MYU261" s="254"/>
      <c r="MYV261" s="254"/>
      <c r="MYW261" s="254"/>
      <c r="MYX261" s="254"/>
      <c r="MYY261" s="254"/>
      <c r="MYZ261" s="254"/>
      <c r="MZA261" s="254"/>
      <c r="MZB261" s="254"/>
      <c r="MZC261" s="254"/>
      <c r="MZD261" s="254"/>
      <c r="MZE261" s="254"/>
      <c r="MZF261" s="254"/>
      <c r="MZG261" s="254"/>
      <c r="MZH261" s="254"/>
      <c r="MZI261" s="254"/>
      <c r="MZJ261" s="254"/>
      <c r="MZK261" s="254"/>
      <c r="MZL261" s="254"/>
      <c r="MZM261" s="254"/>
      <c r="MZN261" s="254"/>
      <c r="MZO261" s="254"/>
      <c r="MZP261" s="254"/>
      <c r="MZQ261" s="254"/>
      <c r="MZR261" s="254"/>
      <c r="MZS261" s="254"/>
      <c r="MZT261" s="254"/>
      <c r="MZU261" s="254"/>
      <c r="MZV261" s="254"/>
      <c r="MZW261" s="254"/>
      <c r="MZX261" s="254"/>
      <c r="MZY261" s="254"/>
      <c r="MZZ261" s="254"/>
      <c r="NAA261" s="254"/>
      <c r="NAB261" s="254"/>
      <c r="NAC261" s="254"/>
      <c r="NAD261" s="254"/>
      <c r="NAE261" s="254"/>
      <c r="NAF261" s="254"/>
      <c r="NAG261" s="254"/>
      <c r="NAH261" s="254"/>
      <c r="NAI261" s="254"/>
      <c r="NAJ261" s="254"/>
      <c r="NAK261" s="254"/>
      <c r="NAL261" s="254"/>
      <c r="NAM261" s="254"/>
      <c r="NAN261" s="254"/>
      <c r="NAO261" s="254"/>
      <c r="NAP261" s="254"/>
      <c r="NAQ261" s="254"/>
      <c r="NAR261" s="254"/>
      <c r="NAS261" s="254"/>
      <c r="NAT261" s="254"/>
      <c r="NAU261" s="254"/>
      <c r="NAV261" s="254"/>
      <c r="NAW261" s="254"/>
      <c r="NAX261" s="254"/>
      <c r="NAY261" s="254"/>
      <c r="NAZ261" s="254"/>
      <c r="NBA261" s="254"/>
      <c r="NBB261" s="254"/>
      <c r="NBC261" s="254"/>
      <c r="NBD261" s="254"/>
      <c r="NBE261" s="254"/>
      <c r="NBF261" s="254"/>
      <c r="NBG261" s="254"/>
      <c r="NBH261" s="254"/>
      <c r="NBI261" s="254"/>
      <c r="NBJ261" s="254"/>
      <c r="NBK261" s="254"/>
      <c r="NBL261" s="254"/>
      <c r="NBM261" s="254"/>
      <c r="NBN261" s="254"/>
      <c r="NBO261" s="254"/>
      <c r="NBP261" s="254"/>
      <c r="NBQ261" s="254"/>
      <c r="NBR261" s="254"/>
      <c r="NBS261" s="254"/>
      <c r="NBT261" s="254"/>
      <c r="NBU261" s="254"/>
      <c r="NBV261" s="254"/>
      <c r="NBW261" s="254"/>
      <c r="NBX261" s="254"/>
      <c r="NBY261" s="254"/>
      <c r="NBZ261" s="254"/>
      <c r="NCA261" s="254"/>
      <c r="NCB261" s="254"/>
      <c r="NCC261" s="254"/>
      <c r="NCD261" s="254"/>
      <c r="NCE261" s="254"/>
      <c r="NCF261" s="254"/>
      <c r="NCG261" s="254"/>
      <c r="NCH261" s="254"/>
      <c r="NCI261" s="254"/>
      <c r="NCJ261" s="254"/>
      <c r="NCK261" s="254"/>
      <c r="NCL261" s="254"/>
      <c r="NCM261" s="254"/>
      <c r="NCN261" s="254"/>
      <c r="NCO261" s="254"/>
      <c r="NCP261" s="254"/>
      <c r="NCQ261" s="254"/>
      <c r="NCR261" s="254"/>
      <c r="NCS261" s="254"/>
      <c r="NCT261" s="254"/>
      <c r="NCU261" s="254"/>
      <c r="NCV261" s="254"/>
      <c r="NCW261" s="254"/>
      <c r="NCX261" s="254"/>
      <c r="NCY261" s="254"/>
      <c r="NCZ261" s="254"/>
      <c r="NDA261" s="254"/>
      <c r="NDB261" s="254"/>
      <c r="NDC261" s="254"/>
      <c r="NDD261" s="254"/>
      <c r="NDE261" s="254"/>
      <c r="NDF261" s="254"/>
      <c r="NDG261" s="254"/>
      <c r="NDH261" s="254"/>
      <c r="NDI261" s="254"/>
      <c r="NDJ261" s="254"/>
      <c r="NDK261" s="254"/>
      <c r="NDL261" s="254"/>
      <c r="NDM261" s="254"/>
      <c r="NDN261" s="254"/>
      <c r="NDO261" s="254"/>
      <c r="NDP261" s="254"/>
      <c r="NDQ261" s="254"/>
      <c r="NDR261" s="254"/>
      <c r="NDS261" s="254"/>
      <c r="NDT261" s="254"/>
      <c r="NDU261" s="254"/>
      <c r="NDV261" s="254"/>
      <c r="NDW261" s="254"/>
      <c r="NDX261" s="254"/>
      <c r="NDY261" s="254"/>
      <c r="NDZ261" s="254"/>
      <c r="NEA261" s="254"/>
      <c r="NEB261" s="254"/>
      <c r="NEC261" s="254"/>
      <c r="NED261" s="254"/>
      <c r="NEE261" s="254"/>
      <c r="NEF261" s="254"/>
      <c r="NEG261" s="254"/>
      <c r="NEH261" s="254"/>
      <c r="NEI261" s="254"/>
      <c r="NEJ261" s="254"/>
      <c r="NEK261" s="254"/>
      <c r="NEL261" s="254"/>
      <c r="NEM261" s="254"/>
      <c r="NEN261" s="254"/>
      <c r="NEO261" s="254"/>
      <c r="NEP261" s="254"/>
      <c r="NEQ261" s="254"/>
      <c r="NER261" s="254"/>
      <c r="NES261" s="254"/>
      <c r="NET261" s="254"/>
      <c r="NEU261" s="254"/>
      <c r="NEV261" s="254"/>
      <c r="NEW261" s="254"/>
      <c r="NEX261" s="254"/>
      <c r="NEY261" s="254"/>
      <c r="NEZ261" s="254"/>
      <c r="NFA261" s="254"/>
      <c r="NFB261" s="254"/>
      <c r="NFC261" s="254"/>
      <c r="NFD261" s="254"/>
      <c r="NFE261" s="254"/>
      <c r="NFF261" s="254"/>
      <c r="NFG261" s="254"/>
      <c r="NFH261" s="254"/>
      <c r="NFI261" s="254"/>
      <c r="NFJ261" s="254"/>
      <c r="NFK261" s="254"/>
      <c r="NFL261" s="254"/>
      <c r="NFM261" s="254"/>
      <c r="NFN261" s="254"/>
      <c r="NFO261" s="254"/>
      <c r="NFP261" s="254"/>
      <c r="NFQ261" s="254"/>
      <c r="NFR261" s="254"/>
      <c r="NFS261" s="254"/>
      <c r="NFT261" s="254"/>
      <c r="NFU261" s="254"/>
      <c r="NFV261" s="254"/>
      <c r="NFW261" s="254"/>
      <c r="NFX261" s="254"/>
      <c r="NFY261" s="254"/>
      <c r="NFZ261" s="254"/>
      <c r="NGA261" s="254"/>
      <c r="NGB261" s="254"/>
      <c r="NGC261" s="254"/>
      <c r="NGD261" s="254"/>
      <c r="NGE261" s="254"/>
      <c r="NGF261" s="254"/>
      <c r="NGG261" s="254"/>
      <c r="NGH261" s="254"/>
      <c r="NGI261" s="254"/>
      <c r="NGJ261" s="254"/>
      <c r="NGK261" s="254"/>
      <c r="NGL261" s="254"/>
      <c r="NGM261" s="254"/>
      <c r="NGN261" s="254"/>
      <c r="NGO261" s="254"/>
      <c r="NGP261" s="254"/>
      <c r="NGQ261" s="254"/>
      <c r="NGR261" s="254"/>
      <c r="NGS261" s="254"/>
      <c r="NGT261" s="254"/>
      <c r="NGU261" s="254"/>
      <c r="NGV261" s="254"/>
      <c r="NGW261" s="254"/>
      <c r="NGX261" s="254"/>
      <c r="NGY261" s="254"/>
      <c r="NGZ261" s="254"/>
      <c r="NHA261" s="254"/>
      <c r="NHB261" s="254"/>
      <c r="NHC261" s="254"/>
      <c r="NHD261" s="254"/>
      <c r="NHE261" s="254"/>
      <c r="NHF261" s="254"/>
      <c r="NHG261" s="254"/>
      <c r="NHH261" s="254"/>
      <c r="NHI261" s="254"/>
      <c r="NHJ261" s="254"/>
      <c r="NHK261" s="254"/>
      <c r="NHL261" s="254"/>
      <c r="NHM261" s="254"/>
      <c r="NHN261" s="254"/>
      <c r="NHO261" s="254"/>
      <c r="NHP261" s="254"/>
      <c r="NHQ261" s="254"/>
      <c r="NHR261" s="254"/>
      <c r="NHS261" s="254"/>
      <c r="NHT261" s="254"/>
      <c r="NHU261" s="254"/>
      <c r="NHV261" s="254"/>
      <c r="NHW261" s="254"/>
      <c r="NHX261" s="254"/>
      <c r="NHY261" s="254"/>
      <c r="NHZ261" s="254"/>
      <c r="NIA261" s="254"/>
      <c r="NIB261" s="254"/>
      <c r="NIC261" s="254"/>
      <c r="NID261" s="254"/>
      <c r="NIE261" s="254"/>
      <c r="NIF261" s="254"/>
      <c r="NIG261" s="254"/>
      <c r="NIH261" s="254"/>
      <c r="NII261" s="254"/>
      <c r="NIJ261" s="254"/>
      <c r="NIK261" s="254"/>
      <c r="NIL261" s="254"/>
      <c r="NIM261" s="254"/>
      <c r="NIN261" s="254"/>
      <c r="NIO261" s="254"/>
      <c r="NIP261" s="254"/>
      <c r="NIQ261" s="254"/>
      <c r="NIR261" s="254"/>
      <c r="NIS261" s="254"/>
      <c r="NIT261" s="254"/>
      <c r="NIU261" s="254"/>
      <c r="NIV261" s="254"/>
      <c r="NIW261" s="254"/>
      <c r="NIX261" s="254"/>
      <c r="NIY261" s="254"/>
      <c r="NIZ261" s="254"/>
      <c r="NJA261" s="254"/>
      <c r="NJB261" s="254"/>
      <c r="NJC261" s="254"/>
      <c r="NJD261" s="254"/>
      <c r="NJE261" s="254"/>
      <c r="NJF261" s="254"/>
      <c r="NJG261" s="254"/>
      <c r="NJH261" s="254"/>
      <c r="NJI261" s="254"/>
      <c r="NJJ261" s="254"/>
      <c r="NJK261" s="254"/>
      <c r="NJL261" s="254"/>
      <c r="NJM261" s="254"/>
      <c r="NJN261" s="254"/>
      <c r="NJO261" s="254"/>
      <c r="NJP261" s="254"/>
      <c r="NJQ261" s="254"/>
      <c r="NJR261" s="254"/>
      <c r="NJS261" s="254"/>
      <c r="NJT261" s="254"/>
      <c r="NJU261" s="254"/>
      <c r="NJV261" s="254"/>
      <c r="NJW261" s="254"/>
      <c r="NJX261" s="254"/>
      <c r="NJY261" s="254"/>
      <c r="NJZ261" s="254"/>
      <c r="NKA261" s="254"/>
      <c r="NKB261" s="254"/>
      <c r="NKC261" s="254"/>
      <c r="NKD261" s="254"/>
      <c r="NKE261" s="254"/>
      <c r="NKF261" s="254"/>
      <c r="NKG261" s="254"/>
      <c r="NKH261" s="254"/>
      <c r="NKI261" s="254"/>
      <c r="NKJ261" s="254"/>
      <c r="NKK261" s="254"/>
      <c r="NKL261" s="254"/>
      <c r="NKM261" s="254"/>
      <c r="NKN261" s="254"/>
      <c r="NKO261" s="254"/>
      <c r="NKP261" s="254"/>
      <c r="NKQ261" s="254"/>
      <c r="NKR261" s="254"/>
      <c r="NKS261" s="254"/>
      <c r="NKT261" s="254"/>
      <c r="NKU261" s="254"/>
      <c r="NKV261" s="254"/>
      <c r="NKW261" s="254"/>
      <c r="NKX261" s="254"/>
      <c r="NKY261" s="254"/>
      <c r="NKZ261" s="254"/>
      <c r="NLA261" s="254"/>
      <c r="NLB261" s="254"/>
      <c r="NLC261" s="254"/>
      <c r="NLD261" s="254"/>
      <c r="NLE261" s="254"/>
      <c r="NLF261" s="254"/>
      <c r="NLG261" s="254"/>
      <c r="NLH261" s="254"/>
      <c r="NLI261" s="254"/>
      <c r="NLJ261" s="254"/>
      <c r="NLK261" s="254"/>
      <c r="NLL261" s="254"/>
      <c r="NLM261" s="254"/>
      <c r="NLN261" s="254"/>
      <c r="NLO261" s="254"/>
      <c r="NLP261" s="254"/>
      <c r="NLQ261" s="254"/>
      <c r="NLR261" s="254"/>
      <c r="NLS261" s="254"/>
      <c r="NLT261" s="254"/>
      <c r="NLU261" s="254"/>
      <c r="NLV261" s="254"/>
      <c r="NLW261" s="254"/>
      <c r="NLX261" s="254"/>
      <c r="NLY261" s="254"/>
      <c r="NLZ261" s="254"/>
      <c r="NMA261" s="254"/>
      <c r="NMB261" s="254"/>
      <c r="NMC261" s="254"/>
      <c r="NMD261" s="254"/>
      <c r="NME261" s="254"/>
      <c r="NMF261" s="254"/>
      <c r="NMG261" s="254"/>
      <c r="NMH261" s="254"/>
      <c r="NMI261" s="254"/>
      <c r="NMJ261" s="254"/>
      <c r="NMK261" s="254"/>
      <c r="NML261" s="254"/>
      <c r="NMM261" s="254"/>
      <c r="NMN261" s="254"/>
      <c r="NMO261" s="254"/>
      <c r="NMP261" s="254"/>
      <c r="NMQ261" s="254"/>
      <c r="NMR261" s="254"/>
      <c r="NMS261" s="254"/>
      <c r="NMT261" s="254"/>
      <c r="NMU261" s="254"/>
      <c r="NMV261" s="254"/>
      <c r="NMW261" s="254"/>
      <c r="NMX261" s="254"/>
      <c r="NMY261" s="254"/>
      <c r="NMZ261" s="254"/>
      <c r="NNA261" s="254"/>
      <c r="NNB261" s="254"/>
      <c r="NNC261" s="254"/>
      <c r="NND261" s="254"/>
      <c r="NNE261" s="254"/>
      <c r="NNF261" s="254"/>
      <c r="NNG261" s="254"/>
      <c r="NNH261" s="254"/>
      <c r="NNI261" s="254"/>
      <c r="NNJ261" s="254"/>
      <c r="NNK261" s="254"/>
      <c r="NNL261" s="254"/>
      <c r="NNM261" s="254"/>
      <c r="NNN261" s="254"/>
      <c r="NNO261" s="254"/>
      <c r="NNP261" s="254"/>
      <c r="NNQ261" s="254"/>
      <c r="NNR261" s="254"/>
      <c r="NNS261" s="254"/>
      <c r="NNT261" s="254"/>
      <c r="NNU261" s="254"/>
      <c r="NNV261" s="254"/>
      <c r="NNW261" s="254"/>
      <c r="NNX261" s="254"/>
      <c r="NNY261" s="254"/>
      <c r="NNZ261" s="254"/>
      <c r="NOA261" s="254"/>
      <c r="NOB261" s="254"/>
      <c r="NOC261" s="254"/>
      <c r="NOD261" s="254"/>
      <c r="NOE261" s="254"/>
      <c r="NOF261" s="254"/>
      <c r="NOG261" s="254"/>
      <c r="NOH261" s="254"/>
      <c r="NOI261" s="254"/>
      <c r="NOJ261" s="254"/>
      <c r="NOK261" s="254"/>
      <c r="NOL261" s="254"/>
      <c r="NOM261" s="254"/>
      <c r="NON261" s="254"/>
      <c r="NOO261" s="254"/>
      <c r="NOP261" s="254"/>
      <c r="NOQ261" s="254"/>
      <c r="NOR261" s="254"/>
      <c r="NOS261" s="254"/>
      <c r="NOT261" s="254"/>
      <c r="NOU261" s="254"/>
      <c r="NOV261" s="254"/>
      <c r="NOW261" s="254"/>
      <c r="NOX261" s="254"/>
      <c r="NOY261" s="254"/>
      <c r="NOZ261" s="254"/>
      <c r="NPA261" s="254"/>
      <c r="NPB261" s="254"/>
      <c r="NPC261" s="254"/>
      <c r="NPD261" s="254"/>
      <c r="NPE261" s="254"/>
      <c r="NPF261" s="254"/>
      <c r="NPG261" s="254"/>
      <c r="NPH261" s="254"/>
      <c r="NPI261" s="254"/>
      <c r="NPJ261" s="254"/>
      <c r="NPK261" s="254"/>
      <c r="NPL261" s="254"/>
      <c r="NPM261" s="254"/>
      <c r="NPN261" s="254"/>
      <c r="NPO261" s="254"/>
      <c r="NPP261" s="254"/>
      <c r="NPQ261" s="254"/>
      <c r="NPR261" s="254"/>
      <c r="NPS261" s="254"/>
      <c r="NPT261" s="254"/>
      <c r="NPU261" s="254"/>
      <c r="NPV261" s="254"/>
      <c r="NPW261" s="254"/>
      <c r="NPX261" s="254"/>
      <c r="NPY261" s="254"/>
      <c r="NPZ261" s="254"/>
      <c r="NQA261" s="254"/>
      <c r="NQB261" s="254"/>
      <c r="NQC261" s="254"/>
      <c r="NQD261" s="254"/>
      <c r="NQE261" s="254"/>
      <c r="NQF261" s="254"/>
      <c r="NQG261" s="254"/>
      <c r="NQH261" s="254"/>
      <c r="NQI261" s="254"/>
      <c r="NQJ261" s="254"/>
      <c r="NQK261" s="254"/>
      <c r="NQL261" s="254"/>
      <c r="NQM261" s="254"/>
      <c r="NQN261" s="254"/>
      <c r="NQO261" s="254"/>
      <c r="NQP261" s="254"/>
      <c r="NQQ261" s="254"/>
      <c r="NQR261" s="254"/>
      <c r="NQS261" s="254"/>
      <c r="NQT261" s="254"/>
      <c r="NQU261" s="254"/>
      <c r="NQV261" s="254"/>
      <c r="NQW261" s="254"/>
      <c r="NQX261" s="254"/>
      <c r="NQY261" s="254"/>
      <c r="NQZ261" s="254"/>
      <c r="NRA261" s="254"/>
      <c r="NRB261" s="254"/>
      <c r="NRC261" s="254"/>
      <c r="NRD261" s="254"/>
      <c r="NRE261" s="254"/>
      <c r="NRF261" s="254"/>
      <c r="NRG261" s="254"/>
      <c r="NRH261" s="254"/>
      <c r="NRI261" s="254"/>
      <c r="NRJ261" s="254"/>
      <c r="NRK261" s="254"/>
      <c r="NRL261" s="254"/>
      <c r="NRM261" s="254"/>
      <c r="NRN261" s="254"/>
      <c r="NRO261" s="254"/>
      <c r="NRP261" s="254"/>
      <c r="NRQ261" s="254"/>
      <c r="NRR261" s="254"/>
      <c r="NRS261" s="254"/>
      <c r="NRT261" s="254"/>
      <c r="NRU261" s="254"/>
      <c r="NRV261" s="254"/>
      <c r="NRW261" s="254"/>
      <c r="NRX261" s="254"/>
      <c r="NRY261" s="254"/>
      <c r="NRZ261" s="254"/>
      <c r="NSA261" s="254"/>
      <c r="NSB261" s="254"/>
      <c r="NSC261" s="254"/>
      <c r="NSD261" s="254"/>
      <c r="NSE261" s="254"/>
      <c r="NSF261" s="254"/>
      <c r="NSG261" s="254"/>
      <c r="NSH261" s="254"/>
      <c r="NSI261" s="254"/>
      <c r="NSJ261" s="254"/>
      <c r="NSK261" s="254"/>
      <c r="NSL261" s="254"/>
      <c r="NSM261" s="254"/>
      <c r="NSN261" s="254"/>
      <c r="NSO261" s="254"/>
      <c r="NSP261" s="254"/>
      <c r="NSQ261" s="254"/>
      <c r="NSR261" s="254"/>
      <c r="NSS261" s="254"/>
      <c r="NST261" s="254"/>
      <c r="NSU261" s="254"/>
      <c r="NSV261" s="254"/>
      <c r="NSW261" s="254"/>
      <c r="NSX261" s="254"/>
      <c r="NSY261" s="254"/>
      <c r="NSZ261" s="254"/>
      <c r="NTA261" s="254"/>
      <c r="NTB261" s="254"/>
      <c r="NTC261" s="254"/>
      <c r="NTD261" s="254"/>
      <c r="NTE261" s="254"/>
      <c r="NTF261" s="254"/>
      <c r="NTG261" s="254"/>
      <c r="NTH261" s="254"/>
      <c r="NTI261" s="254"/>
      <c r="NTJ261" s="254"/>
      <c r="NTK261" s="254"/>
      <c r="NTL261" s="254"/>
      <c r="NTM261" s="254"/>
      <c r="NTN261" s="254"/>
      <c r="NTO261" s="254"/>
      <c r="NTP261" s="254"/>
      <c r="NTQ261" s="254"/>
      <c r="NTR261" s="254"/>
      <c r="NTS261" s="254"/>
      <c r="NTT261" s="254"/>
      <c r="NTU261" s="254"/>
      <c r="NTV261" s="254"/>
      <c r="NTW261" s="254"/>
      <c r="NTX261" s="254"/>
      <c r="NTY261" s="254"/>
      <c r="NTZ261" s="254"/>
      <c r="NUA261" s="254"/>
      <c r="NUB261" s="254"/>
      <c r="NUC261" s="254"/>
      <c r="NUD261" s="254"/>
      <c r="NUE261" s="254"/>
      <c r="NUF261" s="254"/>
      <c r="NUG261" s="254"/>
      <c r="NUH261" s="254"/>
      <c r="NUI261" s="254"/>
      <c r="NUJ261" s="254"/>
      <c r="NUK261" s="254"/>
      <c r="NUL261" s="254"/>
      <c r="NUM261" s="254"/>
      <c r="NUN261" s="254"/>
      <c r="NUO261" s="254"/>
      <c r="NUP261" s="254"/>
      <c r="NUQ261" s="254"/>
      <c r="NUR261" s="254"/>
      <c r="NUS261" s="254"/>
      <c r="NUT261" s="254"/>
      <c r="NUU261" s="254"/>
      <c r="NUV261" s="254"/>
      <c r="NUW261" s="254"/>
      <c r="NUX261" s="254"/>
      <c r="NUY261" s="254"/>
      <c r="NUZ261" s="254"/>
      <c r="NVA261" s="254"/>
      <c r="NVB261" s="254"/>
      <c r="NVC261" s="254"/>
      <c r="NVD261" s="254"/>
      <c r="NVE261" s="254"/>
      <c r="NVF261" s="254"/>
      <c r="NVG261" s="254"/>
      <c r="NVH261" s="254"/>
      <c r="NVI261" s="254"/>
      <c r="NVJ261" s="254"/>
      <c r="NVK261" s="254"/>
      <c r="NVL261" s="254"/>
      <c r="NVM261" s="254"/>
      <c r="NVN261" s="254"/>
      <c r="NVO261" s="254"/>
      <c r="NVP261" s="254"/>
      <c r="NVQ261" s="254"/>
      <c r="NVR261" s="254"/>
      <c r="NVS261" s="254"/>
      <c r="NVT261" s="254"/>
      <c r="NVU261" s="254"/>
      <c r="NVV261" s="254"/>
      <c r="NVW261" s="254"/>
      <c r="NVX261" s="254"/>
      <c r="NVY261" s="254"/>
      <c r="NVZ261" s="254"/>
      <c r="NWA261" s="254"/>
      <c r="NWB261" s="254"/>
      <c r="NWC261" s="254"/>
      <c r="NWD261" s="254"/>
      <c r="NWE261" s="254"/>
      <c r="NWF261" s="254"/>
      <c r="NWG261" s="254"/>
      <c r="NWH261" s="254"/>
      <c r="NWI261" s="254"/>
      <c r="NWJ261" s="254"/>
      <c r="NWK261" s="254"/>
      <c r="NWL261" s="254"/>
      <c r="NWM261" s="254"/>
      <c r="NWN261" s="254"/>
      <c r="NWO261" s="254"/>
      <c r="NWP261" s="254"/>
      <c r="NWQ261" s="254"/>
      <c r="NWR261" s="254"/>
      <c r="NWS261" s="254"/>
      <c r="NWT261" s="254"/>
      <c r="NWU261" s="254"/>
      <c r="NWV261" s="254"/>
      <c r="NWW261" s="254"/>
      <c r="NWX261" s="254"/>
      <c r="NWY261" s="254"/>
      <c r="NWZ261" s="254"/>
      <c r="NXA261" s="254"/>
      <c r="NXB261" s="254"/>
      <c r="NXC261" s="254"/>
      <c r="NXD261" s="254"/>
      <c r="NXE261" s="254"/>
      <c r="NXF261" s="254"/>
      <c r="NXG261" s="254"/>
      <c r="NXH261" s="254"/>
      <c r="NXI261" s="254"/>
      <c r="NXJ261" s="254"/>
      <c r="NXK261" s="254"/>
      <c r="NXL261" s="254"/>
      <c r="NXM261" s="254"/>
      <c r="NXN261" s="254"/>
      <c r="NXO261" s="254"/>
      <c r="NXP261" s="254"/>
      <c r="NXQ261" s="254"/>
      <c r="NXR261" s="254"/>
      <c r="NXS261" s="254"/>
      <c r="NXT261" s="254"/>
      <c r="NXU261" s="254"/>
      <c r="NXV261" s="254"/>
      <c r="NXW261" s="254"/>
      <c r="NXX261" s="254"/>
      <c r="NXY261" s="254"/>
      <c r="NXZ261" s="254"/>
      <c r="NYA261" s="254"/>
      <c r="NYB261" s="254"/>
      <c r="NYC261" s="254"/>
      <c r="NYD261" s="254"/>
      <c r="NYE261" s="254"/>
      <c r="NYF261" s="254"/>
      <c r="NYG261" s="254"/>
      <c r="NYH261" s="254"/>
      <c r="NYI261" s="254"/>
      <c r="NYJ261" s="254"/>
      <c r="NYK261" s="254"/>
      <c r="NYL261" s="254"/>
      <c r="NYM261" s="254"/>
      <c r="NYN261" s="254"/>
      <c r="NYO261" s="254"/>
      <c r="NYP261" s="254"/>
      <c r="NYQ261" s="254"/>
      <c r="NYR261" s="254"/>
      <c r="NYS261" s="254"/>
      <c r="NYT261" s="254"/>
      <c r="NYU261" s="254"/>
      <c r="NYV261" s="254"/>
      <c r="NYW261" s="254"/>
      <c r="NYX261" s="254"/>
      <c r="NYY261" s="254"/>
      <c r="NYZ261" s="254"/>
      <c r="NZA261" s="254"/>
      <c r="NZB261" s="254"/>
      <c r="NZC261" s="254"/>
      <c r="NZD261" s="254"/>
      <c r="NZE261" s="254"/>
      <c r="NZF261" s="254"/>
      <c r="NZG261" s="254"/>
      <c r="NZH261" s="254"/>
      <c r="NZI261" s="254"/>
      <c r="NZJ261" s="254"/>
      <c r="NZK261" s="254"/>
      <c r="NZL261" s="254"/>
      <c r="NZM261" s="254"/>
      <c r="NZN261" s="254"/>
      <c r="NZO261" s="254"/>
      <c r="NZP261" s="254"/>
      <c r="NZQ261" s="254"/>
      <c r="NZR261" s="254"/>
      <c r="NZS261" s="254"/>
      <c r="NZT261" s="254"/>
      <c r="NZU261" s="254"/>
      <c r="NZV261" s="254"/>
      <c r="NZW261" s="254"/>
      <c r="NZX261" s="254"/>
      <c r="NZY261" s="254"/>
      <c r="NZZ261" s="254"/>
      <c r="OAA261" s="254"/>
      <c r="OAB261" s="254"/>
      <c r="OAC261" s="254"/>
      <c r="OAD261" s="254"/>
      <c r="OAE261" s="254"/>
      <c r="OAF261" s="254"/>
      <c r="OAG261" s="254"/>
      <c r="OAH261" s="254"/>
      <c r="OAI261" s="254"/>
      <c r="OAJ261" s="254"/>
      <c r="OAK261" s="254"/>
      <c r="OAL261" s="254"/>
      <c r="OAM261" s="254"/>
      <c r="OAN261" s="254"/>
      <c r="OAO261" s="254"/>
      <c r="OAP261" s="254"/>
      <c r="OAQ261" s="254"/>
      <c r="OAR261" s="254"/>
      <c r="OAS261" s="254"/>
      <c r="OAT261" s="254"/>
      <c r="OAU261" s="254"/>
      <c r="OAV261" s="254"/>
      <c r="OAW261" s="254"/>
      <c r="OAX261" s="254"/>
      <c r="OAY261" s="254"/>
      <c r="OAZ261" s="254"/>
      <c r="OBA261" s="254"/>
      <c r="OBB261" s="254"/>
      <c r="OBC261" s="254"/>
      <c r="OBD261" s="254"/>
      <c r="OBE261" s="254"/>
      <c r="OBF261" s="254"/>
      <c r="OBG261" s="254"/>
      <c r="OBH261" s="254"/>
      <c r="OBI261" s="254"/>
      <c r="OBJ261" s="254"/>
      <c r="OBK261" s="254"/>
      <c r="OBL261" s="254"/>
      <c r="OBM261" s="254"/>
      <c r="OBN261" s="254"/>
      <c r="OBO261" s="254"/>
      <c r="OBP261" s="254"/>
      <c r="OBQ261" s="254"/>
      <c r="OBR261" s="254"/>
      <c r="OBS261" s="254"/>
      <c r="OBT261" s="254"/>
      <c r="OBU261" s="254"/>
      <c r="OBV261" s="254"/>
      <c r="OBW261" s="254"/>
      <c r="OBX261" s="254"/>
      <c r="OBY261" s="254"/>
      <c r="OBZ261" s="254"/>
      <c r="OCA261" s="254"/>
      <c r="OCB261" s="254"/>
      <c r="OCC261" s="254"/>
      <c r="OCD261" s="254"/>
      <c r="OCE261" s="254"/>
      <c r="OCF261" s="254"/>
      <c r="OCG261" s="254"/>
      <c r="OCH261" s="254"/>
      <c r="OCI261" s="254"/>
      <c r="OCJ261" s="254"/>
      <c r="OCK261" s="254"/>
      <c r="OCL261" s="254"/>
      <c r="OCM261" s="254"/>
      <c r="OCN261" s="254"/>
      <c r="OCO261" s="254"/>
      <c r="OCP261" s="254"/>
      <c r="OCQ261" s="254"/>
      <c r="OCR261" s="254"/>
      <c r="OCS261" s="254"/>
      <c r="OCT261" s="254"/>
      <c r="OCU261" s="254"/>
      <c r="OCV261" s="254"/>
      <c r="OCW261" s="254"/>
      <c r="OCX261" s="254"/>
      <c r="OCY261" s="254"/>
      <c r="OCZ261" s="254"/>
      <c r="ODA261" s="254"/>
      <c r="ODB261" s="254"/>
      <c r="ODC261" s="254"/>
      <c r="ODD261" s="254"/>
      <c r="ODE261" s="254"/>
      <c r="ODF261" s="254"/>
      <c r="ODG261" s="254"/>
      <c r="ODH261" s="254"/>
      <c r="ODI261" s="254"/>
      <c r="ODJ261" s="254"/>
      <c r="ODK261" s="254"/>
      <c r="ODL261" s="254"/>
      <c r="ODM261" s="254"/>
      <c r="ODN261" s="254"/>
      <c r="ODO261" s="254"/>
      <c r="ODP261" s="254"/>
      <c r="ODQ261" s="254"/>
      <c r="ODR261" s="254"/>
      <c r="ODS261" s="254"/>
      <c r="ODT261" s="254"/>
      <c r="ODU261" s="254"/>
      <c r="ODV261" s="254"/>
      <c r="ODW261" s="254"/>
      <c r="ODX261" s="254"/>
      <c r="ODY261" s="254"/>
      <c r="ODZ261" s="254"/>
      <c r="OEA261" s="254"/>
      <c r="OEB261" s="254"/>
      <c r="OEC261" s="254"/>
      <c r="OED261" s="254"/>
      <c r="OEE261" s="254"/>
      <c r="OEF261" s="254"/>
      <c r="OEG261" s="254"/>
      <c r="OEH261" s="254"/>
      <c r="OEI261" s="254"/>
      <c r="OEJ261" s="254"/>
      <c r="OEK261" s="254"/>
      <c r="OEL261" s="254"/>
      <c r="OEM261" s="254"/>
      <c r="OEN261" s="254"/>
      <c r="OEO261" s="254"/>
      <c r="OEP261" s="254"/>
      <c r="OEQ261" s="254"/>
      <c r="OER261" s="254"/>
      <c r="OES261" s="254"/>
      <c r="OET261" s="254"/>
      <c r="OEU261" s="254"/>
      <c r="OEV261" s="254"/>
      <c r="OEW261" s="254"/>
      <c r="OEX261" s="254"/>
      <c r="OEY261" s="254"/>
      <c r="OEZ261" s="254"/>
      <c r="OFA261" s="254"/>
      <c r="OFB261" s="254"/>
      <c r="OFC261" s="254"/>
      <c r="OFD261" s="254"/>
      <c r="OFE261" s="254"/>
      <c r="OFF261" s="254"/>
      <c r="OFG261" s="254"/>
      <c r="OFH261" s="254"/>
      <c r="OFI261" s="254"/>
      <c r="OFJ261" s="254"/>
      <c r="OFK261" s="254"/>
      <c r="OFL261" s="254"/>
      <c r="OFM261" s="254"/>
      <c r="OFN261" s="254"/>
      <c r="OFO261" s="254"/>
      <c r="OFP261" s="254"/>
      <c r="OFQ261" s="254"/>
      <c r="OFR261" s="254"/>
      <c r="OFS261" s="254"/>
      <c r="OFT261" s="254"/>
      <c r="OFU261" s="254"/>
      <c r="OFV261" s="254"/>
      <c r="OFW261" s="254"/>
      <c r="OFX261" s="254"/>
      <c r="OFY261" s="254"/>
      <c r="OFZ261" s="254"/>
      <c r="OGA261" s="254"/>
      <c r="OGB261" s="254"/>
      <c r="OGC261" s="254"/>
      <c r="OGD261" s="254"/>
      <c r="OGE261" s="254"/>
      <c r="OGF261" s="254"/>
      <c r="OGG261" s="254"/>
      <c r="OGH261" s="254"/>
      <c r="OGI261" s="254"/>
      <c r="OGJ261" s="254"/>
      <c r="OGK261" s="254"/>
      <c r="OGL261" s="254"/>
      <c r="OGM261" s="254"/>
      <c r="OGN261" s="254"/>
      <c r="OGO261" s="254"/>
      <c r="OGP261" s="254"/>
      <c r="OGQ261" s="254"/>
      <c r="OGR261" s="254"/>
      <c r="OGS261" s="254"/>
      <c r="OGT261" s="254"/>
      <c r="OGU261" s="254"/>
      <c r="OGV261" s="254"/>
      <c r="OGW261" s="254"/>
      <c r="OGX261" s="254"/>
      <c r="OGY261" s="254"/>
      <c r="OGZ261" s="254"/>
      <c r="OHA261" s="254"/>
      <c r="OHB261" s="254"/>
      <c r="OHC261" s="254"/>
      <c r="OHD261" s="254"/>
      <c r="OHE261" s="254"/>
      <c r="OHF261" s="254"/>
      <c r="OHG261" s="254"/>
      <c r="OHH261" s="254"/>
      <c r="OHI261" s="254"/>
      <c r="OHJ261" s="254"/>
      <c r="OHK261" s="254"/>
      <c r="OHL261" s="254"/>
      <c r="OHM261" s="254"/>
      <c r="OHN261" s="254"/>
      <c r="OHO261" s="254"/>
      <c r="OHP261" s="254"/>
      <c r="OHQ261" s="254"/>
      <c r="OHR261" s="254"/>
      <c r="OHS261" s="254"/>
      <c r="OHT261" s="254"/>
      <c r="OHU261" s="254"/>
      <c r="OHV261" s="254"/>
      <c r="OHW261" s="254"/>
      <c r="OHX261" s="254"/>
      <c r="OHY261" s="254"/>
      <c r="OHZ261" s="254"/>
      <c r="OIA261" s="254"/>
      <c r="OIB261" s="254"/>
      <c r="OIC261" s="254"/>
      <c r="OID261" s="254"/>
      <c r="OIE261" s="254"/>
      <c r="OIF261" s="254"/>
      <c r="OIG261" s="254"/>
      <c r="OIH261" s="254"/>
      <c r="OII261" s="254"/>
      <c r="OIJ261" s="254"/>
      <c r="OIK261" s="254"/>
      <c r="OIL261" s="254"/>
      <c r="OIM261" s="254"/>
      <c r="OIN261" s="254"/>
      <c r="OIO261" s="254"/>
      <c r="OIP261" s="254"/>
      <c r="OIQ261" s="254"/>
      <c r="OIR261" s="254"/>
      <c r="OIS261" s="254"/>
      <c r="OIT261" s="254"/>
      <c r="OIU261" s="254"/>
      <c r="OIV261" s="254"/>
      <c r="OIW261" s="254"/>
      <c r="OIX261" s="254"/>
      <c r="OIY261" s="254"/>
      <c r="OIZ261" s="254"/>
      <c r="OJA261" s="254"/>
      <c r="OJB261" s="254"/>
      <c r="OJC261" s="254"/>
      <c r="OJD261" s="254"/>
      <c r="OJE261" s="254"/>
      <c r="OJF261" s="254"/>
      <c r="OJG261" s="254"/>
      <c r="OJH261" s="254"/>
      <c r="OJI261" s="254"/>
      <c r="OJJ261" s="254"/>
      <c r="OJK261" s="254"/>
      <c r="OJL261" s="254"/>
      <c r="OJM261" s="254"/>
      <c r="OJN261" s="254"/>
      <c r="OJO261" s="254"/>
      <c r="OJP261" s="254"/>
      <c r="OJQ261" s="254"/>
      <c r="OJR261" s="254"/>
      <c r="OJS261" s="254"/>
      <c r="OJT261" s="254"/>
      <c r="OJU261" s="254"/>
      <c r="OJV261" s="254"/>
      <c r="OJW261" s="254"/>
      <c r="OJX261" s="254"/>
      <c r="OJY261" s="254"/>
      <c r="OJZ261" s="254"/>
      <c r="OKA261" s="254"/>
      <c r="OKB261" s="254"/>
      <c r="OKC261" s="254"/>
      <c r="OKD261" s="254"/>
      <c r="OKE261" s="254"/>
      <c r="OKF261" s="254"/>
      <c r="OKG261" s="254"/>
      <c r="OKH261" s="254"/>
      <c r="OKI261" s="254"/>
      <c r="OKJ261" s="254"/>
      <c r="OKK261" s="254"/>
      <c r="OKL261" s="254"/>
      <c r="OKM261" s="254"/>
      <c r="OKN261" s="254"/>
      <c r="OKO261" s="254"/>
      <c r="OKP261" s="254"/>
      <c r="OKQ261" s="254"/>
      <c r="OKR261" s="254"/>
      <c r="OKS261" s="254"/>
      <c r="OKT261" s="254"/>
      <c r="OKU261" s="254"/>
      <c r="OKV261" s="254"/>
      <c r="OKW261" s="254"/>
      <c r="OKX261" s="254"/>
      <c r="OKY261" s="254"/>
      <c r="OKZ261" s="254"/>
      <c r="OLA261" s="254"/>
      <c r="OLB261" s="254"/>
      <c r="OLC261" s="254"/>
      <c r="OLD261" s="254"/>
      <c r="OLE261" s="254"/>
      <c r="OLF261" s="254"/>
      <c r="OLG261" s="254"/>
      <c r="OLH261" s="254"/>
      <c r="OLI261" s="254"/>
      <c r="OLJ261" s="254"/>
      <c r="OLK261" s="254"/>
      <c r="OLL261" s="254"/>
      <c r="OLM261" s="254"/>
      <c r="OLN261" s="254"/>
      <c r="OLO261" s="254"/>
      <c r="OLP261" s="254"/>
      <c r="OLQ261" s="254"/>
      <c r="OLR261" s="254"/>
      <c r="OLS261" s="254"/>
      <c r="OLT261" s="254"/>
      <c r="OLU261" s="254"/>
      <c r="OLV261" s="254"/>
      <c r="OLW261" s="254"/>
      <c r="OLX261" s="254"/>
      <c r="OLY261" s="254"/>
      <c r="OLZ261" s="254"/>
      <c r="OMA261" s="254"/>
      <c r="OMB261" s="254"/>
      <c r="OMC261" s="254"/>
      <c r="OMD261" s="254"/>
      <c r="OME261" s="254"/>
      <c r="OMF261" s="254"/>
      <c r="OMG261" s="254"/>
      <c r="OMH261" s="254"/>
      <c r="OMI261" s="254"/>
      <c r="OMJ261" s="254"/>
      <c r="OMK261" s="254"/>
      <c r="OML261" s="254"/>
      <c r="OMM261" s="254"/>
      <c r="OMN261" s="254"/>
      <c r="OMO261" s="254"/>
      <c r="OMP261" s="254"/>
      <c r="OMQ261" s="254"/>
      <c r="OMR261" s="254"/>
      <c r="OMS261" s="254"/>
      <c r="OMT261" s="254"/>
      <c r="OMU261" s="254"/>
      <c r="OMV261" s="254"/>
      <c r="OMW261" s="254"/>
      <c r="OMX261" s="254"/>
      <c r="OMY261" s="254"/>
      <c r="OMZ261" s="254"/>
      <c r="ONA261" s="254"/>
      <c r="ONB261" s="254"/>
      <c r="ONC261" s="254"/>
      <c r="OND261" s="254"/>
      <c r="ONE261" s="254"/>
      <c r="ONF261" s="254"/>
      <c r="ONG261" s="254"/>
      <c r="ONH261" s="254"/>
      <c r="ONI261" s="254"/>
      <c r="ONJ261" s="254"/>
      <c r="ONK261" s="254"/>
      <c r="ONL261" s="254"/>
      <c r="ONM261" s="254"/>
      <c r="ONN261" s="254"/>
      <c r="ONO261" s="254"/>
      <c r="ONP261" s="254"/>
      <c r="ONQ261" s="254"/>
      <c r="ONR261" s="254"/>
      <c r="ONS261" s="254"/>
      <c r="ONT261" s="254"/>
      <c r="ONU261" s="254"/>
      <c r="ONV261" s="254"/>
      <c r="ONW261" s="254"/>
      <c r="ONX261" s="254"/>
      <c r="ONY261" s="254"/>
      <c r="ONZ261" s="254"/>
      <c r="OOA261" s="254"/>
      <c r="OOB261" s="254"/>
      <c r="OOC261" s="254"/>
      <c r="OOD261" s="254"/>
      <c r="OOE261" s="254"/>
      <c r="OOF261" s="254"/>
      <c r="OOG261" s="254"/>
      <c r="OOH261" s="254"/>
      <c r="OOI261" s="254"/>
      <c r="OOJ261" s="254"/>
      <c r="OOK261" s="254"/>
      <c r="OOL261" s="254"/>
      <c r="OOM261" s="254"/>
      <c r="OON261" s="254"/>
      <c r="OOO261" s="254"/>
      <c r="OOP261" s="254"/>
      <c r="OOQ261" s="254"/>
      <c r="OOR261" s="254"/>
      <c r="OOS261" s="254"/>
      <c r="OOT261" s="254"/>
      <c r="OOU261" s="254"/>
      <c r="OOV261" s="254"/>
      <c r="OOW261" s="254"/>
      <c r="OOX261" s="254"/>
      <c r="OOY261" s="254"/>
      <c r="OOZ261" s="254"/>
      <c r="OPA261" s="254"/>
      <c r="OPB261" s="254"/>
      <c r="OPC261" s="254"/>
      <c r="OPD261" s="254"/>
      <c r="OPE261" s="254"/>
      <c r="OPF261" s="254"/>
      <c r="OPG261" s="254"/>
      <c r="OPH261" s="254"/>
      <c r="OPI261" s="254"/>
      <c r="OPJ261" s="254"/>
      <c r="OPK261" s="254"/>
      <c r="OPL261" s="254"/>
      <c r="OPM261" s="254"/>
      <c r="OPN261" s="254"/>
      <c r="OPO261" s="254"/>
      <c r="OPP261" s="254"/>
      <c r="OPQ261" s="254"/>
      <c r="OPR261" s="254"/>
      <c r="OPS261" s="254"/>
      <c r="OPT261" s="254"/>
      <c r="OPU261" s="254"/>
      <c r="OPV261" s="254"/>
      <c r="OPW261" s="254"/>
      <c r="OPX261" s="254"/>
      <c r="OPY261" s="254"/>
      <c r="OPZ261" s="254"/>
      <c r="OQA261" s="254"/>
      <c r="OQB261" s="254"/>
      <c r="OQC261" s="254"/>
      <c r="OQD261" s="254"/>
      <c r="OQE261" s="254"/>
      <c r="OQF261" s="254"/>
      <c r="OQG261" s="254"/>
      <c r="OQH261" s="254"/>
      <c r="OQI261" s="254"/>
      <c r="OQJ261" s="254"/>
      <c r="OQK261" s="254"/>
      <c r="OQL261" s="254"/>
      <c r="OQM261" s="254"/>
      <c r="OQN261" s="254"/>
      <c r="OQO261" s="254"/>
      <c r="OQP261" s="254"/>
      <c r="OQQ261" s="254"/>
      <c r="OQR261" s="254"/>
      <c r="OQS261" s="254"/>
      <c r="OQT261" s="254"/>
      <c r="OQU261" s="254"/>
      <c r="OQV261" s="254"/>
      <c r="OQW261" s="254"/>
      <c r="OQX261" s="254"/>
      <c r="OQY261" s="254"/>
      <c r="OQZ261" s="254"/>
      <c r="ORA261" s="254"/>
      <c r="ORB261" s="254"/>
      <c r="ORC261" s="254"/>
      <c r="ORD261" s="254"/>
      <c r="ORE261" s="254"/>
      <c r="ORF261" s="254"/>
      <c r="ORG261" s="254"/>
      <c r="ORH261" s="254"/>
      <c r="ORI261" s="254"/>
      <c r="ORJ261" s="254"/>
      <c r="ORK261" s="254"/>
      <c r="ORL261" s="254"/>
      <c r="ORM261" s="254"/>
      <c r="ORN261" s="254"/>
      <c r="ORO261" s="254"/>
      <c r="ORP261" s="254"/>
      <c r="ORQ261" s="254"/>
      <c r="ORR261" s="254"/>
      <c r="ORS261" s="254"/>
      <c r="ORT261" s="254"/>
      <c r="ORU261" s="254"/>
      <c r="ORV261" s="254"/>
      <c r="ORW261" s="254"/>
      <c r="ORX261" s="254"/>
      <c r="ORY261" s="254"/>
      <c r="ORZ261" s="254"/>
      <c r="OSA261" s="254"/>
      <c r="OSB261" s="254"/>
      <c r="OSC261" s="254"/>
      <c r="OSD261" s="254"/>
      <c r="OSE261" s="254"/>
      <c r="OSF261" s="254"/>
      <c r="OSG261" s="254"/>
      <c r="OSH261" s="254"/>
      <c r="OSI261" s="254"/>
      <c r="OSJ261" s="254"/>
      <c r="OSK261" s="254"/>
      <c r="OSL261" s="254"/>
      <c r="OSM261" s="254"/>
      <c r="OSN261" s="254"/>
      <c r="OSO261" s="254"/>
      <c r="OSP261" s="254"/>
      <c r="OSQ261" s="254"/>
      <c r="OSR261" s="254"/>
      <c r="OSS261" s="254"/>
      <c r="OST261" s="254"/>
      <c r="OSU261" s="254"/>
      <c r="OSV261" s="254"/>
      <c r="OSW261" s="254"/>
      <c r="OSX261" s="254"/>
      <c r="OSY261" s="254"/>
      <c r="OSZ261" s="254"/>
      <c r="OTA261" s="254"/>
      <c r="OTB261" s="254"/>
      <c r="OTC261" s="254"/>
      <c r="OTD261" s="254"/>
      <c r="OTE261" s="254"/>
      <c r="OTF261" s="254"/>
      <c r="OTG261" s="254"/>
      <c r="OTH261" s="254"/>
      <c r="OTI261" s="254"/>
      <c r="OTJ261" s="254"/>
      <c r="OTK261" s="254"/>
      <c r="OTL261" s="254"/>
      <c r="OTM261" s="254"/>
      <c r="OTN261" s="254"/>
      <c r="OTO261" s="254"/>
      <c r="OTP261" s="254"/>
      <c r="OTQ261" s="254"/>
      <c r="OTR261" s="254"/>
      <c r="OTS261" s="254"/>
      <c r="OTT261" s="254"/>
      <c r="OTU261" s="254"/>
      <c r="OTV261" s="254"/>
      <c r="OTW261" s="254"/>
      <c r="OTX261" s="254"/>
      <c r="OTY261" s="254"/>
      <c r="OTZ261" s="254"/>
      <c r="OUA261" s="254"/>
      <c r="OUB261" s="254"/>
      <c r="OUC261" s="254"/>
      <c r="OUD261" s="254"/>
      <c r="OUE261" s="254"/>
      <c r="OUF261" s="254"/>
      <c r="OUG261" s="254"/>
      <c r="OUH261" s="254"/>
      <c r="OUI261" s="254"/>
      <c r="OUJ261" s="254"/>
      <c r="OUK261" s="254"/>
      <c r="OUL261" s="254"/>
      <c r="OUM261" s="254"/>
      <c r="OUN261" s="254"/>
      <c r="OUO261" s="254"/>
      <c r="OUP261" s="254"/>
      <c r="OUQ261" s="254"/>
      <c r="OUR261" s="254"/>
      <c r="OUS261" s="254"/>
      <c r="OUT261" s="254"/>
      <c r="OUU261" s="254"/>
      <c r="OUV261" s="254"/>
      <c r="OUW261" s="254"/>
      <c r="OUX261" s="254"/>
      <c r="OUY261" s="254"/>
      <c r="OUZ261" s="254"/>
      <c r="OVA261" s="254"/>
      <c r="OVB261" s="254"/>
      <c r="OVC261" s="254"/>
      <c r="OVD261" s="254"/>
      <c r="OVE261" s="254"/>
      <c r="OVF261" s="254"/>
      <c r="OVG261" s="254"/>
      <c r="OVH261" s="254"/>
      <c r="OVI261" s="254"/>
      <c r="OVJ261" s="254"/>
      <c r="OVK261" s="254"/>
      <c r="OVL261" s="254"/>
      <c r="OVM261" s="254"/>
      <c r="OVN261" s="254"/>
      <c r="OVO261" s="254"/>
      <c r="OVP261" s="254"/>
      <c r="OVQ261" s="254"/>
      <c r="OVR261" s="254"/>
      <c r="OVS261" s="254"/>
      <c r="OVT261" s="254"/>
      <c r="OVU261" s="254"/>
      <c r="OVV261" s="254"/>
      <c r="OVW261" s="254"/>
      <c r="OVX261" s="254"/>
      <c r="OVY261" s="254"/>
      <c r="OVZ261" s="254"/>
      <c r="OWA261" s="254"/>
      <c r="OWB261" s="254"/>
      <c r="OWC261" s="254"/>
      <c r="OWD261" s="254"/>
      <c r="OWE261" s="254"/>
      <c r="OWF261" s="254"/>
      <c r="OWG261" s="254"/>
      <c r="OWH261" s="254"/>
      <c r="OWI261" s="254"/>
      <c r="OWJ261" s="254"/>
      <c r="OWK261" s="254"/>
      <c r="OWL261" s="254"/>
      <c r="OWM261" s="254"/>
      <c r="OWN261" s="254"/>
      <c r="OWO261" s="254"/>
      <c r="OWP261" s="254"/>
      <c r="OWQ261" s="254"/>
      <c r="OWR261" s="254"/>
      <c r="OWS261" s="254"/>
      <c r="OWT261" s="254"/>
      <c r="OWU261" s="254"/>
      <c r="OWV261" s="254"/>
      <c r="OWW261" s="254"/>
      <c r="OWX261" s="254"/>
      <c r="OWY261" s="254"/>
      <c r="OWZ261" s="254"/>
      <c r="OXA261" s="254"/>
      <c r="OXB261" s="254"/>
      <c r="OXC261" s="254"/>
      <c r="OXD261" s="254"/>
      <c r="OXE261" s="254"/>
      <c r="OXF261" s="254"/>
      <c r="OXG261" s="254"/>
      <c r="OXH261" s="254"/>
      <c r="OXI261" s="254"/>
      <c r="OXJ261" s="254"/>
      <c r="OXK261" s="254"/>
      <c r="OXL261" s="254"/>
      <c r="OXM261" s="254"/>
      <c r="OXN261" s="254"/>
      <c r="OXO261" s="254"/>
      <c r="OXP261" s="254"/>
      <c r="OXQ261" s="254"/>
      <c r="OXR261" s="254"/>
      <c r="OXS261" s="254"/>
      <c r="OXT261" s="254"/>
      <c r="OXU261" s="254"/>
      <c r="OXV261" s="254"/>
      <c r="OXW261" s="254"/>
      <c r="OXX261" s="254"/>
      <c r="OXY261" s="254"/>
      <c r="OXZ261" s="254"/>
      <c r="OYA261" s="254"/>
      <c r="OYB261" s="254"/>
      <c r="OYC261" s="254"/>
      <c r="OYD261" s="254"/>
      <c r="OYE261" s="254"/>
      <c r="OYF261" s="254"/>
      <c r="OYG261" s="254"/>
      <c r="OYH261" s="254"/>
      <c r="OYI261" s="254"/>
      <c r="OYJ261" s="254"/>
      <c r="OYK261" s="254"/>
      <c r="OYL261" s="254"/>
      <c r="OYM261" s="254"/>
      <c r="OYN261" s="254"/>
      <c r="OYO261" s="254"/>
      <c r="OYP261" s="254"/>
      <c r="OYQ261" s="254"/>
      <c r="OYR261" s="254"/>
      <c r="OYS261" s="254"/>
      <c r="OYT261" s="254"/>
      <c r="OYU261" s="254"/>
      <c r="OYV261" s="254"/>
      <c r="OYW261" s="254"/>
      <c r="OYX261" s="254"/>
      <c r="OYY261" s="254"/>
      <c r="OYZ261" s="254"/>
      <c r="OZA261" s="254"/>
      <c r="OZB261" s="254"/>
      <c r="OZC261" s="254"/>
      <c r="OZD261" s="254"/>
      <c r="OZE261" s="254"/>
      <c r="OZF261" s="254"/>
      <c r="OZG261" s="254"/>
      <c r="OZH261" s="254"/>
      <c r="OZI261" s="254"/>
      <c r="OZJ261" s="254"/>
      <c r="OZK261" s="254"/>
      <c r="OZL261" s="254"/>
      <c r="OZM261" s="254"/>
      <c r="OZN261" s="254"/>
      <c r="OZO261" s="254"/>
      <c r="OZP261" s="254"/>
      <c r="OZQ261" s="254"/>
      <c r="OZR261" s="254"/>
      <c r="OZS261" s="254"/>
      <c r="OZT261" s="254"/>
      <c r="OZU261" s="254"/>
      <c r="OZV261" s="254"/>
      <c r="OZW261" s="254"/>
      <c r="OZX261" s="254"/>
      <c r="OZY261" s="254"/>
      <c r="OZZ261" s="254"/>
      <c r="PAA261" s="254"/>
      <c r="PAB261" s="254"/>
      <c r="PAC261" s="254"/>
      <c r="PAD261" s="254"/>
      <c r="PAE261" s="254"/>
      <c r="PAF261" s="254"/>
      <c r="PAG261" s="254"/>
      <c r="PAH261" s="254"/>
      <c r="PAI261" s="254"/>
      <c r="PAJ261" s="254"/>
      <c r="PAK261" s="254"/>
      <c r="PAL261" s="254"/>
      <c r="PAM261" s="254"/>
      <c r="PAN261" s="254"/>
      <c r="PAO261" s="254"/>
      <c r="PAP261" s="254"/>
      <c r="PAQ261" s="254"/>
      <c r="PAR261" s="254"/>
      <c r="PAS261" s="254"/>
      <c r="PAT261" s="254"/>
      <c r="PAU261" s="254"/>
      <c r="PAV261" s="254"/>
      <c r="PAW261" s="254"/>
      <c r="PAX261" s="254"/>
      <c r="PAY261" s="254"/>
      <c r="PAZ261" s="254"/>
      <c r="PBA261" s="254"/>
      <c r="PBB261" s="254"/>
      <c r="PBC261" s="254"/>
      <c r="PBD261" s="254"/>
      <c r="PBE261" s="254"/>
      <c r="PBF261" s="254"/>
      <c r="PBG261" s="254"/>
      <c r="PBH261" s="254"/>
      <c r="PBI261" s="254"/>
      <c r="PBJ261" s="254"/>
      <c r="PBK261" s="254"/>
      <c r="PBL261" s="254"/>
      <c r="PBM261" s="254"/>
      <c r="PBN261" s="254"/>
      <c r="PBO261" s="254"/>
      <c r="PBP261" s="254"/>
      <c r="PBQ261" s="254"/>
      <c r="PBR261" s="254"/>
      <c r="PBS261" s="254"/>
      <c r="PBT261" s="254"/>
      <c r="PBU261" s="254"/>
      <c r="PBV261" s="254"/>
      <c r="PBW261" s="254"/>
      <c r="PBX261" s="254"/>
      <c r="PBY261" s="254"/>
      <c r="PBZ261" s="254"/>
      <c r="PCA261" s="254"/>
      <c r="PCB261" s="254"/>
      <c r="PCC261" s="254"/>
      <c r="PCD261" s="254"/>
      <c r="PCE261" s="254"/>
      <c r="PCF261" s="254"/>
      <c r="PCG261" s="254"/>
      <c r="PCH261" s="254"/>
      <c r="PCI261" s="254"/>
      <c r="PCJ261" s="254"/>
      <c r="PCK261" s="254"/>
      <c r="PCL261" s="254"/>
      <c r="PCM261" s="254"/>
      <c r="PCN261" s="254"/>
      <c r="PCO261" s="254"/>
      <c r="PCP261" s="254"/>
      <c r="PCQ261" s="254"/>
      <c r="PCR261" s="254"/>
      <c r="PCS261" s="254"/>
      <c r="PCT261" s="254"/>
      <c r="PCU261" s="254"/>
      <c r="PCV261" s="254"/>
      <c r="PCW261" s="254"/>
      <c r="PCX261" s="254"/>
      <c r="PCY261" s="254"/>
      <c r="PCZ261" s="254"/>
      <c r="PDA261" s="254"/>
      <c r="PDB261" s="254"/>
      <c r="PDC261" s="254"/>
      <c r="PDD261" s="254"/>
      <c r="PDE261" s="254"/>
      <c r="PDF261" s="254"/>
      <c r="PDG261" s="254"/>
      <c r="PDH261" s="254"/>
      <c r="PDI261" s="254"/>
      <c r="PDJ261" s="254"/>
      <c r="PDK261" s="254"/>
      <c r="PDL261" s="254"/>
      <c r="PDM261" s="254"/>
      <c r="PDN261" s="254"/>
      <c r="PDO261" s="254"/>
      <c r="PDP261" s="254"/>
      <c r="PDQ261" s="254"/>
      <c r="PDR261" s="254"/>
      <c r="PDS261" s="254"/>
      <c r="PDT261" s="254"/>
      <c r="PDU261" s="254"/>
      <c r="PDV261" s="254"/>
      <c r="PDW261" s="254"/>
      <c r="PDX261" s="254"/>
      <c r="PDY261" s="254"/>
      <c r="PDZ261" s="254"/>
      <c r="PEA261" s="254"/>
      <c r="PEB261" s="254"/>
      <c r="PEC261" s="254"/>
      <c r="PED261" s="254"/>
      <c r="PEE261" s="254"/>
      <c r="PEF261" s="254"/>
      <c r="PEG261" s="254"/>
      <c r="PEH261" s="254"/>
      <c r="PEI261" s="254"/>
      <c r="PEJ261" s="254"/>
      <c r="PEK261" s="254"/>
      <c r="PEL261" s="254"/>
      <c r="PEM261" s="254"/>
      <c r="PEN261" s="254"/>
      <c r="PEO261" s="254"/>
      <c r="PEP261" s="254"/>
      <c r="PEQ261" s="254"/>
      <c r="PER261" s="254"/>
      <c r="PES261" s="254"/>
      <c r="PET261" s="254"/>
      <c r="PEU261" s="254"/>
      <c r="PEV261" s="254"/>
      <c r="PEW261" s="254"/>
      <c r="PEX261" s="254"/>
      <c r="PEY261" s="254"/>
      <c r="PEZ261" s="254"/>
      <c r="PFA261" s="254"/>
      <c r="PFB261" s="254"/>
      <c r="PFC261" s="254"/>
      <c r="PFD261" s="254"/>
      <c r="PFE261" s="254"/>
      <c r="PFF261" s="254"/>
      <c r="PFG261" s="254"/>
      <c r="PFH261" s="254"/>
      <c r="PFI261" s="254"/>
      <c r="PFJ261" s="254"/>
      <c r="PFK261" s="254"/>
      <c r="PFL261" s="254"/>
      <c r="PFM261" s="254"/>
      <c r="PFN261" s="254"/>
      <c r="PFO261" s="254"/>
      <c r="PFP261" s="254"/>
      <c r="PFQ261" s="254"/>
      <c r="PFR261" s="254"/>
      <c r="PFS261" s="254"/>
      <c r="PFT261" s="254"/>
      <c r="PFU261" s="254"/>
      <c r="PFV261" s="254"/>
      <c r="PFW261" s="254"/>
      <c r="PFX261" s="254"/>
      <c r="PFY261" s="254"/>
      <c r="PFZ261" s="254"/>
      <c r="PGA261" s="254"/>
      <c r="PGB261" s="254"/>
      <c r="PGC261" s="254"/>
      <c r="PGD261" s="254"/>
      <c r="PGE261" s="254"/>
      <c r="PGF261" s="254"/>
      <c r="PGG261" s="254"/>
      <c r="PGH261" s="254"/>
      <c r="PGI261" s="254"/>
      <c r="PGJ261" s="254"/>
      <c r="PGK261" s="254"/>
      <c r="PGL261" s="254"/>
      <c r="PGM261" s="254"/>
      <c r="PGN261" s="254"/>
      <c r="PGO261" s="254"/>
      <c r="PGP261" s="254"/>
      <c r="PGQ261" s="254"/>
      <c r="PGR261" s="254"/>
      <c r="PGS261" s="254"/>
      <c r="PGT261" s="254"/>
      <c r="PGU261" s="254"/>
      <c r="PGV261" s="254"/>
      <c r="PGW261" s="254"/>
      <c r="PGX261" s="254"/>
      <c r="PGY261" s="254"/>
      <c r="PGZ261" s="254"/>
      <c r="PHA261" s="254"/>
      <c r="PHB261" s="254"/>
      <c r="PHC261" s="254"/>
      <c r="PHD261" s="254"/>
      <c r="PHE261" s="254"/>
      <c r="PHF261" s="254"/>
      <c r="PHG261" s="254"/>
      <c r="PHH261" s="254"/>
      <c r="PHI261" s="254"/>
      <c r="PHJ261" s="254"/>
      <c r="PHK261" s="254"/>
      <c r="PHL261" s="254"/>
      <c r="PHM261" s="254"/>
      <c r="PHN261" s="254"/>
      <c r="PHO261" s="254"/>
      <c r="PHP261" s="254"/>
      <c r="PHQ261" s="254"/>
      <c r="PHR261" s="254"/>
      <c r="PHS261" s="254"/>
      <c r="PHT261" s="254"/>
      <c r="PHU261" s="254"/>
      <c r="PHV261" s="254"/>
      <c r="PHW261" s="254"/>
      <c r="PHX261" s="254"/>
      <c r="PHY261" s="254"/>
      <c r="PHZ261" s="254"/>
      <c r="PIA261" s="254"/>
      <c r="PIB261" s="254"/>
      <c r="PIC261" s="254"/>
      <c r="PID261" s="254"/>
      <c r="PIE261" s="254"/>
      <c r="PIF261" s="254"/>
      <c r="PIG261" s="254"/>
      <c r="PIH261" s="254"/>
      <c r="PII261" s="254"/>
      <c r="PIJ261" s="254"/>
      <c r="PIK261" s="254"/>
      <c r="PIL261" s="254"/>
      <c r="PIM261" s="254"/>
      <c r="PIN261" s="254"/>
      <c r="PIO261" s="254"/>
      <c r="PIP261" s="254"/>
      <c r="PIQ261" s="254"/>
      <c r="PIR261" s="254"/>
      <c r="PIS261" s="254"/>
      <c r="PIT261" s="254"/>
      <c r="PIU261" s="254"/>
      <c r="PIV261" s="254"/>
      <c r="PIW261" s="254"/>
      <c r="PIX261" s="254"/>
      <c r="PIY261" s="254"/>
      <c r="PIZ261" s="254"/>
      <c r="PJA261" s="254"/>
      <c r="PJB261" s="254"/>
      <c r="PJC261" s="254"/>
      <c r="PJD261" s="254"/>
      <c r="PJE261" s="254"/>
      <c r="PJF261" s="254"/>
      <c r="PJG261" s="254"/>
      <c r="PJH261" s="254"/>
      <c r="PJI261" s="254"/>
      <c r="PJJ261" s="254"/>
      <c r="PJK261" s="254"/>
      <c r="PJL261" s="254"/>
      <c r="PJM261" s="254"/>
      <c r="PJN261" s="254"/>
      <c r="PJO261" s="254"/>
      <c r="PJP261" s="254"/>
      <c r="PJQ261" s="254"/>
      <c r="PJR261" s="254"/>
      <c r="PJS261" s="254"/>
      <c r="PJT261" s="254"/>
      <c r="PJU261" s="254"/>
      <c r="PJV261" s="254"/>
      <c r="PJW261" s="254"/>
      <c r="PJX261" s="254"/>
      <c r="PJY261" s="254"/>
      <c r="PJZ261" s="254"/>
      <c r="PKA261" s="254"/>
      <c r="PKB261" s="254"/>
      <c r="PKC261" s="254"/>
      <c r="PKD261" s="254"/>
      <c r="PKE261" s="254"/>
      <c r="PKF261" s="254"/>
      <c r="PKG261" s="254"/>
      <c r="PKH261" s="254"/>
      <c r="PKI261" s="254"/>
      <c r="PKJ261" s="254"/>
      <c r="PKK261" s="254"/>
      <c r="PKL261" s="254"/>
      <c r="PKM261" s="254"/>
      <c r="PKN261" s="254"/>
      <c r="PKO261" s="254"/>
      <c r="PKP261" s="254"/>
      <c r="PKQ261" s="254"/>
      <c r="PKR261" s="254"/>
      <c r="PKS261" s="254"/>
      <c r="PKT261" s="254"/>
      <c r="PKU261" s="254"/>
      <c r="PKV261" s="254"/>
      <c r="PKW261" s="254"/>
      <c r="PKX261" s="254"/>
      <c r="PKY261" s="254"/>
      <c r="PKZ261" s="254"/>
      <c r="PLA261" s="254"/>
      <c r="PLB261" s="254"/>
      <c r="PLC261" s="254"/>
      <c r="PLD261" s="254"/>
      <c r="PLE261" s="254"/>
      <c r="PLF261" s="254"/>
      <c r="PLG261" s="254"/>
      <c r="PLH261" s="254"/>
      <c r="PLI261" s="254"/>
      <c r="PLJ261" s="254"/>
      <c r="PLK261" s="254"/>
      <c r="PLL261" s="254"/>
      <c r="PLM261" s="254"/>
      <c r="PLN261" s="254"/>
      <c r="PLO261" s="254"/>
      <c r="PLP261" s="254"/>
      <c r="PLQ261" s="254"/>
      <c r="PLR261" s="254"/>
      <c r="PLS261" s="254"/>
      <c r="PLT261" s="254"/>
      <c r="PLU261" s="254"/>
      <c r="PLV261" s="254"/>
      <c r="PLW261" s="254"/>
      <c r="PLX261" s="254"/>
      <c r="PLY261" s="254"/>
      <c r="PLZ261" s="254"/>
      <c r="PMA261" s="254"/>
      <c r="PMB261" s="254"/>
      <c r="PMC261" s="254"/>
      <c r="PMD261" s="254"/>
      <c r="PME261" s="254"/>
      <c r="PMF261" s="254"/>
      <c r="PMG261" s="254"/>
      <c r="PMH261" s="254"/>
      <c r="PMI261" s="254"/>
      <c r="PMJ261" s="254"/>
      <c r="PMK261" s="254"/>
      <c r="PML261" s="254"/>
      <c r="PMM261" s="254"/>
      <c r="PMN261" s="254"/>
      <c r="PMO261" s="254"/>
      <c r="PMP261" s="254"/>
      <c r="PMQ261" s="254"/>
      <c r="PMR261" s="254"/>
      <c r="PMS261" s="254"/>
      <c r="PMT261" s="254"/>
      <c r="PMU261" s="254"/>
      <c r="PMV261" s="254"/>
      <c r="PMW261" s="254"/>
      <c r="PMX261" s="254"/>
      <c r="PMY261" s="254"/>
      <c r="PMZ261" s="254"/>
      <c r="PNA261" s="254"/>
      <c r="PNB261" s="254"/>
      <c r="PNC261" s="254"/>
      <c r="PND261" s="254"/>
      <c r="PNE261" s="254"/>
      <c r="PNF261" s="254"/>
      <c r="PNG261" s="254"/>
      <c r="PNH261" s="254"/>
      <c r="PNI261" s="254"/>
      <c r="PNJ261" s="254"/>
      <c r="PNK261" s="254"/>
      <c r="PNL261" s="254"/>
      <c r="PNM261" s="254"/>
      <c r="PNN261" s="254"/>
      <c r="PNO261" s="254"/>
      <c r="PNP261" s="254"/>
      <c r="PNQ261" s="254"/>
      <c r="PNR261" s="254"/>
      <c r="PNS261" s="254"/>
      <c r="PNT261" s="254"/>
      <c r="PNU261" s="254"/>
      <c r="PNV261" s="254"/>
      <c r="PNW261" s="254"/>
      <c r="PNX261" s="254"/>
      <c r="PNY261" s="254"/>
      <c r="PNZ261" s="254"/>
      <c r="POA261" s="254"/>
      <c r="POB261" s="254"/>
      <c r="POC261" s="254"/>
      <c r="POD261" s="254"/>
      <c r="POE261" s="254"/>
      <c r="POF261" s="254"/>
      <c r="POG261" s="254"/>
      <c r="POH261" s="254"/>
      <c r="POI261" s="254"/>
      <c r="POJ261" s="254"/>
      <c r="POK261" s="254"/>
      <c r="POL261" s="254"/>
      <c r="POM261" s="254"/>
      <c r="PON261" s="254"/>
      <c r="POO261" s="254"/>
      <c r="POP261" s="254"/>
      <c r="POQ261" s="254"/>
      <c r="POR261" s="254"/>
      <c r="POS261" s="254"/>
      <c r="POT261" s="254"/>
      <c r="POU261" s="254"/>
      <c r="POV261" s="254"/>
      <c r="POW261" s="254"/>
      <c r="POX261" s="254"/>
      <c r="POY261" s="254"/>
      <c r="POZ261" s="254"/>
      <c r="PPA261" s="254"/>
      <c r="PPB261" s="254"/>
      <c r="PPC261" s="254"/>
      <c r="PPD261" s="254"/>
      <c r="PPE261" s="254"/>
      <c r="PPF261" s="254"/>
      <c r="PPG261" s="254"/>
      <c r="PPH261" s="254"/>
      <c r="PPI261" s="254"/>
      <c r="PPJ261" s="254"/>
      <c r="PPK261" s="254"/>
      <c r="PPL261" s="254"/>
      <c r="PPM261" s="254"/>
      <c r="PPN261" s="254"/>
      <c r="PPO261" s="254"/>
      <c r="PPP261" s="254"/>
      <c r="PPQ261" s="254"/>
      <c r="PPR261" s="254"/>
      <c r="PPS261" s="254"/>
      <c r="PPT261" s="254"/>
      <c r="PPU261" s="254"/>
      <c r="PPV261" s="254"/>
      <c r="PPW261" s="254"/>
      <c r="PPX261" s="254"/>
      <c r="PPY261" s="254"/>
      <c r="PPZ261" s="254"/>
      <c r="PQA261" s="254"/>
      <c r="PQB261" s="254"/>
      <c r="PQC261" s="254"/>
      <c r="PQD261" s="254"/>
      <c r="PQE261" s="254"/>
      <c r="PQF261" s="254"/>
      <c r="PQG261" s="254"/>
      <c r="PQH261" s="254"/>
      <c r="PQI261" s="254"/>
      <c r="PQJ261" s="254"/>
      <c r="PQK261" s="254"/>
      <c r="PQL261" s="254"/>
      <c r="PQM261" s="254"/>
      <c r="PQN261" s="254"/>
      <c r="PQO261" s="254"/>
      <c r="PQP261" s="254"/>
      <c r="PQQ261" s="254"/>
      <c r="PQR261" s="254"/>
      <c r="PQS261" s="254"/>
      <c r="PQT261" s="254"/>
      <c r="PQU261" s="254"/>
      <c r="PQV261" s="254"/>
      <c r="PQW261" s="254"/>
      <c r="PQX261" s="254"/>
      <c r="PQY261" s="254"/>
      <c r="PQZ261" s="254"/>
      <c r="PRA261" s="254"/>
      <c r="PRB261" s="254"/>
      <c r="PRC261" s="254"/>
      <c r="PRD261" s="254"/>
      <c r="PRE261" s="254"/>
      <c r="PRF261" s="254"/>
      <c r="PRG261" s="254"/>
      <c r="PRH261" s="254"/>
      <c r="PRI261" s="254"/>
      <c r="PRJ261" s="254"/>
      <c r="PRK261" s="254"/>
      <c r="PRL261" s="254"/>
      <c r="PRM261" s="254"/>
      <c r="PRN261" s="254"/>
      <c r="PRO261" s="254"/>
      <c r="PRP261" s="254"/>
      <c r="PRQ261" s="254"/>
      <c r="PRR261" s="254"/>
      <c r="PRS261" s="254"/>
      <c r="PRT261" s="254"/>
      <c r="PRU261" s="254"/>
      <c r="PRV261" s="254"/>
      <c r="PRW261" s="254"/>
      <c r="PRX261" s="254"/>
      <c r="PRY261" s="254"/>
      <c r="PRZ261" s="254"/>
      <c r="PSA261" s="254"/>
      <c r="PSB261" s="254"/>
      <c r="PSC261" s="254"/>
      <c r="PSD261" s="254"/>
      <c r="PSE261" s="254"/>
      <c r="PSF261" s="254"/>
      <c r="PSG261" s="254"/>
      <c r="PSH261" s="254"/>
      <c r="PSI261" s="254"/>
      <c r="PSJ261" s="254"/>
      <c r="PSK261" s="254"/>
      <c r="PSL261" s="254"/>
      <c r="PSM261" s="254"/>
      <c r="PSN261" s="254"/>
      <c r="PSO261" s="254"/>
      <c r="PSP261" s="254"/>
      <c r="PSQ261" s="254"/>
      <c r="PSR261" s="254"/>
      <c r="PSS261" s="254"/>
      <c r="PST261" s="254"/>
      <c r="PSU261" s="254"/>
      <c r="PSV261" s="254"/>
      <c r="PSW261" s="254"/>
      <c r="PSX261" s="254"/>
      <c r="PSY261" s="254"/>
      <c r="PSZ261" s="254"/>
      <c r="PTA261" s="254"/>
      <c r="PTB261" s="254"/>
      <c r="PTC261" s="254"/>
      <c r="PTD261" s="254"/>
      <c r="PTE261" s="254"/>
      <c r="PTF261" s="254"/>
      <c r="PTG261" s="254"/>
      <c r="PTH261" s="254"/>
      <c r="PTI261" s="254"/>
      <c r="PTJ261" s="254"/>
      <c r="PTK261" s="254"/>
      <c r="PTL261" s="254"/>
      <c r="PTM261" s="254"/>
      <c r="PTN261" s="254"/>
      <c r="PTO261" s="254"/>
      <c r="PTP261" s="254"/>
      <c r="PTQ261" s="254"/>
      <c r="PTR261" s="254"/>
      <c r="PTS261" s="254"/>
      <c r="PTT261" s="254"/>
      <c r="PTU261" s="254"/>
      <c r="PTV261" s="254"/>
      <c r="PTW261" s="254"/>
      <c r="PTX261" s="254"/>
      <c r="PTY261" s="254"/>
      <c r="PTZ261" s="254"/>
      <c r="PUA261" s="254"/>
      <c r="PUB261" s="254"/>
      <c r="PUC261" s="254"/>
      <c r="PUD261" s="254"/>
      <c r="PUE261" s="254"/>
      <c r="PUF261" s="254"/>
      <c r="PUG261" s="254"/>
      <c r="PUH261" s="254"/>
      <c r="PUI261" s="254"/>
      <c r="PUJ261" s="254"/>
      <c r="PUK261" s="254"/>
      <c r="PUL261" s="254"/>
      <c r="PUM261" s="254"/>
      <c r="PUN261" s="254"/>
      <c r="PUO261" s="254"/>
      <c r="PUP261" s="254"/>
      <c r="PUQ261" s="254"/>
      <c r="PUR261" s="254"/>
      <c r="PUS261" s="254"/>
      <c r="PUT261" s="254"/>
      <c r="PUU261" s="254"/>
      <c r="PUV261" s="254"/>
      <c r="PUW261" s="254"/>
      <c r="PUX261" s="254"/>
      <c r="PUY261" s="254"/>
      <c r="PUZ261" s="254"/>
      <c r="PVA261" s="254"/>
      <c r="PVB261" s="254"/>
      <c r="PVC261" s="254"/>
      <c r="PVD261" s="254"/>
      <c r="PVE261" s="254"/>
      <c r="PVF261" s="254"/>
      <c r="PVG261" s="254"/>
      <c r="PVH261" s="254"/>
      <c r="PVI261" s="254"/>
      <c r="PVJ261" s="254"/>
      <c r="PVK261" s="254"/>
      <c r="PVL261" s="254"/>
      <c r="PVM261" s="254"/>
      <c r="PVN261" s="254"/>
      <c r="PVO261" s="254"/>
      <c r="PVP261" s="254"/>
      <c r="PVQ261" s="254"/>
      <c r="PVR261" s="254"/>
      <c r="PVS261" s="254"/>
      <c r="PVT261" s="254"/>
      <c r="PVU261" s="254"/>
      <c r="PVV261" s="254"/>
      <c r="PVW261" s="254"/>
      <c r="PVX261" s="254"/>
      <c r="PVY261" s="254"/>
      <c r="PVZ261" s="254"/>
      <c r="PWA261" s="254"/>
      <c r="PWB261" s="254"/>
      <c r="PWC261" s="254"/>
      <c r="PWD261" s="254"/>
      <c r="PWE261" s="254"/>
      <c r="PWF261" s="254"/>
      <c r="PWG261" s="254"/>
      <c r="PWH261" s="254"/>
      <c r="PWI261" s="254"/>
      <c r="PWJ261" s="254"/>
      <c r="PWK261" s="254"/>
      <c r="PWL261" s="254"/>
      <c r="PWM261" s="254"/>
      <c r="PWN261" s="254"/>
      <c r="PWO261" s="254"/>
      <c r="PWP261" s="254"/>
      <c r="PWQ261" s="254"/>
      <c r="PWR261" s="254"/>
      <c r="PWS261" s="254"/>
      <c r="PWT261" s="254"/>
      <c r="PWU261" s="254"/>
      <c r="PWV261" s="254"/>
      <c r="PWW261" s="254"/>
      <c r="PWX261" s="254"/>
      <c r="PWY261" s="254"/>
      <c r="PWZ261" s="254"/>
      <c r="PXA261" s="254"/>
      <c r="PXB261" s="254"/>
      <c r="PXC261" s="254"/>
      <c r="PXD261" s="254"/>
      <c r="PXE261" s="254"/>
      <c r="PXF261" s="254"/>
      <c r="PXG261" s="254"/>
      <c r="PXH261" s="254"/>
      <c r="PXI261" s="254"/>
      <c r="PXJ261" s="254"/>
      <c r="PXK261" s="254"/>
      <c r="PXL261" s="254"/>
      <c r="PXM261" s="254"/>
      <c r="PXN261" s="254"/>
      <c r="PXO261" s="254"/>
      <c r="PXP261" s="254"/>
      <c r="PXQ261" s="254"/>
      <c r="PXR261" s="254"/>
      <c r="PXS261" s="254"/>
      <c r="PXT261" s="254"/>
      <c r="PXU261" s="254"/>
      <c r="PXV261" s="254"/>
      <c r="PXW261" s="254"/>
      <c r="PXX261" s="254"/>
      <c r="PXY261" s="254"/>
      <c r="PXZ261" s="254"/>
      <c r="PYA261" s="254"/>
      <c r="PYB261" s="254"/>
      <c r="PYC261" s="254"/>
      <c r="PYD261" s="254"/>
      <c r="PYE261" s="254"/>
      <c r="PYF261" s="254"/>
      <c r="PYG261" s="254"/>
      <c r="PYH261" s="254"/>
      <c r="PYI261" s="254"/>
      <c r="PYJ261" s="254"/>
      <c r="PYK261" s="254"/>
      <c r="PYL261" s="254"/>
      <c r="PYM261" s="254"/>
      <c r="PYN261" s="254"/>
      <c r="PYO261" s="254"/>
      <c r="PYP261" s="254"/>
      <c r="PYQ261" s="254"/>
      <c r="PYR261" s="254"/>
      <c r="PYS261" s="254"/>
      <c r="PYT261" s="254"/>
      <c r="PYU261" s="254"/>
      <c r="PYV261" s="254"/>
      <c r="PYW261" s="254"/>
      <c r="PYX261" s="254"/>
      <c r="PYY261" s="254"/>
      <c r="PYZ261" s="254"/>
      <c r="PZA261" s="254"/>
      <c r="PZB261" s="254"/>
      <c r="PZC261" s="254"/>
      <c r="PZD261" s="254"/>
      <c r="PZE261" s="254"/>
      <c r="PZF261" s="254"/>
      <c r="PZG261" s="254"/>
      <c r="PZH261" s="254"/>
      <c r="PZI261" s="254"/>
      <c r="PZJ261" s="254"/>
      <c r="PZK261" s="254"/>
      <c r="PZL261" s="254"/>
      <c r="PZM261" s="254"/>
      <c r="PZN261" s="254"/>
      <c r="PZO261" s="254"/>
      <c r="PZP261" s="254"/>
      <c r="PZQ261" s="254"/>
      <c r="PZR261" s="254"/>
      <c r="PZS261" s="254"/>
      <c r="PZT261" s="254"/>
      <c r="PZU261" s="254"/>
      <c r="PZV261" s="254"/>
      <c r="PZW261" s="254"/>
      <c r="PZX261" s="254"/>
      <c r="PZY261" s="254"/>
      <c r="PZZ261" s="254"/>
      <c r="QAA261" s="254"/>
      <c r="QAB261" s="254"/>
      <c r="QAC261" s="254"/>
      <c r="QAD261" s="254"/>
      <c r="QAE261" s="254"/>
      <c r="QAF261" s="254"/>
      <c r="QAG261" s="254"/>
      <c r="QAH261" s="254"/>
      <c r="QAI261" s="254"/>
      <c r="QAJ261" s="254"/>
      <c r="QAK261" s="254"/>
      <c r="QAL261" s="254"/>
      <c r="QAM261" s="254"/>
      <c r="QAN261" s="254"/>
      <c r="QAO261" s="254"/>
      <c r="QAP261" s="254"/>
      <c r="QAQ261" s="254"/>
      <c r="QAR261" s="254"/>
      <c r="QAS261" s="254"/>
      <c r="QAT261" s="254"/>
      <c r="QAU261" s="254"/>
      <c r="QAV261" s="254"/>
      <c r="QAW261" s="254"/>
      <c r="QAX261" s="254"/>
      <c r="QAY261" s="254"/>
      <c r="QAZ261" s="254"/>
      <c r="QBA261" s="254"/>
      <c r="QBB261" s="254"/>
      <c r="QBC261" s="254"/>
      <c r="QBD261" s="254"/>
      <c r="QBE261" s="254"/>
      <c r="QBF261" s="254"/>
      <c r="QBG261" s="254"/>
      <c r="QBH261" s="254"/>
      <c r="QBI261" s="254"/>
      <c r="QBJ261" s="254"/>
      <c r="QBK261" s="254"/>
      <c r="QBL261" s="254"/>
      <c r="QBM261" s="254"/>
      <c r="QBN261" s="254"/>
      <c r="QBO261" s="254"/>
      <c r="QBP261" s="254"/>
      <c r="QBQ261" s="254"/>
      <c r="QBR261" s="254"/>
      <c r="QBS261" s="254"/>
      <c r="QBT261" s="254"/>
      <c r="QBU261" s="254"/>
      <c r="QBV261" s="254"/>
      <c r="QBW261" s="254"/>
      <c r="QBX261" s="254"/>
      <c r="QBY261" s="254"/>
      <c r="QBZ261" s="254"/>
      <c r="QCA261" s="254"/>
      <c r="QCB261" s="254"/>
      <c r="QCC261" s="254"/>
      <c r="QCD261" s="254"/>
      <c r="QCE261" s="254"/>
      <c r="QCF261" s="254"/>
      <c r="QCG261" s="254"/>
      <c r="QCH261" s="254"/>
      <c r="QCI261" s="254"/>
      <c r="QCJ261" s="254"/>
      <c r="QCK261" s="254"/>
      <c r="QCL261" s="254"/>
      <c r="QCM261" s="254"/>
      <c r="QCN261" s="254"/>
      <c r="QCO261" s="254"/>
      <c r="QCP261" s="254"/>
      <c r="QCQ261" s="254"/>
      <c r="QCR261" s="254"/>
      <c r="QCS261" s="254"/>
      <c r="QCT261" s="254"/>
      <c r="QCU261" s="254"/>
      <c r="QCV261" s="254"/>
      <c r="QCW261" s="254"/>
      <c r="QCX261" s="254"/>
      <c r="QCY261" s="254"/>
      <c r="QCZ261" s="254"/>
      <c r="QDA261" s="254"/>
      <c r="QDB261" s="254"/>
      <c r="QDC261" s="254"/>
      <c r="QDD261" s="254"/>
      <c r="QDE261" s="254"/>
      <c r="QDF261" s="254"/>
      <c r="QDG261" s="254"/>
      <c r="QDH261" s="254"/>
      <c r="QDI261" s="254"/>
      <c r="QDJ261" s="254"/>
      <c r="QDK261" s="254"/>
      <c r="QDL261" s="254"/>
      <c r="QDM261" s="254"/>
      <c r="QDN261" s="254"/>
      <c r="QDO261" s="254"/>
      <c r="QDP261" s="254"/>
      <c r="QDQ261" s="254"/>
      <c r="QDR261" s="254"/>
      <c r="QDS261" s="254"/>
      <c r="QDT261" s="254"/>
      <c r="QDU261" s="254"/>
      <c r="QDV261" s="254"/>
      <c r="QDW261" s="254"/>
      <c r="QDX261" s="254"/>
      <c r="QDY261" s="254"/>
      <c r="QDZ261" s="254"/>
      <c r="QEA261" s="254"/>
      <c r="QEB261" s="254"/>
      <c r="QEC261" s="254"/>
      <c r="QED261" s="254"/>
      <c r="QEE261" s="254"/>
      <c r="QEF261" s="254"/>
      <c r="QEG261" s="254"/>
      <c r="QEH261" s="254"/>
      <c r="QEI261" s="254"/>
      <c r="QEJ261" s="254"/>
      <c r="QEK261" s="254"/>
      <c r="QEL261" s="254"/>
      <c r="QEM261" s="254"/>
      <c r="QEN261" s="254"/>
      <c r="QEO261" s="254"/>
      <c r="QEP261" s="254"/>
      <c r="QEQ261" s="254"/>
      <c r="QER261" s="254"/>
      <c r="QES261" s="254"/>
      <c r="QET261" s="254"/>
      <c r="QEU261" s="254"/>
      <c r="QEV261" s="254"/>
      <c r="QEW261" s="254"/>
      <c r="QEX261" s="254"/>
      <c r="QEY261" s="254"/>
      <c r="QEZ261" s="254"/>
      <c r="QFA261" s="254"/>
      <c r="QFB261" s="254"/>
      <c r="QFC261" s="254"/>
      <c r="QFD261" s="254"/>
      <c r="QFE261" s="254"/>
      <c r="QFF261" s="254"/>
      <c r="QFG261" s="254"/>
      <c r="QFH261" s="254"/>
      <c r="QFI261" s="254"/>
      <c r="QFJ261" s="254"/>
      <c r="QFK261" s="254"/>
      <c r="QFL261" s="254"/>
      <c r="QFM261" s="254"/>
      <c r="QFN261" s="254"/>
      <c r="QFO261" s="254"/>
      <c r="QFP261" s="254"/>
      <c r="QFQ261" s="254"/>
      <c r="QFR261" s="254"/>
      <c r="QFS261" s="254"/>
      <c r="QFT261" s="254"/>
      <c r="QFU261" s="254"/>
      <c r="QFV261" s="254"/>
      <c r="QFW261" s="254"/>
      <c r="QFX261" s="254"/>
      <c r="QFY261" s="254"/>
      <c r="QFZ261" s="254"/>
      <c r="QGA261" s="254"/>
      <c r="QGB261" s="254"/>
      <c r="QGC261" s="254"/>
      <c r="QGD261" s="254"/>
      <c r="QGE261" s="254"/>
      <c r="QGF261" s="254"/>
      <c r="QGG261" s="254"/>
      <c r="QGH261" s="254"/>
      <c r="QGI261" s="254"/>
      <c r="QGJ261" s="254"/>
      <c r="QGK261" s="254"/>
      <c r="QGL261" s="254"/>
      <c r="QGM261" s="254"/>
      <c r="QGN261" s="254"/>
      <c r="QGO261" s="254"/>
      <c r="QGP261" s="254"/>
      <c r="QGQ261" s="254"/>
      <c r="QGR261" s="254"/>
      <c r="QGS261" s="254"/>
      <c r="QGT261" s="254"/>
      <c r="QGU261" s="254"/>
      <c r="QGV261" s="254"/>
      <c r="QGW261" s="254"/>
      <c r="QGX261" s="254"/>
      <c r="QGY261" s="254"/>
      <c r="QGZ261" s="254"/>
      <c r="QHA261" s="254"/>
      <c r="QHB261" s="254"/>
      <c r="QHC261" s="254"/>
      <c r="QHD261" s="254"/>
      <c r="QHE261" s="254"/>
      <c r="QHF261" s="254"/>
      <c r="QHG261" s="254"/>
      <c r="QHH261" s="254"/>
      <c r="QHI261" s="254"/>
      <c r="QHJ261" s="254"/>
      <c r="QHK261" s="254"/>
      <c r="QHL261" s="254"/>
      <c r="QHM261" s="254"/>
      <c r="QHN261" s="254"/>
      <c r="QHO261" s="254"/>
      <c r="QHP261" s="254"/>
      <c r="QHQ261" s="254"/>
      <c r="QHR261" s="254"/>
      <c r="QHS261" s="254"/>
      <c r="QHT261" s="254"/>
      <c r="QHU261" s="254"/>
      <c r="QHV261" s="254"/>
      <c r="QHW261" s="254"/>
      <c r="QHX261" s="254"/>
      <c r="QHY261" s="254"/>
      <c r="QHZ261" s="254"/>
      <c r="QIA261" s="254"/>
      <c r="QIB261" s="254"/>
      <c r="QIC261" s="254"/>
      <c r="QID261" s="254"/>
      <c r="QIE261" s="254"/>
      <c r="QIF261" s="254"/>
      <c r="QIG261" s="254"/>
      <c r="QIH261" s="254"/>
      <c r="QII261" s="254"/>
      <c r="QIJ261" s="254"/>
      <c r="QIK261" s="254"/>
      <c r="QIL261" s="254"/>
      <c r="QIM261" s="254"/>
      <c r="QIN261" s="254"/>
      <c r="QIO261" s="254"/>
      <c r="QIP261" s="254"/>
      <c r="QIQ261" s="254"/>
      <c r="QIR261" s="254"/>
      <c r="QIS261" s="254"/>
      <c r="QIT261" s="254"/>
      <c r="QIU261" s="254"/>
      <c r="QIV261" s="254"/>
      <c r="QIW261" s="254"/>
      <c r="QIX261" s="254"/>
      <c r="QIY261" s="254"/>
      <c r="QIZ261" s="254"/>
      <c r="QJA261" s="254"/>
      <c r="QJB261" s="254"/>
      <c r="QJC261" s="254"/>
      <c r="QJD261" s="254"/>
      <c r="QJE261" s="254"/>
      <c r="QJF261" s="254"/>
      <c r="QJG261" s="254"/>
      <c r="QJH261" s="254"/>
      <c r="QJI261" s="254"/>
      <c r="QJJ261" s="254"/>
      <c r="QJK261" s="254"/>
      <c r="QJL261" s="254"/>
      <c r="QJM261" s="254"/>
      <c r="QJN261" s="254"/>
      <c r="QJO261" s="254"/>
      <c r="QJP261" s="254"/>
      <c r="QJQ261" s="254"/>
      <c r="QJR261" s="254"/>
      <c r="QJS261" s="254"/>
      <c r="QJT261" s="254"/>
      <c r="QJU261" s="254"/>
      <c r="QJV261" s="254"/>
      <c r="QJW261" s="254"/>
      <c r="QJX261" s="254"/>
      <c r="QJY261" s="254"/>
      <c r="QJZ261" s="254"/>
      <c r="QKA261" s="254"/>
      <c r="QKB261" s="254"/>
      <c r="QKC261" s="254"/>
      <c r="QKD261" s="254"/>
      <c r="QKE261" s="254"/>
      <c r="QKF261" s="254"/>
      <c r="QKG261" s="254"/>
      <c r="QKH261" s="254"/>
      <c r="QKI261" s="254"/>
      <c r="QKJ261" s="254"/>
      <c r="QKK261" s="254"/>
      <c r="QKL261" s="254"/>
      <c r="QKM261" s="254"/>
      <c r="QKN261" s="254"/>
      <c r="QKO261" s="254"/>
      <c r="QKP261" s="254"/>
      <c r="QKQ261" s="254"/>
      <c r="QKR261" s="254"/>
      <c r="QKS261" s="254"/>
      <c r="QKT261" s="254"/>
      <c r="QKU261" s="254"/>
      <c r="QKV261" s="254"/>
      <c r="QKW261" s="254"/>
      <c r="QKX261" s="254"/>
      <c r="QKY261" s="254"/>
      <c r="QKZ261" s="254"/>
      <c r="QLA261" s="254"/>
      <c r="QLB261" s="254"/>
      <c r="QLC261" s="254"/>
      <c r="QLD261" s="254"/>
      <c r="QLE261" s="254"/>
      <c r="QLF261" s="254"/>
      <c r="QLG261" s="254"/>
      <c r="QLH261" s="254"/>
      <c r="QLI261" s="254"/>
      <c r="QLJ261" s="254"/>
      <c r="QLK261" s="254"/>
      <c r="QLL261" s="254"/>
      <c r="QLM261" s="254"/>
      <c r="QLN261" s="254"/>
      <c r="QLO261" s="254"/>
      <c r="QLP261" s="254"/>
      <c r="QLQ261" s="254"/>
      <c r="QLR261" s="254"/>
      <c r="QLS261" s="254"/>
      <c r="QLT261" s="254"/>
      <c r="QLU261" s="254"/>
      <c r="QLV261" s="254"/>
      <c r="QLW261" s="254"/>
      <c r="QLX261" s="254"/>
      <c r="QLY261" s="254"/>
      <c r="QLZ261" s="254"/>
      <c r="QMA261" s="254"/>
      <c r="QMB261" s="254"/>
      <c r="QMC261" s="254"/>
      <c r="QMD261" s="254"/>
      <c r="QME261" s="254"/>
      <c r="QMF261" s="254"/>
      <c r="QMG261" s="254"/>
      <c r="QMH261" s="254"/>
      <c r="QMI261" s="254"/>
      <c r="QMJ261" s="254"/>
      <c r="QMK261" s="254"/>
      <c r="QML261" s="254"/>
      <c r="QMM261" s="254"/>
      <c r="QMN261" s="254"/>
      <c r="QMO261" s="254"/>
      <c r="QMP261" s="254"/>
      <c r="QMQ261" s="254"/>
      <c r="QMR261" s="254"/>
      <c r="QMS261" s="254"/>
      <c r="QMT261" s="254"/>
      <c r="QMU261" s="254"/>
      <c r="QMV261" s="254"/>
      <c r="QMW261" s="254"/>
      <c r="QMX261" s="254"/>
      <c r="QMY261" s="254"/>
      <c r="QMZ261" s="254"/>
      <c r="QNA261" s="254"/>
      <c r="QNB261" s="254"/>
      <c r="QNC261" s="254"/>
      <c r="QND261" s="254"/>
      <c r="QNE261" s="254"/>
      <c r="QNF261" s="254"/>
      <c r="QNG261" s="254"/>
      <c r="QNH261" s="254"/>
      <c r="QNI261" s="254"/>
      <c r="QNJ261" s="254"/>
      <c r="QNK261" s="254"/>
      <c r="QNL261" s="254"/>
      <c r="QNM261" s="254"/>
      <c r="QNN261" s="254"/>
      <c r="QNO261" s="254"/>
      <c r="QNP261" s="254"/>
      <c r="QNQ261" s="254"/>
      <c r="QNR261" s="254"/>
      <c r="QNS261" s="254"/>
      <c r="QNT261" s="254"/>
      <c r="QNU261" s="254"/>
      <c r="QNV261" s="254"/>
      <c r="QNW261" s="254"/>
      <c r="QNX261" s="254"/>
      <c r="QNY261" s="254"/>
      <c r="QNZ261" s="254"/>
      <c r="QOA261" s="254"/>
      <c r="QOB261" s="254"/>
      <c r="QOC261" s="254"/>
      <c r="QOD261" s="254"/>
      <c r="QOE261" s="254"/>
      <c r="QOF261" s="254"/>
      <c r="QOG261" s="254"/>
      <c r="QOH261" s="254"/>
      <c r="QOI261" s="254"/>
      <c r="QOJ261" s="254"/>
      <c r="QOK261" s="254"/>
      <c r="QOL261" s="254"/>
      <c r="QOM261" s="254"/>
      <c r="QON261" s="254"/>
      <c r="QOO261" s="254"/>
      <c r="QOP261" s="254"/>
      <c r="QOQ261" s="254"/>
      <c r="QOR261" s="254"/>
      <c r="QOS261" s="254"/>
      <c r="QOT261" s="254"/>
      <c r="QOU261" s="254"/>
      <c r="QOV261" s="254"/>
      <c r="QOW261" s="254"/>
      <c r="QOX261" s="254"/>
      <c r="QOY261" s="254"/>
      <c r="QOZ261" s="254"/>
      <c r="QPA261" s="254"/>
      <c r="QPB261" s="254"/>
      <c r="QPC261" s="254"/>
      <c r="QPD261" s="254"/>
      <c r="QPE261" s="254"/>
      <c r="QPF261" s="254"/>
      <c r="QPG261" s="254"/>
      <c r="QPH261" s="254"/>
      <c r="QPI261" s="254"/>
      <c r="QPJ261" s="254"/>
      <c r="QPK261" s="254"/>
      <c r="QPL261" s="254"/>
      <c r="QPM261" s="254"/>
      <c r="QPN261" s="254"/>
      <c r="QPO261" s="254"/>
      <c r="QPP261" s="254"/>
      <c r="QPQ261" s="254"/>
      <c r="QPR261" s="254"/>
      <c r="QPS261" s="254"/>
      <c r="QPT261" s="254"/>
      <c r="QPU261" s="254"/>
      <c r="QPV261" s="254"/>
      <c r="QPW261" s="254"/>
      <c r="QPX261" s="254"/>
      <c r="QPY261" s="254"/>
      <c r="QPZ261" s="254"/>
      <c r="QQA261" s="254"/>
      <c r="QQB261" s="254"/>
      <c r="QQC261" s="254"/>
      <c r="QQD261" s="254"/>
      <c r="QQE261" s="254"/>
      <c r="QQF261" s="254"/>
      <c r="QQG261" s="254"/>
      <c r="QQH261" s="254"/>
      <c r="QQI261" s="254"/>
      <c r="QQJ261" s="254"/>
      <c r="QQK261" s="254"/>
      <c r="QQL261" s="254"/>
      <c r="QQM261" s="254"/>
      <c r="QQN261" s="254"/>
      <c r="QQO261" s="254"/>
      <c r="QQP261" s="254"/>
      <c r="QQQ261" s="254"/>
      <c r="QQR261" s="254"/>
      <c r="QQS261" s="254"/>
      <c r="QQT261" s="254"/>
      <c r="QQU261" s="254"/>
      <c r="QQV261" s="254"/>
      <c r="QQW261" s="254"/>
      <c r="QQX261" s="254"/>
      <c r="QQY261" s="254"/>
      <c r="QQZ261" s="254"/>
      <c r="QRA261" s="254"/>
      <c r="QRB261" s="254"/>
      <c r="QRC261" s="254"/>
      <c r="QRD261" s="254"/>
      <c r="QRE261" s="254"/>
      <c r="QRF261" s="254"/>
      <c r="QRG261" s="254"/>
      <c r="QRH261" s="254"/>
      <c r="QRI261" s="254"/>
      <c r="QRJ261" s="254"/>
      <c r="QRK261" s="254"/>
      <c r="QRL261" s="254"/>
      <c r="QRM261" s="254"/>
      <c r="QRN261" s="254"/>
      <c r="QRO261" s="254"/>
      <c r="QRP261" s="254"/>
      <c r="QRQ261" s="254"/>
      <c r="QRR261" s="254"/>
      <c r="QRS261" s="254"/>
      <c r="QRT261" s="254"/>
      <c r="QRU261" s="254"/>
      <c r="QRV261" s="254"/>
      <c r="QRW261" s="254"/>
      <c r="QRX261" s="254"/>
      <c r="QRY261" s="254"/>
      <c r="QRZ261" s="254"/>
      <c r="QSA261" s="254"/>
      <c r="QSB261" s="254"/>
      <c r="QSC261" s="254"/>
      <c r="QSD261" s="254"/>
      <c r="QSE261" s="254"/>
      <c r="QSF261" s="254"/>
      <c r="QSG261" s="254"/>
      <c r="QSH261" s="254"/>
      <c r="QSI261" s="254"/>
      <c r="QSJ261" s="254"/>
      <c r="QSK261" s="254"/>
      <c r="QSL261" s="254"/>
      <c r="QSM261" s="254"/>
      <c r="QSN261" s="254"/>
      <c r="QSO261" s="254"/>
      <c r="QSP261" s="254"/>
      <c r="QSQ261" s="254"/>
      <c r="QSR261" s="254"/>
      <c r="QSS261" s="254"/>
      <c r="QST261" s="254"/>
      <c r="QSU261" s="254"/>
      <c r="QSV261" s="254"/>
      <c r="QSW261" s="254"/>
      <c r="QSX261" s="254"/>
      <c r="QSY261" s="254"/>
      <c r="QSZ261" s="254"/>
      <c r="QTA261" s="254"/>
      <c r="QTB261" s="254"/>
      <c r="QTC261" s="254"/>
      <c r="QTD261" s="254"/>
      <c r="QTE261" s="254"/>
      <c r="QTF261" s="254"/>
      <c r="QTG261" s="254"/>
      <c r="QTH261" s="254"/>
      <c r="QTI261" s="254"/>
      <c r="QTJ261" s="254"/>
      <c r="QTK261" s="254"/>
      <c r="QTL261" s="254"/>
      <c r="QTM261" s="254"/>
      <c r="QTN261" s="254"/>
      <c r="QTO261" s="254"/>
      <c r="QTP261" s="254"/>
      <c r="QTQ261" s="254"/>
      <c r="QTR261" s="254"/>
      <c r="QTS261" s="254"/>
      <c r="QTT261" s="254"/>
      <c r="QTU261" s="254"/>
      <c r="QTV261" s="254"/>
      <c r="QTW261" s="254"/>
      <c r="QTX261" s="254"/>
      <c r="QTY261" s="254"/>
      <c r="QTZ261" s="254"/>
      <c r="QUA261" s="254"/>
      <c r="QUB261" s="254"/>
      <c r="QUC261" s="254"/>
      <c r="QUD261" s="254"/>
      <c r="QUE261" s="254"/>
      <c r="QUF261" s="254"/>
      <c r="QUG261" s="254"/>
      <c r="QUH261" s="254"/>
      <c r="QUI261" s="254"/>
      <c r="QUJ261" s="254"/>
      <c r="QUK261" s="254"/>
      <c r="QUL261" s="254"/>
      <c r="QUM261" s="254"/>
      <c r="QUN261" s="254"/>
      <c r="QUO261" s="254"/>
      <c r="QUP261" s="254"/>
      <c r="QUQ261" s="254"/>
      <c r="QUR261" s="254"/>
      <c r="QUS261" s="254"/>
      <c r="QUT261" s="254"/>
      <c r="QUU261" s="254"/>
      <c r="QUV261" s="254"/>
      <c r="QUW261" s="254"/>
      <c r="QUX261" s="254"/>
      <c r="QUY261" s="254"/>
      <c r="QUZ261" s="254"/>
      <c r="QVA261" s="254"/>
      <c r="QVB261" s="254"/>
      <c r="QVC261" s="254"/>
      <c r="QVD261" s="254"/>
      <c r="QVE261" s="254"/>
      <c r="QVF261" s="254"/>
      <c r="QVG261" s="254"/>
      <c r="QVH261" s="254"/>
      <c r="QVI261" s="254"/>
      <c r="QVJ261" s="254"/>
      <c r="QVK261" s="254"/>
      <c r="QVL261" s="254"/>
      <c r="QVM261" s="254"/>
      <c r="QVN261" s="254"/>
      <c r="QVO261" s="254"/>
      <c r="QVP261" s="254"/>
      <c r="QVQ261" s="254"/>
      <c r="QVR261" s="254"/>
      <c r="QVS261" s="254"/>
      <c r="QVT261" s="254"/>
      <c r="QVU261" s="254"/>
      <c r="QVV261" s="254"/>
      <c r="QVW261" s="254"/>
      <c r="QVX261" s="254"/>
      <c r="QVY261" s="254"/>
      <c r="QVZ261" s="254"/>
      <c r="QWA261" s="254"/>
      <c r="QWB261" s="254"/>
      <c r="QWC261" s="254"/>
      <c r="QWD261" s="254"/>
      <c r="QWE261" s="254"/>
      <c r="QWF261" s="254"/>
      <c r="QWG261" s="254"/>
      <c r="QWH261" s="254"/>
      <c r="QWI261" s="254"/>
      <c r="QWJ261" s="254"/>
      <c r="QWK261" s="254"/>
      <c r="QWL261" s="254"/>
      <c r="QWM261" s="254"/>
      <c r="QWN261" s="254"/>
      <c r="QWO261" s="254"/>
      <c r="QWP261" s="254"/>
      <c r="QWQ261" s="254"/>
      <c r="QWR261" s="254"/>
      <c r="QWS261" s="254"/>
      <c r="QWT261" s="254"/>
      <c r="QWU261" s="254"/>
      <c r="QWV261" s="254"/>
      <c r="QWW261" s="254"/>
      <c r="QWX261" s="254"/>
      <c r="QWY261" s="254"/>
      <c r="QWZ261" s="254"/>
      <c r="QXA261" s="254"/>
      <c r="QXB261" s="254"/>
      <c r="QXC261" s="254"/>
      <c r="QXD261" s="254"/>
      <c r="QXE261" s="254"/>
      <c r="QXF261" s="254"/>
      <c r="QXG261" s="254"/>
      <c r="QXH261" s="254"/>
      <c r="QXI261" s="254"/>
      <c r="QXJ261" s="254"/>
      <c r="QXK261" s="254"/>
      <c r="QXL261" s="254"/>
      <c r="QXM261" s="254"/>
      <c r="QXN261" s="254"/>
      <c r="QXO261" s="254"/>
      <c r="QXP261" s="254"/>
      <c r="QXQ261" s="254"/>
      <c r="QXR261" s="254"/>
      <c r="QXS261" s="254"/>
      <c r="QXT261" s="254"/>
      <c r="QXU261" s="254"/>
      <c r="QXV261" s="254"/>
      <c r="QXW261" s="254"/>
      <c r="QXX261" s="254"/>
      <c r="QXY261" s="254"/>
      <c r="QXZ261" s="254"/>
      <c r="QYA261" s="254"/>
      <c r="QYB261" s="254"/>
      <c r="QYC261" s="254"/>
      <c r="QYD261" s="254"/>
      <c r="QYE261" s="254"/>
      <c r="QYF261" s="254"/>
      <c r="QYG261" s="254"/>
      <c r="QYH261" s="254"/>
      <c r="QYI261" s="254"/>
      <c r="QYJ261" s="254"/>
      <c r="QYK261" s="254"/>
      <c r="QYL261" s="254"/>
      <c r="QYM261" s="254"/>
      <c r="QYN261" s="254"/>
      <c r="QYO261" s="254"/>
      <c r="QYP261" s="254"/>
      <c r="QYQ261" s="254"/>
      <c r="QYR261" s="254"/>
      <c r="QYS261" s="254"/>
      <c r="QYT261" s="254"/>
      <c r="QYU261" s="254"/>
      <c r="QYV261" s="254"/>
      <c r="QYW261" s="254"/>
      <c r="QYX261" s="254"/>
      <c r="QYY261" s="254"/>
      <c r="QYZ261" s="254"/>
      <c r="QZA261" s="254"/>
      <c r="QZB261" s="254"/>
      <c r="QZC261" s="254"/>
      <c r="QZD261" s="254"/>
      <c r="QZE261" s="254"/>
      <c r="QZF261" s="254"/>
      <c r="QZG261" s="254"/>
      <c r="QZH261" s="254"/>
      <c r="QZI261" s="254"/>
      <c r="QZJ261" s="254"/>
      <c r="QZK261" s="254"/>
      <c r="QZL261" s="254"/>
      <c r="QZM261" s="254"/>
      <c r="QZN261" s="254"/>
      <c r="QZO261" s="254"/>
      <c r="QZP261" s="254"/>
      <c r="QZQ261" s="254"/>
      <c r="QZR261" s="254"/>
      <c r="QZS261" s="254"/>
      <c r="QZT261" s="254"/>
      <c r="QZU261" s="254"/>
      <c r="QZV261" s="254"/>
      <c r="QZW261" s="254"/>
      <c r="QZX261" s="254"/>
      <c r="QZY261" s="254"/>
      <c r="QZZ261" s="254"/>
      <c r="RAA261" s="254"/>
      <c r="RAB261" s="254"/>
      <c r="RAC261" s="254"/>
      <c r="RAD261" s="254"/>
      <c r="RAE261" s="254"/>
      <c r="RAF261" s="254"/>
      <c r="RAG261" s="254"/>
      <c r="RAH261" s="254"/>
      <c r="RAI261" s="254"/>
      <c r="RAJ261" s="254"/>
      <c r="RAK261" s="254"/>
      <c r="RAL261" s="254"/>
      <c r="RAM261" s="254"/>
      <c r="RAN261" s="254"/>
      <c r="RAO261" s="254"/>
      <c r="RAP261" s="254"/>
      <c r="RAQ261" s="254"/>
      <c r="RAR261" s="254"/>
      <c r="RAS261" s="254"/>
      <c r="RAT261" s="254"/>
      <c r="RAU261" s="254"/>
      <c r="RAV261" s="254"/>
      <c r="RAW261" s="254"/>
      <c r="RAX261" s="254"/>
      <c r="RAY261" s="254"/>
      <c r="RAZ261" s="254"/>
      <c r="RBA261" s="254"/>
      <c r="RBB261" s="254"/>
      <c r="RBC261" s="254"/>
      <c r="RBD261" s="254"/>
      <c r="RBE261" s="254"/>
      <c r="RBF261" s="254"/>
      <c r="RBG261" s="254"/>
      <c r="RBH261" s="254"/>
      <c r="RBI261" s="254"/>
      <c r="RBJ261" s="254"/>
      <c r="RBK261" s="254"/>
      <c r="RBL261" s="254"/>
      <c r="RBM261" s="254"/>
      <c r="RBN261" s="254"/>
      <c r="RBO261" s="254"/>
      <c r="RBP261" s="254"/>
      <c r="RBQ261" s="254"/>
      <c r="RBR261" s="254"/>
      <c r="RBS261" s="254"/>
      <c r="RBT261" s="254"/>
      <c r="RBU261" s="254"/>
      <c r="RBV261" s="254"/>
      <c r="RBW261" s="254"/>
      <c r="RBX261" s="254"/>
      <c r="RBY261" s="254"/>
      <c r="RBZ261" s="254"/>
      <c r="RCA261" s="254"/>
      <c r="RCB261" s="254"/>
      <c r="RCC261" s="254"/>
      <c r="RCD261" s="254"/>
      <c r="RCE261" s="254"/>
      <c r="RCF261" s="254"/>
      <c r="RCG261" s="254"/>
      <c r="RCH261" s="254"/>
      <c r="RCI261" s="254"/>
      <c r="RCJ261" s="254"/>
      <c r="RCK261" s="254"/>
      <c r="RCL261" s="254"/>
      <c r="RCM261" s="254"/>
      <c r="RCN261" s="254"/>
      <c r="RCO261" s="254"/>
      <c r="RCP261" s="254"/>
      <c r="RCQ261" s="254"/>
      <c r="RCR261" s="254"/>
      <c r="RCS261" s="254"/>
      <c r="RCT261" s="254"/>
      <c r="RCU261" s="254"/>
      <c r="RCV261" s="254"/>
      <c r="RCW261" s="254"/>
      <c r="RCX261" s="254"/>
      <c r="RCY261" s="254"/>
      <c r="RCZ261" s="254"/>
      <c r="RDA261" s="254"/>
      <c r="RDB261" s="254"/>
      <c r="RDC261" s="254"/>
      <c r="RDD261" s="254"/>
      <c r="RDE261" s="254"/>
      <c r="RDF261" s="254"/>
      <c r="RDG261" s="254"/>
      <c r="RDH261" s="254"/>
      <c r="RDI261" s="254"/>
      <c r="RDJ261" s="254"/>
      <c r="RDK261" s="254"/>
      <c r="RDL261" s="254"/>
      <c r="RDM261" s="254"/>
      <c r="RDN261" s="254"/>
      <c r="RDO261" s="254"/>
      <c r="RDP261" s="254"/>
      <c r="RDQ261" s="254"/>
      <c r="RDR261" s="254"/>
      <c r="RDS261" s="254"/>
      <c r="RDT261" s="254"/>
      <c r="RDU261" s="254"/>
      <c r="RDV261" s="254"/>
      <c r="RDW261" s="254"/>
      <c r="RDX261" s="254"/>
      <c r="RDY261" s="254"/>
      <c r="RDZ261" s="254"/>
      <c r="REA261" s="254"/>
      <c r="REB261" s="254"/>
      <c r="REC261" s="254"/>
      <c r="RED261" s="254"/>
      <c r="REE261" s="254"/>
      <c r="REF261" s="254"/>
      <c r="REG261" s="254"/>
      <c r="REH261" s="254"/>
      <c r="REI261" s="254"/>
      <c r="REJ261" s="254"/>
      <c r="REK261" s="254"/>
      <c r="REL261" s="254"/>
      <c r="REM261" s="254"/>
      <c r="REN261" s="254"/>
      <c r="REO261" s="254"/>
      <c r="REP261" s="254"/>
      <c r="REQ261" s="254"/>
      <c r="RER261" s="254"/>
      <c r="RES261" s="254"/>
      <c r="RET261" s="254"/>
      <c r="REU261" s="254"/>
      <c r="REV261" s="254"/>
      <c r="REW261" s="254"/>
      <c r="REX261" s="254"/>
      <c r="REY261" s="254"/>
      <c r="REZ261" s="254"/>
      <c r="RFA261" s="254"/>
      <c r="RFB261" s="254"/>
      <c r="RFC261" s="254"/>
      <c r="RFD261" s="254"/>
      <c r="RFE261" s="254"/>
      <c r="RFF261" s="254"/>
      <c r="RFG261" s="254"/>
      <c r="RFH261" s="254"/>
      <c r="RFI261" s="254"/>
      <c r="RFJ261" s="254"/>
      <c r="RFK261" s="254"/>
      <c r="RFL261" s="254"/>
      <c r="RFM261" s="254"/>
      <c r="RFN261" s="254"/>
      <c r="RFO261" s="254"/>
      <c r="RFP261" s="254"/>
      <c r="RFQ261" s="254"/>
      <c r="RFR261" s="254"/>
      <c r="RFS261" s="254"/>
      <c r="RFT261" s="254"/>
      <c r="RFU261" s="254"/>
      <c r="RFV261" s="254"/>
      <c r="RFW261" s="254"/>
      <c r="RFX261" s="254"/>
      <c r="RFY261" s="254"/>
      <c r="RFZ261" s="254"/>
      <c r="RGA261" s="254"/>
      <c r="RGB261" s="254"/>
      <c r="RGC261" s="254"/>
      <c r="RGD261" s="254"/>
      <c r="RGE261" s="254"/>
      <c r="RGF261" s="254"/>
      <c r="RGG261" s="254"/>
      <c r="RGH261" s="254"/>
      <c r="RGI261" s="254"/>
      <c r="RGJ261" s="254"/>
      <c r="RGK261" s="254"/>
      <c r="RGL261" s="254"/>
      <c r="RGM261" s="254"/>
      <c r="RGN261" s="254"/>
      <c r="RGO261" s="254"/>
      <c r="RGP261" s="254"/>
      <c r="RGQ261" s="254"/>
      <c r="RGR261" s="254"/>
      <c r="RGS261" s="254"/>
      <c r="RGT261" s="254"/>
      <c r="RGU261" s="254"/>
      <c r="RGV261" s="254"/>
      <c r="RGW261" s="254"/>
      <c r="RGX261" s="254"/>
      <c r="RGY261" s="254"/>
      <c r="RGZ261" s="254"/>
      <c r="RHA261" s="254"/>
      <c r="RHB261" s="254"/>
      <c r="RHC261" s="254"/>
      <c r="RHD261" s="254"/>
      <c r="RHE261" s="254"/>
      <c r="RHF261" s="254"/>
      <c r="RHG261" s="254"/>
      <c r="RHH261" s="254"/>
      <c r="RHI261" s="254"/>
      <c r="RHJ261" s="254"/>
      <c r="RHK261" s="254"/>
      <c r="RHL261" s="254"/>
      <c r="RHM261" s="254"/>
      <c r="RHN261" s="254"/>
      <c r="RHO261" s="254"/>
      <c r="RHP261" s="254"/>
      <c r="RHQ261" s="254"/>
      <c r="RHR261" s="254"/>
      <c r="RHS261" s="254"/>
      <c r="RHT261" s="254"/>
      <c r="RHU261" s="254"/>
      <c r="RHV261" s="254"/>
      <c r="RHW261" s="254"/>
      <c r="RHX261" s="254"/>
      <c r="RHY261" s="254"/>
      <c r="RHZ261" s="254"/>
      <c r="RIA261" s="254"/>
      <c r="RIB261" s="254"/>
      <c r="RIC261" s="254"/>
      <c r="RID261" s="254"/>
      <c r="RIE261" s="254"/>
      <c r="RIF261" s="254"/>
      <c r="RIG261" s="254"/>
      <c r="RIH261" s="254"/>
      <c r="RII261" s="254"/>
      <c r="RIJ261" s="254"/>
      <c r="RIK261" s="254"/>
      <c r="RIL261" s="254"/>
      <c r="RIM261" s="254"/>
      <c r="RIN261" s="254"/>
      <c r="RIO261" s="254"/>
      <c r="RIP261" s="254"/>
      <c r="RIQ261" s="254"/>
      <c r="RIR261" s="254"/>
      <c r="RIS261" s="254"/>
      <c r="RIT261" s="254"/>
      <c r="RIU261" s="254"/>
      <c r="RIV261" s="254"/>
      <c r="RIW261" s="254"/>
      <c r="RIX261" s="254"/>
      <c r="RIY261" s="254"/>
      <c r="RIZ261" s="254"/>
      <c r="RJA261" s="254"/>
      <c r="RJB261" s="254"/>
      <c r="RJC261" s="254"/>
      <c r="RJD261" s="254"/>
      <c r="RJE261" s="254"/>
      <c r="RJF261" s="254"/>
      <c r="RJG261" s="254"/>
      <c r="RJH261" s="254"/>
      <c r="RJI261" s="254"/>
      <c r="RJJ261" s="254"/>
      <c r="RJK261" s="254"/>
      <c r="RJL261" s="254"/>
      <c r="RJM261" s="254"/>
      <c r="RJN261" s="254"/>
      <c r="RJO261" s="254"/>
      <c r="RJP261" s="254"/>
      <c r="RJQ261" s="254"/>
      <c r="RJR261" s="254"/>
      <c r="RJS261" s="254"/>
      <c r="RJT261" s="254"/>
      <c r="RJU261" s="254"/>
      <c r="RJV261" s="254"/>
      <c r="RJW261" s="254"/>
      <c r="RJX261" s="254"/>
      <c r="RJY261" s="254"/>
      <c r="RJZ261" s="254"/>
      <c r="RKA261" s="254"/>
      <c r="RKB261" s="254"/>
      <c r="RKC261" s="254"/>
      <c r="RKD261" s="254"/>
      <c r="RKE261" s="254"/>
      <c r="RKF261" s="254"/>
      <c r="RKG261" s="254"/>
      <c r="RKH261" s="254"/>
      <c r="RKI261" s="254"/>
      <c r="RKJ261" s="254"/>
      <c r="RKK261" s="254"/>
      <c r="RKL261" s="254"/>
      <c r="RKM261" s="254"/>
      <c r="RKN261" s="254"/>
      <c r="RKO261" s="254"/>
      <c r="RKP261" s="254"/>
      <c r="RKQ261" s="254"/>
      <c r="RKR261" s="254"/>
      <c r="RKS261" s="254"/>
      <c r="RKT261" s="254"/>
      <c r="RKU261" s="254"/>
      <c r="RKV261" s="254"/>
      <c r="RKW261" s="254"/>
      <c r="RKX261" s="254"/>
      <c r="RKY261" s="254"/>
      <c r="RKZ261" s="254"/>
      <c r="RLA261" s="254"/>
      <c r="RLB261" s="254"/>
      <c r="RLC261" s="254"/>
      <c r="RLD261" s="254"/>
      <c r="RLE261" s="254"/>
      <c r="RLF261" s="254"/>
      <c r="RLG261" s="254"/>
      <c r="RLH261" s="254"/>
      <c r="RLI261" s="254"/>
      <c r="RLJ261" s="254"/>
      <c r="RLK261" s="254"/>
      <c r="RLL261" s="254"/>
      <c r="RLM261" s="254"/>
      <c r="RLN261" s="254"/>
      <c r="RLO261" s="254"/>
      <c r="RLP261" s="254"/>
      <c r="RLQ261" s="254"/>
      <c r="RLR261" s="254"/>
      <c r="RLS261" s="254"/>
      <c r="RLT261" s="254"/>
      <c r="RLU261" s="254"/>
      <c r="RLV261" s="254"/>
      <c r="RLW261" s="254"/>
      <c r="RLX261" s="254"/>
      <c r="RLY261" s="254"/>
      <c r="RLZ261" s="254"/>
      <c r="RMA261" s="254"/>
      <c r="RMB261" s="254"/>
      <c r="RMC261" s="254"/>
      <c r="RMD261" s="254"/>
      <c r="RME261" s="254"/>
      <c r="RMF261" s="254"/>
      <c r="RMG261" s="254"/>
      <c r="RMH261" s="254"/>
      <c r="RMI261" s="254"/>
      <c r="RMJ261" s="254"/>
      <c r="RMK261" s="254"/>
      <c r="RML261" s="254"/>
      <c r="RMM261" s="254"/>
      <c r="RMN261" s="254"/>
      <c r="RMO261" s="254"/>
      <c r="RMP261" s="254"/>
      <c r="RMQ261" s="254"/>
      <c r="RMR261" s="254"/>
      <c r="RMS261" s="254"/>
      <c r="RMT261" s="254"/>
      <c r="RMU261" s="254"/>
      <c r="RMV261" s="254"/>
      <c r="RMW261" s="254"/>
      <c r="RMX261" s="254"/>
      <c r="RMY261" s="254"/>
      <c r="RMZ261" s="254"/>
      <c r="RNA261" s="254"/>
      <c r="RNB261" s="254"/>
      <c r="RNC261" s="254"/>
      <c r="RND261" s="254"/>
      <c r="RNE261" s="254"/>
      <c r="RNF261" s="254"/>
      <c r="RNG261" s="254"/>
      <c r="RNH261" s="254"/>
      <c r="RNI261" s="254"/>
      <c r="RNJ261" s="254"/>
      <c r="RNK261" s="254"/>
      <c r="RNL261" s="254"/>
      <c r="RNM261" s="254"/>
      <c r="RNN261" s="254"/>
      <c r="RNO261" s="254"/>
      <c r="RNP261" s="254"/>
      <c r="RNQ261" s="254"/>
      <c r="RNR261" s="254"/>
      <c r="RNS261" s="254"/>
      <c r="RNT261" s="254"/>
      <c r="RNU261" s="254"/>
      <c r="RNV261" s="254"/>
      <c r="RNW261" s="254"/>
      <c r="RNX261" s="254"/>
      <c r="RNY261" s="254"/>
      <c r="RNZ261" s="254"/>
      <c r="ROA261" s="254"/>
      <c r="ROB261" s="254"/>
      <c r="ROC261" s="254"/>
      <c r="ROD261" s="254"/>
      <c r="ROE261" s="254"/>
      <c r="ROF261" s="254"/>
      <c r="ROG261" s="254"/>
      <c r="ROH261" s="254"/>
      <c r="ROI261" s="254"/>
      <c r="ROJ261" s="254"/>
      <c r="ROK261" s="254"/>
      <c r="ROL261" s="254"/>
      <c r="ROM261" s="254"/>
      <c r="RON261" s="254"/>
      <c r="ROO261" s="254"/>
      <c r="ROP261" s="254"/>
      <c r="ROQ261" s="254"/>
      <c r="ROR261" s="254"/>
      <c r="ROS261" s="254"/>
      <c r="ROT261" s="254"/>
      <c r="ROU261" s="254"/>
      <c r="ROV261" s="254"/>
      <c r="ROW261" s="254"/>
      <c r="ROX261" s="254"/>
      <c r="ROY261" s="254"/>
      <c r="ROZ261" s="254"/>
      <c r="RPA261" s="254"/>
      <c r="RPB261" s="254"/>
      <c r="RPC261" s="254"/>
      <c r="RPD261" s="254"/>
      <c r="RPE261" s="254"/>
      <c r="RPF261" s="254"/>
      <c r="RPG261" s="254"/>
      <c r="RPH261" s="254"/>
      <c r="RPI261" s="254"/>
      <c r="RPJ261" s="254"/>
      <c r="RPK261" s="254"/>
      <c r="RPL261" s="254"/>
      <c r="RPM261" s="254"/>
      <c r="RPN261" s="254"/>
      <c r="RPO261" s="254"/>
      <c r="RPP261" s="254"/>
      <c r="RPQ261" s="254"/>
      <c r="RPR261" s="254"/>
      <c r="RPS261" s="254"/>
      <c r="RPT261" s="254"/>
      <c r="RPU261" s="254"/>
      <c r="RPV261" s="254"/>
      <c r="RPW261" s="254"/>
      <c r="RPX261" s="254"/>
      <c r="RPY261" s="254"/>
      <c r="RPZ261" s="254"/>
      <c r="RQA261" s="254"/>
      <c r="RQB261" s="254"/>
      <c r="RQC261" s="254"/>
      <c r="RQD261" s="254"/>
      <c r="RQE261" s="254"/>
      <c r="RQF261" s="254"/>
      <c r="RQG261" s="254"/>
      <c r="RQH261" s="254"/>
      <c r="RQI261" s="254"/>
      <c r="RQJ261" s="254"/>
      <c r="RQK261" s="254"/>
      <c r="RQL261" s="254"/>
      <c r="RQM261" s="254"/>
      <c r="RQN261" s="254"/>
      <c r="RQO261" s="254"/>
      <c r="RQP261" s="254"/>
      <c r="RQQ261" s="254"/>
      <c r="RQR261" s="254"/>
      <c r="RQS261" s="254"/>
      <c r="RQT261" s="254"/>
      <c r="RQU261" s="254"/>
      <c r="RQV261" s="254"/>
      <c r="RQW261" s="254"/>
      <c r="RQX261" s="254"/>
      <c r="RQY261" s="254"/>
      <c r="RQZ261" s="254"/>
      <c r="RRA261" s="254"/>
      <c r="RRB261" s="254"/>
      <c r="RRC261" s="254"/>
      <c r="RRD261" s="254"/>
      <c r="RRE261" s="254"/>
      <c r="RRF261" s="254"/>
      <c r="RRG261" s="254"/>
      <c r="RRH261" s="254"/>
      <c r="RRI261" s="254"/>
      <c r="RRJ261" s="254"/>
      <c r="RRK261" s="254"/>
      <c r="RRL261" s="254"/>
      <c r="RRM261" s="254"/>
      <c r="RRN261" s="254"/>
      <c r="RRO261" s="254"/>
      <c r="RRP261" s="254"/>
      <c r="RRQ261" s="254"/>
      <c r="RRR261" s="254"/>
      <c r="RRS261" s="254"/>
      <c r="RRT261" s="254"/>
      <c r="RRU261" s="254"/>
      <c r="RRV261" s="254"/>
      <c r="RRW261" s="254"/>
      <c r="RRX261" s="254"/>
      <c r="RRY261" s="254"/>
      <c r="RRZ261" s="254"/>
      <c r="RSA261" s="254"/>
      <c r="RSB261" s="254"/>
      <c r="RSC261" s="254"/>
      <c r="RSD261" s="254"/>
      <c r="RSE261" s="254"/>
      <c r="RSF261" s="254"/>
      <c r="RSG261" s="254"/>
      <c r="RSH261" s="254"/>
      <c r="RSI261" s="254"/>
      <c r="RSJ261" s="254"/>
      <c r="RSK261" s="254"/>
      <c r="RSL261" s="254"/>
      <c r="RSM261" s="254"/>
      <c r="RSN261" s="254"/>
      <c r="RSO261" s="254"/>
      <c r="RSP261" s="254"/>
      <c r="RSQ261" s="254"/>
      <c r="RSR261" s="254"/>
      <c r="RSS261" s="254"/>
      <c r="RST261" s="254"/>
      <c r="RSU261" s="254"/>
      <c r="RSV261" s="254"/>
      <c r="RSW261" s="254"/>
      <c r="RSX261" s="254"/>
      <c r="RSY261" s="254"/>
      <c r="RSZ261" s="254"/>
      <c r="RTA261" s="254"/>
      <c r="RTB261" s="254"/>
      <c r="RTC261" s="254"/>
      <c r="RTD261" s="254"/>
      <c r="RTE261" s="254"/>
      <c r="RTF261" s="254"/>
      <c r="RTG261" s="254"/>
      <c r="RTH261" s="254"/>
      <c r="RTI261" s="254"/>
      <c r="RTJ261" s="254"/>
      <c r="RTK261" s="254"/>
      <c r="RTL261" s="254"/>
      <c r="RTM261" s="254"/>
      <c r="RTN261" s="254"/>
      <c r="RTO261" s="254"/>
      <c r="RTP261" s="254"/>
      <c r="RTQ261" s="254"/>
      <c r="RTR261" s="254"/>
      <c r="RTS261" s="254"/>
      <c r="RTT261" s="254"/>
      <c r="RTU261" s="254"/>
      <c r="RTV261" s="254"/>
      <c r="RTW261" s="254"/>
      <c r="RTX261" s="254"/>
      <c r="RTY261" s="254"/>
      <c r="RTZ261" s="254"/>
      <c r="RUA261" s="254"/>
      <c r="RUB261" s="254"/>
      <c r="RUC261" s="254"/>
      <c r="RUD261" s="254"/>
      <c r="RUE261" s="254"/>
      <c r="RUF261" s="254"/>
      <c r="RUG261" s="254"/>
      <c r="RUH261" s="254"/>
      <c r="RUI261" s="254"/>
      <c r="RUJ261" s="254"/>
      <c r="RUK261" s="254"/>
      <c r="RUL261" s="254"/>
      <c r="RUM261" s="254"/>
      <c r="RUN261" s="254"/>
      <c r="RUO261" s="254"/>
      <c r="RUP261" s="254"/>
      <c r="RUQ261" s="254"/>
      <c r="RUR261" s="254"/>
      <c r="RUS261" s="254"/>
      <c r="RUT261" s="254"/>
      <c r="RUU261" s="254"/>
      <c r="RUV261" s="254"/>
      <c r="RUW261" s="254"/>
      <c r="RUX261" s="254"/>
      <c r="RUY261" s="254"/>
      <c r="RUZ261" s="254"/>
      <c r="RVA261" s="254"/>
      <c r="RVB261" s="254"/>
      <c r="RVC261" s="254"/>
      <c r="RVD261" s="254"/>
      <c r="RVE261" s="254"/>
      <c r="RVF261" s="254"/>
      <c r="RVG261" s="254"/>
      <c r="RVH261" s="254"/>
      <c r="RVI261" s="254"/>
      <c r="RVJ261" s="254"/>
      <c r="RVK261" s="254"/>
      <c r="RVL261" s="254"/>
      <c r="RVM261" s="254"/>
      <c r="RVN261" s="254"/>
      <c r="RVO261" s="254"/>
      <c r="RVP261" s="254"/>
      <c r="RVQ261" s="254"/>
      <c r="RVR261" s="254"/>
      <c r="RVS261" s="254"/>
      <c r="RVT261" s="254"/>
      <c r="RVU261" s="254"/>
      <c r="RVV261" s="254"/>
      <c r="RVW261" s="254"/>
      <c r="RVX261" s="254"/>
      <c r="RVY261" s="254"/>
      <c r="RVZ261" s="254"/>
      <c r="RWA261" s="254"/>
      <c r="RWB261" s="254"/>
      <c r="RWC261" s="254"/>
      <c r="RWD261" s="254"/>
      <c r="RWE261" s="254"/>
      <c r="RWF261" s="254"/>
      <c r="RWG261" s="254"/>
      <c r="RWH261" s="254"/>
      <c r="RWI261" s="254"/>
      <c r="RWJ261" s="254"/>
      <c r="RWK261" s="254"/>
      <c r="RWL261" s="254"/>
      <c r="RWM261" s="254"/>
      <c r="RWN261" s="254"/>
      <c r="RWO261" s="254"/>
      <c r="RWP261" s="254"/>
      <c r="RWQ261" s="254"/>
      <c r="RWR261" s="254"/>
      <c r="RWS261" s="254"/>
      <c r="RWT261" s="254"/>
      <c r="RWU261" s="254"/>
      <c r="RWV261" s="254"/>
      <c r="RWW261" s="254"/>
      <c r="RWX261" s="254"/>
      <c r="RWY261" s="254"/>
      <c r="RWZ261" s="254"/>
      <c r="RXA261" s="254"/>
      <c r="RXB261" s="254"/>
      <c r="RXC261" s="254"/>
      <c r="RXD261" s="254"/>
      <c r="RXE261" s="254"/>
      <c r="RXF261" s="254"/>
      <c r="RXG261" s="254"/>
      <c r="RXH261" s="254"/>
      <c r="RXI261" s="254"/>
      <c r="RXJ261" s="254"/>
      <c r="RXK261" s="254"/>
      <c r="RXL261" s="254"/>
      <c r="RXM261" s="254"/>
      <c r="RXN261" s="254"/>
      <c r="RXO261" s="254"/>
      <c r="RXP261" s="254"/>
      <c r="RXQ261" s="254"/>
      <c r="RXR261" s="254"/>
      <c r="RXS261" s="254"/>
      <c r="RXT261" s="254"/>
      <c r="RXU261" s="254"/>
      <c r="RXV261" s="254"/>
      <c r="RXW261" s="254"/>
      <c r="RXX261" s="254"/>
      <c r="RXY261" s="254"/>
      <c r="RXZ261" s="254"/>
      <c r="RYA261" s="254"/>
      <c r="RYB261" s="254"/>
      <c r="RYC261" s="254"/>
      <c r="RYD261" s="254"/>
      <c r="RYE261" s="254"/>
      <c r="RYF261" s="254"/>
      <c r="RYG261" s="254"/>
      <c r="RYH261" s="254"/>
      <c r="RYI261" s="254"/>
      <c r="RYJ261" s="254"/>
      <c r="RYK261" s="254"/>
      <c r="RYL261" s="254"/>
      <c r="RYM261" s="254"/>
      <c r="RYN261" s="254"/>
      <c r="RYO261" s="254"/>
      <c r="RYP261" s="254"/>
      <c r="RYQ261" s="254"/>
      <c r="RYR261" s="254"/>
      <c r="RYS261" s="254"/>
      <c r="RYT261" s="254"/>
      <c r="RYU261" s="254"/>
      <c r="RYV261" s="254"/>
      <c r="RYW261" s="254"/>
      <c r="RYX261" s="254"/>
      <c r="RYY261" s="254"/>
      <c r="RYZ261" s="254"/>
      <c r="RZA261" s="254"/>
      <c r="RZB261" s="254"/>
      <c r="RZC261" s="254"/>
      <c r="RZD261" s="254"/>
      <c r="RZE261" s="254"/>
      <c r="RZF261" s="254"/>
      <c r="RZG261" s="254"/>
      <c r="RZH261" s="254"/>
      <c r="RZI261" s="254"/>
      <c r="RZJ261" s="254"/>
      <c r="RZK261" s="254"/>
      <c r="RZL261" s="254"/>
      <c r="RZM261" s="254"/>
      <c r="RZN261" s="254"/>
      <c r="RZO261" s="254"/>
      <c r="RZP261" s="254"/>
      <c r="RZQ261" s="254"/>
      <c r="RZR261" s="254"/>
      <c r="RZS261" s="254"/>
      <c r="RZT261" s="254"/>
      <c r="RZU261" s="254"/>
      <c r="RZV261" s="254"/>
      <c r="RZW261" s="254"/>
      <c r="RZX261" s="254"/>
      <c r="RZY261" s="254"/>
      <c r="RZZ261" s="254"/>
      <c r="SAA261" s="254"/>
      <c r="SAB261" s="254"/>
      <c r="SAC261" s="254"/>
      <c r="SAD261" s="254"/>
      <c r="SAE261" s="254"/>
      <c r="SAF261" s="254"/>
      <c r="SAG261" s="254"/>
      <c r="SAH261" s="254"/>
      <c r="SAI261" s="254"/>
      <c r="SAJ261" s="254"/>
      <c r="SAK261" s="254"/>
      <c r="SAL261" s="254"/>
      <c r="SAM261" s="254"/>
      <c r="SAN261" s="254"/>
      <c r="SAO261" s="254"/>
      <c r="SAP261" s="254"/>
      <c r="SAQ261" s="254"/>
      <c r="SAR261" s="254"/>
      <c r="SAS261" s="254"/>
      <c r="SAT261" s="254"/>
      <c r="SAU261" s="254"/>
      <c r="SAV261" s="254"/>
      <c r="SAW261" s="254"/>
      <c r="SAX261" s="254"/>
      <c r="SAY261" s="254"/>
      <c r="SAZ261" s="254"/>
      <c r="SBA261" s="254"/>
      <c r="SBB261" s="254"/>
      <c r="SBC261" s="254"/>
      <c r="SBD261" s="254"/>
      <c r="SBE261" s="254"/>
      <c r="SBF261" s="254"/>
      <c r="SBG261" s="254"/>
      <c r="SBH261" s="254"/>
      <c r="SBI261" s="254"/>
      <c r="SBJ261" s="254"/>
      <c r="SBK261" s="254"/>
      <c r="SBL261" s="254"/>
      <c r="SBM261" s="254"/>
      <c r="SBN261" s="254"/>
      <c r="SBO261" s="254"/>
      <c r="SBP261" s="254"/>
      <c r="SBQ261" s="254"/>
      <c r="SBR261" s="254"/>
      <c r="SBS261" s="254"/>
      <c r="SBT261" s="254"/>
      <c r="SBU261" s="254"/>
      <c r="SBV261" s="254"/>
      <c r="SBW261" s="254"/>
      <c r="SBX261" s="254"/>
      <c r="SBY261" s="254"/>
      <c r="SBZ261" s="254"/>
      <c r="SCA261" s="254"/>
      <c r="SCB261" s="254"/>
      <c r="SCC261" s="254"/>
      <c r="SCD261" s="254"/>
      <c r="SCE261" s="254"/>
      <c r="SCF261" s="254"/>
      <c r="SCG261" s="254"/>
      <c r="SCH261" s="254"/>
      <c r="SCI261" s="254"/>
      <c r="SCJ261" s="254"/>
      <c r="SCK261" s="254"/>
      <c r="SCL261" s="254"/>
      <c r="SCM261" s="254"/>
      <c r="SCN261" s="254"/>
      <c r="SCO261" s="254"/>
      <c r="SCP261" s="254"/>
      <c r="SCQ261" s="254"/>
      <c r="SCR261" s="254"/>
      <c r="SCS261" s="254"/>
      <c r="SCT261" s="254"/>
      <c r="SCU261" s="254"/>
      <c r="SCV261" s="254"/>
      <c r="SCW261" s="254"/>
      <c r="SCX261" s="254"/>
      <c r="SCY261" s="254"/>
      <c r="SCZ261" s="254"/>
      <c r="SDA261" s="254"/>
      <c r="SDB261" s="254"/>
      <c r="SDC261" s="254"/>
      <c r="SDD261" s="254"/>
      <c r="SDE261" s="254"/>
      <c r="SDF261" s="254"/>
      <c r="SDG261" s="254"/>
      <c r="SDH261" s="254"/>
      <c r="SDI261" s="254"/>
      <c r="SDJ261" s="254"/>
      <c r="SDK261" s="254"/>
      <c r="SDL261" s="254"/>
      <c r="SDM261" s="254"/>
      <c r="SDN261" s="254"/>
      <c r="SDO261" s="254"/>
      <c r="SDP261" s="254"/>
      <c r="SDQ261" s="254"/>
      <c r="SDR261" s="254"/>
      <c r="SDS261" s="254"/>
      <c r="SDT261" s="254"/>
      <c r="SDU261" s="254"/>
      <c r="SDV261" s="254"/>
      <c r="SDW261" s="254"/>
      <c r="SDX261" s="254"/>
      <c r="SDY261" s="254"/>
      <c r="SDZ261" s="254"/>
      <c r="SEA261" s="254"/>
      <c r="SEB261" s="254"/>
      <c r="SEC261" s="254"/>
      <c r="SED261" s="254"/>
      <c r="SEE261" s="254"/>
      <c r="SEF261" s="254"/>
      <c r="SEG261" s="254"/>
      <c r="SEH261" s="254"/>
      <c r="SEI261" s="254"/>
      <c r="SEJ261" s="254"/>
      <c r="SEK261" s="254"/>
      <c r="SEL261" s="254"/>
      <c r="SEM261" s="254"/>
      <c r="SEN261" s="254"/>
      <c r="SEO261" s="254"/>
      <c r="SEP261" s="254"/>
      <c r="SEQ261" s="254"/>
      <c r="SER261" s="254"/>
      <c r="SES261" s="254"/>
      <c r="SET261" s="254"/>
      <c r="SEU261" s="254"/>
      <c r="SEV261" s="254"/>
      <c r="SEW261" s="254"/>
      <c r="SEX261" s="254"/>
      <c r="SEY261" s="254"/>
      <c r="SEZ261" s="254"/>
      <c r="SFA261" s="254"/>
      <c r="SFB261" s="254"/>
      <c r="SFC261" s="254"/>
      <c r="SFD261" s="254"/>
      <c r="SFE261" s="254"/>
      <c r="SFF261" s="254"/>
      <c r="SFG261" s="254"/>
      <c r="SFH261" s="254"/>
      <c r="SFI261" s="254"/>
      <c r="SFJ261" s="254"/>
      <c r="SFK261" s="254"/>
      <c r="SFL261" s="254"/>
      <c r="SFM261" s="254"/>
      <c r="SFN261" s="254"/>
      <c r="SFO261" s="254"/>
      <c r="SFP261" s="254"/>
      <c r="SFQ261" s="254"/>
      <c r="SFR261" s="254"/>
      <c r="SFS261" s="254"/>
      <c r="SFT261" s="254"/>
      <c r="SFU261" s="254"/>
      <c r="SFV261" s="254"/>
      <c r="SFW261" s="254"/>
      <c r="SFX261" s="254"/>
      <c r="SFY261" s="254"/>
      <c r="SFZ261" s="254"/>
      <c r="SGA261" s="254"/>
      <c r="SGB261" s="254"/>
      <c r="SGC261" s="254"/>
      <c r="SGD261" s="254"/>
      <c r="SGE261" s="254"/>
      <c r="SGF261" s="254"/>
      <c r="SGG261" s="254"/>
      <c r="SGH261" s="254"/>
      <c r="SGI261" s="254"/>
      <c r="SGJ261" s="254"/>
      <c r="SGK261" s="254"/>
      <c r="SGL261" s="254"/>
      <c r="SGM261" s="254"/>
      <c r="SGN261" s="254"/>
      <c r="SGO261" s="254"/>
      <c r="SGP261" s="254"/>
      <c r="SGQ261" s="254"/>
      <c r="SGR261" s="254"/>
      <c r="SGS261" s="254"/>
      <c r="SGT261" s="254"/>
      <c r="SGU261" s="254"/>
      <c r="SGV261" s="254"/>
      <c r="SGW261" s="254"/>
      <c r="SGX261" s="254"/>
      <c r="SGY261" s="254"/>
      <c r="SGZ261" s="254"/>
      <c r="SHA261" s="254"/>
      <c r="SHB261" s="254"/>
      <c r="SHC261" s="254"/>
      <c r="SHD261" s="254"/>
      <c r="SHE261" s="254"/>
      <c r="SHF261" s="254"/>
      <c r="SHG261" s="254"/>
      <c r="SHH261" s="254"/>
      <c r="SHI261" s="254"/>
      <c r="SHJ261" s="254"/>
      <c r="SHK261" s="254"/>
      <c r="SHL261" s="254"/>
      <c r="SHM261" s="254"/>
      <c r="SHN261" s="254"/>
      <c r="SHO261" s="254"/>
      <c r="SHP261" s="254"/>
      <c r="SHQ261" s="254"/>
      <c r="SHR261" s="254"/>
      <c r="SHS261" s="254"/>
      <c r="SHT261" s="254"/>
      <c r="SHU261" s="254"/>
      <c r="SHV261" s="254"/>
      <c r="SHW261" s="254"/>
      <c r="SHX261" s="254"/>
      <c r="SHY261" s="254"/>
      <c r="SHZ261" s="254"/>
      <c r="SIA261" s="254"/>
      <c r="SIB261" s="254"/>
      <c r="SIC261" s="254"/>
      <c r="SID261" s="254"/>
      <c r="SIE261" s="254"/>
      <c r="SIF261" s="254"/>
      <c r="SIG261" s="254"/>
      <c r="SIH261" s="254"/>
      <c r="SII261" s="254"/>
      <c r="SIJ261" s="254"/>
      <c r="SIK261" s="254"/>
      <c r="SIL261" s="254"/>
      <c r="SIM261" s="254"/>
      <c r="SIN261" s="254"/>
      <c r="SIO261" s="254"/>
      <c r="SIP261" s="254"/>
      <c r="SIQ261" s="254"/>
      <c r="SIR261" s="254"/>
      <c r="SIS261" s="254"/>
      <c r="SIT261" s="254"/>
      <c r="SIU261" s="254"/>
      <c r="SIV261" s="254"/>
      <c r="SIW261" s="254"/>
      <c r="SIX261" s="254"/>
      <c r="SIY261" s="254"/>
      <c r="SIZ261" s="254"/>
      <c r="SJA261" s="254"/>
      <c r="SJB261" s="254"/>
      <c r="SJC261" s="254"/>
      <c r="SJD261" s="254"/>
      <c r="SJE261" s="254"/>
      <c r="SJF261" s="254"/>
      <c r="SJG261" s="254"/>
      <c r="SJH261" s="254"/>
      <c r="SJI261" s="254"/>
      <c r="SJJ261" s="254"/>
      <c r="SJK261" s="254"/>
      <c r="SJL261" s="254"/>
      <c r="SJM261" s="254"/>
      <c r="SJN261" s="254"/>
      <c r="SJO261" s="254"/>
      <c r="SJP261" s="254"/>
      <c r="SJQ261" s="254"/>
      <c r="SJR261" s="254"/>
      <c r="SJS261" s="254"/>
      <c r="SJT261" s="254"/>
      <c r="SJU261" s="254"/>
      <c r="SJV261" s="254"/>
      <c r="SJW261" s="254"/>
      <c r="SJX261" s="254"/>
      <c r="SJY261" s="254"/>
      <c r="SJZ261" s="254"/>
      <c r="SKA261" s="254"/>
      <c r="SKB261" s="254"/>
      <c r="SKC261" s="254"/>
      <c r="SKD261" s="254"/>
      <c r="SKE261" s="254"/>
      <c r="SKF261" s="254"/>
      <c r="SKG261" s="254"/>
      <c r="SKH261" s="254"/>
      <c r="SKI261" s="254"/>
      <c r="SKJ261" s="254"/>
      <c r="SKK261" s="254"/>
      <c r="SKL261" s="254"/>
      <c r="SKM261" s="254"/>
      <c r="SKN261" s="254"/>
      <c r="SKO261" s="254"/>
      <c r="SKP261" s="254"/>
      <c r="SKQ261" s="254"/>
      <c r="SKR261" s="254"/>
      <c r="SKS261" s="254"/>
      <c r="SKT261" s="254"/>
      <c r="SKU261" s="254"/>
      <c r="SKV261" s="254"/>
      <c r="SKW261" s="254"/>
      <c r="SKX261" s="254"/>
      <c r="SKY261" s="254"/>
      <c r="SKZ261" s="254"/>
      <c r="SLA261" s="254"/>
      <c r="SLB261" s="254"/>
      <c r="SLC261" s="254"/>
      <c r="SLD261" s="254"/>
      <c r="SLE261" s="254"/>
      <c r="SLF261" s="254"/>
      <c r="SLG261" s="254"/>
      <c r="SLH261" s="254"/>
      <c r="SLI261" s="254"/>
      <c r="SLJ261" s="254"/>
      <c r="SLK261" s="254"/>
      <c r="SLL261" s="254"/>
      <c r="SLM261" s="254"/>
      <c r="SLN261" s="254"/>
      <c r="SLO261" s="254"/>
      <c r="SLP261" s="254"/>
      <c r="SLQ261" s="254"/>
      <c r="SLR261" s="254"/>
      <c r="SLS261" s="254"/>
      <c r="SLT261" s="254"/>
      <c r="SLU261" s="254"/>
      <c r="SLV261" s="254"/>
      <c r="SLW261" s="254"/>
      <c r="SLX261" s="254"/>
      <c r="SLY261" s="254"/>
      <c r="SLZ261" s="254"/>
      <c r="SMA261" s="254"/>
      <c r="SMB261" s="254"/>
      <c r="SMC261" s="254"/>
      <c r="SMD261" s="254"/>
      <c r="SME261" s="254"/>
      <c r="SMF261" s="254"/>
      <c r="SMG261" s="254"/>
      <c r="SMH261" s="254"/>
      <c r="SMI261" s="254"/>
      <c r="SMJ261" s="254"/>
      <c r="SMK261" s="254"/>
      <c r="SML261" s="254"/>
      <c r="SMM261" s="254"/>
      <c r="SMN261" s="254"/>
      <c r="SMO261" s="254"/>
      <c r="SMP261" s="254"/>
      <c r="SMQ261" s="254"/>
      <c r="SMR261" s="254"/>
      <c r="SMS261" s="254"/>
      <c r="SMT261" s="254"/>
      <c r="SMU261" s="254"/>
      <c r="SMV261" s="254"/>
      <c r="SMW261" s="254"/>
      <c r="SMX261" s="254"/>
      <c r="SMY261" s="254"/>
      <c r="SMZ261" s="254"/>
      <c r="SNA261" s="254"/>
      <c r="SNB261" s="254"/>
      <c r="SNC261" s="254"/>
      <c r="SND261" s="254"/>
      <c r="SNE261" s="254"/>
      <c r="SNF261" s="254"/>
      <c r="SNG261" s="254"/>
      <c r="SNH261" s="254"/>
      <c r="SNI261" s="254"/>
      <c r="SNJ261" s="254"/>
      <c r="SNK261" s="254"/>
      <c r="SNL261" s="254"/>
      <c r="SNM261" s="254"/>
      <c r="SNN261" s="254"/>
      <c r="SNO261" s="254"/>
      <c r="SNP261" s="254"/>
      <c r="SNQ261" s="254"/>
      <c r="SNR261" s="254"/>
      <c r="SNS261" s="254"/>
      <c r="SNT261" s="254"/>
      <c r="SNU261" s="254"/>
      <c r="SNV261" s="254"/>
      <c r="SNW261" s="254"/>
      <c r="SNX261" s="254"/>
      <c r="SNY261" s="254"/>
      <c r="SNZ261" s="254"/>
      <c r="SOA261" s="254"/>
      <c r="SOB261" s="254"/>
      <c r="SOC261" s="254"/>
      <c r="SOD261" s="254"/>
      <c r="SOE261" s="254"/>
      <c r="SOF261" s="254"/>
      <c r="SOG261" s="254"/>
      <c r="SOH261" s="254"/>
      <c r="SOI261" s="254"/>
      <c r="SOJ261" s="254"/>
      <c r="SOK261" s="254"/>
      <c r="SOL261" s="254"/>
      <c r="SOM261" s="254"/>
      <c r="SON261" s="254"/>
      <c r="SOO261" s="254"/>
      <c r="SOP261" s="254"/>
      <c r="SOQ261" s="254"/>
      <c r="SOR261" s="254"/>
      <c r="SOS261" s="254"/>
      <c r="SOT261" s="254"/>
      <c r="SOU261" s="254"/>
      <c r="SOV261" s="254"/>
      <c r="SOW261" s="254"/>
      <c r="SOX261" s="254"/>
      <c r="SOY261" s="254"/>
      <c r="SOZ261" s="254"/>
      <c r="SPA261" s="254"/>
      <c r="SPB261" s="254"/>
      <c r="SPC261" s="254"/>
      <c r="SPD261" s="254"/>
      <c r="SPE261" s="254"/>
      <c r="SPF261" s="254"/>
      <c r="SPG261" s="254"/>
      <c r="SPH261" s="254"/>
      <c r="SPI261" s="254"/>
      <c r="SPJ261" s="254"/>
      <c r="SPK261" s="254"/>
      <c r="SPL261" s="254"/>
      <c r="SPM261" s="254"/>
      <c r="SPN261" s="254"/>
      <c r="SPO261" s="254"/>
      <c r="SPP261" s="254"/>
      <c r="SPQ261" s="254"/>
      <c r="SPR261" s="254"/>
      <c r="SPS261" s="254"/>
      <c r="SPT261" s="254"/>
      <c r="SPU261" s="254"/>
      <c r="SPV261" s="254"/>
      <c r="SPW261" s="254"/>
      <c r="SPX261" s="254"/>
      <c r="SPY261" s="254"/>
      <c r="SPZ261" s="254"/>
      <c r="SQA261" s="254"/>
      <c r="SQB261" s="254"/>
      <c r="SQC261" s="254"/>
      <c r="SQD261" s="254"/>
      <c r="SQE261" s="254"/>
      <c r="SQF261" s="254"/>
      <c r="SQG261" s="254"/>
      <c r="SQH261" s="254"/>
      <c r="SQI261" s="254"/>
      <c r="SQJ261" s="254"/>
      <c r="SQK261" s="254"/>
      <c r="SQL261" s="254"/>
      <c r="SQM261" s="254"/>
      <c r="SQN261" s="254"/>
      <c r="SQO261" s="254"/>
      <c r="SQP261" s="254"/>
      <c r="SQQ261" s="254"/>
      <c r="SQR261" s="254"/>
      <c r="SQS261" s="254"/>
      <c r="SQT261" s="254"/>
      <c r="SQU261" s="254"/>
      <c r="SQV261" s="254"/>
      <c r="SQW261" s="254"/>
      <c r="SQX261" s="254"/>
      <c r="SQY261" s="254"/>
      <c r="SQZ261" s="254"/>
      <c r="SRA261" s="254"/>
      <c r="SRB261" s="254"/>
      <c r="SRC261" s="254"/>
      <c r="SRD261" s="254"/>
      <c r="SRE261" s="254"/>
      <c r="SRF261" s="254"/>
      <c r="SRG261" s="254"/>
      <c r="SRH261" s="254"/>
      <c r="SRI261" s="254"/>
      <c r="SRJ261" s="254"/>
      <c r="SRK261" s="254"/>
      <c r="SRL261" s="254"/>
      <c r="SRM261" s="254"/>
      <c r="SRN261" s="254"/>
      <c r="SRO261" s="254"/>
      <c r="SRP261" s="254"/>
      <c r="SRQ261" s="254"/>
      <c r="SRR261" s="254"/>
      <c r="SRS261" s="254"/>
      <c r="SRT261" s="254"/>
      <c r="SRU261" s="254"/>
      <c r="SRV261" s="254"/>
      <c r="SRW261" s="254"/>
      <c r="SRX261" s="254"/>
      <c r="SRY261" s="254"/>
      <c r="SRZ261" s="254"/>
      <c r="SSA261" s="254"/>
      <c r="SSB261" s="254"/>
      <c r="SSC261" s="254"/>
      <c r="SSD261" s="254"/>
      <c r="SSE261" s="254"/>
      <c r="SSF261" s="254"/>
      <c r="SSG261" s="254"/>
      <c r="SSH261" s="254"/>
      <c r="SSI261" s="254"/>
      <c r="SSJ261" s="254"/>
      <c r="SSK261" s="254"/>
      <c r="SSL261" s="254"/>
      <c r="SSM261" s="254"/>
      <c r="SSN261" s="254"/>
      <c r="SSO261" s="254"/>
      <c r="SSP261" s="254"/>
      <c r="SSQ261" s="254"/>
      <c r="SSR261" s="254"/>
      <c r="SSS261" s="254"/>
      <c r="SST261" s="254"/>
      <c r="SSU261" s="254"/>
      <c r="SSV261" s="254"/>
      <c r="SSW261" s="254"/>
      <c r="SSX261" s="254"/>
      <c r="SSY261" s="254"/>
      <c r="SSZ261" s="254"/>
      <c r="STA261" s="254"/>
      <c r="STB261" s="254"/>
      <c r="STC261" s="254"/>
      <c r="STD261" s="254"/>
      <c r="STE261" s="254"/>
      <c r="STF261" s="254"/>
      <c r="STG261" s="254"/>
      <c r="STH261" s="254"/>
      <c r="STI261" s="254"/>
      <c r="STJ261" s="254"/>
      <c r="STK261" s="254"/>
      <c r="STL261" s="254"/>
      <c r="STM261" s="254"/>
      <c r="STN261" s="254"/>
      <c r="STO261" s="254"/>
      <c r="STP261" s="254"/>
      <c r="STQ261" s="254"/>
      <c r="STR261" s="254"/>
      <c r="STS261" s="254"/>
      <c r="STT261" s="254"/>
      <c r="STU261" s="254"/>
      <c r="STV261" s="254"/>
      <c r="STW261" s="254"/>
      <c r="STX261" s="254"/>
      <c r="STY261" s="254"/>
      <c r="STZ261" s="254"/>
      <c r="SUA261" s="254"/>
      <c r="SUB261" s="254"/>
      <c r="SUC261" s="254"/>
      <c r="SUD261" s="254"/>
      <c r="SUE261" s="254"/>
      <c r="SUF261" s="254"/>
      <c r="SUG261" s="254"/>
      <c r="SUH261" s="254"/>
      <c r="SUI261" s="254"/>
      <c r="SUJ261" s="254"/>
      <c r="SUK261" s="254"/>
      <c r="SUL261" s="254"/>
      <c r="SUM261" s="254"/>
      <c r="SUN261" s="254"/>
      <c r="SUO261" s="254"/>
      <c r="SUP261" s="254"/>
      <c r="SUQ261" s="254"/>
      <c r="SUR261" s="254"/>
      <c r="SUS261" s="254"/>
      <c r="SUT261" s="254"/>
      <c r="SUU261" s="254"/>
      <c r="SUV261" s="254"/>
      <c r="SUW261" s="254"/>
      <c r="SUX261" s="254"/>
      <c r="SUY261" s="254"/>
      <c r="SUZ261" s="254"/>
      <c r="SVA261" s="254"/>
      <c r="SVB261" s="254"/>
      <c r="SVC261" s="254"/>
      <c r="SVD261" s="254"/>
      <c r="SVE261" s="254"/>
      <c r="SVF261" s="254"/>
      <c r="SVG261" s="254"/>
      <c r="SVH261" s="254"/>
      <c r="SVI261" s="254"/>
      <c r="SVJ261" s="254"/>
      <c r="SVK261" s="254"/>
      <c r="SVL261" s="254"/>
      <c r="SVM261" s="254"/>
      <c r="SVN261" s="254"/>
      <c r="SVO261" s="254"/>
      <c r="SVP261" s="254"/>
      <c r="SVQ261" s="254"/>
      <c r="SVR261" s="254"/>
      <c r="SVS261" s="254"/>
      <c r="SVT261" s="254"/>
      <c r="SVU261" s="254"/>
      <c r="SVV261" s="254"/>
      <c r="SVW261" s="254"/>
      <c r="SVX261" s="254"/>
      <c r="SVY261" s="254"/>
      <c r="SVZ261" s="254"/>
      <c r="SWA261" s="254"/>
      <c r="SWB261" s="254"/>
      <c r="SWC261" s="254"/>
      <c r="SWD261" s="254"/>
      <c r="SWE261" s="254"/>
      <c r="SWF261" s="254"/>
      <c r="SWG261" s="254"/>
      <c r="SWH261" s="254"/>
      <c r="SWI261" s="254"/>
      <c r="SWJ261" s="254"/>
      <c r="SWK261" s="254"/>
      <c r="SWL261" s="254"/>
      <c r="SWM261" s="254"/>
      <c r="SWN261" s="254"/>
      <c r="SWO261" s="254"/>
      <c r="SWP261" s="254"/>
      <c r="SWQ261" s="254"/>
      <c r="SWR261" s="254"/>
      <c r="SWS261" s="254"/>
      <c r="SWT261" s="254"/>
      <c r="SWU261" s="254"/>
      <c r="SWV261" s="254"/>
      <c r="SWW261" s="254"/>
      <c r="SWX261" s="254"/>
      <c r="SWY261" s="254"/>
      <c r="SWZ261" s="254"/>
      <c r="SXA261" s="254"/>
      <c r="SXB261" s="254"/>
      <c r="SXC261" s="254"/>
      <c r="SXD261" s="254"/>
      <c r="SXE261" s="254"/>
      <c r="SXF261" s="254"/>
      <c r="SXG261" s="254"/>
      <c r="SXH261" s="254"/>
      <c r="SXI261" s="254"/>
      <c r="SXJ261" s="254"/>
      <c r="SXK261" s="254"/>
      <c r="SXL261" s="254"/>
      <c r="SXM261" s="254"/>
      <c r="SXN261" s="254"/>
      <c r="SXO261" s="254"/>
      <c r="SXP261" s="254"/>
      <c r="SXQ261" s="254"/>
      <c r="SXR261" s="254"/>
      <c r="SXS261" s="254"/>
      <c r="SXT261" s="254"/>
      <c r="SXU261" s="254"/>
      <c r="SXV261" s="254"/>
      <c r="SXW261" s="254"/>
      <c r="SXX261" s="254"/>
      <c r="SXY261" s="254"/>
      <c r="SXZ261" s="254"/>
      <c r="SYA261" s="254"/>
      <c r="SYB261" s="254"/>
      <c r="SYC261" s="254"/>
      <c r="SYD261" s="254"/>
      <c r="SYE261" s="254"/>
      <c r="SYF261" s="254"/>
      <c r="SYG261" s="254"/>
      <c r="SYH261" s="254"/>
      <c r="SYI261" s="254"/>
      <c r="SYJ261" s="254"/>
      <c r="SYK261" s="254"/>
      <c r="SYL261" s="254"/>
      <c r="SYM261" s="254"/>
      <c r="SYN261" s="254"/>
      <c r="SYO261" s="254"/>
      <c r="SYP261" s="254"/>
      <c r="SYQ261" s="254"/>
      <c r="SYR261" s="254"/>
      <c r="SYS261" s="254"/>
      <c r="SYT261" s="254"/>
      <c r="SYU261" s="254"/>
      <c r="SYV261" s="254"/>
      <c r="SYW261" s="254"/>
      <c r="SYX261" s="254"/>
      <c r="SYY261" s="254"/>
      <c r="SYZ261" s="254"/>
      <c r="SZA261" s="254"/>
      <c r="SZB261" s="254"/>
      <c r="SZC261" s="254"/>
      <c r="SZD261" s="254"/>
      <c r="SZE261" s="254"/>
      <c r="SZF261" s="254"/>
      <c r="SZG261" s="254"/>
      <c r="SZH261" s="254"/>
      <c r="SZI261" s="254"/>
      <c r="SZJ261" s="254"/>
      <c r="SZK261" s="254"/>
      <c r="SZL261" s="254"/>
      <c r="SZM261" s="254"/>
      <c r="SZN261" s="254"/>
      <c r="SZO261" s="254"/>
      <c r="SZP261" s="254"/>
      <c r="SZQ261" s="254"/>
      <c r="SZR261" s="254"/>
      <c r="SZS261" s="254"/>
      <c r="SZT261" s="254"/>
      <c r="SZU261" s="254"/>
      <c r="SZV261" s="254"/>
      <c r="SZW261" s="254"/>
      <c r="SZX261" s="254"/>
      <c r="SZY261" s="254"/>
      <c r="SZZ261" s="254"/>
      <c r="TAA261" s="254"/>
      <c r="TAB261" s="254"/>
      <c r="TAC261" s="254"/>
      <c r="TAD261" s="254"/>
      <c r="TAE261" s="254"/>
      <c r="TAF261" s="254"/>
      <c r="TAG261" s="254"/>
      <c r="TAH261" s="254"/>
      <c r="TAI261" s="254"/>
      <c r="TAJ261" s="254"/>
      <c r="TAK261" s="254"/>
      <c r="TAL261" s="254"/>
      <c r="TAM261" s="254"/>
      <c r="TAN261" s="254"/>
      <c r="TAO261" s="254"/>
      <c r="TAP261" s="254"/>
      <c r="TAQ261" s="254"/>
      <c r="TAR261" s="254"/>
      <c r="TAS261" s="254"/>
      <c r="TAT261" s="254"/>
      <c r="TAU261" s="254"/>
      <c r="TAV261" s="254"/>
      <c r="TAW261" s="254"/>
      <c r="TAX261" s="254"/>
      <c r="TAY261" s="254"/>
      <c r="TAZ261" s="254"/>
      <c r="TBA261" s="254"/>
      <c r="TBB261" s="254"/>
      <c r="TBC261" s="254"/>
      <c r="TBD261" s="254"/>
      <c r="TBE261" s="254"/>
      <c r="TBF261" s="254"/>
      <c r="TBG261" s="254"/>
      <c r="TBH261" s="254"/>
      <c r="TBI261" s="254"/>
      <c r="TBJ261" s="254"/>
      <c r="TBK261" s="254"/>
      <c r="TBL261" s="254"/>
      <c r="TBM261" s="254"/>
      <c r="TBN261" s="254"/>
      <c r="TBO261" s="254"/>
      <c r="TBP261" s="254"/>
      <c r="TBQ261" s="254"/>
      <c r="TBR261" s="254"/>
      <c r="TBS261" s="254"/>
      <c r="TBT261" s="254"/>
      <c r="TBU261" s="254"/>
      <c r="TBV261" s="254"/>
      <c r="TBW261" s="254"/>
      <c r="TBX261" s="254"/>
      <c r="TBY261" s="254"/>
      <c r="TBZ261" s="254"/>
      <c r="TCA261" s="254"/>
      <c r="TCB261" s="254"/>
      <c r="TCC261" s="254"/>
      <c r="TCD261" s="254"/>
      <c r="TCE261" s="254"/>
      <c r="TCF261" s="254"/>
      <c r="TCG261" s="254"/>
      <c r="TCH261" s="254"/>
      <c r="TCI261" s="254"/>
      <c r="TCJ261" s="254"/>
      <c r="TCK261" s="254"/>
      <c r="TCL261" s="254"/>
      <c r="TCM261" s="254"/>
      <c r="TCN261" s="254"/>
      <c r="TCO261" s="254"/>
      <c r="TCP261" s="254"/>
      <c r="TCQ261" s="254"/>
      <c r="TCR261" s="254"/>
      <c r="TCS261" s="254"/>
      <c r="TCT261" s="254"/>
      <c r="TCU261" s="254"/>
      <c r="TCV261" s="254"/>
      <c r="TCW261" s="254"/>
      <c r="TCX261" s="254"/>
      <c r="TCY261" s="254"/>
      <c r="TCZ261" s="254"/>
      <c r="TDA261" s="254"/>
      <c r="TDB261" s="254"/>
      <c r="TDC261" s="254"/>
      <c r="TDD261" s="254"/>
      <c r="TDE261" s="254"/>
      <c r="TDF261" s="254"/>
      <c r="TDG261" s="254"/>
      <c r="TDH261" s="254"/>
      <c r="TDI261" s="254"/>
      <c r="TDJ261" s="254"/>
      <c r="TDK261" s="254"/>
      <c r="TDL261" s="254"/>
      <c r="TDM261" s="254"/>
      <c r="TDN261" s="254"/>
      <c r="TDO261" s="254"/>
      <c r="TDP261" s="254"/>
      <c r="TDQ261" s="254"/>
      <c r="TDR261" s="254"/>
      <c r="TDS261" s="254"/>
      <c r="TDT261" s="254"/>
      <c r="TDU261" s="254"/>
      <c r="TDV261" s="254"/>
      <c r="TDW261" s="254"/>
      <c r="TDX261" s="254"/>
      <c r="TDY261" s="254"/>
      <c r="TDZ261" s="254"/>
      <c r="TEA261" s="254"/>
      <c r="TEB261" s="254"/>
      <c r="TEC261" s="254"/>
      <c r="TED261" s="254"/>
      <c r="TEE261" s="254"/>
      <c r="TEF261" s="254"/>
      <c r="TEG261" s="254"/>
      <c r="TEH261" s="254"/>
      <c r="TEI261" s="254"/>
      <c r="TEJ261" s="254"/>
      <c r="TEK261" s="254"/>
      <c r="TEL261" s="254"/>
      <c r="TEM261" s="254"/>
      <c r="TEN261" s="254"/>
      <c r="TEO261" s="254"/>
      <c r="TEP261" s="254"/>
      <c r="TEQ261" s="254"/>
      <c r="TER261" s="254"/>
      <c r="TES261" s="254"/>
      <c r="TET261" s="254"/>
      <c r="TEU261" s="254"/>
      <c r="TEV261" s="254"/>
      <c r="TEW261" s="254"/>
      <c r="TEX261" s="254"/>
      <c r="TEY261" s="254"/>
      <c r="TEZ261" s="254"/>
      <c r="TFA261" s="254"/>
      <c r="TFB261" s="254"/>
      <c r="TFC261" s="254"/>
      <c r="TFD261" s="254"/>
      <c r="TFE261" s="254"/>
      <c r="TFF261" s="254"/>
      <c r="TFG261" s="254"/>
      <c r="TFH261" s="254"/>
      <c r="TFI261" s="254"/>
      <c r="TFJ261" s="254"/>
      <c r="TFK261" s="254"/>
      <c r="TFL261" s="254"/>
      <c r="TFM261" s="254"/>
      <c r="TFN261" s="254"/>
      <c r="TFO261" s="254"/>
      <c r="TFP261" s="254"/>
      <c r="TFQ261" s="254"/>
      <c r="TFR261" s="254"/>
      <c r="TFS261" s="254"/>
      <c r="TFT261" s="254"/>
      <c r="TFU261" s="254"/>
      <c r="TFV261" s="254"/>
      <c r="TFW261" s="254"/>
      <c r="TFX261" s="254"/>
      <c r="TFY261" s="254"/>
      <c r="TFZ261" s="254"/>
      <c r="TGA261" s="254"/>
      <c r="TGB261" s="254"/>
      <c r="TGC261" s="254"/>
      <c r="TGD261" s="254"/>
      <c r="TGE261" s="254"/>
      <c r="TGF261" s="254"/>
      <c r="TGG261" s="254"/>
      <c r="TGH261" s="254"/>
      <c r="TGI261" s="254"/>
      <c r="TGJ261" s="254"/>
      <c r="TGK261" s="254"/>
      <c r="TGL261" s="254"/>
      <c r="TGM261" s="254"/>
      <c r="TGN261" s="254"/>
      <c r="TGO261" s="254"/>
      <c r="TGP261" s="254"/>
      <c r="TGQ261" s="254"/>
      <c r="TGR261" s="254"/>
      <c r="TGS261" s="254"/>
      <c r="TGT261" s="254"/>
      <c r="TGU261" s="254"/>
      <c r="TGV261" s="254"/>
      <c r="TGW261" s="254"/>
      <c r="TGX261" s="254"/>
      <c r="TGY261" s="254"/>
      <c r="TGZ261" s="254"/>
      <c r="THA261" s="254"/>
      <c r="THB261" s="254"/>
      <c r="THC261" s="254"/>
      <c r="THD261" s="254"/>
      <c r="THE261" s="254"/>
      <c r="THF261" s="254"/>
      <c r="THG261" s="254"/>
      <c r="THH261" s="254"/>
      <c r="THI261" s="254"/>
      <c r="THJ261" s="254"/>
      <c r="THK261" s="254"/>
      <c r="THL261" s="254"/>
      <c r="THM261" s="254"/>
      <c r="THN261" s="254"/>
      <c r="THO261" s="254"/>
      <c r="THP261" s="254"/>
      <c r="THQ261" s="254"/>
      <c r="THR261" s="254"/>
      <c r="THS261" s="254"/>
      <c r="THT261" s="254"/>
      <c r="THU261" s="254"/>
      <c r="THV261" s="254"/>
      <c r="THW261" s="254"/>
      <c r="THX261" s="254"/>
      <c r="THY261" s="254"/>
      <c r="THZ261" s="254"/>
      <c r="TIA261" s="254"/>
      <c r="TIB261" s="254"/>
      <c r="TIC261" s="254"/>
      <c r="TID261" s="254"/>
      <c r="TIE261" s="254"/>
      <c r="TIF261" s="254"/>
      <c r="TIG261" s="254"/>
      <c r="TIH261" s="254"/>
      <c r="TII261" s="254"/>
      <c r="TIJ261" s="254"/>
      <c r="TIK261" s="254"/>
      <c r="TIL261" s="254"/>
      <c r="TIM261" s="254"/>
      <c r="TIN261" s="254"/>
      <c r="TIO261" s="254"/>
      <c r="TIP261" s="254"/>
      <c r="TIQ261" s="254"/>
      <c r="TIR261" s="254"/>
      <c r="TIS261" s="254"/>
      <c r="TIT261" s="254"/>
      <c r="TIU261" s="254"/>
      <c r="TIV261" s="254"/>
      <c r="TIW261" s="254"/>
      <c r="TIX261" s="254"/>
      <c r="TIY261" s="254"/>
      <c r="TIZ261" s="254"/>
      <c r="TJA261" s="254"/>
      <c r="TJB261" s="254"/>
      <c r="TJC261" s="254"/>
      <c r="TJD261" s="254"/>
      <c r="TJE261" s="254"/>
      <c r="TJF261" s="254"/>
      <c r="TJG261" s="254"/>
      <c r="TJH261" s="254"/>
      <c r="TJI261" s="254"/>
      <c r="TJJ261" s="254"/>
      <c r="TJK261" s="254"/>
      <c r="TJL261" s="254"/>
      <c r="TJM261" s="254"/>
      <c r="TJN261" s="254"/>
      <c r="TJO261" s="254"/>
      <c r="TJP261" s="254"/>
      <c r="TJQ261" s="254"/>
      <c r="TJR261" s="254"/>
      <c r="TJS261" s="254"/>
      <c r="TJT261" s="254"/>
      <c r="TJU261" s="254"/>
      <c r="TJV261" s="254"/>
      <c r="TJW261" s="254"/>
      <c r="TJX261" s="254"/>
      <c r="TJY261" s="254"/>
      <c r="TJZ261" s="254"/>
      <c r="TKA261" s="254"/>
      <c r="TKB261" s="254"/>
      <c r="TKC261" s="254"/>
      <c r="TKD261" s="254"/>
      <c r="TKE261" s="254"/>
      <c r="TKF261" s="254"/>
      <c r="TKG261" s="254"/>
      <c r="TKH261" s="254"/>
      <c r="TKI261" s="254"/>
      <c r="TKJ261" s="254"/>
      <c r="TKK261" s="254"/>
      <c r="TKL261" s="254"/>
      <c r="TKM261" s="254"/>
      <c r="TKN261" s="254"/>
      <c r="TKO261" s="254"/>
      <c r="TKP261" s="254"/>
      <c r="TKQ261" s="254"/>
      <c r="TKR261" s="254"/>
      <c r="TKS261" s="254"/>
      <c r="TKT261" s="254"/>
      <c r="TKU261" s="254"/>
      <c r="TKV261" s="254"/>
      <c r="TKW261" s="254"/>
      <c r="TKX261" s="254"/>
      <c r="TKY261" s="254"/>
      <c r="TKZ261" s="254"/>
      <c r="TLA261" s="254"/>
      <c r="TLB261" s="254"/>
      <c r="TLC261" s="254"/>
      <c r="TLD261" s="254"/>
      <c r="TLE261" s="254"/>
      <c r="TLF261" s="254"/>
      <c r="TLG261" s="254"/>
      <c r="TLH261" s="254"/>
      <c r="TLI261" s="254"/>
      <c r="TLJ261" s="254"/>
      <c r="TLK261" s="254"/>
      <c r="TLL261" s="254"/>
      <c r="TLM261" s="254"/>
      <c r="TLN261" s="254"/>
      <c r="TLO261" s="254"/>
      <c r="TLP261" s="254"/>
      <c r="TLQ261" s="254"/>
      <c r="TLR261" s="254"/>
      <c r="TLS261" s="254"/>
      <c r="TLT261" s="254"/>
      <c r="TLU261" s="254"/>
      <c r="TLV261" s="254"/>
      <c r="TLW261" s="254"/>
      <c r="TLX261" s="254"/>
      <c r="TLY261" s="254"/>
      <c r="TLZ261" s="254"/>
      <c r="TMA261" s="254"/>
      <c r="TMB261" s="254"/>
      <c r="TMC261" s="254"/>
      <c r="TMD261" s="254"/>
      <c r="TME261" s="254"/>
      <c r="TMF261" s="254"/>
      <c r="TMG261" s="254"/>
      <c r="TMH261" s="254"/>
      <c r="TMI261" s="254"/>
      <c r="TMJ261" s="254"/>
      <c r="TMK261" s="254"/>
      <c r="TML261" s="254"/>
      <c r="TMM261" s="254"/>
      <c r="TMN261" s="254"/>
      <c r="TMO261" s="254"/>
      <c r="TMP261" s="254"/>
      <c r="TMQ261" s="254"/>
      <c r="TMR261" s="254"/>
      <c r="TMS261" s="254"/>
      <c r="TMT261" s="254"/>
      <c r="TMU261" s="254"/>
      <c r="TMV261" s="254"/>
      <c r="TMW261" s="254"/>
      <c r="TMX261" s="254"/>
      <c r="TMY261" s="254"/>
      <c r="TMZ261" s="254"/>
      <c r="TNA261" s="254"/>
      <c r="TNB261" s="254"/>
      <c r="TNC261" s="254"/>
      <c r="TND261" s="254"/>
      <c r="TNE261" s="254"/>
      <c r="TNF261" s="254"/>
      <c r="TNG261" s="254"/>
      <c r="TNH261" s="254"/>
      <c r="TNI261" s="254"/>
      <c r="TNJ261" s="254"/>
      <c r="TNK261" s="254"/>
      <c r="TNL261" s="254"/>
      <c r="TNM261" s="254"/>
      <c r="TNN261" s="254"/>
      <c r="TNO261" s="254"/>
      <c r="TNP261" s="254"/>
      <c r="TNQ261" s="254"/>
      <c r="TNR261" s="254"/>
      <c r="TNS261" s="254"/>
      <c r="TNT261" s="254"/>
      <c r="TNU261" s="254"/>
      <c r="TNV261" s="254"/>
      <c r="TNW261" s="254"/>
      <c r="TNX261" s="254"/>
      <c r="TNY261" s="254"/>
      <c r="TNZ261" s="254"/>
      <c r="TOA261" s="254"/>
      <c r="TOB261" s="254"/>
      <c r="TOC261" s="254"/>
      <c r="TOD261" s="254"/>
      <c r="TOE261" s="254"/>
      <c r="TOF261" s="254"/>
      <c r="TOG261" s="254"/>
      <c r="TOH261" s="254"/>
      <c r="TOI261" s="254"/>
      <c r="TOJ261" s="254"/>
      <c r="TOK261" s="254"/>
      <c r="TOL261" s="254"/>
      <c r="TOM261" s="254"/>
      <c r="TON261" s="254"/>
      <c r="TOO261" s="254"/>
      <c r="TOP261" s="254"/>
      <c r="TOQ261" s="254"/>
      <c r="TOR261" s="254"/>
      <c r="TOS261" s="254"/>
      <c r="TOT261" s="254"/>
      <c r="TOU261" s="254"/>
      <c r="TOV261" s="254"/>
      <c r="TOW261" s="254"/>
      <c r="TOX261" s="254"/>
      <c r="TOY261" s="254"/>
      <c r="TOZ261" s="254"/>
      <c r="TPA261" s="254"/>
      <c r="TPB261" s="254"/>
      <c r="TPC261" s="254"/>
      <c r="TPD261" s="254"/>
      <c r="TPE261" s="254"/>
      <c r="TPF261" s="254"/>
      <c r="TPG261" s="254"/>
      <c r="TPH261" s="254"/>
      <c r="TPI261" s="254"/>
      <c r="TPJ261" s="254"/>
      <c r="TPK261" s="254"/>
      <c r="TPL261" s="254"/>
      <c r="TPM261" s="254"/>
      <c r="TPN261" s="254"/>
      <c r="TPO261" s="254"/>
      <c r="TPP261" s="254"/>
      <c r="TPQ261" s="254"/>
      <c r="TPR261" s="254"/>
      <c r="TPS261" s="254"/>
      <c r="TPT261" s="254"/>
      <c r="TPU261" s="254"/>
      <c r="TPV261" s="254"/>
      <c r="TPW261" s="254"/>
      <c r="TPX261" s="254"/>
      <c r="TPY261" s="254"/>
      <c r="TPZ261" s="254"/>
      <c r="TQA261" s="254"/>
      <c r="TQB261" s="254"/>
      <c r="TQC261" s="254"/>
      <c r="TQD261" s="254"/>
      <c r="TQE261" s="254"/>
      <c r="TQF261" s="254"/>
      <c r="TQG261" s="254"/>
      <c r="TQH261" s="254"/>
      <c r="TQI261" s="254"/>
      <c r="TQJ261" s="254"/>
      <c r="TQK261" s="254"/>
      <c r="TQL261" s="254"/>
      <c r="TQM261" s="254"/>
      <c r="TQN261" s="254"/>
      <c r="TQO261" s="254"/>
      <c r="TQP261" s="254"/>
      <c r="TQQ261" s="254"/>
      <c r="TQR261" s="254"/>
      <c r="TQS261" s="254"/>
      <c r="TQT261" s="254"/>
      <c r="TQU261" s="254"/>
      <c r="TQV261" s="254"/>
      <c r="TQW261" s="254"/>
      <c r="TQX261" s="254"/>
      <c r="TQY261" s="254"/>
      <c r="TQZ261" s="254"/>
      <c r="TRA261" s="254"/>
      <c r="TRB261" s="254"/>
      <c r="TRC261" s="254"/>
      <c r="TRD261" s="254"/>
      <c r="TRE261" s="254"/>
      <c r="TRF261" s="254"/>
      <c r="TRG261" s="254"/>
      <c r="TRH261" s="254"/>
      <c r="TRI261" s="254"/>
      <c r="TRJ261" s="254"/>
      <c r="TRK261" s="254"/>
      <c r="TRL261" s="254"/>
      <c r="TRM261" s="254"/>
      <c r="TRN261" s="254"/>
      <c r="TRO261" s="254"/>
      <c r="TRP261" s="254"/>
      <c r="TRQ261" s="254"/>
      <c r="TRR261" s="254"/>
      <c r="TRS261" s="254"/>
      <c r="TRT261" s="254"/>
      <c r="TRU261" s="254"/>
      <c r="TRV261" s="254"/>
      <c r="TRW261" s="254"/>
      <c r="TRX261" s="254"/>
      <c r="TRY261" s="254"/>
      <c r="TRZ261" s="254"/>
      <c r="TSA261" s="254"/>
      <c r="TSB261" s="254"/>
      <c r="TSC261" s="254"/>
      <c r="TSD261" s="254"/>
      <c r="TSE261" s="254"/>
      <c r="TSF261" s="254"/>
      <c r="TSG261" s="254"/>
      <c r="TSH261" s="254"/>
      <c r="TSI261" s="254"/>
      <c r="TSJ261" s="254"/>
      <c r="TSK261" s="254"/>
      <c r="TSL261" s="254"/>
      <c r="TSM261" s="254"/>
      <c r="TSN261" s="254"/>
      <c r="TSO261" s="254"/>
      <c r="TSP261" s="254"/>
      <c r="TSQ261" s="254"/>
      <c r="TSR261" s="254"/>
      <c r="TSS261" s="254"/>
      <c r="TST261" s="254"/>
      <c r="TSU261" s="254"/>
      <c r="TSV261" s="254"/>
      <c r="TSW261" s="254"/>
      <c r="TSX261" s="254"/>
      <c r="TSY261" s="254"/>
      <c r="TSZ261" s="254"/>
      <c r="TTA261" s="254"/>
      <c r="TTB261" s="254"/>
      <c r="TTC261" s="254"/>
      <c r="TTD261" s="254"/>
      <c r="TTE261" s="254"/>
      <c r="TTF261" s="254"/>
      <c r="TTG261" s="254"/>
      <c r="TTH261" s="254"/>
      <c r="TTI261" s="254"/>
      <c r="TTJ261" s="254"/>
      <c r="TTK261" s="254"/>
      <c r="TTL261" s="254"/>
      <c r="TTM261" s="254"/>
      <c r="TTN261" s="254"/>
      <c r="TTO261" s="254"/>
      <c r="TTP261" s="254"/>
      <c r="TTQ261" s="254"/>
      <c r="TTR261" s="254"/>
      <c r="TTS261" s="254"/>
      <c r="TTT261" s="254"/>
      <c r="TTU261" s="254"/>
      <c r="TTV261" s="254"/>
      <c r="TTW261" s="254"/>
      <c r="TTX261" s="254"/>
      <c r="TTY261" s="254"/>
      <c r="TTZ261" s="254"/>
      <c r="TUA261" s="254"/>
      <c r="TUB261" s="254"/>
      <c r="TUC261" s="254"/>
      <c r="TUD261" s="254"/>
      <c r="TUE261" s="254"/>
      <c r="TUF261" s="254"/>
      <c r="TUG261" s="254"/>
      <c r="TUH261" s="254"/>
      <c r="TUI261" s="254"/>
      <c r="TUJ261" s="254"/>
      <c r="TUK261" s="254"/>
      <c r="TUL261" s="254"/>
      <c r="TUM261" s="254"/>
      <c r="TUN261" s="254"/>
      <c r="TUO261" s="254"/>
      <c r="TUP261" s="254"/>
      <c r="TUQ261" s="254"/>
      <c r="TUR261" s="254"/>
      <c r="TUS261" s="254"/>
      <c r="TUT261" s="254"/>
      <c r="TUU261" s="254"/>
      <c r="TUV261" s="254"/>
      <c r="TUW261" s="254"/>
      <c r="TUX261" s="254"/>
      <c r="TUY261" s="254"/>
      <c r="TUZ261" s="254"/>
      <c r="TVA261" s="254"/>
      <c r="TVB261" s="254"/>
      <c r="TVC261" s="254"/>
      <c r="TVD261" s="254"/>
      <c r="TVE261" s="254"/>
      <c r="TVF261" s="254"/>
      <c r="TVG261" s="254"/>
      <c r="TVH261" s="254"/>
      <c r="TVI261" s="254"/>
      <c r="TVJ261" s="254"/>
      <c r="TVK261" s="254"/>
      <c r="TVL261" s="254"/>
      <c r="TVM261" s="254"/>
      <c r="TVN261" s="254"/>
      <c r="TVO261" s="254"/>
      <c r="TVP261" s="254"/>
      <c r="TVQ261" s="254"/>
      <c r="TVR261" s="254"/>
      <c r="TVS261" s="254"/>
      <c r="TVT261" s="254"/>
      <c r="TVU261" s="254"/>
      <c r="TVV261" s="254"/>
      <c r="TVW261" s="254"/>
      <c r="TVX261" s="254"/>
      <c r="TVY261" s="254"/>
      <c r="TVZ261" s="254"/>
      <c r="TWA261" s="254"/>
      <c r="TWB261" s="254"/>
      <c r="TWC261" s="254"/>
      <c r="TWD261" s="254"/>
      <c r="TWE261" s="254"/>
      <c r="TWF261" s="254"/>
      <c r="TWG261" s="254"/>
      <c r="TWH261" s="254"/>
      <c r="TWI261" s="254"/>
      <c r="TWJ261" s="254"/>
      <c r="TWK261" s="254"/>
      <c r="TWL261" s="254"/>
      <c r="TWM261" s="254"/>
      <c r="TWN261" s="254"/>
      <c r="TWO261" s="254"/>
      <c r="TWP261" s="254"/>
      <c r="TWQ261" s="254"/>
      <c r="TWR261" s="254"/>
      <c r="TWS261" s="254"/>
      <c r="TWT261" s="254"/>
      <c r="TWU261" s="254"/>
      <c r="TWV261" s="254"/>
      <c r="TWW261" s="254"/>
      <c r="TWX261" s="254"/>
      <c r="TWY261" s="254"/>
      <c r="TWZ261" s="254"/>
      <c r="TXA261" s="254"/>
      <c r="TXB261" s="254"/>
      <c r="TXC261" s="254"/>
      <c r="TXD261" s="254"/>
      <c r="TXE261" s="254"/>
      <c r="TXF261" s="254"/>
      <c r="TXG261" s="254"/>
      <c r="TXH261" s="254"/>
      <c r="TXI261" s="254"/>
      <c r="TXJ261" s="254"/>
      <c r="TXK261" s="254"/>
      <c r="TXL261" s="254"/>
      <c r="TXM261" s="254"/>
      <c r="TXN261" s="254"/>
      <c r="TXO261" s="254"/>
      <c r="TXP261" s="254"/>
      <c r="TXQ261" s="254"/>
      <c r="TXR261" s="254"/>
      <c r="TXS261" s="254"/>
      <c r="TXT261" s="254"/>
      <c r="TXU261" s="254"/>
      <c r="TXV261" s="254"/>
      <c r="TXW261" s="254"/>
      <c r="TXX261" s="254"/>
      <c r="TXY261" s="254"/>
      <c r="TXZ261" s="254"/>
      <c r="TYA261" s="254"/>
      <c r="TYB261" s="254"/>
      <c r="TYC261" s="254"/>
      <c r="TYD261" s="254"/>
      <c r="TYE261" s="254"/>
      <c r="TYF261" s="254"/>
      <c r="TYG261" s="254"/>
      <c r="TYH261" s="254"/>
      <c r="TYI261" s="254"/>
      <c r="TYJ261" s="254"/>
      <c r="TYK261" s="254"/>
      <c r="TYL261" s="254"/>
      <c r="TYM261" s="254"/>
      <c r="TYN261" s="254"/>
      <c r="TYO261" s="254"/>
      <c r="TYP261" s="254"/>
      <c r="TYQ261" s="254"/>
      <c r="TYR261" s="254"/>
      <c r="TYS261" s="254"/>
      <c r="TYT261" s="254"/>
      <c r="TYU261" s="254"/>
      <c r="TYV261" s="254"/>
      <c r="TYW261" s="254"/>
      <c r="TYX261" s="254"/>
      <c r="TYY261" s="254"/>
      <c r="TYZ261" s="254"/>
      <c r="TZA261" s="254"/>
      <c r="TZB261" s="254"/>
      <c r="TZC261" s="254"/>
      <c r="TZD261" s="254"/>
      <c r="TZE261" s="254"/>
      <c r="TZF261" s="254"/>
      <c r="TZG261" s="254"/>
      <c r="TZH261" s="254"/>
      <c r="TZI261" s="254"/>
      <c r="TZJ261" s="254"/>
      <c r="TZK261" s="254"/>
      <c r="TZL261" s="254"/>
      <c r="TZM261" s="254"/>
      <c r="TZN261" s="254"/>
      <c r="TZO261" s="254"/>
      <c r="TZP261" s="254"/>
      <c r="TZQ261" s="254"/>
      <c r="TZR261" s="254"/>
      <c r="TZS261" s="254"/>
      <c r="TZT261" s="254"/>
      <c r="TZU261" s="254"/>
      <c r="TZV261" s="254"/>
      <c r="TZW261" s="254"/>
      <c r="TZX261" s="254"/>
      <c r="TZY261" s="254"/>
      <c r="TZZ261" s="254"/>
      <c r="UAA261" s="254"/>
      <c r="UAB261" s="254"/>
      <c r="UAC261" s="254"/>
      <c r="UAD261" s="254"/>
      <c r="UAE261" s="254"/>
      <c r="UAF261" s="254"/>
      <c r="UAG261" s="254"/>
      <c r="UAH261" s="254"/>
      <c r="UAI261" s="254"/>
      <c r="UAJ261" s="254"/>
      <c r="UAK261" s="254"/>
      <c r="UAL261" s="254"/>
      <c r="UAM261" s="254"/>
      <c r="UAN261" s="254"/>
      <c r="UAO261" s="254"/>
      <c r="UAP261" s="254"/>
      <c r="UAQ261" s="254"/>
      <c r="UAR261" s="254"/>
      <c r="UAS261" s="254"/>
      <c r="UAT261" s="254"/>
      <c r="UAU261" s="254"/>
      <c r="UAV261" s="254"/>
      <c r="UAW261" s="254"/>
      <c r="UAX261" s="254"/>
      <c r="UAY261" s="254"/>
      <c r="UAZ261" s="254"/>
      <c r="UBA261" s="254"/>
      <c r="UBB261" s="254"/>
      <c r="UBC261" s="254"/>
      <c r="UBD261" s="254"/>
      <c r="UBE261" s="254"/>
      <c r="UBF261" s="254"/>
      <c r="UBG261" s="254"/>
      <c r="UBH261" s="254"/>
      <c r="UBI261" s="254"/>
      <c r="UBJ261" s="254"/>
      <c r="UBK261" s="254"/>
      <c r="UBL261" s="254"/>
      <c r="UBM261" s="254"/>
      <c r="UBN261" s="254"/>
      <c r="UBO261" s="254"/>
      <c r="UBP261" s="254"/>
      <c r="UBQ261" s="254"/>
      <c r="UBR261" s="254"/>
      <c r="UBS261" s="254"/>
      <c r="UBT261" s="254"/>
      <c r="UBU261" s="254"/>
      <c r="UBV261" s="254"/>
      <c r="UBW261" s="254"/>
      <c r="UBX261" s="254"/>
      <c r="UBY261" s="254"/>
      <c r="UBZ261" s="254"/>
      <c r="UCA261" s="254"/>
      <c r="UCB261" s="254"/>
      <c r="UCC261" s="254"/>
      <c r="UCD261" s="254"/>
      <c r="UCE261" s="254"/>
      <c r="UCF261" s="254"/>
      <c r="UCG261" s="254"/>
      <c r="UCH261" s="254"/>
      <c r="UCI261" s="254"/>
      <c r="UCJ261" s="254"/>
      <c r="UCK261" s="254"/>
      <c r="UCL261" s="254"/>
      <c r="UCM261" s="254"/>
      <c r="UCN261" s="254"/>
      <c r="UCO261" s="254"/>
      <c r="UCP261" s="254"/>
      <c r="UCQ261" s="254"/>
      <c r="UCR261" s="254"/>
      <c r="UCS261" s="254"/>
      <c r="UCT261" s="254"/>
      <c r="UCU261" s="254"/>
      <c r="UCV261" s="254"/>
      <c r="UCW261" s="254"/>
      <c r="UCX261" s="254"/>
      <c r="UCY261" s="254"/>
      <c r="UCZ261" s="254"/>
      <c r="UDA261" s="254"/>
      <c r="UDB261" s="254"/>
      <c r="UDC261" s="254"/>
      <c r="UDD261" s="254"/>
      <c r="UDE261" s="254"/>
      <c r="UDF261" s="254"/>
      <c r="UDG261" s="254"/>
      <c r="UDH261" s="254"/>
      <c r="UDI261" s="254"/>
      <c r="UDJ261" s="254"/>
      <c r="UDK261" s="254"/>
      <c r="UDL261" s="254"/>
      <c r="UDM261" s="254"/>
      <c r="UDN261" s="254"/>
      <c r="UDO261" s="254"/>
      <c r="UDP261" s="254"/>
      <c r="UDQ261" s="254"/>
      <c r="UDR261" s="254"/>
      <c r="UDS261" s="254"/>
      <c r="UDT261" s="254"/>
      <c r="UDU261" s="254"/>
      <c r="UDV261" s="254"/>
      <c r="UDW261" s="254"/>
      <c r="UDX261" s="254"/>
      <c r="UDY261" s="254"/>
      <c r="UDZ261" s="254"/>
      <c r="UEA261" s="254"/>
      <c r="UEB261" s="254"/>
      <c r="UEC261" s="254"/>
      <c r="UED261" s="254"/>
      <c r="UEE261" s="254"/>
      <c r="UEF261" s="254"/>
      <c r="UEG261" s="254"/>
      <c r="UEH261" s="254"/>
      <c r="UEI261" s="254"/>
      <c r="UEJ261" s="254"/>
      <c r="UEK261" s="254"/>
      <c r="UEL261" s="254"/>
      <c r="UEM261" s="254"/>
      <c r="UEN261" s="254"/>
      <c r="UEO261" s="254"/>
      <c r="UEP261" s="254"/>
      <c r="UEQ261" s="254"/>
      <c r="UER261" s="254"/>
      <c r="UES261" s="254"/>
      <c r="UET261" s="254"/>
      <c r="UEU261" s="254"/>
      <c r="UEV261" s="254"/>
      <c r="UEW261" s="254"/>
      <c r="UEX261" s="254"/>
      <c r="UEY261" s="254"/>
      <c r="UEZ261" s="254"/>
      <c r="UFA261" s="254"/>
      <c r="UFB261" s="254"/>
      <c r="UFC261" s="254"/>
      <c r="UFD261" s="254"/>
      <c r="UFE261" s="254"/>
      <c r="UFF261" s="254"/>
      <c r="UFG261" s="254"/>
      <c r="UFH261" s="254"/>
      <c r="UFI261" s="254"/>
      <c r="UFJ261" s="254"/>
      <c r="UFK261" s="254"/>
      <c r="UFL261" s="254"/>
      <c r="UFM261" s="254"/>
      <c r="UFN261" s="254"/>
      <c r="UFO261" s="254"/>
      <c r="UFP261" s="254"/>
      <c r="UFQ261" s="254"/>
      <c r="UFR261" s="254"/>
      <c r="UFS261" s="254"/>
      <c r="UFT261" s="254"/>
      <c r="UFU261" s="254"/>
      <c r="UFV261" s="254"/>
      <c r="UFW261" s="254"/>
      <c r="UFX261" s="254"/>
      <c r="UFY261" s="254"/>
      <c r="UFZ261" s="254"/>
      <c r="UGA261" s="254"/>
      <c r="UGB261" s="254"/>
      <c r="UGC261" s="254"/>
      <c r="UGD261" s="254"/>
      <c r="UGE261" s="254"/>
      <c r="UGF261" s="254"/>
      <c r="UGG261" s="254"/>
      <c r="UGH261" s="254"/>
      <c r="UGI261" s="254"/>
      <c r="UGJ261" s="254"/>
      <c r="UGK261" s="254"/>
      <c r="UGL261" s="254"/>
      <c r="UGM261" s="254"/>
      <c r="UGN261" s="254"/>
      <c r="UGO261" s="254"/>
      <c r="UGP261" s="254"/>
      <c r="UGQ261" s="254"/>
      <c r="UGR261" s="254"/>
      <c r="UGS261" s="254"/>
      <c r="UGT261" s="254"/>
      <c r="UGU261" s="254"/>
      <c r="UGV261" s="254"/>
      <c r="UGW261" s="254"/>
      <c r="UGX261" s="254"/>
      <c r="UGY261" s="254"/>
      <c r="UGZ261" s="254"/>
      <c r="UHA261" s="254"/>
      <c r="UHB261" s="254"/>
      <c r="UHC261" s="254"/>
      <c r="UHD261" s="254"/>
      <c r="UHE261" s="254"/>
      <c r="UHF261" s="254"/>
      <c r="UHG261" s="254"/>
      <c r="UHH261" s="254"/>
      <c r="UHI261" s="254"/>
      <c r="UHJ261" s="254"/>
      <c r="UHK261" s="254"/>
      <c r="UHL261" s="254"/>
      <c r="UHM261" s="254"/>
      <c r="UHN261" s="254"/>
      <c r="UHO261" s="254"/>
      <c r="UHP261" s="254"/>
      <c r="UHQ261" s="254"/>
      <c r="UHR261" s="254"/>
      <c r="UHS261" s="254"/>
      <c r="UHT261" s="254"/>
      <c r="UHU261" s="254"/>
      <c r="UHV261" s="254"/>
      <c r="UHW261" s="254"/>
      <c r="UHX261" s="254"/>
      <c r="UHY261" s="254"/>
      <c r="UHZ261" s="254"/>
      <c r="UIA261" s="254"/>
      <c r="UIB261" s="254"/>
      <c r="UIC261" s="254"/>
      <c r="UID261" s="254"/>
      <c r="UIE261" s="254"/>
      <c r="UIF261" s="254"/>
      <c r="UIG261" s="254"/>
      <c r="UIH261" s="254"/>
      <c r="UII261" s="254"/>
      <c r="UIJ261" s="254"/>
      <c r="UIK261" s="254"/>
      <c r="UIL261" s="254"/>
      <c r="UIM261" s="254"/>
      <c r="UIN261" s="254"/>
      <c r="UIO261" s="254"/>
      <c r="UIP261" s="254"/>
      <c r="UIQ261" s="254"/>
      <c r="UIR261" s="254"/>
      <c r="UIS261" s="254"/>
      <c r="UIT261" s="254"/>
      <c r="UIU261" s="254"/>
      <c r="UIV261" s="254"/>
      <c r="UIW261" s="254"/>
      <c r="UIX261" s="254"/>
      <c r="UIY261" s="254"/>
      <c r="UIZ261" s="254"/>
      <c r="UJA261" s="254"/>
      <c r="UJB261" s="254"/>
      <c r="UJC261" s="254"/>
      <c r="UJD261" s="254"/>
      <c r="UJE261" s="254"/>
      <c r="UJF261" s="254"/>
      <c r="UJG261" s="254"/>
      <c r="UJH261" s="254"/>
      <c r="UJI261" s="254"/>
      <c r="UJJ261" s="254"/>
      <c r="UJK261" s="254"/>
      <c r="UJL261" s="254"/>
      <c r="UJM261" s="254"/>
      <c r="UJN261" s="254"/>
      <c r="UJO261" s="254"/>
      <c r="UJP261" s="254"/>
      <c r="UJQ261" s="254"/>
      <c r="UJR261" s="254"/>
      <c r="UJS261" s="254"/>
      <c r="UJT261" s="254"/>
      <c r="UJU261" s="254"/>
      <c r="UJV261" s="254"/>
      <c r="UJW261" s="254"/>
      <c r="UJX261" s="254"/>
      <c r="UJY261" s="254"/>
      <c r="UJZ261" s="254"/>
      <c r="UKA261" s="254"/>
      <c r="UKB261" s="254"/>
      <c r="UKC261" s="254"/>
      <c r="UKD261" s="254"/>
      <c r="UKE261" s="254"/>
      <c r="UKF261" s="254"/>
      <c r="UKG261" s="254"/>
      <c r="UKH261" s="254"/>
      <c r="UKI261" s="254"/>
      <c r="UKJ261" s="254"/>
      <c r="UKK261" s="254"/>
      <c r="UKL261" s="254"/>
      <c r="UKM261" s="254"/>
      <c r="UKN261" s="254"/>
      <c r="UKO261" s="254"/>
      <c r="UKP261" s="254"/>
      <c r="UKQ261" s="254"/>
      <c r="UKR261" s="254"/>
      <c r="UKS261" s="254"/>
      <c r="UKT261" s="254"/>
      <c r="UKU261" s="254"/>
      <c r="UKV261" s="254"/>
      <c r="UKW261" s="254"/>
      <c r="UKX261" s="254"/>
      <c r="UKY261" s="254"/>
      <c r="UKZ261" s="254"/>
      <c r="ULA261" s="254"/>
      <c r="ULB261" s="254"/>
      <c r="ULC261" s="254"/>
      <c r="ULD261" s="254"/>
      <c r="ULE261" s="254"/>
      <c r="ULF261" s="254"/>
      <c r="ULG261" s="254"/>
      <c r="ULH261" s="254"/>
      <c r="ULI261" s="254"/>
      <c r="ULJ261" s="254"/>
      <c r="ULK261" s="254"/>
      <c r="ULL261" s="254"/>
      <c r="ULM261" s="254"/>
      <c r="ULN261" s="254"/>
      <c r="ULO261" s="254"/>
      <c r="ULP261" s="254"/>
      <c r="ULQ261" s="254"/>
      <c r="ULR261" s="254"/>
      <c r="ULS261" s="254"/>
      <c r="ULT261" s="254"/>
      <c r="ULU261" s="254"/>
      <c r="ULV261" s="254"/>
      <c r="ULW261" s="254"/>
      <c r="ULX261" s="254"/>
      <c r="ULY261" s="254"/>
      <c r="ULZ261" s="254"/>
      <c r="UMA261" s="254"/>
      <c r="UMB261" s="254"/>
      <c r="UMC261" s="254"/>
      <c r="UMD261" s="254"/>
      <c r="UME261" s="254"/>
      <c r="UMF261" s="254"/>
      <c r="UMG261" s="254"/>
      <c r="UMH261" s="254"/>
      <c r="UMI261" s="254"/>
      <c r="UMJ261" s="254"/>
      <c r="UMK261" s="254"/>
      <c r="UML261" s="254"/>
      <c r="UMM261" s="254"/>
      <c r="UMN261" s="254"/>
      <c r="UMO261" s="254"/>
      <c r="UMP261" s="254"/>
      <c r="UMQ261" s="254"/>
      <c r="UMR261" s="254"/>
      <c r="UMS261" s="254"/>
      <c r="UMT261" s="254"/>
      <c r="UMU261" s="254"/>
      <c r="UMV261" s="254"/>
      <c r="UMW261" s="254"/>
      <c r="UMX261" s="254"/>
      <c r="UMY261" s="254"/>
      <c r="UMZ261" s="254"/>
      <c r="UNA261" s="254"/>
      <c r="UNB261" s="254"/>
      <c r="UNC261" s="254"/>
      <c r="UND261" s="254"/>
      <c r="UNE261" s="254"/>
      <c r="UNF261" s="254"/>
      <c r="UNG261" s="254"/>
      <c r="UNH261" s="254"/>
      <c r="UNI261" s="254"/>
      <c r="UNJ261" s="254"/>
      <c r="UNK261" s="254"/>
      <c r="UNL261" s="254"/>
      <c r="UNM261" s="254"/>
      <c r="UNN261" s="254"/>
      <c r="UNO261" s="254"/>
      <c r="UNP261" s="254"/>
      <c r="UNQ261" s="254"/>
      <c r="UNR261" s="254"/>
      <c r="UNS261" s="254"/>
      <c r="UNT261" s="254"/>
      <c r="UNU261" s="254"/>
      <c r="UNV261" s="254"/>
      <c r="UNW261" s="254"/>
      <c r="UNX261" s="254"/>
      <c r="UNY261" s="254"/>
      <c r="UNZ261" s="254"/>
      <c r="UOA261" s="254"/>
      <c r="UOB261" s="254"/>
      <c r="UOC261" s="254"/>
      <c r="UOD261" s="254"/>
      <c r="UOE261" s="254"/>
      <c r="UOF261" s="254"/>
      <c r="UOG261" s="254"/>
      <c r="UOH261" s="254"/>
      <c r="UOI261" s="254"/>
      <c r="UOJ261" s="254"/>
      <c r="UOK261" s="254"/>
      <c r="UOL261" s="254"/>
      <c r="UOM261" s="254"/>
      <c r="UON261" s="254"/>
      <c r="UOO261" s="254"/>
      <c r="UOP261" s="254"/>
      <c r="UOQ261" s="254"/>
      <c r="UOR261" s="254"/>
      <c r="UOS261" s="254"/>
      <c r="UOT261" s="254"/>
      <c r="UOU261" s="254"/>
      <c r="UOV261" s="254"/>
      <c r="UOW261" s="254"/>
      <c r="UOX261" s="254"/>
      <c r="UOY261" s="254"/>
      <c r="UOZ261" s="254"/>
      <c r="UPA261" s="254"/>
      <c r="UPB261" s="254"/>
      <c r="UPC261" s="254"/>
      <c r="UPD261" s="254"/>
      <c r="UPE261" s="254"/>
      <c r="UPF261" s="254"/>
      <c r="UPG261" s="254"/>
      <c r="UPH261" s="254"/>
      <c r="UPI261" s="254"/>
      <c r="UPJ261" s="254"/>
      <c r="UPK261" s="254"/>
      <c r="UPL261" s="254"/>
      <c r="UPM261" s="254"/>
      <c r="UPN261" s="254"/>
      <c r="UPO261" s="254"/>
      <c r="UPP261" s="254"/>
      <c r="UPQ261" s="254"/>
      <c r="UPR261" s="254"/>
      <c r="UPS261" s="254"/>
      <c r="UPT261" s="254"/>
      <c r="UPU261" s="254"/>
      <c r="UPV261" s="254"/>
      <c r="UPW261" s="254"/>
      <c r="UPX261" s="254"/>
      <c r="UPY261" s="254"/>
      <c r="UPZ261" s="254"/>
      <c r="UQA261" s="254"/>
      <c r="UQB261" s="254"/>
      <c r="UQC261" s="254"/>
      <c r="UQD261" s="254"/>
      <c r="UQE261" s="254"/>
      <c r="UQF261" s="254"/>
      <c r="UQG261" s="254"/>
      <c r="UQH261" s="254"/>
      <c r="UQI261" s="254"/>
      <c r="UQJ261" s="254"/>
      <c r="UQK261" s="254"/>
      <c r="UQL261" s="254"/>
      <c r="UQM261" s="254"/>
      <c r="UQN261" s="254"/>
      <c r="UQO261" s="254"/>
      <c r="UQP261" s="254"/>
      <c r="UQQ261" s="254"/>
      <c r="UQR261" s="254"/>
      <c r="UQS261" s="254"/>
      <c r="UQT261" s="254"/>
      <c r="UQU261" s="254"/>
      <c r="UQV261" s="254"/>
      <c r="UQW261" s="254"/>
      <c r="UQX261" s="254"/>
      <c r="UQY261" s="254"/>
      <c r="UQZ261" s="254"/>
      <c r="URA261" s="254"/>
      <c r="URB261" s="254"/>
      <c r="URC261" s="254"/>
      <c r="URD261" s="254"/>
      <c r="URE261" s="254"/>
      <c r="URF261" s="254"/>
      <c r="URG261" s="254"/>
      <c r="URH261" s="254"/>
      <c r="URI261" s="254"/>
      <c r="URJ261" s="254"/>
      <c r="URK261" s="254"/>
      <c r="URL261" s="254"/>
      <c r="URM261" s="254"/>
      <c r="URN261" s="254"/>
      <c r="URO261" s="254"/>
      <c r="URP261" s="254"/>
      <c r="URQ261" s="254"/>
      <c r="URR261" s="254"/>
      <c r="URS261" s="254"/>
      <c r="URT261" s="254"/>
      <c r="URU261" s="254"/>
      <c r="URV261" s="254"/>
      <c r="URW261" s="254"/>
      <c r="URX261" s="254"/>
      <c r="URY261" s="254"/>
      <c r="URZ261" s="254"/>
      <c r="USA261" s="254"/>
      <c r="USB261" s="254"/>
      <c r="USC261" s="254"/>
      <c r="USD261" s="254"/>
      <c r="USE261" s="254"/>
      <c r="USF261" s="254"/>
      <c r="USG261" s="254"/>
      <c r="USH261" s="254"/>
      <c r="USI261" s="254"/>
      <c r="USJ261" s="254"/>
      <c r="USK261" s="254"/>
      <c r="USL261" s="254"/>
      <c r="USM261" s="254"/>
      <c r="USN261" s="254"/>
      <c r="USO261" s="254"/>
      <c r="USP261" s="254"/>
      <c r="USQ261" s="254"/>
      <c r="USR261" s="254"/>
      <c r="USS261" s="254"/>
      <c r="UST261" s="254"/>
      <c r="USU261" s="254"/>
      <c r="USV261" s="254"/>
      <c r="USW261" s="254"/>
      <c r="USX261" s="254"/>
      <c r="USY261" s="254"/>
      <c r="USZ261" s="254"/>
      <c r="UTA261" s="254"/>
      <c r="UTB261" s="254"/>
      <c r="UTC261" s="254"/>
      <c r="UTD261" s="254"/>
      <c r="UTE261" s="254"/>
      <c r="UTF261" s="254"/>
      <c r="UTG261" s="254"/>
      <c r="UTH261" s="254"/>
      <c r="UTI261" s="254"/>
      <c r="UTJ261" s="254"/>
      <c r="UTK261" s="254"/>
      <c r="UTL261" s="254"/>
      <c r="UTM261" s="254"/>
      <c r="UTN261" s="254"/>
      <c r="UTO261" s="254"/>
      <c r="UTP261" s="254"/>
      <c r="UTQ261" s="254"/>
      <c r="UTR261" s="254"/>
      <c r="UTS261" s="254"/>
      <c r="UTT261" s="254"/>
      <c r="UTU261" s="254"/>
      <c r="UTV261" s="254"/>
      <c r="UTW261" s="254"/>
      <c r="UTX261" s="254"/>
      <c r="UTY261" s="254"/>
      <c r="UTZ261" s="254"/>
      <c r="UUA261" s="254"/>
      <c r="UUB261" s="254"/>
      <c r="UUC261" s="254"/>
      <c r="UUD261" s="254"/>
      <c r="UUE261" s="254"/>
      <c r="UUF261" s="254"/>
      <c r="UUG261" s="254"/>
      <c r="UUH261" s="254"/>
      <c r="UUI261" s="254"/>
      <c r="UUJ261" s="254"/>
      <c r="UUK261" s="254"/>
      <c r="UUL261" s="254"/>
      <c r="UUM261" s="254"/>
      <c r="UUN261" s="254"/>
      <c r="UUO261" s="254"/>
      <c r="UUP261" s="254"/>
      <c r="UUQ261" s="254"/>
      <c r="UUR261" s="254"/>
      <c r="UUS261" s="254"/>
      <c r="UUT261" s="254"/>
      <c r="UUU261" s="254"/>
      <c r="UUV261" s="254"/>
      <c r="UUW261" s="254"/>
      <c r="UUX261" s="254"/>
      <c r="UUY261" s="254"/>
      <c r="UUZ261" s="254"/>
      <c r="UVA261" s="254"/>
      <c r="UVB261" s="254"/>
      <c r="UVC261" s="254"/>
      <c r="UVD261" s="254"/>
      <c r="UVE261" s="254"/>
      <c r="UVF261" s="254"/>
      <c r="UVG261" s="254"/>
      <c r="UVH261" s="254"/>
      <c r="UVI261" s="254"/>
      <c r="UVJ261" s="254"/>
      <c r="UVK261" s="254"/>
      <c r="UVL261" s="254"/>
      <c r="UVM261" s="254"/>
      <c r="UVN261" s="254"/>
      <c r="UVO261" s="254"/>
      <c r="UVP261" s="254"/>
      <c r="UVQ261" s="254"/>
      <c r="UVR261" s="254"/>
      <c r="UVS261" s="254"/>
      <c r="UVT261" s="254"/>
      <c r="UVU261" s="254"/>
      <c r="UVV261" s="254"/>
      <c r="UVW261" s="254"/>
      <c r="UVX261" s="254"/>
      <c r="UVY261" s="254"/>
      <c r="UVZ261" s="254"/>
      <c r="UWA261" s="254"/>
      <c r="UWB261" s="254"/>
      <c r="UWC261" s="254"/>
      <c r="UWD261" s="254"/>
      <c r="UWE261" s="254"/>
      <c r="UWF261" s="254"/>
      <c r="UWG261" s="254"/>
      <c r="UWH261" s="254"/>
      <c r="UWI261" s="254"/>
      <c r="UWJ261" s="254"/>
      <c r="UWK261" s="254"/>
      <c r="UWL261" s="254"/>
      <c r="UWM261" s="254"/>
      <c r="UWN261" s="254"/>
      <c r="UWO261" s="254"/>
      <c r="UWP261" s="254"/>
      <c r="UWQ261" s="254"/>
      <c r="UWR261" s="254"/>
      <c r="UWS261" s="254"/>
      <c r="UWT261" s="254"/>
      <c r="UWU261" s="254"/>
      <c r="UWV261" s="254"/>
      <c r="UWW261" s="254"/>
      <c r="UWX261" s="254"/>
      <c r="UWY261" s="254"/>
      <c r="UWZ261" s="254"/>
      <c r="UXA261" s="254"/>
      <c r="UXB261" s="254"/>
      <c r="UXC261" s="254"/>
      <c r="UXD261" s="254"/>
      <c r="UXE261" s="254"/>
      <c r="UXF261" s="254"/>
      <c r="UXG261" s="254"/>
      <c r="UXH261" s="254"/>
      <c r="UXI261" s="254"/>
      <c r="UXJ261" s="254"/>
      <c r="UXK261" s="254"/>
      <c r="UXL261" s="254"/>
      <c r="UXM261" s="254"/>
      <c r="UXN261" s="254"/>
      <c r="UXO261" s="254"/>
      <c r="UXP261" s="254"/>
      <c r="UXQ261" s="254"/>
      <c r="UXR261" s="254"/>
      <c r="UXS261" s="254"/>
      <c r="UXT261" s="254"/>
      <c r="UXU261" s="254"/>
      <c r="UXV261" s="254"/>
      <c r="UXW261" s="254"/>
      <c r="UXX261" s="254"/>
      <c r="UXY261" s="254"/>
      <c r="UXZ261" s="254"/>
      <c r="UYA261" s="254"/>
      <c r="UYB261" s="254"/>
      <c r="UYC261" s="254"/>
      <c r="UYD261" s="254"/>
      <c r="UYE261" s="254"/>
      <c r="UYF261" s="254"/>
      <c r="UYG261" s="254"/>
      <c r="UYH261" s="254"/>
      <c r="UYI261" s="254"/>
      <c r="UYJ261" s="254"/>
      <c r="UYK261" s="254"/>
      <c r="UYL261" s="254"/>
      <c r="UYM261" s="254"/>
      <c r="UYN261" s="254"/>
      <c r="UYO261" s="254"/>
      <c r="UYP261" s="254"/>
      <c r="UYQ261" s="254"/>
      <c r="UYR261" s="254"/>
      <c r="UYS261" s="254"/>
      <c r="UYT261" s="254"/>
      <c r="UYU261" s="254"/>
      <c r="UYV261" s="254"/>
      <c r="UYW261" s="254"/>
      <c r="UYX261" s="254"/>
      <c r="UYY261" s="254"/>
      <c r="UYZ261" s="254"/>
      <c r="UZA261" s="254"/>
      <c r="UZB261" s="254"/>
      <c r="UZC261" s="254"/>
      <c r="UZD261" s="254"/>
      <c r="UZE261" s="254"/>
      <c r="UZF261" s="254"/>
      <c r="UZG261" s="254"/>
      <c r="UZH261" s="254"/>
      <c r="UZI261" s="254"/>
      <c r="UZJ261" s="254"/>
      <c r="UZK261" s="254"/>
      <c r="UZL261" s="254"/>
      <c r="UZM261" s="254"/>
      <c r="UZN261" s="254"/>
      <c r="UZO261" s="254"/>
      <c r="UZP261" s="254"/>
      <c r="UZQ261" s="254"/>
      <c r="UZR261" s="254"/>
      <c r="UZS261" s="254"/>
      <c r="UZT261" s="254"/>
      <c r="UZU261" s="254"/>
      <c r="UZV261" s="254"/>
      <c r="UZW261" s="254"/>
      <c r="UZX261" s="254"/>
      <c r="UZY261" s="254"/>
      <c r="UZZ261" s="254"/>
      <c r="VAA261" s="254"/>
      <c r="VAB261" s="254"/>
      <c r="VAC261" s="254"/>
      <c r="VAD261" s="254"/>
      <c r="VAE261" s="254"/>
      <c r="VAF261" s="254"/>
      <c r="VAG261" s="254"/>
      <c r="VAH261" s="254"/>
      <c r="VAI261" s="254"/>
      <c r="VAJ261" s="254"/>
      <c r="VAK261" s="254"/>
      <c r="VAL261" s="254"/>
      <c r="VAM261" s="254"/>
      <c r="VAN261" s="254"/>
      <c r="VAO261" s="254"/>
      <c r="VAP261" s="254"/>
      <c r="VAQ261" s="254"/>
      <c r="VAR261" s="254"/>
      <c r="VAS261" s="254"/>
      <c r="VAT261" s="254"/>
      <c r="VAU261" s="254"/>
      <c r="VAV261" s="254"/>
      <c r="VAW261" s="254"/>
      <c r="VAX261" s="254"/>
      <c r="VAY261" s="254"/>
      <c r="VAZ261" s="254"/>
      <c r="VBA261" s="254"/>
      <c r="VBB261" s="254"/>
      <c r="VBC261" s="254"/>
      <c r="VBD261" s="254"/>
      <c r="VBE261" s="254"/>
      <c r="VBF261" s="254"/>
      <c r="VBG261" s="254"/>
      <c r="VBH261" s="254"/>
      <c r="VBI261" s="254"/>
      <c r="VBJ261" s="254"/>
      <c r="VBK261" s="254"/>
      <c r="VBL261" s="254"/>
      <c r="VBM261" s="254"/>
      <c r="VBN261" s="254"/>
      <c r="VBO261" s="254"/>
      <c r="VBP261" s="254"/>
      <c r="VBQ261" s="254"/>
      <c r="VBR261" s="254"/>
      <c r="VBS261" s="254"/>
      <c r="VBT261" s="254"/>
      <c r="VBU261" s="254"/>
      <c r="VBV261" s="254"/>
      <c r="VBW261" s="254"/>
      <c r="VBX261" s="254"/>
      <c r="VBY261" s="254"/>
      <c r="VBZ261" s="254"/>
      <c r="VCA261" s="254"/>
      <c r="VCB261" s="254"/>
      <c r="VCC261" s="254"/>
      <c r="VCD261" s="254"/>
      <c r="VCE261" s="254"/>
      <c r="VCF261" s="254"/>
      <c r="VCG261" s="254"/>
      <c r="VCH261" s="254"/>
      <c r="VCI261" s="254"/>
      <c r="VCJ261" s="254"/>
      <c r="VCK261" s="254"/>
      <c r="VCL261" s="254"/>
      <c r="VCM261" s="254"/>
      <c r="VCN261" s="254"/>
      <c r="VCO261" s="254"/>
      <c r="VCP261" s="254"/>
      <c r="VCQ261" s="254"/>
      <c r="VCR261" s="254"/>
      <c r="VCS261" s="254"/>
      <c r="VCT261" s="254"/>
      <c r="VCU261" s="254"/>
      <c r="VCV261" s="254"/>
      <c r="VCW261" s="254"/>
      <c r="VCX261" s="254"/>
      <c r="VCY261" s="254"/>
      <c r="VCZ261" s="254"/>
      <c r="VDA261" s="254"/>
      <c r="VDB261" s="254"/>
      <c r="VDC261" s="254"/>
      <c r="VDD261" s="254"/>
      <c r="VDE261" s="254"/>
      <c r="VDF261" s="254"/>
      <c r="VDG261" s="254"/>
      <c r="VDH261" s="254"/>
      <c r="VDI261" s="254"/>
      <c r="VDJ261" s="254"/>
      <c r="VDK261" s="254"/>
      <c r="VDL261" s="254"/>
      <c r="VDM261" s="254"/>
      <c r="VDN261" s="254"/>
      <c r="VDO261" s="254"/>
      <c r="VDP261" s="254"/>
      <c r="VDQ261" s="254"/>
      <c r="VDR261" s="254"/>
      <c r="VDS261" s="254"/>
      <c r="VDT261" s="254"/>
      <c r="VDU261" s="254"/>
      <c r="VDV261" s="254"/>
      <c r="VDW261" s="254"/>
      <c r="VDX261" s="254"/>
      <c r="VDY261" s="254"/>
      <c r="VDZ261" s="254"/>
      <c r="VEA261" s="254"/>
      <c r="VEB261" s="254"/>
      <c r="VEC261" s="254"/>
      <c r="VED261" s="254"/>
      <c r="VEE261" s="254"/>
      <c r="VEF261" s="254"/>
      <c r="VEG261" s="254"/>
      <c r="VEH261" s="254"/>
      <c r="VEI261" s="254"/>
      <c r="VEJ261" s="254"/>
      <c r="VEK261" s="254"/>
      <c r="VEL261" s="254"/>
      <c r="VEM261" s="254"/>
      <c r="VEN261" s="254"/>
      <c r="VEO261" s="254"/>
      <c r="VEP261" s="254"/>
      <c r="VEQ261" s="254"/>
      <c r="VER261" s="254"/>
      <c r="VES261" s="254"/>
      <c r="VET261" s="254"/>
      <c r="VEU261" s="254"/>
      <c r="VEV261" s="254"/>
      <c r="VEW261" s="254"/>
      <c r="VEX261" s="254"/>
      <c r="VEY261" s="254"/>
      <c r="VEZ261" s="254"/>
      <c r="VFA261" s="254"/>
      <c r="VFB261" s="254"/>
      <c r="VFC261" s="254"/>
      <c r="VFD261" s="254"/>
      <c r="VFE261" s="254"/>
      <c r="VFF261" s="254"/>
      <c r="VFG261" s="254"/>
      <c r="VFH261" s="254"/>
      <c r="VFI261" s="254"/>
      <c r="VFJ261" s="254"/>
      <c r="VFK261" s="254"/>
      <c r="VFL261" s="254"/>
      <c r="VFM261" s="254"/>
      <c r="VFN261" s="254"/>
      <c r="VFO261" s="254"/>
      <c r="VFP261" s="254"/>
      <c r="VFQ261" s="254"/>
      <c r="VFR261" s="254"/>
      <c r="VFS261" s="254"/>
      <c r="VFT261" s="254"/>
      <c r="VFU261" s="254"/>
      <c r="VFV261" s="254"/>
      <c r="VFW261" s="254"/>
      <c r="VFX261" s="254"/>
      <c r="VFY261" s="254"/>
      <c r="VFZ261" s="254"/>
      <c r="VGA261" s="254"/>
      <c r="VGB261" s="254"/>
      <c r="VGC261" s="254"/>
      <c r="VGD261" s="254"/>
      <c r="VGE261" s="254"/>
      <c r="VGF261" s="254"/>
      <c r="VGG261" s="254"/>
      <c r="VGH261" s="254"/>
      <c r="VGI261" s="254"/>
      <c r="VGJ261" s="254"/>
      <c r="VGK261" s="254"/>
      <c r="VGL261" s="254"/>
      <c r="VGM261" s="254"/>
      <c r="VGN261" s="254"/>
      <c r="VGO261" s="254"/>
      <c r="VGP261" s="254"/>
      <c r="VGQ261" s="254"/>
      <c r="VGR261" s="254"/>
      <c r="VGS261" s="254"/>
      <c r="VGT261" s="254"/>
      <c r="VGU261" s="254"/>
      <c r="VGV261" s="254"/>
      <c r="VGW261" s="254"/>
      <c r="VGX261" s="254"/>
      <c r="VGY261" s="254"/>
      <c r="VGZ261" s="254"/>
      <c r="VHA261" s="254"/>
      <c r="VHB261" s="254"/>
      <c r="VHC261" s="254"/>
      <c r="VHD261" s="254"/>
      <c r="VHE261" s="254"/>
      <c r="VHF261" s="254"/>
      <c r="VHG261" s="254"/>
      <c r="VHH261" s="254"/>
      <c r="VHI261" s="254"/>
      <c r="VHJ261" s="254"/>
      <c r="VHK261" s="254"/>
      <c r="VHL261" s="254"/>
      <c r="VHM261" s="254"/>
      <c r="VHN261" s="254"/>
      <c r="VHO261" s="254"/>
      <c r="VHP261" s="254"/>
      <c r="VHQ261" s="254"/>
      <c r="VHR261" s="254"/>
      <c r="VHS261" s="254"/>
      <c r="VHT261" s="254"/>
      <c r="VHU261" s="254"/>
      <c r="VHV261" s="254"/>
      <c r="VHW261" s="254"/>
      <c r="VHX261" s="254"/>
      <c r="VHY261" s="254"/>
      <c r="VHZ261" s="254"/>
      <c r="VIA261" s="254"/>
      <c r="VIB261" s="254"/>
      <c r="VIC261" s="254"/>
      <c r="VID261" s="254"/>
      <c r="VIE261" s="254"/>
      <c r="VIF261" s="254"/>
      <c r="VIG261" s="254"/>
      <c r="VIH261" s="254"/>
      <c r="VII261" s="254"/>
      <c r="VIJ261" s="254"/>
      <c r="VIK261" s="254"/>
      <c r="VIL261" s="254"/>
      <c r="VIM261" s="254"/>
      <c r="VIN261" s="254"/>
      <c r="VIO261" s="254"/>
      <c r="VIP261" s="254"/>
      <c r="VIQ261" s="254"/>
      <c r="VIR261" s="254"/>
      <c r="VIS261" s="254"/>
      <c r="VIT261" s="254"/>
      <c r="VIU261" s="254"/>
      <c r="VIV261" s="254"/>
      <c r="VIW261" s="254"/>
      <c r="VIX261" s="254"/>
      <c r="VIY261" s="254"/>
      <c r="VIZ261" s="254"/>
      <c r="VJA261" s="254"/>
      <c r="VJB261" s="254"/>
      <c r="VJC261" s="254"/>
      <c r="VJD261" s="254"/>
      <c r="VJE261" s="254"/>
      <c r="VJF261" s="254"/>
      <c r="VJG261" s="254"/>
      <c r="VJH261" s="254"/>
      <c r="VJI261" s="254"/>
      <c r="VJJ261" s="254"/>
      <c r="VJK261" s="254"/>
      <c r="VJL261" s="254"/>
      <c r="VJM261" s="254"/>
      <c r="VJN261" s="254"/>
      <c r="VJO261" s="254"/>
      <c r="VJP261" s="254"/>
      <c r="VJQ261" s="254"/>
      <c r="VJR261" s="254"/>
      <c r="VJS261" s="254"/>
      <c r="VJT261" s="254"/>
      <c r="VJU261" s="254"/>
      <c r="VJV261" s="254"/>
      <c r="VJW261" s="254"/>
      <c r="VJX261" s="254"/>
      <c r="VJY261" s="254"/>
      <c r="VJZ261" s="254"/>
      <c r="VKA261" s="254"/>
      <c r="VKB261" s="254"/>
      <c r="VKC261" s="254"/>
      <c r="VKD261" s="254"/>
      <c r="VKE261" s="254"/>
      <c r="VKF261" s="254"/>
      <c r="VKG261" s="254"/>
      <c r="VKH261" s="254"/>
      <c r="VKI261" s="254"/>
      <c r="VKJ261" s="254"/>
      <c r="VKK261" s="254"/>
      <c r="VKL261" s="254"/>
      <c r="VKM261" s="254"/>
      <c r="VKN261" s="254"/>
      <c r="VKO261" s="254"/>
      <c r="VKP261" s="254"/>
      <c r="VKQ261" s="254"/>
      <c r="VKR261" s="254"/>
      <c r="VKS261" s="254"/>
      <c r="VKT261" s="254"/>
      <c r="VKU261" s="254"/>
      <c r="VKV261" s="254"/>
      <c r="VKW261" s="254"/>
      <c r="VKX261" s="254"/>
      <c r="VKY261" s="254"/>
      <c r="VKZ261" s="254"/>
      <c r="VLA261" s="254"/>
      <c r="VLB261" s="254"/>
      <c r="VLC261" s="254"/>
      <c r="VLD261" s="254"/>
      <c r="VLE261" s="254"/>
      <c r="VLF261" s="254"/>
      <c r="VLG261" s="254"/>
      <c r="VLH261" s="254"/>
      <c r="VLI261" s="254"/>
      <c r="VLJ261" s="254"/>
      <c r="VLK261" s="254"/>
      <c r="VLL261" s="254"/>
      <c r="VLM261" s="254"/>
      <c r="VLN261" s="254"/>
      <c r="VLO261" s="254"/>
      <c r="VLP261" s="254"/>
      <c r="VLQ261" s="254"/>
      <c r="VLR261" s="254"/>
      <c r="VLS261" s="254"/>
      <c r="VLT261" s="254"/>
      <c r="VLU261" s="254"/>
      <c r="VLV261" s="254"/>
      <c r="VLW261" s="254"/>
      <c r="VLX261" s="254"/>
      <c r="VLY261" s="254"/>
      <c r="VLZ261" s="254"/>
      <c r="VMA261" s="254"/>
      <c r="VMB261" s="254"/>
      <c r="VMC261" s="254"/>
      <c r="VMD261" s="254"/>
      <c r="VME261" s="254"/>
      <c r="VMF261" s="254"/>
      <c r="VMG261" s="254"/>
      <c r="VMH261" s="254"/>
      <c r="VMI261" s="254"/>
      <c r="VMJ261" s="254"/>
      <c r="VMK261" s="254"/>
      <c r="VML261" s="254"/>
      <c r="VMM261" s="254"/>
      <c r="VMN261" s="254"/>
      <c r="VMO261" s="254"/>
      <c r="VMP261" s="254"/>
      <c r="VMQ261" s="254"/>
      <c r="VMR261" s="254"/>
      <c r="VMS261" s="254"/>
      <c r="VMT261" s="254"/>
      <c r="VMU261" s="254"/>
      <c r="VMV261" s="254"/>
      <c r="VMW261" s="254"/>
      <c r="VMX261" s="254"/>
      <c r="VMY261" s="254"/>
      <c r="VMZ261" s="254"/>
      <c r="VNA261" s="254"/>
      <c r="VNB261" s="254"/>
      <c r="VNC261" s="254"/>
      <c r="VND261" s="254"/>
      <c r="VNE261" s="254"/>
      <c r="VNF261" s="254"/>
      <c r="VNG261" s="254"/>
      <c r="VNH261" s="254"/>
      <c r="VNI261" s="254"/>
      <c r="VNJ261" s="254"/>
      <c r="VNK261" s="254"/>
      <c r="VNL261" s="254"/>
      <c r="VNM261" s="254"/>
      <c r="VNN261" s="254"/>
      <c r="VNO261" s="254"/>
      <c r="VNP261" s="254"/>
      <c r="VNQ261" s="254"/>
      <c r="VNR261" s="254"/>
      <c r="VNS261" s="254"/>
      <c r="VNT261" s="254"/>
      <c r="VNU261" s="254"/>
      <c r="VNV261" s="254"/>
      <c r="VNW261" s="254"/>
      <c r="VNX261" s="254"/>
      <c r="VNY261" s="254"/>
      <c r="VNZ261" s="254"/>
      <c r="VOA261" s="254"/>
      <c r="VOB261" s="254"/>
      <c r="VOC261" s="254"/>
      <c r="VOD261" s="254"/>
      <c r="VOE261" s="254"/>
      <c r="VOF261" s="254"/>
      <c r="VOG261" s="254"/>
      <c r="VOH261" s="254"/>
      <c r="VOI261" s="254"/>
      <c r="VOJ261" s="254"/>
      <c r="VOK261" s="254"/>
      <c r="VOL261" s="254"/>
      <c r="VOM261" s="254"/>
      <c r="VON261" s="254"/>
      <c r="VOO261" s="254"/>
      <c r="VOP261" s="254"/>
      <c r="VOQ261" s="254"/>
      <c r="VOR261" s="254"/>
      <c r="VOS261" s="254"/>
      <c r="VOT261" s="254"/>
      <c r="VOU261" s="254"/>
      <c r="VOV261" s="254"/>
      <c r="VOW261" s="254"/>
      <c r="VOX261" s="254"/>
      <c r="VOY261" s="254"/>
      <c r="VOZ261" s="254"/>
      <c r="VPA261" s="254"/>
      <c r="VPB261" s="254"/>
      <c r="VPC261" s="254"/>
      <c r="VPD261" s="254"/>
      <c r="VPE261" s="254"/>
      <c r="VPF261" s="254"/>
      <c r="VPG261" s="254"/>
      <c r="VPH261" s="254"/>
      <c r="VPI261" s="254"/>
      <c r="VPJ261" s="254"/>
      <c r="VPK261" s="254"/>
      <c r="VPL261" s="254"/>
      <c r="VPM261" s="254"/>
      <c r="VPN261" s="254"/>
      <c r="VPO261" s="254"/>
      <c r="VPP261" s="254"/>
      <c r="VPQ261" s="254"/>
      <c r="VPR261" s="254"/>
      <c r="VPS261" s="254"/>
      <c r="VPT261" s="254"/>
      <c r="VPU261" s="254"/>
      <c r="VPV261" s="254"/>
      <c r="VPW261" s="254"/>
      <c r="VPX261" s="254"/>
      <c r="VPY261" s="254"/>
      <c r="VPZ261" s="254"/>
      <c r="VQA261" s="254"/>
      <c r="VQB261" s="254"/>
      <c r="VQC261" s="254"/>
      <c r="VQD261" s="254"/>
      <c r="VQE261" s="254"/>
      <c r="VQF261" s="254"/>
      <c r="VQG261" s="254"/>
      <c r="VQH261" s="254"/>
      <c r="VQI261" s="254"/>
      <c r="VQJ261" s="254"/>
      <c r="VQK261" s="254"/>
      <c r="VQL261" s="254"/>
      <c r="VQM261" s="254"/>
      <c r="VQN261" s="254"/>
      <c r="VQO261" s="254"/>
      <c r="VQP261" s="254"/>
      <c r="VQQ261" s="254"/>
      <c r="VQR261" s="254"/>
      <c r="VQS261" s="254"/>
      <c r="VQT261" s="254"/>
      <c r="VQU261" s="254"/>
      <c r="VQV261" s="254"/>
      <c r="VQW261" s="254"/>
      <c r="VQX261" s="254"/>
      <c r="VQY261" s="254"/>
      <c r="VQZ261" s="254"/>
      <c r="VRA261" s="254"/>
      <c r="VRB261" s="254"/>
      <c r="VRC261" s="254"/>
      <c r="VRD261" s="254"/>
      <c r="VRE261" s="254"/>
      <c r="VRF261" s="254"/>
      <c r="VRG261" s="254"/>
      <c r="VRH261" s="254"/>
      <c r="VRI261" s="254"/>
      <c r="VRJ261" s="254"/>
      <c r="VRK261" s="254"/>
      <c r="VRL261" s="254"/>
      <c r="VRM261" s="254"/>
      <c r="VRN261" s="254"/>
      <c r="VRO261" s="254"/>
      <c r="VRP261" s="254"/>
      <c r="VRQ261" s="254"/>
      <c r="VRR261" s="254"/>
      <c r="VRS261" s="254"/>
      <c r="VRT261" s="254"/>
      <c r="VRU261" s="254"/>
      <c r="VRV261" s="254"/>
      <c r="VRW261" s="254"/>
      <c r="VRX261" s="254"/>
      <c r="VRY261" s="254"/>
      <c r="VRZ261" s="254"/>
      <c r="VSA261" s="254"/>
      <c r="VSB261" s="254"/>
      <c r="VSC261" s="254"/>
      <c r="VSD261" s="254"/>
      <c r="VSE261" s="254"/>
      <c r="VSF261" s="254"/>
      <c r="VSG261" s="254"/>
      <c r="VSH261" s="254"/>
      <c r="VSI261" s="254"/>
      <c r="VSJ261" s="254"/>
      <c r="VSK261" s="254"/>
      <c r="VSL261" s="254"/>
      <c r="VSM261" s="254"/>
      <c r="VSN261" s="254"/>
      <c r="VSO261" s="254"/>
      <c r="VSP261" s="254"/>
      <c r="VSQ261" s="254"/>
      <c r="VSR261" s="254"/>
      <c r="VSS261" s="254"/>
      <c r="VST261" s="254"/>
      <c r="VSU261" s="254"/>
      <c r="VSV261" s="254"/>
      <c r="VSW261" s="254"/>
      <c r="VSX261" s="254"/>
      <c r="VSY261" s="254"/>
      <c r="VSZ261" s="254"/>
      <c r="VTA261" s="254"/>
      <c r="VTB261" s="254"/>
      <c r="VTC261" s="254"/>
      <c r="VTD261" s="254"/>
      <c r="VTE261" s="254"/>
      <c r="VTF261" s="254"/>
      <c r="VTG261" s="254"/>
      <c r="VTH261" s="254"/>
      <c r="VTI261" s="254"/>
      <c r="VTJ261" s="254"/>
      <c r="VTK261" s="254"/>
      <c r="VTL261" s="254"/>
      <c r="VTM261" s="254"/>
      <c r="VTN261" s="254"/>
      <c r="VTO261" s="254"/>
      <c r="VTP261" s="254"/>
      <c r="VTQ261" s="254"/>
      <c r="VTR261" s="254"/>
      <c r="VTS261" s="254"/>
      <c r="VTT261" s="254"/>
      <c r="VTU261" s="254"/>
      <c r="VTV261" s="254"/>
      <c r="VTW261" s="254"/>
      <c r="VTX261" s="254"/>
      <c r="VTY261" s="254"/>
      <c r="VTZ261" s="254"/>
      <c r="VUA261" s="254"/>
      <c r="VUB261" s="254"/>
      <c r="VUC261" s="254"/>
      <c r="VUD261" s="254"/>
      <c r="VUE261" s="254"/>
      <c r="VUF261" s="254"/>
      <c r="VUG261" s="254"/>
      <c r="VUH261" s="254"/>
      <c r="VUI261" s="254"/>
      <c r="VUJ261" s="254"/>
      <c r="VUK261" s="254"/>
      <c r="VUL261" s="254"/>
      <c r="VUM261" s="254"/>
      <c r="VUN261" s="254"/>
      <c r="VUO261" s="254"/>
      <c r="VUP261" s="254"/>
      <c r="VUQ261" s="254"/>
      <c r="VUR261" s="254"/>
      <c r="VUS261" s="254"/>
      <c r="VUT261" s="254"/>
      <c r="VUU261" s="254"/>
      <c r="VUV261" s="254"/>
      <c r="VUW261" s="254"/>
      <c r="VUX261" s="254"/>
      <c r="VUY261" s="254"/>
      <c r="VUZ261" s="254"/>
      <c r="VVA261" s="254"/>
      <c r="VVB261" s="254"/>
      <c r="VVC261" s="254"/>
      <c r="VVD261" s="254"/>
      <c r="VVE261" s="254"/>
      <c r="VVF261" s="254"/>
      <c r="VVG261" s="254"/>
      <c r="VVH261" s="254"/>
      <c r="VVI261" s="254"/>
      <c r="VVJ261" s="254"/>
      <c r="VVK261" s="254"/>
      <c r="VVL261" s="254"/>
      <c r="VVM261" s="254"/>
      <c r="VVN261" s="254"/>
      <c r="VVO261" s="254"/>
      <c r="VVP261" s="254"/>
      <c r="VVQ261" s="254"/>
      <c r="VVR261" s="254"/>
      <c r="VVS261" s="254"/>
      <c r="VVT261" s="254"/>
      <c r="VVU261" s="254"/>
      <c r="VVV261" s="254"/>
      <c r="VVW261" s="254"/>
      <c r="VVX261" s="254"/>
      <c r="VVY261" s="254"/>
      <c r="VVZ261" s="254"/>
      <c r="VWA261" s="254"/>
      <c r="VWB261" s="254"/>
      <c r="VWC261" s="254"/>
      <c r="VWD261" s="254"/>
      <c r="VWE261" s="254"/>
      <c r="VWF261" s="254"/>
      <c r="VWG261" s="254"/>
      <c r="VWH261" s="254"/>
      <c r="VWI261" s="254"/>
      <c r="VWJ261" s="254"/>
      <c r="VWK261" s="254"/>
      <c r="VWL261" s="254"/>
      <c r="VWM261" s="254"/>
      <c r="VWN261" s="254"/>
      <c r="VWO261" s="254"/>
      <c r="VWP261" s="254"/>
      <c r="VWQ261" s="254"/>
      <c r="VWR261" s="254"/>
      <c r="VWS261" s="254"/>
      <c r="VWT261" s="254"/>
      <c r="VWU261" s="254"/>
      <c r="VWV261" s="254"/>
      <c r="VWW261" s="254"/>
      <c r="VWX261" s="254"/>
      <c r="VWY261" s="254"/>
      <c r="VWZ261" s="254"/>
      <c r="VXA261" s="254"/>
      <c r="VXB261" s="254"/>
      <c r="VXC261" s="254"/>
      <c r="VXD261" s="254"/>
      <c r="VXE261" s="254"/>
      <c r="VXF261" s="254"/>
      <c r="VXG261" s="254"/>
      <c r="VXH261" s="254"/>
      <c r="VXI261" s="254"/>
      <c r="VXJ261" s="254"/>
      <c r="VXK261" s="254"/>
      <c r="VXL261" s="254"/>
      <c r="VXM261" s="254"/>
      <c r="VXN261" s="254"/>
      <c r="VXO261" s="254"/>
      <c r="VXP261" s="254"/>
      <c r="VXQ261" s="254"/>
      <c r="VXR261" s="254"/>
      <c r="VXS261" s="254"/>
      <c r="VXT261" s="254"/>
      <c r="VXU261" s="254"/>
      <c r="VXV261" s="254"/>
      <c r="VXW261" s="254"/>
      <c r="VXX261" s="254"/>
      <c r="VXY261" s="254"/>
      <c r="VXZ261" s="254"/>
      <c r="VYA261" s="254"/>
      <c r="VYB261" s="254"/>
      <c r="VYC261" s="254"/>
      <c r="VYD261" s="254"/>
      <c r="VYE261" s="254"/>
      <c r="VYF261" s="254"/>
      <c r="VYG261" s="254"/>
      <c r="VYH261" s="254"/>
      <c r="VYI261" s="254"/>
      <c r="VYJ261" s="254"/>
      <c r="VYK261" s="254"/>
      <c r="VYL261" s="254"/>
      <c r="VYM261" s="254"/>
      <c r="VYN261" s="254"/>
      <c r="VYO261" s="254"/>
      <c r="VYP261" s="254"/>
      <c r="VYQ261" s="254"/>
      <c r="VYR261" s="254"/>
      <c r="VYS261" s="254"/>
      <c r="VYT261" s="254"/>
      <c r="VYU261" s="254"/>
      <c r="VYV261" s="254"/>
      <c r="VYW261" s="254"/>
      <c r="VYX261" s="254"/>
      <c r="VYY261" s="254"/>
      <c r="VYZ261" s="254"/>
      <c r="VZA261" s="254"/>
      <c r="VZB261" s="254"/>
      <c r="VZC261" s="254"/>
      <c r="VZD261" s="254"/>
      <c r="VZE261" s="254"/>
      <c r="VZF261" s="254"/>
      <c r="VZG261" s="254"/>
      <c r="VZH261" s="254"/>
      <c r="VZI261" s="254"/>
      <c r="VZJ261" s="254"/>
      <c r="VZK261" s="254"/>
      <c r="VZL261" s="254"/>
      <c r="VZM261" s="254"/>
      <c r="VZN261" s="254"/>
      <c r="VZO261" s="254"/>
      <c r="VZP261" s="254"/>
      <c r="VZQ261" s="254"/>
      <c r="VZR261" s="254"/>
      <c r="VZS261" s="254"/>
      <c r="VZT261" s="254"/>
      <c r="VZU261" s="254"/>
      <c r="VZV261" s="254"/>
      <c r="VZW261" s="254"/>
      <c r="VZX261" s="254"/>
      <c r="VZY261" s="254"/>
      <c r="VZZ261" s="254"/>
      <c r="WAA261" s="254"/>
      <c r="WAB261" s="254"/>
      <c r="WAC261" s="254"/>
      <c r="WAD261" s="254"/>
      <c r="WAE261" s="254"/>
      <c r="WAF261" s="254"/>
      <c r="WAG261" s="254"/>
      <c r="WAH261" s="254"/>
      <c r="WAI261" s="254"/>
      <c r="WAJ261" s="254"/>
      <c r="WAK261" s="254"/>
      <c r="WAL261" s="254"/>
      <c r="WAM261" s="254"/>
      <c r="WAN261" s="254"/>
      <c r="WAO261" s="254"/>
      <c r="WAP261" s="254"/>
      <c r="WAQ261" s="254"/>
      <c r="WAR261" s="254"/>
      <c r="WAS261" s="254"/>
      <c r="WAT261" s="254"/>
      <c r="WAU261" s="254"/>
      <c r="WAV261" s="254"/>
      <c r="WAW261" s="254"/>
      <c r="WAX261" s="254"/>
      <c r="WAY261" s="254"/>
      <c r="WAZ261" s="254"/>
      <c r="WBA261" s="254"/>
      <c r="WBB261" s="254"/>
      <c r="WBC261" s="254"/>
      <c r="WBD261" s="254"/>
      <c r="WBE261" s="254"/>
      <c r="WBF261" s="254"/>
      <c r="WBG261" s="254"/>
      <c r="WBH261" s="254"/>
      <c r="WBI261" s="254"/>
      <c r="WBJ261" s="254"/>
      <c r="WBK261" s="254"/>
      <c r="WBL261" s="254"/>
      <c r="WBM261" s="254"/>
      <c r="WBN261" s="254"/>
      <c r="WBO261" s="254"/>
      <c r="WBP261" s="254"/>
      <c r="WBQ261" s="254"/>
      <c r="WBR261" s="254"/>
      <c r="WBS261" s="254"/>
      <c r="WBT261" s="254"/>
      <c r="WBU261" s="254"/>
      <c r="WBV261" s="254"/>
      <c r="WBW261" s="254"/>
      <c r="WBX261" s="254"/>
      <c r="WBY261" s="254"/>
      <c r="WBZ261" s="254"/>
      <c r="WCA261" s="254"/>
      <c r="WCB261" s="254"/>
      <c r="WCC261" s="254"/>
      <c r="WCD261" s="254"/>
      <c r="WCE261" s="254"/>
      <c r="WCF261" s="254"/>
      <c r="WCG261" s="254"/>
      <c r="WCH261" s="254"/>
      <c r="WCI261" s="254"/>
      <c r="WCJ261" s="254"/>
      <c r="WCK261" s="254"/>
      <c r="WCL261" s="254"/>
      <c r="WCM261" s="254"/>
      <c r="WCN261" s="254"/>
      <c r="WCO261" s="254"/>
      <c r="WCP261" s="254"/>
      <c r="WCQ261" s="254"/>
      <c r="WCR261" s="254"/>
      <c r="WCS261" s="254"/>
      <c r="WCT261" s="254"/>
      <c r="WCU261" s="254"/>
      <c r="WCV261" s="254"/>
      <c r="WCW261" s="254"/>
      <c r="WCX261" s="254"/>
      <c r="WCY261" s="254"/>
      <c r="WCZ261" s="254"/>
      <c r="WDA261" s="254"/>
      <c r="WDB261" s="254"/>
      <c r="WDC261" s="254"/>
      <c r="WDD261" s="254"/>
      <c r="WDE261" s="254"/>
      <c r="WDF261" s="254"/>
      <c r="WDG261" s="254"/>
      <c r="WDH261" s="254"/>
      <c r="WDI261" s="254"/>
      <c r="WDJ261" s="254"/>
      <c r="WDK261" s="254"/>
      <c r="WDL261" s="254"/>
      <c r="WDM261" s="254"/>
      <c r="WDN261" s="254"/>
      <c r="WDO261" s="254"/>
      <c r="WDP261" s="254"/>
      <c r="WDQ261" s="254"/>
      <c r="WDR261" s="254"/>
      <c r="WDS261" s="254"/>
      <c r="WDT261" s="254"/>
      <c r="WDU261" s="254"/>
      <c r="WDV261" s="254"/>
      <c r="WDW261" s="254"/>
      <c r="WDX261" s="254"/>
      <c r="WDY261" s="254"/>
      <c r="WDZ261" s="254"/>
      <c r="WEA261" s="254"/>
      <c r="WEB261" s="254"/>
      <c r="WEC261" s="254"/>
      <c r="WED261" s="254"/>
      <c r="WEE261" s="254"/>
      <c r="WEF261" s="254"/>
      <c r="WEG261" s="254"/>
      <c r="WEH261" s="254"/>
      <c r="WEI261" s="254"/>
      <c r="WEJ261" s="254"/>
      <c r="WEK261" s="254"/>
      <c r="WEL261" s="254"/>
      <c r="WEM261" s="254"/>
      <c r="WEN261" s="254"/>
      <c r="WEO261" s="254"/>
      <c r="WEP261" s="254"/>
      <c r="WEQ261" s="254"/>
      <c r="WER261" s="254"/>
      <c r="WES261" s="254"/>
      <c r="WET261" s="254"/>
      <c r="WEU261" s="254"/>
      <c r="WEV261" s="254"/>
      <c r="WEW261" s="254"/>
      <c r="WEX261" s="254"/>
      <c r="WEY261" s="254"/>
      <c r="WEZ261" s="254"/>
      <c r="WFA261" s="254"/>
      <c r="WFB261" s="254"/>
      <c r="WFC261" s="254"/>
      <c r="WFD261" s="254"/>
      <c r="WFE261" s="254"/>
      <c r="WFF261" s="254"/>
      <c r="WFG261" s="254"/>
      <c r="WFH261" s="254"/>
      <c r="WFI261" s="254"/>
      <c r="WFJ261" s="254"/>
      <c r="WFK261" s="254"/>
      <c r="WFL261" s="254"/>
      <c r="WFM261" s="254"/>
      <c r="WFN261" s="254"/>
      <c r="WFO261" s="254"/>
      <c r="WFP261" s="254"/>
      <c r="WFQ261" s="254"/>
      <c r="WFR261" s="254"/>
      <c r="WFS261" s="254"/>
      <c r="WFT261" s="254"/>
      <c r="WFU261" s="254"/>
      <c r="WFV261" s="254"/>
      <c r="WFW261" s="254"/>
      <c r="WFX261" s="254"/>
      <c r="WFY261" s="254"/>
      <c r="WFZ261" s="254"/>
      <c r="WGA261" s="254"/>
      <c r="WGB261" s="254"/>
      <c r="WGC261" s="254"/>
      <c r="WGD261" s="254"/>
      <c r="WGE261" s="254"/>
      <c r="WGF261" s="254"/>
      <c r="WGG261" s="254"/>
      <c r="WGH261" s="254"/>
      <c r="WGI261" s="254"/>
      <c r="WGJ261" s="254"/>
      <c r="WGK261" s="254"/>
      <c r="WGL261" s="254"/>
      <c r="WGM261" s="254"/>
      <c r="WGN261" s="254"/>
      <c r="WGO261" s="254"/>
      <c r="WGP261" s="254"/>
      <c r="WGQ261" s="254"/>
      <c r="WGR261" s="254"/>
      <c r="WGS261" s="254"/>
      <c r="WGT261" s="254"/>
      <c r="WGU261" s="254"/>
      <c r="WGV261" s="254"/>
      <c r="WGW261" s="254"/>
      <c r="WGX261" s="254"/>
      <c r="WGY261" s="254"/>
      <c r="WGZ261" s="254"/>
      <c r="WHA261" s="254"/>
      <c r="WHB261" s="254"/>
      <c r="WHC261" s="254"/>
      <c r="WHD261" s="254"/>
      <c r="WHE261" s="254"/>
      <c r="WHF261" s="254"/>
      <c r="WHG261" s="254"/>
      <c r="WHH261" s="254"/>
      <c r="WHI261" s="254"/>
      <c r="WHJ261" s="254"/>
      <c r="WHK261" s="254"/>
      <c r="WHL261" s="254"/>
      <c r="WHM261" s="254"/>
      <c r="WHN261" s="254"/>
      <c r="WHO261" s="254"/>
      <c r="WHP261" s="254"/>
      <c r="WHQ261" s="254"/>
      <c r="WHR261" s="254"/>
      <c r="WHS261" s="254"/>
      <c r="WHT261" s="254"/>
      <c r="WHU261" s="254"/>
      <c r="WHV261" s="254"/>
      <c r="WHW261" s="254"/>
      <c r="WHX261" s="254"/>
      <c r="WHY261" s="254"/>
      <c r="WHZ261" s="254"/>
      <c r="WIA261" s="254"/>
      <c r="WIB261" s="254"/>
      <c r="WIC261" s="254"/>
      <c r="WID261" s="254"/>
      <c r="WIE261" s="254"/>
      <c r="WIF261" s="254"/>
      <c r="WIG261" s="254"/>
      <c r="WIH261" s="254"/>
      <c r="WII261" s="254"/>
      <c r="WIJ261" s="254"/>
      <c r="WIK261" s="254"/>
      <c r="WIL261" s="254"/>
      <c r="WIM261" s="254"/>
      <c r="WIN261" s="254"/>
      <c r="WIO261" s="254"/>
      <c r="WIP261" s="254"/>
      <c r="WIQ261" s="254"/>
      <c r="WIR261" s="254"/>
      <c r="WIS261" s="254"/>
      <c r="WIT261" s="254"/>
      <c r="WIU261" s="254"/>
      <c r="WIV261" s="254"/>
      <c r="WIW261" s="254"/>
      <c r="WIX261" s="254"/>
      <c r="WIY261" s="254"/>
      <c r="WIZ261" s="254"/>
      <c r="WJA261" s="254"/>
      <c r="WJB261" s="254"/>
      <c r="WJC261" s="254"/>
      <c r="WJD261" s="254"/>
      <c r="WJE261" s="254"/>
      <c r="WJF261" s="254"/>
      <c r="WJG261" s="254"/>
      <c r="WJH261" s="254"/>
      <c r="WJI261" s="254"/>
      <c r="WJJ261" s="254"/>
      <c r="WJK261" s="254"/>
      <c r="WJL261" s="254"/>
      <c r="WJM261" s="254"/>
      <c r="WJN261" s="254"/>
      <c r="WJO261" s="254"/>
      <c r="WJP261" s="254"/>
      <c r="WJQ261" s="254"/>
      <c r="WJR261" s="254"/>
      <c r="WJS261" s="254"/>
      <c r="WJT261" s="254"/>
      <c r="WJU261" s="254"/>
      <c r="WJV261" s="254"/>
      <c r="WJW261" s="254"/>
      <c r="WJX261" s="254"/>
      <c r="WJY261" s="254"/>
      <c r="WJZ261" s="254"/>
      <c r="WKA261" s="254"/>
      <c r="WKB261" s="254"/>
      <c r="WKC261" s="254"/>
      <c r="WKD261" s="254"/>
      <c r="WKE261" s="254"/>
      <c r="WKF261" s="254"/>
      <c r="WKG261" s="254"/>
      <c r="WKH261" s="254"/>
      <c r="WKI261" s="254"/>
      <c r="WKJ261" s="254"/>
      <c r="WKK261" s="254"/>
      <c r="WKL261" s="254"/>
      <c r="WKM261" s="254"/>
      <c r="WKN261" s="254"/>
      <c r="WKO261" s="254"/>
      <c r="WKP261" s="254"/>
      <c r="WKQ261" s="254"/>
      <c r="WKR261" s="254"/>
      <c r="WKS261" s="254"/>
      <c r="WKT261" s="254"/>
      <c r="WKU261" s="254"/>
      <c r="WKV261" s="254"/>
      <c r="WKW261" s="254"/>
      <c r="WKX261" s="254"/>
      <c r="WKY261" s="254"/>
      <c r="WKZ261" s="254"/>
      <c r="WLA261" s="254"/>
      <c r="WLB261" s="254"/>
      <c r="WLC261" s="254"/>
      <c r="WLD261" s="254"/>
      <c r="WLE261" s="254"/>
      <c r="WLF261" s="254"/>
      <c r="WLG261" s="254"/>
      <c r="WLH261" s="254"/>
      <c r="WLI261" s="254"/>
      <c r="WLJ261" s="254"/>
      <c r="WLK261" s="254"/>
      <c r="WLL261" s="254"/>
      <c r="WLM261" s="254"/>
      <c r="WLN261" s="254"/>
      <c r="WLO261" s="254"/>
      <c r="WLP261" s="254"/>
      <c r="WLQ261" s="254"/>
      <c r="WLR261" s="254"/>
      <c r="WLS261" s="254"/>
      <c r="WLT261" s="254"/>
      <c r="WLU261" s="254"/>
      <c r="WLV261" s="254"/>
      <c r="WLW261" s="254"/>
      <c r="WLX261" s="254"/>
      <c r="WLY261" s="254"/>
      <c r="WLZ261" s="254"/>
      <c r="WMA261" s="254"/>
      <c r="WMB261" s="254"/>
      <c r="WMC261" s="254"/>
      <c r="WMD261" s="254"/>
      <c r="WME261" s="254"/>
      <c r="WMF261" s="254"/>
      <c r="WMG261" s="254"/>
      <c r="WMH261" s="254"/>
      <c r="WMI261" s="254"/>
      <c r="WMJ261" s="254"/>
      <c r="WMK261" s="254"/>
      <c r="WML261" s="254"/>
      <c r="WMM261" s="254"/>
      <c r="WMN261" s="254"/>
      <c r="WMO261" s="254"/>
      <c r="WMP261" s="254"/>
      <c r="WMQ261" s="254"/>
      <c r="WMR261" s="254"/>
      <c r="WMS261" s="254"/>
      <c r="WMT261" s="254"/>
      <c r="WMU261" s="254"/>
      <c r="WMV261" s="254"/>
      <c r="WMW261" s="254"/>
      <c r="WMX261" s="254"/>
      <c r="WMY261" s="254"/>
      <c r="WMZ261" s="254"/>
      <c r="WNA261" s="254"/>
      <c r="WNB261" s="254"/>
      <c r="WNC261" s="254"/>
      <c r="WND261" s="254"/>
      <c r="WNE261" s="254"/>
      <c r="WNF261" s="254"/>
      <c r="WNG261" s="254"/>
      <c r="WNH261" s="254"/>
      <c r="WNI261" s="254"/>
      <c r="WNJ261" s="254"/>
      <c r="WNK261" s="254"/>
      <c r="WNL261" s="254"/>
      <c r="WNM261" s="254"/>
      <c r="WNN261" s="254"/>
      <c r="WNO261" s="254"/>
      <c r="WNP261" s="254"/>
      <c r="WNQ261" s="254"/>
      <c r="WNR261" s="254"/>
      <c r="WNS261" s="254"/>
      <c r="WNT261" s="254"/>
      <c r="WNU261" s="254"/>
      <c r="WNV261" s="254"/>
      <c r="WNW261" s="254"/>
      <c r="WNX261" s="254"/>
      <c r="WNY261" s="254"/>
      <c r="WNZ261" s="254"/>
      <c r="WOA261" s="254"/>
      <c r="WOB261" s="254"/>
      <c r="WOC261" s="254"/>
      <c r="WOD261" s="254"/>
      <c r="WOE261" s="254"/>
      <c r="WOF261" s="254"/>
      <c r="WOG261" s="254"/>
      <c r="WOH261" s="254"/>
      <c r="WOI261" s="254"/>
      <c r="WOJ261" s="254"/>
      <c r="WOK261" s="254"/>
      <c r="WOL261" s="254"/>
      <c r="WOM261" s="254"/>
      <c r="WON261" s="254"/>
      <c r="WOO261" s="254"/>
      <c r="WOP261" s="254"/>
      <c r="WOQ261" s="254"/>
      <c r="WOR261" s="254"/>
      <c r="WOS261" s="254"/>
      <c r="WOT261" s="254"/>
      <c r="WOU261" s="254"/>
      <c r="WOV261" s="254"/>
      <c r="WOW261" s="254"/>
      <c r="WOX261" s="254"/>
      <c r="WOY261" s="254"/>
      <c r="WOZ261" s="254"/>
      <c r="WPA261" s="254"/>
      <c r="WPB261" s="254"/>
      <c r="WPC261" s="254"/>
      <c r="WPD261" s="254"/>
      <c r="WPE261" s="254"/>
      <c r="WPF261" s="254"/>
      <c r="WPG261" s="254"/>
      <c r="WPH261" s="254"/>
      <c r="WPI261" s="254"/>
      <c r="WPJ261" s="254"/>
      <c r="WPK261" s="254"/>
      <c r="WPL261" s="254"/>
      <c r="WPM261" s="254"/>
      <c r="WPN261" s="254"/>
      <c r="WPO261" s="254"/>
      <c r="WPP261" s="254"/>
      <c r="WPQ261" s="254"/>
      <c r="WPR261" s="254"/>
      <c r="WPS261" s="254"/>
      <c r="WPT261" s="254"/>
      <c r="WPU261" s="254"/>
      <c r="WPV261" s="254"/>
      <c r="WPW261" s="254"/>
      <c r="WPX261" s="254"/>
      <c r="WPY261" s="254"/>
      <c r="WPZ261" s="254"/>
      <c r="WQA261" s="254"/>
      <c r="WQB261" s="254"/>
      <c r="WQC261" s="254"/>
      <c r="WQD261" s="254"/>
      <c r="WQE261" s="254"/>
      <c r="WQF261" s="254"/>
      <c r="WQG261" s="254"/>
      <c r="WQH261" s="254"/>
      <c r="WQI261" s="254"/>
      <c r="WQJ261" s="254"/>
      <c r="WQK261" s="254"/>
      <c r="WQL261" s="254"/>
      <c r="WQM261" s="254"/>
      <c r="WQN261" s="254"/>
      <c r="WQO261" s="254"/>
      <c r="WQP261" s="254"/>
      <c r="WQQ261" s="254"/>
      <c r="WQR261" s="254"/>
      <c r="WQS261" s="254"/>
      <c r="WQT261" s="254"/>
      <c r="WQU261" s="254"/>
      <c r="WQV261" s="254"/>
      <c r="WQW261" s="254"/>
      <c r="WQX261" s="254"/>
      <c r="WQY261" s="254"/>
      <c r="WQZ261" s="254"/>
      <c r="WRA261" s="254"/>
      <c r="WRB261" s="254"/>
      <c r="WRC261" s="254"/>
      <c r="WRD261" s="254"/>
      <c r="WRE261" s="254"/>
      <c r="WRF261" s="254"/>
      <c r="WRG261" s="254"/>
      <c r="WRH261" s="254"/>
      <c r="WRI261" s="254"/>
      <c r="WRJ261" s="254"/>
      <c r="WRK261" s="254"/>
      <c r="WRL261" s="254"/>
      <c r="WRM261" s="254"/>
      <c r="WRN261" s="254"/>
      <c r="WRO261" s="254"/>
      <c r="WRP261" s="254"/>
      <c r="WRQ261" s="254"/>
      <c r="WRR261" s="254"/>
      <c r="WRS261" s="254"/>
      <c r="WRT261" s="254"/>
      <c r="WRU261" s="254"/>
      <c r="WRV261" s="254"/>
      <c r="WRW261" s="254"/>
      <c r="WRX261" s="254"/>
      <c r="WRY261" s="254"/>
      <c r="WRZ261" s="254"/>
      <c r="WSA261" s="254"/>
      <c r="WSB261" s="254"/>
      <c r="WSC261" s="254"/>
      <c r="WSD261" s="254"/>
      <c r="WSE261" s="254"/>
      <c r="WSF261" s="254"/>
      <c r="WSG261" s="254"/>
      <c r="WSH261" s="254"/>
      <c r="WSI261" s="254"/>
      <c r="WSJ261" s="254"/>
      <c r="WSK261" s="254"/>
      <c r="WSL261" s="254"/>
      <c r="WSM261" s="254"/>
      <c r="WSN261" s="254"/>
      <c r="WSO261" s="254"/>
      <c r="WSP261" s="254"/>
      <c r="WSQ261" s="254"/>
      <c r="WSR261" s="254"/>
      <c r="WSS261" s="254"/>
      <c r="WST261" s="254"/>
      <c r="WSU261" s="254"/>
      <c r="WSV261" s="254"/>
      <c r="WSW261" s="254"/>
      <c r="WSX261" s="254"/>
      <c r="WSY261" s="254"/>
      <c r="WSZ261" s="254"/>
      <c r="WTA261" s="254"/>
      <c r="WTB261" s="254"/>
      <c r="WTC261" s="254"/>
      <c r="WTD261" s="254"/>
      <c r="WTE261" s="254"/>
      <c r="WTF261" s="254"/>
      <c r="WTG261" s="254"/>
      <c r="WTH261" s="254"/>
      <c r="WTI261" s="254"/>
      <c r="WTJ261" s="254"/>
      <c r="WTK261" s="254"/>
      <c r="WTL261" s="254"/>
      <c r="WTM261" s="254"/>
      <c r="WTN261" s="254"/>
      <c r="WTO261" s="254"/>
      <c r="WTP261" s="254"/>
      <c r="WTQ261" s="254"/>
      <c r="WTR261" s="254"/>
      <c r="WTS261" s="254"/>
      <c r="WTT261" s="254"/>
      <c r="WTU261" s="254"/>
      <c r="WTV261" s="254"/>
      <c r="WTW261" s="254"/>
      <c r="WTX261" s="254"/>
      <c r="WTY261" s="254"/>
      <c r="WTZ261" s="254"/>
      <c r="WUA261" s="254"/>
      <c r="WUB261" s="254"/>
      <c r="WUC261" s="254"/>
      <c r="WUD261" s="254"/>
      <c r="WUE261" s="254"/>
      <c r="WUF261" s="254"/>
      <c r="WUG261" s="254"/>
      <c r="WUH261" s="254"/>
      <c r="WUI261" s="254"/>
      <c r="WUJ261" s="254"/>
      <c r="WUK261" s="254"/>
      <c r="WUL261" s="254"/>
      <c r="WUM261" s="254"/>
      <c r="WUN261" s="254"/>
      <c r="WUO261" s="254"/>
      <c r="WUP261" s="254"/>
      <c r="WUQ261" s="254"/>
      <c r="WUR261" s="254"/>
      <c r="WUS261" s="254"/>
      <c r="WUT261" s="254"/>
      <c r="WUU261" s="254"/>
      <c r="WUV261" s="254"/>
      <c r="WUW261" s="254"/>
      <c r="WUX261" s="254"/>
      <c r="WUY261" s="254"/>
      <c r="WUZ261" s="254"/>
      <c r="WVA261" s="254"/>
      <c r="WVB261" s="254"/>
      <c r="WVC261" s="254"/>
      <c r="WVD261" s="254"/>
      <c r="WVE261" s="254"/>
      <c r="WVF261" s="254"/>
      <c r="WVG261" s="254"/>
      <c r="WVH261" s="254"/>
      <c r="WVI261" s="254"/>
      <c r="WVJ261" s="254"/>
      <c r="WVK261" s="254"/>
      <c r="WVL261" s="254"/>
      <c r="WVM261" s="254"/>
      <c r="WVN261" s="254"/>
      <c r="WVO261" s="254"/>
      <c r="WVP261" s="254"/>
      <c r="WVQ261" s="254"/>
      <c r="WVR261" s="254"/>
      <c r="WVS261" s="254"/>
      <c r="WVT261" s="254"/>
      <c r="WVU261" s="254"/>
      <c r="WVV261" s="254"/>
      <c r="WVW261" s="254"/>
      <c r="WVX261" s="254"/>
      <c r="WVY261" s="254"/>
      <c r="WVZ261" s="254"/>
      <c r="WWA261" s="254"/>
      <c r="WWB261" s="254"/>
      <c r="WWC261" s="254"/>
      <c r="WWD261" s="254"/>
      <c r="WWE261" s="254"/>
      <c r="WWF261" s="254"/>
      <c r="WWG261" s="254"/>
      <c r="WWH261" s="254"/>
      <c r="WWI261" s="254"/>
      <c r="WWJ261" s="254"/>
      <c r="WWK261" s="254"/>
      <c r="WWL261" s="254"/>
      <c r="WWM261" s="254"/>
      <c r="WWN261" s="254"/>
      <c r="WWO261" s="254"/>
      <c r="WWP261" s="254"/>
      <c r="WWQ261" s="254"/>
      <c r="WWR261" s="254"/>
      <c r="WWS261" s="254"/>
      <c r="WWT261" s="254"/>
      <c r="WWU261" s="254"/>
      <c r="WWV261" s="254"/>
      <c r="WWW261" s="254"/>
      <c r="WWX261" s="254"/>
      <c r="WWY261" s="254"/>
      <c r="WWZ261" s="254"/>
      <c r="WXA261" s="254"/>
      <c r="WXB261" s="254"/>
      <c r="WXC261" s="254"/>
      <c r="WXD261" s="254"/>
      <c r="WXE261" s="254"/>
      <c r="WXF261" s="254"/>
      <c r="WXG261" s="254"/>
      <c r="WXH261" s="254"/>
      <c r="WXI261" s="254"/>
      <c r="WXJ261" s="254"/>
      <c r="WXK261" s="254"/>
      <c r="WXL261" s="254"/>
      <c r="WXM261" s="254"/>
      <c r="WXN261" s="254"/>
      <c r="WXO261" s="254"/>
      <c r="WXP261" s="254"/>
      <c r="WXQ261" s="254"/>
      <c r="WXR261" s="254"/>
      <c r="WXS261" s="254"/>
      <c r="WXT261" s="254"/>
      <c r="WXU261" s="254"/>
      <c r="WXV261" s="254"/>
      <c r="WXW261" s="254"/>
      <c r="WXX261" s="254"/>
      <c r="WXY261" s="254"/>
      <c r="WXZ261" s="254"/>
      <c r="WYA261" s="254"/>
      <c r="WYB261" s="254"/>
      <c r="WYC261" s="254"/>
      <c r="WYD261" s="254"/>
      <c r="WYE261" s="254"/>
      <c r="WYF261" s="254"/>
      <c r="WYG261" s="254"/>
      <c r="WYH261" s="254"/>
      <c r="WYI261" s="254"/>
      <c r="WYJ261" s="254"/>
      <c r="WYK261" s="254"/>
      <c r="WYL261" s="254"/>
      <c r="WYM261" s="254"/>
      <c r="WYN261" s="254"/>
      <c r="WYO261" s="254"/>
      <c r="WYP261" s="254"/>
      <c r="WYQ261" s="254"/>
      <c r="WYR261" s="254"/>
      <c r="WYS261" s="254"/>
      <c r="WYT261" s="254"/>
      <c r="WYU261" s="254"/>
      <c r="WYV261" s="254"/>
      <c r="WYW261" s="254"/>
      <c r="WYX261" s="254"/>
      <c r="WYY261" s="254"/>
      <c r="WYZ261" s="254"/>
      <c r="WZA261" s="254"/>
      <c r="WZB261" s="254"/>
      <c r="WZC261" s="254"/>
      <c r="WZD261" s="254"/>
      <c r="WZE261" s="254"/>
      <c r="WZF261" s="254"/>
      <c r="WZG261" s="254"/>
      <c r="WZH261" s="254"/>
      <c r="WZI261" s="254"/>
      <c r="WZJ261" s="254"/>
      <c r="WZK261" s="254"/>
      <c r="WZL261" s="254"/>
      <c r="WZM261" s="254"/>
      <c r="WZN261" s="254"/>
      <c r="WZO261" s="254"/>
      <c r="WZP261" s="254"/>
      <c r="WZQ261" s="254"/>
      <c r="WZR261" s="254"/>
      <c r="WZS261" s="254"/>
      <c r="WZT261" s="254"/>
      <c r="WZU261" s="254"/>
      <c r="WZV261" s="254"/>
      <c r="WZW261" s="254"/>
      <c r="WZX261" s="254"/>
      <c r="WZY261" s="254"/>
      <c r="WZZ261" s="254"/>
      <c r="XAA261" s="254"/>
      <c r="XAB261" s="254"/>
      <c r="XAC261" s="254"/>
      <c r="XAD261" s="254"/>
      <c r="XAE261" s="254"/>
      <c r="XAF261" s="254"/>
      <c r="XAG261" s="254"/>
      <c r="XAH261" s="254"/>
      <c r="XAI261" s="254"/>
      <c r="XAJ261" s="254"/>
      <c r="XAK261" s="254"/>
      <c r="XAL261" s="254"/>
      <c r="XAM261" s="254"/>
      <c r="XAN261" s="254"/>
      <c r="XAO261" s="254"/>
      <c r="XAP261" s="254"/>
      <c r="XAQ261" s="254"/>
      <c r="XAR261" s="254"/>
      <c r="XAS261" s="254"/>
      <c r="XAT261" s="254"/>
      <c r="XAU261" s="254"/>
      <c r="XAV261" s="254"/>
      <c r="XAW261" s="254"/>
      <c r="XAX261" s="254"/>
      <c r="XAY261" s="254"/>
      <c r="XAZ261" s="254"/>
      <c r="XBA261" s="254"/>
      <c r="XBB261" s="254"/>
      <c r="XBC261" s="254"/>
      <c r="XBD261" s="254"/>
      <c r="XBE261" s="254"/>
      <c r="XBF261" s="254"/>
      <c r="XBG261" s="254"/>
      <c r="XBH261" s="254"/>
      <c r="XBI261" s="254"/>
      <c r="XBJ261" s="254"/>
      <c r="XBK261" s="254"/>
      <c r="XBL261" s="254"/>
      <c r="XBM261" s="254"/>
      <c r="XBN261" s="254"/>
      <c r="XBO261" s="254"/>
      <c r="XBP261" s="254"/>
      <c r="XBQ261" s="254"/>
      <c r="XBR261" s="254"/>
      <c r="XBS261" s="254"/>
      <c r="XBT261" s="254"/>
      <c r="XBU261" s="254"/>
      <c r="XBV261" s="254"/>
      <c r="XBW261" s="254"/>
      <c r="XBX261" s="254"/>
      <c r="XBY261" s="254"/>
      <c r="XBZ261" s="254"/>
      <c r="XCA261" s="254"/>
      <c r="XCB261" s="254"/>
      <c r="XCC261" s="254"/>
      <c r="XCD261" s="254"/>
      <c r="XCE261" s="254"/>
      <c r="XCF261" s="254"/>
      <c r="XCG261" s="254"/>
      <c r="XCH261" s="254"/>
      <c r="XCI261" s="254"/>
      <c r="XCJ261" s="254"/>
      <c r="XCK261" s="254"/>
      <c r="XCL261" s="254"/>
      <c r="XCM261" s="254"/>
      <c r="XCN261" s="254"/>
      <c r="XCO261" s="254"/>
      <c r="XCP261" s="254"/>
      <c r="XCQ261" s="254"/>
      <c r="XCR261" s="254"/>
      <c r="XCS261" s="254"/>
      <c r="XCT261" s="254"/>
      <c r="XCU261" s="254"/>
      <c r="XCV261" s="254"/>
      <c r="XCW261" s="254"/>
      <c r="XCX261" s="254"/>
      <c r="XCY261" s="254"/>
      <c r="XCZ261" s="254"/>
      <c r="XDA261" s="254"/>
      <c r="XDB261" s="254"/>
      <c r="XDC261" s="254"/>
      <c r="XDD261" s="254"/>
      <c r="XDE261" s="254"/>
      <c r="XDF261" s="254"/>
      <c r="XDG261" s="254"/>
      <c r="XDH261" s="254"/>
      <c r="XDI261" s="254"/>
      <c r="XDJ261" s="254"/>
      <c r="XDK261" s="254"/>
      <c r="XDL261" s="254"/>
      <c r="XDM261" s="254"/>
      <c r="XDN261" s="254"/>
      <c r="XDO261" s="254"/>
      <c r="XDP261" s="254"/>
      <c r="XDQ261" s="254"/>
      <c r="XDR261" s="254"/>
      <c r="XDS261" s="254"/>
      <c r="XDT261" s="254"/>
      <c r="XDU261" s="254"/>
      <c r="XDV261" s="254"/>
      <c r="XDW261" s="254"/>
      <c r="XDX261" s="254"/>
      <c r="XDY261" s="254"/>
      <c r="XDZ261" s="254"/>
      <c r="XEA261" s="254"/>
      <c r="XEB261" s="254"/>
      <c r="XEC261" s="254"/>
      <c r="XED261" s="254"/>
      <c r="XEE261" s="254"/>
      <c r="XEF261" s="254"/>
      <c r="XEG261" s="254"/>
      <c r="XEH261" s="254"/>
      <c r="XEI261" s="254"/>
      <c r="XEJ261" s="254"/>
      <c r="XEK261" s="254"/>
      <c r="XEL261" s="254"/>
      <c r="XEM261" s="254"/>
      <c r="XEN261" s="254"/>
    </row>
    <row r="262" spans="1:16368" s="238" customFormat="1">
      <c r="A262" s="254"/>
      <c r="B262" s="254"/>
      <c r="C262" s="254"/>
      <c r="D262" s="254"/>
      <c r="E262" s="254"/>
      <c r="F262" s="254"/>
      <c r="G262" s="254"/>
      <c r="H262" s="254"/>
      <c r="I262" s="254"/>
      <c r="J262" s="254"/>
      <c r="K262" s="254"/>
      <c r="L262" s="254"/>
      <c r="M262" s="254"/>
      <c r="N262" s="317"/>
      <c r="O262" s="254"/>
      <c r="P262" s="254"/>
      <c r="Q262" s="317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4"/>
      <c r="BA262" s="254"/>
      <c r="BB262" s="254"/>
      <c r="BC262" s="254"/>
      <c r="BD262" s="254"/>
      <c r="BE262" s="254"/>
      <c r="BF262" s="254"/>
      <c r="BG262" s="254"/>
      <c r="BH262" s="254"/>
      <c r="BI262" s="254"/>
      <c r="BJ262" s="254"/>
      <c r="BK262" s="254"/>
      <c r="BL262" s="254"/>
      <c r="BM262" s="254"/>
      <c r="BN262" s="254"/>
      <c r="BO262" s="254"/>
      <c r="BP262" s="254"/>
      <c r="BQ262" s="254"/>
      <c r="BR262" s="254"/>
      <c r="BS262" s="254"/>
      <c r="BT262" s="254"/>
      <c r="BU262" s="254"/>
      <c r="BV262" s="254"/>
      <c r="BW262" s="254"/>
      <c r="BX262" s="254"/>
      <c r="BY262" s="254"/>
      <c r="BZ262" s="254"/>
      <c r="CA262" s="254"/>
      <c r="CB262" s="254"/>
      <c r="CC262" s="254"/>
      <c r="CD262" s="254"/>
      <c r="CE262" s="254"/>
      <c r="CF262" s="254"/>
      <c r="CG262" s="254"/>
      <c r="CH262" s="254"/>
      <c r="CI262" s="254"/>
      <c r="CJ262" s="254"/>
      <c r="CK262" s="254"/>
      <c r="CL262" s="254"/>
      <c r="CM262" s="254"/>
      <c r="CN262" s="254"/>
      <c r="CO262" s="254"/>
      <c r="CP262" s="254"/>
      <c r="CQ262" s="254"/>
      <c r="CR262" s="254"/>
      <c r="CS262" s="254"/>
      <c r="CT262" s="254"/>
      <c r="CU262" s="254"/>
      <c r="CV262" s="254"/>
      <c r="CW262" s="254"/>
      <c r="CX262" s="254"/>
      <c r="CY262" s="254"/>
      <c r="CZ262" s="254"/>
      <c r="DA262" s="254"/>
      <c r="DB262" s="254"/>
      <c r="DC262" s="254"/>
      <c r="DD262" s="254"/>
      <c r="DE262" s="254"/>
      <c r="DF262" s="254"/>
      <c r="DG262" s="254"/>
      <c r="DH262" s="254"/>
      <c r="DI262" s="254"/>
      <c r="DJ262" s="254"/>
      <c r="DK262" s="254"/>
      <c r="DL262" s="254"/>
      <c r="DM262" s="254"/>
      <c r="DN262" s="254"/>
      <c r="DO262" s="254"/>
      <c r="DP262" s="254"/>
      <c r="DQ262" s="254"/>
      <c r="DR262" s="254"/>
      <c r="DS262" s="254"/>
      <c r="DT262" s="254"/>
      <c r="DU262" s="254"/>
      <c r="DV262" s="254"/>
      <c r="DW262" s="254"/>
      <c r="DX262" s="254"/>
      <c r="DY262" s="254"/>
      <c r="DZ262" s="254"/>
      <c r="EA262" s="254"/>
      <c r="EB262" s="254"/>
      <c r="EC262" s="254"/>
      <c r="ED262" s="254"/>
      <c r="EE262" s="254"/>
      <c r="EF262" s="254"/>
      <c r="EG262" s="254"/>
      <c r="EH262" s="254"/>
      <c r="EI262" s="254"/>
      <c r="EJ262" s="254"/>
      <c r="EK262" s="254"/>
      <c r="EL262" s="254"/>
      <c r="EM262" s="254"/>
      <c r="EN262" s="254"/>
      <c r="EO262" s="254"/>
      <c r="EP262" s="254"/>
      <c r="EQ262" s="254"/>
      <c r="ER262" s="254"/>
      <c r="ES262" s="254"/>
      <c r="ET262" s="254"/>
      <c r="EU262" s="254"/>
      <c r="EV262" s="254"/>
      <c r="EW262" s="254"/>
      <c r="EX262" s="254"/>
      <c r="EY262" s="254"/>
      <c r="EZ262" s="254"/>
      <c r="FA262" s="254"/>
      <c r="FB262" s="254"/>
      <c r="FC262" s="254"/>
      <c r="FD262" s="254"/>
      <c r="FE262" s="254"/>
      <c r="FF262" s="254"/>
      <c r="FG262" s="254"/>
      <c r="FH262" s="254"/>
      <c r="FI262" s="254"/>
      <c r="FJ262" s="254"/>
      <c r="FK262" s="254"/>
      <c r="FL262" s="254"/>
      <c r="FM262" s="254"/>
      <c r="FN262" s="254"/>
      <c r="FO262" s="254"/>
      <c r="FP262" s="254"/>
      <c r="FQ262" s="254"/>
      <c r="FR262" s="254"/>
      <c r="FS262" s="254"/>
      <c r="FT262" s="254"/>
      <c r="FU262" s="254"/>
      <c r="FV262" s="254"/>
      <c r="FW262" s="254"/>
      <c r="FX262" s="254"/>
      <c r="FY262" s="254"/>
      <c r="FZ262" s="254"/>
      <c r="GA262" s="254"/>
      <c r="GB262" s="254"/>
      <c r="GC262" s="254"/>
      <c r="GD262" s="254"/>
      <c r="GE262" s="254"/>
      <c r="GF262" s="254"/>
      <c r="GG262" s="254"/>
      <c r="GH262" s="254"/>
      <c r="GI262" s="254"/>
      <c r="GJ262" s="254"/>
      <c r="GK262" s="254"/>
      <c r="GL262" s="254"/>
      <c r="GM262" s="254"/>
      <c r="GN262" s="254"/>
      <c r="GO262" s="254"/>
      <c r="GP262" s="254"/>
      <c r="GQ262" s="254"/>
      <c r="GR262" s="254"/>
      <c r="GS262" s="254"/>
      <c r="GT262" s="254"/>
      <c r="GU262" s="254"/>
      <c r="GV262" s="254"/>
      <c r="GW262" s="254"/>
      <c r="GX262" s="254"/>
      <c r="GY262" s="254"/>
      <c r="GZ262" s="254"/>
      <c r="HA262" s="254"/>
      <c r="HB262" s="254"/>
      <c r="HC262" s="254"/>
      <c r="HD262" s="254"/>
      <c r="HE262" s="254"/>
      <c r="HF262" s="254"/>
      <c r="HG262" s="254"/>
      <c r="HH262" s="254"/>
      <c r="HI262" s="254"/>
      <c r="HJ262" s="254"/>
      <c r="HK262" s="254"/>
      <c r="HL262" s="254"/>
      <c r="HM262" s="254"/>
      <c r="HN262" s="254"/>
      <c r="HO262" s="254"/>
      <c r="HP262" s="254"/>
      <c r="HQ262" s="254"/>
      <c r="HR262" s="254"/>
      <c r="HS262" s="254"/>
      <c r="HT262" s="254"/>
      <c r="HU262" s="254"/>
      <c r="HV262" s="254"/>
      <c r="HW262" s="254"/>
      <c r="HX262" s="254"/>
      <c r="HY262" s="254"/>
      <c r="HZ262" s="254"/>
      <c r="IA262" s="254"/>
      <c r="IB262" s="254"/>
      <c r="IC262" s="254"/>
      <c r="ID262" s="254"/>
      <c r="IE262" s="254"/>
      <c r="IF262" s="254"/>
      <c r="IG262" s="254"/>
      <c r="IH262" s="254"/>
      <c r="II262" s="254"/>
      <c r="IJ262" s="254"/>
      <c r="IK262" s="254"/>
      <c r="IL262" s="254"/>
      <c r="IM262" s="254"/>
      <c r="IN262" s="254"/>
      <c r="IO262" s="254"/>
      <c r="IP262" s="254"/>
      <c r="IQ262" s="254"/>
      <c r="IR262" s="254"/>
      <c r="IS262" s="254"/>
      <c r="IT262" s="254"/>
      <c r="IU262" s="254"/>
      <c r="IV262" s="254"/>
      <c r="IW262" s="254"/>
      <c r="IX262" s="254"/>
      <c r="IY262" s="254"/>
      <c r="IZ262" s="254"/>
      <c r="JA262" s="254"/>
      <c r="JB262" s="254"/>
      <c r="JC262" s="254"/>
      <c r="JD262" s="254"/>
      <c r="JE262" s="254"/>
      <c r="JF262" s="254"/>
      <c r="JG262" s="254"/>
      <c r="JH262" s="254"/>
      <c r="JI262" s="254"/>
      <c r="JJ262" s="254"/>
      <c r="JK262" s="254"/>
      <c r="JL262" s="254"/>
      <c r="JM262" s="254"/>
      <c r="JN262" s="254"/>
      <c r="JO262" s="254"/>
      <c r="JP262" s="254"/>
      <c r="JQ262" s="254"/>
      <c r="JR262" s="254"/>
      <c r="JS262" s="254"/>
      <c r="JT262" s="254"/>
      <c r="JU262" s="254"/>
      <c r="JV262" s="254"/>
      <c r="JW262" s="254"/>
      <c r="JX262" s="254"/>
      <c r="JY262" s="254"/>
      <c r="JZ262" s="254"/>
      <c r="KA262" s="254"/>
      <c r="KB262" s="254"/>
      <c r="KC262" s="254"/>
      <c r="KD262" s="254"/>
      <c r="KE262" s="254"/>
      <c r="KF262" s="254"/>
      <c r="KG262" s="254"/>
      <c r="KH262" s="254"/>
      <c r="KI262" s="254"/>
      <c r="KJ262" s="254"/>
      <c r="KK262" s="254"/>
      <c r="KL262" s="254"/>
      <c r="KM262" s="254"/>
      <c r="KN262" s="254"/>
      <c r="KO262" s="254"/>
      <c r="KP262" s="254"/>
      <c r="KQ262" s="254"/>
      <c r="KR262" s="254"/>
      <c r="KS262" s="254"/>
      <c r="KT262" s="254"/>
      <c r="KU262" s="254"/>
      <c r="KV262" s="254"/>
      <c r="KW262" s="254"/>
      <c r="KX262" s="254"/>
      <c r="KY262" s="254"/>
      <c r="KZ262" s="254"/>
      <c r="LA262" s="254"/>
      <c r="LB262" s="254"/>
      <c r="LC262" s="254"/>
      <c r="LD262" s="254"/>
      <c r="LE262" s="254"/>
      <c r="LF262" s="254"/>
      <c r="LG262" s="254"/>
      <c r="LH262" s="254"/>
      <c r="LI262" s="254"/>
      <c r="LJ262" s="254"/>
      <c r="LK262" s="254"/>
      <c r="LL262" s="254"/>
      <c r="LM262" s="254"/>
      <c r="LN262" s="254"/>
      <c r="LO262" s="254"/>
      <c r="LP262" s="254"/>
      <c r="LQ262" s="254"/>
      <c r="LR262" s="254"/>
      <c r="LS262" s="254"/>
      <c r="LT262" s="254"/>
      <c r="LU262" s="254"/>
      <c r="LV262" s="254"/>
      <c r="LW262" s="254"/>
      <c r="LX262" s="254"/>
      <c r="LY262" s="254"/>
      <c r="LZ262" s="254"/>
      <c r="MA262" s="254"/>
      <c r="MB262" s="254"/>
      <c r="MC262" s="254"/>
      <c r="MD262" s="254"/>
      <c r="ME262" s="254"/>
      <c r="MF262" s="254"/>
      <c r="MG262" s="254"/>
      <c r="MH262" s="254"/>
      <c r="MI262" s="254"/>
      <c r="MJ262" s="254"/>
      <c r="MK262" s="254"/>
      <c r="ML262" s="254"/>
      <c r="MM262" s="254"/>
      <c r="MN262" s="254"/>
      <c r="MO262" s="254"/>
      <c r="MP262" s="254"/>
      <c r="MQ262" s="254"/>
      <c r="MR262" s="254"/>
      <c r="MS262" s="254"/>
      <c r="MT262" s="254"/>
      <c r="MU262" s="254"/>
      <c r="MV262" s="254"/>
      <c r="MW262" s="254"/>
      <c r="MX262" s="254"/>
      <c r="MY262" s="254"/>
      <c r="MZ262" s="254"/>
      <c r="NA262" s="254"/>
      <c r="NB262" s="254"/>
      <c r="NC262" s="254"/>
      <c r="ND262" s="254"/>
      <c r="NE262" s="254"/>
      <c r="NF262" s="254"/>
      <c r="NG262" s="254"/>
      <c r="NH262" s="254"/>
      <c r="NI262" s="254"/>
      <c r="NJ262" s="254"/>
      <c r="NK262" s="254"/>
      <c r="NL262" s="254"/>
      <c r="NM262" s="254"/>
      <c r="NN262" s="254"/>
      <c r="NO262" s="254"/>
      <c r="NP262" s="254"/>
      <c r="NQ262" s="254"/>
      <c r="NR262" s="254"/>
      <c r="NS262" s="254"/>
      <c r="NT262" s="254"/>
      <c r="NU262" s="254"/>
      <c r="NV262" s="254"/>
      <c r="NW262" s="254"/>
      <c r="NX262" s="254"/>
      <c r="NY262" s="254"/>
      <c r="NZ262" s="254"/>
      <c r="OA262" s="254"/>
      <c r="OB262" s="254"/>
      <c r="OC262" s="254"/>
      <c r="OD262" s="254"/>
      <c r="OE262" s="254"/>
      <c r="OF262" s="254"/>
      <c r="OG262" s="254"/>
      <c r="OH262" s="254"/>
      <c r="OI262" s="254"/>
      <c r="OJ262" s="254"/>
      <c r="OK262" s="254"/>
      <c r="OL262" s="254"/>
      <c r="OM262" s="254"/>
      <c r="ON262" s="254"/>
      <c r="OO262" s="254"/>
      <c r="OP262" s="254"/>
      <c r="OQ262" s="254"/>
      <c r="OR262" s="254"/>
      <c r="OS262" s="254"/>
      <c r="OT262" s="254"/>
      <c r="OU262" s="254"/>
      <c r="OV262" s="254"/>
      <c r="OW262" s="254"/>
      <c r="OX262" s="254"/>
      <c r="OY262" s="254"/>
      <c r="OZ262" s="254"/>
      <c r="PA262" s="254"/>
      <c r="PB262" s="254"/>
      <c r="PC262" s="254"/>
      <c r="PD262" s="254"/>
      <c r="PE262" s="254"/>
      <c r="PF262" s="254"/>
      <c r="PG262" s="254"/>
      <c r="PH262" s="254"/>
      <c r="PI262" s="254"/>
      <c r="PJ262" s="254"/>
      <c r="PK262" s="254"/>
      <c r="PL262" s="254"/>
      <c r="PM262" s="254"/>
      <c r="PN262" s="254"/>
      <c r="PO262" s="254"/>
      <c r="PP262" s="254"/>
      <c r="PQ262" s="254"/>
      <c r="PR262" s="254"/>
      <c r="PS262" s="254"/>
      <c r="PT262" s="254"/>
      <c r="PU262" s="254"/>
      <c r="PV262" s="254"/>
      <c r="PW262" s="254"/>
      <c r="PX262" s="254"/>
      <c r="PY262" s="254"/>
      <c r="PZ262" s="254"/>
      <c r="QA262" s="254"/>
      <c r="QB262" s="254"/>
      <c r="QC262" s="254"/>
      <c r="QD262" s="254"/>
      <c r="QE262" s="254"/>
      <c r="QF262" s="254"/>
      <c r="QG262" s="254"/>
      <c r="QH262" s="254"/>
      <c r="QI262" s="254"/>
      <c r="QJ262" s="254"/>
      <c r="QK262" s="254"/>
      <c r="QL262" s="254"/>
      <c r="QM262" s="254"/>
      <c r="QN262" s="254"/>
      <c r="QO262" s="254"/>
      <c r="QP262" s="254"/>
      <c r="QQ262" s="254"/>
      <c r="QR262" s="254"/>
      <c r="QS262" s="254"/>
      <c r="QT262" s="254"/>
      <c r="QU262" s="254"/>
      <c r="QV262" s="254"/>
      <c r="QW262" s="254"/>
      <c r="QX262" s="254"/>
      <c r="QY262" s="254"/>
      <c r="QZ262" s="254"/>
      <c r="RA262" s="254"/>
      <c r="RB262" s="254"/>
      <c r="RC262" s="254"/>
      <c r="RD262" s="254"/>
      <c r="RE262" s="254"/>
      <c r="RF262" s="254"/>
      <c r="RG262" s="254"/>
      <c r="RH262" s="254"/>
      <c r="RI262" s="254"/>
      <c r="RJ262" s="254"/>
      <c r="RK262" s="254"/>
      <c r="RL262" s="254"/>
      <c r="RM262" s="254"/>
      <c r="RN262" s="254"/>
      <c r="RO262" s="254"/>
      <c r="RP262" s="254"/>
      <c r="RQ262" s="254"/>
      <c r="RR262" s="254"/>
      <c r="RS262" s="254"/>
      <c r="RT262" s="254"/>
      <c r="RU262" s="254"/>
      <c r="RV262" s="254"/>
      <c r="RW262" s="254"/>
      <c r="RX262" s="254"/>
      <c r="RY262" s="254"/>
      <c r="RZ262" s="254"/>
      <c r="SA262" s="254"/>
      <c r="SB262" s="254"/>
      <c r="SC262" s="254"/>
      <c r="SD262" s="254"/>
      <c r="SE262" s="254"/>
      <c r="SF262" s="254"/>
      <c r="SG262" s="254"/>
      <c r="SH262" s="254"/>
      <c r="SI262" s="254"/>
      <c r="SJ262" s="254"/>
      <c r="SK262" s="254"/>
      <c r="SL262" s="254"/>
      <c r="SM262" s="254"/>
      <c r="SN262" s="254"/>
      <c r="SO262" s="254"/>
      <c r="SP262" s="254"/>
      <c r="SQ262" s="254"/>
      <c r="SR262" s="254"/>
      <c r="SS262" s="254"/>
      <c r="ST262" s="254"/>
      <c r="SU262" s="254"/>
      <c r="SV262" s="254"/>
      <c r="SW262" s="254"/>
      <c r="SX262" s="254"/>
      <c r="SY262" s="254"/>
      <c r="SZ262" s="254"/>
      <c r="TA262" s="254"/>
      <c r="TB262" s="254"/>
      <c r="TC262" s="254"/>
      <c r="TD262" s="254"/>
      <c r="TE262" s="254"/>
      <c r="TF262" s="254"/>
      <c r="TG262" s="254"/>
      <c r="TH262" s="254"/>
      <c r="TI262" s="254"/>
      <c r="TJ262" s="254"/>
      <c r="TK262" s="254"/>
      <c r="TL262" s="254"/>
      <c r="TM262" s="254"/>
      <c r="TN262" s="254"/>
      <c r="TO262" s="254"/>
      <c r="TP262" s="254"/>
      <c r="TQ262" s="254"/>
      <c r="TR262" s="254"/>
      <c r="TS262" s="254"/>
      <c r="TT262" s="254"/>
      <c r="TU262" s="254"/>
      <c r="TV262" s="254"/>
      <c r="TW262" s="254"/>
      <c r="TX262" s="254"/>
      <c r="TY262" s="254"/>
      <c r="TZ262" s="254"/>
      <c r="UA262" s="254"/>
      <c r="UB262" s="254"/>
      <c r="UC262" s="254"/>
      <c r="UD262" s="254"/>
      <c r="UE262" s="254"/>
      <c r="UF262" s="254"/>
      <c r="UG262" s="254"/>
      <c r="UH262" s="254"/>
      <c r="UI262" s="254"/>
      <c r="UJ262" s="254"/>
      <c r="UK262" s="254"/>
      <c r="UL262" s="254"/>
      <c r="UM262" s="254"/>
      <c r="UN262" s="254"/>
      <c r="UO262" s="254"/>
      <c r="UP262" s="254"/>
      <c r="UQ262" s="254"/>
      <c r="UR262" s="254"/>
      <c r="US262" s="254"/>
      <c r="UT262" s="254"/>
      <c r="UU262" s="254"/>
      <c r="UV262" s="254"/>
      <c r="UW262" s="254"/>
      <c r="UX262" s="254"/>
      <c r="UY262" s="254"/>
      <c r="UZ262" s="254"/>
      <c r="VA262" s="254"/>
      <c r="VB262" s="254"/>
      <c r="VC262" s="254"/>
      <c r="VD262" s="254"/>
      <c r="VE262" s="254"/>
      <c r="VF262" s="254"/>
      <c r="VG262" s="254"/>
      <c r="VH262" s="254"/>
      <c r="VI262" s="254"/>
      <c r="VJ262" s="254"/>
      <c r="VK262" s="254"/>
      <c r="VL262" s="254"/>
      <c r="VM262" s="254"/>
      <c r="VN262" s="254"/>
      <c r="VO262" s="254"/>
      <c r="VP262" s="254"/>
      <c r="VQ262" s="254"/>
      <c r="VR262" s="254"/>
      <c r="VS262" s="254"/>
      <c r="VT262" s="254"/>
      <c r="VU262" s="254"/>
      <c r="VV262" s="254"/>
      <c r="VW262" s="254"/>
      <c r="VX262" s="254"/>
      <c r="VY262" s="254"/>
      <c r="VZ262" s="254"/>
      <c r="WA262" s="254"/>
      <c r="WB262" s="254"/>
      <c r="WC262" s="254"/>
      <c r="WD262" s="254"/>
      <c r="WE262" s="254"/>
      <c r="WF262" s="254"/>
      <c r="WG262" s="254"/>
      <c r="WH262" s="254"/>
      <c r="WI262" s="254"/>
      <c r="WJ262" s="254"/>
      <c r="WK262" s="254"/>
      <c r="WL262" s="254"/>
      <c r="WM262" s="254"/>
      <c r="WN262" s="254"/>
      <c r="WO262" s="254"/>
      <c r="WP262" s="254"/>
      <c r="WQ262" s="254"/>
      <c r="WR262" s="254"/>
      <c r="WS262" s="254"/>
      <c r="WT262" s="254"/>
      <c r="WU262" s="254"/>
      <c r="WV262" s="254"/>
      <c r="WW262" s="254"/>
      <c r="WX262" s="254"/>
      <c r="WY262" s="254"/>
      <c r="WZ262" s="254"/>
      <c r="XA262" s="254"/>
      <c r="XB262" s="254"/>
      <c r="XC262" s="254"/>
      <c r="XD262" s="254"/>
      <c r="XE262" s="254"/>
      <c r="XF262" s="254"/>
      <c r="XG262" s="254"/>
      <c r="XH262" s="254"/>
      <c r="XI262" s="254"/>
      <c r="XJ262" s="254"/>
      <c r="XK262" s="254"/>
      <c r="XL262" s="254"/>
      <c r="XM262" s="254"/>
      <c r="XN262" s="254"/>
      <c r="XO262" s="254"/>
      <c r="XP262" s="254"/>
      <c r="XQ262" s="254"/>
      <c r="XR262" s="254"/>
      <c r="XS262" s="254"/>
      <c r="XT262" s="254"/>
      <c r="XU262" s="254"/>
      <c r="XV262" s="254"/>
      <c r="XW262" s="254"/>
      <c r="XX262" s="254"/>
      <c r="XY262" s="254"/>
      <c r="XZ262" s="254"/>
      <c r="YA262" s="254"/>
      <c r="YB262" s="254"/>
      <c r="YC262" s="254"/>
      <c r="YD262" s="254"/>
      <c r="YE262" s="254"/>
      <c r="YF262" s="254"/>
      <c r="YG262" s="254"/>
      <c r="YH262" s="254"/>
      <c r="YI262" s="254"/>
      <c r="YJ262" s="254"/>
      <c r="YK262" s="254"/>
      <c r="YL262" s="254"/>
      <c r="YM262" s="254"/>
      <c r="YN262" s="254"/>
      <c r="YO262" s="254"/>
      <c r="YP262" s="254"/>
      <c r="YQ262" s="254"/>
      <c r="YR262" s="254"/>
      <c r="YS262" s="254"/>
      <c r="YT262" s="254"/>
      <c r="YU262" s="254"/>
      <c r="YV262" s="254"/>
      <c r="YW262" s="254"/>
      <c r="YX262" s="254"/>
      <c r="YY262" s="254"/>
      <c r="YZ262" s="254"/>
      <c r="ZA262" s="254"/>
      <c r="ZB262" s="254"/>
      <c r="ZC262" s="254"/>
      <c r="ZD262" s="254"/>
      <c r="ZE262" s="254"/>
      <c r="ZF262" s="254"/>
      <c r="ZG262" s="254"/>
      <c r="ZH262" s="254"/>
      <c r="ZI262" s="254"/>
      <c r="ZJ262" s="254"/>
      <c r="ZK262" s="254"/>
      <c r="ZL262" s="254"/>
      <c r="ZM262" s="254"/>
      <c r="ZN262" s="254"/>
      <c r="ZO262" s="254"/>
      <c r="ZP262" s="254"/>
      <c r="ZQ262" s="254"/>
      <c r="ZR262" s="254"/>
      <c r="ZS262" s="254"/>
      <c r="ZT262" s="254"/>
      <c r="ZU262" s="254"/>
      <c r="ZV262" s="254"/>
      <c r="ZW262" s="254"/>
      <c r="ZX262" s="254"/>
      <c r="ZY262" s="254"/>
      <c r="ZZ262" s="254"/>
      <c r="AAA262" s="254"/>
      <c r="AAB262" s="254"/>
      <c r="AAC262" s="254"/>
      <c r="AAD262" s="254"/>
      <c r="AAE262" s="254"/>
      <c r="AAF262" s="254"/>
      <c r="AAG262" s="254"/>
      <c r="AAH262" s="254"/>
      <c r="AAI262" s="254"/>
      <c r="AAJ262" s="254"/>
      <c r="AAK262" s="254"/>
      <c r="AAL262" s="254"/>
      <c r="AAM262" s="254"/>
      <c r="AAN262" s="254"/>
      <c r="AAO262" s="254"/>
      <c r="AAP262" s="254"/>
      <c r="AAQ262" s="254"/>
      <c r="AAR262" s="254"/>
      <c r="AAS262" s="254"/>
      <c r="AAT262" s="254"/>
      <c r="AAU262" s="254"/>
      <c r="AAV262" s="254"/>
      <c r="AAW262" s="254"/>
      <c r="AAX262" s="254"/>
      <c r="AAY262" s="254"/>
      <c r="AAZ262" s="254"/>
      <c r="ABA262" s="254"/>
      <c r="ABB262" s="254"/>
      <c r="ABC262" s="254"/>
      <c r="ABD262" s="254"/>
      <c r="ABE262" s="254"/>
      <c r="ABF262" s="254"/>
      <c r="ABG262" s="254"/>
      <c r="ABH262" s="254"/>
      <c r="ABI262" s="254"/>
      <c r="ABJ262" s="254"/>
      <c r="ABK262" s="254"/>
      <c r="ABL262" s="254"/>
      <c r="ABM262" s="254"/>
      <c r="ABN262" s="254"/>
      <c r="ABO262" s="254"/>
      <c r="ABP262" s="254"/>
      <c r="ABQ262" s="254"/>
      <c r="ABR262" s="254"/>
      <c r="ABS262" s="254"/>
      <c r="ABT262" s="254"/>
      <c r="ABU262" s="254"/>
      <c r="ABV262" s="254"/>
      <c r="ABW262" s="254"/>
      <c r="ABX262" s="254"/>
      <c r="ABY262" s="254"/>
      <c r="ABZ262" s="254"/>
      <c r="ACA262" s="254"/>
      <c r="ACB262" s="254"/>
      <c r="ACC262" s="254"/>
      <c r="ACD262" s="254"/>
      <c r="ACE262" s="254"/>
      <c r="ACF262" s="254"/>
      <c r="ACG262" s="254"/>
      <c r="ACH262" s="254"/>
      <c r="ACI262" s="254"/>
      <c r="ACJ262" s="254"/>
      <c r="ACK262" s="254"/>
      <c r="ACL262" s="254"/>
      <c r="ACM262" s="254"/>
      <c r="ACN262" s="254"/>
      <c r="ACO262" s="254"/>
      <c r="ACP262" s="254"/>
      <c r="ACQ262" s="254"/>
      <c r="ACR262" s="254"/>
      <c r="ACS262" s="254"/>
      <c r="ACT262" s="254"/>
      <c r="ACU262" s="254"/>
      <c r="ACV262" s="254"/>
      <c r="ACW262" s="254"/>
      <c r="ACX262" s="254"/>
      <c r="ACY262" s="254"/>
      <c r="ACZ262" s="254"/>
      <c r="ADA262" s="254"/>
      <c r="ADB262" s="254"/>
      <c r="ADC262" s="254"/>
      <c r="ADD262" s="254"/>
      <c r="ADE262" s="254"/>
      <c r="ADF262" s="254"/>
      <c r="ADG262" s="254"/>
      <c r="ADH262" s="254"/>
      <c r="ADI262" s="254"/>
      <c r="ADJ262" s="254"/>
      <c r="ADK262" s="254"/>
      <c r="ADL262" s="254"/>
      <c r="ADM262" s="254"/>
      <c r="ADN262" s="254"/>
      <c r="ADO262" s="254"/>
      <c r="ADP262" s="254"/>
      <c r="ADQ262" s="254"/>
      <c r="ADR262" s="254"/>
      <c r="ADS262" s="254"/>
      <c r="ADT262" s="254"/>
      <c r="ADU262" s="254"/>
      <c r="ADV262" s="254"/>
      <c r="ADW262" s="254"/>
      <c r="ADX262" s="254"/>
      <c r="ADY262" s="254"/>
      <c r="ADZ262" s="254"/>
      <c r="AEA262" s="254"/>
      <c r="AEB262" s="254"/>
      <c r="AEC262" s="254"/>
      <c r="AED262" s="254"/>
      <c r="AEE262" s="254"/>
      <c r="AEF262" s="254"/>
      <c r="AEG262" s="254"/>
      <c r="AEH262" s="254"/>
      <c r="AEI262" s="254"/>
      <c r="AEJ262" s="254"/>
      <c r="AEK262" s="254"/>
      <c r="AEL262" s="254"/>
      <c r="AEM262" s="254"/>
      <c r="AEN262" s="254"/>
      <c r="AEO262" s="254"/>
      <c r="AEP262" s="254"/>
      <c r="AEQ262" s="254"/>
      <c r="AER262" s="254"/>
      <c r="AES262" s="254"/>
      <c r="AET262" s="254"/>
      <c r="AEU262" s="254"/>
      <c r="AEV262" s="254"/>
      <c r="AEW262" s="254"/>
      <c r="AEX262" s="254"/>
      <c r="AEY262" s="254"/>
      <c r="AEZ262" s="254"/>
      <c r="AFA262" s="254"/>
      <c r="AFB262" s="254"/>
      <c r="AFC262" s="254"/>
      <c r="AFD262" s="254"/>
      <c r="AFE262" s="254"/>
      <c r="AFF262" s="254"/>
      <c r="AFG262" s="254"/>
      <c r="AFH262" s="254"/>
      <c r="AFI262" s="254"/>
      <c r="AFJ262" s="254"/>
      <c r="AFK262" s="254"/>
      <c r="AFL262" s="254"/>
      <c r="AFM262" s="254"/>
      <c r="AFN262" s="254"/>
      <c r="AFO262" s="254"/>
      <c r="AFP262" s="254"/>
      <c r="AFQ262" s="254"/>
      <c r="AFR262" s="254"/>
      <c r="AFS262" s="254"/>
      <c r="AFT262" s="254"/>
      <c r="AFU262" s="254"/>
      <c r="AFV262" s="254"/>
      <c r="AFW262" s="254"/>
      <c r="AFX262" s="254"/>
      <c r="AFY262" s="254"/>
      <c r="AFZ262" s="254"/>
      <c r="AGA262" s="254"/>
      <c r="AGB262" s="254"/>
      <c r="AGC262" s="254"/>
      <c r="AGD262" s="254"/>
      <c r="AGE262" s="254"/>
      <c r="AGF262" s="254"/>
      <c r="AGG262" s="254"/>
      <c r="AGH262" s="254"/>
      <c r="AGI262" s="254"/>
      <c r="AGJ262" s="254"/>
      <c r="AGK262" s="254"/>
      <c r="AGL262" s="254"/>
      <c r="AGM262" s="254"/>
      <c r="AGN262" s="254"/>
      <c r="AGO262" s="254"/>
      <c r="AGP262" s="254"/>
      <c r="AGQ262" s="254"/>
      <c r="AGR262" s="254"/>
      <c r="AGS262" s="254"/>
      <c r="AGT262" s="254"/>
      <c r="AGU262" s="254"/>
      <c r="AGV262" s="254"/>
      <c r="AGW262" s="254"/>
      <c r="AGX262" s="254"/>
      <c r="AGY262" s="254"/>
      <c r="AGZ262" s="254"/>
      <c r="AHA262" s="254"/>
      <c r="AHB262" s="254"/>
      <c r="AHC262" s="254"/>
      <c r="AHD262" s="254"/>
      <c r="AHE262" s="254"/>
      <c r="AHF262" s="254"/>
      <c r="AHG262" s="254"/>
      <c r="AHH262" s="254"/>
      <c r="AHI262" s="254"/>
      <c r="AHJ262" s="254"/>
      <c r="AHK262" s="254"/>
      <c r="AHL262" s="254"/>
      <c r="AHM262" s="254"/>
      <c r="AHN262" s="254"/>
      <c r="AHO262" s="254"/>
      <c r="AHP262" s="254"/>
      <c r="AHQ262" s="254"/>
      <c r="AHR262" s="254"/>
      <c r="AHS262" s="254"/>
      <c r="AHT262" s="254"/>
      <c r="AHU262" s="254"/>
      <c r="AHV262" s="254"/>
      <c r="AHW262" s="254"/>
      <c r="AHX262" s="254"/>
      <c r="AHY262" s="254"/>
      <c r="AHZ262" s="254"/>
      <c r="AIA262" s="254"/>
      <c r="AIB262" s="254"/>
      <c r="AIC262" s="254"/>
      <c r="AID262" s="254"/>
      <c r="AIE262" s="254"/>
      <c r="AIF262" s="254"/>
      <c r="AIG262" s="254"/>
      <c r="AIH262" s="254"/>
      <c r="AII262" s="254"/>
      <c r="AIJ262" s="254"/>
      <c r="AIK262" s="254"/>
      <c r="AIL262" s="254"/>
      <c r="AIM262" s="254"/>
      <c r="AIN262" s="254"/>
      <c r="AIO262" s="254"/>
      <c r="AIP262" s="254"/>
      <c r="AIQ262" s="254"/>
      <c r="AIR262" s="254"/>
      <c r="AIS262" s="254"/>
      <c r="AIT262" s="254"/>
      <c r="AIU262" s="254"/>
      <c r="AIV262" s="254"/>
      <c r="AIW262" s="254"/>
      <c r="AIX262" s="254"/>
      <c r="AIY262" s="254"/>
      <c r="AIZ262" s="254"/>
      <c r="AJA262" s="254"/>
      <c r="AJB262" s="254"/>
      <c r="AJC262" s="254"/>
      <c r="AJD262" s="254"/>
      <c r="AJE262" s="254"/>
      <c r="AJF262" s="254"/>
      <c r="AJG262" s="254"/>
      <c r="AJH262" s="254"/>
      <c r="AJI262" s="254"/>
      <c r="AJJ262" s="254"/>
      <c r="AJK262" s="254"/>
      <c r="AJL262" s="254"/>
      <c r="AJM262" s="254"/>
      <c r="AJN262" s="254"/>
      <c r="AJO262" s="254"/>
      <c r="AJP262" s="254"/>
      <c r="AJQ262" s="254"/>
      <c r="AJR262" s="254"/>
      <c r="AJS262" s="254"/>
      <c r="AJT262" s="254"/>
      <c r="AJU262" s="254"/>
      <c r="AJV262" s="254"/>
      <c r="AJW262" s="254"/>
      <c r="AJX262" s="254"/>
      <c r="AJY262" s="254"/>
      <c r="AJZ262" s="254"/>
      <c r="AKA262" s="254"/>
      <c r="AKB262" s="254"/>
      <c r="AKC262" s="254"/>
      <c r="AKD262" s="254"/>
      <c r="AKE262" s="254"/>
      <c r="AKF262" s="254"/>
      <c r="AKG262" s="254"/>
      <c r="AKH262" s="254"/>
      <c r="AKI262" s="254"/>
      <c r="AKJ262" s="254"/>
      <c r="AKK262" s="254"/>
      <c r="AKL262" s="254"/>
      <c r="AKM262" s="254"/>
      <c r="AKN262" s="254"/>
      <c r="AKO262" s="254"/>
      <c r="AKP262" s="254"/>
      <c r="AKQ262" s="254"/>
      <c r="AKR262" s="254"/>
      <c r="AKS262" s="254"/>
      <c r="AKT262" s="254"/>
      <c r="AKU262" s="254"/>
      <c r="AKV262" s="254"/>
      <c r="AKW262" s="254"/>
      <c r="AKX262" s="254"/>
      <c r="AKY262" s="254"/>
      <c r="AKZ262" s="254"/>
      <c r="ALA262" s="254"/>
      <c r="ALB262" s="254"/>
      <c r="ALC262" s="254"/>
      <c r="ALD262" s="254"/>
      <c r="ALE262" s="254"/>
      <c r="ALF262" s="254"/>
      <c r="ALG262" s="254"/>
      <c r="ALH262" s="254"/>
      <c r="ALI262" s="254"/>
      <c r="ALJ262" s="254"/>
      <c r="ALK262" s="254"/>
      <c r="ALL262" s="254"/>
      <c r="ALM262" s="254"/>
      <c r="ALN262" s="254"/>
      <c r="ALO262" s="254"/>
      <c r="ALP262" s="254"/>
      <c r="ALQ262" s="254"/>
      <c r="ALR262" s="254"/>
      <c r="ALS262" s="254"/>
      <c r="ALT262" s="254"/>
      <c r="ALU262" s="254"/>
      <c r="ALV262" s="254"/>
      <c r="ALW262" s="254"/>
      <c r="ALX262" s="254"/>
      <c r="ALY262" s="254"/>
      <c r="ALZ262" s="254"/>
      <c r="AMA262" s="254"/>
      <c r="AMB262" s="254"/>
      <c r="AMC262" s="254"/>
      <c r="AMD262" s="254"/>
      <c r="AME262" s="254"/>
      <c r="AMF262" s="254"/>
      <c r="AMG262" s="254"/>
      <c r="AMH262" s="254"/>
      <c r="AMI262" s="254"/>
      <c r="AMJ262" s="254"/>
      <c r="AMK262" s="254"/>
      <c r="AML262" s="254"/>
      <c r="AMM262" s="254"/>
      <c r="AMN262" s="254"/>
      <c r="AMO262" s="254"/>
      <c r="AMP262" s="254"/>
      <c r="AMQ262" s="254"/>
      <c r="AMR262" s="254"/>
      <c r="AMS262" s="254"/>
      <c r="AMT262" s="254"/>
      <c r="AMU262" s="254"/>
      <c r="AMV262" s="254"/>
      <c r="AMW262" s="254"/>
      <c r="AMX262" s="254"/>
      <c r="AMY262" s="254"/>
      <c r="AMZ262" s="254"/>
      <c r="ANA262" s="254"/>
      <c r="ANB262" s="254"/>
      <c r="ANC262" s="254"/>
      <c r="AND262" s="254"/>
      <c r="ANE262" s="254"/>
      <c r="ANF262" s="254"/>
      <c r="ANG262" s="254"/>
      <c r="ANH262" s="254"/>
      <c r="ANI262" s="254"/>
      <c r="ANJ262" s="254"/>
      <c r="ANK262" s="254"/>
      <c r="ANL262" s="254"/>
      <c r="ANM262" s="254"/>
      <c r="ANN262" s="254"/>
      <c r="ANO262" s="254"/>
      <c r="ANP262" s="254"/>
      <c r="ANQ262" s="254"/>
      <c r="ANR262" s="254"/>
      <c r="ANS262" s="254"/>
      <c r="ANT262" s="254"/>
      <c r="ANU262" s="254"/>
      <c r="ANV262" s="254"/>
      <c r="ANW262" s="254"/>
      <c r="ANX262" s="254"/>
      <c r="ANY262" s="254"/>
      <c r="ANZ262" s="254"/>
      <c r="AOA262" s="254"/>
      <c r="AOB262" s="254"/>
      <c r="AOC262" s="254"/>
      <c r="AOD262" s="254"/>
      <c r="AOE262" s="254"/>
      <c r="AOF262" s="254"/>
      <c r="AOG262" s="254"/>
      <c r="AOH262" s="254"/>
      <c r="AOI262" s="254"/>
      <c r="AOJ262" s="254"/>
      <c r="AOK262" s="254"/>
      <c r="AOL262" s="254"/>
      <c r="AOM262" s="254"/>
      <c r="AON262" s="254"/>
      <c r="AOO262" s="254"/>
      <c r="AOP262" s="254"/>
      <c r="AOQ262" s="254"/>
      <c r="AOR262" s="254"/>
      <c r="AOS262" s="254"/>
      <c r="AOT262" s="254"/>
      <c r="AOU262" s="254"/>
      <c r="AOV262" s="254"/>
      <c r="AOW262" s="254"/>
      <c r="AOX262" s="254"/>
      <c r="AOY262" s="254"/>
      <c r="AOZ262" s="254"/>
      <c r="APA262" s="254"/>
      <c r="APB262" s="254"/>
      <c r="APC262" s="254"/>
      <c r="APD262" s="254"/>
      <c r="APE262" s="254"/>
      <c r="APF262" s="254"/>
      <c r="APG262" s="254"/>
      <c r="APH262" s="254"/>
      <c r="API262" s="254"/>
      <c r="APJ262" s="254"/>
      <c r="APK262" s="254"/>
      <c r="APL262" s="254"/>
      <c r="APM262" s="254"/>
      <c r="APN262" s="254"/>
      <c r="APO262" s="254"/>
      <c r="APP262" s="254"/>
      <c r="APQ262" s="254"/>
      <c r="APR262" s="254"/>
      <c r="APS262" s="254"/>
      <c r="APT262" s="254"/>
      <c r="APU262" s="254"/>
      <c r="APV262" s="254"/>
      <c r="APW262" s="254"/>
      <c r="APX262" s="254"/>
      <c r="APY262" s="254"/>
      <c r="APZ262" s="254"/>
      <c r="AQA262" s="254"/>
      <c r="AQB262" s="254"/>
      <c r="AQC262" s="254"/>
      <c r="AQD262" s="254"/>
      <c r="AQE262" s="254"/>
      <c r="AQF262" s="254"/>
      <c r="AQG262" s="254"/>
      <c r="AQH262" s="254"/>
      <c r="AQI262" s="254"/>
      <c r="AQJ262" s="254"/>
      <c r="AQK262" s="254"/>
      <c r="AQL262" s="254"/>
      <c r="AQM262" s="254"/>
      <c r="AQN262" s="254"/>
      <c r="AQO262" s="254"/>
      <c r="AQP262" s="254"/>
      <c r="AQQ262" s="254"/>
      <c r="AQR262" s="254"/>
      <c r="AQS262" s="254"/>
      <c r="AQT262" s="254"/>
      <c r="AQU262" s="254"/>
      <c r="AQV262" s="254"/>
      <c r="AQW262" s="254"/>
      <c r="AQX262" s="254"/>
      <c r="AQY262" s="254"/>
      <c r="AQZ262" s="254"/>
      <c r="ARA262" s="254"/>
      <c r="ARB262" s="254"/>
      <c r="ARC262" s="254"/>
      <c r="ARD262" s="254"/>
      <c r="ARE262" s="254"/>
      <c r="ARF262" s="254"/>
      <c r="ARG262" s="254"/>
      <c r="ARH262" s="254"/>
      <c r="ARI262" s="254"/>
      <c r="ARJ262" s="254"/>
      <c r="ARK262" s="254"/>
      <c r="ARL262" s="254"/>
      <c r="ARM262" s="254"/>
      <c r="ARN262" s="254"/>
      <c r="ARO262" s="254"/>
      <c r="ARP262" s="254"/>
      <c r="ARQ262" s="254"/>
      <c r="ARR262" s="254"/>
      <c r="ARS262" s="254"/>
      <c r="ART262" s="254"/>
      <c r="ARU262" s="254"/>
      <c r="ARV262" s="254"/>
      <c r="ARW262" s="254"/>
      <c r="ARX262" s="254"/>
      <c r="ARY262" s="254"/>
      <c r="ARZ262" s="254"/>
      <c r="ASA262" s="254"/>
      <c r="ASB262" s="254"/>
      <c r="ASC262" s="254"/>
      <c r="ASD262" s="254"/>
      <c r="ASE262" s="254"/>
      <c r="ASF262" s="254"/>
      <c r="ASG262" s="254"/>
      <c r="ASH262" s="254"/>
      <c r="ASI262" s="254"/>
      <c r="ASJ262" s="254"/>
      <c r="ASK262" s="254"/>
      <c r="ASL262" s="254"/>
      <c r="ASM262" s="254"/>
      <c r="ASN262" s="254"/>
      <c r="ASO262" s="254"/>
      <c r="ASP262" s="254"/>
      <c r="ASQ262" s="254"/>
      <c r="ASR262" s="254"/>
      <c r="ASS262" s="254"/>
      <c r="AST262" s="254"/>
      <c r="ASU262" s="254"/>
      <c r="ASV262" s="254"/>
      <c r="ASW262" s="254"/>
      <c r="ASX262" s="254"/>
      <c r="ASY262" s="254"/>
      <c r="ASZ262" s="254"/>
      <c r="ATA262" s="254"/>
      <c r="ATB262" s="254"/>
      <c r="ATC262" s="254"/>
      <c r="ATD262" s="254"/>
      <c r="ATE262" s="254"/>
      <c r="ATF262" s="254"/>
      <c r="ATG262" s="254"/>
      <c r="ATH262" s="254"/>
      <c r="ATI262" s="254"/>
      <c r="ATJ262" s="254"/>
      <c r="ATK262" s="254"/>
      <c r="ATL262" s="254"/>
      <c r="ATM262" s="254"/>
      <c r="ATN262" s="254"/>
      <c r="ATO262" s="254"/>
      <c r="ATP262" s="254"/>
      <c r="ATQ262" s="254"/>
      <c r="ATR262" s="254"/>
      <c r="ATS262" s="254"/>
      <c r="ATT262" s="254"/>
      <c r="ATU262" s="254"/>
      <c r="ATV262" s="254"/>
      <c r="ATW262" s="254"/>
      <c r="ATX262" s="254"/>
      <c r="ATY262" s="254"/>
      <c r="ATZ262" s="254"/>
      <c r="AUA262" s="254"/>
      <c r="AUB262" s="254"/>
      <c r="AUC262" s="254"/>
      <c r="AUD262" s="254"/>
      <c r="AUE262" s="254"/>
      <c r="AUF262" s="254"/>
      <c r="AUG262" s="254"/>
      <c r="AUH262" s="254"/>
      <c r="AUI262" s="254"/>
      <c r="AUJ262" s="254"/>
      <c r="AUK262" s="254"/>
      <c r="AUL262" s="254"/>
      <c r="AUM262" s="254"/>
      <c r="AUN262" s="254"/>
      <c r="AUO262" s="254"/>
      <c r="AUP262" s="254"/>
      <c r="AUQ262" s="254"/>
      <c r="AUR262" s="254"/>
      <c r="AUS262" s="254"/>
      <c r="AUT262" s="254"/>
      <c r="AUU262" s="254"/>
      <c r="AUV262" s="254"/>
      <c r="AUW262" s="254"/>
      <c r="AUX262" s="254"/>
      <c r="AUY262" s="254"/>
      <c r="AUZ262" s="254"/>
      <c r="AVA262" s="254"/>
      <c r="AVB262" s="254"/>
      <c r="AVC262" s="254"/>
      <c r="AVD262" s="254"/>
      <c r="AVE262" s="254"/>
      <c r="AVF262" s="254"/>
      <c r="AVG262" s="254"/>
      <c r="AVH262" s="254"/>
      <c r="AVI262" s="254"/>
      <c r="AVJ262" s="254"/>
      <c r="AVK262" s="254"/>
      <c r="AVL262" s="254"/>
      <c r="AVM262" s="254"/>
      <c r="AVN262" s="254"/>
      <c r="AVO262" s="254"/>
      <c r="AVP262" s="254"/>
      <c r="AVQ262" s="254"/>
      <c r="AVR262" s="254"/>
      <c r="AVS262" s="254"/>
      <c r="AVT262" s="254"/>
      <c r="AVU262" s="254"/>
      <c r="AVV262" s="254"/>
      <c r="AVW262" s="254"/>
      <c r="AVX262" s="254"/>
      <c r="AVY262" s="254"/>
      <c r="AVZ262" s="254"/>
      <c r="AWA262" s="254"/>
      <c r="AWB262" s="254"/>
      <c r="AWC262" s="254"/>
      <c r="AWD262" s="254"/>
      <c r="AWE262" s="254"/>
      <c r="AWF262" s="254"/>
      <c r="AWG262" s="254"/>
      <c r="AWH262" s="254"/>
      <c r="AWI262" s="254"/>
      <c r="AWJ262" s="254"/>
      <c r="AWK262" s="254"/>
      <c r="AWL262" s="254"/>
      <c r="AWM262" s="254"/>
      <c r="AWN262" s="254"/>
      <c r="AWO262" s="254"/>
      <c r="AWP262" s="254"/>
      <c r="AWQ262" s="254"/>
      <c r="AWR262" s="254"/>
      <c r="AWS262" s="254"/>
      <c r="AWT262" s="254"/>
      <c r="AWU262" s="254"/>
      <c r="AWV262" s="254"/>
      <c r="AWW262" s="254"/>
      <c r="AWX262" s="254"/>
      <c r="AWY262" s="254"/>
      <c r="AWZ262" s="254"/>
      <c r="AXA262" s="254"/>
      <c r="AXB262" s="254"/>
      <c r="AXC262" s="254"/>
      <c r="AXD262" s="254"/>
      <c r="AXE262" s="254"/>
      <c r="AXF262" s="254"/>
      <c r="AXG262" s="254"/>
      <c r="AXH262" s="254"/>
      <c r="AXI262" s="254"/>
      <c r="AXJ262" s="254"/>
      <c r="AXK262" s="254"/>
      <c r="AXL262" s="254"/>
      <c r="AXM262" s="254"/>
      <c r="AXN262" s="254"/>
      <c r="AXO262" s="254"/>
      <c r="AXP262" s="254"/>
      <c r="AXQ262" s="254"/>
      <c r="AXR262" s="254"/>
      <c r="AXS262" s="254"/>
      <c r="AXT262" s="254"/>
      <c r="AXU262" s="254"/>
      <c r="AXV262" s="254"/>
      <c r="AXW262" s="254"/>
      <c r="AXX262" s="254"/>
      <c r="AXY262" s="254"/>
      <c r="AXZ262" s="254"/>
      <c r="AYA262" s="254"/>
      <c r="AYB262" s="254"/>
      <c r="AYC262" s="254"/>
      <c r="AYD262" s="254"/>
      <c r="AYE262" s="254"/>
      <c r="AYF262" s="254"/>
      <c r="AYG262" s="254"/>
      <c r="AYH262" s="254"/>
      <c r="AYI262" s="254"/>
      <c r="AYJ262" s="254"/>
      <c r="AYK262" s="254"/>
      <c r="AYL262" s="254"/>
      <c r="AYM262" s="254"/>
      <c r="AYN262" s="254"/>
      <c r="AYO262" s="254"/>
      <c r="AYP262" s="254"/>
      <c r="AYQ262" s="254"/>
      <c r="AYR262" s="254"/>
      <c r="AYS262" s="254"/>
      <c r="AYT262" s="254"/>
      <c r="AYU262" s="254"/>
      <c r="AYV262" s="254"/>
      <c r="AYW262" s="254"/>
      <c r="AYX262" s="254"/>
      <c r="AYY262" s="254"/>
      <c r="AYZ262" s="254"/>
      <c r="AZA262" s="254"/>
      <c r="AZB262" s="254"/>
      <c r="AZC262" s="254"/>
      <c r="AZD262" s="254"/>
      <c r="AZE262" s="254"/>
      <c r="AZF262" s="254"/>
      <c r="AZG262" s="254"/>
      <c r="AZH262" s="254"/>
      <c r="AZI262" s="254"/>
      <c r="AZJ262" s="254"/>
      <c r="AZK262" s="254"/>
      <c r="AZL262" s="254"/>
      <c r="AZM262" s="254"/>
      <c r="AZN262" s="254"/>
      <c r="AZO262" s="254"/>
      <c r="AZP262" s="254"/>
      <c r="AZQ262" s="254"/>
      <c r="AZR262" s="254"/>
      <c r="AZS262" s="254"/>
      <c r="AZT262" s="254"/>
      <c r="AZU262" s="254"/>
      <c r="AZV262" s="254"/>
      <c r="AZW262" s="254"/>
      <c r="AZX262" s="254"/>
      <c r="AZY262" s="254"/>
      <c r="AZZ262" s="254"/>
      <c r="BAA262" s="254"/>
      <c r="BAB262" s="254"/>
      <c r="BAC262" s="254"/>
      <c r="BAD262" s="254"/>
      <c r="BAE262" s="254"/>
      <c r="BAF262" s="254"/>
      <c r="BAG262" s="254"/>
      <c r="BAH262" s="254"/>
      <c r="BAI262" s="254"/>
      <c r="BAJ262" s="254"/>
      <c r="BAK262" s="254"/>
      <c r="BAL262" s="254"/>
      <c r="BAM262" s="254"/>
      <c r="BAN262" s="254"/>
      <c r="BAO262" s="254"/>
      <c r="BAP262" s="254"/>
      <c r="BAQ262" s="254"/>
      <c r="BAR262" s="254"/>
      <c r="BAS262" s="254"/>
      <c r="BAT262" s="254"/>
      <c r="BAU262" s="254"/>
      <c r="BAV262" s="254"/>
      <c r="BAW262" s="254"/>
      <c r="BAX262" s="254"/>
      <c r="BAY262" s="254"/>
      <c r="BAZ262" s="254"/>
      <c r="BBA262" s="254"/>
      <c r="BBB262" s="254"/>
      <c r="BBC262" s="254"/>
      <c r="BBD262" s="254"/>
      <c r="BBE262" s="254"/>
      <c r="BBF262" s="254"/>
      <c r="BBG262" s="254"/>
      <c r="BBH262" s="254"/>
      <c r="BBI262" s="254"/>
      <c r="BBJ262" s="254"/>
      <c r="BBK262" s="254"/>
      <c r="BBL262" s="254"/>
      <c r="BBM262" s="254"/>
      <c r="BBN262" s="254"/>
      <c r="BBO262" s="254"/>
      <c r="BBP262" s="254"/>
      <c r="BBQ262" s="254"/>
      <c r="BBR262" s="254"/>
      <c r="BBS262" s="254"/>
      <c r="BBT262" s="254"/>
      <c r="BBU262" s="254"/>
      <c r="BBV262" s="254"/>
      <c r="BBW262" s="254"/>
      <c r="BBX262" s="254"/>
      <c r="BBY262" s="254"/>
      <c r="BBZ262" s="254"/>
      <c r="BCA262" s="254"/>
      <c r="BCB262" s="254"/>
      <c r="BCC262" s="254"/>
      <c r="BCD262" s="254"/>
      <c r="BCE262" s="254"/>
      <c r="BCF262" s="254"/>
      <c r="BCG262" s="254"/>
      <c r="BCH262" s="254"/>
      <c r="BCI262" s="254"/>
      <c r="BCJ262" s="254"/>
      <c r="BCK262" s="254"/>
      <c r="BCL262" s="254"/>
      <c r="BCM262" s="254"/>
      <c r="BCN262" s="254"/>
      <c r="BCO262" s="254"/>
      <c r="BCP262" s="254"/>
      <c r="BCQ262" s="254"/>
      <c r="BCR262" s="254"/>
      <c r="BCS262" s="254"/>
      <c r="BCT262" s="254"/>
      <c r="BCU262" s="254"/>
      <c r="BCV262" s="254"/>
      <c r="BCW262" s="254"/>
      <c r="BCX262" s="254"/>
      <c r="BCY262" s="254"/>
      <c r="BCZ262" s="254"/>
      <c r="BDA262" s="254"/>
      <c r="BDB262" s="254"/>
      <c r="BDC262" s="254"/>
      <c r="BDD262" s="254"/>
      <c r="BDE262" s="254"/>
      <c r="BDF262" s="254"/>
      <c r="BDG262" s="254"/>
      <c r="BDH262" s="254"/>
      <c r="BDI262" s="254"/>
      <c r="BDJ262" s="254"/>
      <c r="BDK262" s="254"/>
      <c r="BDL262" s="254"/>
      <c r="BDM262" s="254"/>
      <c r="BDN262" s="254"/>
      <c r="BDO262" s="254"/>
      <c r="BDP262" s="254"/>
      <c r="BDQ262" s="254"/>
      <c r="BDR262" s="254"/>
      <c r="BDS262" s="254"/>
      <c r="BDT262" s="254"/>
      <c r="BDU262" s="254"/>
      <c r="BDV262" s="254"/>
      <c r="BDW262" s="254"/>
      <c r="BDX262" s="254"/>
      <c r="BDY262" s="254"/>
      <c r="BDZ262" s="254"/>
      <c r="BEA262" s="254"/>
      <c r="BEB262" s="254"/>
      <c r="BEC262" s="254"/>
      <c r="BED262" s="254"/>
      <c r="BEE262" s="254"/>
      <c r="BEF262" s="254"/>
      <c r="BEG262" s="254"/>
      <c r="BEH262" s="254"/>
      <c r="BEI262" s="254"/>
      <c r="BEJ262" s="254"/>
      <c r="BEK262" s="254"/>
      <c r="BEL262" s="254"/>
      <c r="BEM262" s="254"/>
      <c r="BEN262" s="254"/>
      <c r="BEO262" s="254"/>
      <c r="BEP262" s="254"/>
      <c r="BEQ262" s="254"/>
      <c r="BER262" s="254"/>
      <c r="BES262" s="254"/>
      <c r="BET262" s="254"/>
      <c r="BEU262" s="254"/>
      <c r="BEV262" s="254"/>
      <c r="BEW262" s="254"/>
      <c r="BEX262" s="254"/>
      <c r="BEY262" s="254"/>
      <c r="BEZ262" s="254"/>
      <c r="BFA262" s="254"/>
      <c r="BFB262" s="254"/>
      <c r="BFC262" s="254"/>
      <c r="BFD262" s="254"/>
      <c r="BFE262" s="254"/>
      <c r="BFF262" s="254"/>
      <c r="BFG262" s="254"/>
      <c r="BFH262" s="254"/>
      <c r="BFI262" s="254"/>
      <c r="BFJ262" s="254"/>
      <c r="BFK262" s="254"/>
      <c r="BFL262" s="254"/>
      <c r="BFM262" s="254"/>
      <c r="BFN262" s="254"/>
      <c r="BFO262" s="254"/>
      <c r="BFP262" s="254"/>
      <c r="BFQ262" s="254"/>
      <c r="BFR262" s="254"/>
      <c r="BFS262" s="254"/>
      <c r="BFT262" s="254"/>
      <c r="BFU262" s="254"/>
      <c r="BFV262" s="254"/>
      <c r="BFW262" s="254"/>
      <c r="BFX262" s="254"/>
      <c r="BFY262" s="254"/>
      <c r="BFZ262" s="254"/>
      <c r="BGA262" s="254"/>
      <c r="BGB262" s="254"/>
      <c r="BGC262" s="254"/>
      <c r="BGD262" s="254"/>
      <c r="BGE262" s="254"/>
      <c r="BGF262" s="254"/>
      <c r="BGG262" s="254"/>
      <c r="BGH262" s="254"/>
      <c r="BGI262" s="254"/>
      <c r="BGJ262" s="254"/>
      <c r="BGK262" s="254"/>
      <c r="BGL262" s="254"/>
      <c r="BGM262" s="254"/>
      <c r="BGN262" s="254"/>
      <c r="BGO262" s="254"/>
      <c r="BGP262" s="254"/>
      <c r="BGQ262" s="254"/>
      <c r="BGR262" s="254"/>
      <c r="BGS262" s="254"/>
      <c r="BGT262" s="254"/>
      <c r="BGU262" s="254"/>
      <c r="BGV262" s="254"/>
      <c r="BGW262" s="254"/>
      <c r="BGX262" s="254"/>
      <c r="BGY262" s="254"/>
      <c r="BGZ262" s="254"/>
      <c r="BHA262" s="254"/>
      <c r="BHB262" s="254"/>
      <c r="BHC262" s="254"/>
      <c r="BHD262" s="254"/>
      <c r="BHE262" s="254"/>
      <c r="BHF262" s="254"/>
      <c r="BHG262" s="254"/>
      <c r="BHH262" s="254"/>
      <c r="BHI262" s="254"/>
      <c r="BHJ262" s="254"/>
      <c r="BHK262" s="254"/>
      <c r="BHL262" s="254"/>
      <c r="BHM262" s="254"/>
      <c r="BHN262" s="254"/>
      <c r="BHO262" s="254"/>
      <c r="BHP262" s="254"/>
      <c r="BHQ262" s="254"/>
      <c r="BHR262" s="254"/>
      <c r="BHS262" s="254"/>
      <c r="BHT262" s="254"/>
      <c r="BHU262" s="254"/>
      <c r="BHV262" s="254"/>
      <c r="BHW262" s="254"/>
      <c r="BHX262" s="254"/>
      <c r="BHY262" s="254"/>
      <c r="BHZ262" s="254"/>
      <c r="BIA262" s="254"/>
      <c r="BIB262" s="254"/>
      <c r="BIC262" s="254"/>
      <c r="BID262" s="254"/>
      <c r="BIE262" s="254"/>
      <c r="BIF262" s="254"/>
      <c r="BIG262" s="254"/>
      <c r="BIH262" s="254"/>
      <c r="BII262" s="254"/>
      <c r="BIJ262" s="254"/>
      <c r="BIK262" s="254"/>
      <c r="BIL262" s="254"/>
      <c r="BIM262" s="254"/>
      <c r="BIN262" s="254"/>
      <c r="BIO262" s="254"/>
      <c r="BIP262" s="254"/>
      <c r="BIQ262" s="254"/>
      <c r="BIR262" s="254"/>
      <c r="BIS262" s="254"/>
      <c r="BIT262" s="254"/>
      <c r="BIU262" s="254"/>
      <c r="BIV262" s="254"/>
      <c r="BIW262" s="254"/>
      <c r="BIX262" s="254"/>
      <c r="BIY262" s="254"/>
      <c r="BIZ262" s="254"/>
      <c r="BJA262" s="254"/>
      <c r="BJB262" s="254"/>
      <c r="BJC262" s="254"/>
      <c r="BJD262" s="254"/>
      <c r="BJE262" s="254"/>
      <c r="BJF262" s="254"/>
      <c r="BJG262" s="254"/>
      <c r="BJH262" s="254"/>
      <c r="BJI262" s="254"/>
      <c r="BJJ262" s="254"/>
      <c r="BJK262" s="254"/>
      <c r="BJL262" s="254"/>
      <c r="BJM262" s="254"/>
      <c r="BJN262" s="254"/>
      <c r="BJO262" s="254"/>
      <c r="BJP262" s="254"/>
      <c r="BJQ262" s="254"/>
      <c r="BJR262" s="254"/>
      <c r="BJS262" s="254"/>
      <c r="BJT262" s="254"/>
      <c r="BJU262" s="254"/>
      <c r="BJV262" s="254"/>
      <c r="BJW262" s="254"/>
      <c r="BJX262" s="254"/>
      <c r="BJY262" s="254"/>
      <c r="BJZ262" s="254"/>
      <c r="BKA262" s="254"/>
      <c r="BKB262" s="254"/>
      <c r="BKC262" s="254"/>
      <c r="BKD262" s="254"/>
      <c r="BKE262" s="254"/>
      <c r="BKF262" s="254"/>
      <c r="BKG262" s="254"/>
      <c r="BKH262" s="254"/>
      <c r="BKI262" s="254"/>
      <c r="BKJ262" s="254"/>
      <c r="BKK262" s="254"/>
      <c r="BKL262" s="254"/>
      <c r="BKM262" s="254"/>
      <c r="BKN262" s="254"/>
      <c r="BKO262" s="254"/>
      <c r="BKP262" s="254"/>
      <c r="BKQ262" s="254"/>
      <c r="BKR262" s="254"/>
      <c r="BKS262" s="254"/>
      <c r="BKT262" s="254"/>
      <c r="BKU262" s="254"/>
      <c r="BKV262" s="254"/>
      <c r="BKW262" s="254"/>
      <c r="BKX262" s="254"/>
      <c r="BKY262" s="254"/>
      <c r="BKZ262" s="254"/>
      <c r="BLA262" s="254"/>
      <c r="BLB262" s="254"/>
      <c r="BLC262" s="254"/>
      <c r="BLD262" s="254"/>
      <c r="BLE262" s="254"/>
      <c r="BLF262" s="254"/>
      <c r="BLG262" s="254"/>
      <c r="BLH262" s="254"/>
      <c r="BLI262" s="254"/>
      <c r="BLJ262" s="254"/>
      <c r="BLK262" s="254"/>
      <c r="BLL262" s="254"/>
      <c r="BLM262" s="254"/>
      <c r="BLN262" s="254"/>
      <c r="BLO262" s="254"/>
      <c r="BLP262" s="254"/>
      <c r="BLQ262" s="254"/>
      <c r="BLR262" s="254"/>
      <c r="BLS262" s="254"/>
      <c r="BLT262" s="254"/>
      <c r="BLU262" s="254"/>
      <c r="BLV262" s="254"/>
      <c r="BLW262" s="254"/>
      <c r="BLX262" s="254"/>
      <c r="BLY262" s="254"/>
      <c r="BLZ262" s="254"/>
      <c r="BMA262" s="254"/>
      <c r="BMB262" s="254"/>
      <c r="BMC262" s="254"/>
      <c r="BMD262" s="254"/>
      <c r="BME262" s="254"/>
      <c r="BMF262" s="254"/>
      <c r="BMG262" s="254"/>
      <c r="BMH262" s="254"/>
      <c r="BMI262" s="254"/>
      <c r="BMJ262" s="254"/>
      <c r="BMK262" s="254"/>
      <c r="BML262" s="254"/>
      <c r="BMM262" s="254"/>
      <c r="BMN262" s="254"/>
      <c r="BMO262" s="254"/>
      <c r="BMP262" s="254"/>
      <c r="BMQ262" s="254"/>
      <c r="BMR262" s="254"/>
      <c r="BMS262" s="254"/>
      <c r="BMT262" s="254"/>
      <c r="BMU262" s="254"/>
      <c r="BMV262" s="254"/>
      <c r="BMW262" s="254"/>
      <c r="BMX262" s="254"/>
      <c r="BMY262" s="254"/>
      <c r="BMZ262" s="254"/>
      <c r="BNA262" s="254"/>
      <c r="BNB262" s="254"/>
      <c r="BNC262" s="254"/>
      <c r="BND262" s="254"/>
      <c r="BNE262" s="254"/>
      <c r="BNF262" s="254"/>
      <c r="BNG262" s="254"/>
      <c r="BNH262" s="254"/>
      <c r="BNI262" s="254"/>
      <c r="BNJ262" s="254"/>
      <c r="BNK262" s="254"/>
      <c r="BNL262" s="254"/>
      <c r="BNM262" s="254"/>
      <c r="BNN262" s="254"/>
      <c r="BNO262" s="254"/>
      <c r="BNP262" s="254"/>
      <c r="BNQ262" s="254"/>
      <c r="BNR262" s="254"/>
      <c r="BNS262" s="254"/>
      <c r="BNT262" s="254"/>
      <c r="BNU262" s="254"/>
      <c r="BNV262" s="254"/>
      <c r="BNW262" s="254"/>
      <c r="BNX262" s="254"/>
      <c r="BNY262" s="254"/>
      <c r="BNZ262" s="254"/>
      <c r="BOA262" s="254"/>
      <c r="BOB262" s="254"/>
      <c r="BOC262" s="254"/>
      <c r="BOD262" s="254"/>
      <c r="BOE262" s="254"/>
      <c r="BOF262" s="254"/>
      <c r="BOG262" s="254"/>
      <c r="BOH262" s="254"/>
      <c r="BOI262" s="254"/>
      <c r="BOJ262" s="254"/>
      <c r="BOK262" s="254"/>
      <c r="BOL262" s="254"/>
      <c r="BOM262" s="254"/>
      <c r="BON262" s="254"/>
      <c r="BOO262" s="254"/>
      <c r="BOP262" s="254"/>
      <c r="BOQ262" s="254"/>
      <c r="BOR262" s="254"/>
      <c r="BOS262" s="254"/>
      <c r="BOT262" s="254"/>
      <c r="BOU262" s="254"/>
      <c r="BOV262" s="254"/>
      <c r="BOW262" s="254"/>
      <c r="BOX262" s="254"/>
      <c r="BOY262" s="254"/>
      <c r="BOZ262" s="254"/>
      <c r="BPA262" s="254"/>
      <c r="BPB262" s="254"/>
      <c r="BPC262" s="254"/>
      <c r="BPD262" s="254"/>
      <c r="BPE262" s="254"/>
      <c r="BPF262" s="254"/>
      <c r="BPG262" s="254"/>
      <c r="BPH262" s="254"/>
      <c r="BPI262" s="254"/>
      <c r="BPJ262" s="254"/>
      <c r="BPK262" s="254"/>
      <c r="BPL262" s="254"/>
      <c r="BPM262" s="254"/>
      <c r="BPN262" s="254"/>
      <c r="BPO262" s="254"/>
      <c r="BPP262" s="254"/>
      <c r="BPQ262" s="254"/>
      <c r="BPR262" s="254"/>
      <c r="BPS262" s="254"/>
      <c r="BPT262" s="254"/>
      <c r="BPU262" s="254"/>
      <c r="BPV262" s="254"/>
      <c r="BPW262" s="254"/>
      <c r="BPX262" s="254"/>
      <c r="BPY262" s="254"/>
      <c r="BPZ262" s="254"/>
      <c r="BQA262" s="254"/>
      <c r="BQB262" s="254"/>
      <c r="BQC262" s="254"/>
      <c r="BQD262" s="254"/>
      <c r="BQE262" s="254"/>
      <c r="BQF262" s="254"/>
      <c r="BQG262" s="254"/>
      <c r="BQH262" s="254"/>
      <c r="BQI262" s="254"/>
      <c r="BQJ262" s="254"/>
      <c r="BQK262" s="254"/>
      <c r="BQL262" s="254"/>
      <c r="BQM262" s="254"/>
      <c r="BQN262" s="254"/>
      <c r="BQO262" s="254"/>
      <c r="BQP262" s="254"/>
      <c r="BQQ262" s="254"/>
      <c r="BQR262" s="254"/>
      <c r="BQS262" s="254"/>
      <c r="BQT262" s="254"/>
      <c r="BQU262" s="254"/>
      <c r="BQV262" s="254"/>
      <c r="BQW262" s="254"/>
      <c r="BQX262" s="254"/>
      <c r="BQY262" s="254"/>
      <c r="BQZ262" s="254"/>
      <c r="BRA262" s="254"/>
      <c r="BRB262" s="254"/>
      <c r="BRC262" s="254"/>
      <c r="BRD262" s="254"/>
      <c r="BRE262" s="254"/>
      <c r="BRF262" s="254"/>
      <c r="BRG262" s="254"/>
      <c r="BRH262" s="254"/>
      <c r="BRI262" s="254"/>
      <c r="BRJ262" s="254"/>
      <c r="BRK262" s="254"/>
      <c r="BRL262" s="254"/>
      <c r="BRM262" s="254"/>
      <c r="BRN262" s="254"/>
      <c r="BRO262" s="254"/>
      <c r="BRP262" s="254"/>
      <c r="BRQ262" s="254"/>
      <c r="BRR262" s="254"/>
      <c r="BRS262" s="254"/>
      <c r="BRT262" s="254"/>
      <c r="BRU262" s="254"/>
      <c r="BRV262" s="254"/>
      <c r="BRW262" s="254"/>
      <c r="BRX262" s="254"/>
      <c r="BRY262" s="254"/>
      <c r="BRZ262" s="254"/>
      <c r="BSA262" s="254"/>
      <c r="BSB262" s="254"/>
      <c r="BSC262" s="254"/>
      <c r="BSD262" s="254"/>
      <c r="BSE262" s="254"/>
      <c r="BSF262" s="254"/>
      <c r="BSG262" s="254"/>
      <c r="BSH262" s="254"/>
      <c r="BSI262" s="254"/>
      <c r="BSJ262" s="254"/>
      <c r="BSK262" s="254"/>
      <c r="BSL262" s="254"/>
      <c r="BSM262" s="254"/>
      <c r="BSN262" s="254"/>
      <c r="BSO262" s="254"/>
      <c r="BSP262" s="254"/>
      <c r="BSQ262" s="254"/>
      <c r="BSR262" s="254"/>
      <c r="BSS262" s="254"/>
      <c r="BST262" s="254"/>
      <c r="BSU262" s="254"/>
      <c r="BSV262" s="254"/>
      <c r="BSW262" s="254"/>
      <c r="BSX262" s="254"/>
      <c r="BSY262" s="254"/>
      <c r="BSZ262" s="254"/>
      <c r="BTA262" s="254"/>
      <c r="BTB262" s="254"/>
      <c r="BTC262" s="254"/>
      <c r="BTD262" s="254"/>
      <c r="BTE262" s="254"/>
      <c r="BTF262" s="254"/>
      <c r="BTG262" s="254"/>
      <c r="BTH262" s="254"/>
      <c r="BTI262" s="254"/>
      <c r="BTJ262" s="254"/>
      <c r="BTK262" s="254"/>
      <c r="BTL262" s="254"/>
      <c r="BTM262" s="254"/>
      <c r="BTN262" s="254"/>
      <c r="BTO262" s="254"/>
      <c r="BTP262" s="254"/>
      <c r="BTQ262" s="254"/>
      <c r="BTR262" s="254"/>
      <c r="BTS262" s="254"/>
      <c r="BTT262" s="254"/>
      <c r="BTU262" s="254"/>
      <c r="BTV262" s="254"/>
      <c r="BTW262" s="254"/>
      <c r="BTX262" s="254"/>
      <c r="BTY262" s="254"/>
      <c r="BTZ262" s="254"/>
      <c r="BUA262" s="254"/>
      <c r="BUB262" s="254"/>
      <c r="BUC262" s="254"/>
      <c r="BUD262" s="254"/>
      <c r="BUE262" s="254"/>
      <c r="BUF262" s="254"/>
      <c r="BUG262" s="254"/>
      <c r="BUH262" s="254"/>
      <c r="BUI262" s="254"/>
      <c r="BUJ262" s="254"/>
      <c r="BUK262" s="254"/>
      <c r="BUL262" s="254"/>
      <c r="BUM262" s="254"/>
      <c r="BUN262" s="254"/>
      <c r="BUO262" s="254"/>
      <c r="BUP262" s="254"/>
      <c r="BUQ262" s="254"/>
      <c r="BUR262" s="254"/>
      <c r="BUS262" s="254"/>
      <c r="BUT262" s="254"/>
      <c r="BUU262" s="254"/>
      <c r="BUV262" s="254"/>
      <c r="BUW262" s="254"/>
      <c r="BUX262" s="254"/>
      <c r="BUY262" s="254"/>
      <c r="BUZ262" s="254"/>
      <c r="BVA262" s="254"/>
      <c r="BVB262" s="254"/>
      <c r="BVC262" s="254"/>
      <c r="BVD262" s="254"/>
      <c r="BVE262" s="254"/>
      <c r="BVF262" s="254"/>
      <c r="BVG262" s="254"/>
      <c r="BVH262" s="254"/>
      <c r="BVI262" s="254"/>
      <c r="BVJ262" s="254"/>
      <c r="BVK262" s="254"/>
      <c r="BVL262" s="254"/>
      <c r="BVM262" s="254"/>
      <c r="BVN262" s="254"/>
      <c r="BVO262" s="254"/>
      <c r="BVP262" s="254"/>
      <c r="BVQ262" s="254"/>
      <c r="BVR262" s="254"/>
      <c r="BVS262" s="254"/>
      <c r="BVT262" s="254"/>
      <c r="BVU262" s="254"/>
      <c r="BVV262" s="254"/>
      <c r="BVW262" s="254"/>
      <c r="BVX262" s="254"/>
      <c r="BVY262" s="254"/>
      <c r="BVZ262" s="254"/>
      <c r="BWA262" s="254"/>
      <c r="BWB262" s="254"/>
      <c r="BWC262" s="254"/>
      <c r="BWD262" s="254"/>
      <c r="BWE262" s="254"/>
      <c r="BWF262" s="254"/>
      <c r="BWG262" s="254"/>
      <c r="BWH262" s="254"/>
      <c r="BWI262" s="254"/>
      <c r="BWJ262" s="254"/>
      <c r="BWK262" s="254"/>
      <c r="BWL262" s="254"/>
      <c r="BWM262" s="254"/>
      <c r="BWN262" s="254"/>
      <c r="BWO262" s="254"/>
      <c r="BWP262" s="254"/>
      <c r="BWQ262" s="254"/>
      <c r="BWR262" s="254"/>
      <c r="BWS262" s="254"/>
      <c r="BWT262" s="254"/>
      <c r="BWU262" s="254"/>
      <c r="BWV262" s="254"/>
      <c r="BWW262" s="254"/>
      <c r="BWX262" s="254"/>
      <c r="BWY262" s="254"/>
      <c r="BWZ262" s="254"/>
      <c r="BXA262" s="254"/>
      <c r="BXB262" s="254"/>
      <c r="BXC262" s="254"/>
      <c r="BXD262" s="254"/>
      <c r="BXE262" s="254"/>
      <c r="BXF262" s="254"/>
      <c r="BXG262" s="254"/>
      <c r="BXH262" s="254"/>
      <c r="BXI262" s="254"/>
      <c r="BXJ262" s="254"/>
      <c r="BXK262" s="254"/>
      <c r="BXL262" s="254"/>
      <c r="BXM262" s="254"/>
      <c r="BXN262" s="254"/>
      <c r="BXO262" s="254"/>
      <c r="BXP262" s="254"/>
      <c r="BXQ262" s="254"/>
      <c r="BXR262" s="254"/>
      <c r="BXS262" s="254"/>
      <c r="BXT262" s="254"/>
      <c r="BXU262" s="254"/>
      <c r="BXV262" s="254"/>
      <c r="BXW262" s="254"/>
      <c r="BXX262" s="254"/>
      <c r="BXY262" s="254"/>
      <c r="BXZ262" s="254"/>
      <c r="BYA262" s="254"/>
      <c r="BYB262" s="254"/>
      <c r="BYC262" s="254"/>
      <c r="BYD262" s="254"/>
      <c r="BYE262" s="254"/>
      <c r="BYF262" s="254"/>
      <c r="BYG262" s="254"/>
      <c r="BYH262" s="254"/>
      <c r="BYI262" s="254"/>
      <c r="BYJ262" s="254"/>
      <c r="BYK262" s="254"/>
      <c r="BYL262" s="254"/>
      <c r="BYM262" s="254"/>
      <c r="BYN262" s="254"/>
      <c r="BYO262" s="254"/>
      <c r="BYP262" s="254"/>
      <c r="BYQ262" s="254"/>
      <c r="BYR262" s="254"/>
      <c r="BYS262" s="254"/>
      <c r="BYT262" s="254"/>
      <c r="BYU262" s="254"/>
      <c r="BYV262" s="254"/>
      <c r="BYW262" s="254"/>
      <c r="BYX262" s="254"/>
      <c r="BYY262" s="254"/>
      <c r="BYZ262" s="254"/>
      <c r="BZA262" s="254"/>
      <c r="BZB262" s="254"/>
      <c r="BZC262" s="254"/>
      <c r="BZD262" s="254"/>
      <c r="BZE262" s="254"/>
      <c r="BZF262" s="254"/>
      <c r="BZG262" s="254"/>
      <c r="BZH262" s="254"/>
      <c r="BZI262" s="254"/>
      <c r="BZJ262" s="254"/>
      <c r="BZK262" s="254"/>
      <c r="BZL262" s="254"/>
      <c r="BZM262" s="254"/>
      <c r="BZN262" s="254"/>
      <c r="BZO262" s="254"/>
      <c r="BZP262" s="254"/>
      <c r="BZQ262" s="254"/>
      <c r="BZR262" s="254"/>
      <c r="BZS262" s="254"/>
      <c r="BZT262" s="254"/>
      <c r="BZU262" s="254"/>
      <c r="BZV262" s="254"/>
      <c r="BZW262" s="254"/>
      <c r="BZX262" s="254"/>
      <c r="BZY262" s="254"/>
      <c r="BZZ262" s="254"/>
      <c r="CAA262" s="254"/>
      <c r="CAB262" s="254"/>
      <c r="CAC262" s="254"/>
      <c r="CAD262" s="254"/>
      <c r="CAE262" s="254"/>
      <c r="CAF262" s="254"/>
      <c r="CAG262" s="254"/>
      <c r="CAH262" s="254"/>
      <c r="CAI262" s="254"/>
      <c r="CAJ262" s="254"/>
      <c r="CAK262" s="254"/>
      <c r="CAL262" s="254"/>
      <c r="CAM262" s="254"/>
      <c r="CAN262" s="254"/>
      <c r="CAO262" s="254"/>
      <c r="CAP262" s="254"/>
      <c r="CAQ262" s="254"/>
      <c r="CAR262" s="254"/>
      <c r="CAS262" s="254"/>
      <c r="CAT262" s="254"/>
      <c r="CAU262" s="254"/>
      <c r="CAV262" s="254"/>
      <c r="CAW262" s="254"/>
      <c r="CAX262" s="254"/>
      <c r="CAY262" s="254"/>
      <c r="CAZ262" s="254"/>
      <c r="CBA262" s="254"/>
      <c r="CBB262" s="254"/>
      <c r="CBC262" s="254"/>
      <c r="CBD262" s="254"/>
      <c r="CBE262" s="254"/>
      <c r="CBF262" s="254"/>
      <c r="CBG262" s="254"/>
      <c r="CBH262" s="254"/>
      <c r="CBI262" s="254"/>
      <c r="CBJ262" s="254"/>
      <c r="CBK262" s="254"/>
      <c r="CBL262" s="254"/>
      <c r="CBM262" s="254"/>
      <c r="CBN262" s="254"/>
      <c r="CBO262" s="254"/>
      <c r="CBP262" s="254"/>
      <c r="CBQ262" s="254"/>
      <c r="CBR262" s="254"/>
      <c r="CBS262" s="254"/>
      <c r="CBT262" s="254"/>
      <c r="CBU262" s="254"/>
      <c r="CBV262" s="254"/>
      <c r="CBW262" s="254"/>
      <c r="CBX262" s="254"/>
      <c r="CBY262" s="254"/>
      <c r="CBZ262" s="254"/>
      <c r="CCA262" s="254"/>
      <c r="CCB262" s="254"/>
      <c r="CCC262" s="254"/>
      <c r="CCD262" s="254"/>
      <c r="CCE262" s="254"/>
      <c r="CCF262" s="254"/>
      <c r="CCG262" s="254"/>
      <c r="CCH262" s="254"/>
      <c r="CCI262" s="254"/>
      <c r="CCJ262" s="254"/>
      <c r="CCK262" s="254"/>
      <c r="CCL262" s="254"/>
      <c r="CCM262" s="254"/>
      <c r="CCN262" s="254"/>
      <c r="CCO262" s="254"/>
      <c r="CCP262" s="254"/>
      <c r="CCQ262" s="254"/>
      <c r="CCR262" s="254"/>
      <c r="CCS262" s="254"/>
      <c r="CCT262" s="254"/>
      <c r="CCU262" s="254"/>
      <c r="CCV262" s="254"/>
      <c r="CCW262" s="254"/>
      <c r="CCX262" s="254"/>
      <c r="CCY262" s="254"/>
      <c r="CCZ262" s="254"/>
      <c r="CDA262" s="254"/>
      <c r="CDB262" s="254"/>
      <c r="CDC262" s="254"/>
      <c r="CDD262" s="254"/>
      <c r="CDE262" s="254"/>
      <c r="CDF262" s="254"/>
      <c r="CDG262" s="254"/>
      <c r="CDH262" s="254"/>
      <c r="CDI262" s="254"/>
      <c r="CDJ262" s="254"/>
      <c r="CDK262" s="254"/>
      <c r="CDL262" s="254"/>
      <c r="CDM262" s="254"/>
      <c r="CDN262" s="254"/>
      <c r="CDO262" s="254"/>
      <c r="CDP262" s="254"/>
      <c r="CDQ262" s="254"/>
      <c r="CDR262" s="254"/>
      <c r="CDS262" s="254"/>
      <c r="CDT262" s="254"/>
      <c r="CDU262" s="254"/>
      <c r="CDV262" s="254"/>
      <c r="CDW262" s="254"/>
      <c r="CDX262" s="254"/>
      <c r="CDY262" s="254"/>
      <c r="CDZ262" s="254"/>
      <c r="CEA262" s="254"/>
      <c r="CEB262" s="254"/>
      <c r="CEC262" s="254"/>
      <c r="CED262" s="254"/>
      <c r="CEE262" s="254"/>
      <c r="CEF262" s="254"/>
      <c r="CEG262" s="254"/>
      <c r="CEH262" s="254"/>
      <c r="CEI262" s="254"/>
      <c r="CEJ262" s="254"/>
      <c r="CEK262" s="254"/>
      <c r="CEL262" s="254"/>
      <c r="CEM262" s="254"/>
      <c r="CEN262" s="254"/>
      <c r="CEO262" s="254"/>
      <c r="CEP262" s="254"/>
      <c r="CEQ262" s="254"/>
      <c r="CER262" s="254"/>
      <c r="CES262" s="254"/>
      <c r="CET262" s="254"/>
      <c r="CEU262" s="254"/>
      <c r="CEV262" s="254"/>
      <c r="CEW262" s="254"/>
      <c r="CEX262" s="254"/>
      <c r="CEY262" s="254"/>
      <c r="CEZ262" s="254"/>
      <c r="CFA262" s="254"/>
      <c r="CFB262" s="254"/>
      <c r="CFC262" s="254"/>
      <c r="CFD262" s="254"/>
      <c r="CFE262" s="254"/>
      <c r="CFF262" s="254"/>
      <c r="CFG262" s="254"/>
      <c r="CFH262" s="254"/>
      <c r="CFI262" s="254"/>
      <c r="CFJ262" s="254"/>
      <c r="CFK262" s="254"/>
      <c r="CFL262" s="254"/>
      <c r="CFM262" s="254"/>
      <c r="CFN262" s="254"/>
      <c r="CFO262" s="254"/>
      <c r="CFP262" s="254"/>
      <c r="CFQ262" s="254"/>
      <c r="CFR262" s="254"/>
      <c r="CFS262" s="254"/>
      <c r="CFT262" s="254"/>
      <c r="CFU262" s="254"/>
      <c r="CFV262" s="254"/>
      <c r="CFW262" s="254"/>
      <c r="CFX262" s="254"/>
      <c r="CFY262" s="254"/>
      <c r="CFZ262" s="254"/>
      <c r="CGA262" s="254"/>
      <c r="CGB262" s="254"/>
      <c r="CGC262" s="254"/>
      <c r="CGD262" s="254"/>
      <c r="CGE262" s="254"/>
      <c r="CGF262" s="254"/>
      <c r="CGG262" s="254"/>
      <c r="CGH262" s="254"/>
      <c r="CGI262" s="254"/>
      <c r="CGJ262" s="254"/>
      <c r="CGK262" s="254"/>
      <c r="CGL262" s="254"/>
      <c r="CGM262" s="254"/>
      <c r="CGN262" s="254"/>
      <c r="CGO262" s="254"/>
      <c r="CGP262" s="254"/>
      <c r="CGQ262" s="254"/>
      <c r="CGR262" s="254"/>
      <c r="CGS262" s="254"/>
      <c r="CGT262" s="254"/>
      <c r="CGU262" s="254"/>
      <c r="CGV262" s="254"/>
      <c r="CGW262" s="254"/>
      <c r="CGX262" s="254"/>
      <c r="CGY262" s="254"/>
      <c r="CGZ262" s="254"/>
      <c r="CHA262" s="254"/>
      <c r="CHB262" s="254"/>
      <c r="CHC262" s="254"/>
      <c r="CHD262" s="254"/>
      <c r="CHE262" s="254"/>
      <c r="CHF262" s="254"/>
      <c r="CHG262" s="254"/>
      <c r="CHH262" s="254"/>
      <c r="CHI262" s="254"/>
      <c r="CHJ262" s="254"/>
      <c r="CHK262" s="254"/>
      <c r="CHL262" s="254"/>
      <c r="CHM262" s="254"/>
      <c r="CHN262" s="254"/>
      <c r="CHO262" s="254"/>
      <c r="CHP262" s="254"/>
      <c r="CHQ262" s="254"/>
      <c r="CHR262" s="254"/>
      <c r="CHS262" s="254"/>
      <c r="CHT262" s="254"/>
      <c r="CHU262" s="254"/>
      <c r="CHV262" s="254"/>
      <c r="CHW262" s="254"/>
      <c r="CHX262" s="254"/>
      <c r="CHY262" s="254"/>
      <c r="CHZ262" s="254"/>
      <c r="CIA262" s="254"/>
      <c r="CIB262" s="254"/>
      <c r="CIC262" s="254"/>
      <c r="CID262" s="254"/>
      <c r="CIE262" s="254"/>
      <c r="CIF262" s="254"/>
      <c r="CIG262" s="254"/>
      <c r="CIH262" s="254"/>
      <c r="CII262" s="254"/>
      <c r="CIJ262" s="254"/>
      <c r="CIK262" s="254"/>
      <c r="CIL262" s="254"/>
      <c r="CIM262" s="254"/>
      <c r="CIN262" s="254"/>
      <c r="CIO262" s="254"/>
      <c r="CIP262" s="254"/>
      <c r="CIQ262" s="254"/>
      <c r="CIR262" s="254"/>
      <c r="CIS262" s="254"/>
      <c r="CIT262" s="254"/>
      <c r="CIU262" s="254"/>
      <c r="CIV262" s="254"/>
      <c r="CIW262" s="254"/>
      <c r="CIX262" s="254"/>
      <c r="CIY262" s="254"/>
      <c r="CIZ262" s="254"/>
      <c r="CJA262" s="254"/>
      <c r="CJB262" s="254"/>
      <c r="CJC262" s="254"/>
      <c r="CJD262" s="254"/>
      <c r="CJE262" s="254"/>
      <c r="CJF262" s="254"/>
      <c r="CJG262" s="254"/>
      <c r="CJH262" s="254"/>
      <c r="CJI262" s="254"/>
      <c r="CJJ262" s="254"/>
      <c r="CJK262" s="254"/>
      <c r="CJL262" s="254"/>
      <c r="CJM262" s="254"/>
      <c r="CJN262" s="254"/>
      <c r="CJO262" s="254"/>
      <c r="CJP262" s="254"/>
      <c r="CJQ262" s="254"/>
      <c r="CJR262" s="254"/>
      <c r="CJS262" s="254"/>
      <c r="CJT262" s="254"/>
      <c r="CJU262" s="254"/>
      <c r="CJV262" s="254"/>
      <c r="CJW262" s="254"/>
      <c r="CJX262" s="254"/>
      <c r="CJY262" s="254"/>
      <c r="CJZ262" s="254"/>
      <c r="CKA262" s="254"/>
      <c r="CKB262" s="254"/>
      <c r="CKC262" s="254"/>
      <c r="CKD262" s="254"/>
      <c r="CKE262" s="254"/>
      <c r="CKF262" s="254"/>
      <c r="CKG262" s="254"/>
      <c r="CKH262" s="254"/>
      <c r="CKI262" s="254"/>
      <c r="CKJ262" s="254"/>
      <c r="CKK262" s="254"/>
      <c r="CKL262" s="254"/>
      <c r="CKM262" s="254"/>
      <c r="CKN262" s="254"/>
      <c r="CKO262" s="254"/>
      <c r="CKP262" s="254"/>
      <c r="CKQ262" s="254"/>
      <c r="CKR262" s="254"/>
      <c r="CKS262" s="254"/>
      <c r="CKT262" s="254"/>
      <c r="CKU262" s="254"/>
      <c r="CKV262" s="254"/>
      <c r="CKW262" s="254"/>
      <c r="CKX262" s="254"/>
      <c r="CKY262" s="254"/>
      <c r="CKZ262" s="254"/>
      <c r="CLA262" s="254"/>
      <c r="CLB262" s="254"/>
      <c r="CLC262" s="254"/>
      <c r="CLD262" s="254"/>
      <c r="CLE262" s="254"/>
      <c r="CLF262" s="254"/>
      <c r="CLG262" s="254"/>
      <c r="CLH262" s="254"/>
      <c r="CLI262" s="254"/>
      <c r="CLJ262" s="254"/>
      <c r="CLK262" s="254"/>
      <c r="CLL262" s="254"/>
      <c r="CLM262" s="254"/>
      <c r="CLN262" s="254"/>
      <c r="CLO262" s="254"/>
      <c r="CLP262" s="254"/>
      <c r="CLQ262" s="254"/>
      <c r="CLR262" s="254"/>
      <c r="CLS262" s="254"/>
      <c r="CLT262" s="254"/>
      <c r="CLU262" s="254"/>
      <c r="CLV262" s="254"/>
      <c r="CLW262" s="254"/>
      <c r="CLX262" s="254"/>
      <c r="CLY262" s="254"/>
      <c r="CLZ262" s="254"/>
      <c r="CMA262" s="254"/>
      <c r="CMB262" s="254"/>
      <c r="CMC262" s="254"/>
      <c r="CMD262" s="254"/>
      <c r="CME262" s="254"/>
      <c r="CMF262" s="254"/>
      <c r="CMG262" s="254"/>
      <c r="CMH262" s="254"/>
      <c r="CMI262" s="254"/>
      <c r="CMJ262" s="254"/>
      <c r="CMK262" s="254"/>
      <c r="CML262" s="254"/>
      <c r="CMM262" s="254"/>
      <c r="CMN262" s="254"/>
      <c r="CMO262" s="254"/>
      <c r="CMP262" s="254"/>
      <c r="CMQ262" s="254"/>
      <c r="CMR262" s="254"/>
      <c r="CMS262" s="254"/>
      <c r="CMT262" s="254"/>
      <c r="CMU262" s="254"/>
      <c r="CMV262" s="254"/>
      <c r="CMW262" s="254"/>
      <c r="CMX262" s="254"/>
      <c r="CMY262" s="254"/>
      <c r="CMZ262" s="254"/>
      <c r="CNA262" s="254"/>
      <c r="CNB262" s="254"/>
      <c r="CNC262" s="254"/>
      <c r="CND262" s="254"/>
      <c r="CNE262" s="254"/>
      <c r="CNF262" s="254"/>
      <c r="CNG262" s="254"/>
      <c r="CNH262" s="254"/>
      <c r="CNI262" s="254"/>
      <c r="CNJ262" s="254"/>
      <c r="CNK262" s="254"/>
      <c r="CNL262" s="254"/>
      <c r="CNM262" s="254"/>
      <c r="CNN262" s="254"/>
      <c r="CNO262" s="254"/>
      <c r="CNP262" s="254"/>
      <c r="CNQ262" s="254"/>
      <c r="CNR262" s="254"/>
      <c r="CNS262" s="254"/>
      <c r="CNT262" s="254"/>
      <c r="CNU262" s="254"/>
      <c r="CNV262" s="254"/>
      <c r="CNW262" s="254"/>
      <c r="CNX262" s="254"/>
      <c r="CNY262" s="254"/>
      <c r="CNZ262" s="254"/>
      <c r="COA262" s="254"/>
      <c r="COB262" s="254"/>
      <c r="COC262" s="254"/>
      <c r="COD262" s="254"/>
      <c r="COE262" s="254"/>
      <c r="COF262" s="254"/>
      <c r="COG262" s="254"/>
      <c r="COH262" s="254"/>
      <c r="COI262" s="254"/>
      <c r="COJ262" s="254"/>
      <c r="COK262" s="254"/>
      <c r="COL262" s="254"/>
      <c r="COM262" s="254"/>
      <c r="CON262" s="254"/>
      <c r="COO262" s="254"/>
      <c r="COP262" s="254"/>
      <c r="COQ262" s="254"/>
      <c r="COR262" s="254"/>
      <c r="COS262" s="254"/>
      <c r="COT262" s="254"/>
      <c r="COU262" s="254"/>
      <c r="COV262" s="254"/>
      <c r="COW262" s="254"/>
      <c r="COX262" s="254"/>
      <c r="COY262" s="254"/>
      <c r="COZ262" s="254"/>
      <c r="CPA262" s="254"/>
      <c r="CPB262" s="254"/>
      <c r="CPC262" s="254"/>
      <c r="CPD262" s="254"/>
      <c r="CPE262" s="254"/>
      <c r="CPF262" s="254"/>
      <c r="CPG262" s="254"/>
      <c r="CPH262" s="254"/>
      <c r="CPI262" s="254"/>
      <c r="CPJ262" s="254"/>
      <c r="CPK262" s="254"/>
      <c r="CPL262" s="254"/>
      <c r="CPM262" s="254"/>
      <c r="CPN262" s="254"/>
      <c r="CPO262" s="254"/>
      <c r="CPP262" s="254"/>
      <c r="CPQ262" s="254"/>
      <c r="CPR262" s="254"/>
      <c r="CPS262" s="254"/>
      <c r="CPT262" s="254"/>
      <c r="CPU262" s="254"/>
      <c r="CPV262" s="254"/>
      <c r="CPW262" s="254"/>
      <c r="CPX262" s="254"/>
      <c r="CPY262" s="254"/>
      <c r="CPZ262" s="254"/>
      <c r="CQA262" s="254"/>
      <c r="CQB262" s="254"/>
      <c r="CQC262" s="254"/>
      <c r="CQD262" s="254"/>
      <c r="CQE262" s="254"/>
      <c r="CQF262" s="254"/>
      <c r="CQG262" s="254"/>
      <c r="CQH262" s="254"/>
      <c r="CQI262" s="254"/>
      <c r="CQJ262" s="254"/>
      <c r="CQK262" s="254"/>
      <c r="CQL262" s="254"/>
      <c r="CQM262" s="254"/>
      <c r="CQN262" s="254"/>
      <c r="CQO262" s="254"/>
      <c r="CQP262" s="254"/>
      <c r="CQQ262" s="254"/>
      <c r="CQR262" s="254"/>
      <c r="CQS262" s="254"/>
      <c r="CQT262" s="254"/>
      <c r="CQU262" s="254"/>
      <c r="CQV262" s="254"/>
      <c r="CQW262" s="254"/>
      <c r="CQX262" s="254"/>
      <c r="CQY262" s="254"/>
      <c r="CQZ262" s="254"/>
      <c r="CRA262" s="254"/>
      <c r="CRB262" s="254"/>
      <c r="CRC262" s="254"/>
      <c r="CRD262" s="254"/>
      <c r="CRE262" s="254"/>
      <c r="CRF262" s="254"/>
      <c r="CRG262" s="254"/>
      <c r="CRH262" s="254"/>
      <c r="CRI262" s="254"/>
      <c r="CRJ262" s="254"/>
      <c r="CRK262" s="254"/>
      <c r="CRL262" s="254"/>
      <c r="CRM262" s="254"/>
      <c r="CRN262" s="254"/>
      <c r="CRO262" s="254"/>
      <c r="CRP262" s="254"/>
      <c r="CRQ262" s="254"/>
      <c r="CRR262" s="254"/>
      <c r="CRS262" s="254"/>
      <c r="CRT262" s="254"/>
      <c r="CRU262" s="254"/>
      <c r="CRV262" s="254"/>
      <c r="CRW262" s="254"/>
      <c r="CRX262" s="254"/>
      <c r="CRY262" s="254"/>
      <c r="CRZ262" s="254"/>
      <c r="CSA262" s="254"/>
      <c r="CSB262" s="254"/>
      <c r="CSC262" s="254"/>
      <c r="CSD262" s="254"/>
      <c r="CSE262" s="254"/>
      <c r="CSF262" s="254"/>
      <c r="CSG262" s="254"/>
      <c r="CSH262" s="254"/>
      <c r="CSI262" s="254"/>
      <c r="CSJ262" s="254"/>
      <c r="CSK262" s="254"/>
      <c r="CSL262" s="254"/>
      <c r="CSM262" s="254"/>
      <c r="CSN262" s="254"/>
      <c r="CSO262" s="254"/>
      <c r="CSP262" s="254"/>
      <c r="CSQ262" s="254"/>
      <c r="CSR262" s="254"/>
      <c r="CSS262" s="254"/>
      <c r="CST262" s="254"/>
      <c r="CSU262" s="254"/>
      <c r="CSV262" s="254"/>
      <c r="CSW262" s="254"/>
      <c r="CSX262" s="254"/>
      <c r="CSY262" s="254"/>
      <c r="CSZ262" s="254"/>
      <c r="CTA262" s="254"/>
      <c r="CTB262" s="254"/>
      <c r="CTC262" s="254"/>
      <c r="CTD262" s="254"/>
      <c r="CTE262" s="254"/>
      <c r="CTF262" s="254"/>
      <c r="CTG262" s="254"/>
      <c r="CTH262" s="254"/>
      <c r="CTI262" s="254"/>
      <c r="CTJ262" s="254"/>
      <c r="CTK262" s="254"/>
      <c r="CTL262" s="254"/>
      <c r="CTM262" s="254"/>
      <c r="CTN262" s="254"/>
      <c r="CTO262" s="254"/>
      <c r="CTP262" s="254"/>
      <c r="CTQ262" s="254"/>
      <c r="CTR262" s="254"/>
      <c r="CTS262" s="254"/>
      <c r="CTT262" s="254"/>
      <c r="CTU262" s="254"/>
      <c r="CTV262" s="254"/>
      <c r="CTW262" s="254"/>
      <c r="CTX262" s="254"/>
      <c r="CTY262" s="254"/>
      <c r="CTZ262" s="254"/>
      <c r="CUA262" s="254"/>
      <c r="CUB262" s="254"/>
      <c r="CUC262" s="254"/>
      <c r="CUD262" s="254"/>
      <c r="CUE262" s="254"/>
      <c r="CUF262" s="254"/>
      <c r="CUG262" s="254"/>
      <c r="CUH262" s="254"/>
      <c r="CUI262" s="254"/>
      <c r="CUJ262" s="254"/>
      <c r="CUK262" s="254"/>
      <c r="CUL262" s="254"/>
      <c r="CUM262" s="254"/>
      <c r="CUN262" s="254"/>
      <c r="CUO262" s="254"/>
      <c r="CUP262" s="254"/>
      <c r="CUQ262" s="254"/>
      <c r="CUR262" s="254"/>
      <c r="CUS262" s="254"/>
      <c r="CUT262" s="254"/>
      <c r="CUU262" s="254"/>
      <c r="CUV262" s="254"/>
      <c r="CUW262" s="254"/>
      <c r="CUX262" s="254"/>
      <c r="CUY262" s="254"/>
      <c r="CUZ262" s="254"/>
      <c r="CVA262" s="254"/>
      <c r="CVB262" s="254"/>
      <c r="CVC262" s="254"/>
      <c r="CVD262" s="254"/>
      <c r="CVE262" s="254"/>
      <c r="CVF262" s="254"/>
      <c r="CVG262" s="254"/>
      <c r="CVH262" s="254"/>
      <c r="CVI262" s="254"/>
      <c r="CVJ262" s="254"/>
      <c r="CVK262" s="254"/>
      <c r="CVL262" s="254"/>
      <c r="CVM262" s="254"/>
      <c r="CVN262" s="254"/>
      <c r="CVO262" s="254"/>
      <c r="CVP262" s="254"/>
      <c r="CVQ262" s="254"/>
      <c r="CVR262" s="254"/>
      <c r="CVS262" s="254"/>
      <c r="CVT262" s="254"/>
      <c r="CVU262" s="254"/>
      <c r="CVV262" s="254"/>
      <c r="CVW262" s="254"/>
      <c r="CVX262" s="254"/>
      <c r="CVY262" s="254"/>
      <c r="CVZ262" s="254"/>
      <c r="CWA262" s="254"/>
      <c r="CWB262" s="254"/>
      <c r="CWC262" s="254"/>
      <c r="CWD262" s="254"/>
      <c r="CWE262" s="254"/>
      <c r="CWF262" s="254"/>
      <c r="CWG262" s="254"/>
      <c r="CWH262" s="254"/>
      <c r="CWI262" s="254"/>
      <c r="CWJ262" s="254"/>
      <c r="CWK262" s="254"/>
      <c r="CWL262" s="254"/>
      <c r="CWM262" s="254"/>
      <c r="CWN262" s="254"/>
      <c r="CWO262" s="254"/>
      <c r="CWP262" s="254"/>
      <c r="CWQ262" s="254"/>
      <c r="CWR262" s="254"/>
      <c r="CWS262" s="254"/>
      <c r="CWT262" s="254"/>
      <c r="CWU262" s="254"/>
      <c r="CWV262" s="254"/>
      <c r="CWW262" s="254"/>
      <c r="CWX262" s="254"/>
      <c r="CWY262" s="254"/>
      <c r="CWZ262" s="254"/>
      <c r="CXA262" s="254"/>
      <c r="CXB262" s="254"/>
      <c r="CXC262" s="254"/>
      <c r="CXD262" s="254"/>
      <c r="CXE262" s="254"/>
      <c r="CXF262" s="254"/>
      <c r="CXG262" s="254"/>
      <c r="CXH262" s="254"/>
      <c r="CXI262" s="254"/>
      <c r="CXJ262" s="254"/>
      <c r="CXK262" s="254"/>
      <c r="CXL262" s="254"/>
      <c r="CXM262" s="254"/>
      <c r="CXN262" s="254"/>
      <c r="CXO262" s="254"/>
      <c r="CXP262" s="254"/>
      <c r="CXQ262" s="254"/>
      <c r="CXR262" s="254"/>
      <c r="CXS262" s="254"/>
      <c r="CXT262" s="254"/>
      <c r="CXU262" s="254"/>
      <c r="CXV262" s="254"/>
      <c r="CXW262" s="254"/>
      <c r="CXX262" s="254"/>
      <c r="CXY262" s="254"/>
      <c r="CXZ262" s="254"/>
      <c r="CYA262" s="254"/>
      <c r="CYB262" s="254"/>
      <c r="CYC262" s="254"/>
      <c r="CYD262" s="254"/>
      <c r="CYE262" s="254"/>
      <c r="CYF262" s="254"/>
      <c r="CYG262" s="254"/>
      <c r="CYH262" s="254"/>
      <c r="CYI262" s="254"/>
      <c r="CYJ262" s="254"/>
      <c r="CYK262" s="254"/>
      <c r="CYL262" s="254"/>
      <c r="CYM262" s="254"/>
      <c r="CYN262" s="254"/>
      <c r="CYO262" s="254"/>
      <c r="CYP262" s="254"/>
      <c r="CYQ262" s="254"/>
      <c r="CYR262" s="254"/>
      <c r="CYS262" s="254"/>
      <c r="CYT262" s="254"/>
      <c r="CYU262" s="254"/>
      <c r="CYV262" s="254"/>
      <c r="CYW262" s="254"/>
      <c r="CYX262" s="254"/>
      <c r="CYY262" s="254"/>
      <c r="CYZ262" s="254"/>
      <c r="CZA262" s="254"/>
      <c r="CZB262" s="254"/>
      <c r="CZC262" s="254"/>
      <c r="CZD262" s="254"/>
      <c r="CZE262" s="254"/>
      <c r="CZF262" s="254"/>
      <c r="CZG262" s="254"/>
      <c r="CZH262" s="254"/>
      <c r="CZI262" s="254"/>
      <c r="CZJ262" s="254"/>
      <c r="CZK262" s="254"/>
      <c r="CZL262" s="254"/>
      <c r="CZM262" s="254"/>
      <c r="CZN262" s="254"/>
      <c r="CZO262" s="254"/>
      <c r="CZP262" s="254"/>
      <c r="CZQ262" s="254"/>
      <c r="CZR262" s="254"/>
      <c r="CZS262" s="254"/>
      <c r="CZT262" s="254"/>
      <c r="CZU262" s="254"/>
      <c r="CZV262" s="254"/>
      <c r="CZW262" s="254"/>
      <c r="CZX262" s="254"/>
      <c r="CZY262" s="254"/>
      <c r="CZZ262" s="254"/>
      <c r="DAA262" s="254"/>
      <c r="DAB262" s="254"/>
      <c r="DAC262" s="254"/>
      <c r="DAD262" s="254"/>
      <c r="DAE262" s="254"/>
      <c r="DAF262" s="254"/>
      <c r="DAG262" s="254"/>
      <c r="DAH262" s="254"/>
      <c r="DAI262" s="254"/>
      <c r="DAJ262" s="254"/>
      <c r="DAK262" s="254"/>
      <c r="DAL262" s="254"/>
      <c r="DAM262" s="254"/>
      <c r="DAN262" s="254"/>
      <c r="DAO262" s="254"/>
      <c r="DAP262" s="254"/>
      <c r="DAQ262" s="254"/>
      <c r="DAR262" s="254"/>
      <c r="DAS262" s="254"/>
      <c r="DAT262" s="254"/>
      <c r="DAU262" s="254"/>
      <c r="DAV262" s="254"/>
      <c r="DAW262" s="254"/>
      <c r="DAX262" s="254"/>
      <c r="DAY262" s="254"/>
      <c r="DAZ262" s="254"/>
      <c r="DBA262" s="254"/>
      <c r="DBB262" s="254"/>
      <c r="DBC262" s="254"/>
      <c r="DBD262" s="254"/>
      <c r="DBE262" s="254"/>
      <c r="DBF262" s="254"/>
      <c r="DBG262" s="254"/>
      <c r="DBH262" s="254"/>
      <c r="DBI262" s="254"/>
      <c r="DBJ262" s="254"/>
      <c r="DBK262" s="254"/>
      <c r="DBL262" s="254"/>
      <c r="DBM262" s="254"/>
      <c r="DBN262" s="254"/>
      <c r="DBO262" s="254"/>
      <c r="DBP262" s="254"/>
      <c r="DBQ262" s="254"/>
      <c r="DBR262" s="254"/>
      <c r="DBS262" s="254"/>
      <c r="DBT262" s="254"/>
      <c r="DBU262" s="254"/>
      <c r="DBV262" s="254"/>
      <c r="DBW262" s="254"/>
      <c r="DBX262" s="254"/>
      <c r="DBY262" s="254"/>
      <c r="DBZ262" s="254"/>
      <c r="DCA262" s="254"/>
      <c r="DCB262" s="254"/>
      <c r="DCC262" s="254"/>
      <c r="DCD262" s="254"/>
      <c r="DCE262" s="254"/>
      <c r="DCF262" s="254"/>
      <c r="DCG262" s="254"/>
      <c r="DCH262" s="254"/>
      <c r="DCI262" s="254"/>
      <c r="DCJ262" s="254"/>
      <c r="DCK262" s="254"/>
      <c r="DCL262" s="254"/>
      <c r="DCM262" s="254"/>
      <c r="DCN262" s="254"/>
      <c r="DCO262" s="254"/>
      <c r="DCP262" s="254"/>
      <c r="DCQ262" s="254"/>
      <c r="DCR262" s="254"/>
      <c r="DCS262" s="254"/>
      <c r="DCT262" s="254"/>
      <c r="DCU262" s="254"/>
      <c r="DCV262" s="254"/>
      <c r="DCW262" s="254"/>
      <c r="DCX262" s="254"/>
      <c r="DCY262" s="254"/>
      <c r="DCZ262" s="254"/>
      <c r="DDA262" s="254"/>
      <c r="DDB262" s="254"/>
      <c r="DDC262" s="254"/>
      <c r="DDD262" s="254"/>
      <c r="DDE262" s="254"/>
      <c r="DDF262" s="254"/>
      <c r="DDG262" s="254"/>
      <c r="DDH262" s="254"/>
      <c r="DDI262" s="254"/>
      <c r="DDJ262" s="254"/>
      <c r="DDK262" s="254"/>
      <c r="DDL262" s="254"/>
      <c r="DDM262" s="254"/>
      <c r="DDN262" s="254"/>
      <c r="DDO262" s="254"/>
      <c r="DDP262" s="254"/>
      <c r="DDQ262" s="254"/>
      <c r="DDR262" s="254"/>
      <c r="DDS262" s="254"/>
      <c r="DDT262" s="254"/>
      <c r="DDU262" s="254"/>
      <c r="DDV262" s="254"/>
      <c r="DDW262" s="254"/>
      <c r="DDX262" s="254"/>
      <c r="DDY262" s="254"/>
      <c r="DDZ262" s="254"/>
      <c r="DEA262" s="254"/>
      <c r="DEB262" s="254"/>
      <c r="DEC262" s="254"/>
      <c r="DED262" s="254"/>
      <c r="DEE262" s="254"/>
      <c r="DEF262" s="254"/>
      <c r="DEG262" s="254"/>
      <c r="DEH262" s="254"/>
      <c r="DEI262" s="254"/>
      <c r="DEJ262" s="254"/>
      <c r="DEK262" s="254"/>
      <c r="DEL262" s="254"/>
      <c r="DEM262" s="254"/>
      <c r="DEN262" s="254"/>
      <c r="DEO262" s="254"/>
      <c r="DEP262" s="254"/>
      <c r="DEQ262" s="254"/>
      <c r="DER262" s="254"/>
      <c r="DES262" s="254"/>
      <c r="DET262" s="254"/>
      <c r="DEU262" s="254"/>
      <c r="DEV262" s="254"/>
      <c r="DEW262" s="254"/>
      <c r="DEX262" s="254"/>
      <c r="DEY262" s="254"/>
      <c r="DEZ262" s="254"/>
      <c r="DFA262" s="254"/>
      <c r="DFB262" s="254"/>
      <c r="DFC262" s="254"/>
      <c r="DFD262" s="254"/>
      <c r="DFE262" s="254"/>
      <c r="DFF262" s="254"/>
      <c r="DFG262" s="254"/>
      <c r="DFH262" s="254"/>
      <c r="DFI262" s="254"/>
      <c r="DFJ262" s="254"/>
      <c r="DFK262" s="254"/>
      <c r="DFL262" s="254"/>
      <c r="DFM262" s="254"/>
      <c r="DFN262" s="254"/>
      <c r="DFO262" s="254"/>
      <c r="DFP262" s="254"/>
      <c r="DFQ262" s="254"/>
      <c r="DFR262" s="254"/>
      <c r="DFS262" s="254"/>
      <c r="DFT262" s="254"/>
      <c r="DFU262" s="254"/>
      <c r="DFV262" s="254"/>
      <c r="DFW262" s="254"/>
      <c r="DFX262" s="254"/>
      <c r="DFY262" s="254"/>
      <c r="DFZ262" s="254"/>
      <c r="DGA262" s="254"/>
      <c r="DGB262" s="254"/>
      <c r="DGC262" s="254"/>
      <c r="DGD262" s="254"/>
      <c r="DGE262" s="254"/>
      <c r="DGF262" s="254"/>
      <c r="DGG262" s="254"/>
      <c r="DGH262" s="254"/>
      <c r="DGI262" s="254"/>
      <c r="DGJ262" s="254"/>
      <c r="DGK262" s="254"/>
      <c r="DGL262" s="254"/>
      <c r="DGM262" s="254"/>
      <c r="DGN262" s="254"/>
      <c r="DGO262" s="254"/>
      <c r="DGP262" s="254"/>
      <c r="DGQ262" s="254"/>
      <c r="DGR262" s="254"/>
      <c r="DGS262" s="254"/>
      <c r="DGT262" s="254"/>
      <c r="DGU262" s="254"/>
      <c r="DGV262" s="254"/>
      <c r="DGW262" s="254"/>
      <c r="DGX262" s="254"/>
      <c r="DGY262" s="254"/>
      <c r="DGZ262" s="254"/>
      <c r="DHA262" s="254"/>
      <c r="DHB262" s="254"/>
      <c r="DHC262" s="254"/>
      <c r="DHD262" s="254"/>
      <c r="DHE262" s="254"/>
      <c r="DHF262" s="254"/>
      <c r="DHG262" s="254"/>
      <c r="DHH262" s="254"/>
      <c r="DHI262" s="254"/>
      <c r="DHJ262" s="254"/>
      <c r="DHK262" s="254"/>
      <c r="DHL262" s="254"/>
      <c r="DHM262" s="254"/>
      <c r="DHN262" s="254"/>
      <c r="DHO262" s="254"/>
      <c r="DHP262" s="254"/>
      <c r="DHQ262" s="254"/>
      <c r="DHR262" s="254"/>
      <c r="DHS262" s="254"/>
      <c r="DHT262" s="254"/>
      <c r="DHU262" s="254"/>
      <c r="DHV262" s="254"/>
      <c r="DHW262" s="254"/>
      <c r="DHX262" s="254"/>
      <c r="DHY262" s="254"/>
      <c r="DHZ262" s="254"/>
      <c r="DIA262" s="254"/>
      <c r="DIB262" s="254"/>
      <c r="DIC262" s="254"/>
      <c r="DID262" s="254"/>
      <c r="DIE262" s="254"/>
      <c r="DIF262" s="254"/>
      <c r="DIG262" s="254"/>
      <c r="DIH262" s="254"/>
      <c r="DII262" s="254"/>
      <c r="DIJ262" s="254"/>
      <c r="DIK262" s="254"/>
      <c r="DIL262" s="254"/>
      <c r="DIM262" s="254"/>
      <c r="DIN262" s="254"/>
      <c r="DIO262" s="254"/>
      <c r="DIP262" s="254"/>
      <c r="DIQ262" s="254"/>
      <c r="DIR262" s="254"/>
      <c r="DIS262" s="254"/>
      <c r="DIT262" s="254"/>
      <c r="DIU262" s="254"/>
      <c r="DIV262" s="254"/>
      <c r="DIW262" s="254"/>
      <c r="DIX262" s="254"/>
      <c r="DIY262" s="254"/>
      <c r="DIZ262" s="254"/>
      <c r="DJA262" s="254"/>
      <c r="DJB262" s="254"/>
      <c r="DJC262" s="254"/>
      <c r="DJD262" s="254"/>
      <c r="DJE262" s="254"/>
      <c r="DJF262" s="254"/>
      <c r="DJG262" s="254"/>
      <c r="DJH262" s="254"/>
      <c r="DJI262" s="254"/>
      <c r="DJJ262" s="254"/>
      <c r="DJK262" s="254"/>
      <c r="DJL262" s="254"/>
      <c r="DJM262" s="254"/>
      <c r="DJN262" s="254"/>
      <c r="DJO262" s="254"/>
      <c r="DJP262" s="254"/>
      <c r="DJQ262" s="254"/>
      <c r="DJR262" s="254"/>
      <c r="DJS262" s="254"/>
      <c r="DJT262" s="254"/>
      <c r="DJU262" s="254"/>
      <c r="DJV262" s="254"/>
      <c r="DJW262" s="254"/>
      <c r="DJX262" s="254"/>
      <c r="DJY262" s="254"/>
      <c r="DJZ262" s="254"/>
      <c r="DKA262" s="254"/>
      <c r="DKB262" s="254"/>
      <c r="DKC262" s="254"/>
      <c r="DKD262" s="254"/>
      <c r="DKE262" s="254"/>
      <c r="DKF262" s="254"/>
      <c r="DKG262" s="254"/>
      <c r="DKH262" s="254"/>
      <c r="DKI262" s="254"/>
      <c r="DKJ262" s="254"/>
      <c r="DKK262" s="254"/>
      <c r="DKL262" s="254"/>
      <c r="DKM262" s="254"/>
      <c r="DKN262" s="254"/>
      <c r="DKO262" s="254"/>
      <c r="DKP262" s="254"/>
      <c r="DKQ262" s="254"/>
      <c r="DKR262" s="254"/>
      <c r="DKS262" s="254"/>
      <c r="DKT262" s="254"/>
      <c r="DKU262" s="254"/>
      <c r="DKV262" s="254"/>
      <c r="DKW262" s="254"/>
      <c r="DKX262" s="254"/>
      <c r="DKY262" s="254"/>
      <c r="DKZ262" s="254"/>
      <c r="DLA262" s="254"/>
      <c r="DLB262" s="254"/>
      <c r="DLC262" s="254"/>
      <c r="DLD262" s="254"/>
      <c r="DLE262" s="254"/>
      <c r="DLF262" s="254"/>
      <c r="DLG262" s="254"/>
      <c r="DLH262" s="254"/>
      <c r="DLI262" s="254"/>
      <c r="DLJ262" s="254"/>
      <c r="DLK262" s="254"/>
      <c r="DLL262" s="254"/>
      <c r="DLM262" s="254"/>
      <c r="DLN262" s="254"/>
      <c r="DLO262" s="254"/>
      <c r="DLP262" s="254"/>
      <c r="DLQ262" s="254"/>
      <c r="DLR262" s="254"/>
      <c r="DLS262" s="254"/>
      <c r="DLT262" s="254"/>
      <c r="DLU262" s="254"/>
      <c r="DLV262" s="254"/>
      <c r="DLW262" s="254"/>
      <c r="DLX262" s="254"/>
      <c r="DLY262" s="254"/>
      <c r="DLZ262" s="254"/>
      <c r="DMA262" s="254"/>
      <c r="DMB262" s="254"/>
      <c r="DMC262" s="254"/>
      <c r="DMD262" s="254"/>
      <c r="DME262" s="254"/>
      <c r="DMF262" s="254"/>
      <c r="DMG262" s="254"/>
      <c r="DMH262" s="254"/>
      <c r="DMI262" s="254"/>
      <c r="DMJ262" s="254"/>
      <c r="DMK262" s="254"/>
      <c r="DML262" s="254"/>
      <c r="DMM262" s="254"/>
      <c r="DMN262" s="254"/>
      <c r="DMO262" s="254"/>
      <c r="DMP262" s="254"/>
      <c r="DMQ262" s="254"/>
      <c r="DMR262" s="254"/>
      <c r="DMS262" s="254"/>
      <c r="DMT262" s="254"/>
      <c r="DMU262" s="254"/>
      <c r="DMV262" s="254"/>
      <c r="DMW262" s="254"/>
      <c r="DMX262" s="254"/>
      <c r="DMY262" s="254"/>
      <c r="DMZ262" s="254"/>
      <c r="DNA262" s="254"/>
      <c r="DNB262" s="254"/>
      <c r="DNC262" s="254"/>
      <c r="DND262" s="254"/>
      <c r="DNE262" s="254"/>
      <c r="DNF262" s="254"/>
      <c r="DNG262" s="254"/>
      <c r="DNH262" s="254"/>
      <c r="DNI262" s="254"/>
      <c r="DNJ262" s="254"/>
      <c r="DNK262" s="254"/>
      <c r="DNL262" s="254"/>
      <c r="DNM262" s="254"/>
      <c r="DNN262" s="254"/>
      <c r="DNO262" s="254"/>
      <c r="DNP262" s="254"/>
      <c r="DNQ262" s="254"/>
      <c r="DNR262" s="254"/>
      <c r="DNS262" s="254"/>
      <c r="DNT262" s="254"/>
      <c r="DNU262" s="254"/>
      <c r="DNV262" s="254"/>
      <c r="DNW262" s="254"/>
      <c r="DNX262" s="254"/>
      <c r="DNY262" s="254"/>
      <c r="DNZ262" s="254"/>
      <c r="DOA262" s="254"/>
      <c r="DOB262" s="254"/>
      <c r="DOC262" s="254"/>
      <c r="DOD262" s="254"/>
      <c r="DOE262" s="254"/>
      <c r="DOF262" s="254"/>
      <c r="DOG262" s="254"/>
      <c r="DOH262" s="254"/>
      <c r="DOI262" s="254"/>
      <c r="DOJ262" s="254"/>
      <c r="DOK262" s="254"/>
      <c r="DOL262" s="254"/>
      <c r="DOM262" s="254"/>
      <c r="DON262" s="254"/>
      <c r="DOO262" s="254"/>
      <c r="DOP262" s="254"/>
      <c r="DOQ262" s="254"/>
      <c r="DOR262" s="254"/>
      <c r="DOS262" s="254"/>
      <c r="DOT262" s="254"/>
      <c r="DOU262" s="254"/>
      <c r="DOV262" s="254"/>
      <c r="DOW262" s="254"/>
      <c r="DOX262" s="254"/>
      <c r="DOY262" s="254"/>
      <c r="DOZ262" s="254"/>
      <c r="DPA262" s="254"/>
      <c r="DPB262" s="254"/>
      <c r="DPC262" s="254"/>
      <c r="DPD262" s="254"/>
      <c r="DPE262" s="254"/>
      <c r="DPF262" s="254"/>
      <c r="DPG262" s="254"/>
      <c r="DPH262" s="254"/>
      <c r="DPI262" s="254"/>
      <c r="DPJ262" s="254"/>
      <c r="DPK262" s="254"/>
      <c r="DPL262" s="254"/>
      <c r="DPM262" s="254"/>
      <c r="DPN262" s="254"/>
      <c r="DPO262" s="254"/>
      <c r="DPP262" s="254"/>
      <c r="DPQ262" s="254"/>
      <c r="DPR262" s="254"/>
      <c r="DPS262" s="254"/>
      <c r="DPT262" s="254"/>
      <c r="DPU262" s="254"/>
      <c r="DPV262" s="254"/>
      <c r="DPW262" s="254"/>
      <c r="DPX262" s="254"/>
      <c r="DPY262" s="254"/>
      <c r="DPZ262" s="254"/>
      <c r="DQA262" s="254"/>
      <c r="DQB262" s="254"/>
      <c r="DQC262" s="254"/>
      <c r="DQD262" s="254"/>
      <c r="DQE262" s="254"/>
      <c r="DQF262" s="254"/>
      <c r="DQG262" s="254"/>
      <c r="DQH262" s="254"/>
      <c r="DQI262" s="254"/>
      <c r="DQJ262" s="254"/>
      <c r="DQK262" s="254"/>
      <c r="DQL262" s="254"/>
      <c r="DQM262" s="254"/>
      <c r="DQN262" s="254"/>
      <c r="DQO262" s="254"/>
      <c r="DQP262" s="254"/>
      <c r="DQQ262" s="254"/>
      <c r="DQR262" s="254"/>
      <c r="DQS262" s="254"/>
      <c r="DQT262" s="254"/>
      <c r="DQU262" s="254"/>
      <c r="DQV262" s="254"/>
      <c r="DQW262" s="254"/>
      <c r="DQX262" s="254"/>
      <c r="DQY262" s="254"/>
      <c r="DQZ262" s="254"/>
      <c r="DRA262" s="254"/>
      <c r="DRB262" s="254"/>
      <c r="DRC262" s="254"/>
      <c r="DRD262" s="254"/>
      <c r="DRE262" s="254"/>
      <c r="DRF262" s="254"/>
      <c r="DRG262" s="254"/>
      <c r="DRH262" s="254"/>
      <c r="DRI262" s="254"/>
      <c r="DRJ262" s="254"/>
      <c r="DRK262" s="254"/>
      <c r="DRL262" s="254"/>
      <c r="DRM262" s="254"/>
      <c r="DRN262" s="254"/>
      <c r="DRO262" s="254"/>
      <c r="DRP262" s="254"/>
      <c r="DRQ262" s="254"/>
      <c r="DRR262" s="254"/>
      <c r="DRS262" s="254"/>
      <c r="DRT262" s="254"/>
      <c r="DRU262" s="254"/>
      <c r="DRV262" s="254"/>
      <c r="DRW262" s="254"/>
      <c r="DRX262" s="254"/>
      <c r="DRY262" s="254"/>
      <c r="DRZ262" s="254"/>
      <c r="DSA262" s="254"/>
      <c r="DSB262" s="254"/>
      <c r="DSC262" s="254"/>
      <c r="DSD262" s="254"/>
      <c r="DSE262" s="254"/>
      <c r="DSF262" s="254"/>
      <c r="DSG262" s="254"/>
      <c r="DSH262" s="254"/>
      <c r="DSI262" s="254"/>
      <c r="DSJ262" s="254"/>
      <c r="DSK262" s="254"/>
      <c r="DSL262" s="254"/>
      <c r="DSM262" s="254"/>
      <c r="DSN262" s="254"/>
      <c r="DSO262" s="254"/>
      <c r="DSP262" s="254"/>
      <c r="DSQ262" s="254"/>
      <c r="DSR262" s="254"/>
      <c r="DSS262" s="254"/>
      <c r="DST262" s="254"/>
      <c r="DSU262" s="254"/>
      <c r="DSV262" s="254"/>
      <c r="DSW262" s="254"/>
      <c r="DSX262" s="254"/>
      <c r="DSY262" s="254"/>
      <c r="DSZ262" s="254"/>
      <c r="DTA262" s="254"/>
      <c r="DTB262" s="254"/>
      <c r="DTC262" s="254"/>
      <c r="DTD262" s="254"/>
      <c r="DTE262" s="254"/>
      <c r="DTF262" s="254"/>
      <c r="DTG262" s="254"/>
      <c r="DTH262" s="254"/>
      <c r="DTI262" s="254"/>
      <c r="DTJ262" s="254"/>
      <c r="DTK262" s="254"/>
      <c r="DTL262" s="254"/>
      <c r="DTM262" s="254"/>
      <c r="DTN262" s="254"/>
      <c r="DTO262" s="254"/>
      <c r="DTP262" s="254"/>
      <c r="DTQ262" s="254"/>
      <c r="DTR262" s="254"/>
      <c r="DTS262" s="254"/>
      <c r="DTT262" s="254"/>
      <c r="DTU262" s="254"/>
      <c r="DTV262" s="254"/>
      <c r="DTW262" s="254"/>
      <c r="DTX262" s="254"/>
      <c r="DTY262" s="254"/>
      <c r="DTZ262" s="254"/>
      <c r="DUA262" s="254"/>
      <c r="DUB262" s="254"/>
      <c r="DUC262" s="254"/>
      <c r="DUD262" s="254"/>
      <c r="DUE262" s="254"/>
      <c r="DUF262" s="254"/>
      <c r="DUG262" s="254"/>
      <c r="DUH262" s="254"/>
      <c r="DUI262" s="254"/>
      <c r="DUJ262" s="254"/>
      <c r="DUK262" s="254"/>
      <c r="DUL262" s="254"/>
      <c r="DUM262" s="254"/>
      <c r="DUN262" s="254"/>
      <c r="DUO262" s="254"/>
      <c r="DUP262" s="254"/>
      <c r="DUQ262" s="254"/>
      <c r="DUR262" s="254"/>
      <c r="DUS262" s="254"/>
      <c r="DUT262" s="254"/>
      <c r="DUU262" s="254"/>
      <c r="DUV262" s="254"/>
      <c r="DUW262" s="254"/>
      <c r="DUX262" s="254"/>
      <c r="DUY262" s="254"/>
      <c r="DUZ262" s="254"/>
      <c r="DVA262" s="254"/>
      <c r="DVB262" s="254"/>
      <c r="DVC262" s="254"/>
      <c r="DVD262" s="254"/>
      <c r="DVE262" s="254"/>
      <c r="DVF262" s="254"/>
      <c r="DVG262" s="254"/>
      <c r="DVH262" s="254"/>
      <c r="DVI262" s="254"/>
      <c r="DVJ262" s="254"/>
      <c r="DVK262" s="254"/>
      <c r="DVL262" s="254"/>
      <c r="DVM262" s="254"/>
      <c r="DVN262" s="254"/>
      <c r="DVO262" s="254"/>
      <c r="DVP262" s="254"/>
      <c r="DVQ262" s="254"/>
      <c r="DVR262" s="254"/>
      <c r="DVS262" s="254"/>
      <c r="DVT262" s="254"/>
      <c r="DVU262" s="254"/>
      <c r="DVV262" s="254"/>
      <c r="DVW262" s="254"/>
      <c r="DVX262" s="254"/>
      <c r="DVY262" s="254"/>
      <c r="DVZ262" s="254"/>
      <c r="DWA262" s="254"/>
      <c r="DWB262" s="254"/>
      <c r="DWC262" s="254"/>
      <c r="DWD262" s="254"/>
      <c r="DWE262" s="254"/>
      <c r="DWF262" s="254"/>
      <c r="DWG262" s="254"/>
      <c r="DWH262" s="254"/>
      <c r="DWI262" s="254"/>
      <c r="DWJ262" s="254"/>
      <c r="DWK262" s="254"/>
      <c r="DWL262" s="254"/>
      <c r="DWM262" s="254"/>
      <c r="DWN262" s="254"/>
      <c r="DWO262" s="254"/>
      <c r="DWP262" s="254"/>
      <c r="DWQ262" s="254"/>
      <c r="DWR262" s="254"/>
      <c r="DWS262" s="254"/>
      <c r="DWT262" s="254"/>
      <c r="DWU262" s="254"/>
      <c r="DWV262" s="254"/>
      <c r="DWW262" s="254"/>
      <c r="DWX262" s="254"/>
      <c r="DWY262" s="254"/>
      <c r="DWZ262" s="254"/>
      <c r="DXA262" s="254"/>
      <c r="DXB262" s="254"/>
      <c r="DXC262" s="254"/>
      <c r="DXD262" s="254"/>
      <c r="DXE262" s="254"/>
      <c r="DXF262" s="254"/>
      <c r="DXG262" s="254"/>
      <c r="DXH262" s="254"/>
      <c r="DXI262" s="254"/>
      <c r="DXJ262" s="254"/>
      <c r="DXK262" s="254"/>
      <c r="DXL262" s="254"/>
      <c r="DXM262" s="254"/>
      <c r="DXN262" s="254"/>
      <c r="DXO262" s="254"/>
      <c r="DXP262" s="254"/>
      <c r="DXQ262" s="254"/>
      <c r="DXR262" s="254"/>
      <c r="DXS262" s="254"/>
      <c r="DXT262" s="254"/>
      <c r="DXU262" s="254"/>
      <c r="DXV262" s="254"/>
      <c r="DXW262" s="254"/>
      <c r="DXX262" s="254"/>
      <c r="DXY262" s="254"/>
      <c r="DXZ262" s="254"/>
      <c r="DYA262" s="254"/>
      <c r="DYB262" s="254"/>
      <c r="DYC262" s="254"/>
      <c r="DYD262" s="254"/>
      <c r="DYE262" s="254"/>
      <c r="DYF262" s="254"/>
      <c r="DYG262" s="254"/>
      <c r="DYH262" s="254"/>
      <c r="DYI262" s="254"/>
      <c r="DYJ262" s="254"/>
      <c r="DYK262" s="254"/>
      <c r="DYL262" s="254"/>
      <c r="DYM262" s="254"/>
      <c r="DYN262" s="254"/>
      <c r="DYO262" s="254"/>
      <c r="DYP262" s="254"/>
      <c r="DYQ262" s="254"/>
      <c r="DYR262" s="254"/>
      <c r="DYS262" s="254"/>
      <c r="DYT262" s="254"/>
      <c r="DYU262" s="254"/>
      <c r="DYV262" s="254"/>
      <c r="DYW262" s="254"/>
      <c r="DYX262" s="254"/>
      <c r="DYY262" s="254"/>
      <c r="DYZ262" s="254"/>
      <c r="DZA262" s="254"/>
      <c r="DZB262" s="254"/>
      <c r="DZC262" s="254"/>
      <c r="DZD262" s="254"/>
      <c r="DZE262" s="254"/>
      <c r="DZF262" s="254"/>
      <c r="DZG262" s="254"/>
      <c r="DZH262" s="254"/>
      <c r="DZI262" s="254"/>
      <c r="DZJ262" s="254"/>
      <c r="DZK262" s="254"/>
      <c r="DZL262" s="254"/>
      <c r="DZM262" s="254"/>
      <c r="DZN262" s="254"/>
      <c r="DZO262" s="254"/>
      <c r="DZP262" s="254"/>
      <c r="DZQ262" s="254"/>
      <c r="DZR262" s="254"/>
      <c r="DZS262" s="254"/>
      <c r="DZT262" s="254"/>
      <c r="DZU262" s="254"/>
      <c r="DZV262" s="254"/>
      <c r="DZW262" s="254"/>
      <c r="DZX262" s="254"/>
      <c r="DZY262" s="254"/>
      <c r="DZZ262" s="254"/>
      <c r="EAA262" s="254"/>
      <c r="EAB262" s="254"/>
      <c r="EAC262" s="254"/>
      <c r="EAD262" s="254"/>
      <c r="EAE262" s="254"/>
      <c r="EAF262" s="254"/>
      <c r="EAG262" s="254"/>
      <c r="EAH262" s="254"/>
      <c r="EAI262" s="254"/>
      <c r="EAJ262" s="254"/>
      <c r="EAK262" s="254"/>
      <c r="EAL262" s="254"/>
      <c r="EAM262" s="254"/>
      <c r="EAN262" s="254"/>
      <c r="EAO262" s="254"/>
      <c r="EAP262" s="254"/>
      <c r="EAQ262" s="254"/>
      <c r="EAR262" s="254"/>
      <c r="EAS262" s="254"/>
      <c r="EAT262" s="254"/>
      <c r="EAU262" s="254"/>
      <c r="EAV262" s="254"/>
      <c r="EAW262" s="254"/>
      <c r="EAX262" s="254"/>
      <c r="EAY262" s="254"/>
      <c r="EAZ262" s="254"/>
      <c r="EBA262" s="254"/>
      <c r="EBB262" s="254"/>
      <c r="EBC262" s="254"/>
      <c r="EBD262" s="254"/>
      <c r="EBE262" s="254"/>
      <c r="EBF262" s="254"/>
      <c r="EBG262" s="254"/>
      <c r="EBH262" s="254"/>
      <c r="EBI262" s="254"/>
      <c r="EBJ262" s="254"/>
      <c r="EBK262" s="254"/>
      <c r="EBL262" s="254"/>
      <c r="EBM262" s="254"/>
      <c r="EBN262" s="254"/>
      <c r="EBO262" s="254"/>
      <c r="EBP262" s="254"/>
      <c r="EBQ262" s="254"/>
      <c r="EBR262" s="254"/>
      <c r="EBS262" s="254"/>
      <c r="EBT262" s="254"/>
      <c r="EBU262" s="254"/>
      <c r="EBV262" s="254"/>
      <c r="EBW262" s="254"/>
      <c r="EBX262" s="254"/>
      <c r="EBY262" s="254"/>
      <c r="EBZ262" s="254"/>
      <c r="ECA262" s="254"/>
      <c r="ECB262" s="254"/>
      <c r="ECC262" s="254"/>
      <c r="ECD262" s="254"/>
      <c r="ECE262" s="254"/>
      <c r="ECF262" s="254"/>
      <c r="ECG262" s="254"/>
      <c r="ECH262" s="254"/>
      <c r="ECI262" s="254"/>
      <c r="ECJ262" s="254"/>
      <c r="ECK262" s="254"/>
      <c r="ECL262" s="254"/>
      <c r="ECM262" s="254"/>
      <c r="ECN262" s="254"/>
      <c r="ECO262" s="254"/>
      <c r="ECP262" s="254"/>
      <c r="ECQ262" s="254"/>
      <c r="ECR262" s="254"/>
      <c r="ECS262" s="254"/>
      <c r="ECT262" s="254"/>
      <c r="ECU262" s="254"/>
      <c r="ECV262" s="254"/>
      <c r="ECW262" s="254"/>
      <c r="ECX262" s="254"/>
      <c r="ECY262" s="254"/>
      <c r="ECZ262" s="254"/>
      <c r="EDA262" s="254"/>
      <c r="EDB262" s="254"/>
      <c r="EDC262" s="254"/>
      <c r="EDD262" s="254"/>
      <c r="EDE262" s="254"/>
      <c r="EDF262" s="254"/>
      <c r="EDG262" s="254"/>
      <c r="EDH262" s="254"/>
      <c r="EDI262" s="254"/>
      <c r="EDJ262" s="254"/>
      <c r="EDK262" s="254"/>
      <c r="EDL262" s="254"/>
      <c r="EDM262" s="254"/>
      <c r="EDN262" s="254"/>
      <c r="EDO262" s="254"/>
      <c r="EDP262" s="254"/>
      <c r="EDQ262" s="254"/>
      <c r="EDR262" s="254"/>
      <c r="EDS262" s="254"/>
      <c r="EDT262" s="254"/>
      <c r="EDU262" s="254"/>
      <c r="EDV262" s="254"/>
      <c r="EDW262" s="254"/>
      <c r="EDX262" s="254"/>
      <c r="EDY262" s="254"/>
      <c r="EDZ262" s="254"/>
      <c r="EEA262" s="254"/>
      <c r="EEB262" s="254"/>
      <c r="EEC262" s="254"/>
      <c r="EED262" s="254"/>
      <c r="EEE262" s="254"/>
      <c r="EEF262" s="254"/>
      <c r="EEG262" s="254"/>
      <c r="EEH262" s="254"/>
      <c r="EEI262" s="254"/>
      <c r="EEJ262" s="254"/>
      <c r="EEK262" s="254"/>
      <c r="EEL262" s="254"/>
      <c r="EEM262" s="254"/>
      <c r="EEN262" s="254"/>
      <c r="EEO262" s="254"/>
      <c r="EEP262" s="254"/>
      <c r="EEQ262" s="254"/>
      <c r="EER262" s="254"/>
      <c r="EES262" s="254"/>
      <c r="EET262" s="254"/>
      <c r="EEU262" s="254"/>
      <c r="EEV262" s="254"/>
      <c r="EEW262" s="254"/>
      <c r="EEX262" s="254"/>
      <c r="EEY262" s="254"/>
      <c r="EEZ262" s="254"/>
      <c r="EFA262" s="254"/>
      <c r="EFB262" s="254"/>
      <c r="EFC262" s="254"/>
      <c r="EFD262" s="254"/>
      <c r="EFE262" s="254"/>
      <c r="EFF262" s="254"/>
      <c r="EFG262" s="254"/>
      <c r="EFH262" s="254"/>
      <c r="EFI262" s="254"/>
      <c r="EFJ262" s="254"/>
      <c r="EFK262" s="254"/>
      <c r="EFL262" s="254"/>
      <c r="EFM262" s="254"/>
      <c r="EFN262" s="254"/>
      <c r="EFO262" s="254"/>
      <c r="EFP262" s="254"/>
      <c r="EFQ262" s="254"/>
      <c r="EFR262" s="254"/>
      <c r="EFS262" s="254"/>
      <c r="EFT262" s="254"/>
      <c r="EFU262" s="254"/>
      <c r="EFV262" s="254"/>
      <c r="EFW262" s="254"/>
      <c r="EFX262" s="254"/>
      <c r="EFY262" s="254"/>
      <c r="EFZ262" s="254"/>
      <c r="EGA262" s="254"/>
      <c r="EGB262" s="254"/>
      <c r="EGC262" s="254"/>
      <c r="EGD262" s="254"/>
      <c r="EGE262" s="254"/>
      <c r="EGF262" s="254"/>
      <c r="EGG262" s="254"/>
      <c r="EGH262" s="254"/>
      <c r="EGI262" s="254"/>
      <c r="EGJ262" s="254"/>
      <c r="EGK262" s="254"/>
      <c r="EGL262" s="254"/>
      <c r="EGM262" s="254"/>
      <c r="EGN262" s="254"/>
      <c r="EGO262" s="254"/>
      <c r="EGP262" s="254"/>
      <c r="EGQ262" s="254"/>
      <c r="EGR262" s="254"/>
      <c r="EGS262" s="254"/>
      <c r="EGT262" s="254"/>
      <c r="EGU262" s="254"/>
      <c r="EGV262" s="254"/>
      <c r="EGW262" s="254"/>
      <c r="EGX262" s="254"/>
      <c r="EGY262" s="254"/>
      <c r="EGZ262" s="254"/>
      <c r="EHA262" s="254"/>
      <c r="EHB262" s="254"/>
      <c r="EHC262" s="254"/>
      <c r="EHD262" s="254"/>
      <c r="EHE262" s="254"/>
      <c r="EHF262" s="254"/>
      <c r="EHG262" s="254"/>
      <c r="EHH262" s="254"/>
      <c r="EHI262" s="254"/>
      <c r="EHJ262" s="254"/>
      <c r="EHK262" s="254"/>
      <c r="EHL262" s="254"/>
      <c r="EHM262" s="254"/>
      <c r="EHN262" s="254"/>
      <c r="EHO262" s="254"/>
      <c r="EHP262" s="254"/>
      <c r="EHQ262" s="254"/>
      <c r="EHR262" s="254"/>
      <c r="EHS262" s="254"/>
      <c r="EHT262" s="254"/>
      <c r="EHU262" s="254"/>
      <c r="EHV262" s="254"/>
      <c r="EHW262" s="254"/>
      <c r="EHX262" s="254"/>
      <c r="EHY262" s="254"/>
      <c r="EHZ262" s="254"/>
      <c r="EIA262" s="254"/>
      <c r="EIB262" s="254"/>
      <c r="EIC262" s="254"/>
      <c r="EID262" s="254"/>
      <c r="EIE262" s="254"/>
      <c r="EIF262" s="254"/>
      <c r="EIG262" s="254"/>
      <c r="EIH262" s="254"/>
      <c r="EII262" s="254"/>
      <c r="EIJ262" s="254"/>
      <c r="EIK262" s="254"/>
      <c r="EIL262" s="254"/>
      <c r="EIM262" s="254"/>
      <c r="EIN262" s="254"/>
      <c r="EIO262" s="254"/>
      <c r="EIP262" s="254"/>
      <c r="EIQ262" s="254"/>
      <c r="EIR262" s="254"/>
      <c r="EIS262" s="254"/>
      <c r="EIT262" s="254"/>
      <c r="EIU262" s="254"/>
      <c r="EIV262" s="254"/>
      <c r="EIW262" s="254"/>
      <c r="EIX262" s="254"/>
      <c r="EIY262" s="254"/>
      <c r="EIZ262" s="254"/>
      <c r="EJA262" s="254"/>
      <c r="EJB262" s="254"/>
      <c r="EJC262" s="254"/>
      <c r="EJD262" s="254"/>
      <c r="EJE262" s="254"/>
      <c r="EJF262" s="254"/>
      <c r="EJG262" s="254"/>
      <c r="EJH262" s="254"/>
      <c r="EJI262" s="254"/>
      <c r="EJJ262" s="254"/>
      <c r="EJK262" s="254"/>
      <c r="EJL262" s="254"/>
      <c r="EJM262" s="254"/>
      <c r="EJN262" s="254"/>
      <c r="EJO262" s="254"/>
      <c r="EJP262" s="254"/>
      <c r="EJQ262" s="254"/>
      <c r="EJR262" s="254"/>
      <c r="EJS262" s="254"/>
      <c r="EJT262" s="254"/>
      <c r="EJU262" s="254"/>
      <c r="EJV262" s="254"/>
      <c r="EJW262" s="254"/>
      <c r="EJX262" s="254"/>
      <c r="EJY262" s="254"/>
      <c r="EJZ262" s="254"/>
      <c r="EKA262" s="254"/>
      <c r="EKB262" s="254"/>
      <c r="EKC262" s="254"/>
      <c r="EKD262" s="254"/>
      <c r="EKE262" s="254"/>
      <c r="EKF262" s="254"/>
      <c r="EKG262" s="254"/>
      <c r="EKH262" s="254"/>
      <c r="EKI262" s="254"/>
      <c r="EKJ262" s="254"/>
      <c r="EKK262" s="254"/>
      <c r="EKL262" s="254"/>
      <c r="EKM262" s="254"/>
      <c r="EKN262" s="254"/>
      <c r="EKO262" s="254"/>
      <c r="EKP262" s="254"/>
      <c r="EKQ262" s="254"/>
      <c r="EKR262" s="254"/>
      <c r="EKS262" s="254"/>
      <c r="EKT262" s="254"/>
      <c r="EKU262" s="254"/>
      <c r="EKV262" s="254"/>
      <c r="EKW262" s="254"/>
      <c r="EKX262" s="254"/>
      <c r="EKY262" s="254"/>
      <c r="EKZ262" s="254"/>
      <c r="ELA262" s="254"/>
      <c r="ELB262" s="254"/>
      <c r="ELC262" s="254"/>
      <c r="ELD262" s="254"/>
      <c r="ELE262" s="254"/>
      <c r="ELF262" s="254"/>
      <c r="ELG262" s="254"/>
      <c r="ELH262" s="254"/>
      <c r="ELI262" s="254"/>
      <c r="ELJ262" s="254"/>
      <c r="ELK262" s="254"/>
      <c r="ELL262" s="254"/>
      <c r="ELM262" s="254"/>
      <c r="ELN262" s="254"/>
      <c r="ELO262" s="254"/>
      <c r="ELP262" s="254"/>
      <c r="ELQ262" s="254"/>
      <c r="ELR262" s="254"/>
      <c r="ELS262" s="254"/>
      <c r="ELT262" s="254"/>
      <c r="ELU262" s="254"/>
      <c r="ELV262" s="254"/>
      <c r="ELW262" s="254"/>
      <c r="ELX262" s="254"/>
      <c r="ELY262" s="254"/>
      <c r="ELZ262" s="254"/>
      <c r="EMA262" s="254"/>
      <c r="EMB262" s="254"/>
      <c r="EMC262" s="254"/>
      <c r="EMD262" s="254"/>
      <c r="EME262" s="254"/>
      <c r="EMF262" s="254"/>
      <c r="EMG262" s="254"/>
      <c r="EMH262" s="254"/>
      <c r="EMI262" s="254"/>
      <c r="EMJ262" s="254"/>
      <c r="EMK262" s="254"/>
      <c r="EML262" s="254"/>
      <c r="EMM262" s="254"/>
      <c r="EMN262" s="254"/>
      <c r="EMO262" s="254"/>
      <c r="EMP262" s="254"/>
      <c r="EMQ262" s="254"/>
      <c r="EMR262" s="254"/>
      <c r="EMS262" s="254"/>
      <c r="EMT262" s="254"/>
      <c r="EMU262" s="254"/>
      <c r="EMV262" s="254"/>
      <c r="EMW262" s="254"/>
      <c r="EMX262" s="254"/>
      <c r="EMY262" s="254"/>
      <c r="EMZ262" s="254"/>
      <c r="ENA262" s="254"/>
      <c r="ENB262" s="254"/>
      <c r="ENC262" s="254"/>
      <c r="END262" s="254"/>
      <c r="ENE262" s="254"/>
      <c r="ENF262" s="254"/>
      <c r="ENG262" s="254"/>
      <c r="ENH262" s="254"/>
      <c r="ENI262" s="254"/>
      <c r="ENJ262" s="254"/>
      <c r="ENK262" s="254"/>
      <c r="ENL262" s="254"/>
      <c r="ENM262" s="254"/>
      <c r="ENN262" s="254"/>
      <c r="ENO262" s="254"/>
      <c r="ENP262" s="254"/>
      <c r="ENQ262" s="254"/>
      <c r="ENR262" s="254"/>
      <c r="ENS262" s="254"/>
      <c r="ENT262" s="254"/>
      <c r="ENU262" s="254"/>
      <c r="ENV262" s="254"/>
      <c r="ENW262" s="254"/>
      <c r="ENX262" s="254"/>
      <c r="ENY262" s="254"/>
      <c r="ENZ262" s="254"/>
      <c r="EOA262" s="254"/>
      <c r="EOB262" s="254"/>
      <c r="EOC262" s="254"/>
      <c r="EOD262" s="254"/>
      <c r="EOE262" s="254"/>
      <c r="EOF262" s="254"/>
      <c r="EOG262" s="254"/>
      <c r="EOH262" s="254"/>
      <c r="EOI262" s="254"/>
      <c r="EOJ262" s="254"/>
      <c r="EOK262" s="254"/>
      <c r="EOL262" s="254"/>
      <c r="EOM262" s="254"/>
      <c r="EON262" s="254"/>
      <c r="EOO262" s="254"/>
      <c r="EOP262" s="254"/>
      <c r="EOQ262" s="254"/>
      <c r="EOR262" s="254"/>
      <c r="EOS262" s="254"/>
      <c r="EOT262" s="254"/>
      <c r="EOU262" s="254"/>
      <c r="EOV262" s="254"/>
      <c r="EOW262" s="254"/>
      <c r="EOX262" s="254"/>
      <c r="EOY262" s="254"/>
      <c r="EOZ262" s="254"/>
      <c r="EPA262" s="254"/>
      <c r="EPB262" s="254"/>
      <c r="EPC262" s="254"/>
      <c r="EPD262" s="254"/>
      <c r="EPE262" s="254"/>
      <c r="EPF262" s="254"/>
      <c r="EPG262" s="254"/>
      <c r="EPH262" s="254"/>
      <c r="EPI262" s="254"/>
      <c r="EPJ262" s="254"/>
      <c r="EPK262" s="254"/>
      <c r="EPL262" s="254"/>
      <c r="EPM262" s="254"/>
      <c r="EPN262" s="254"/>
      <c r="EPO262" s="254"/>
      <c r="EPP262" s="254"/>
      <c r="EPQ262" s="254"/>
      <c r="EPR262" s="254"/>
      <c r="EPS262" s="254"/>
      <c r="EPT262" s="254"/>
      <c r="EPU262" s="254"/>
      <c r="EPV262" s="254"/>
      <c r="EPW262" s="254"/>
      <c r="EPX262" s="254"/>
      <c r="EPY262" s="254"/>
      <c r="EPZ262" s="254"/>
      <c r="EQA262" s="254"/>
      <c r="EQB262" s="254"/>
      <c r="EQC262" s="254"/>
      <c r="EQD262" s="254"/>
      <c r="EQE262" s="254"/>
      <c r="EQF262" s="254"/>
      <c r="EQG262" s="254"/>
      <c r="EQH262" s="254"/>
      <c r="EQI262" s="254"/>
      <c r="EQJ262" s="254"/>
      <c r="EQK262" s="254"/>
      <c r="EQL262" s="254"/>
      <c r="EQM262" s="254"/>
      <c r="EQN262" s="254"/>
      <c r="EQO262" s="254"/>
      <c r="EQP262" s="254"/>
      <c r="EQQ262" s="254"/>
      <c r="EQR262" s="254"/>
      <c r="EQS262" s="254"/>
      <c r="EQT262" s="254"/>
      <c r="EQU262" s="254"/>
      <c r="EQV262" s="254"/>
      <c r="EQW262" s="254"/>
      <c r="EQX262" s="254"/>
      <c r="EQY262" s="254"/>
      <c r="EQZ262" s="254"/>
      <c r="ERA262" s="254"/>
      <c r="ERB262" s="254"/>
      <c r="ERC262" s="254"/>
      <c r="ERD262" s="254"/>
      <c r="ERE262" s="254"/>
      <c r="ERF262" s="254"/>
      <c r="ERG262" s="254"/>
      <c r="ERH262" s="254"/>
      <c r="ERI262" s="254"/>
      <c r="ERJ262" s="254"/>
      <c r="ERK262" s="254"/>
      <c r="ERL262" s="254"/>
      <c r="ERM262" s="254"/>
      <c r="ERN262" s="254"/>
      <c r="ERO262" s="254"/>
      <c r="ERP262" s="254"/>
      <c r="ERQ262" s="254"/>
      <c r="ERR262" s="254"/>
      <c r="ERS262" s="254"/>
      <c r="ERT262" s="254"/>
      <c r="ERU262" s="254"/>
      <c r="ERV262" s="254"/>
      <c r="ERW262" s="254"/>
      <c r="ERX262" s="254"/>
      <c r="ERY262" s="254"/>
      <c r="ERZ262" s="254"/>
      <c r="ESA262" s="254"/>
      <c r="ESB262" s="254"/>
      <c r="ESC262" s="254"/>
      <c r="ESD262" s="254"/>
      <c r="ESE262" s="254"/>
      <c r="ESF262" s="254"/>
      <c r="ESG262" s="254"/>
      <c r="ESH262" s="254"/>
      <c r="ESI262" s="254"/>
      <c r="ESJ262" s="254"/>
      <c r="ESK262" s="254"/>
      <c r="ESL262" s="254"/>
      <c r="ESM262" s="254"/>
      <c r="ESN262" s="254"/>
      <c r="ESO262" s="254"/>
      <c r="ESP262" s="254"/>
      <c r="ESQ262" s="254"/>
      <c r="ESR262" s="254"/>
      <c r="ESS262" s="254"/>
      <c r="EST262" s="254"/>
      <c r="ESU262" s="254"/>
      <c r="ESV262" s="254"/>
      <c r="ESW262" s="254"/>
      <c r="ESX262" s="254"/>
      <c r="ESY262" s="254"/>
      <c r="ESZ262" s="254"/>
      <c r="ETA262" s="254"/>
      <c r="ETB262" s="254"/>
      <c r="ETC262" s="254"/>
      <c r="ETD262" s="254"/>
      <c r="ETE262" s="254"/>
      <c r="ETF262" s="254"/>
      <c r="ETG262" s="254"/>
      <c r="ETH262" s="254"/>
      <c r="ETI262" s="254"/>
      <c r="ETJ262" s="254"/>
      <c r="ETK262" s="254"/>
      <c r="ETL262" s="254"/>
      <c r="ETM262" s="254"/>
      <c r="ETN262" s="254"/>
      <c r="ETO262" s="254"/>
      <c r="ETP262" s="254"/>
      <c r="ETQ262" s="254"/>
      <c r="ETR262" s="254"/>
      <c r="ETS262" s="254"/>
      <c r="ETT262" s="254"/>
      <c r="ETU262" s="254"/>
      <c r="ETV262" s="254"/>
      <c r="ETW262" s="254"/>
      <c r="ETX262" s="254"/>
      <c r="ETY262" s="254"/>
      <c r="ETZ262" s="254"/>
      <c r="EUA262" s="254"/>
      <c r="EUB262" s="254"/>
      <c r="EUC262" s="254"/>
      <c r="EUD262" s="254"/>
      <c r="EUE262" s="254"/>
      <c r="EUF262" s="254"/>
      <c r="EUG262" s="254"/>
      <c r="EUH262" s="254"/>
      <c r="EUI262" s="254"/>
      <c r="EUJ262" s="254"/>
      <c r="EUK262" s="254"/>
      <c r="EUL262" s="254"/>
      <c r="EUM262" s="254"/>
      <c r="EUN262" s="254"/>
      <c r="EUO262" s="254"/>
      <c r="EUP262" s="254"/>
      <c r="EUQ262" s="254"/>
      <c r="EUR262" s="254"/>
      <c r="EUS262" s="254"/>
      <c r="EUT262" s="254"/>
      <c r="EUU262" s="254"/>
      <c r="EUV262" s="254"/>
      <c r="EUW262" s="254"/>
      <c r="EUX262" s="254"/>
      <c r="EUY262" s="254"/>
      <c r="EUZ262" s="254"/>
      <c r="EVA262" s="254"/>
      <c r="EVB262" s="254"/>
      <c r="EVC262" s="254"/>
      <c r="EVD262" s="254"/>
      <c r="EVE262" s="254"/>
      <c r="EVF262" s="254"/>
      <c r="EVG262" s="254"/>
      <c r="EVH262" s="254"/>
      <c r="EVI262" s="254"/>
      <c r="EVJ262" s="254"/>
      <c r="EVK262" s="254"/>
      <c r="EVL262" s="254"/>
      <c r="EVM262" s="254"/>
      <c r="EVN262" s="254"/>
      <c r="EVO262" s="254"/>
      <c r="EVP262" s="254"/>
      <c r="EVQ262" s="254"/>
      <c r="EVR262" s="254"/>
      <c r="EVS262" s="254"/>
      <c r="EVT262" s="254"/>
      <c r="EVU262" s="254"/>
      <c r="EVV262" s="254"/>
      <c r="EVW262" s="254"/>
      <c r="EVX262" s="254"/>
      <c r="EVY262" s="254"/>
      <c r="EVZ262" s="254"/>
      <c r="EWA262" s="254"/>
      <c r="EWB262" s="254"/>
      <c r="EWC262" s="254"/>
      <c r="EWD262" s="254"/>
      <c r="EWE262" s="254"/>
      <c r="EWF262" s="254"/>
      <c r="EWG262" s="254"/>
      <c r="EWH262" s="254"/>
      <c r="EWI262" s="254"/>
      <c r="EWJ262" s="254"/>
      <c r="EWK262" s="254"/>
      <c r="EWL262" s="254"/>
      <c r="EWM262" s="254"/>
      <c r="EWN262" s="254"/>
      <c r="EWO262" s="254"/>
      <c r="EWP262" s="254"/>
      <c r="EWQ262" s="254"/>
      <c r="EWR262" s="254"/>
      <c r="EWS262" s="254"/>
      <c r="EWT262" s="254"/>
      <c r="EWU262" s="254"/>
      <c r="EWV262" s="254"/>
      <c r="EWW262" s="254"/>
      <c r="EWX262" s="254"/>
      <c r="EWY262" s="254"/>
      <c r="EWZ262" s="254"/>
      <c r="EXA262" s="254"/>
      <c r="EXB262" s="254"/>
      <c r="EXC262" s="254"/>
      <c r="EXD262" s="254"/>
      <c r="EXE262" s="254"/>
      <c r="EXF262" s="254"/>
      <c r="EXG262" s="254"/>
      <c r="EXH262" s="254"/>
      <c r="EXI262" s="254"/>
      <c r="EXJ262" s="254"/>
      <c r="EXK262" s="254"/>
      <c r="EXL262" s="254"/>
      <c r="EXM262" s="254"/>
      <c r="EXN262" s="254"/>
      <c r="EXO262" s="254"/>
      <c r="EXP262" s="254"/>
      <c r="EXQ262" s="254"/>
      <c r="EXR262" s="254"/>
      <c r="EXS262" s="254"/>
      <c r="EXT262" s="254"/>
      <c r="EXU262" s="254"/>
      <c r="EXV262" s="254"/>
      <c r="EXW262" s="254"/>
      <c r="EXX262" s="254"/>
      <c r="EXY262" s="254"/>
      <c r="EXZ262" s="254"/>
      <c r="EYA262" s="254"/>
      <c r="EYB262" s="254"/>
      <c r="EYC262" s="254"/>
      <c r="EYD262" s="254"/>
      <c r="EYE262" s="254"/>
      <c r="EYF262" s="254"/>
      <c r="EYG262" s="254"/>
      <c r="EYH262" s="254"/>
      <c r="EYI262" s="254"/>
      <c r="EYJ262" s="254"/>
      <c r="EYK262" s="254"/>
      <c r="EYL262" s="254"/>
      <c r="EYM262" s="254"/>
      <c r="EYN262" s="254"/>
      <c r="EYO262" s="254"/>
      <c r="EYP262" s="254"/>
      <c r="EYQ262" s="254"/>
      <c r="EYR262" s="254"/>
      <c r="EYS262" s="254"/>
      <c r="EYT262" s="254"/>
      <c r="EYU262" s="254"/>
      <c r="EYV262" s="254"/>
      <c r="EYW262" s="254"/>
      <c r="EYX262" s="254"/>
      <c r="EYY262" s="254"/>
      <c r="EYZ262" s="254"/>
      <c r="EZA262" s="254"/>
      <c r="EZB262" s="254"/>
      <c r="EZC262" s="254"/>
      <c r="EZD262" s="254"/>
      <c r="EZE262" s="254"/>
      <c r="EZF262" s="254"/>
      <c r="EZG262" s="254"/>
      <c r="EZH262" s="254"/>
      <c r="EZI262" s="254"/>
      <c r="EZJ262" s="254"/>
      <c r="EZK262" s="254"/>
      <c r="EZL262" s="254"/>
      <c r="EZM262" s="254"/>
      <c r="EZN262" s="254"/>
      <c r="EZO262" s="254"/>
      <c r="EZP262" s="254"/>
      <c r="EZQ262" s="254"/>
      <c r="EZR262" s="254"/>
      <c r="EZS262" s="254"/>
      <c r="EZT262" s="254"/>
      <c r="EZU262" s="254"/>
      <c r="EZV262" s="254"/>
      <c r="EZW262" s="254"/>
      <c r="EZX262" s="254"/>
      <c r="EZY262" s="254"/>
      <c r="EZZ262" s="254"/>
      <c r="FAA262" s="254"/>
      <c r="FAB262" s="254"/>
      <c r="FAC262" s="254"/>
      <c r="FAD262" s="254"/>
      <c r="FAE262" s="254"/>
      <c r="FAF262" s="254"/>
      <c r="FAG262" s="254"/>
      <c r="FAH262" s="254"/>
      <c r="FAI262" s="254"/>
      <c r="FAJ262" s="254"/>
      <c r="FAK262" s="254"/>
      <c r="FAL262" s="254"/>
      <c r="FAM262" s="254"/>
      <c r="FAN262" s="254"/>
      <c r="FAO262" s="254"/>
      <c r="FAP262" s="254"/>
      <c r="FAQ262" s="254"/>
      <c r="FAR262" s="254"/>
      <c r="FAS262" s="254"/>
      <c r="FAT262" s="254"/>
      <c r="FAU262" s="254"/>
      <c r="FAV262" s="254"/>
      <c r="FAW262" s="254"/>
      <c r="FAX262" s="254"/>
      <c r="FAY262" s="254"/>
      <c r="FAZ262" s="254"/>
      <c r="FBA262" s="254"/>
      <c r="FBB262" s="254"/>
      <c r="FBC262" s="254"/>
      <c r="FBD262" s="254"/>
      <c r="FBE262" s="254"/>
      <c r="FBF262" s="254"/>
      <c r="FBG262" s="254"/>
      <c r="FBH262" s="254"/>
      <c r="FBI262" s="254"/>
      <c r="FBJ262" s="254"/>
      <c r="FBK262" s="254"/>
      <c r="FBL262" s="254"/>
      <c r="FBM262" s="254"/>
      <c r="FBN262" s="254"/>
      <c r="FBO262" s="254"/>
      <c r="FBP262" s="254"/>
      <c r="FBQ262" s="254"/>
      <c r="FBR262" s="254"/>
      <c r="FBS262" s="254"/>
      <c r="FBT262" s="254"/>
      <c r="FBU262" s="254"/>
      <c r="FBV262" s="254"/>
      <c r="FBW262" s="254"/>
      <c r="FBX262" s="254"/>
      <c r="FBY262" s="254"/>
      <c r="FBZ262" s="254"/>
      <c r="FCA262" s="254"/>
      <c r="FCB262" s="254"/>
      <c r="FCC262" s="254"/>
      <c r="FCD262" s="254"/>
      <c r="FCE262" s="254"/>
      <c r="FCF262" s="254"/>
      <c r="FCG262" s="254"/>
      <c r="FCH262" s="254"/>
      <c r="FCI262" s="254"/>
      <c r="FCJ262" s="254"/>
      <c r="FCK262" s="254"/>
      <c r="FCL262" s="254"/>
      <c r="FCM262" s="254"/>
      <c r="FCN262" s="254"/>
      <c r="FCO262" s="254"/>
      <c r="FCP262" s="254"/>
      <c r="FCQ262" s="254"/>
      <c r="FCR262" s="254"/>
      <c r="FCS262" s="254"/>
      <c r="FCT262" s="254"/>
      <c r="FCU262" s="254"/>
      <c r="FCV262" s="254"/>
      <c r="FCW262" s="254"/>
      <c r="FCX262" s="254"/>
      <c r="FCY262" s="254"/>
      <c r="FCZ262" s="254"/>
      <c r="FDA262" s="254"/>
      <c r="FDB262" s="254"/>
      <c r="FDC262" s="254"/>
      <c r="FDD262" s="254"/>
      <c r="FDE262" s="254"/>
      <c r="FDF262" s="254"/>
      <c r="FDG262" s="254"/>
      <c r="FDH262" s="254"/>
      <c r="FDI262" s="254"/>
      <c r="FDJ262" s="254"/>
      <c r="FDK262" s="254"/>
      <c r="FDL262" s="254"/>
      <c r="FDM262" s="254"/>
      <c r="FDN262" s="254"/>
      <c r="FDO262" s="254"/>
      <c r="FDP262" s="254"/>
      <c r="FDQ262" s="254"/>
      <c r="FDR262" s="254"/>
      <c r="FDS262" s="254"/>
      <c r="FDT262" s="254"/>
      <c r="FDU262" s="254"/>
      <c r="FDV262" s="254"/>
      <c r="FDW262" s="254"/>
      <c r="FDX262" s="254"/>
      <c r="FDY262" s="254"/>
      <c r="FDZ262" s="254"/>
      <c r="FEA262" s="254"/>
      <c r="FEB262" s="254"/>
      <c r="FEC262" s="254"/>
      <c r="FED262" s="254"/>
      <c r="FEE262" s="254"/>
      <c r="FEF262" s="254"/>
      <c r="FEG262" s="254"/>
      <c r="FEH262" s="254"/>
      <c r="FEI262" s="254"/>
      <c r="FEJ262" s="254"/>
      <c r="FEK262" s="254"/>
      <c r="FEL262" s="254"/>
      <c r="FEM262" s="254"/>
      <c r="FEN262" s="254"/>
      <c r="FEO262" s="254"/>
      <c r="FEP262" s="254"/>
      <c r="FEQ262" s="254"/>
      <c r="FER262" s="254"/>
      <c r="FES262" s="254"/>
      <c r="FET262" s="254"/>
      <c r="FEU262" s="254"/>
      <c r="FEV262" s="254"/>
      <c r="FEW262" s="254"/>
      <c r="FEX262" s="254"/>
      <c r="FEY262" s="254"/>
      <c r="FEZ262" s="254"/>
      <c r="FFA262" s="254"/>
      <c r="FFB262" s="254"/>
      <c r="FFC262" s="254"/>
      <c r="FFD262" s="254"/>
      <c r="FFE262" s="254"/>
      <c r="FFF262" s="254"/>
      <c r="FFG262" s="254"/>
      <c r="FFH262" s="254"/>
      <c r="FFI262" s="254"/>
      <c r="FFJ262" s="254"/>
      <c r="FFK262" s="254"/>
      <c r="FFL262" s="254"/>
      <c r="FFM262" s="254"/>
      <c r="FFN262" s="254"/>
      <c r="FFO262" s="254"/>
      <c r="FFP262" s="254"/>
      <c r="FFQ262" s="254"/>
      <c r="FFR262" s="254"/>
      <c r="FFS262" s="254"/>
      <c r="FFT262" s="254"/>
      <c r="FFU262" s="254"/>
      <c r="FFV262" s="254"/>
      <c r="FFW262" s="254"/>
      <c r="FFX262" s="254"/>
      <c r="FFY262" s="254"/>
      <c r="FFZ262" s="254"/>
      <c r="FGA262" s="254"/>
      <c r="FGB262" s="254"/>
      <c r="FGC262" s="254"/>
      <c r="FGD262" s="254"/>
      <c r="FGE262" s="254"/>
      <c r="FGF262" s="254"/>
      <c r="FGG262" s="254"/>
      <c r="FGH262" s="254"/>
      <c r="FGI262" s="254"/>
      <c r="FGJ262" s="254"/>
      <c r="FGK262" s="254"/>
      <c r="FGL262" s="254"/>
      <c r="FGM262" s="254"/>
      <c r="FGN262" s="254"/>
      <c r="FGO262" s="254"/>
      <c r="FGP262" s="254"/>
      <c r="FGQ262" s="254"/>
      <c r="FGR262" s="254"/>
      <c r="FGS262" s="254"/>
      <c r="FGT262" s="254"/>
      <c r="FGU262" s="254"/>
      <c r="FGV262" s="254"/>
      <c r="FGW262" s="254"/>
      <c r="FGX262" s="254"/>
      <c r="FGY262" s="254"/>
      <c r="FGZ262" s="254"/>
      <c r="FHA262" s="254"/>
      <c r="FHB262" s="254"/>
      <c r="FHC262" s="254"/>
      <c r="FHD262" s="254"/>
      <c r="FHE262" s="254"/>
      <c r="FHF262" s="254"/>
      <c r="FHG262" s="254"/>
      <c r="FHH262" s="254"/>
      <c r="FHI262" s="254"/>
      <c r="FHJ262" s="254"/>
      <c r="FHK262" s="254"/>
      <c r="FHL262" s="254"/>
      <c r="FHM262" s="254"/>
      <c r="FHN262" s="254"/>
      <c r="FHO262" s="254"/>
      <c r="FHP262" s="254"/>
      <c r="FHQ262" s="254"/>
      <c r="FHR262" s="254"/>
      <c r="FHS262" s="254"/>
      <c r="FHT262" s="254"/>
      <c r="FHU262" s="254"/>
      <c r="FHV262" s="254"/>
      <c r="FHW262" s="254"/>
      <c r="FHX262" s="254"/>
      <c r="FHY262" s="254"/>
      <c r="FHZ262" s="254"/>
      <c r="FIA262" s="254"/>
      <c r="FIB262" s="254"/>
      <c r="FIC262" s="254"/>
      <c r="FID262" s="254"/>
      <c r="FIE262" s="254"/>
      <c r="FIF262" s="254"/>
      <c r="FIG262" s="254"/>
      <c r="FIH262" s="254"/>
      <c r="FII262" s="254"/>
      <c r="FIJ262" s="254"/>
      <c r="FIK262" s="254"/>
      <c r="FIL262" s="254"/>
      <c r="FIM262" s="254"/>
      <c r="FIN262" s="254"/>
      <c r="FIO262" s="254"/>
      <c r="FIP262" s="254"/>
      <c r="FIQ262" s="254"/>
      <c r="FIR262" s="254"/>
      <c r="FIS262" s="254"/>
      <c r="FIT262" s="254"/>
      <c r="FIU262" s="254"/>
      <c r="FIV262" s="254"/>
      <c r="FIW262" s="254"/>
      <c r="FIX262" s="254"/>
      <c r="FIY262" s="254"/>
      <c r="FIZ262" s="254"/>
      <c r="FJA262" s="254"/>
      <c r="FJB262" s="254"/>
      <c r="FJC262" s="254"/>
      <c r="FJD262" s="254"/>
      <c r="FJE262" s="254"/>
      <c r="FJF262" s="254"/>
      <c r="FJG262" s="254"/>
      <c r="FJH262" s="254"/>
      <c r="FJI262" s="254"/>
      <c r="FJJ262" s="254"/>
      <c r="FJK262" s="254"/>
      <c r="FJL262" s="254"/>
      <c r="FJM262" s="254"/>
      <c r="FJN262" s="254"/>
      <c r="FJO262" s="254"/>
      <c r="FJP262" s="254"/>
      <c r="FJQ262" s="254"/>
      <c r="FJR262" s="254"/>
      <c r="FJS262" s="254"/>
      <c r="FJT262" s="254"/>
      <c r="FJU262" s="254"/>
      <c r="FJV262" s="254"/>
      <c r="FJW262" s="254"/>
      <c r="FJX262" s="254"/>
      <c r="FJY262" s="254"/>
      <c r="FJZ262" s="254"/>
      <c r="FKA262" s="254"/>
      <c r="FKB262" s="254"/>
      <c r="FKC262" s="254"/>
      <c r="FKD262" s="254"/>
      <c r="FKE262" s="254"/>
      <c r="FKF262" s="254"/>
      <c r="FKG262" s="254"/>
      <c r="FKH262" s="254"/>
      <c r="FKI262" s="254"/>
      <c r="FKJ262" s="254"/>
      <c r="FKK262" s="254"/>
      <c r="FKL262" s="254"/>
      <c r="FKM262" s="254"/>
      <c r="FKN262" s="254"/>
      <c r="FKO262" s="254"/>
      <c r="FKP262" s="254"/>
      <c r="FKQ262" s="254"/>
      <c r="FKR262" s="254"/>
      <c r="FKS262" s="254"/>
      <c r="FKT262" s="254"/>
      <c r="FKU262" s="254"/>
      <c r="FKV262" s="254"/>
      <c r="FKW262" s="254"/>
      <c r="FKX262" s="254"/>
      <c r="FKY262" s="254"/>
      <c r="FKZ262" s="254"/>
      <c r="FLA262" s="254"/>
      <c r="FLB262" s="254"/>
      <c r="FLC262" s="254"/>
      <c r="FLD262" s="254"/>
      <c r="FLE262" s="254"/>
      <c r="FLF262" s="254"/>
      <c r="FLG262" s="254"/>
      <c r="FLH262" s="254"/>
      <c r="FLI262" s="254"/>
      <c r="FLJ262" s="254"/>
      <c r="FLK262" s="254"/>
      <c r="FLL262" s="254"/>
      <c r="FLM262" s="254"/>
      <c r="FLN262" s="254"/>
      <c r="FLO262" s="254"/>
      <c r="FLP262" s="254"/>
      <c r="FLQ262" s="254"/>
      <c r="FLR262" s="254"/>
      <c r="FLS262" s="254"/>
      <c r="FLT262" s="254"/>
      <c r="FLU262" s="254"/>
      <c r="FLV262" s="254"/>
      <c r="FLW262" s="254"/>
      <c r="FLX262" s="254"/>
      <c r="FLY262" s="254"/>
      <c r="FLZ262" s="254"/>
      <c r="FMA262" s="254"/>
      <c r="FMB262" s="254"/>
      <c r="FMC262" s="254"/>
      <c r="FMD262" s="254"/>
      <c r="FME262" s="254"/>
      <c r="FMF262" s="254"/>
      <c r="FMG262" s="254"/>
      <c r="FMH262" s="254"/>
      <c r="FMI262" s="254"/>
      <c r="FMJ262" s="254"/>
      <c r="FMK262" s="254"/>
      <c r="FML262" s="254"/>
      <c r="FMM262" s="254"/>
      <c r="FMN262" s="254"/>
      <c r="FMO262" s="254"/>
      <c r="FMP262" s="254"/>
      <c r="FMQ262" s="254"/>
      <c r="FMR262" s="254"/>
      <c r="FMS262" s="254"/>
      <c r="FMT262" s="254"/>
      <c r="FMU262" s="254"/>
      <c r="FMV262" s="254"/>
      <c r="FMW262" s="254"/>
      <c r="FMX262" s="254"/>
      <c r="FMY262" s="254"/>
      <c r="FMZ262" s="254"/>
      <c r="FNA262" s="254"/>
      <c r="FNB262" s="254"/>
      <c r="FNC262" s="254"/>
      <c r="FND262" s="254"/>
      <c r="FNE262" s="254"/>
      <c r="FNF262" s="254"/>
      <c r="FNG262" s="254"/>
      <c r="FNH262" s="254"/>
      <c r="FNI262" s="254"/>
      <c r="FNJ262" s="254"/>
      <c r="FNK262" s="254"/>
      <c r="FNL262" s="254"/>
      <c r="FNM262" s="254"/>
      <c r="FNN262" s="254"/>
      <c r="FNO262" s="254"/>
      <c r="FNP262" s="254"/>
      <c r="FNQ262" s="254"/>
      <c r="FNR262" s="254"/>
      <c r="FNS262" s="254"/>
      <c r="FNT262" s="254"/>
      <c r="FNU262" s="254"/>
      <c r="FNV262" s="254"/>
      <c r="FNW262" s="254"/>
      <c r="FNX262" s="254"/>
      <c r="FNY262" s="254"/>
      <c r="FNZ262" s="254"/>
      <c r="FOA262" s="254"/>
      <c r="FOB262" s="254"/>
      <c r="FOC262" s="254"/>
      <c r="FOD262" s="254"/>
      <c r="FOE262" s="254"/>
      <c r="FOF262" s="254"/>
      <c r="FOG262" s="254"/>
      <c r="FOH262" s="254"/>
      <c r="FOI262" s="254"/>
      <c r="FOJ262" s="254"/>
      <c r="FOK262" s="254"/>
      <c r="FOL262" s="254"/>
      <c r="FOM262" s="254"/>
      <c r="FON262" s="254"/>
      <c r="FOO262" s="254"/>
      <c r="FOP262" s="254"/>
      <c r="FOQ262" s="254"/>
      <c r="FOR262" s="254"/>
      <c r="FOS262" s="254"/>
      <c r="FOT262" s="254"/>
      <c r="FOU262" s="254"/>
      <c r="FOV262" s="254"/>
      <c r="FOW262" s="254"/>
      <c r="FOX262" s="254"/>
      <c r="FOY262" s="254"/>
      <c r="FOZ262" s="254"/>
      <c r="FPA262" s="254"/>
      <c r="FPB262" s="254"/>
      <c r="FPC262" s="254"/>
      <c r="FPD262" s="254"/>
      <c r="FPE262" s="254"/>
      <c r="FPF262" s="254"/>
      <c r="FPG262" s="254"/>
      <c r="FPH262" s="254"/>
      <c r="FPI262" s="254"/>
      <c r="FPJ262" s="254"/>
      <c r="FPK262" s="254"/>
      <c r="FPL262" s="254"/>
      <c r="FPM262" s="254"/>
      <c r="FPN262" s="254"/>
      <c r="FPO262" s="254"/>
      <c r="FPP262" s="254"/>
      <c r="FPQ262" s="254"/>
      <c r="FPR262" s="254"/>
      <c r="FPS262" s="254"/>
      <c r="FPT262" s="254"/>
      <c r="FPU262" s="254"/>
      <c r="FPV262" s="254"/>
      <c r="FPW262" s="254"/>
      <c r="FPX262" s="254"/>
      <c r="FPY262" s="254"/>
      <c r="FPZ262" s="254"/>
      <c r="FQA262" s="254"/>
      <c r="FQB262" s="254"/>
      <c r="FQC262" s="254"/>
      <c r="FQD262" s="254"/>
      <c r="FQE262" s="254"/>
      <c r="FQF262" s="254"/>
      <c r="FQG262" s="254"/>
      <c r="FQH262" s="254"/>
      <c r="FQI262" s="254"/>
      <c r="FQJ262" s="254"/>
      <c r="FQK262" s="254"/>
      <c r="FQL262" s="254"/>
      <c r="FQM262" s="254"/>
      <c r="FQN262" s="254"/>
      <c r="FQO262" s="254"/>
      <c r="FQP262" s="254"/>
      <c r="FQQ262" s="254"/>
      <c r="FQR262" s="254"/>
      <c r="FQS262" s="254"/>
      <c r="FQT262" s="254"/>
      <c r="FQU262" s="254"/>
      <c r="FQV262" s="254"/>
      <c r="FQW262" s="254"/>
      <c r="FQX262" s="254"/>
      <c r="FQY262" s="254"/>
      <c r="FQZ262" s="254"/>
      <c r="FRA262" s="254"/>
      <c r="FRB262" s="254"/>
      <c r="FRC262" s="254"/>
      <c r="FRD262" s="254"/>
      <c r="FRE262" s="254"/>
      <c r="FRF262" s="254"/>
      <c r="FRG262" s="254"/>
      <c r="FRH262" s="254"/>
      <c r="FRI262" s="254"/>
      <c r="FRJ262" s="254"/>
      <c r="FRK262" s="254"/>
      <c r="FRL262" s="254"/>
      <c r="FRM262" s="254"/>
      <c r="FRN262" s="254"/>
      <c r="FRO262" s="254"/>
      <c r="FRP262" s="254"/>
      <c r="FRQ262" s="254"/>
      <c r="FRR262" s="254"/>
      <c r="FRS262" s="254"/>
      <c r="FRT262" s="254"/>
      <c r="FRU262" s="254"/>
      <c r="FRV262" s="254"/>
      <c r="FRW262" s="254"/>
      <c r="FRX262" s="254"/>
      <c r="FRY262" s="254"/>
      <c r="FRZ262" s="254"/>
      <c r="FSA262" s="254"/>
      <c r="FSB262" s="254"/>
      <c r="FSC262" s="254"/>
      <c r="FSD262" s="254"/>
      <c r="FSE262" s="254"/>
      <c r="FSF262" s="254"/>
      <c r="FSG262" s="254"/>
      <c r="FSH262" s="254"/>
      <c r="FSI262" s="254"/>
      <c r="FSJ262" s="254"/>
      <c r="FSK262" s="254"/>
      <c r="FSL262" s="254"/>
      <c r="FSM262" s="254"/>
      <c r="FSN262" s="254"/>
      <c r="FSO262" s="254"/>
      <c r="FSP262" s="254"/>
      <c r="FSQ262" s="254"/>
      <c r="FSR262" s="254"/>
      <c r="FSS262" s="254"/>
      <c r="FST262" s="254"/>
      <c r="FSU262" s="254"/>
      <c r="FSV262" s="254"/>
      <c r="FSW262" s="254"/>
      <c r="FSX262" s="254"/>
      <c r="FSY262" s="254"/>
      <c r="FSZ262" s="254"/>
      <c r="FTA262" s="254"/>
      <c r="FTB262" s="254"/>
      <c r="FTC262" s="254"/>
      <c r="FTD262" s="254"/>
      <c r="FTE262" s="254"/>
      <c r="FTF262" s="254"/>
      <c r="FTG262" s="254"/>
      <c r="FTH262" s="254"/>
      <c r="FTI262" s="254"/>
      <c r="FTJ262" s="254"/>
      <c r="FTK262" s="254"/>
      <c r="FTL262" s="254"/>
      <c r="FTM262" s="254"/>
      <c r="FTN262" s="254"/>
      <c r="FTO262" s="254"/>
      <c r="FTP262" s="254"/>
      <c r="FTQ262" s="254"/>
      <c r="FTR262" s="254"/>
      <c r="FTS262" s="254"/>
      <c r="FTT262" s="254"/>
      <c r="FTU262" s="254"/>
      <c r="FTV262" s="254"/>
      <c r="FTW262" s="254"/>
      <c r="FTX262" s="254"/>
      <c r="FTY262" s="254"/>
      <c r="FTZ262" s="254"/>
      <c r="FUA262" s="254"/>
      <c r="FUB262" s="254"/>
      <c r="FUC262" s="254"/>
      <c r="FUD262" s="254"/>
      <c r="FUE262" s="254"/>
      <c r="FUF262" s="254"/>
      <c r="FUG262" s="254"/>
      <c r="FUH262" s="254"/>
      <c r="FUI262" s="254"/>
      <c r="FUJ262" s="254"/>
      <c r="FUK262" s="254"/>
      <c r="FUL262" s="254"/>
      <c r="FUM262" s="254"/>
      <c r="FUN262" s="254"/>
      <c r="FUO262" s="254"/>
      <c r="FUP262" s="254"/>
      <c r="FUQ262" s="254"/>
      <c r="FUR262" s="254"/>
      <c r="FUS262" s="254"/>
      <c r="FUT262" s="254"/>
      <c r="FUU262" s="254"/>
      <c r="FUV262" s="254"/>
      <c r="FUW262" s="254"/>
      <c r="FUX262" s="254"/>
      <c r="FUY262" s="254"/>
      <c r="FUZ262" s="254"/>
      <c r="FVA262" s="254"/>
      <c r="FVB262" s="254"/>
      <c r="FVC262" s="254"/>
      <c r="FVD262" s="254"/>
      <c r="FVE262" s="254"/>
      <c r="FVF262" s="254"/>
      <c r="FVG262" s="254"/>
      <c r="FVH262" s="254"/>
      <c r="FVI262" s="254"/>
      <c r="FVJ262" s="254"/>
      <c r="FVK262" s="254"/>
      <c r="FVL262" s="254"/>
      <c r="FVM262" s="254"/>
      <c r="FVN262" s="254"/>
      <c r="FVO262" s="254"/>
      <c r="FVP262" s="254"/>
      <c r="FVQ262" s="254"/>
      <c r="FVR262" s="254"/>
      <c r="FVS262" s="254"/>
      <c r="FVT262" s="254"/>
      <c r="FVU262" s="254"/>
      <c r="FVV262" s="254"/>
      <c r="FVW262" s="254"/>
      <c r="FVX262" s="254"/>
      <c r="FVY262" s="254"/>
      <c r="FVZ262" s="254"/>
      <c r="FWA262" s="254"/>
      <c r="FWB262" s="254"/>
      <c r="FWC262" s="254"/>
      <c r="FWD262" s="254"/>
      <c r="FWE262" s="254"/>
      <c r="FWF262" s="254"/>
      <c r="FWG262" s="254"/>
      <c r="FWH262" s="254"/>
      <c r="FWI262" s="254"/>
      <c r="FWJ262" s="254"/>
      <c r="FWK262" s="254"/>
      <c r="FWL262" s="254"/>
      <c r="FWM262" s="254"/>
      <c r="FWN262" s="254"/>
      <c r="FWO262" s="254"/>
      <c r="FWP262" s="254"/>
      <c r="FWQ262" s="254"/>
      <c r="FWR262" s="254"/>
      <c r="FWS262" s="254"/>
      <c r="FWT262" s="254"/>
      <c r="FWU262" s="254"/>
      <c r="FWV262" s="254"/>
      <c r="FWW262" s="254"/>
      <c r="FWX262" s="254"/>
      <c r="FWY262" s="254"/>
      <c r="FWZ262" s="254"/>
      <c r="FXA262" s="254"/>
      <c r="FXB262" s="254"/>
      <c r="FXC262" s="254"/>
      <c r="FXD262" s="254"/>
      <c r="FXE262" s="254"/>
      <c r="FXF262" s="254"/>
      <c r="FXG262" s="254"/>
      <c r="FXH262" s="254"/>
      <c r="FXI262" s="254"/>
      <c r="FXJ262" s="254"/>
      <c r="FXK262" s="254"/>
      <c r="FXL262" s="254"/>
      <c r="FXM262" s="254"/>
      <c r="FXN262" s="254"/>
      <c r="FXO262" s="254"/>
      <c r="FXP262" s="254"/>
      <c r="FXQ262" s="254"/>
      <c r="FXR262" s="254"/>
      <c r="FXS262" s="254"/>
      <c r="FXT262" s="254"/>
      <c r="FXU262" s="254"/>
      <c r="FXV262" s="254"/>
      <c r="FXW262" s="254"/>
      <c r="FXX262" s="254"/>
      <c r="FXY262" s="254"/>
      <c r="FXZ262" s="254"/>
      <c r="FYA262" s="254"/>
      <c r="FYB262" s="254"/>
      <c r="FYC262" s="254"/>
      <c r="FYD262" s="254"/>
      <c r="FYE262" s="254"/>
      <c r="FYF262" s="254"/>
      <c r="FYG262" s="254"/>
      <c r="FYH262" s="254"/>
      <c r="FYI262" s="254"/>
      <c r="FYJ262" s="254"/>
      <c r="FYK262" s="254"/>
      <c r="FYL262" s="254"/>
      <c r="FYM262" s="254"/>
      <c r="FYN262" s="254"/>
      <c r="FYO262" s="254"/>
      <c r="FYP262" s="254"/>
      <c r="FYQ262" s="254"/>
      <c r="FYR262" s="254"/>
      <c r="FYS262" s="254"/>
      <c r="FYT262" s="254"/>
      <c r="FYU262" s="254"/>
      <c r="FYV262" s="254"/>
      <c r="FYW262" s="254"/>
      <c r="FYX262" s="254"/>
      <c r="FYY262" s="254"/>
      <c r="FYZ262" s="254"/>
      <c r="FZA262" s="254"/>
      <c r="FZB262" s="254"/>
      <c r="FZC262" s="254"/>
      <c r="FZD262" s="254"/>
      <c r="FZE262" s="254"/>
      <c r="FZF262" s="254"/>
      <c r="FZG262" s="254"/>
      <c r="FZH262" s="254"/>
      <c r="FZI262" s="254"/>
      <c r="FZJ262" s="254"/>
      <c r="FZK262" s="254"/>
      <c r="FZL262" s="254"/>
      <c r="FZM262" s="254"/>
      <c r="FZN262" s="254"/>
      <c r="FZO262" s="254"/>
      <c r="FZP262" s="254"/>
      <c r="FZQ262" s="254"/>
      <c r="FZR262" s="254"/>
      <c r="FZS262" s="254"/>
      <c r="FZT262" s="254"/>
      <c r="FZU262" s="254"/>
      <c r="FZV262" s="254"/>
      <c r="FZW262" s="254"/>
      <c r="FZX262" s="254"/>
      <c r="FZY262" s="254"/>
      <c r="FZZ262" s="254"/>
      <c r="GAA262" s="254"/>
      <c r="GAB262" s="254"/>
      <c r="GAC262" s="254"/>
      <c r="GAD262" s="254"/>
      <c r="GAE262" s="254"/>
      <c r="GAF262" s="254"/>
      <c r="GAG262" s="254"/>
      <c r="GAH262" s="254"/>
      <c r="GAI262" s="254"/>
      <c r="GAJ262" s="254"/>
      <c r="GAK262" s="254"/>
      <c r="GAL262" s="254"/>
      <c r="GAM262" s="254"/>
      <c r="GAN262" s="254"/>
      <c r="GAO262" s="254"/>
      <c r="GAP262" s="254"/>
      <c r="GAQ262" s="254"/>
      <c r="GAR262" s="254"/>
      <c r="GAS262" s="254"/>
      <c r="GAT262" s="254"/>
      <c r="GAU262" s="254"/>
      <c r="GAV262" s="254"/>
      <c r="GAW262" s="254"/>
      <c r="GAX262" s="254"/>
      <c r="GAY262" s="254"/>
      <c r="GAZ262" s="254"/>
      <c r="GBA262" s="254"/>
      <c r="GBB262" s="254"/>
      <c r="GBC262" s="254"/>
      <c r="GBD262" s="254"/>
      <c r="GBE262" s="254"/>
      <c r="GBF262" s="254"/>
      <c r="GBG262" s="254"/>
      <c r="GBH262" s="254"/>
      <c r="GBI262" s="254"/>
      <c r="GBJ262" s="254"/>
      <c r="GBK262" s="254"/>
      <c r="GBL262" s="254"/>
      <c r="GBM262" s="254"/>
      <c r="GBN262" s="254"/>
      <c r="GBO262" s="254"/>
      <c r="GBP262" s="254"/>
      <c r="GBQ262" s="254"/>
      <c r="GBR262" s="254"/>
      <c r="GBS262" s="254"/>
      <c r="GBT262" s="254"/>
      <c r="GBU262" s="254"/>
      <c r="GBV262" s="254"/>
      <c r="GBW262" s="254"/>
      <c r="GBX262" s="254"/>
      <c r="GBY262" s="254"/>
      <c r="GBZ262" s="254"/>
      <c r="GCA262" s="254"/>
      <c r="GCB262" s="254"/>
      <c r="GCC262" s="254"/>
      <c r="GCD262" s="254"/>
      <c r="GCE262" s="254"/>
      <c r="GCF262" s="254"/>
      <c r="GCG262" s="254"/>
      <c r="GCH262" s="254"/>
      <c r="GCI262" s="254"/>
      <c r="GCJ262" s="254"/>
      <c r="GCK262" s="254"/>
      <c r="GCL262" s="254"/>
      <c r="GCM262" s="254"/>
      <c r="GCN262" s="254"/>
      <c r="GCO262" s="254"/>
      <c r="GCP262" s="254"/>
      <c r="GCQ262" s="254"/>
      <c r="GCR262" s="254"/>
      <c r="GCS262" s="254"/>
      <c r="GCT262" s="254"/>
      <c r="GCU262" s="254"/>
      <c r="GCV262" s="254"/>
      <c r="GCW262" s="254"/>
      <c r="GCX262" s="254"/>
      <c r="GCY262" s="254"/>
      <c r="GCZ262" s="254"/>
      <c r="GDA262" s="254"/>
      <c r="GDB262" s="254"/>
      <c r="GDC262" s="254"/>
      <c r="GDD262" s="254"/>
      <c r="GDE262" s="254"/>
      <c r="GDF262" s="254"/>
      <c r="GDG262" s="254"/>
      <c r="GDH262" s="254"/>
      <c r="GDI262" s="254"/>
      <c r="GDJ262" s="254"/>
      <c r="GDK262" s="254"/>
      <c r="GDL262" s="254"/>
      <c r="GDM262" s="254"/>
      <c r="GDN262" s="254"/>
      <c r="GDO262" s="254"/>
      <c r="GDP262" s="254"/>
      <c r="GDQ262" s="254"/>
      <c r="GDR262" s="254"/>
      <c r="GDS262" s="254"/>
      <c r="GDT262" s="254"/>
      <c r="GDU262" s="254"/>
      <c r="GDV262" s="254"/>
      <c r="GDW262" s="254"/>
      <c r="GDX262" s="254"/>
      <c r="GDY262" s="254"/>
      <c r="GDZ262" s="254"/>
      <c r="GEA262" s="254"/>
      <c r="GEB262" s="254"/>
      <c r="GEC262" s="254"/>
      <c r="GED262" s="254"/>
      <c r="GEE262" s="254"/>
      <c r="GEF262" s="254"/>
      <c r="GEG262" s="254"/>
      <c r="GEH262" s="254"/>
      <c r="GEI262" s="254"/>
      <c r="GEJ262" s="254"/>
      <c r="GEK262" s="254"/>
      <c r="GEL262" s="254"/>
      <c r="GEM262" s="254"/>
      <c r="GEN262" s="254"/>
      <c r="GEO262" s="254"/>
      <c r="GEP262" s="254"/>
      <c r="GEQ262" s="254"/>
      <c r="GER262" s="254"/>
      <c r="GES262" s="254"/>
      <c r="GET262" s="254"/>
      <c r="GEU262" s="254"/>
      <c r="GEV262" s="254"/>
      <c r="GEW262" s="254"/>
      <c r="GEX262" s="254"/>
      <c r="GEY262" s="254"/>
      <c r="GEZ262" s="254"/>
      <c r="GFA262" s="254"/>
      <c r="GFB262" s="254"/>
      <c r="GFC262" s="254"/>
      <c r="GFD262" s="254"/>
      <c r="GFE262" s="254"/>
      <c r="GFF262" s="254"/>
      <c r="GFG262" s="254"/>
      <c r="GFH262" s="254"/>
      <c r="GFI262" s="254"/>
      <c r="GFJ262" s="254"/>
      <c r="GFK262" s="254"/>
      <c r="GFL262" s="254"/>
      <c r="GFM262" s="254"/>
      <c r="GFN262" s="254"/>
      <c r="GFO262" s="254"/>
      <c r="GFP262" s="254"/>
      <c r="GFQ262" s="254"/>
      <c r="GFR262" s="254"/>
      <c r="GFS262" s="254"/>
      <c r="GFT262" s="254"/>
      <c r="GFU262" s="254"/>
      <c r="GFV262" s="254"/>
      <c r="GFW262" s="254"/>
      <c r="GFX262" s="254"/>
      <c r="GFY262" s="254"/>
      <c r="GFZ262" s="254"/>
      <c r="GGA262" s="254"/>
      <c r="GGB262" s="254"/>
      <c r="GGC262" s="254"/>
      <c r="GGD262" s="254"/>
      <c r="GGE262" s="254"/>
      <c r="GGF262" s="254"/>
      <c r="GGG262" s="254"/>
      <c r="GGH262" s="254"/>
      <c r="GGI262" s="254"/>
      <c r="GGJ262" s="254"/>
      <c r="GGK262" s="254"/>
      <c r="GGL262" s="254"/>
      <c r="GGM262" s="254"/>
      <c r="GGN262" s="254"/>
      <c r="GGO262" s="254"/>
      <c r="GGP262" s="254"/>
      <c r="GGQ262" s="254"/>
      <c r="GGR262" s="254"/>
      <c r="GGS262" s="254"/>
      <c r="GGT262" s="254"/>
      <c r="GGU262" s="254"/>
      <c r="GGV262" s="254"/>
      <c r="GGW262" s="254"/>
      <c r="GGX262" s="254"/>
      <c r="GGY262" s="254"/>
      <c r="GGZ262" s="254"/>
      <c r="GHA262" s="254"/>
      <c r="GHB262" s="254"/>
      <c r="GHC262" s="254"/>
      <c r="GHD262" s="254"/>
      <c r="GHE262" s="254"/>
      <c r="GHF262" s="254"/>
      <c r="GHG262" s="254"/>
      <c r="GHH262" s="254"/>
      <c r="GHI262" s="254"/>
      <c r="GHJ262" s="254"/>
      <c r="GHK262" s="254"/>
      <c r="GHL262" s="254"/>
      <c r="GHM262" s="254"/>
      <c r="GHN262" s="254"/>
      <c r="GHO262" s="254"/>
      <c r="GHP262" s="254"/>
      <c r="GHQ262" s="254"/>
      <c r="GHR262" s="254"/>
      <c r="GHS262" s="254"/>
      <c r="GHT262" s="254"/>
      <c r="GHU262" s="254"/>
      <c r="GHV262" s="254"/>
      <c r="GHW262" s="254"/>
      <c r="GHX262" s="254"/>
      <c r="GHY262" s="254"/>
      <c r="GHZ262" s="254"/>
      <c r="GIA262" s="254"/>
      <c r="GIB262" s="254"/>
      <c r="GIC262" s="254"/>
      <c r="GID262" s="254"/>
      <c r="GIE262" s="254"/>
      <c r="GIF262" s="254"/>
      <c r="GIG262" s="254"/>
      <c r="GIH262" s="254"/>
      <c r="GII262" s="254"/>
      <c r="GIJ262" s="254"/>
      <c r="GIK262" s="254"/>
      <c r="GIL262" s="254"/>
      <c r="GIM262" s="254"/>
      <c r="GIN262" s="254"/>
      <c r="GIO262" s="254"/>
      <c r="GIP262" s="254"/>
      <c r="GIQ262" s="254"/>
      <c r="GIR262" s="254"/>
      <c r="GIS262" s="254"/>
      <c r="GIT262" s="254"/>
      <c r="GIU262" s="254"/>
      <c r="GIV262" s="254"/>
      <c r="GIW262" s="254"/>
      <c r="GIX262" s="254"/>
      <c r="GIY262" s="254"/>
      <c r="GIZ262" s="254"/>
      <c r="GJA262" s="254"/>
      <c r="GJB262" s="254"/>
      <c r="GJC262" s="254"/>
      <c r="GJD262" s="254"/>
      <c r="GJE262" s="254"/>
      <c r="GJF262" s="254"/>
      <c r="GJG262" s="254"/>
      <c r="GJH262" s="254"/>
      <c r="GJI262" s="254"/>
      <c r="GJJ262" s="254"/>
      <c r="GJK262" s="254"/>
      <c r="GJL262" s="254"/>
      <c r="GJM262" s="254"/>
      <c r="GJN262" s="254"/>
      <c r="GJO262" s="254"/>
      <c r="GJP262" s="254"/>
      <c r="GJQ262" s="254"/>
      <c r="GJR262" s="254"/>
      <c r="GJS262" s="254"/>
      <c r="GJT262" s="254"/>
      <c r="GJU262" s="254"/>
      <c r="GJV262" s="254"/>
      <c r="GJW262" s="254"/>
      <c r="GJX262" s="254"/>
      <c r="GJY262" s="254"/>
      <c r="GJZ262" s="254"/>
      <c r="GKA262" s="254"/>
      <c r="GKB262" s="254"/>
      <c r="GKC262" s="254"/>
      <c r="GKD262" s="254"/>
      <c r="GKE262" s="254"/>
      <c r="GKF262" s="254"/>
      <c r="GKG262" s="254"/>
      <c r="GKH262" s="254"/>
      <c r="GKI262" s="254"/>
      <c r="GKJ262" s="254"/>
      <c r="GKK262" s="254"/>
      <c r="GKL262" s="254"/>
      <c r="GKM262" s="254"/>
      <c r="GKN262" s="254"/>
      <c r="GKO262" s="254"/>
      <c r="GKP262" s="254"/>
      <c r="GKQ262" s="254"/>
      <c r="GKR262" s="254"/>
      <c r="GKS262" s="254"/>
      <c r="GKT262" s="254"/>
      <c r="GKU262" s="254"/>
      <c r="GKV262" s="254"/>
      <c r="GKW262" s="254"/>
      <c r="GKX262" s="254"/>
      <c r="GKY262" s="254"/>
      <c r="GKZ262" s="254"/>
      <c r="GLA262" s="254"/>
      <c r="GLB262" s="254"/>
      <c r="GLC262" s="254"/>
      <c r="GLD262" s="254"/>
      <c r="GLE262" s="254"/>
      <c r="GLF262" s="254"/>
      <c r="GLG262" s="254"/>
      <c r="GLH262" s="254"/>
      <c r="GLI262" s="254"/>
      <c r="GLJ262" s="254"/>
      <c r="GLK262" s="254"/>
      <c r="GLL262" s="254"/>
      <c r="GLM262" s="254"/>
      <c r="GLN262" s="254"/>
      <c r="GLO262" s="254"/>
      <c r="GLP262" s="254"/>
      <c r="GLQ262" s="254"/>
      <c r="GLR262" s="254"/>
      <c r="GLS262" s="254"/>
      <c r="GLT262" s="254"/>
      <c r="GLU262" s="254"/>
      <c r="GLV262" s="254"/>
      <c r="GLW262" s="254"/>
      <c r="GLX262" s="254"/>
      <c r="GLY262" s="254"/>
      <c r="GLZ262" s="254"/>
      <c r="GMA262" s="254"/>
      <c r="GMB262" s="254"/>
      <c r="GMC262" s="254"/>
      <c r="GMD262" s="254"/>
      <c r="GME262" s="254"/>
      <c r="GMF262" s="254"/>
      <c r="GMG262" s="254"/>
      <c r="GMH262" s="254"/>
      <c r="GMI262" s="254"/>
      <c r="GMJ262" s="254"/>
      <c r="GMK262" s="254"/>
      <c r="GML262" s="254"/>
      <c r="GMM262" s="254"/>
      <c r="GMN262" s="254"/>
      <c r="GMO262" s="254"/>
      <c r="GMP262" s="254"/>
      <c r="GMQ262" s="254"/>
      <c r="GMR262" s="254"/>
      <c r="GMS262" s="254"/>
      <c r="GMT262" s="254"/>
      <c r="GMU262" s="254"/>
      <c r="GMV262" s="254"/>
      <c r="GMW262" s="254"/>
      <c r="GMX262" s="254"/>
      <c r="GMY262" s="254"/>
      <c r="GMZ262" s="254"/>
      <c r="GNA262" s="254"/>
      <c r="GNB262" s="254"/>
      <c r="GNC262" s="254"/>
      <c r="GND262" s="254"/>
      <c r="GNE262" s="254"/>
      <c r="GNF262" s="254"/>
      <c r="GNG262" s="254"/>
      <c r="GNH262" s="254"/>
      <c r="GNI262" s="254"/>
      <c r="GNJ262" s="254"/>
      <c r="GNK262" s="254"/>
      <c r="GNL262" s="254"/>
      <c r="GNM262" s="254"/>
      <c r="GNN262" s="254"/>
      <c r="GNO262" s="254"/>
      <c r="GNP262" s="254"/>
      <c r="GNQ262" s="254"/>
      <c r="GNR262" s="254"/>
      <c r="GNS262" s="254"/>
      <c r="GNT262" s="254"/>
      <c r="GNU262" s="254"/>
      <c r="GNV262" s="254"/>
      <c r="GNW262" s="254"/>
      <c r="GNX262" s="254"/>
      <c r="GNY262" s="254"/>
      <c r="GNZ262" s="254"/>
      <c r="GOA262" s="254"/>
      <c r="GOB262" s="254"/>
      <c r="GOC262" s="254"/>
      <c r="GOD262" s="254"/>
      <c r="GOE262" s="254"/>
      <c r="GOF262" s="254"/>
      <c r="GOG262" s="254"/>
      <c r="GOH262" s="254"/>
      <c r="GOI262" s="254"/>
      <c r="GOJ262" s="254"/>
      <c r="GOK262" s="254"/>
      <c r="GOL262" s="254"/>
      <c r="GOM262" s="254"/>
      <c r="GON262" s="254"/>
      <c r="GOO262" s="254"/>
      <c r="GOP262" s="254"/>
      <c r="GOQ262" s="254"/>
      <c r="GOR262" s="254"/>
      <c r="GOS262" s="254"/>
      <c r="GOT262" s="254"/>
      <c r="GOU262" s="254"/>
      <c r="GOV262" s="254"/>
      <c r="GOW262" s="254"/>
      <c r="GOX262" s="254"/>
      <c r="GOY262" s="254"/>
      <c r="GOZ262" s="254"/>
      <c r="GPA262" s="254"/>
      <c r="GPB262" s="254"/>
      <c r="GPC262" s="254"/>
      <c r="GPD262" s="254"/>
      <c r="GPE262" s="254"/>
      <c r="GPF262" s="254"/>
      <c r="GPG262" s="254"/>
      <c r="GPH262" s="254"/>
      <c r="GPI262" s="254"/>
      <c r="GPJ262" s="254"/>
      <c r="GPK262" s="254"/>
      <c r="GPL262" s="254"/>
      <c r="GPM262" s="254"/>
      <c r="GPN262" s="254"/>
      <c r="GPO262" s="254"/>
      <c r="GPP262" s="254"/>
      <c r="GPQ262" s="254"/>
      <c r="GPR262" s="254"/>
      <c r="GPS262" s="254"/>
      <c r="GPT262" s="254"/>
      <c r="GPU262" s="254"/>
      <c r="GPV262" s="254"/>
      <c r="GPW262" s="254"/>
      <c r="GPX262" s="254"/>
      <c r="GPY262" s="254"/>
      <c r="GPZ262" s="254"/>
      <c r="GQA262" s="254"/>
      <c r="GQB262" s="254"/>
      <c r="GQC262" s="254"/>
      <c r="GQD262" s="254"/>
      <c r="GQE262" s="254"/>
      <c r="GQF262" s="254"/>
      <c r="GQG262" s="254"/>
      <c r="GQH262" s="254"/>
      <c r="GQI262" s="254"/>
      <c r="GQJ262" s="254"/>
      <c r="GQK262" s="254"/>
      <c r="GQL262" s="254"/>
      <c r="GQM262" s="254"/>
      <c r="GQN262" s="254"/>
      <c r="GQO262" s="254"/>
      <c r="GQP262" s="254"/>
      <c r="GQQ262" s="254"/>
      <c r="GQR262" s="254"/>
      <c r="GQS262" s="254"/>
      <c r="GQT262" s="254"/>
      <c r="GQU262" s="254"/>
      <c r="GQV262" s="254"/>
      <c r="GQW262" s="254"/>
      <c r="GQX262" s="254"/>
      <c r="GQY262" s="254"/>
      <c r="GQZ262" s="254"/>
      <c r="GRA262" s="254"/>
      <c r="GRB262" s="254"/>
      <c r="GRC262" s="254"/>
      <c r="GRD262" s="254"/>
      <c r="GRE262" s="254"/>
      <c r="GRF262" s="254"/>
      <c r="GRG262" s="254"/>
      <c r="GRH262" s="254"/>
      <c r="GRI262" s="254"/>
      <c r="GRJ262" s="254"/>
      <c r="GRK262" s="254"/>
      <c r="GRL262" s="254"/>
      <c r="GRM262" s="254"/>
      <c r="GRN262" s="254"/>
      <c r="GRO262" s="254"/>
      <c r="GRP262" s="254"/>
      <c r="GRQ262" s="254"/>
      <c r="GRR262" s="254"/>
      <c r="GRS262" s="254"/>
      <c r="GRT262" s="254"/>
      <c r="GRU262" s="254"/>
      <c r="GRV262" s="254"/>
      <c r="GRW262" s="254"/>
      <c r="GRX262" s="254"/>
      <c r="GRY262" s="254"/>
      <c r="GRZ262" s="254"/>
      <c r="GSA262" s="254"/>
      <c r="GSB262" s="254"/>
      <c r="GSC262" s="254"/>
      <c r="GSD262" s="254"/>
      <c r="GSE262" s="254"/>
      <c r="GSF262" s="254"/>
      <c r="GSG262" s="254"/>
      <c r="GSH262" s="254"/>
      <c r="GSI262" s="254"/>
      <c r="GSJ262" s="254"/>
      <c r="GSK262" s="254"/>
      <c r="GSL262" s="254"/>
      <c r="GSM262" s="254"/>
      <c r="GSN262" s="254"/>
      <c r="GSO262" s="254"/>
      <c r="GSP262" s="254"/>
      <c r="GSQ262" s="254"/>
      <c r="GSR262" s="254"/>
      <c r="GSS262" s="254"/>
      <c r="GST262" s="254"/>
      <c r="GSU262" s="254"/>
      <c r="GSV262" s="254"/>
      <c r="GSW262" s="254"/>
      <c r="GSX262" s="254"/>
      <c r="GSY262" s="254"/>
      <c r="GSZ262" s="254"/>
      <c r="GTA262" s="254"/>
      <c r="GTB262" s="254"/>
      <c r="GTC262" s="254"/>
      <c r="GTD262" s="254"/>
      <c r="GTE262" s="254"/>
      <c r="GTF262" s="254"/>
      <c r="GTG262" s="254"/>
      <c r="GTH262" s="254"/>
      <c r="GTI262" s="254"/>
      <c r="GTJ262" s="254"/>
      <c r="GTK262" s="254"/>
      <c r="GTL262" s="254"/>
      <c r="GTM262" s="254"/>
      <c r="GTN262" s="254"/>
      <c r="GTO262" s="254"/>
      <c r="GTP262" s="254"/>
      <c r="GTQ262" s="254"/>
      <c r="GTR262" s="254"/>
      <c r="GTS262" s="254"/>
      <c r="GTT262" s="254"/>
      <c r="GTU262" s="254"/>
      <c r="GTV262" s="254"/>
      <c r="GTW262" s="254"/>
      <c r="GTX262" s="254"/>
      <c r="GTY262" s="254"/>
      <c r="GTZ262" s="254"/>
      <c r="GUA262" s="254"/>
      <c r="GUB262" s="254"/>
      <c r="GUC262" s="254"/>
      <c r="GUD262" s="254"/>
      <c r="GUE262" s="254"/>
      <c r="GUF262" s="254"/>
      <c r="GUG262" s="254"/>
      <c r="GUH262" s="254"/>
      <c r="GUI262" s="254"/>
      <c r="GUJ262" s="254"/>
      <c r="GUK262" s="254"/>
      <c r="GUL262" s="254"/>
      <c r="GUM262" s="254"/>
      <c r="GUN262" s="254"/>
      <c r="GUO262" s="254"/>
      <c r="GUP262" s="254"/>
      <c r="GUQ262" s="254"/>
      <c r="GUR262" s="254"/>
      <c r="GUS262" s="254"/>
      <c r="GUT262" s="254"/>
      <c r="GUU262" s="254"/>
      <c r="GUV262" s="254"/>
      <c r="GUW262" s="254"/>
      <c r="GUX262" s="254"/>
      <c r="GUY262" s="254"/>
      <c r="GUZ262" s="254"/>
      <c r="GVA262" s="254"/>
      <c r="GVB262" s="254"/>
      <c r="GVC262" s="254"/>
      <c r="GVD262" s="254"/>
      <c r="GVE262" s="254"/>
      <c r="GVF262" s="254"/>
      <c r="GVG262" s="254"/>
      <c r="GVH262" s="254"/>
      <c r="GVI262" s="254"/>
      <c r="GVJ262" s="254"/>
      <c r="GVK262" s="254"/>
      <c r="GVL262" s="254"/>
      <c r="GVM262" s="254"/>
      <c r="GVN262" s="254"/>
      <c r="GVO262" s="254"/>
      <c r="GVP262" s="254"/>
      <c r="GVQ262" s="254"/>
      <c r="GVR262" s="254"/>
      <c r="GVS262" s="254"/>
      <c r="GVT262" s="254"/>
      <c r="GVU262" s="254"/>
      <c r="GVV262" s="254"/>
      <c r="GVW262" s="254"/>
      <c r="GVX262" s="254"/>
      <c r="GVY262" s="254"/>
      <c r="GVZ262" s="254"/>
      <c r="GWA262" s="254"/>
      <c r="GWB262" s="254"/>
      <c r="GWC262" s="254"/>
      <c r="GWD262" s="254"/>
      <c r="GWE262" s="254"/>
      <c r="GWF262" s="254"/>
      <c r="GWG262" s="254"/>
      <c r="GWH262" s="254"/>
      <c r="GWI262" s="254"/>
      <c r="GWJ262" s="254"/>
      <c r="GWK262" s="254"/>
      <c r="GWL262" s="254"/>
      <c r="GWM262" s="254"/>
      <c r="GWN262" s="254"/>
      <c r="GWO262" s="254"/>
      <c r="GWP262" s="254"/>
      <c r="GWQ262" s="254"/>
      <c r="GWR262" s="254"/>
      <c r="GWS262" s="254"/>
      <c r="GWT262" s="254"/>
      <c r="GWU262" s="254"/>
      <c r="GWV262" s="254"/>
      <c r="GWW262" s="254"/>
      <c r="GWX262" s="254"/>
      <c r="GWY262" s="254"/>
      <c r="GWZ262" s="254"/>
      <c r="GXA262" s="254"/>
      <c r="GXB262" s="254"/>
      <c r="GXC262" s="254"/>
      <c r="GXD262" s="254"/>
      <c r="GXE262" s="254"/>
      <c r="GXF262" s="254"/>
      <c r="GXG262" s="254"/>
      <c r="GXH262" s="254"/>
      <c r="GXI262" s="254"/>
      <c r="GXJ262" s="254"/>
      <c r="GXK262" s="254"/>
      <c r="GXL262" s="254"/>
      <c r="GXM262" s="254"/>
      <c r="GXN262" s="254"/>
      <c r="GXO262" s="254"/>
      <c r="GXP262" s="254"/>
      <c r="GXQ262" s="254"/>
      <c r="GXR262" s="254"/>
      <c r="GXS262" s="254"/>
      <c r="GXT262" s="254"/>
      <c r="GXU262" s="254"/>
      <c r="GXV262" s="254"/>
      <c r="GXW262" s="254"/>
      <c r="GXX262" s="254"/>
      <c r="GXY262" s="254"/>
      <c r="GXZ262" s="254"/>
      <c r="GYA262" s="254"/>
      <c r="GYB262" s="254"/>
      <c r="GYC262" s="254"/>
      <c r="GYD262" s="254"/>
      <c r="GYE262" s="254"/>
      <c r="GYF262" s="254"/>
      <c r="GYG262" s="254"/>
      <c r="GYH262" s="254"/>
      <c r="GYI262" s="254"/>
      <c r="GYJ262" s="254"/>
      <c r="GYK262" s="254"/>
      <c r="GYL262" s="254"/>
      <c r="GYM262" s="254"/>
      <c r="GYN262" s="254"/>
      <c r="GYO262" s="254"/>
      <c r="GYP262" s="254"/>
      <c r="GYQ262" s="254"/>
      <c r="GYR262" s="254"/>
      <c r="GYS262" s="254"/>
      <c r="GYT262" s="254"/>
      <c r="GYU262" s="254"/>
      <c r="GYV262" s="254"/>
      <c r="GYW262" s="254"/>
      <c r="GYX262" s="254"/>
      <c r="GYY262" s="254"/>
      <c r="GYZ262" s="254"/>
      <c r="GZA262" s="254"/>
      <c r="GZB262" s="254"/>
      <c r="GZC262" s="254"/>
      <c r="GZD262" s="254"/>
      <c r="GZE262" s="254"/>
      <c r="GZF262" s="254"/>
      <c r="GZG262" s="254"/>
      <c r="GZH262" s="254"/>
      <c r="GZI262" s="254"/>
      <c r="GZJ262" s="254"/>
      <c r="GZK262" s="254"/>
      <c r="GZL262" s="254"/>
      <c r="GZM262" s="254"/>
      <c r="GZN262" s="254"/>
      <c r="GZO262" s="254"/>
      <c r="GZP262" s="254"/>
      <c r="GZQ262" s="254"/>
      <c r="GZR262" s="254"/>
      <c r="GZS262" s="254"/>
      <c r="GZT262" s="254"/>
      <c r="GZU262" s="254"/>
      <c r="GZV262" s="254"/>
      <c r="GZW262" s="254"/>
      <c r="GZX262" s="254"/>
      <c r="GZY262" s="254"/>
      <c r="GZZ262" s="254"/>
      <c r="HAA262" s="254"/>
      <c r="HAB262" s="254"/>
      <c r="HAC262" s="254"/>
      <c r="HAD262" s="254"/>
      <c r="HAE262" s="254"/>
      <c r="HAF262" s="254"/>
      <c r="HAG262" s="254"/>
      <c r="HAH262" s="254"/>
      <c r="HAI262" s="254"/>
      <c r="HAJ262" s="254"/>
      <c r="HAK262" s="254"/>
      <c r="HAL262" s="254"/>
      <c r="HAM262" s="254"/>
      <c r="HAN262" s="254"/>
      <c r="HAO262" s="254"/>
      <c r="HAP262" s="254"/>
      <c r="HAQ262" s="254"/>
      <c r="HAR262" s="254"/>
      <c r="HAS262" s="254"/>
      <c r="HAT262" s="254"/>
      <c r="HAU262" s="254"/>
      <c r="HAV262" s="254"/>
      <c r="HAW262" s="254"/>
      <c r="HAX262" s="254"/>
      <c r="HAY262" s="254"/>
      <c r="HAZ262" s="254"/>
      <c r="HBA262" s="254"/>
      <c r="HBB262" s="254"/>
      <c r="HBC262" s="254"/>
      <c r="HBD262" s="254"/>
      <c r="HBE262" s="254"/>
      <c r="HBF262" s="254"/>
      <c r="HBG262" s="254"/>
      <c r="HBH262" s="254"/>
      <c r="HBI262" s="254"/>
      <c r="HBJ262" s="254"/>
      <c r="HBK262" s="254"/>
      <c r="HBL262" s="254"/>
      <c r="HBM262" s="254"/>
      <c r="HBN262" s="254"/>
      <c r="HBO262" s="254"/>
      <c r="HBP262" s="254"/>
      <c r="HBQ262" s="254"/>
      <c r="HBR262" s="254"/>
      <c r="HBS262" s="254"/>
      <c r="HBT262" s="254"/>
      <c r="HBU262" s="254"/>
      <c r="HBV262" s="254"/>
      <c r="HBW262" s="254"/>
      <c r="HBX262" s="254"/>
      <c r="HBY262" s="254"/>
      <c r="HBZ262" s="254"/>
      <c r="HCA262" s="254"/>
      <c r="HCB262" s="254"/>
      <c r="HCC262" s="254"/>
      <c r="HCD262" s="254"/>
      <c r="HCE262" s="254"/>
      <c r="HCF262" s="254"/>
      <c r="HCG262" s="254"/>
      <c r="HCH262" s="254"/>
      <c r="HCI262" s="254"/>
      <c r="HCJ262" s="254"/>
      <c r="HCK262" s="254"/>
      <c r="HCL262" s="254"/>
      <c r="HCM262" s="254"/>
      <c r="HCN262" s="254"/>
      <c r="HCO262" s="254"/>
      <c r="HCP262" s="254"/>
      <c r="HCQ262" s="254"/>
      <c r="HCR262" s="254"/>
      <c r="HCS262" s="254"/>
      <c r="HCT262" s="254"/>
      <c r="HCU262" s="254"/>
      <c r="HCV262" s="254"/>
      <c r="HCW262" s="254"/>
      <c r="HCX262" s="254"/>
      <c r="HCY262" s="254"/>
      <c r="HCZ262" s="254"/>
      <c r="HDA262" s="254"/>
      <c r="HDB262" s="254"/>
      <c r="HDC262" s="254"/>
      <c r="HDD262" s="254"/>
      <c r="HDE262" s="254"/>
      <c r="HDF262" s="254"/>
      <c r="HDG262" s="254"/>
      <c r="HDH262" s="254"/>
      <c r="HDI262" s="254"/>
      <c r="HDJ262" s="254"/>
      <c r="HDK262" s="254"/>
      <c r="HDL262" s="254"/>
      <c r="HDM262" s="254"/>
      <c r="HDN262" s="254"/>
      <c r="HDO262" s="254"/>
      <c r="HDP262" s="254"/>
      <c r="HDQ262" s="254"/>
      <c r="HDR262" s="254"/>
      <c r="HDS262" s="254"/>
      <c r="HDT262" s="254"/>
      <c r="HDU262" s="254"/>
      <c r="HDV262" s="254"/>
      <c r="HDW262" s="254"/>
      <c r="HDX262" s="254"/>
      <c r="HDY262" s="254"/>
      <c r="HDZ262" s="254"/>
      <c r="HEA262" s="254"/>
      <c r="HEB262" s="254"/>
      <c r="HEC262" s="254"/>
      <c r="HED262" s="254"/>
      <c r="HEE262" s="254"/>
      <c r="HEF262" s="254"/>
      <c r="HEG262" s="254"/>
      <c r="HEH262" s="254"/>
      <c r="HEI262" s="254"/>
      <c r="HEJ262" s="254"/>
      <c r="HEK262" s="254"/>
      <c r="HEL262" s="254"/>
      <c r="HEM262" s="254"/>
      <c r="HEN262" s="254"/>
      <c r="HEO262" s="254"/>
      <c r="HEP262" s="254"/>
      <c r="HEQ262" s="254"/>
      <c r="HER262" s="254"/>
      <c r="HES262" s="254"/>
      <c r="HET262" s="254"/>
      <c r="HEU262" s="254"/>
      <c r="HEV262" s="254"/>
      <c r="HEW262" s="254"/>
      <c r="HEX262" s="254"/>
      <c r="HEY262" s="254"/>
      <c r="HEZ262" s="254"/>
      <c r="HFA262" s="254"/>
      <c r="HFB262" s="254"/>
      <c r="HFC262" s="254"/>
      <c r="HFD262" s="254"/>
      <c r="HFE262" s="254"/>
      <c r="HFF262" s="254"/>
      <c r="HFG262" s="254"/>
      <c r="HFH262" s="254"/>
      <c r="HFI262" s="254"/>
      <c r="HFJ262" s="254"/>
      <c r="HFK262" s="254"/>
      <c r="HFL262" s="254"/>
      <c r="HFM262" s="254"/>
      <c r="HFN262" s="254"/>
      <c r="HFO262" s="254"/>
      <c r="HFP262" s="254"/>
      <c r="HFQ262" s="254"/>
      <c r="HFR262" s="254"/>
      <c r="HFS262" s="254"/>
      <c r="HFT262" s="254"/>
      <c r="HFU262" s="254"/>
      <c r="HFV262" s="254"/>
      <c r="HFW262" s="254"/>
      <c r="HFX262" s="254"/>
      <c r="HFY262" s="254"/>
      <c r="HFZ262" s="254"/>
      <c r="HGA262" s="254"/>
      <c r="HGB262" s="254"/>
      <c r="HGC262" s="254"/>
      <c r="HGD262" s="254"/>
      <c r="HGE262" s="254"/>
      <c r="HGF262" s="254"/>
      <c r="HGG262" s="254"/>
      <c r="HGH262" s="254"/>
      <c r="HGI262" s="254"/>
      <c r="HGJ262" s="254"/>
      <c r="HGK262" s="254"/>
      <c r="HGL262" s="254"/>
      <c r="HGM262" s="254"/>
      <c r="HGN262" s="254"/>
      <c r="HGO262" s="254"/>
      <c r="HGP262" s="254"/>
      <c r="HGQ262" s="254"/>
      <c r="HGR262" s="254"/>
      <c r="HGS262" s="254"/>
      <c r="HGT262" s="254"/>
      <c r="HGU262" s="254"/>
      <c r="HGV262" s="254"/>
      <c r="HGW262" s="254"/>
      <c r="HGX262" s="254"/>
      <c r="HGY262" s="254"/>
      <c r="HGZ262" s="254"/>
      <c r="HHA262" s="254"/>
      <c r="HHB262" s="254"/>
      <c r="HHC262" s="254"/>
      <c r="HHD262" s="254"/>
      <c r="HHE262" s="254"/>
      <c r="HHF262" s="254"/>
      <c r="HHG262" s="254"/>
      <c r="HHH262" s="254"/>
      <c r="HHI262" s="254"/>
      <c r="HHJ262" s="254"/>
      <c r="HHK262" s="254"/>
      <c r="HHL262" s="254"/>
      <c r="HHM262" s="254"/>
      <c r="HHN262" s="254"/>
      <c r="HHO262" s="254"/>
      <c r="HHP262" s="254"/>
      <c r="HHQ262" s="254"/>
      <c r="HHR262" s="254"/>
      <c r="HHS262" s="254"/>
      <c r="HHT262" s="254"/>
      <c r="HHU262" s="254"/>
      <c r="HHV262" s="254"/>
      <c r="HHW262" s="254"/>
      <c r="HHX262" s="254"/>
      <c r="HHY262" s="254"/>
      <c r="HHZ262" s="254"/>
      <c r="HIA262" s="254"/>
      <c r="HIB262" s="254"/>
      <c r="HIC262" s="254"/>
      <c r="HID262" s="254"/>
      <c r="HIE262" s="254"/>
      <c r="HIF262" s="254"/>
      <c r="HIG262" s="254"/>
      <c r="HIH262" s="254"/>
      <c r="HII262" s="254"/>
      <c r="HIJ262" s="254"/>
      <c r="HIK262" s="254"/>
      <c r="HIL262" s="254"/>
      <c r="HIM262" s="254"/>
      <c r="HIN262" s="254"/>
      <c r="HIO262" s="254"/>
      <c r="HIP262" s="254"/>
      <c r="HIQ262" s="254"/>
      <c r="HIR262" s="254"/>
      <c r="HIS262" s="254"/>
      <c r="HIT262" s="254"/>
      <c r="HIU262" s="254"/>
      <c r="HIV262" s="254"/>
      <c r="HIW262" s="254"/>
      <c r="HIX262" s="254"/>
      <c r="HIY262" s="254"/>
      <c r="HIZ262" s="254"/>
      <c r="HJA262" s="254"/>
      <c r="HJB262" s="254"/>
      <c r="HJC262" s="254"/>
      <c r="HJD262" s="254"/>
      <c r="HJE262" s="254"/>
      <c r="HJF262" s="254"/>
      <c r="HJG262" s="254"/>
      <c r="HJH262" s="254"/>
      <c r="HJI262" s="254"/>
      <c r="HJJ262" s="254"/>
      <c r="HJK262" s="254"/>
      <c r="HJL262" s="254"/>
      <c r="HJM262" s="254"/>
      <c r="HJN262" s="254"/>
      <c r="HJO262" s="254"/>
      <c r="HJP262" s="254"/>
      <c r="HJQ262" s="254"/>
      <c r="HJR262" s="254"/>
      <c r="HJS262" s="254"/>
      <c r="HJT262" s="254"/>
      <c r="HJU262" s="254"/>
      <c r="HJV262" s="254"/>
      <c r="HJW262" s="254"/>
      <c r="HJX262" s="254"/>
      <c r="HJY262" s="254"/>
      <c r="HJZ262" s="254"/>
      <c r="HKA262" s="254"/>
      <c r="HKB262" s="254"/>
      <c r="HKC262" s="254"/>
      <c r="HKD262" s="254"/>
      <c r="HKE262" s="254"/>
      <c r="HKF262" s="254"/>
      <c r="HKG262" s="254"/>
      <c r="HKH262" s="254"/>
      <c r="HKI262" s="254"/>
      <c r="HKJ262" s="254"/>
      <c r="HKK262" s="254"/>
      <c r="HKL262" s="254"/>
      <c r="HKM262" s="254"/>
      <c r="HKN262" s="254"/>
      <c r="HKO262" s="254"/>
      <c r="HKP262" s="254"/>
      <c r="HKQ262" s="254"/>
      <c r="HKR262" s="254"/>
      <c r="HKS262" s="254"/>
      <c r="HKT262" s="254"/>
      <c r="HKU262" s="254"/>
      <c r="HKV262" s="254"/>
      <c r="HKW262" s="254"/>
      <c r="HKX262" s="254"/>
      <c r="HKY262" s="254"/>
      <c r="HKZ262" s="254"/>
      <c r="HLA262" s="254"/>
      <c r="HLB262" s="254"/>
      <c r="HLC262" s="254"/>
      <c r="HLD262" s="254"/>
      <c r="HLE262" s="254"/>
      <c r="HLF262" s="254"/>
      <c r="HLG262" s="254"/>
      <c r="HLH262" s="254"/>
      <c r="HLI262" s="254"/>
      <c r="HLJ262" s="254"/>
      <c r="HLK262" s="254"/>
      <c r="HLL262" s="254"/>
      <c r="HLM262" s="254"/>
      <c r="HLN262" s="254"/>
      <c r="HLO262" s="254"/>
      <c r="HLP262" s="254"/>
      <c r="HLQ262" s="254"/>
      <c r="HLR262" s="254"/>
      <c r="HLS262" s="254"/>
      <c r="HLT262" s="254"/>
      <c r="HLU262" s="254"/>
      <c r="HLV262" s="254"/>
      <c r="HLW262" s="254"/>
      <c r="HLX262" s="254"/>
      <c r="HLY262" s="254"/>
      <c r="HLZ262" s="254"/>
      <c r="HMA262" s="254"/>
      <c r="HMB262" s="254"/>
      <c r="HMC262" s="254"/>
      <c r="HMD262" s="254"/>
      <c r="HME262" s="254"/>
      <c r="HMF262" s="254"/>
      <c r="HMG262" s="254"/>
      <c r="HMH262" s="254"/>
      <c r="HMI262" s="254"/>
      <c r="HMJ262" s="254"/>
      <c r="HMK262" s="254"/>
      <c r="HML262" s="254"/>
      <c r="HMM262" s="254"/>
      <c r="HMN262" s="254"/>
      <c r="HMO262" s="254"/>
      <c r="HMP262" s="254"/>
      <c r="HMQ262" s="254"/>
      <c r="HMR262" s="254"/>
      <c r="HMS262" s="254"/>
      <c r="HMT262" s="254"/>
      <c r="HMU262" s="254"/>
      <c r="HMV262" s="254"/>
      <c r="HMW262" s="254"/>
      <c r="HMX262" s="254"/>
      <c r="HMY262" s="254"/>
      <c r="HMZ262" s="254"/>
      <c r="HNA262" s="254"/>
      <c r="HNB262" s="254"/>
      <c r="HNC262" s="254"/>
      <c r="HND262" s="254"/>
      <c r="HNE262" s="254"/>
      <c r="HNF262" s="254"/>
      <c r="HNG262" s="254"/>
      <c r="HNH262" s="254"/>
      <c r="HNI262" s="254"/>
      <c r="HNJ262" s="254"/>
      <c r="HNK262" s="254"/>
      <c r="HNL262" s="254"/>
      <c r="HNM262" s="254"/>
      <c r="HNN262" s="254"/>
      <c r="HNO262" s="254"/>
      <c r="HNP262" s="254"/>
      <c r="HNQ262" s="254"/>
      <c r="HNR262" s="254"/>
      <c r="HNS262" s="254"/>
      <c r="HNT262" s="254"/>
      <c r="HNU262" s="254"/>
      <c r="HNV262" s="254"/>
      <c r="HNW262" s="254"/>
      <c r="HNX262" s="254"/>
      <c r="HNY262" s="254"/>
      <c r="HNZ262" s="254"/>
      <c r="HOA262" s="254"/>
      <c r="HOB262" s="254"/>
      <c r="HOC262" s="254"/>
      <c r="HOD262" s="254"/>
      <c r="HOE262" s="254"/>
      <c r="HOF262" s="254"/>
      <c r="HOG262" s="254"/>
      <c r="HOH262" s="254"/>
      <c r="HOI262" s="254"/>
      <c r="HOJ262" s="254"/>
      <c r="HOK262" s="254"/>
      <c r="HOL262" s="254"/>
      <c r="HOM262" s="254"/>
      <c r="HON262" s="254"/>
      <c r="HOO262" s="254"/>
      <c r="HOP262" s="254"/>
      <c r="HOQ262" s="254"/>
      <c r="HOR262" s="254"/>
      <c r="HOS262" s="254"/>
      <c r="HOT262" s="254"/>
      <c r="HOU262" s="254"/>
      <c r="HOV262" s="254"/>
      <c r="HOW262" s="254"/>
      <c r="HOX262" s="254"/>
      <c r="HOY262" s="254"/>
      <c r="HOZ262" s="254"/>
      <c r="HPA262" s="254"/>
      <c r="HPB262" s="254"/>
      <c r="HPC262" s="254"/>
      <c r="HPD262" s="254"/>
      <c r="HPE262" s="254"/>
      <c r="HPF262" s="254"/>
      <c r="HPG262" s="254"/>
      <c r="HPH262" s="254"/>
      <c r="HPI262" s="254"/>
      <c r="HPJ262" s="254"/>
      <c r="HPK262" s="254"/>
      <c r="HPL262" s="254"/>
      <c r="HPM262" s="254"/>
      <c r="HPN262" s="254"/>
      <c r="HPO262" s="254"/>
      <c r="HPP262" s="254"/>
      <c r="HPQ262" s="254"/>
      <c r="HPR262" s="254"/>
      <c r="HPS262" s="254"/>
      <c r="HPT262" s="254"/>
      <c r="HPU262" s="254"/>
      <c r="HPV262" s="254"/>
      <c r="HPW262" s="254"/>
      <c r="HPX262" s="254"/>
      <c r="HPY262" s="254"/>
      <c r="HPZ262" s="254"/>
      <c r="HQA262" s="254"/>
      <c r="HQB262" s="254"/>
      <c r="HQC262" s="254"/>
      <c r="HQD262" s="254"/>
      <c r="HQE262" s="254"/>
      <c r="HQF262" s="254"/>
      <c r="HQG262" s="254"/>
      <c r="HQH262" s="254"/>
      <c r="HQI262" s="254"/>
      <c r="HQJ262" s="254"/>
      <c r="HQK262" s="254"/>
      <c r="HQL262" s="254"/>
      <c r="HQM262" s="254"/>
      <c r="HQN262" s="254"/>
      <c r="HQO262" s="254"/>
      <c r="HQP262" s="254"/>
      <c r="HQQ262" s="254"/>
      <c r="HQR262" s="254"/>
      <c r="HQS262" s="254"/>
      <c r="HQT262" s="254"/>
      <c r="HQU262" s="254"/>
      <c r="HQV262" s="254"/>
      <c r="HQW262" s="254"/>
      <c r="HQX262" s="254"/>
      <c r="HQY262" s="254"/>
      <c r="HQZ262" s="254"/>
      <c r="HRA262" s="254"/>
      <c r="HRB262" s="254"/>
      <c r="HRC262" s="254"/>
      <c r="HRD262" s="254"/>
      <c r="HRE262" s="254"/>
      <c r="HRF262" s="254"/>
      <c r="HRG262" s="254"/>
      <c r="HRH262" s="254"/>
      <c r="HRI262" s="254"/>
      <c r="HRJ262" s="254"/>
      <c r="HRK262" s="254"/>
      <c r="HRL262" s="254"/>
      <c r="HRM262" s="254"/>
      <c r="HRN262" s="254"/>
      <c r="HRO262" s="254"/>
      <c r="HRP262" s="254"/>
      <c r="HRQ262" s="254"/>
      <c r="HRR262" s="254"/>
      <c r="HRS262" s="254"/>
      <c r="HRT262" s="254"/>
      <c r="HRU262" s="254"/>
      <c r="HRV262" s="254"/>
      <c r="HRW262" s="254"/>
      <c r="HRX262" s="254"/>
      <c r="HRY262" s="254"/>
      <c r="HRZ262" s="254"/>
      <c r="HSA262" s="254"/>
      <c r="HSB262" s="254"/>
      <c r="HSC262" s="254"/>
      <c r="HSD262" s="254"/>
      <c r="HSE262" s="254"/>
      <c r="HSF262" s="254"/>
      <c r="HSG262" s="254"/>
      <c r="HSH262" s="254"/>
      <c r="HSI262" s="254"/>
      <c r="HSJ262" s="254"/>
      <c r="HSK262" s="254"/>
      <c r="HSL262" s="254"/>
      <c r="HSM262" s="254"/>
      <c r="HSN262" s="254"/>
      <c r="HSO262" s="254"/>
      <c r="HSP262" s="254"/>
      <c r="HSQ262" s="254"/>
      <c r="HSR262" s="254"/>
      <c r="HSS262" s="254"/>
      <c r="HST262" s="254"/>
      <c r="HSU262" s="254"/>
      <c r="HSV262" s="254"/>
      <c r="HSW262" s="254"/>
      <c r="HSX262" s="254"/>
      <c r="HSY262" s="254"/>
      <c r="HSZ262" s="254"/>
      <c r="HTA262" s="254"/>
      <c r="HTB262" s="254"/>
      <c r="HTC262" s="254"/>
      <c r="HTD262" s="254"/>
      <c r="HTE262" s="254"/>
      <c r="HTF262" s="254"/>
      <c r="HTG262" s="254"/>
      <c r="HTH262" s="254"/>
      <c r="HTI262" s="254"/>
      <c r="HTJ262" s="254"/>
      <c r="HTK262" s="254"/>
      <c r="HTL262" s="254"/>
      <c r="HTM262" s="254"/>
      <c r="HTN262" s="254"/>
      <c r="HTO262" s="254"/>
      <c r="HTP262" s="254"/>
      <c r="HTQ262" s="254"/>
      <c r="HTR262" s="254"/>
      <c r="HTS262" s="254"/>
      <c r="HTT262" s="254"/>
      <c r="HTU262" s="254"/>
      <c r="HTV262" s="254"/>
      <c r="HTW262" s="254"/>
      <c r="HTX262" s="254"/>
      <c r="HTY262" s="254"/>
      <c r="HTZ262" s="254"/>
      <c r="HUA262" s="254"/>
      <c r="HUB262" s="254"/>
      <c r="HUC262" s="254"/>
      <c r="HUD262" s="254"/>
      <c r="HUE262" s="254"/>
      <c r="HUF262" s="254"/>
      <c r="HUG262" s="254"/>
      <c r="HUH262" s="254"/>
      <c r="HUI262" s="254"/>
      <c r="HUJ262" s="254"/>
      <c r="HUK262" s="254"/>
      <c r="HUL262" s="254"/>
      <c r="HUM262" s="254"/>
      <c r="HUN262" s="254"/>
      <c r="HUO262" s="254"/>
      <c r="HUP262" s="254"/>
      <c r="HUQ262" s="254"/>
      <c r="HUR262" s="254"/>
      <c r="HUS262" s="254"/>
      <c r="HUT262" s="254"/>
      <c r="HUU262" s="254"/>
      <c r="HUV262" s="254"/>
      <c r="HUW262" s="254"/>
      <c r="HUX262" s="254"/>
      <c r="HUY262" s="254"/>
      <c r="HUZ262" s="254"/>
      <c r="HVA262" s="254"/>
      <c r="HVB262" s="254"/>
      <c r="HVC262" s="254"/>
      <c r="HVD262" s="254"/>
      <c r="HVE262" s="254"/>
      <c r="HVF262" s="254"/>
      <c r="HVG262" s="254"/>
      <c r="HVH262" s="254"/>
      <c r="HVI262" s="254"/>
      <c r="HVJ262" s="254"/>
      <c r="HVK262" s="254"/>
      <c r="HVL262" s="254"/>
      <c r="HVM262" s="254"/>
      <c r="HVN262" s="254"/>
      <c r="HVO262" s="254"/>
      <c r="HVP262" s="254"/>
      <c r="HVQ262" s="254"/>
      <c r="HVR262" s="254"/>
      <c r="HVS262" s="254"/>
      <c r="HVT262" s="254"/>
      <c r="HVU262" s="254"/>
      <c r="HVV262" s="254"/>
      <c r="HVW262" s="254"/>
      <c r="HVX262" s="254"/>
      <c r="HVY262" s="254"/>
      <c r="HVZ262" s="254"/>
      <c r="HWA262" s="254"/>
      <c r="HWB262" s="254"/>
      <c r="HWC262" s="254"/>
      <c r="HWD262" s="254"/>
      <c r="HWE262" s="254"/>
      <c r="HWF262" s="254"/>
      <c r="HWG262" s="254"/>
      <c r="HWH262" s="254"/>
      <c r="HWI262" s="254"/>
      <c r="HWJ262" s="254"/>
      <c r="HWK262" s="254"/>
      <c r="HWL262" s="254"/>
      <c r="HWM262" s="254"/>
      <c r="HWN262" s="254"/>
      <c r="HWO262" s="254"/>
      <c r="HWP262" s="254"/>
      <c r="HWQ262" s="254"/>
      <c r="HWR262" s="254"/>
      <c r="HWS262" s="254"/>
      <c r="HWT262" s="254"/>
      <c r="HWU262" s="254"/>
      <c r="HWV262" s="254"/>
      <c r="HWW262" s="254"/>
      <c r="HWX262" s="254"/>
      <c r="HWY262" s="254"/>
      <c r="HWZ262" s="254"/>
      <c r="HXA262" s="254"/>
      <c r="HXB262" s="254"/>
      <c r="HXC262" s="254"/>
      <c r="HXD262" s="254"/>
      <c r="HXE262" s="254"/>
      <c r="HXF262" s="254"/>
      <c r="HXG262" s="254"/>
      <c r="HXH262" s="254"/>
      <c r="HXI262" s="254"/>
      <c r="HXJ262" s="254"/>
      <c r="HXK262" s="254"/>
      <c r="HXL262" s="254"/>
      <c r="HXM262" s="254"/>
      <c r="HXN262" s="254"/>
      <c r="HXO262" s="254"/>
      <c r="HXP262" s="254"/>
      <c r="HXQ262" s="254"/>
      <c r="HXR262" s="254"/>
      <c r="HXS262" s="254"/>
      <c r="HXT262" s="254"/>
      <c r="HXU262" s="254"/>
      <c r="HXV262" s="254"/>
      <c r="HXW262" s="254"/>
      <c r="HXX262" s="254"/>
      <c r="HXY262" s="254"/>
      <c r="HXZ262" s="254"/>
      <c r="HYA262" s="254"/>
      <c r="HYB262" s="254"/>
      <c r="HYC262" s="254"/>
      <c r="HYD262" s="254"/>
      <c r="HYE262" s="254"/>
      <c r="HYF262" s="254"/>
      <c r="HYG262" s="254"/>
      <c r="HYH262" s="254"/>
      <c r="HYI262" s="254"/>
      <c r="HYJ262" s="254"/>
      <c r="HYK262" s="254"/>
      <c r="HYL262" s="254"/>
      <c r="HYM262" s="254"/>
      <c r="HYN262" s="254"/>
      <c r="HYO262" s="254"/>
      <c r="HYP262" s="254"/>
      <c r="HYQ262" s="254"/>
      <c r="HYR262" s="254"/>
      <c r="HYS262" s="254"/>
      <c r="HYT262" s="254"/>
      <c r="HYU262" s="254"/>
      <c r="HYV262" s="254"/>
      <c r="HYW262" s="254"/>
      <c r="HYX262" s="254"/>
      <c r="HYY262" s="254"/>
      <c r="HYZ262" s="254"/>
      <c r="HZA262" s="254"/>
      <c r="HZB262" s="254"/>
      <c r="HZC262" s="254"/>
      <c r="HZD262" s="254"/>
      <c r="HZE262" s="254"/>
      <c r="HZF262" s="254"/>
      <c r="HZG262" s="254"/>
      <c r="HZH262" s="254"/>
      <c r="HZI262" s="254"/>
      <c r="HZJ262" s="254"/>
      <c r="HZK262" s="254"/>
      <c r="HZL262" s="254"/>
      <c r="HZM262" s="254"/>
      <c r="HZN262" s="254"/>
      <c r="HZO262" s="254"/>
      <c r="HZP262" s="254"/>
      <c r="HZQ262" s="254"/>
      <c r="HZR262" s="254"/>
      <c r="HZS262" s="254"/>
      <c r="HZT262" s="254"/>
      <c r="HZU262" s="254"/>
      <c r="HZV262" s="254"/>
      <c r="HZW262" s="254"/>
      <c r="HZX262" s="254"/>
      <c r="HZY262" s="254"/>
      <c r="HZZ262" s="254"/>
      <c r="IAA262" s="254"/>
      <c r="IAB262" s="254"/>
      <c r="IAC262" s="254"/>
      <c r="IAD262" s="254"/>
      <c r="IAE262" s="254"/>
      <c r="IAF262" s="254"/>
      <c r="IAG262" s="254"/>
      <c r="IAH262" s="254"/>
      <c r="IAI262" s="254"/>
      <c r="IAJ262" s="254"/>
      <c r="IAK262" s="254"/>
      <c r="IAL262" s="254"/>
      <c r="IAM262" s="254"/>
      <c r="IAN262" s="254"/>
      <c r="IAO262" s="254"/>
      <c r="IAP262" s="254"/>
      <c r="IAQ262" s="254"/>
      <c r="IAR262" s="254"/>
      <c r="IAS262" s="254"/>
      <c r="IAT262" s="254"/>
      <c r="IAU262" s="254"/>
      <c r="IAV262" s="254"/>
      <c r="IAW262" s="254"/>
      <c r="IAX262" s="254"/>
      <c r="IAY262" s="254"/>
      <c r="IAZ262" s="254"/>
      <c r="IBA262" s="254"/>
      <c r="IBB262" s="254"/>
      <c r="IBC262" s="254"/>
      <c r="IBD262" s="254"/>
      <c r="IBE262" s="254"/>
      <c r="IBF262" s="254"/>
      <c r="IBG262" s="254"/>
      <c r="IBH262" s="254"/>
      <c r="IBI262" s="254"/>
      <c r="IBJ262" s="254"/>
      <c r="IBK262" s="254"/>
      <c r="IBL262" s="254"/>
      <c r="IBM262" s="254"/>
      <c r="IBN262" s="254"/>
      <c r="IBO262" s="254"/>
      <c r="IBP262" s="254"/>
      <c r="IBQ262" s="254"/>
      <c r="IBR262" s="254"/>
      <c r="IBS262" s="254"/>
      <c r="IBT262" s="254"/>
      <c r="IBU262" s="254"/>
      <c r="IBV262" s="254"/>
      <c r="IBW262" s="254"/>
      <c r="IBX262" s="254"/>
      <c r="IBY262" s="254"/>
      <c r="IBZ262" s="254"/>
      <c r="ICA262" s="254"/>
      <c r="ICB262" s="254"/>
      <c r="ICC262" s="254"/>
      <c r="ICD262" s="254"/>
      <c r="ICE262" s="254"/>
      <c r="ICF262" s="254"/>
      <c r="ICG262" s="254"/>
      <c r="ICH262" s="254"/>
      <c r="ICI262" s="254"/>
      <c r="ICJ262" s="254"/>
      <c r="ICK262" s="254"/>
      <c r="ICL262" s="254"/>
      <c r="ICM262" s="254"/>
      <c r="ICN262" s="254"/>
      <c r="ICO262" s="254"/>
      <c r="ICP262" s="254"/>
      <c r="ICQ262" s="254"/>
      <c r="ICR262" s="254"/>
      <c r="ICS262" s="254"/>
      <c r="ICT262" s="254"/>
      <c r="ICU262" s="254"/>
      <c r="ICV262" s="254"/>
      <c r="ICW262" s="254"/>
      <c r="ICX262" s="254"/>
      <c r="ICY262" s="254"/>
      <c r="ICZ262" s="254"/>
      <c r="IDA262" s="254"/>
      <c r="IDB262" s="254"/>
      <c r="IDC262" s="254"/>
      <c r="IDD262" s="254"/>
      <c r="IDE262" s="254"/>
      <c r="IDF262" s="254"/>
      <c r="IDG262" s="254"/>
      <c r="IDH262" s="254"/>
      <c r="IDI262" s="254"/>
      <c r="IDJ262" s="254"/>
      <c r="IDK262" s="254"/>
      <c r="IDL262" s="254"/>
      <c r="IDM262" s="254"/>
      <c r="IDN262" s="254"/>
      <c r="IDO262" s="254"/>
      <c r="IDP262" s="254"/>
      <c r="IDQ262" s="254"/>
      <c r="IDR262" s="254"/>
      <c r="IDS262" s="254"/>
      <c r="IDT262" s="254"/>
      <c r="IDU262" s="254"/>
      <c r="IDV262" s="254"/>
      <c r="IDW262" s="254"/>
      <c r="IDX262" s="254"/>
      <c r="IDY262" s="254"/>
      <c r="IDZ262" s="254"/>
      <c r="IEA262" s="254"/>
      <c r="IEB262" s="254"/>
      <c r="IEC262" s="254"/>
      <c r="IED262" s="254"/>
      <c r="IEE262" s="254"/>
      <c r="IEF262" s="254"/>
      <c r="IEG262" s="254"/>
      <c r="IEH262" s="254"/>
      <c r="IEI262" s="254"/>
      <c r="IEJ262" s="254"/>
      <c r="IEK262" s="254"/>
      <c r="IEL262" s="254"/>
      <c r="IEM262" s="254"/>
      <c r="IEN262" s="254"/>
      <c r="IEO262" s="254"/>
      <c r="IEP262" s="254"/>
      <c r="IEQ262" s="254"/>
      <c r="IER262" s="254"/>
      <c r="IES262" s="254"/>
      <c r="IET262" s="254"/>
      <c r="IEU262" s="254"/>
      <c r="IEV262" s="254"/>
      <c r="IEW262" s="254"/>
      <c r="IEX262" s="254"/>
      <c r="IEY262" s="254"/>
      <c r="IEZ262" s="254"/>
      <c r="IFA262" s="254"/>
      <c r="IFB262" s="254"/>
      <c r="IFC262" s="254"/>
      <c r="IFD262" s="254"/>
      <c r="IFE262" s="254"/>
      <c r="IFF262" s="254"/>
      <c r="IFG262" s="254"/>
      <c r="IFH262" s="254"/>
      <c r="IFI262" s="254"/>
      <c r="IFJ262" s="254"/>
      <c r="IFK262" s="254"/>
      <c r="IFL262" s="254"/>
      <c r="IFM262" s="254"/>
      <c r="IFN262" s="254"/>
      <c r="IFO262" s="254"/>
      <c r="IFP262" s="254"/>
      <c r="IFQ262" s="254"/>
      <c r="IFR262" s="254"/>
      <c r="IFS262" s="254"/>
      <c r="IFT262" s="254"/>
      <c r="IFU262" s="254"/>
      <c r="IFV262" s="254"/>
      <c r="IFW262" s="254"/>
      <c r="IFX262" s="254"/>
      <c r="IFY262" s="254"/>
      <c r="IFZ262" s="254"/>
      <c r="IGA262" s="254"/>
      <c r="IGB262" s="254"/>
      <c r="IGC262" s="254"/>
      <c r="IGD262" s="254"/>
      <c r="IGE262" s="254"/>
      <c r="IGF262" s="254"/>
      <c r="IGG262" s="254"/>
      <c r="IGH262" s="254"/>
      <c r="IGI262" s="254"/>
      <c r="IGJ262" s="254"/>
      <c r="IGK262" s="254"/>
      <c r="IGL262" s="254"/>
      <c r="IGM262" s="254"/>
      <c r="IGN262" s="254"/>
      <c r="IGO262" s="254"/>
      <c r="IGP262" s="254"/>
      <c r="IGQ262" s="254"/>
      <c r="IGR262" s="254"/>
      <c r="IGS262" s="254"/>
      <c r="IGT262" s="254"/>
      <c r="IGU262" s="254"/>
      <c r="IGV262" s="254"/>
      <c r="IGW262" s="254"/>
      <c r="IGX262" s="254"/>
      <c r="IGY262" s="254"/>
      <c r="IGZ262" s="254"/>
      <c r="IHA262" s="254"/>
      <c r="IHB262" s="254"/>
      <c r="IHC262" s="254"/>
      <c r="IHD262" s="254"/>
      <c r="IHE262" s="254"/>
      <c r="IHF262" s="254"/>
      <c r="IHG262" s="254"/>
      <c r="IHH262" s="254"/>
      <c r="IHI262" s="254"/>
      <c r="IHJ262" s="254"/>
      <c r="IHK262" s="254"/>
      <c r="IHL262" s="254"/>
      <c r="IHM262" s="254"/>
      <c r="IHN262" s="254"/>
      <c r="IHO262" s="254"/>
      <c r="IHP262" s="254"/>
      <c r="IHQ262" s="254"/>
      <c r="IHR262" s="254"/>
      <c r="IHS262" s="254"/>
      <c r="IHT262" s="254"/>
      <c r="IHU262" s="254"/>
      <c r="IHV262" s="254"/>
      <c r="IHW262" s="254"/>
      <c r="IHX262" s="254"/>
      <c r="IHY262" s="254"/>
      <c r="IHZ262" s="254"/>
      <c r="IIA262" s="254"/>
      <c r="IIB262" s="254"/>
      <c r="IIC262" s="254"/>
      <c r="IID262" s="254"/>
      <c r="IIE262" s="254"/>
      <c r="IIF262" s="254"/>
      <c r="IIG262" s="254"/>
      <c r="IIH262" s="254"/>
      <c r="III262" s="254"/>
      <c r="IIJ262" s="254"/>
      <c r="IIK262" s="254"/>
      <c r="IIL262" s="254"/>
      <c r="IIM262" s="254"/>
      <c r="IIN262" s="254"/>
      <c r="IIO262" s="254"/>
      <c r="IIP262" s="254"/>
      <c r="IIQ262" s="254"/>
      <c r="IIR262" s="254"/>
      <c r="IIS262" s="254"/>
      <c r="IIT262" s="254"/>
      <c r="IIU262" s="254"/>
      <c r="IIV262" s="254"/>
      <c r="IIW262" s="254"/>
      <c r="IIX262" s="254"/>
      <c r="IIY262" s="254"/>
      <c r="IIZ262" s="254"/>
      <c r="IJA262" s="254"/>
      <c r="IJB262" s="254"/>
      <c r="IJC262" s="254"/>
      <c r="IJD262" s="254"/>
      <c r="IJE262" s="254"/>
      <c r="IJF262" s="254"/>
      <c r="IJG262" s="254"/>
      <c r="IJH262" s="254"/>
      <c r="IJI262" s="254"/>
      <c r="IJJ262" s="254"/>
      <c r="IJK262" s="254"/>
      <c r="IJL262" s="254"/>
      <c r="IJM262" s="254"/>
      <c r="IJN262" s="254"/>
      <c r="IJO262" s="254"/>
      <c r="IJP262" s="254"/>
      <c r="IJQ262" s="254"/>
      <c r="IJR262" s="254"/>
      <c r="IJS262" s="254"/>
      <c r="IJT262" s="254"/>
      <c r="IJU262" s="254"/>
      <c r="IJV262" s="254"/>
      <c r="IJW262" s="254"/>
      <c r="IJX262" s="254"/>
      <c r="IJY262" s="254"/>
      <c r="IJZ262" s="254"/>
      <c r="IKA262" s="254"/>
      <c r="IKB262" s="254"/>
      <c r="IKC262" s="254"/>
      <c r="IKD262" s="254"/>
      <c r="IKE262" s="254"/>
      <c r="IKF262" s="254"/>
      <c r="IKG262" s="254"/>
      <c r="IKH262" s="254"/>
      <c r="IKI262" s="254"/>
      <c r="IKJ262" s="254"/>
      <c r="IKK262" s="254"/>
      <c r="IKL262" s="254"/>
      <c r="IKM262" s="254"/>
      <c r="IKN262" s="254"/>
      <c r="IKO262" s="254"/>
      <c r="IKP262" s="254"/>
      <c r="IKQ262" s="254"/>
      <c r="IKR262" s="254"/>
      <c r="IKS262" s="254"/>
      <c r="IKT262" s="254"/>
      <c r="IKU262" s="254"/>
      <c r="IKV262" s="254"/>
      <c r="IKW262" s="254"/>
      <c r="IKX262" s="254"/>
      <c r="IKY262" s="254"/>
      <c r="IKZ262" s="254"/>
      <c r="ILA262" s="254"/>
      <c r="ILB262" s="254"/>
      <c r="ILC262" s="254"/>
      <c r="ILD262" s="254"/>
      <c r="ILE262" s="254"/>
      <c r="ILF262" s="254"/>
      <c r="ILG262" s="254"/>
      <c r="ILH262" s="254"/>
      <c r="ILI262" s="254"/>
      <c r="ILJ262" s="254"/>
      <c r="ILK262" s="254"/>
      <c r="ILL262" s="254"/>
      <c r="ILM262" s="254"/>
      <c r="ILN262" s="254"/>
      <c r="ILO262" s="254"/>
      <c r="ILP262" s="254"/>
      <c r="ILQ262" s="254"/>
      <c r="ILR262" s="254"/>
      <c r="ILS262" s="254"/>
      <c r="ILT262" s="254"/>
      <c r="ILU262" s="254"/>
      <c r="ILV262" s="254"/>
      <c r="ILW262" s="254"/>
      <c r="ILX262" s="254"/>
      <c r="ILY262" s="254"/>
      <c r="ILZ262" s="254"/>
      <c r="IMA262" s="254"/>
      <c r="IMB262" s="254"/>
      <c r="IMC262" s="254"/>
      <c r="IMD262" s="254"/>
      <c r="IME262" s="254"/>
      <c r="IMF262" s="254"/>
      <c r="IMG262" s="254"/>
      <c r="IMH262" s="254"/>
      <c r="IMI262" s="254"/>
      <c r="IMJ262" s="254"/>
      <c r="IMK262" s="254"/>
      <c r="IML262" s="254"/>
      <c r="IMM262" s="254"/>
      <c r="IMN262" s="254"/>
      <c r="IMO262" s="254"/>
      <c r="IMP262" s="254"/>
      <c r="IMQ262" s="254"/>
      <c r="IMR262" s="254"/>
      <c r="IMS262" s="254"/>
      <c r="IMT262" s="254"/>
      <c r="IMU262" s="254"/>
      <c r="IMV262" s="254"/>
      <c r="IMW262" s="254"/>
      <c r="IMX262" s="254"/>
      <c r="IMY262" s="254"/>
      <c r="IMZ262" s="254"/>
      <c r="INA262" s="254"/>
      <c r="INB262" s="254"/>
      <c r="INC262" s="254"/>
      <c r="IND262" s="254"/>
      <c r="INE262" s="254"/>
      <c r="INF262" s="254"/>
      <c r="ING262" s="254"/>
      <c r="INH262" s="254"/>
      <c r="INI262" s="254"/>
      <c r="INJ262" s="254"/>
      <c r="INK262" s="254"/>
      <c r="INL262" s="254"/>
      <c r="INM262" s="254"/>
      <c r="INN262" s="254"/>
      <c r="INO262" s="254"/>
      <c r="INP262" s="254"/>
      <c r="INQ262" s="254"/>
      <c r="INR262" s="254"/>
      <c r="INS262" s="254"/>
      <c r="INT262" s="254"/>
      <c r="INU262" s="254"/>
      <c r="INV262" s="254"/>
      <c r="INW262" s="254"/>
      <c r="INX262" s="254"/>
      <c r="INY262" s="254"/>
      <c r="INZ262" s="254"/>
      <c r="IOA262" s="254"/>
      <c r="IOB262" s="254"/>
      <c r="IOC262" s="254"/>
      <c r="IOD262" s="254"/>
      <c r="IOE262" s="254"/>
      <c r="IOF262" s="254"/>
      <c r="IOG262" s="254"/>
      <c r="IOH262" s="254"/>
      <c r="IOI262" s="254"/>
      <c r="IOJ262" s="254"/>
      <c r="IOK262" s="254"/>
      <c r="IOL262" s="254"/>
      <c r="IOM262" s="254"/>
      <c r="ION262" s="254"/>
      <c r="IOO262" s="254"/>
      <c r="IOP262" s="254"/>
      <c r="IOQ262" s="254"/>
      <c r="IOR262" s="254"/>
      <c r="IOS262" s="254"/>
      <c r="IOT262" s="254"/>
      <c r="IOU262" s="254"/>
      <c r="IOV262" s="254"/>
      <c r="IOW262" s="254"/>
      <c r="IOX262" s="254"/>
      <c r="IOY262" s="254"/>
      <c r="IOZ262" s="254"/>
      <c r="IPA262" s="254"/>
      <c r="IPB262" s="254"/>
      <c r="IPC262" s="254"/>
      <c r="IPD262" s="254"/>
      <c r="IPE262" s="254"/>
      <c r="IPF262" s="254"/>
      <c r="IPG262" s="254"/>
      <c r="IPH262" s="254"/>
      <c r="IPI262" s="254"/>
      <c r="IPJ262" s="254"/>
      <c r="IPK262" s="254"/>
      <c r="IPL262" s="254"/>
      <c r="IPM262" s="254"/>
      <c r="IPN262" s="254"/>
      <c r="IPO262" s="254"/>
      <c r="IPP262" s="254"/>
      <c r="IPQ262" s="254"/>
      <c r="IPR262" s="254"/>
      <c r="IPS262" s="254"/>
      <c r="IPT262" s="254"/>
      <c r="IPU262" s="254"/>
      <c r="IPV262" s="254"/>
      <c r="IPW262" s="254"/>
      <c r="IPX262" s="254"/>
      <c r="IPY262" s="254"/>
      <c r="IPZ262" s="254"/>
      <c r="IQA262" s="254"/>
      <c r="IQB262" s="254"/>
      <c r="IQC262" s="254"/>
      <c r="IQD262" s="254"/>
      <c r="IQE262" s="254"/>
      <c r="IQF262" s="254"/>
      <c r="IQG262" s="254"/>
      <c r="IQH262" s="254"/>
      <c r="IQI262" s="254"/>
      <c r="IQJ262" s="254"/>
      <c r="IQK262" s="254"/>
      <c r="IQL262" s="254"/>
      <c r="IQM262" s="254"/>
      <c r="IQN262" s="254"/>
      <c r="IQO262" s="254"/>
      <c r="IQP262" s="254"/>
      <c r="IQQ262" s="254"/>
      <c r="IQR262" s="254"/>
      <c r="IQS262" s="254"/>
      <c r="IQT262" s="254"/>
      <c r="IQU262" s="254"/>
      <c r="IQV262" s="254"/>
      <c r="IQW262" s="254"/>
      <c r="IQX262" s="254"/>
      <c r="IQY262" s="254"/>
      <c r="IQZ262" s="254"/>
      <c r="IRA262" s="254"/>
      <c r="IRB262" s="254"/>
      <c r="IRC262" s="254"/>
      <c r="IRD262" s="254"/>
      <c r="IRE262" s="254"/>
      <c r="IRF262" s="254"/>
      <c r="IRG262" s="254"/>
      <c r="IRH262" s="254"/>
      <c r="IRI262" s="254"/>
      <c r="IRJ262" s="254"/>
      <c r="IRK262" s="254"/>
      <c r="IRL262" s="254"/>
      <c r="IRM262" s="254"/>
      <c r="IRN262" s="254"/>
      <c r="IRO262" s="254"/>
      <c r="IRP262" s="254"/>
      <c r="IRQ262" s="254"/>
      <c r="IRR262" s="254"/>
      <c r="IRS262" s="254"/>
      <c r="IRT262" s="254"/>
      <c r="IRU262" s="254"/>
      <c r="IRV262" s="254"/>
      <c r="IRW262" s="254"/>
      <c r="IRX262" s="254"/>
      <c r="IRY262" s="254"/>
      <c r="IRZ262" s="254"/>
      <c r="ISA262" s="254"/>
      <c r="ISB262" s="254"/>
      <c r="ISC262" s="254"/>
      <c r="ISD262" s="254"/>
      <c r="ISE262" s="254"/>
      <c r="ISF262" s="254"/>
      <c r="ISG262" s="254"/>
      <c r="ISH262" s="254"/>
      <c r="ISI262" s="254"/>
      <c r="ISJ262" s="254"/>
      <c r="ISK262" s="254"/>
      <c r="ISL262" s="254"/>
      <c r="ISM262" s="254"/>
      <c r="ISN262" s="254"/>
      <c r="ISO262" s="254"/>
      <c r="ISP262" s="254"/>
      <c r="ISQ262" s="254"/>
      <c r="ISR262" s="254"/>
      <c r="ISS262" s="254"/>
      <c r="IST262" s="254"/>
      <c r="ISU262" s="254"/>
      <c r="ISV262" s="254"/>
      <c r="ISW262" s="254"/>
      <c r="ISX262" s="254"/>
      <c r="ISY262" s="254"/>
      <c r="ISZ262" s="254"/>
      <c r="ITA262" s="254"/>
      <c r="ITB262" s="254"/>
      <c r="ITC262" s="254"/>
      <c r="ITD262" s="254"/>
      <c r="ITE262" s="254"/>
      <c r="ITF262" s="254"/>
      <c r="ITG262" s="254"/>
      <c r="ITH262" s="254"/>
      <c r="ITI262" s="254"/>
      <c r="ITJ262" s="254"/>
      <c r="ITK262" s="254"/>
      <c r="ITL262" s="254"/>
      <c r="ITM262" s="254"/>
      <c r="ITN262" s="254"/>
      <c r="ITO262" s="254"/>
      <c r="ITP262" s="254"/>
      <c r="ITQ262" s="254"/>
      <c r="ITR262" s="254"/>
      <c r="ITS262" s="254"/>
      <c r="ITT262" s="254"/>
      <c r="ITU262" s="254"/>
      <c r="ITV262" s="254"/>
      <c r="ITW262" s="254"/>
      <c r="ITX262" s="254"/>
      <c r="ITY262" s="254"/>
      <c r="ITZ262" s="254"/>
      <c r="IUA262" s="254"/>
      <c r="IUB262" s="254"/>
      <c r="IUC262" s="254"/>
      <c r="IUD262" s="254"/>
      <c r="IUE262" s="254"/>
      <c r="IUF262" s="254"/>
      <c r="IUG262" s="254"/>
      <c r="IUH262" s="254"/>
      <c r="IUI262" s="254"/>
      <c r="IUJ262" s="254"/>
      <c r="IUK262" s="254"/>
      <c r="IUL262" s="254"/>
      <c r="IUM262" s="254"/>
      <c r="IUN262" s="254"/>
      <c r="IUO262" s="254"/>
      <c r="IUP262" s="254"/>
      <c r="IUQ262" s="254"/>
      <c r="IUR262" s="254"/>
      <c r="IUS262" s="254"/>
      <c r="IUT262" s="254"/>
      <c r="IUU262" s="254"/>
      <c r="IUV262" s="254"/>
      <c r="IUW262" s="254"/>
      <c r="IUX262" s="254"/>
      <c r="IUY262" s="254"/>
      <c r="IUZ262" s="254"/>
      <c r="IVA262" s="254"/>
      <c r="IVB262" s="254"/>
      <c r="IVC262" s="254"/>
      <c r="IVD262" s="254"/>
      <c r="IVE262" s="254"/>
      <c r="IVF262" s="254"/>
      <c r="IVG262" s="254"/>
      <c r="IVH262" s="254"/>
      <c r="IVI262" s="254"/>
      <c r="IVJ262" s="254"/>
      <c r="IVK262" s="254"/>
      <c r="IVL262" s="254"/>
      <c r="IVM262" s="254"/>
      <c r="IVN262" s="254"/>
      <c r="IVO262" s="254"/>
      <c r="IVP262" s="254"/>
      <c r="IVQ262" s="254"/>
      <c r="IVR262" s="254"/>
      <c r="IVS262" s="254"/>
      <c r="IVT262" s="254"/>
      <c r="IVU262" s="254"/>
      <c r="IVV262" s="254"/>
      <c r="IVW262" s="254"/>
      <c r="IVX262" s="254"/>
      <c r="IVY262" s="254"/>
      <c r="IVZ262" s="254"/>
      <c r="IWA262" s="254"/>
      <c r="IWB262" s="254"/>
      <c r="IWC262" s="254"/>
      <c r="IWD262" s="254"/>
      <c r="IWE262" s="254"/>
      <c r="IWF262" s="254"/>
      <c r="IWG262" s="254"/>
      <c r="IWH262" s="254"/>
      <c r="IWI262" s="254"/>
      <c r="IWJ262" s="254"/>
      <c r="IWK262" s="254"/>
      <c r="IWL262" s="254"/>
      <c r="IWM262" s="254"/>
      <c r="IWN262" s="254"/>
      <c r="IWO262" s="254"/>
      <c r="IWP262" s="254"/>
      <c r="IWQ262" s="254"/>
      <c r="IWR262" s="254"/>
      <c r="IWS262" s="254"/>
      <c r="IWT262" s="254"/>
      <c r="IWU262" s="254"/>
      <c r="IWV262" s="254"/>
      <c r="IWW262" s="254"/>
      <c r="IWX262" s="254"/>
      <c r="IWY262" s="254"/>
      <c r="IWZ262" s="254"/>
      <c r="IXA262" s="254"/>
      <c r="IXB262" s="254"/>
      <c r="IXC262" s="254"/>
      <c r="IXD262" s="254"/>
      <c r="IXE262" s="254"/>
      <c r="IXF262" s="254"/>
      <c r="IXG262" s="254"/>
      <c r="IXH262" s="254"/>
      <c r="IXI262" s="254"/>
      <c r="IXJ262" s="254"/>
      <c r="IXK262" s="254"/>
      <c r="IXL262" s="254"/>
      <c r="IXM262" s="254"/>
      <c r="IXN262" s="254"/>
      <c r="IXO262" s="254"/>
      <c r="IXP262" s="254"/>
      <c r="IXQ262" s="254"/>
      <c r="IXR262" s="254"/>
      <c r="IXS262" s="254"/>
      <c r="IXT262" s="254"/>
      <c r="IXU262" s="254"/>
      <c r="IXV262" s="254"/>
      <c r="IXW262" s="254"/>
      <c r="IXX262" s="254"/>
      <c r="IXY262" s="254"/>
      <c r="IXZ262" s="254"/>
      <c r="IYA262" s="254"/>
      <c r="IYB262" s="254"/>
      <c r="IYC262" s="254"/>
      <c r="IYD262" s="254"/>
      <c r="IYE262" s="254"/>
      <c r="IYF262" s="254"/>
      <c r="IYG262" s="254"/>
      <c r="IYH262" s="254"/>
      <c r="IYI262" s="254"/>
      <c r="IYJ262" s="254"/>
      <c r="IYK262" s="254"/>
      <c r="IYL262" s="254"/>
      <c r="IYM262" s="254"/>
      <c r="IYN262" s="254"/>
      <c r="IYO262" s="254"/>
      <c r="IYP262" s="254"/>
      <c r="IYQ262" s="254"/>
      <c r="IYR262" s="254"/>
      <c r="IYS262" s="254"/>
      <c r="IYT262" s="254"/>
      <c r="IYU262" s="254"/>
      <c r="IYV262" s="254"/>
      <c r="IYW262" s="254"/>
      <c r="IYX262" s="254"/>
      <c r="IYY262" s="254"/>
      <c r="IYZ262" s="254"/>
      <c r="IZA262" s="254"/>
      <c r="IZB262" s="254"/>
      <c r="IZC262" s="254"/>
      <c r="IZD262" s="254"/>
      <c r="IZE262" s="254"/>
      <c r="IZF262" s="254"/>
      <c r="IZG262" s="254"/>
      <c r="IZH262" s="254"/>
      <c r="IZI262" s="254"/>
      <c r="IZJ262" s="254"/>
      <c r="IZK262" s="254"/>
      <c r="IZL262" s="254"/>
      <c r="IZM262" s="254"/>
      <c r="IZN262" s="254"/>
      <c r="IZO262" s="254"/>
      <c r="IZP262" s="254"/>
      <c r="IZQ262" s="254"/>
      <c r="IZR262" s="254"/>
      <c r="IZS262" s="254"/>
      <c r="IZT262" s="254"/>
      <c r="IZU262" s="254"/>
      <c r="IZV262" s="254"/>
      <c r="IZW262" s="254"/>
      <c r="IZX262" s="254"/>
      <c r="IZY262" s="254"/>
      <c r="IZZ262" s="254"/>
      <c r="JAA262" s="254"/>
      <c r="JAB262" s="254"/>
      <c r="JAC262" s="254"/>
      <c r="JAD262" s="254"/>
      <c r="JAE262" s="254"/>
      <c r="JAF262" s="254"/>
      <c r="JAG262" s="254"/>
      <c r="JAH262" s="254"/>
      <c r="JAI262" s="254"/>
      <c r="JAJ262" s="254"/>
      <c r="JAK262" s="254"/>
      <c r="JAL262" s="254"/>
      <c r="JAM262" s="254"/>
      <c r="JAN262" s="254"/>
      <c r="JAO262" s="254"/>
      <c r="JAP262" s="254"/>
      <c r="JAQ262" s="254"/>
      <c r="JAR262" s="254"/>
      <c r="JAS262" s="254"/>
      <c r="JAT262" s="254"/>
      <c r="JAU262" s="254"/>
      <c r="JAV262" s="254"/>
      <c r="JAW262" s="254"/>
      <c r="JAX262" s="254"/>
      <c r="JAY262" s="254"/>
      <c r="JAZ262" s="254"/>
      <c r="JBA262" s="254"/>
      <c r="JBB262" s="254"/>
      <c r="JBC262" s="254"/>
      <c r="JBD262" s="254"/>
      <c r="JBE262" s="254"/>
      <c r="JBF262" s="254"/>
      <c r="JBG262" s="254"/>
      <c r="JBH262" s="254"/>
      <c r="JBI262" s="254"/>
      <c r="JBJ262" s="254"/>
      <c r="JBK262" s="254"/>
      <c r="JBL262" s="254"/>
      <c r="JBM262" s="254"/>
      <c r="JBN262" s="254"/>
      <c r="JBO262" s="254"/>
      <c r="JBP262" s="254"/>
      <c r="JBQ262" s="254"/>
      <c r="JBR262" s="254"/>
      <c r="JBS262" s="254"/>
      <c r="JBT262" s="254"/>
      <c r="JBU262" s="254"/>
      <c r="JBV262" s="254"/>
      <c r="JBW262" s="254"/>
      <c r="JBX262" s="254"/>
      <c r="JBY262" s="254"/>
      <c r="JBZ262" s="254"/>
      <c r="JCA262" s="254"/>
      <c r="JCB262" s="254"/>
      <c r="JCC262" s="254"/>
      <c r="JCD262" s="254"/>
      <c r="JCE262" s="254"/>
      <c r="JCF262" s="254"/>
      <c r="JCG262" s="254"/>
      <c r="JCH262" s="254"/>
      <c r="JCI262" s="254"/>
      <c r="JCJ262" s="254"/>
      <c r="JCK262" s="254"/>
      <c r="JCL262" s="254"/>
      <c r="JCM262" s="254"/>
      <c r="JCN262" s="254"/>
      <c r="JCO262" s="254"/>
      <c r="JCP262" s="254"/>
      <c r="JCQ262" s="254"/>
      <c r="JCR262" s="254"/>
      <c r="JCS262" s="254"/>
      <c r="JCT262" s="254"/>
      <c r="JCU262" s="254"/>
      <c r="JCV262" s="254"/>
      <c r="JCW262" s="254"/>
      <c r="JCX262" s="254"/>
      <c r="JCY262" s="254"/>
      <c r="JCZ262" s="254"/>
      <c r="JDA262" s="254"/>
      <c r="JDB262" s="254"/>
      <c r="JDC262" s="254"/>
      <c r="JDD262" s="254"/>
      <c r="JDE262" s="254"/>
      <c r="JDF262" s="254"/>
      <c r="JDG262" s="254"/>
      <c r="JDH262" s="254"/>
      <c r="JDI262" s="254"/>
      <c r="JDJ262" s="254"/>
      <c r="JDK262" s="254"/>
      <c r="JDL262" s="254"/>
      <c r="JDM262" s="254"/>
      <c r="JDN262" s="254"/>
      <c r="JDO262" s="254"/>
      <c r="JDP262" s="254"/>
      <c r="JDQ262" s="254"/>
      <c r="JDR262" s="254"/>
      <c r="JDS262" s="254"/>
      <c r="JDT262" s="254"/>
      <c r="JDU262" s="254"/>
      <c r="JDV262" s="254"/>
      <c r="JDW262" s="254"/>
      <c r="JDX262" s="254"/>
      <c r="JDY262" s="254"/>
      <c r="JDZ262" s="254"/>
      <c r="JEA262" s="254"/>
      <c r="JEB262" s="254"/>
      <c r="JEC262" s="254"/>
      <c r="JED262" s="254"/>
      <c r="JEE262" s="254"/>
      <c r="JEF262" s="254"/>
      <c r="JEG262" s="254"/>
      <c r="JEH262" s="254"/>
      <c r="JEI262" s="254"/>
      <c r="JEJ262" s="254"/>
      <c r="JEK262" s="254"/>
      <c r="JEL262" s="254"/>
      <c r="JEM262" s="254"/>
      <c r="JEN262" s="254"/>
      <c r="JEO262" s="254"/>
      <c r="JEP262" s="254"/>
      <c r="JEQ262" s="254"/>
      <c r="JER262" s="254"/>
      <c r="JES262" s="254"/>
      <c r="JET262" s="254"/>
      <c r="JEU262" s="254"/>
      <c r="JEV262" s="254"/>
      <c r="JEW262" s="254"/>
      <c r="JEX262" s="254"/>
      <c r="JEY262" s="254"/>
      <c r="JEZ262" s="254"/>
      <c r="JFA262" s="254"/>
      <c r="JFB262" s="254"/>
      <c r="JFC262" s="254"/>
      <c r="JFD262" s="254"/>
      <c r="JFE262" s="254"/>
      <c r="JFF262" s="254"/>
      <c r="JFG262" s="254"/>
      <c r="JFH262" s="254"/>
      <c r="JFI262" s="254"/>
      <c r="JFJ262" s="254"/>
      <c r="JFK262" s="254"/>
      <c r="JFL262" s="254"/>
      <c r="JFM262" s="254"/>
      <c r="JFN262" s="254"/>
      <c r="JFO262" s="254"/>
      <c r="JFP262" s="254"/>
      <c r="JFQ262" s="254"/>
      <c r="JFR262" s="254"/>
      <c r="JFS262" s="254"/>
      <c r="JFT262" s="254"/>
      <c r="JFU262" s="254"/>
      <c r="JFV262" s="254"/>
      <c r="JFW262" s="254"/>
      <c r="JFX262" s="254"/>
      <c r="JFY262" s="254"/>
      <c r="JFZ262" s="254"/>
      <c r="JGA262" s="254"/>
      <c r="JGB262" s="254"/>
      <c r="JGC262" s="254"/>
      <c r="JGD262" s="254"/>
      <c r="JGE262" s="254"/>
      <c r="JGF262" s="254"/>
      <c r="JGG262" s="254"/>
      <c r="JGH262" s="254"/>
      <c r="JGI262" s="254"/>
      <c r="JGJ262" s="254"/>
      <c r="JGK262" s="254"/>
      <c r="JGL262" s="254"/>
      <c r="JGM262" s="254"/>
      <c r="JGN262" s="254"/>
      <c r="JGO262" s="254"/>
      <c r="JGP262" s="254"/>
      <c r="JGQ262" s="254"/>
      <c r="JGR262" s="254"/>
      <c r="JGS262" s="254"/>
      <c r="JGT262" s="254"/>
      <c r="JGU262" s="254"/>
      <c r="JGV262" s="254"/>
      <c r="JGW262" s="254"/>
      <c r="JGX262" s="254"/>
      <c r="JGY262" s="254"/>
      <c r="JGZ262" s="254"/>
      <c r="JHA262" s="254"/>
      <c r="JHB262" s="254"/>
      <c r="JHC262" s="254"/>
      <c r="JHD262" s="254"/>
      <c r="JHE262" s="254"/>
      <c r="JHF262" s="254"/>
      <c r="JHG262" s="254"/>
      <c r="JHH262" s="254"/>
      <c r="JHI262" s="254"/>
      <c r="JHJ262" s="254"/>
      <c r="JHK262" s="254"/>
      <c r="JHL262" s="254"/>
      <c r="JHM262" s="254"/>
      <c r="JHN262" s="254"/>
      <c r="JHO262" s="254"/>
      <c r="JHP262" s="254"/>
      <c r="JHQ262" s="254"/>
      <c r="JHR262" s="254"/>
      <c r="JHS262" s="254"/>
      <c r="JHT262" s="254"/>
      <c r="JHU262" s="254"/>
      <c r="JHV262" s="254"/>
      <c r="JHW262" s="254"/>
      <c r="JHX262" s="254"/>
      <c r="JHY262" s="254"/>
      <c r="JHZ262" s="254"/>
      <c r="JIA262" s="254"/>
      <c r="JIB262" s="254"/>
      <c r="JIC262" s="254"/>
      <c r="JID262" s="254"/>
      <c r="JIE262" s="254"/>
      <c r="JIF262" s="254"/>
      <c r="JIG262" s="254"/>
      <c r="JIH262" s="254"/>
      <c r="JII262" s="254"/>
      <c r="JIJ262" s="254"/>
      <c r="JIK262" s="254"/>
      <c r="JIL262" s="254"/>
      <c r="JIM262" s="254"/>
      <c r="JIN262" s="254"/>
      <c r="JIO262" s="254"/>
      <c r="JIP262" s="254"/>
      <c r="JIQ262" s="254"/>
      <c r="JIR262" s="254"/>
      <c r="JIS262" s="254"/>
      <c r="JIT262" s="254"/>
      <c r="JIU262" s="254"/>
      <c r="JIV262" s="254"/>
      <c r="JIW262" s="254"/>
      <c r="JIX262" s="254"/>
      <c r="JIY262" s="254"/>
      <c r="JIZ262" s="254"/>
      <c r="JJA262" s="254"/>
      <c r="JJB262" s="254"/>
      <c r="JJC262" s="254"/>
      <c r="JJD262" s="254"/>
      <c r="JJE262" s="254"/>
      <c r="JJF262" s="254"/>
      <c r="JJG262" s="254"/>
      <c r="JJH262" s="254"/>
      <c r="JJI262" s="254"/>
      <c r="JJJ262" s="254"/>
      <c r="JJK262" s="254"/>
      <c r="JJL262" s="254"/>
      <c r="JJM262" s="254"/>
      <c r="JJN262" s="254"/>
      <c r="JJO262" s="254"/>
      <c r="JJP262" s="254"/>
      <c r="JJQ262" s="254"/>
      <c r="JJR262" s="254"/>
      <c r="JJS262" s="254"/>
      <c r="JJT262" s="254"/>
      <c r="JJU262" s="254"/>
      <c r="JJV262" s="254"/>
      <c r="JJW262" s="254"/>
      <c r="JJX262" s="254"/>
      <c r="JJY262" s="254"/>
      <c r="JJZ262" s="254"/>
      <c r="JKA262" s="254"/>
      <c r="JKB262" s="254"/>
      <c r="JKC262" s="254"/>
      <c r="JKD262" s="254"/>
      <c r="JKE262" s="254"/>
      <c r="JKF262" s="254"/>
      <c r="JKG262" s="254"/>
      <c r="JKH262" s="254"/>
      <c r="JKI262" s="254"/>
      <c r="JKJ262" s="254"/>
      <c r="JKK262" s="254"/>
      <c r="JKL262" s="254"/>
      <c r="JKM262" s="254"/>
      <c r="JKN262" s="254"/>
      <c r="JKO262" s="254"/>
      <c r="JKP262" s="254"/>
      <c r="JKQ262" s="254"/>
      <c r="JKR262" s="254"/>
      <c r="JKS262" s="254"/>
      <c r="JKT262" s="254"/>
      <c r="JKU262" s="254"/>
      <c r="JKV262" s="254"/>
      <c r="JKW262" s="254"/>
      <c r="JKX262" s="254"/>
      <c r="JKY262" s="254"/>
      <c r="JKZ262" s="254"/>
      <c r="JLA262" s="254"/>
      <c r="JLB262" s="254"/>
      <c r="JLC262" s="254"/>
      <c r="JLD262" s="254"/>
      <c r="JLE262" s="254"/>
      <c r="JLF262" s="254"/>
      <c r="JLG262" s="254"/>
      <c r="JLH262" s="254"/>
      <c r="JLI262" s="254"/>
      <c r="JLJ262" s="254"/>
      <c r="JLK262" s="254"/>
      <c r="JLL262" s="254"/>
      <c r="JLM262" s="254"/>
      <c r="JLN262" s="254"/>
      <c r="JLO262" s="254"/>
      <c r="JLP262" s="254"/>
      <c r="JLQ262" s="254"/>
      <c r="JLR262" s="254"/>
      <c r="JLS262" s="254"/>
      <c r="JLT262" s="254"/>
      <c r="JLU262" s="254"/>
      <c r="JLV262" s="254"/>
      <c r="JLW262" s="254"/>
      <c r="JLX262" s="254"/>
      <c r="JLY262" s="254"/>
      <c r="JLZ262" s="254"/>
      <c r="JMA262" s="254"/>
      <c r="JMB262" s="254"/>
      <c r="JMC262" s="254"/>
      <c r="JMD262" s="254"/>
      <c r="JME262" s="254"/>
      <c r="JMF262" s="254"/>
      <c r="JMG262" s="254"/>
      <c r="JMH262" s="254"/>
      <c r="JMI262" s="254"/>
      <c r="JMJ262" s="254"/>
      <c r="JMK262" s="254"/>
      <c r="JML262" s="254"/>
      <c r="JMM262" s="254"/>
      <c r="JMN262" s="254"/>
      <c r="JMO262" s="254"/>
      <c r="JMP262" s="254"/>
      <c r="JMQ262" s="254"/>
      <c r="JMR262" s="254"/>
      <c r="JMS262" s="254"/>
      <c r="JMT262" s="254"/>
      <c r="JMU262" s="254"/>
      <c r="JMV262" s="254"/>
      <c r="JMW262" s="254"/>
      <c r="JMX262" s="254"/>
      <c r="JMY262" s="254"/>
      <c r="JMZ262" s="254"/>
      <c r="JNA262" s="254"/>
      <c r="JNB262" s="254"/>
      <c r="JNC262" s="254"/>
      <c r="JND262" s="254"/>
      <c r="JNE262" s="254"/>
      <c r="JNF262" s="254"/>
      <c r="JNG262" s="254"/>
      <c r="JNH262" s="254"/>
      <c r="JNI262" s="254"/>
      <c r="JNJ262" s="254"/>
      <c r="JNK262" s="254"/>
      <c r="JNL262" s="254"/>
      <c r="JNM262" s="254"/>
      <c r="JNN262" s="254"/>
      <c r="JNO262" s="254"/>
      <c r="JNP262" s="254"/>
      <c r="JNQ262" s="254"/>
      <c r="JNR262" s="254"/>
      <c r="JNS262" s="254"/>
      <c r="JNT262" s="254"/>
      <c r="JNU262" s="254"/>
      <c r="JNV262" s="254"/>
      <c r="JNW262" s="254"/>
      <c r="JNX262" s="254"/>
      <c r="JNY262" s="254"/>
      <c r="JNZ262" s="254"/>
      <c r="JOA262" s="254"/>
      <c r="JOB262" s="254"/>
      <c r="JOC262" s="254"/>
      <c r="JOD262" s="254"/>
      <c r="JOE262" s="254"/>
      <c r="JOF262" s="254"/>
      <c r="JOG262" s="254"/>
      <c r="JOH262" s="254"/>
      <c r="JOI262" s="254"/>
      <c r="JOJ262" s="254"/>
      <c r="JOK262" s="254"/>
      <c r="JOL262" s="254"/>
      <c r="JOM262" s="254"/>
      <c r="JON262" s="254"/>
      <c r="JOO262" s="254"/>
      <c r="JOP262" s="254"/>
      <c r="JOQ262" s="254"/>
      <c r="JOR262" s="254"/>
      <c r="JOS262" s="254"/>
      <c r="JOT262" s="254"/>
      <c r="JOU262" s="254"/>
      <c r="JOV262" s="254"/>
      <c r="JOW262" s="254"/>
      <c r="JOX262" s="254"/>
      <c r="JOY262" s="254"/>
      <c r="JOZ262" s="254"/>
      <c r="JPA262" s="254"/>
      <c r="JPB262" s="254"/>
      <c r="JPC262" s="254"/>
      <c r="JPD262" s="254"/>
      <c r="JPE262" s="254"/>
      <c r="JPF262" s="254"/>
      <c r="JPG262" s="254"/>
      <c r="JPH262" s="254"/>
      <c r="JPI262" s="254"/>
      <c r="JPJ262" s="254"/>
      <c r="JPK262" s="254"/>
      <c r="JPL262" s="254"/>
      <c r="JPM262" s="254"/>
      <c r="JPN262" s="254"/>
      <c r="JPO262" s="254"/>
      <c r="JPP262" s="254"/>
      <c r="JPQ262" s="254"/>
      <c r="JPR262" s="254"/>
      <c r="JPS262" s="254"/>
      <c r="JPT262" s="254"/>
      <c r="JPU262" s="254"/>
      <c r="JPV262" s="254"/>
      <c r="JPW262" s="254"/>
      <c r="JPX262" s="254"/>
      <c r="JPY262" s="254"/>
      <c r="JPZ262" s="254"/>
      <c r="JQA262" s="254"/>
      <c r="JQB262" s="254"/>
      <c r="JQC262" s="254"/>
      <c r="JQD262" s="254"/>
      <c r="JQE262" s="254"/>
      <c r="JQF262" s="254"/>
      <c r="JQG262" s="254"/>
      <c r="JQH262" s="254"/>
      <c r="JQI262" s="254"/>
      <c r="JQJ262" s="254"/>
      <c r="JQK262" s="254"/>
      <c r="JQL262" s="254"/>
      <c r="JQM262" s="254"/>
      <c r="JQN262" s="254"/>
      <c r="JQO262" s="254"/>
      <c r="JQP262" s="254"/>
      <c r="JQQ262" s="254"/>
      <c r="JQR262" s="254"/>
      <c r="JQS262" s="254"/>
      <c r="JQT262" s="254"/>
      <c r="JQU262" s="254"/>
      <c r="JQV262" s="254"/>
      <c r="JQW262" s="254"/>
      <c r="JQX262" s="254"/>
      <c r="JQY262" s="254"/>
      <c r="JQZ262" s="254"/>
      <c r="JRA262" s="254"/>
      <c r="JRB262" s="254"/>
      <c r="JRC262" s="254"/>
      <c r="JRD262" s="254"/>
      <c r="JRE262" s="254"/>
      <c r="JRF262" s="254"/>
      <c r="JRG262" s="254"/>
      <c r="JRH262" s="254"/>
      <c r="JRI262" s="254"/>
      <c r="JRJ262" s="254"/>
      <c r="JRK262" s="254"/>
      <c r="JRL262" s="254"/>
      <c r="JRM262" s="254"/>
      <c r="JRN262" s="254"/>
      <c r="JRO262" s="254"/>
      <c r="JRP262" s="254"/>
      <c r="JRQ262" s="254"/>
      <c r="JRR262" s="254"/>
      <c r="JRS262" s="254"/>
      <c r="JRT262" s="254"/>
      <c r="JRU262" s="254"/>
      <c r="JRV262" s="254"/>
      <c r="JRW262" s="254"/>
      <c r="JRX262" s="254"/>
      <c r="JRY262" s="254"/>
      <c r="JRZ262" s="254"/>
      <c r="JSA262" s="254"/>
      <c r="JSB262" s="254"/>
      <c r="JSC262" s="254"/>
      <c r="JSD262" s="254"/>
      <c r="JSE262" s="254"/>
      <c r="JSF262" s="254"/>
      <c r="JSG262" s="254"/>
      <c r="JSH262" s="254"/>
      <c r="JSI262" s="254"/>
      <c r="JSJ262" s="254"/>
      <c r="JSK262" s="254"/>
      <c r="JSL262" s="254"/>
      <c r="JSM262" s="254"/>
      <c r="JSN262" s="254"/>
      <c r="JSO262" s="254"/>
      <c r="JSP262" s="254"/>
      <c r="JSQ262" s="254"/>
      <c r="JSR262" s="254"/>
      <c r="JSS262" s="254"/>
      <c r="JST262" s="254"/>
      <c r="JSU262" s="254"/>
      <c r="JSV262" s="254"/>
      <c r="JSW262" s="254"/>
      <c r="JSX262" s="254"/>
      <c r="JSY262" s="254"/>
      <c r="JSZ262" s="254"/>
      <c r="JTA262" s="254"/>
      <c r="JTB262" s="254"/>
      <c r="JTC262" s="254"/>
      <c r="JTD262" s="254"/>
      <c r="JTE262" s="254"/>
      <c r="JTF262" s="254"/>
      <c r="JTG262" s="254"/>
      <c r="JTH262" s="254"/>
      <c r="JTI262" s="254"/>
      <c r="JTJ262" s="254"/>
      <c r="JTK262" s="254"/>
      <c r="JTL262" s="254"/>
      <c r="JTM262" s="254"/>
      <c r="JTN262" s="254"/>
      <c r="JTO262" s="254"/>
      <c r="JTP262" s="254"/>
      <c r="JTQ262" s="254"/>
      <c r="JTR262" s="254"/>
      <c r="JTS262" s="254"/>
      <c r="JTT262" s="254"/>
      <c r="JTU262" s="254"/>
      <c r="JTV262" s="254"/>
      <c r="JTW262" s="254"/>
      <c r="JTX262" s="254"/>
      <c r="JTY262" s="254"/>
      <c r="JTZ262" s="254"/>
      <c r="JUA262" s="254"/>
      <c r="JUB262" s="254"/>
      <c r="JUC262" s="254"/>
      <c r="JUD262" s="254"/>
      <c r="JUE262" s="254"/>
      <c r="JUF262" s="254"/>
      <c r="JUG262" s="254"/>
      <c r="JUH262" s="254"/>
      <c r="JUI262" s="254"/>
      <c r="JUJ262" s="254"/>
      <c r="JUK262" s="254"/>
      <c r="JUL262" s="254"/>
      <c r="JUM262" s="254"/>
      <c r="JUN262" s="254"/>
      <c r="JUO262" s="254"/>
      <c r="JUP262" s="254"/>
      <c r="JUQ262" s="254"/>
      <c r="JUR262" s="254"/>
      <c r="JUS262" s="254"/>
      <c r="JUT262" s="254"/>
      <c r="JUU262" s="254"/>
      <c r="JUV262" s="254"/>
      <c r="JUW262" s="254"/>
      <c r="JUX262" s="254"/>
      <c r="JUY262" s="254"/>
      <c r="JUZ262" s="254"/>
      <c r="JVA262" s="254"/>
      <c r="JVB262" s="254"/>
      <c r="JVC262" s="254"/>
      <c r="JVD262" s="254"/>
      <c r="JVE262" s="254"/>
      <c r="JVF262" s="254"/>
      <c r="JVG262" s="254"/>
      <c r="JVH262" s="254"/>
      <c r="JVI262" s="254"/>
      <c r="JVJ262" s="254"/>
      <c r="JVK262" s="254"/>
      <c r="JVL262" s="254"/>
      <c r="JVM262" s="254"/>
      <c r="JVN262" s="254"/>
      <c r="JVO262" s="254"/>
      <c r="JVP262" s="254"/>
      <c r="JVQ262" s="254"/>
      <c r="JVR262" s="254"/>
      <c r="JVS262" s="254"/>
      <c r="JVT262" s="254"/>
      <c r="JVU262" s="254"/>
      <c r="JVV262" s="254"/>
      <c r="JVW262" s="254"/>
      <c r="JVX262" s="254"/>
      <c r="JVY262" s="254"/>
      <c r="JVZ262" s="254"/>
      <c r="JWA262" s="254"/>
      <c r="JWB262" s="254"/>
      <c r="JWC262" s="254"/>
      <c r="JWD262" s="254"/>
      <c r="JWE262" s="254"/>
      <c r="JWF262" s="254"/>
      <c r="JWG262" s="254"/>
      <c r="JWH262" s="254"/>
      <c r="JWI262" s="254"/>
      <c r="JWJ262" s="254"/>
      <c r="JWK262" s="254"/>
      <c r="JWL262" s="254"/>
      <c r="JWM262" s="254"/>
      <c r="JWN262" s="254"/>
      <c r="JWO262" s="254"/>
      <c r="JWP262" s="254"/>
      <c r="JWQ262" s="254"/>
      <c r="JWR262" s="254"/>
      <c r="JWS262" s="254"/>
      <c r="JWT262" s="254"/>
      <c r="JWU262" s="254"/>
      <c r="JWV262" s="254"/>
      <c r="JWW262" s="254"/>
      <c r="JWX262" s="254"/>
      <c r="JWY262" s="254"/>
      <c r="JWZ262" s="254"/>
      <c r="JXA262" s="254"/>
      <c r="JXB262" s="254"/>
      <c r="JXC262" s="254"/>
      <c r="JXD262" s="254"/>
      <c r="JXE262" s="254"/>
      <c r="JXF262" s="254"/>
      <c r="JXG262" s="254"/>
      <c r="JXH262" s="254"/>
      <c r="JXI262" s="254"/>
      <c r="JXJ262" s="254"/>
      <c r="JXK262" s="254"/>
      <c r="JXL262" s="254"/>
      <c r="JXM262" s="254"/>
      <c r="JXN262" s="254"/>
      <c r="JXO262" s="254"/>
      <c r="JXP262" s="254"/>
      <c r="JXQ262" s="254"/>
      <c r="JXR262" s="254"/>
      <c r="JXS262" s="254"/>
      <c r="JXT262" s="254"/>
      <c r="JXU262" s="254"/>
      <c r="JXV262" s="254"/>
      <c r="JXW262" s="254"/>
      <c r="JXX262" s="254"/>
      <c r="JXY262" s="254"/>
      <c r="JXZ262" s="254"/>
      <c r="JYA262" s="254"/>
      <c r="JYB262" s="254"/>
      <c r="JYC262" s="254"/>
      <c r="JYD262" s="254"/>
      <c r="JYE262" s="254"/>
      <c r="JYF262" s="254"/>
      <c r="JYG262" s="254"/>
      <c r="JYH262" s="254"/>
      <c r="JYI262" s="254"/>
      <c r="JYJ262" s="254"/>
      <c r="JYK262" s="254"/>
      <c r="JYL262" s="254"/>
      <c r="JYM262" s="254"/>
      <c r="JYN262" s="254"/>
      <c r="JYO262" s="254"/>
      <c r="JYP262" s="254"/>
      <c r="JYQ262" s="254"/>
      <c r="JYR262" s="254"/>
      <c r="JYS262" s="254"/>
      <c r="JYT262" s="254"/>
      <c r="JYU262" s="254"/>
      <c r="JYV262" s="254"/>
      <c r="JYW262" s="254"/>
      <c r="JYX262" s="254"/>
      <c r="JYY262" s="254"/>
      <c r="JYZ262" s="254"/>
      <c r="JZA262" s="254"/>
      <c r="JZB262" s="254"/>
      <c r="JZC262" s="254"/>
      <c r="JZD262" s="254"/>
      <c r="JZE262" s="254"/>
      <c r="JZF262" s="254"/>
      <c r="JZG262" s="254"/>
      <c r="JZH262" s="254"/>
      <c r="JZI262" s="254"/>
      <c r="JZJ262" s="254"/>
      <c r="JZK262" s="254"/>
      <c r="JZL262" s="254"/>
      <c r="JZM262" s="254"/>
      <c r="JZN262" s="254"/>
      <c r="JZO262" s="254"/>
      <c r="JZP262" s="254"/>
      <c r="JZQ262" s="254"/>
      <c r="JZR262" s="254"/>
      <c r="JZS262" s="254"/>
      <c r="JZT262" s="254"/>
      <c r="JZU262" s="254"/>
      <c r="JZV262" s="254"/>
      <c r="JZW262" s="254"/>
      <c r="JZX262" s="254"/>
      <c r="JZY262" s="254"/>
      <c r="JZZ262" s="254"/>
      <c r="KAA262" s="254"/>
      <c r="KAB262" s="254"/>
      <c r="KAC262" s="254"/>
      <c r="KAD262" s="254"/>
      <c r="KAE262" s="254"/>
      <c r="KAF262" s="254"/>
      <c r="KAG262" s="254"/>
      <c r="KAH262" s="254"/>
      <c r="KAI262" s="254"/>
      <c r="KAJ262" s="254"/>
      <c r="KAK262" s="254"/>
      <c r="KAL262" s="254"/>
      <c r="KAM262" s="254"/>
      <c r="KAN262" s="254"/>
      <c r="KAO262" s="254"/>
      <c r="KAP262" s="254"/>
      <c r="KAQ262" s="254"/>
      <c r="KAR262" s="254"/>
      <c r="KAS262" s="254"/>
      <c r="KAT262" s="254"/>
      <c r="KAU262" s="254"/>
      <c r="KAV262" s="254"/>
      <c r="KAW262" s="254"/>
      <c r="KAX262" s="254"/>
      <c r="KAY262" s="254"/>
      <c r="KAZ262" s="254"/>
      <c r="KBA262" s="254"/>
      <c r="KBB262" s="254"/>
      <c r="KBC262" s="254"/>
      <c r="KBD262" s="254"/>
      <c r="KBE262" s="254"/>
      <c r="KBF262" s="254"/>
      <c r="KBG262" s="254"/>
      <c r="KBH262" s="254"/>
      <c r="KBI262" s="254"/>
      <c r="KBJ262" s="254"/>
      <c r="KBK262" s="254"/>
      <c r="KBL262" s="254"/>
      <c r="KBM262" s="254"/>
      <c r="KBN262" s="254"/>
      <c r="KBO262" s="254"/>
      <c r="KBP262" s="254"/>
      <c r="KBQ262" s="254"/>
      <c r="KBR262" s="254"/>
      <c r="KBS262" s="254"/>
      <c r="KBT262" s="254"/>
      <c r="KBU262" s="254"/>
      <c r="KBV262" s="254"/>
      <c r="KBW262" s="254"/>
      <c r="KBX262" s="254"/>
      <c r="KBY262" s="254"/>
      <c r="KBZ262" s="254"/>
      <c r="KCA262" s="254"/>
      <c r="KCB262" s="254"/>
      <c r="KCC262" s="254"/>
      <c r="KCD262" s="254"/>
      <c r="KCE262" s="254"/>
      <c r="KCF262" s="254"/>
      <c r="KCG262" s="254"/>
      <c r="KCH262" s="254"/>
      <c r="KCI262" s="254"/>
      <c r="KCJ262" s="254"/>
      <c r="KCK262" s="254"/>
      <c r="KCL262" s="254"/>
      <c r="KCM262" s="254"/>
      <c r="KCN262" s="254"/>
      <c r="KCO262" s="254"/>
      <c r="KCP262" s="254"/>
      <c r="KCQ262" s="254"/>
      <c r="KCR262" s="254"/>
      <c r="KCS262" s="254"/>
      <c r="KCT262" s="254"/>
      <c r="KCU262" s="254"/>
      <c r="KCV262" s="254"/>
      <c r="KCW262" s="254"/>
      <c r="KCX262" s="254"/>
      <c r="KCY262" s="254"/>
      <c r="KCZ262" s="254"/>
      <c r="KDA262" s="254"/>
      <c r="KDB262" s="254"/>
      <c r="KDC262" s="254"/>
      <c r="KDD262" s="254"/>
      <c r="KDE262" s="254"/>
      <c r="KDF262" s="254"/>
      <c r="KDG262" s="254"/>
      <c r="KDH262" s="254"/>
      <c r="KDI262" s="254"/>
      <c r="KDJ262" s="254"/>
      <c r="KDK262" s="254"/>
      <c r="KDL262" s="254"/>
      <c r="KDM262" s="254"/>
      <c r="KDN262" s="254"/>
      <c r="KDO262" s="254"/>
      <c r="KDP262" s="254"/>
      <c r="KDQ262" s="254"/>
      <c r="KDR262" s="254"/>
      <c r="KDS262" s="254"/>
      <c r="KDT262" s="254"/>
      <c r="KDU262" s="254"/>
      <c r="KDV262" s="254"/>
      <c r="KDW262" s="254"/>
      <c r="KDX262" s="254"/>
      <c r="KDY262" s="254"/>
      <c r="KDZ262" s="254"/>
      <c r="KEA262" s="254"/>
      <c r="KEB262" s="254"/>
      <c r="KEC262" s="254"/>
      <c r="KED262" s="254"/>
      <c r="KEE262" s="254"/>
      <c r="KEF262" s="254"/>
      <c r="KEG262" s="254"/>
      <c r="KEH262" s="254"/>
      <c r="KEI262" s="254"/>
      <c r="KEJ262" s="254"/>
      <c r="KEK262" s="254"/>
      <c r="KEL262" s="254"/>
      <c r="KEM262" s="254"/>
      <c r="KEN262" s="254"/>
      <c r="KEO262" s="254"/>
      <c r="KEP262" s="254"/>
      <c r="KEQ262" s="254"/>
      <c r="KER262" s="254"/>
      <c r="KES262" s="254"/>
      <c r="KET262" s="254"/>
      <c r="KEU262" s="254"/>
      <c r="KEV262" s="254"/>
      <c r="KEW262" s="254"/>
      <c r="KEX262" s="254"/>
      <c r="KEY262" s="254"/>
      <c r="KEZ262" s="254"/>
      <c r="KFA262" s="254"/>
      <c r="KFB262" s="254"/>
      <c r="KFC262" s="254"/>
      <c r="KFD262" s="254"/>
      <c r="KFE262" s="254"/>
      <c r="KFF262" s="254"/>
      <c r="KFG262" s="254"/>
      <c r="KFH262" s="254"/>
      <c r="KFI262" s="254"/>
      <c r="KFJ262" s="254"/>
      <c r="KFK262" s="254"/>
      <c r="KFL262" s="254"/>
      <c r="KFM262" s="254"/>
      <c r="KFN262" s="254"/>
      <c r="KFO262" s="254"/>
      <c r="KFP262" s="254"/>
      <c r="KFQ262" s="254"/>
      <c r="KFR262" s="254"/>
      <c r="KFS262" s="254"/>
      <c r="KFT262" s="254"/>
      <c r="KFU262" s="254"/>
      <c r="KFV262" s="254"/>
      <c r="KFW262" s="254"/>
      <c r="KFX262" s="254"/>
      <c r="KFY262" s="254"/>
      <c r="KFZ262" s="254"/>
      <c r="KGA262" s="254"/>
      <c r="KGB262" s="254"/>
      <c r="KGC262" s="254"/>
      <c r="KGD262" s="254"/>
      <c r="KGE262" s="254"/>
      <c r="KGF262" s="254"/>
      <c r="KGG262" s="254"/>
      <c r="KGH262" s="254"/>
      <c r="KGI262" s="254"/>
      <c r="KGJ262" s="254"/>
      <c r="KGK262" s="254"/>
      <c r="KGL262" s="254"/>
      <c r="KGM262" s="254"/>
      <c r="KGN262" s="254"/>
      <c r="KGO262" s="254"/>
      <c r="KGP262" s="254"/>
      <c r="KGQ262" s="254"/>
      <c r="KGR262" s="254"/>
      <c r="KGS262" s="254"/>
      <c r="KGT262" s="254"/>
      <c r="KGU262" s="254"/>
      <c r="KGV262" s="254"/>
      <c r="KGW262" s="254"/>
      <c r="KGX262" s="254"/>
      <c r="KGY262" s="254"/>
      <c r="KGZ262" s="254"/>
      <c r="KHA262" s="254"/>
      <c r="KHB262" s="254"/>
      <c r="KHC262" s="254"/>
      <c r="KHD262" s="254"/>
      <c r="KHE262" s="254"/>
      <c r="KHF262" s="254"/>
      <c r="KHG262" s="254"/>
      <c r="KHH262" s="254"/>
      <c r="KHI262" s="254"/>
      <c r="KHJ262" s="254"/>
      <c r="KHK262" s="254"/>
      <c r="KHL262" s="254"/>
      <c r="KHM262" s="254"/>
      <c r="KHN262" s="254"/>
      <c r="KHO262" s="254"/>
      <c r="KHP262" s="254"/>
      <c r="KHQ262" s="254"/>
      <c r="KHR262" s="254"/>
      <c r="KHS262" s="254"/>
      <c r="KHT262" s="254"/>
      <c r="KHU262" s="254"/>
      <c r="KHV262" s="254"/>
      <c r="KHW262" s="254"/>
      <c r="KHX262" s="254"/>
      <c r="KHY262" s="254"/>
      <c r="KHZ262" s="254"/>
      <c r="KIA262" s="254"/>
      <c r="KIB262" s="254"/>
      <c r="KIC262" s="254"/>
      <c r="KID262" s="254"/>
      <c r="KIE262" s="254"/>
      <c r="KIF262" s="254"/>
      <c r="KIG262" s="254"/>
      <c r="KIH262" s="254"/>
      <c r="KII262" s="254"/>
      <c r="KIJ262" s="254"/>
      <c r="KIK262" s="254"/>
      <c r="KIL262" s="254"/>
      <c r="KIM262" s="254"/>
      <c r="KIN262" s="254"/>
      <c r="KIO262" s="254"/>
      <c r="KIP262" s="254"/>
      <c r="KIQ262" s="254"/>
      <c r="KIR262" s="254"/>
      <c r="KIS262" s="254"/>
      <c r="KIT262" s="254"/>
      <c r="KIU262" s="254"/>
      <c r="KIV262" s="254"/>
      <c r="KIW262" s="254"/>
      <c r="KIX262" s="254"/>
      <c r="KIY262" s="254"/>
      <c r="KIZ262" s="254"/>
      <c r="KJA262" s="254"/>
      <c r="KJB262" s="254"/>
      <c r="KJC262" s="254"/>
      <c r="KJD262" s="254"/>
      <c r="KJE262" s="254"/>
      <c r="KJF262" s="254"/>
      <c r="KJG262" s="254"/>
      <c r="KJH262" s="254"/>
      <c r="KJI262" s="254"/>
      <c r="KJJ262" s="254"/>
      <c r="KJK262" s="254"/>
      <c r="KJL262" s="254"/>
      <c r="KJM262" s="254"/>
      <c r="KJN262" s="254"/>
      <c r="KJO262" s="254"/>
      <c r="KJP262" s="254"/>
      <c r="KJQ262" s="254"/>
      <c r="KJR262" s="254"/>
      <c r="KJS262" s="254"/>
      <c r="KJT262" s="254"/>
      <c r="KJU262" s="254"/>
      <c r="KJV262" s="254"/>
      <c r="KJW262" s="254"/>
      <c r="KJX262" s="254"/>
      <c r="KJY262" s="254"/>
      <c r="KJZ262" s="254"/>
      <c r="KKA262" s="254"/>
      <c r="KKB262" s="254"/>
      <c r="KKC262" s="254"/>
      <c r="KKD262" s="254"/>
      <c r="KKE262" s="254"/>
      <c r="KKF262" s="254"/>
      <c r="KKG262" s="254"/>
      <c r="KKH262" s="254"/>
      <c r="KKI262" s="254"/>
      <c r="KKJ262" s="254"/>
      <c r="KKK262" s="254"/>
      <c r="KKL262" s="254"/>
      <c r="KKM262" s="254"/>
      <c r="KKN262" s="254"/>
      <c r="KKO262" s="254"/>
      <c r="KKP262" s="254"/>
      <c r="KKQ262" s="254"/>
      <c r="KKR262" s="254"/>
      <c r="KKS262" s="254"/>
      <c r="KKT262" s="254"/>
      <c r="KKU262" s="254"/>
      <c r="KKV262" s="254"/>
      <c r="KKW262" s="254"/>
      <c r="KKX262" s="254"/>
      <c r="KKY262" s="254"/>
      <c r="KKZ262" s="254"/>
      <c r="KLA262" s="254"/>
      <c r="KLB262" s="254"/>
      <c r="KLC262" s="254"/>
      <c r="KLD262" s="254"/>
      <c r="KLE262" s="254"/>
      <c r="KLF262" s="254"/>
      <c r="KLG262" s="254"/>
      <c r="KLH262" s="254"/>
      <c r="KLI262" s="254"/>
      <c r="KLJ262" s="254"/>
      <c r="KLK262" s="254"/>
      <c r="KLL262" s="254"/>
      <c r="KLM262" s="254"/>
      <c r="KLN262" s="254"/>
      <c r="KLO262" s="254"/>
      <c r="KLP262" s="254"/>
      <c r="KLQ262" s="254"/>
      <c r="KLR262" s="254"/>
      <c r="KLS262" s="254"/>
      <c r="KLT262" s="254"/>
      <c r="KLU262" s="254"/>
      <c r="KLV262" s="254"/>
      <c r="KLW262" s="254"/>
      <c r="KLX262" s="254"/>
      <c r="KLY262" s="254"/>
      <c r="KLZ262" s="254"/>
      <c r="KMA262" s="254"/>
      <c r="KMB262" s="254"/>
      <c r="KMC262" s="254"/>
      <c r="KMD262" s="254"/>
      <c r="KME262" s="254"/>
      <c r="KMF262" s="254"/>
      <c r="KMG262" s="254"/>
      <c r="KMH262" s="254"/>
      <c r="KMI262" s="254"/>
      <c r="KMJ262" s="254"/>
      <c r="KMK262" s="254"/>
      <c r="KML262" s="254"/>
      <c r="KMM262" s="254"/>
      <c r="KMN262" s="254"/>
      <c r="KMO262" s="254"/>
      <c r="KMP262" s="254"/>
      <c r="KMQ262" s="254"/>
      <c r="KMR262" s="254"/>
      <c r="KMS262" s="254"/>
      <c r="KMT262" s="254"/>
      <c r="KMU262" s="254"/>
      <c r="KMV262" s="254"/>
      <c r="KMW262" s="254"/>
      <c r="KMX262" s="254"/>
      <c r="KMY262" s="254"/>
      <c r="KMZ262" s="254"/>
      <c r="KNA262" s="254"/>
      <c r="KNB262" s="254"/>
      <c r="KNC262" s="254"/>
      <c r="KND262" s="254"/>
      <c r="KNE262" s="254"/>
      <c r="KNF262" s="254"/>
      <c r="KNG262" s="254"/>
      <c r="KNH262" s="254"/>
      <c r="KNI262" s="254"/>
      <c r="KNJ262" s="254"/>
      <c r="KNK262" s="254"/>
      <c r="KNL262" s="254"/>
      <c r="KNM262" s="254"/>
      <c r="KNN262" s="254"/>
      <c r="KNO262" s="254"/>
      <c r="KNP262" s="254"/>
      <c r="KNQ262" s="254"/>
      <c r="KNR262" s="254"/>
      <c r="KNS262" s="254"/>
      <c r="KNT262" s="254"/>
      <c r="KNU262" s="254"/>
      <c r="KNV262" s="254"/>
      <c r="KNW262" s="254"/>
      <c r="KNX262" s="254"/>
      <c r="KNY262" s="254"/>
      <c r="KNZ262" s="254"/>
      <c r="KOA262" s="254"/>
      <c r="KOB262" s="254"/>
      <c r="KOC262" s="254"/>
      <c r="KOD262" s="254"/>
      <c r="KOE262" s="254"/>
      <c r="KOF262" s="254"/>
      <c r="KOG262" s="254"/>
      <c r="KOH262" s="254"/>
      <c r="KOI262" s="254"/>
      <c r="KOJ262" s="254"/>
      <c r="KOK262" s="254"/>
      <c r="KOL262" s="254"/>
      <c r="KOM262" s="254"/>
      <c r="KON262" s="254"/>
      <c r="KOO262" s="254"/>
      <c r="KOP262" s="254"/>
      <c r="KOQ262" s="254"/>
      <c r="KOR262" s="254"/>
      <c r="KOS262" s="254"/>
      <c r="KOT262" s="254"/>
      <c r="KOU262" s="254"/>
      <c r="KOV262" s="254"/>
      <c r="KOW262" s="254"/>
      <c r="KOX262" s="254"/>
      <c r="KOY262" s="254"/>
      <c r="KOZ262" s="254"/>
      <c r="KPA262" s="254"/>
      <c r="KPB262" s="254"/>
      <c r="KPC262" s="254"/>
      <c r="KPD262" s="254"/>
      <c r="KPE262" s="254"/>
      <c r="KPF262" s="254"/>
      <c r="KPG262" s="254"/>
      <c r="KPH262" s="254"/>
      <c r="KPI262" s="254"/>
      <c r="KPJ262" s="254"/>
      <c r="KPK262" s="254"/>
      <c r="KPL262" s="254"/>
      <c r="KPM262" s="254"/>
      <c r="KPN262" s="254"/>
      <c r="KPO262" s="254"/>
      <c r="KPP262" s="254"/>
      <c r="KPQ262" s="254"/>
      <c r="KPR262" s="254"/>
      <c r="KPS262" s="254"/>
      <c r="KPT262" s="254"/>
      <c r="KPU262" s="254"/>
      <c r="KPV262" s="254"/>
      <c r="KPW262" s="254"/>
      <c r="KPX262" s="254"/>
      <c r="KPY262" s="254"/>
      <c r="KPZ262" s="254"/>
      <c r="KQA262" s="254"/>
      <c r="KQB262" s="254"/>
      <c r="KQC262" s="254"/>
      <c r="KQD262" s="254"/>
      <c r="KQE262" s="254"/>
      <c r="KQF262" s="254"/>
      <c r="KQG262" s="254"/>
      <c r="KQH262" s="254"/>
      <c r="KQI262" s="254"/>
      <c r="KQJ262" s="254"/>
      <c r="KQK262" s="254"/>
      <c r="KQL262" s="254"/>
      <c r="KQM262" s="254"/>
      <c r="KQN262" s="254"/>
      <c r="KQO262" s="254"/>
      <c r="KQP262" s="254"/>
      <c r="KQQ262" s="254"/>
      <c r="KQR262" s="254"/>
      <c r="KQS262" s="254"/>
      <c r="KQT262" s="254"/>
      <c r="KQU262" s="254"/>
      <c r="KQV262" s="254"/>
      <c r="KQW262" s="254"/>
      <c r="KQX262" s="254"/>
      <c r="KQY262" s="254"/>
      <c r="KQZ262" s="254"/>
      <c r="KRA262" s="254"/>
      <c r="KRB262" s="254"/>
      <c r="KRC262" s="254"/>
      <c r="KRD262" s="254"/>
      <c r="KRE262" s="254"/>
      <c r="KRF262" s="254"/>
      <c r="KRG262" s="254"/>
      <c r="KRH262" s="254"/>
      <c r="KRI262" s="254"/>
      <c r="KRJ262" s="254"/>
      <c r="KRK262" s="254"/>
      <c r="KRL262" s="254"/>
      <c r="KRM262" s="254"/>
      <c r="KRN262" s="254"/>
      <c r="KRO262" s="254"/>
      <c r="KRP262" s="254"/>
      <c r="KRQ262" s="254"/>
      <c r="KRR262" s="254"/>
      <c r="KRS262" s="254"/>
      <c r="KRT262" s="254"/>
      <c r="KRU262" s="254"/>
      <c r="KRV262" s="254"/>
      <c r="KRW262" s="254"/>
      <c r="KRX262" s="254"/>
      <c r="KRY262" s="254"/>
      <c r="KRZ262" s="254"/>
      <c r="KSA262" s="254"/>
      <c r="KSB262" s="254"/>
      <c r="KSC262" s="254"/>
      <c r="KSD262" s="254"/>
      <c r="KSE262" s="254"/>
      <c r="KSF262" s="254"/>
      <c r="KSG262" s="254"/>
      <c r="KSH262" s="254"/>
      <c r="KSI262" s="254"/>
      <c r="KSJ262" s="254"/>
      <c r="KSK262" s="254"/>
      <c r="KSL262" s="254"/>
      <c r="KSM262" s="254"/>
      <c r="KSN262" s="254"/>
      <c r="KSO262" s="254"/>
      <c r="KSP262" s="254"/>
      <c r="KSQ262" s="254"/>
      <c r="KSR262" s="254"/>
      <c r="KSS262" s="254"/>
      <c r="KST262" s="254"/>
      <c r="KSU262" s="254"/>
      <c r="KSV262" s="254"/>
      <c r="KSW262" s="254"/>
      <c r="KSX262" s="254"/>
      <c r="KSY262" s="254"/>
      <c r="KSZ262" s="254"/>
      <c r="KTA262" s="254"/>
      <c r="KTB262" s="254"/>
      <c r="KTC262" s="254"/>
      <c r="KTD262" s="254"/>
      <c r="KTE262" s="254"/>
      <c r="KTF262" s="254"/>
      <c r="KTG262" s="254"/>
      <c r="KTH262" s="254"/>
      <c r="KTI262" s="254"/>
      <c r="KTJ262" s="254"/>
      <c r="KTK262" s="254"/>
      <c r="KTL262" s="254"/>
      <c r="KTM262" s="254"/>
      <c r="KTN262" s="254"/>
      <c r="KTO262" s="254"/>
      <c r="KTP262" s="254"/>
      <c r="KTQ262" s="254"/>
      <c r="KTR262" s="254"/>
      <c r="KTS262" s="254"/>
      <c r="KTT262" s="254"/>
      <c r="KTU262" s="254"/>
      <c r="KTV262" s="254"/>
      <c r="KTW262" s="254"/>
      <c r="KTX262" s="254"/>
      <c r="KTY262" s="254"/>
      <c r="KTZ262" s="254"/>
      <c r="KUA262" s="254"/>
      <c r="KUB262" s="254"/>
      <c r="KUC262" s="254"/>
      <c r="KUD262" s="254"/>
      <c r="KUE262" s="254"/>
      <c r="KUF262" s="254"/>
      <c r="KUG262" s="254"/>
      <c r="KUH262" s="254"/>
      <c r="KUI262" s="254"/>
      <c r="KUJ262" s="254"/>
      <c r="KUK262" s="254"/>
      <c r="KUL262" s="254"/>
      <c r="KUM262" s="254"/>
      <c r="KUN262" s="254"/>
      <c r="KUO262" s="254"/>
      <c r="KUP262" s="254"/>
      <c r="KUQ262" s="254"/>
      <c r="KUR262" s="254"/>
      <c r="KUS262" s="254"/>
      <c r="KUT262" s="254"/>
      <c r="KUU262" s="254"/>
      <c r="KUV262" s="254"/>
      <c r="KUW262" s="254"/>
      <c r="KUX262" s="254"/>
      <c r="KUY262" s="254"/>
      <c r="KUZ262" s="254"/>
      <c r="KVA262" s="254"/>
      <c r="KVB262" s="254"/>
      <c r="KVC262" s="254"/>
      <c r="KVD262" s="254"/>
      <c r="KVE262" s="254"/>
      <c r="KVF262" s="254"/>
      <c r="KVG262" s="254"/>
      <c r="KVH262" s="254"/>
      <c r="KVI262" s="254"/>
      <c r="KVJ262" s="254"/>
      <c r="KVK262" s="254"/>
      <c r="KVL262" s="254"/>
      <c r="KVM262" s="254"/>
      <c r="KVN262" s="254"/>
      <c r="KVO262" s="254"/>
      <c r="KVP262" s="254"/>
      <c r="KVQ262" s="254"/>
      <c r="KVR262" s="254"/>
      <c r="KVS262" s="254"/>
      <c r="KVT262" s="254"/>
      <c r="KVU262" s="254"/>
      <c r="KVV262" s="254"/>
      <c r="KVW262" s="254"/>
      <c r="KVX262" s="254"/>
      <c r="KVY262" s="254"/>
      <c r="KVZ262" s="254"/>
      <c r="KWA262" s="254"/>
      <c r="KWB262" s="254"/>
      <c r="KWC262" s="254"/>
      <c r="KWD262" s="254"/>
      <c r="KWE262" s="254"/>
      <c r="KWF262" s="254"/>
      <c r="KWG262" s="254"/>
      <c r="KWH262" s="254"/>
      <c r="KWI262" s="254"/>
      <c r="KWJ262" s="254"/>
      <c r="KWK262" s="254"/>
      <c r="KWL262" s="254"/>
      <c r="KWM262" s="254"/>
      <c r="KWN262" s="254"/>
      <c r="KWO262" s="254"/>
      <c r="KWP262" s="254"/>
      <c r="KWQ262" s="254"/>
      <c r="KWR262" s="254"/>
      <c r="KWS262" s="254"/>
      <c r="KWT262" s="254"/>
      <c r="KWU262" s="254"/>
      <c r="KWV262" s="254"/>
      <c r="KWW262" s="254"/>
      <c r="KWX262" s="254"/>
      <c r="KWY262" s="254"/>
      <c r="KWZ262" s="254"/>
      <c r="KXA262" s="254"/>
      <c r="KXB262" s="254"/>
      <c r="KXC262" s="254"/>
      <c r="KXD262" s="254"/>
      <c r="KXE262" s="254"/>
      <c r="KXF262" s="254"/>
      <c r="KXG262" s="254"/>
      <c r="KXH262" s="254"/>
      <c r="KXI262" s="254"/>
      <c r="KXJ262" s="254"/>
      <c r="KXK262" s="254"/>
      <c r="KXL262" s="254"/>
      <c r="KXM262" s="254"/>
      <c r="KXN262" s="254"/>
      <c r="KXO262" s="254"/>
      <c r="KXP262" s="254"/>
      <c r="KXQ262" s="254"/>
      <c r="KXR262" s="254"/>
      <c r="KXS262" s="254"/>
      <c r="KXT262" s="254"/>
      <c r="KXU262" s="254"/>
      <c r="KXV262" s="254"/>
      <c r="KXW262" s="254"/>
      <c r="KXX262" s="254"/>
      <c r="KXY262" s="254"/>
      <c r="KXZ262" s="254"/>
      <c r="KYA262" s="254"/>
      <c r="KYB262" s="254"/>
      <c r="KYC262" s="254"/>
      <c r="KYD262" s="254"/>
      <c r="KYE262" s="254"/>
      <c r="KYF262" s="254"/>
      <c r="KYG262" s="254"/>
      <c r="KYH262" s="254"/>
      <c r="KYI262" s="254"/>
      <c r="KYJ262" s="254"/>
      <c r="KYK262" s="254"/>
      <c r="KYL262" s="254"/>
      <c r="KYM262" s="254"/>
      <c r="KYN262" s="254"/>
      <c r="KYO262" s="254"/>
      <c r="KYP262" s="254"/>
      <c r="KYQ262" s="254"/>
      <c r="KYR262" s="254"/>
      <c r="KYS262" s="254"/>
      <c r="KYT262" s="254"/>
      <c r="KYU262" s="254"/>
      <c r="KYV262" s="254"/>
      <c r="KYW262" s="254"/>
      <c r="KYX262" s="254"/>
      <c r="KYY262" s="254"/>
      <c r="KYZ262" s="254"/>
      <c r="KZA262" s="254"/>
      <c r="KZB262" s="254"/>
      <c r="KZC262" s="254"/>
      <c r="KZD262" s="254"/>
      <c r="KZE262" s="254"/>
      <c r="KZF262" s="254"/>
      <c r="KZG262" s="254"/>
      <c r="KZH262" s="254"/>
      <c r="KZI262" s="254"/>
      <c r="KZJ262" s="254"/>
      <c r="KZK262" s="254"/>
      <c r="KZL262" s="254"/>
      <c r="KZM262" s="254"/>
      <c r="KZN262" s="254"/>
      <c r="KZO262" s="254"/>
      <c r="KZP262" s="254"/>
      <c r="KZQ262" s="254"/>
      <c r="KZR262" s="254"/>
      <c r="KZS262" s="254"/>
      <c r="KZT262" s="254"/>
      <c r="KZU262" s="254"/>
      <c r="KZV262" s="254"/>
      <c r="KZW262" s="254"/>
      <c r="KZX262" s="254"/>
      <c r="KZY262" s="254"/>
      <c r="KZZ262" s="254"/>
      <c r="LAA262" s="254"/>
      <c r="LAB262" s="254"/>
      <c r="LAC262" s="254"/>
      <c r="LAD262" s="254"/>
      <c r="LAE262" s="254"/>
      <c r="LAF262" s="254"/>
      <c r="LAG262" s="254"/>
      <c r="LAH262" s="254"/>
      <c r="LAI262" s="254"/>
      <c r="LAJ262" s="254"/>
      <c r="LAK262" s="254"/>
      <c r="LAL262" s="254"/>
      <c r="LAM262" s="254"/>
      <c r="LAN262" s="254"/>
      <c r="LAO262" s="254"/>
      <c r="LAP262" s="254"/>
      <c r="LAQ262" s="254"/>
      <c r="LAR262" s="254"/>
      <c r="LAS262" s="254"/>
      <c r="LAT262" s="254"/>
      <c r="LAU262" s="254"/>
      <c r="LAV262" s="254"/>
      <c r="LAW262" s="254"/>
      <c r="LAX262" s="254"/>
      <c r="LAY262" s="254"/>
      <c r="LAZ262" s="254"/>
      <c r="LBA262" s="254"/>
      <c r="LBB262" s="254"/>
      <c r="LBC262" s="254"/>
      <c r="LBD262" s="254"/>
      <c r="LBE262" s="254"/>
      <c r="LBF262" s="254"/>
      <c r="LBG262" s="254"/>
      <c r="LBH262" s="254"/>
      <c r="LBI262" s="254"/>
      <c r="LBJ262" s="254"/>
      <c r="LBK262" s="254"/>
      <c r="LBL262" s="254"/>
      <c r="LBM262" s="254"/>
      <c r="LBN262" s="254"/>
      <c r="LBO262" s="254"/>
      <c r="LBP262" s="254"/>
      <c r="LBQ262" s="254"/>
      <c r="LBR262" s="254"/>
      <c r="LBS262" s="254"/>
      <c r="LBT262" s="254"/>
      <c r="LBU262" s="254"/>
      <c r="LBV262" s="254"/>
      <c r="LBW262" s="254"/>
      <c r="LBX262" s="254"/>
      <c r="LBY262" s="254"/>
      <c r="LBZ262" s="254"/>
      <c r="LCA262" s="254"/>
      <c r="LCB262" s="254"/>
      <c r="LCC262" s="254"/>
      <c r="LCD262" s="254"/>
      <c r="LCE262" s="254"/>
      <c r="LCF262" s="254"/>
      <c r="LCG262" s="254"/>
      <c r="LCH262" s="254"/>
      <c r="LCI262" s="254"/>
      <c r="LCJ262" s="254"/>
      <c r="LCK262" s="254"/>
      <c r="LCL262" s="254"/>
      <c r="LCM262" s="254"/>
      <c r="LCN262" s="254"/>
      <c r="LCO262" s="254"/>
      <c r="LCP262" s="254"/>
      <c r="LCQ262" s="254"/>
      <c r="LCR262" s="254"/>
      <c r="LCS262" s="254"/>
      <c r="LCT262" s="254"/>
      <c r="LCU262" s="254"/>
      <c r="LCV262" s="254"/>
      <c r="LCW262" s="254"/>
      <c r="LCX262" s="254"/>
      <c r="LCY262" s="254"/>
      <c r="LCZ262" s="254"/>
      <c r="LDA262" s="254"/>
      <c r="LDB262" s="254"/>
      <c r="LDC262" s="254"/>
      <c r="LDD262" s="254"/>
      <c r="LDE262" s="254"/>
      <c r="LDF262" s="254"/>
      <c r="LDG262" s="254"/>
      <c r="LDH262" s="254"/>
      <c r="LDI262" s="254"/>
      <c r="LDJ262" s="254"/>
      <c r="LDK262" s="254"/>
      <c r="LDL262" s="254"/>
      <c r="LDM262" s="254"/>
      <c r="LDN262" s="254"/>
      <c r="LDO262" s="254"/>
      <c r="LDP262" s="254"/>
      <c r="LDQ262" s="254"/>
      <c r="LDR262" s="254"/>
      <c r="LDS262" s="254"/>
      <c r="LDT262" s="254"/>
      <c r="LDU262" s="254"/>
      <c r="LDV262" s="254"/>
      <c r="LDW262" s="254"/>
      <c r="LDX262" s="254"/>
      <c r="LDY262" s="254"/>
      <c r="LDZ262" s="254"/>
      <c r="LEA262" s="254"/>
      <c r="LEB262" s="254"/>
      <c r="LEC262" s="254"/>
      <c r="LED262" s="254"/>
      <c r="LEE262" s="254"/>
      <c r="LEF262" s="254"/>
      <c r="LEG262" s="254"/>
      <c r="LEH262" s="254"/>
      <c r="LEI262" s="254"/>
      <c r="LEJ262" s="254"/>
      <c r="LEK262" s="254"/>
      <c r="LEL262" s="254"/>
      <c r="LEM262" s="254"/>
      <c r="LEN262" s="254"/>
      <c r="LEO262" s="254"/>
      <c r="LEP262" s="254"/>
      <c r="LEQ262" s="254"/>
      <c r="LER262" s="254"/>
      <c r="LES262" s="254"/>
      <c r="LET262" s="254"/>
      <c r="LEU262" s="254"/>
      <c r="LEV262" s="254"/>
      <c r="LEW262" s="254"/>
      <c r="LEX262" s="254"/>
      <c r="LEY262" s="254"/>
      <c r="LEZ262" s="254"/>
      <c r="LFA262" s="254"/>
      <c r="LFB262" s="254"/>
      <c r="LFC262" s="254"/>
      <c r="LFD262" s="254"/>
      <c r="LFE262" s="254"/>
      <c r="LFF262" s="254"/>
      <c r="LFG262" s="254"/>
      <c r="LFH262" s="254"/>
      <c r="LFI262" s="254"/>
      <c r="LFJ262" s="254"/>
      <c r="LFK262" s="254"/>
      <c r="LFL262" s="254"/>
      <c r="LFM262" s="254"/>
      <c r="LFN262" s="254"/>
      <c r="LFO262" s="254"/>
      <c r="LFP262" s="254"/>
      <c r="LFQ262" s="254"/>
      <c r="LFR262" s="254"/>
      <c r="LFS262" s="254"/>
      <c r="LFT262" s="254"/>
      <c r="LFU262" s="254"/>
      <c r="LFV262" s="254"/>
      <c r="LFW262" s="254"/>
      <c r="LFX262" s="254"/>
      <c r="LFY262" s="254"/>
      <c r="LFZ262" s="254"/>
      <c r="LGA262" s="254"/>
      <c r="LGB262" s="254"/>
      <c r="LGC262" s="254"/>
      <c r="LGD262" s="254"/>
      <c r="LGE262" s="254"/>
      <c r="LGF262" s="254"/>
      <c r="LGG262" s="254"/>
      <c r="LGH262" s="254"/>
      <c r="LGI262" s="254"/>
      <c r="LGJ262" s="254"/>
      <c r="LGK262" s="254"/>
      <c r="LGL262" s="254"/>
      <c r="LGM262" s="254"/>
      <c r="LGN262" s="254"/>
      <c r="LGO262" s="254"/>
      <c r="LGP262" s="254"/>
      <c r="LGQ262" s="254"/>
      <c r="LGR262" s="254"/>
      <c r="LGS262" s="254"/>
      <c r="LGT262" s="254"/>
      <c r="LGU262" s="254"/>
      <c r="LGV262" s="254"/>
      <c r="LGW262" s="254"/>
      <c r="LGX262" s="254"/>
      <c r="LGY262" s="254"/>
      <c r="LGZ262" s="254"/>
      <c r="LHA262" s="254"/>
      <c r="LHB262" s="254"/>
      <c r="LHC262" s="254"/>
      <c r="LHD262" s="254"/>
      <c r="LHE262" s="254"/>
      <c r="LHF262" s="254"/>
      <c r="LHG262" s="254"/>
      <c r="LHH262" s="254"/>
      <c r="LHI262" s="254"/>
      <c r="LHJ262" s="254"/>
      <c r="LHK262" s="254"/>
      <c r="LHL262" s="254"/>
      <c r="LHM262" s="254"/>
      <c r="LHN262" s="254"/>
      <c r="LHO262" s="254"/>
      <c r="LHP262" s="254"/>
      <c r="LHQ262" s="254"/>
      <c r="LHR262" s="254"/>
      <c r="LHS262" s="254"/>
      <c r="LHT262" s="254"/>
      <c r="LHU262" s="254"/>
      <c r="LHV262" s="254"/>
      <c r="LHW262" s="254"/>
      <c r="LHX262" s="254"/>
      <c r="LHY262" s="254"/>
      <c r="LHZ262" s="254"/>
      <c r="LIA262" s="254"/>
      <c r="LIB262" s="254"/>
      <c r="LIC262" s="254"/>
      <c r="LID262" s="254"/>
      <c r="LIE262" s="254"/>
      <c r="LIF262" s="254"/>
      <c r="LIG262" s="254"/>
      <c r="LIH262" s="254"/>
      <c r="LII262" s="254"/>
      <c r="LIJ262" s="254"/>
      <c r="LIK262" s="254"/>
      <c r="LIL262" s="254"/>
      <c r="LIM262" s="254"/>
      <c r="LIN262" s="254"/>
      <c r="LIO262" s="254"/>
      <c r="LIP262" s="254"/>
      <c r="LIQ262" s="254"/>
      <c r="LIR262" s="254"/>
      <c r="LIS262" s="254"/>
      <c r="LIT262" s="254"/>
      <c r="LIU262" s="254"/>
      <c r="LIV262" s="254"/>
      <c r="LIW262" s="254"/>
      <c r="LIX262" s="254"/>
      <c r="LIY262" s="254"/>
      <c r="LIZ262" s="254"/>
      <c r="LJA262" s="254"/>
      <c r="LJB262" s="254"/>
      <c r="LJC262" s="254"/>
      <c r="LJD262" s="254"/>
      <c r="LJE262" s="254"/>
      <c r="LJF262" s="254"/>
      <c r="LJG262" s="254"/>
      <c r="LJH262" s="254"/>
      <c r="LJI262" s="254"/>
      <c r="LJJ262" s="254"/>
      <c r="LJK262" s="254"/>
      <c r="LJL262" s="254"/>
      <c r="LJM262" s="254"/>
      <c r="LJN262" s="254"/>
      <c r="LJO262" s="254"/>
      <c r="LJP262" s="254"/>
      <c r="LJQ262" s="254"/>
      <c r="LJR262" s="254"/>
      <c r="LJS262" s="254"/>
      <c r="LJT262" s="254"/>
      <c r="LJU262" s="254"/>
      <c r="LJV262" s="254"/>
      <c r="LJW262" s="254"/>
      <c r="LJX262" s="254"/>
      <c r="LJY262" s="254"/>
      <c r="LJZ262" s="254"/>
      <c r="LKA262" s="254"/>
      <c r="LKB262" s="254"/>
      <c r="LKC262" s="254"/>
      <c r="LKD262" s="254"/>
      <c r="LKE262" s="254"/>
      <c r="LKF262" s="254"/>
      <c r="LKG262" s="254"/>
      <c r="LKH262" s="254"/>
      <c r="LKI262" s="254"/>
      <c r="LKJ262" s="254"/>
      <c r="LKK262" s="254"/>
      <c r="LKL262" s="254"/>
      <c r="LKM262" s="254"/>
      <c r="LKN262" s="254"/>
      <c r="LKO262" s="254"/>
      <c r="LKP262" s="254"/>
      <c r="LKQ262" s="254"/>
      <c r="LKR262" s="254"/>
      <c r="LKS262" s="254"/>
      <c r="LKT262" s="254"/>
      <c r="LKU262" s="254"/>
      <c r="LKV262" s="254"/>
      <c r="LKW262" s="254"/>
      <c r="LKX262" s="254"/>
      <c r="LKY262" s="254"/>
      <c r="LKZ262" s="254"/>
      <c r="LLA262" s="254"/>
      <c r="LLB262" s="254"/>
      <c r="LLC262" s="254"/>
      <c r="LLD262" s="254"/>
      <c r="LLE262" s="254"/>
      <c r="LLF262" s="254"/>
      <c r="LLG262" s="254"/>
      <c r="LLH262" s="254"/>
      <c r="LLI262" s="254"/>
      <c r="LLJ262" s="254"/>
      <c r="LLK262" s="254"/>
      <c r="LLL262" s="254"/>
      <c r="LLM262" s="254"/>
      <c r="LLN262" s="254"/>
      <c r="LLO262" s="254"/>
      <c r="LLP262" s="254"/>
      <c r="LLQ262" s="254"/>
      <c r="LLR262" s="254"/>
      <c r="LLS262" s="254"/>
      <c r="LLT262" s="254"/>
      <c r="LLU262" s="254"/>
      <c r="LLV262" s="254"/>
      <c r="LLW262" s="254"/>
      <c r="LLX262" s="254"/>
      <c r="LLY262" s="254"/>
      <c r="LLZ262" s="254"/>
      <c r="LMA262" s="254"/>
      <c r="LMB262" s="254"/>
      <c r="LMC262" s="254"/>
      <c r="LMD262" s="254"/>
      <c r="LME262" s="254"/>
      <c r="LMF262" s="254"/>
      <c r="LMG262" s="254"/>
      <c r="LMH262" s="254"/>
      <c r="LMI262" s="254"/>
      <c r="LMJ262" s="254"/>
      <c r="LMK262" s="254"/>
      <c r="LML262" s="254"/>
      <c r="LMM262" s="254"/>
      <c r="LMN262" s="254"/>
      <c r="LMO262" s="254"/>
      <c r="LMP262" s="254"/>
      <c r="LMQ262" s="254"/>
      <c r="LMR262" s="254"/>
      <c r="LMS262" s="254"/>
      <c r="LMT262" s="254"/>
      <c r="LMU262" s="254"/>
      <c r="LMV262" s="254"/>
      <c r="LMW262" s="254"/>
      <c r="LMX262" s="254"/>
      <c r="LMY262" s="254"/>
      <c r="LMZ262" s="254"/>
      <c r="LNA262" s="254"/>
      <c r="LNB262" s="254"/>
      <c r="LNC262" s="254"/>
      <c r="LND262" s="254"/>
      <c r="LNE262" s="254"/>
      <c r="LNF262" s="254"/>
      <c r="LNG262" s="254"/>
      <c r="LNH262" s="254"/>
      <c r="LNI262" s="254"/>
      <c r="LNJ262" s="254"/>
      <c r="LNK262" s="254"/>
      <c r="LNL262" s="254"/>
      <c r="LNM262" s="254"/>
      <c r="LNN262" s="254"/>
      <c r="LNO262" s="254"/>
      <c r="LNP262" s="254"/>
      <c r="LNQ262" s="254"/>
      <c r="LNR262" s="254"/>
      <c r="LNS262" s="254"/>
      <c r="LNT262" s="254"/>
      <c r="LNU262" s="254"/>
      <c r="LNV262" s="254"/>
      <c r="LNW262" s="254"/>
      <c r="LNX262" s="254"/>
      <c r="LNY262" s="254"/>
      <c r="LNZ262" s="254"/>
      <c r="LOA262" s="254"/>
      <c r="LOB262" s="254"/>
      <c r="LOC262" s="254"/>
      <c r="LOD262" s="254"/>
      <c r="LOE262" s="254"/>
      <c r="LOF262" s="254"/>
      <c r="LOG262" s="254"/>
      <c r="LOH262" s="254"/>
      <c r="LOI262" s="254"/>
      <c r="LOJ262" s="254"/>
      <c r="LOK262" s="254"/>
      <c r="LOL262" s="254"/>
      <c r="LOM262" s="254"/>
      <c r="LON262" s="254"/>
      <c r="LOO262" s="254"/>
      <c r="LOP262" s="254"/>
      <c r="LOQ262" s="254"/>
      <c r="LOR262" s="254"/>
      <c r="LOS262" s="254"/>
      <c r="LOT262" s="254"/>
      <c r="LOU262" s="254"/>
      <c r="LOV262" s="254"/>
      <c r="LOW262" s="254"/>
      <c r="LOX262" s="254"/>
      <c r="LOY262" s="254"/>
      <c r="LOZ262" s="254"/>
      <c r="LPA262" s="254"/>
      <c r="LPB262" s="254"/>
      <c r="LPC262" s="254"/>
      <c r="LPD262" s="254"/>
      <c r="LPE262" s="254"/>
      <c r="LPF262" s="254"/>
      <c r="LPG262" s="254"/>
      <c r="LPH262" s="254"/>
      <c r="LPI262" s="254"/>
      <c r="LPJ262" s="254"/>
      <c r="LPK262" s="254"/>
      <c r="LPL262" s="254"/>
      <c r="LPM262" s="254"/>
      <c r="LPN262" s="254"/>
      <c r="LPO262" s="254"/>
      <c r="LPP262" s="254"/>
      <c r="LPQ262" s="254"/>
      <c r="LPR262" s="254"/>
      <c r="LPS262" s="254"/>
      <c r="LPT262" s="254"/>
      <c r="LPU262" s="254"/>
      <c r="LPV262" s="254"/>
      <c r="LPW262" s="254"/>
      <c r="LPX262" s="254"/>
      <c r="LPY262" s="254"/>
      <c r="LPZ262" s="254"/>
      <c r="LQA262" s="254"/>
      <c r="LQB262" s="254"/>
      <c r="LQC262" s="254"/>
      <c r="LQD262" s="254"/>
      <c r="LQE262" s="254"/>
      <c r="LQF262" s="254"/>
      <c r="LQG262" s="254"/>
      <c r="LQH262" s="254"/>
      <c r="LQI262" s="254"/>
      <c r="LQJ262" s="254"/>
      <c r="LQK262" s="254"/>
      <c r="LQL262" s="254"/>
      <c r="LQM262" s="254"/>
      <c r="LQN262" s="254"/>
      <c r="LQO262" s="254"/>
      <c r="LQP262" s="254"/>
      <c r="LQQ262" s="254"/>
      <c r="LQR262" s="254"/>
      <c r="LQS262" s="254"/>
      <c r="LQT262" s="254"/>
      <c r="LQU262" s="254"/>
      <c r="LQV262" s="254"/>
      <c r="LQW262" s="254"/>
      <c r="LQX262" s="254"/>
      <c r="LQY262" s="254"/>
      <c r="LQZ262" s="254"/>
      <c r="LRA262" s="254"/>
      <c r="LRB262" s="254"/>
      <c r="LRC262" s="254"/>
      <c r="LRD262" s="254"/>
      <c r="LRE262" s="254"/>
      <c r="LRF262" s="254"/>
      <c r="LRG262" s="254"/>
      <c r="LRH262" s="254"/>
      <c r="LRI262" s="254"/>
      <c r="LRJ262" s="254"/>
      <c r="LRK262" s="254"/>
      <c r="LRL262" s="254"/>
      <c r="LRM262" s="254"/>
      <c r="LRN262" s="254"/>
      <c r="LRO262" s="254"/>
      <c r="LRP262" s="254"/>
      <c r="LRQ262" s="254"/>
      <c r="LRR262" s="254"/>
      <c r="LRS262" s="254"/>
      <c r="LRT262" s="254"/>
      <c r="LRU262" s="254"/>
      <c r="LRV262" s="254"/>
      <c r="LRW262" s="254"/>
      <c r="LRX262" s="254"/>
      <c r="LRY262" s="254"/>
      <c r="LRZ262" s="254"/>
      <c r="LSA262" s="254"/>
      <c r="LSB262" s="254"/>
      <c r="LSC262" s="254"/>
      <c r="LSD262" s="254"/>
      <c r="LSE262" s="254"/>
      <c r="LSF262" s="254"/>
      <c r="LSG262" s="254"/>
      <c r="LSH262" s="254"/>
      <c r="LSI262" s="254"/>
      <c r="LSJ262" s="254"/>
      <c r="LSK262" s="254"/>
      <c r="LSL262" s="254"/>
      <c r="LSM262" s="254"/>
      <c r="LSN262" s="254"/>
      <c r="LSO262" s="254"/>
      <c r="LSP262" s="254"/>
      <c r="LSQ262" s="254"/>
      <c r="LSR262" s="254"/>
      <c r="LSS262" s="254"/>
      <c r="LST262" s="254"/>
      <c r="LSU262" s="254"/>
      <c r="LSV262" s="254"/>
      <c r="LSW262" s="254"/>
      <c r="LSX262" s="254"/>
      <c r="LSY262" s="254"/>
      <c r="LSZ262" s="254"/>
      <c r="LTA262" s="254"/>
      <c r="LTB262" s="254"/>
      <c r="LTC262" s="254"/>
      <c r="LTD262" s="254"/>
      <c r="LTE262" s="254"/>
      <c r="LTF262" s="254"/>
      <c r="LTG262" s="254"/>
      <c r="LTH262" s="254"/>
      <c r="LTI262" s="254"/>
      <c r="LTJ262" s="254"/>
      <c r="LTK262" s="254"/>
      <c r="LTL262" s="254"/>
      <c r="LTM262" s="254"/>
      <c r="LTN262" s="254"/>
      <c r="LTO262" s="254"/>
      <c r="LTP262" s="254"/>
      <c r="LTQ262" s="254"/>
      <c r="LTR262" s="254"/>
      <c r="LTS262" s="254"/>
      <c r="LTT262" s="254"/>
      <c r="LTU262" s="254"/>
      <c r="LTV262" s="254"/>
      <c r="LTW262" s="254"/>
      <c r="LTX262" s="254"/>
      <c r="LTY262" s="254"/>
      <c r="LTZ262" s="254"/>
      <c r="LUA262" s="254"/>
      <c r="LUB262" s="254"/>
      <c r="LUC262" s="254"/>
      <c r="LUD262" s="254"/>
      <c r="LUE262" s="254"/>
      <c r="LUF262" s="254"/>
      <c r="LUG262" s="254"/>
      <c r="LUH262" s="254"/>
      <c r="LUI262" s="254"/>
      <c r="LUJ262" s="254"/>
      <c r="LUK262" s="254"/>
      <c r="LUL262" s="254"/>
      <c r="LUM262" s="254"/>
      <c r="LUN262" s="254"/>
      <c r="LUO262" s="254"/>
      <c r="LUP262" s="254"/>
      <c r="LUQ262" s="254"/>
      <c r="LUR262" s="254"/>
      <c r="LUS262" s="254"/>
      <c r="LUT262" s="254"/>
      <c r="LUU262" s="254"/>
      <c r="LUV262" s="254"/>
      <c r="LUW262" s="254"/>
      <c r="LUX262" s="254"/>
      <c r="LUY262" s="254"/>
      <c r="LUZ262" s="254"/>
      <c r="LVA262" s="254"/>
      <c r="LVB262" s="254"/>
      <c r="LVC262" s="254"/>
      <c r="LVD262" s="254"/>
      <c r="LVE262" s="254"/>
      <c r="LVF262" s="254"/>
      <c r="LVG262" s="254"/>
      <c r="LVH262" s="254"/>
      <c r="LVI262" s="254"/>
      <c r="LVJ262" s="254"/>
      <c r="LVK262" s="254"/>
      <c r="LVL262" s="254"/>
      <c r="LVM262" s="254"/>
      <c r="LVN262" s="254"/>
      <c r="LVO262" s="254"/>
      <c r="LVP262" s="254"/>
      <c r="LVQ262" s="254"/>
      <c r="LVR262" s="254"/>
      <c r="LVS262" s="254"/>
      <c r="LVT262" s="254"/>
      <c r="LVU262" s="254"/>
      <c r="LVV262" s="254"/>
      <c r="LVW262" s="254"/>
      <c r="LVX262" s="254"/>
      <c r="LVY262" s="254"/>
      <c r="LVZ262" s="254"/>
      <c r="LWA262" s="254"/>
      <c r="LWB262" s="254"/>
      <c r="LWC262" s="254"/>
      <c r="LWD262" s="254"/>
      <c r="LWE262" s="254"/>
      <c r="LWF262" s="254"/>
      <c r="LWG262" s="254"/>
      <c r="LWH262" s="254"/>
      <c r="LWI262" s="254"/>
      <c r="LWJ262" s="254"/>
      <c r="LWK262" s="254"/>
      <c r="LWL262" s="254"/>
      <c r="LWM262" s="254"/>
      <c r="LWN262" s="254"/>
      <c r="LWO262" s="254"/>
      <c r="LWP262" s="254"/>
      <c r="LWQ262" s="254"/>
      <c r="LWR262" s="254"/>
      <c r="LWS262" s="254"/>
      <c r="LWT262" s="254"/>
      <c r="LWU262" s="254"/>
      <c r="LWV262" s="254"/>
      <c r="LWW262" s="254"/>
      <c r="LWX262" s="254"/>
      <c r="LWY262" s="254"/>
      <c r="LWZ262" s="254"/>
      <c r="LXA262" s="254"/>
      <c r="LXB262" s="254"/>
      <c r="LXC262" s="254"/>
      <c r="LXD262" s="254"/>
      <c r="LXE262" s="254"/>
      <c r="LXF262" s="254"/>
      <c r="LXG262" s="254"/>
      <c r="LXH262" s="254"/>
      <c r="LXI262" s="254"/>
      <c r="LXJ262" s="254"/>
      <c r="LXK262" s="254"/>
      <c r="LXL262" s="254"/>
      <c r="LXM262" s="254"/>
      <c r="LXN262" s="254"/>
      <c r="LXO262" s="254"/>
      <c r="LXP262" s="254"/>
      <c r="LXQ262" s="254"/>
      <c r="LXR262" s="254"/>
      <c r="LXS262" s="254"/>
      <c r="LXT262" s="254"/>
      <c r="LXU262" s="254"/>
      <c r="LXV262" s="254"/>
      <c r="LXW262" s="254"/>
      <c r="LXX262" s="254"/>
      <c r="LXY262" s="254"/>
      <c r="LXZ262" s="254"/>
      <c r="LYA262" s="254"/>
      <c r="LYB262" s="254"/>
      <c r="LYC262" s="254"/>
      <c r="LYD262" s="254"/>
      <c r="LYE262" s="254"/>
      <c r="LYF262" s="254"/>
      <c r="LYG262" s="254"/>
      <c r="LYH262" s="254"/>
      <c r="LYI262" s="254"/>
      <c r="LYJ262" s="254"/>
      <c r="LYK262" s="254"/>
      <c r="LYL262" s="254"/>
      <c r="LYM262" s="254"/>
      <c r="LYN262" s="254"/>
      <c r="LYO262" s="254"/>
      <c r="LYP262" s="254"/>
      <c r="LYQ262" s="254"/>
      <c r="LYR262" s="254"/>
      <c r="LYS262" s="254"/>
      <c r="LYT262" s="254"/>
      <c r="LYU262" s="254"/>
      <c r="LYV262" s="254"/>
      <c r="LYW262" s="254"/>
      <c r="LYX262" s="254"/>
      <c r="LYY262" s="254"/>
      <c r="LYZ262" s="254"/>
      <c r="LZA262" s="254"/>
      <c r="LZB262" s="254"/>
      <c r="LZC262" s="254"/>
      <c r="LZD262" s="254"/>
      <c r="LZE262" s="254"/>
      <c r="LZF262" s="254"/>
      <c r="LZG262" s="254"/>
      <c r="LZH262" s="254"/>
      <c r="LZI262" s="254"/>
      <c r="LZJ262" s="254"/>
      <c r="LZK262" s="254"/>
      <c r="LZL262" s="254"/>
      <c r="LZM262" s="254"/>
      <c r="LZN262" s="254"/>
      <c r="LZO262" s="254"/>
      <c r="LZP262" s="254"/>
      <c r="LZQ262" s="254"/>
      <c r="LZR262" s="254"/>
      <c r="LZS262" s="254"/>
      <c r="LZT262" s="254"/>
      <c r="LZU262" s="254"/>
      <c r="LZV262" s="254"/>
      <c r="LZW262" s="254"/>
      <c r="LZX262" s="254"/>
      <c r="LZY262" s="254"/>
      <c r="LZZ262" s="254"/>
      <c r="MAA262" s="254"/>
      <c r="MAB262" s="254"/>
      <c r="MAC262" s="254"/>
      <c r="MAD262" s="254"/>
      <c r="MAE262" s="254"/>
      <c r="MAF262" s="254"/>
      <c r="MAG262" s="254"/>
      <c r="MAH262" s="254"/>
      <c r="MAI262" s="254"/>
      <c r="MAJ262" s="254"/>
      <c r="MAK262" s="254"/>
      <c r="MAL262" s="254"/>
      <c r="MAM262" s="254"/>
      <c r="MAN262" s="254"/>
      <c r="MAO262" s="254"/>
      <c r="MAP262" s="254"/>
      <c r="MAQ262" s="254"/>
      <c r="MAR262" s="254"/>
      <c r="MAS262" s="254"/>
      <c r="MAT262" s="254"/>
      <c r="MAU262" s="254"/>
      <c r="MAV262" s="254"/>
      <c r="MAW262" s="254"/>
      <c r="MAX262" s="254"/>
      <c r="MAY262" s="254"/>
      <c r="MAZ262" s="254"/>
      <c r="MBA262" s="254"/>
      <c r="MBB262" s="254"/>
      <c r="MBC262" s="254"/>
      <c r="MBD262" s="254"/>
      <c r="MBE262" s="254"/>
      <c r="MBF262" s="254"/>
      <c r="MBG262" s="254"/>
      <c r="MBH262" s="254"/>
      <c r="MBI262" s="254"/>
      <c r="MBJ262" s="254"/>
      <c r="MBK262" s="254"/>
      <c r="MBL262" s="254"/>
      <c r="MBM262" s="254"/>
      <c r="MBN262" s="254"/>
      <c r="MBO262" s="254"/>
      <c r="MBP262" s="254"/>
      <c r="MBQ262" s="254"/>
      <c r="MBR262" s="254"/>
      <c r="MBS262" s="254"/>
      <c r="MBT262" s="254"/>
      <c r="MBU262" s="254"/>
      <c r="MBV262" s="254"/>
      <c r="MBW262" s="254"/>
      <c r="MBX262" s="254"/>
      <c r="MBY262" s="254"/>
      <c r="MBZ262" s="254"/>
      <c r="MCA262" s="254"/>
      <c r="MCB262" s="254"/>
      <c r="MCC262" s="254"/>
      <c r="MCD262" s="254"/>
      <c r="MCE262" s="254"/>
      <c r="MCF262" s="254"/>
      <c r="MCG262" s="254"/>
      <c r="MCH262" s="254"/>
      <c r="MCI262" s="254"/>
      <c r="MCJ262" s="254"/>
      <c r="MCK262" s="254"/>
      <c r="MCL262" s="254"/>
      <c r="MCM262" s="254"/>
      <c r="MCN262" s="254"/>
      <c r="MCO262" s="254"/>
      <c r="MCP262" s="254"/>
      <c r="MCQ262" s="254"/>
      <c r="MCR262" s="254"/>
      <c r="MCS262" s="254"/>
      <c r="MCT262" s="254"/>
      <c r="MCU262" s="254"/>
      <c r="MCV262" s="254"/>
      <c r="MCW262" s="254"/>
      <c r="MCX262" s="254"/>
      <c r="MCY262" s="254"/>
      <c r="MCZ262" s="254"/>
      <c r="MDA262" s="254"/>
      <c r="MDB262" s="254"/>
      <c r="MDC262" s="254"/>
      <c r="MDD262" s="254"/>
      <c r="MDE262" s="254"/>
      <c r="MDF262" s="254"/>
      <c r="MDG262" s="254"/>
      <c r="MDH262" s="254"/>
      <c r="MDI262" s="254"/>
      <c r="MDJ262" s="254"/>
      <c r="MDK262" s="254"/>
      <c r="MDL262" s="254"/>
      <c r="MDM262" s="254"/>
      <c r="MDN262" s="254"/>
      <c r="MDO262" s="254"/>
      <c r="MDP262" s="254"/>
      <c r="MDQ262" s="254"/>
      <c r="MDR262" s="254"/>
      <c r="MDS262" s="254"/>
      <c r="MDT262" s="254"/>
      <c r="MDU262" s="254"/>
      <c r="MDV262" s="254"/>
      <c r="MDW262" s="254"/>
      <c r="MDX262" s="254"/>
      <c r="MDY262" s="254"/>
      <c r="MDZ262" s="254"/>
      <c r="MEA262" s="254"/>
      <c r="MEB262" s="254"/>
      <c r="MEC262" s="254"/>
      <c r="MED262" s="254"/>
      <c r="MEE262" s="254"/>
      <c r="MEF262" s="254"/>
      <c r="MEG262" s="254"/>
      <c r="MEH262" s="254"/>
      <c r="MEI262" s="254"/>
      <c r="MEJ262" s="254"/>
      <c r="MEK262" s="254"/>
      <c r="MEL262" s="254"/>
      <c r="MEM262" s="254"/>
      <c r="MEN262" s="254"/>
      <c r="MEO262" s="254"/>
      <c r="MEP262" s="254"/>
      <c r="MEQ262" s="254"/>
      <c r="MER262" s="254"/>
      <c r="MES262" s="254"/>
      <c r="MET262" s="254"/>
      <c r="MEU262" s="254"/>
      <c r="MEV262" s="254"/>
      <c r="MEW262" s="254"/>
      <c r="MEX262" s="254"/>
      <c r="MEY262" s="254"/>
      <c r="MEZ262" s="254"/>
      <c r="MFA262" s="254"/>
      <c r="MFB262" s="254"/>
      <c r="MFC262" s="254"/>
      <c r="MFD262" s="254"/>
      <c r="MFE262" s="254"/>
      <c r="MFF262" s="254"/>
      <c r="MFG262" s="254"/>
      <c r="MFH262" s="254"/>
      <c r="MFI262" s="254"/>
      <c r="MFJ262" s="254"/>
      <c r="MFK262" s="254"/>
      <c r="MFL262" s="254"/>
      <c r="MFM262" s="254"/>
      <c r="MFN262" s="254"/>
      <c r="MFO262" s="254"/>
      <c r="MFP262" s="254"/>
      <c r="MFQ262" s="254"/>
      <c r="MFR262" s="254"/>
      <c r="MFS262" s="254"/>
      <c r="MFT262" s="254"/>
      <c r="MFU262" s="254"/>
      <c r="MFV262" s="254"/>
      <c r="MFW262" s="254"/>
      <c r="MFX262" s="254"/>
      <c r="MFY262" s="254"/>
      <c r="MFZ262" s="254"/>
      <c r="MGA262" s="254"/>
      <c r="MGB262" s="254"/>
      <c r="MGC262" s="254"/>
      <c r="MGD262" s="254"/>
      <c r="MGE262" s="254"/>
      <c r="MGF262" s="254"/>
      <c r="MGG262" s="254"/>
      <c r="MGH262" s="254"/>
      <c r="MGI262" s="254"/>
      <c r="MGJ262" s="254"/>
      <c r="MGK262" s="254"/>
      <c r="MGL262" s="254"/>
      <c r="MGM262" s="254"/>
      <c r="MGN262" s="254"/>
      <c r="MGO262" s="254"/>
      <c r="MGP262" s="254"/>
      <c r="MGQ262" s="254"/>
      <c r="MGR262" s="254"/>
      <c r="MGS262" s="254"/>
      <c r="MGT262" s="254"/>
      <c r="MGU262" s="254"/>
      <c r="MGV262" s="254"/>
      <c r="MGW262" s="254"/>
      <c r="MGX262" s="254"/>
      <c r="MGY262" s="254"/>
      <c r="MGZ262" s="254"/>
      <c r="MHA262" s="254"/>
      <c r="MHB262" s="254"/>
      <c r="MHC262" s="254"/>
      <c r="MHD262" s="254"/>
      <c r="MHE262" s="254"/>
      <c r="MHF262" s="254"/>
      <c r="MHG262" s="254"/>
      <c r="MHH262" s="254"/>
      <c r="MHI262" s="254"/>
      <c r="MHJ262" s="254"/>
      <c r="MHK262" s="254"/>
      <c r="MHL262" s="254"/>
      <c r="MHM262" s="254"/>
      <c r="MHN262" s="254"/>
      <c r="MHO262" s="254"/>
      <c r="MHP262" s="254"/>
      <c r="MHQ262" s="254"/>
      <c r="MHR262" s="254"/>
      <c r="MHS262" s="254"/>
      <c r="MHT262" s="254"/>
      <c r="MHU262" s="254"/>
      <c r="MHV262" s="254"/>
      <c r="MHW262" s="254"/>
      <c r="MHX262" s="254"/>
      <c r="MHY262" s="254"/>
      <c r="MHZ262" s="254"/>
      <c r="MIA262" s="254"/>
      <c r="MIB262" s="254"/>
      <c r="MIC262" s="254"/>
      <c r="MID262" s="254"/>
      <c r="MIE262" s="254"/>
      <c r="MIF262" s="254"/>
      <c r="MIG262" s="254"/>
      <c r="MIH262" s="254"/>
      <c r="MII262" s="254"/>
      <c r="MIJ262" s="254"/>
      <c r="MIK262" s="254"/>
      <c r="MIL262" s="254"/>
      <c r="MIM262" s="254"/>
      <c r="MIN262" s="254"/>
      <c r="MIO262" s="254"/>
      <c r="MIP262" s="254"/>
      <c r="MIQ262" s="254"/>
      <c r="MIR262" s="254"/>
      <c r="MIS262" s="254"/>
      <c r="MIT262" s="254"/>
      <c r="MIU262" s="254"/>
      <c r="MIV262" s="254"/>
      <c r="MIW262" s="254"/>
      <c r="MIX262" s="254"/>
      <c r="MIY262" s="254"/>
      <c r="MIZ262" s="254"/>
      <c r="MJA262" s="254"/>
      <c r="MJB262" s="254"/>
      <c r="MJC262" s="254"/>
      <c r="MJD262" s="254"/>
      <c r="MJE262" s="254"/>
      <c r="MJF262" s="254"/>
      <c r="MJG262" s="254"/>
      <c r="MJH262" s="254"/>
      <c r="MJI262" s="254"/>
      <c r="MJJ262" s="254"/>
      <c r="MJK262" s="254"/>
      <c r="MJL262" s="254"/>
      <c r="MJM262" s="254"/>
      <c r="MJN262" s="254"/>
      <c r="MJO262" s="254"/>
      <c r="MJP262" s="254"/>
      <c r="MJQ262" s="254"/>
      <c r="MJR262" s="254"/>
      <c r="MJS262" s="254"/>
      <c r="MJT262" s="254"/>
      <c r="MJU262" s="254"/>
      <c r="MJV262" s="254"/>
      <c r="MJW262" s="254"/>
      <c r="MJX262" s="254"/>
      <c r="MJY262" s="254"/>
      <c r="MJZ262" s="254"/>
      <c r="MKA262" s="254"/>
      <c r="MKB262" s="254"/>
      <c r="MKC262" s="254"/>
      <c r="MKD262" s="254"/>
      <c r="MKE262" s="254"/>
      <c r="MKF262" s="254"/>
      <c r="MKG262" s="254"/>
      <c r="MKH262" s="254"/>
      <c r="MKI262" s="254"/>
      <c r="MKJ262" s="254"/>
      <c r="MKK262" s="254"/>
      <c r="MKL262" s="254"/>
      <c r="MKM262" s="254"/>
      <c r="MKN262" s="254"/>
      <c r="MKO262" s="254"/>
      <c r="MKP262" s="254"/>
      <c r="MKQ262" s="254"/>
      <c r="MKR262" s="254"/>
      <c r="MKS262" s="254"/>
      <c r="MKT262" s="254"/>
      <c r="MKU262" s="254"/>
      <c r="MKV262" s="254"/>
      <c r="MKW262" s="254"/>
      <c r="MKX262" s="254"/>
      <c r="MKY262" s="254"/>
      <c r="MKZ262" s="254"/>
      <c r="MLA262" s="254"/>
      <c r="MLB262" s="254"/>
      <c r="MLC262" s="254"/>
      <c r="MLD262" s="254"/>
      <c r="MLE262" s="254"/>
      <c r="MLF262" s="254"/>
      <c r="MLG262" s="254"/>
      <c r="MLH262" s="254"/>
      <c r="MLI262" s="254"/>
      <c r="MLJ262" s="254"/>
      <c r="MLK262" s="254"/>
      <c r="MLL262" s="254"/>
      <c r="MLM262" s="254"/>
      <c r="MLN262" s="254"/>
      <c r="MLO262" s="254"/>
      <c r="MLP262" s="254"/>
      <c r="MLQ262" s="254"/>
      <c r="MLR262" s="254"/>
      <c r="MLS262" s="254"/>
      <c r="MLT262" s="254"/>
      <c r="MLU262" s="254"/>
      <c r="MLV262" s="254"/>
      <c r="MLW262" s="254"/>
      <c r="MLX262" s="254"/>
      <c r="MLY262" s="254"/>
      <c r="MLZ262" s="254"/>
      <c r="MMA262" s="254"/>
      <c r="MMB262" s="254"/>
      <c r="MMC262" s="254"/>
      <c r="MMD262" s="254"/>
      <c r="MME262" s="254"/>
      <c r="MMF262" s="254"/>
      <c r="MMG262" s="254"/>
      <c r="MMH262" s="254"/>
      <c r="MMI262" s="254"/>
      <c r="MMJ262" s="254"/>
      <c r="MMK262" s="254"/>
      <c r="MML262" s="254"/>
      <c r="MMM262" s="254"/>
      <c r="MMN262" s="254"/>
      <c r="MMO262" s="254"/>
      <c r="MMP262" s="254"/>
      <c r="MMQ262" s="254"/>
      <c r="MMR262" s="254"/>
      <c r="MMS262" s="254"/>
      <c r="MMT262" s="254"/>
      <c r="MMU262" s="254"/>
      <c r="MMV262" s="254"/>
      <c r="MMW262" s="254"/>
      <c r="MMX262" s="254"/>
      <c r="MMY262" s="254"/>
      <c r="MMZ262" s="254"/>
      <c r="MNA262" s="254"/>
      <c r="MNB262" s="254"/>
      <c r="MNC262" s="254"/>
      <c r="MND262" s="254"/>
      <c r="MNE262" s="254"/>
      <c r="MNF262" s="254"/>
      <c r="MNG262" s="254"/>
      <c r="MNH262" s="254"/>
      <c r="MNI262" s="254"/>
      <c r="MNJ262" s="254"/>
      <c r="MNK262" s="254"/>
      <c r="MNL262" s="254"/>
      <c r="MNM262" s="254"/>
      <c r="MNN262" s="254"/>
      <c r="MNO262" s="254"/>
      <c r="MNP262" s="254"/>
      <c r="MNQ262" s="254"/>
      <c r="MNR262" s="254"/>
      <c r="MNS262" s="254"/>
      <c r="MNT262" s="254"/>
      <c r="MNU262" s="254"/>
      <c r="MNV262" s="254"/>
      <c r="MNW262" s="254"/>
      <c r="MNX262" s="254"/>
      <c r="MNY262" s="254"/>
      <c r="MNZ262" s="254"/>
      <c r="MOA262" s="254"/>
      <c r="MOB262" s="254"/>
      <c r="MOC262" s="254"/>
      <c r="MOD262" s="254"/>
      <c r="MOE262" s="254"/>
      <c r="MOF262" s="254"/>
      <c r="MOG262" s="254"/>
      <c r="MOH262" s="254"/>
      <c r="MOI262" s="254"/>
      <c r="MOJ262" s="254"/>
      <c r="MOK262" s="254"/>
      <c r="MOL262" s="254"/>
      <c r="MOM262" s="254"/>
      <c r="MON262" s="254"/>
      <c r="MOO262" s="254"/>
      <c r="MOP262" s="254"/>
      <c r="MOQ262" s="254"/>
      <c r="MOR262" s="254"/>
      <c r="MOS262" s="254"/>
      <c r="MOT262" s="254"/>
      <c r="MOU262" s="254"/>
      <c r="MOV262" s="254"/>
      <c r="MOW262" s="254"/>
      <c r="MOX262" s="254"/>
      <c r="MOY262" s="254"/>
      <c r="MOZ262" s="254"/>
      <c r="MPA262" s="254"/>
      <c r="MPB262" s="254"/>
      <c r="MPC262" s="254"/>
      <c r="MPD262" s="254"/>
      <c r="MPE262" s="254"/>
      <c r="MPF262" s="254"/>
      <c r="MPG262" s="254"/>
      <c r="MPH262" s="254"/>
      <c r="MPI262" s="254"/>
      <c r="MPJ262" s="254"/>
      <c r="MPK262" s="254"/>
      <c r="MPL262" s="254"/>
      <c r="MPM262" s="254"/>
      <c r="MPN262" s="254"/>
      <c r="MPO262" s="254"/>
      <c r="MPP262" s="254"/>
      <c r="MPQ262" s="254"/>
      <c r="MPR262" s="254"/>
      <c r="MPS262" s="254"/>
      <c r="MPT262" s="254"/>
      <c r="MPU262" s="254"/>
      <c r="MPV262" s="254"/>
      <c r="MPW262" s="254"/>
      <c r="MPX262" s="254"/>
      <c r="MPY262" s="254"/>
      <c r="MPZ262" s="254"/>
      <c r="MQA262" s="254"/>
      <c r="MQB262" s="254"/>
      <c r="MQC262" s="254"/>
      <c r="MQD262" s="254"/>
      <c r="MQE262" s="254"/>
      <c r="MQF262" s="254"/>
      <c r="MQG262" s="254"/>
      <c r="MQH262" s="254"/>
      <c r="MQI262" s="254"/>
      <c r="MQJ262" s="254"/>
      <c r="MQK262" s="254"/>
      <c r="MQL262" s="254"/>
      <c r="MQM262" s="254"/>
      <c r="MQN262" s="254"/>
      <c r="MQO262" s="254"/>
      <c r="MQP262" s="254"/>
      <c r="MQQ262" s="254"/>
      <c r="MQR262" s="254"/>
      <c r="MQS262" s="254"/>
      <c r="MQT262" s="254"/>
      <c r="MQU262" s="254"/>
      <c r="MQV262" s="254"/>
      <c r="MQW262" s="254"/>
      <c r="MQX262" s="254"/>
      <c r="MQY262" s="254"/>
      <c r="MQZ262" s="254"/>
      <c r="MRA262" s="254"/>
      <c r="MRB262" s="254"/>
      <c r="MRC262" s="254"/>
      <c r="MRD262" s="254"/>
      <c r="MRE262" s="254"/>
      <c r="MRF262" s="254"/>
      <c r="MRG262" s="254"/>
      <c r="MRH262" s="254"/>
      <c r="MRI262" s="254"/>
      <c r="MRJ262" s="254"/>
      <c r="MRK262" s="254"/>
      <c r="MRL262" s="254"/>
      <c r="MRM262" s="254"/>
      <c r="MRN262" s="254"/>
      <c r="MRO262" s="254"/>
      <c r="MRP262" s="254"/>
      <c r="MRQ262" s="254"/>
      <c r="MRR262" s="254"/>
      <c r="MRS262" s="254"/>
      <c r="MRT262" s="254"/>
      <c r="MRU262" s="254"/>
      <c r="MRV262" s="254"/>
      <c r="MRW262" s="254"/>
      <c r="MRX262" s="254"/>
      <c r="MRY262" s="254"/>
      <c r="MRZ262" s="254"/>
      <c r="MSA262" s="254"/>
      <c r="MSB262" s="254"/>
      <c r="MSC262" s="254"/>
      <c r="MSD262" s="254"/>
      <c r="MSE262" s="254"/>
      <c r="MSF262" s="254"/>
      <c r="MSG262" s="254"/>
      <c r="MSH262" s="254"/>
      <c r="MSI262" s="254"/>
      <c r="MSJ262" s="254"/>
      <c r="MSK262" s="254"/>
      <c r="MSL262" s="254"/>
      <c r="MSM262" s="254"/>
      <c r="MSN262" s="254"/>
      <c r="MSO262" s="254"/>
      <c r="MSP262" s="254"/>
      <c r="MSQ262" s="254"/>
      <c r="MSR262" s="254"/>
      <c r="MSS262" s="254"/>
      <c r="MST262" s="254"/>
      <c r="MSU262" s="254"/>
      <c r="MSV262" s="254"/>
      <c r="MSW262" s="254"/>
      <c r="MSX262" s="254"/>
      <c r="MSY262" s="254"/>
      <c r="MSZ262" s="254"/>
      <c r="MTA262" s="254"/>
      <c r="MTB262" s="254"/>
      <c r="MTC262" s="254"/>
      <c r="MTD262" s="254"/>
      <c r="MTE262" s="254"/>
      <c r="MTF262" s="254"/>
      <c r="MTG262" s="254"/>
      <c r="MTH262" s="254"/>
      <c r="MTI262" s="254"/>
      <c r="MTJ262" s="254"/>
      <c r="MTK262" s="254"/>
      <c r="MTL262" s="254"/>
      <c r="MTM262" s="254"/>
      <c r="MTN262" s="254"/>
      <c r="MTO262" s="254"/>
      <c r="MTP262" s="254"/>
      <c r="MTQ262" s="254"/>
      <c r="MTR262" s="254"/>
      <c r="MTS262" s="254"/>
      <c r="MTT262" s="254"/>
      <c r="MTU262" s="254"/>
      <c r="MTV262" s="254"/>
      <c r="MTW262" s="254"/>
      <c r="MTX262" s="254"/>
      <c r="MTY262" s="254"/>
      <c r="MTZ262" s="254"/>
      <c r="MUA262" s="254"/>
      <c r="MUB262" s="254"/>
      <c r="MUC262" s="254"/>
      <c r="MUD262" s="254"/>
      <c r="MUE262" s="254"/>
      <c r="MUF262" s="254"/>
      <c r="MUG262" s="254"/>
      <c r="MUH262" s="254"/>
      <c r="MUI262" s="254"/>
      <c r="MUJ262" s="254"/>
      <c r="MUK262" s="254"/>
      <c r="MUL262" s="254"/>
      <c r="MUM262" s="254"/>
      <c r="MUN262" s="254"/>
      <c r="MUO262" s="254"/>
      <c r="MUP262" s="254"/>
      <c r="MUQ262" s="254"/>
      <c r="MUR262" s="254"/>
      <c r="MUS262" s="254"/>
      <c r="MUT262" s="254"/>
      <c r="MUU262" s="254"/>
      <c r="MUV262" s="254"/>
      <c r="MUW262" s="254"/>
      <c r="MUX262" s="254"/>
      <c r="MUY262" s="254"/>
      <c r="MUZ262" s="254"/>
      <c r="MVA262" s="254"/>
      <c r="MVB262" s="254"/>
      <c r="MVC262" s="254"/>
      <c r="MVD262" s="254"/>
      <c r="MVE262" s="254"/>
      <c r="MVF262" s="254"/>
      <c r="MVG262" s="254"/>
      <c r="MVH262" s="254"/>
      <c r="MVI262" s="254"/>
      <c r="MVJ262" s="254"/>
      <c r="MVK262" s="254"/>
      <c r="MVL262" s="254"/>
      <c r="MVM262" s="254"/>
      <c r="MVN262" s="254"/>
      <c r="MVO262" s="254"/>
      <c r="MVP262" s="254"/>
      <c r="MVQ262" s="254"/>
      <c r="MVR262" s="254"/>
      <c r="MVS262" s="254"/>
      <c r="MVT262" s="254"/>
      <c r="MVU262" s="254"/>
      <c r="MVV262" s="254"/>
      <c r="MVW262" s="254"/>
      <c r="MVX262" s="254"/>
      <c r="MVY262" s="254"/>
      <c r="MVZ262" s="254"/>
      <c r="MWA262" s="254"/>
      <c r="MWB262" s="254"/>
      <c r="MWC262" s="254"/>
      <c r="MWD262" s="254"/>
      <c r="MWE262" s="254"/>
      <c r="MWF262" s="254"/>
      <c r="MWG262" s="254"/>
      <c r="MWH262" s="254"/>
      <c r="MWI262" s="254"/>
      <c r="MWJ262" s="254"/>
      <c r="MWK262" s="254"/>
      <c r="MWL262" s="254"/>
      <c r="MWM262" s="254"/>
      <c r="MWN262" s="254"/>
      <c r="MWO262" s="254"/>
      <c r="MWP262" s="254"/>
      <c r="MWQ262" s="254"/>
      <c r="MWR262" s="254"/>
      <c r="MWS262" s="254"/>
      <c r="MWT262" s="254"/>
      <c r="MWU262" s="254"/>
      <c r="MWV262" s="254"/>
      <c r="MWW262" s="254"/>
      <c r="MWX262" s="254"/>
      <c r="MWY262" s="254"/>
      <c r="MWZ262" s="254"/>
      <c r="MXA262" s="254"/>
      <c r="MXB262" s="254"/>
      <c r="MXC262" s="254"/>
      <c r="MXD262" s="254"/>
      <c r="MXE262" s="254"/>
      <c r="MXF262" s="254"/>
      <c r="MXG262" s="254"/>
      <c r="MXH262" s="254"/>
      <c r="MXI262" s="254"/>
      <c r="MXJ262" s="254"/>
      <c r="MXK262" s="254"/>
      <c r="MXL262" s="254"/>
      <c r="MXM262" s="254"/>
      <c r="MXN262" s="254"/>
      <c r="MXO262" s="254"/>
      <c r="MXP262" s="254"/>
      <c r="MXQ262" s="254"/>
      <c r="MXR262" s="254"/>
      <c r="MXS262" s="254"/>
      <c r="MXT262" s="254"/>
      <c r="MXU262" s="254"/>
      <c r="MXV262" s="254"/>
      <c r="MXW262" s="254"/>
      <c r="MXX262" s="254"/>
      <c r="MXY262" s="254"/>
      <c r="MXZ262" s="254"/>
      <c r="MYA262" s="254"/>
      <c r="MYB262" s="254"/>
      <c r="MYC262" s="254"/>
      <c r="MYD262" s="254"/>
      <c r="MYE262" s="254"/>
      <c r="MYF262" s="254"/>
      <c r="MYG262" s="254"/>
      <c r="MYH262" s="254"/>
      <c r="MYI262" s="254"/>
      <c r="MYJ262" s="254"/>
      <c r="MYK262" s="254"/>
      <c r="MYL262" s="254"/>
      <c r="MYM262" s="254"/>
      <c r="MYN262" s="254"/>
      <c r="MYO262" s="254"/>
      <c r="MYP262" s="254"/>
      <c r="MYQ262" s="254"/>
      <c r="MYR262" s="254"/>
      <c r="MYS262" s="254"/>
      <c r="MYT262" s="254"/>
      <c r="MYU262" s="254"/>
      <c r="MYV262" s="254"/>
      <c r="MYW262" s="254"/>
      <c r="MYX262" s="254"/>
      <c r="MYY262" s="254"/>
      <c r="MYZ262" s="254"/>
      <c r="MZA262" s="254"/>
      <c r="MZB262" s="254"/>
      <c r="MZC262" s="254"/>
      <c r="MZD262" s="254"/>
      <c r="MZE262" s="254"/>
      <c r="MZF262" s="254"/>
      <c r="MZG262" s="254"/>
      <c r="MZH262" s="254"/>
      <c r="MZI262" s="254"/>
      <c r="MZJ262" s="254"/>
      <c r="MZK262" s="254"/>
      <c r="MZL262" s="254"/>
      <c r="MZM262" s="254"/>
      <c r="MZN262" s="254"/>
      <c r="MZO262" s="254"/>
      <c r="MZP262" s="254"/>
      <c r="MZQ262" s="254"/>
      <c r="MZR262" s="254"/>
      <c r="MZS262" s="254"/>
      <c r="MZT262" s="254"/>
      <c r="MZU262" s="254"/>
      <c r="MZV262" s="254"/>
      <c r="MZW262" s="254"/>
      <c r="MZX262" s="254"/>
      <c r="MZY262" s="254"/>
      <c r="MZZ262" s="254"/>
      <c r="NAA262" s="254"/>
      <c r="NAB262" s="254"/>
      <c r="NAC262" s="254"/>
      <c r="NAD262" s="254"/>
      <c r="NAE262" s="254"/>
      <c r="NAF262" s="254"/>
      <c r="NAG262" s="254"/>
      <c r="NAH262" s="254"/>
      <c r="NAI262" s="254"/>
      <c r="NAJ262" s="254"/>
      <c r="NAK262" s="254"/>
      <c r="NAL262" s="254"/>
      <c r="NAM262" s="254"/>
      <c r="NAN262" s="254"/>
      <c r="NAO262" s="254"/>
      <c r="NAP262" s="254"/>
      <c r="NAQ262" s="254"/>
      <c r="NAR262" s="254"/>
      <c r="NAS262" s="254"/>
      <c r="NAT262" s="254"/>
      <c r="NAU262" s="254"/>
      <c r="NAV262" s="254"/>
      <c r="NAW262" s="254"/>
      <c r="NAX262" s="254"/>
      <c r="NAY262" s="254"/>
      <c r="NAZ262" s="254"/>
      <c r="NBA262" s="254"/>
      <c r="NBB262" s="254"/>
      <c r="NBC262" s="254"/>
      <c r="NBD262" s="254"/>
      <c r="NBE262" s="254"/>
      <c r="NBF262" s="254"/>
      <c r="NBG262" s="254"/>
      <c r="NBH262" s="254"/>
      <c r="NBI262" s="254"/>
      <c r="NBJ262" s="254"/>
      <c r="NBK262" s="254"/>
      <c r="NBL262" s="254"/>
      <c r="NBM262" s="254"/>
      <c r="NBN262" s="254"/>
      <c r="NBO262" s="254"/>
      <c r="NBP262" s="254"/>
      <c r="NBQ262" s="254"/>
      <c r="NBR262" s="254"/>
      <c r="NBS262" s="254"/>
      <c r="NBT262" s="254"/>
      <c r="NBU262" s="254"/>
      <c r="NBV262" s="254"/>
      <c r="NBW262" s="254"/>
      <c r="NBX262" s="254"/>
      <c r="NBY262" s="254"/>
      <c r="NBZ262" s="254"/>
      <c r="NCA262" s="254"/>
      <c r="NCB262" s="254"/>
      <c r="NCC262" s="254"/>
      <c r="NCD262" s="254"/>
      <c r="NCE262" s="254"/>
      <c r="NCF262" s="254"/>
      <c r="NCG262" s="254"/>
      <c r="NCH262" s="254"/>
      <c r="NCI262" s="254"/>
      <c r="NCJ262" s="254"/>
      <c r="NCK262" s="254"/>
      <c r="NCL262" s="254"/>
      <c r="NCM262" s="254"/>
      <c r="NCN262" s="254"/>
      <c r="NCO262" s="254"/>
      <c r="NCP262" s="254"/>
      <c r="NCQ262" s="254"/>
      <c r="NCR262" s="254"/>
      <c r="NCS262" s="254"/>
      <c r="NCT262" s="254"/>
      <c r="NCU262" s="254"/>
      <c r="NCV262" s="254"/>
      <c r="NCW262" s="254"/>
      <c r="NCX262" s="254"/>
      <c r="NCY262" s="254"/>
      <c r="NCZ262" s="254"/>
      <c r="NDA262" s="254"/>
      <c r="NDB262" s="254"/>
      <c r="NDC262" s="254"/>
      <c r="NDD262" s="254"/>
      <c r="NDE262" s="254"/>
      <c r="NDF262" s="254"/>
      <c r="NDG262" s="254"/>
      <c r="NDH262" s="254"/>
      <c r="NDI262" s="254"/>
      <c r="NDJ262" s="254"/>
      <c r="NDK262" s="254"/>
      <c r="NDL262" s="254"/>
      <c r="NDM262" s="254"/>
      <c r="NDN262" s="254"/>
      <c r="NDO262" s="254"/>
      <c r="NDP262" s="254"/>
      <c r="NDQ262" s="254"/>
      <c r="NDR262" s="254"/>
      <c r="NDS262" s="254"/>
      <c r="NDT262" s="254"/>
      <c r="NDU262" s="254"/>
      <c r="NDV262" s="254"/>
      <c r="NDW262" s="254"/>
      <c r="NDX262" s="254"/>
      <c r="NDY262" s="254"/>
      <c r="NDZ262" s="254"/>
      <c r="NEA262" s="254"/>
      <c r="NEB262" s="254"/>
      <c r="NEC262" s="254"/>
      <c r="NED262" s="254"/>
      <c r="NEE262" s="254"/>
      <c r="NEF262" s="254"/>
      <c r="NEG262" s="254"/>
      <c r="NEH262" s="254"/>
      <c r="NEI262" s="254"/>
      <c r="NEJ262" s="254"/>
      <c r="NEK262" s="254"/>
      <c r="NEL262" s="254"/>
      <c r="NEM262" s="254"/>
      <c r="NEN262" s="254"/>
      <c r="NEO262" s="254"/>
      <c r="NEP262" s="254"/>
      <c r="NEQ262" s="254"/>
      <c r="NER262" s="254"/>
      <c r="NES262" s="254"/>
      <c r="NET262" s="254"/>
      <c r="NEU262" s="254"/>
      <c r="NEV262" s="254"/>
      <c r="NEW262" s="254"/>
      <c r="NEX262" s="254"/>
      <c r="NEY262" s="254"/>
      <c r="NEZ262" s="254"/>
      <c r="NFA262" s="254"/>
      <c r="NFB262" s="254"/>
      <c r="NFC262" s="254"/>
      <c r="NFD262" s="254"/>
      <c r="NFE262" s="254"/>
      <c r="NFF262" s="254"/>
      <c r="NFG262" s="254"/>
      <c r="NFH262" s="254"/>
      <c r="NFI262" s="254"/>
      <c r="NFJ262" s="254"/>
      <c r="NFK262" s="254"/>
      <c r="NFL262" s="254"/>
      <c r="NFM262" s="254"/>
      <c r="NFN262" s="254"/>
      <c r="NFO262" s="254"/>
      <c r="NFP262" s="254"/>
      <c r="NFQ262" s="254"/>
      <c r="NFR262" s="254"/>
      <c r="NFS262" s="254"/>
      <c r="NFT262" s="254"/>
      <c r="NFU262" s="254"/>
      <c r="NFV262" s="254"/>
      <c r="NFW262" s="254"/>
      <c r="NFX262" s="254"/>
      <c r="NFY262" s="254"/>
      <c r="NFZ262" s="254"/>
      <c r="NGA262" s="254"/>
      <c r="NGB262" s="254"/>
      <c r="NGC262" s="254"/>
      <c r="NGD262" s="254"/>
      <c r="NGE262" s="254"/>
      <c r="NGF262" s="254"/>
      <c r="NGG262" s="254"/>
      <c r="NGH262" s="254"/>
      <c r="NGI262" s="254"/>
      <c r="NGJ262" s="254"/>
      <c r="NGK262" s="254"/>
      <c r="NGL262" s="254"/>
      <c r="NGM262" s="254"/>
      <c r="NGN262" s="254"/>
      <c r="NGO262" s="254"/>
      <c r="NGP262" s="254"/>
      <c r="NGQ262" s="254"/>
      <c r="NGR262" s="254"/>
      <c r="NGS262" s="254"/>
      <c r="NGT262" s="254"/>
      <c r="NGU262" s="254"/>
      <c r="NGV262" s="254"/>
      <c r="NGW262" s="254"/>
      <c r="NGX262" s="254"/>
      <c r="NGY262" s="254"/>
      <c r="NGZ262" s="254"/>
      <c r="NHA262" s="254"/>
      <c r="NHB262" s="254"/>
      <c r="NHC262" s="254"/>
      <c r="NHD262" s="254"/>
      <c r="NHE262" s="254"/>
      <c r="NHF262" s="254"/>
      <c r="NHG262" s="254"/>
      <c r="NHH262" s="254"/>
      <c r="NHI262" s="254"/>
      <c r="NHJ262" s="254"/>
      <c r="NHK262" s="254"/>
      <c r="NHL262" s="254"/>
      <c r="NHM262" s="254"/>
      <c r="NHN262" s="254"/>
      <c r="NHO262" s="254"/>
      <c r="NHP262" s="254"/>
      <c r="NHQ262" s="254"/>
      <c r="NHR262" s="254"/>
      <c r="NHS262" s="254"/>
      <c r="NHT262" s="254"/>
      <c r="NHU262" s="254"/>
      <c r="NHV262" s="254"/>
      <c r="NHW262" s="254"/>
      <c r="NHX262" s="254"/>
      <c r="NHY262" s="254"/>
      <c r="NHZ262" s="254"/>
      <c r="NIA262" s="254"/>
      <c r="NIB262" s="254"/>
      <c r="NIC262" s="254"/>
      <c r="NID262" s="254"/>
      <c r="NIE262" s="254"/>
      <c r="NIF262" s="254"/>
      <c r="NIG262" s="254"/>
      <c r="NIH262" s="254"/>
      <c r="NII262" s="254"/>
      <c r="NIJ262" s="254"/>
      <c r="NIK262" s="254"/>
      <c r="NIL262" s="254"/>
      <c r="NIM262" s="254"/>
      <c r="NIN262" s="254"/>
      <c r="NIO262" s="254"/>
      <c r="NIP262" s="254"/>
      <c r="NIQ262" s="254"/>
      <c r="NIR262" s="254"/>
      <c r="NIS262" s="254"/>
      <c r="NIT262" s="254"/>
      <c r="NIU262" s="254"/>
      <c r="NIV262" s="254"/>
      <c r="NIW262" s="254"/>
      <c r="NIX262" s="254"/>
      <c r="NIY262" s="254"/>
      <c r="NIZ262" s="254"/>
      <c r="NJA262" s="254"/>
      <c r="NJB262" s="254"/>
      <c r="NJC262" s="254"/>
      <c r="NJD262" s="254"/>
      <c r="NJE262" s="254"/>
      <c r="NJF262" s="254"/>
      <c r="NJG262" s="254"/>
      <c r="NJH262" s="254"/>
      <c r="NJI262" s="254"/>
      <c r="NJJ262" s="254"/>
      <c r="NJK262" s="254"/>
      <c r="NJL262" s="254"/>
      <c r="NJM262" s="254"/>
      <c r="NJN262" s="254"/>
      <c r="NJO262" s="254"/>
      <c r="NJP262" s="254"/>
      <c r="NJQ262" s="254"/>
      <c r="NJR262" s="254"/>
      <c r="NJS262" s="254"/>
      <c r="NJT262" s="254"/>
      <c r="NJU262" s="254"/>
      <c r="NJV262" s="254"/>
      <c r="NJW262" s="254"/>
      <c r="NJX262" s="254"/>
      <c r="NJY262" s="254"/>
      <c r="NJZ262" s="254"/>
      <c r="NKA262" s="254"/>
      <c r="NKB262" s="254"/>
      <c r="NKC262" s="254"/>
      <c r="NKD262" s="254"/>
      <c r="NKE262" s="254"/>
      <c r="NKF262" s="254"/>
      <c r="NKG262" s="254"/>
      <c r="NKH262" s="254"/>
      <c r="NKI262" s="254"/>
      <c r="NKJ262" s="254"/>
      <c r="NKK262" s="254"/>
      <c r="NKL262" s="254"/>
      <c r="NKM262" s="254"/>
      <c r="NKN262" s="254"/>
      <c r="NKO262" s="254"/>
      <c r="NKP262" s="254"/>
      <c r="NKQ262" s="254"/>
      <c r="NKR262" s="254"/>
      <c r="NKS262" s="254"/>
      <c r="NKT262" s="254"/>
      <c r="NKU262" s="254"/>
      <c r="NKV262" s="254"/>
      <c r="NKW262" s="254"/>
      <c r="NKX262" s="254"/>
      <c r="NKY262" s="254"/>
      <c r="NKZ262" s="254"/>
      <c r="NLA262" s="254"/>
      <c r="NLB262" s="254"/>
      <c r="NLC262" s="254"/>
      <c r="NLD262" s="254"/>
      <c r="NLE262" s="254"/>
      <c r="NLF262" s="254"/>
      <c r="NLG262" s="254"/>
      <c r="NLH262" s="254"/>
      <c r="NLI262" s="254"/>
      <c r="NLJ262" s="254"/>
      <c r="NLK262" s="254"/>
      <c r="NLL262" s="254"/>
      <c r="NLM262" s="254"/>
      <c r="NLN262" s="254"/>
      <c r="NLO262" s="254"/>
      <c r="NLP262" s="254"/>
      <c r="NLQ262" s="254"/>
      <c r="NLR262" s="254"/>
      <c r="NLS262" s="254"/>
      <c r="NLT262" s="254"/>
      <c r="NLU262" s="254"/>
      <c r="NLV262" s="254"/>
      <c r="NLW262" s="254"/>
      <c r="NLX262" s="254"/>
      <c r="NLY262" s="254"/>
      <c r="NLZ262" s="254"/>
      <c r="NMA262" s="254"/>
      <c r="NMB262" s="254"/>
      <c r="NMC262" s="254"/>
      <c r="NMD262" s="254"/>
      <c r="NME262" s="254"/>
      <c r="NMF262" s="254"/>
      <c r="NMG262" s="254"/>
      <c r="NMH262" s="254"/>
      <c r="NMI262" s="254"/>
      <c r="NMJ262" s="254"/>
      <c r="NMK262" s="254"/>
      <c r="NML262" s="254"/>
      <c r="NMM262" s="254"/>
      <c r="NMN262" s="254"/>
      <c r="NMO262" s="254"/>
      <c r="NMP262" s="254"/>
      <c r="NMQ262" s="254"/>
      <c r="NMR262" s="254"/>
      <c r="NMS262" s="254"/>
      <c r="NMT262" s="254"/>
      <c r="NMU262" s="254"/>
      <c r="NMV262" s="254"/>
      <c r="NMW262" s="254"/>
      <c r="NMX262" s="254"/>
      <c r="NMY262" s="254"/>
      <c r="NMZ262" s="254"/>
      <c r="NNA262" s="254"/>
      <c r="NNB262" s="254"/>
      <c r="NNC262" s="254"/>
      <c r="NND262" s="254"/>
      <c r="NNE262" s="254"/>
      <c r="NNF262" s="254"/>
      <c r="NNG262" s="254"/>
      <c r="NNH262" s="254"/>
      <c r="NNI262" s="254"/>
      <c r="NNJ262" s="254"/>
      <c r="NNK262" s="254"/>
      <c r="NNL262" s="254"/>
      <c r="NNM262" s="254"/>
      <c r="NNN262" s="254"/>
      <c r="NNO262" s="254"/>
      <c r="NNP262" s="254"/>
      <c r="NNQ262" s="254"/>
      <c r="NNR262" s="254"/>
      <c r="NNS262" s="254"/>
      <c r="NNT262" s="254"/>
      <c r="NNU262" s="254"/>
      <c r="NNV262" s="254"/>
      <c r="NNW262" s="254"/>
      <c r="NNX262" s="254"/>
      <c r="NNY262" s="254"/>
      <c r="NNZ262" s="254"/>
      <c r="NOA262" s="254"/>
      <c r="NOB262" s="254"/>
      <c r="NOC262" s="254"/>
      <c r="NOD262" s="254"/>
      <c r="NOE262" s="254"/>
      <c r="NOF262" s="254"/>
      <c r="NOG262" s="254"/>
      <c r="NOH262" s="254"/>
      <c r="NOI262" s="254"/>
      <c r="NOJ262" s="254"/>
      <c r="NOK262" s="254"/>
      <c r="NOL262" s="254"/>
      <c r="NOM262" s="254"/>
      <c r="NON262" s="254"/>
      <c r="NOO262" s="254"/>
      <c r="NOP262" s="254"/>
      <c r="NOQ262" s="254"/>
      <c r="NOR262" s="254"/>
      <c r="NOS262" s="254"/>
      <c r="NOT262" s="254"/>
      <c r="NOU262" s="254"/>
      <c r="NOV262" s="254"/>
      <c r="NOW262" s="254"/>
      <c r="NOX262" s="254"/>
      <c r="NOY262" s="254"/>
      <c r="NOZ262" s="254"/>
      <c r="NPA262" s="254"/>
      <c r="NPB262" s="254"/>
      <c r="NPC262" s="254"/>
      <c r="NPD262" s="254"/>
      <c r="NPE262" s="254"/>
      <c r="NPF262" s="254"/>
      <c r="NPG262" s="254"/>
      <c r="NPH262" s="254"/>
      <c r="NPI262" s="254"/>
      <c r="NPJ262" s="254"/>
      <c r="NPK262" s="254"/>
      <c r="NPL262" s="254"/>
      <c r="NPM262" s="254"/>
      <c r="NPN262" s="254"/>
      <c r="NPO262" s="254"/>
      <c r="NPP262" s="254"/>
      <c r="NPQ262" s="254"/>
      <c r="NPR262" s="254"/>
      <c r="NPS262" s="254"/>
      <c r="NPT262" s="254"/>
      <c r="NPU262" s="254"/>
      <c r="NPV262" s="254"/>
      <c r="NPW262" s="254"/>
      <c r="NPX262" s="254"/>
      <c r="NPY262" s="254"/>
      <c r="NPZ262" s="254"/>
      <c r="NQA262" s="254"/>
      <c r="NQB262" s="254"/>
      <c r="NQC262" s="254"/>
      <c r="NQD262" s="254"/>
      <c r="NQE262" s="254"/>
      <c r="NQF262" s="254"/>
      <c r="NQG262" s="254"/>
      <c r="NQH262" s="254"/>
      <c r="NQI262" s="254"/>
      <c r="NQJ262" s="254"/>
      <c r="NQK262" s="254"/>
      <c r="NQL262" s="254"/>
      <c r="NQM262" s="254"/>
      <c r="NQN262" s="254"/>
      <c r="NQO262" s="254"/>
      <c r="NQP262" s="254"/>
      <c r="NQQ262" s="254"/>
      <c r="NQR262" s="254"/>
      <c r="NQS262" s="254"/>
      <c r="NQT262" s="254"/>
      <c r="NQU262" s="254"/>
      <c r="NQV262" s="254"/>
      <c r="NQW262" s="254"/>
      <c r="NQX262" s="254"/>
      <c r="NQY262" s="254"/>
      <c r="NQZ262" s="254"/>
      <c r="NRA262" s="254"/>
      <c r="NRB262" s="254"/>
      <c r="NRC262" s="254"/>
      <c r="NRD262" s="254"/>
      <c r="NRE262" s="254"/>
      <c r="NRF262" s="254"/>
      <c r="NRG262" s="254"/>
      <c r="NRH262" s="254"/>
      <c r="NRI262" s="254"/>
      <c r="NRJ262" s="254"/>
      <c r="NRK262" s="254"/>
      <c r="NRL262" s="254"/>
      <c r="NRM262" s="254"/>
      <c r="NRN262" s="254"/>
      <c r="NRO262" s="254"/>
      <c r="NRP262" s="254"/>
      <c r="NRQ262" s="254"/>
      <c r="NRR262" s="254"/>
      <c r="NRS262" s="254"/>
      <c r="NRT262" s="254"/>
      <c r="NRU262" s="254"/>
      <c r="NRV262" s="254"/>
      <c r="NRW262" s="254"/>
      <c r="NRX262" s="254"/>
      <c r="NRY262" s="254"/>
      <c r="NRZ262" s="254"/>
      <c r="NSA262" s="254"/>
      <c r="NSB262" s="254"/>
      <c r="NSC262" s="254"/>
      <c r="NSD262" s="254"/>
      <c r="NSE262" s="254"/>
      <c r="NSF262" s="254"/>
      <c r="NSG262" s="254"/>
      <c r="NSH262" s="254"/>
      <c r="NSI262" s="254"/>
      <c r="NSJ262" s="254"/>
      <c r="NSK262" s="254"/>
      <c r="NSL262" s="254"/>
      <c r="NSM262" s="254"/>
      <c r="NSN262" s="254"/>
      <c r="NSO262" s="254"/>
      <c r="NSP262" s="254"/>
      <c r="NSQ262" s="254"/>
      <c r="NSR262" s="254"/>
      <c r="NSS262" s="254"/>
      <c r="NST262" s="254"/>
      <c r="NSU262" s="254"/>
      <c r="NSV262" s="254"/>
      <c r="NSW262" s="254"/>
      <c r="NSX262" s="254"/>
      <c r="NSY262" s="254"/>
      <c r="NSZ262" s="254"/>
      <c r="NTA262" s="254"/>
      <c r="NTB262" s="254"/>
      <c r="NTC262" s="254"/>
      <c r="NTD262" s="254"/>
      <c r="NTE262" s="254"/>
      <c r="NTF262" s="254"/>
      <c r="NTG262" s="254"/>
      <c r="NTH262" s="254"/>
      <c r="NTI262" s="254"/>
      <c r="NTJ262" s="254"/>
      <c r="NTK262" s="254"/>
      <c r="NTL262" s="254"/>
      <c r="NTM262" s="254"/>
      <c r="NTN262" s="254"/>
      <c r="NTO262" s="254"/>
      <c r="NTP262" s="254"/>
      <c r="NTQ262" s="254"/>
      <c r="NTR262" s="254"/>
      <c r="NTS262" s="254"/>
      <c r="NTT262" s="254"/>
      <c r="NTU262" s="254"/>
      <c r="NTV262" s="254"/>
      <c r="NTW262" s="254"/>
      <c r="NTX262" s="254"/>
      <c r="NTY262" s="254"/>
      <c r="NTZ262" s="254"/>
      <c r="NUA262" s="254"/>
      <c r="NUB262" s="254"/>
      <c r="NUC262" s="254"/>
      <c r="NUD262" s="254"/>
      <c r="NUE262" s="254"/>
      <c r="NUF262" s="254"/>
      <c r="NUG262" s="254"/>
      <c r="NUH262" s="254"/>
      <c r="NUI262" s="254"/>
      <c r="NUJ262" s="254"/>
      <c r="NUK262" s="254"/>
      <c r="NUL262" s="254"/>
      <c r="NUM262" s="254"/>
      <c r="NUN262" s="254"/>
      <c r="NUO262" s="254"/>
      <c r="NUP262" s="254"/>
      <c r="NUQ262" s="254"/>
      <c r="NUR262" s="254"/>
      <c r="NUS262" s="254"/>
      <c r="NUT262" s="254"/>
      <c r="NUU262" s="254"/>
      <c r="NUV262" s="254"/>
      <c r="NUW262" s="254"/>
      <c r="NUX262" s="254"/>
      <c r="NUY262" s="254"/>
      <c r="NUZ262" s="254"/>
      <c r="NVA262" s="254"/>
      <c r="NVB262" s="254"/>
      <c r="NVC262" s="254"/>
      <c r="NVD262" s="254"/>
      <c r="NVE262" s="254"/>
      <c r="NVF262" s="254"/>
      <c r="NVG262" s="254"/>
      <c r="NVH262" s="254"/>
      <c r="NVI262" s="254"/>
      <c r="NVJ262" s="254"/>
      <c r="NVK262" s="254"/>
      <c r="NVL262" s="254"/>
      <c r="NVM262" s="254"/>
      <c r="NVN262" s="254"/>
      <c r="NVO262" s="254"/>
      <c r="NVP262" s="254"/>
      <c r="NVQ262" s="254"/>
      <c r="NVR262" s="254"/>
      <c r="NVS262" s="254"/>
      <c r="NVT262" s="254"/>
      <c r="NVU262" s="254"/>
      <c r="NVV262" s="254"/>
      <c r="NVW262" s="254"/>
      <c r="NVX262" s="254"/>
      <c r="NVY262" s="254"/>
      <c r="NVZ262" s="254"/>
      <c r="NWA262" s="254"/>
      <c r="NWB262" s="254"/>
      <c r="NWC262" s="254"/>
      <c r="NWD262" s="254"/>
      <c r="NWE262" s="254"/>
      <c r="NWF262" s="254"/>
      <c r="NWG262" s="254"/>
      <c r="NWH262" s="254"/>
      <c r="NWI262" s="254"/>
      <c r="NWJ262" s="254"/>
      <c r="NWK262" s="254"/>
      <c r="NWL262" s="254"/>
      <c r="NWM262" s="254"/>
      <c r="NWN262" s="254"/>
      <c r="NWO262" s="254"/>
      <c r="NWP262" s="254"/>
      <c r="NWQ262" s="254"/>
      <c r="NWR262" s="254"/>
      <c r="NWS262" s="254"/>
      <c r="NWT262" s="254"/>
      <c r="NWU262" s="254"/>
      <c r="NWV262" s="254"/>
      <c r="NWW262" s="254"/>
      <c r="NWX262" s="254"/>
      <c r="NWY262" s="254"/>
      <c r="NWZ262" s="254"/>
      <c r="NXA262" s="254"/>
      <c r="NXB262" s="254"/>
      <c r="NXC262" s="254"/>
      <c r="NXD262" s="254"/>
      <c r="NXE262" s="254"/>
      <c r="NXF262" s="254"/>
      <c r="NXG262" s="254"/>
      <c r="NXH262" s="254"/>
      <c r="NXI262" s="254"/>
      <c r="NXJ262" s="254"/>
      <c r="NXK262" s="254"/>
      <c r="NXL262" s="254"/>
      <c r="NXM262" s="254"/>
      <c r="NXN262" s="254"/>
      <c r="NXO262" s="254"/>
      <c r="NXP262" s="254"/>
      <c r="NXQ262" s="254"/>
      <c r="NXR262" s="254"/>
      <c r="NXS262" s="254"/>
      <c r="NXT262" s="254"/>
      <c r="NXU262" s="254"/>
      <c r="NXV262" s="254"/>
      <c r="NXW262" s="254"/>
      <c r="NXX262" s="254"/>
      <c r="NXY262" s="254"/>
      <c r="NXZ262" s="254"/>
      <c r="NYA262" s="254"/>
      <c r="NYB262" s="254"/>
      <c r="NYC262" s="254"/>
      <c r="NYD262" s="254"/>
      <c r="NYE262" s="254"/>
      <c r="NYF262" s="254"/>
      <c r="NYG262" s="254"/>
      <c r="NYH262" s="254"/>
      <c r="NYI262" s="254"/>
      <c r="NYJ262" s="254"/>
      <c r="NYK262" s="254"/>
      <c r="NYL262" s="254"/>
      <c r="NYM262" s="254"/>
      <c r="NYN262" s="254"/>
      <c r="NYO262" s="254"/>
      <c r="NYP262" s="254"/>
      <c r="NYQ262" s="254"/>
      <c r="NYR262" s="254"/>
      <c r="NYS262" s="254"/>
      <c r="NYT262" s="254"/>
      <c r="NYU262" s="254"/>
      <c r="NYV262" s="254"/>
      <c r="NYW262" s="254"/>
      <c r="NYX262" s="254"/>
      <c r="NYY262" s="254"/>
      <c r="NYZ262" s="254"/>
      <c r="NZA262" s="254"/>
      <c r="NZB262" s="254"/>
      <c r="NZC262" s="254"/>
      <c r="NZD262" s="254"/>
      <c r="NZE262" s="254"/>
      <c r="NZF262" s="254"/>
      <c r="NZG262" s="254"/>
      <c r="NZH262" s="254"/>
      <c r="NZI262" s="254"/>
      <c r="NZJ262" s="254"/>
      <c r="NZK262" s="254"/>
      <c r="NZL262" s="254"/>
      <c r="NZM262" s="254"/>
      <c r="NZN262" s="254"/>
      <c r="NZO262" s="254"/>
      <c r="NZP262" s="254"/>
      <c r="NZQ262" s="254"/>
      <c r="NZR262" s="254"/>
      <c r="NZS262" s="254"/>
      <c r="NZT262" s="254"/>
      <c r="NZU262" s="254"/>
      <c r="NZV262" s="254"/>
      <c r="NZW262" s="254"/>
      <c r="NZX262" s="254"/>
      <c r="NZY262" s="254"/>
      <c r="NZZ262" s="254"/>
      <c r="OAA262" s="254"/>
      <c r="OAB262" s="254"/>
      <c r="OAC262" s="254"/>
      <c r="OAD262" s="254"/>
      <c r="OAE262" s="254"/>
      <c r="OAF262" s="254"/>
      <c r="OAG262" s="254"/>
      <c r="OAH262" s="254"/>
      <c r="OAI262" s="254"/>
      <c r="OAJ262" s="254"/>
      <c r="OAK262" s="254"/>
      <c r="OAL262" s="254"/>
      <c r="OAM262" s="254"/>
      <c r="OAN262" s="254"/>
      <c r="OAO262" s="254"/>
      <c r="OAP262" s="254"/>
      <c r="OAQ262" s="254"/>
      <c r="OAR262" s="254"/>
      <c r="OAS262" s="254"/>
      <c r="OAT262" s="254"/>
      <c r="OAU262" s="254"/>
      <c r="OAV262" s="254"/>
      <c r="OAW262" s="254"/>
      <c r="OAX262" s="254"/>
      <c r="OAY262" s="254"/>
      <c r="OAZ262" s="254"/>
      <c r="OBA262" s="254"/>
      <c r="OBB262" s="254"/>
      <c r="OBC262" s="254"/>
      <c r="OBD262" s="254"/>
      <c r="OBE262" s="254"/>
      <c r="OBF262" s="254"/>
      <c r="OBG262" s="254"/>
      <c r="OBH262" s="254"/>
      <c r="OBI262" s="254"/>
      <c r="OBJ262" s="254"/>
      <c r="OBK262" s="254"/>
      <c r="OBL262" s="254"/>
      <c r="OBM262" s="254"/>
      <c r="OBN262" s="254"/>
      <c r="OBO262" s="254"/>
      <c r="OBP262" s="254"/>
      <c r="OBQ262" s="254"/>
      <c r="OBR262" s="254"/>
      <c r="OBS262" s="254"/>
      <c r="OBT262" s="254"/>
      <c r="OBU262" s="254"/>
      <c r="OBV262" s="254"/>
      <c r="OBW262" s="254"/>
      <c r="OBX262" s="254"/>
      <c r="OBY262" s="254"/>
      <c r="OBZ262" s="254"/>
      <c r="OCA262" s="254"/>
      <c r="OCB262" s="254"/>
      <c r="OCC262" s="254"/>
      <c r="OCD262" s="254"/>
      <c r="OCE262" s="254"/>
      <c r="OCF262" s="254"/>
      <c r="OCG262" s="254"/>
      <c r="OCH262" s="254"/>
      <c r="OCI262" s="254"/>
      <c r="OCJ262" s="254"/>
      <c r="OCK262" s="254"/>
      <c r="OCL262" s="254"/>
      <c r="OCM262" s="254"/>
      <c r="OCN262" s="254"/>
      <c r="OCO262" s="254"/>
      <c r="OCP262" s="254"/>
      <c r="OCQ262" s="254"/>
      <c r="OCR262" s="254"/>
      <c r="OCS262" s="254"/>
      <c r="OCT262" s="254"/>
      <c r="OCU262" s="254"/>
      <c r="OCV262" s="254"/>
      <c r="OCW262" s="254"/>
      <c r="OCX262" s="254"/>
      <c r="OCY262" s="254"/>
      <c r="OCZ262" s="254"/>
      <c r="ODA262" s="254"/>
      <c r="ODB262" s="254"/>
      <c r="ODC262" s="254"/>
      <c r="ODD262" s="254"/>
      <c r="ODE262" s="254"/>
      <c r="ODF262" s="254"/>
      <c r="ODG262" s="254"/>
      <c r="ODH262" s="254"/>
      <c r="ODI262" s="254"/>
      <c r="ODJ262" s="254"/>
      <c r="ODK262" s="254"/>
      <c r="ODL262" s="254"/>
      <c r="ODM262" s="254"/>
      <c r="ODN262" s="254"/>
      <c r="ODO262" s="254"/>
      <c r="ODP262" s="254"/>
      <c r="ODQ262" s="254"/>
      <c r="ODR262" s="254"/>
      <c r="ODS262" s="254"/>
      <c r="ODT262" s="254"/>
      <c r="ODU262" s="254"/>
      <c r="ODV262" s="254"/>
      <c r="ODW262" s="254"/>
      <c r="ODX262" s="254"/>
      <c r="ODY262" s="254"/>
      <c r="ODZ262" s="254"/>
      <c r="OEA262" s="254"/>
      <c r="OEB262" s="254"/>
      <c r="OEC262" s="254"/>
      <c r="OED262" s="254"/>
      <c r="OEE262" s="254"/>
      <c r="OEF262" s="254"/>
      <c r="OEG262" s="254"/>
      <c r="OEH262" s="254"/>
      <c r="OEI262" s="254"/>
      <c r="OEJ262" s="254"/>
      <c r="OEK262" s="254"/>
      <c r="OEL262" s="254"/>
      <c r="OEM262" s="254"/>
      <c r="OEN262" s="254"/>
      <c r="OEO262" s="254"/>
      <c r="OEP262" s="254"/>
      <c r="OEQ262" s="254"/>
      <c r="OER262" s="254"/>
      <c r="OES262" s="254"/>
      <c r="OET262" s="254"/>
      <c r="OEU262" s="254"/>
      <c r="OEV262" s="254"/>
      <c r="OEW262" s="254"/>
      <c r="OEX262" s="254"/>
      <c r="OEY262" s="254"/>
      <c r="OEZ262" s="254"/>
      <c r="OFA262" s="254"/>
      <c r="OFB262" s="254"/>
      <c r="OFC262" s="254"/>
      <c r="OFD262" s="254"/>
      <c r="OFE262" s="254"/>
      <c r="OFF262" s="254"/>
      <c r="OFG262" s="254"/>
      <c r="OFH262" s="254"/>
      <c r="OFI262" s="254"/>
      <c r="OFJ262" s="254"/>
      <c r="OFK262" s="254"/>
      <c r="OFL262" s="254"/>
      <c r="OFM262" s="254"/>
      <c r="OFN262" s="254"/>
      <c r="OFO262" s="254"/>
      <c r="OFP262" s="254"/>
      <c r="OFQ262" s="254"/>
      <c r="OFR262" s="254"/>
      <c r="OFS262" s="254"/>
      <c r="OFT262" s="254"/>
      <c r="OFU262" s="254"/>
      <c r="OFV262" s="254"/>
      <c r="OFW262" s="254"/>
      <c r="OFX262" s="254"/>
      <c r="OFY262" s="254"/>
      <c r="OFZ262" s="254"/>
      <c r="OGA262" s="254"/>
      <c r="OGB262" s="254"/>
      <c r="OGC262" s="254"/>
      <c r="OGD262" s="254"/>
      <c r="OGE262" s="254"/>
      <c r="OGF262" s="254"/>
      <c r="OGG262" s="254"/>
      <c r="OGH262" s="254"/>
      <c r="OGI262" s="254"/>
      <c r="OGJ262" s="254"/>
      <c r="OGK262" s="254"/>
      <c r="OGL262" s="254"/>
      <c r="OGM262" s="254"/>
      <c r="OGN262" s="254"/>
      <c r="OGO262" s="254"/>
      <c r="OGP262" s="254"/>
      <c r="OGQ262" s="254"/>
      <c r="OGR262" s="254"/>
      <c r="OGS262" s="254"/>
      <c r="OGT262" s="254"/>
      <c r="OGU262" s="254"/>
      <c r="OGV262" s="254"/>
      <c r="OGW262" s="254"/>
      <c r="OGX262" s="254"/>
      <c r="OGY262" s="254"/>
      <c r="OGZ262" s="254"/>
      <c r="OHA262" s="254"/>
      <c r="OHB262" s="254"/>
      <c r="OHC262" s="254"/>
      <c r="OHD262" s="254"/>
      <c r="OHE262" s="254"/>
      <c r="OHF262" s="254"/>
      <c r="OHG262" s="254"/>
      <c r="OHH262" s="254"/>
      <c r="OHI262" s="254"/>
      <c r="OHJ262" s="254"/>
      <c r="OHK262" s="254"/>
      <c r="OHL262" s="254"/>
      <c r="OHM262" s="254"/>
      <c r="OHN262" s="254"/>
      <c r="OHO262" s="254"/>
      <c r="OHP262" s="254"/>
      <c r="OHQ262" s="254"/>
      <c r="OHR262" s="254"/>
      <c r="OHS262" s="254"/>
      <c r="OHT262" s="254"/>
      <c r="OHU262" s="254"/>
      <c r="OHV262" s="254"/>
      <c r="OHW262" s="254"/>
      <c r="OHX262" s="254"/>
      <c r="OHY262" s="254"/>
      <c r="OHZ262" s="254"/>
      <c r="OIA262" s="254"/>
      <c r="OIB262" s="254"/>
      <c r="OIC262" s="254"/>
      <c r="OID262" s="254"/>
      <c r="OIE262" s="254"/>
      <c r="OIF262" s="254"/>
      <c r="OIG262" s="254"/>
      <c r="OIH262" s="254"/>
      <c r="OII262" s="254"/>
      <c r="OIJ262" s="254"/>
      <c r="OIK262" s="254"/>
      <c r="OIL262" s="254"/>
      <c r="OIM262" s="254"/>
      <c r="OIN262" s="254"/>
      <c r="OIO262" s="254"/>
      <c r="OIP262" s="254"/>
      <c r="OIQ262" s="254"/>
      <c r="OIR262" s="254"/>
      <c r="OIS262" s="254"/>
      <c r="OIT262" s="254"/>
      <c r="OIU262" s="254"/>
      <c r="OIV262" s="254"/>
      <c r="OIW262" s="254"/>
      <c r="OIX262" s="254"/>
      <c r="OIY262" s="254"/>
      <c r="OIZ262" s="254"/>
      <c r="OJA262" s="254"/>
      <c r="OJB262" s="254"/>
      <c r="OJC262" s="254"/>
      <c r="OJD262" s="254"/>
      <c r="OJE262" s="254"/>
      <c r="OJF262" s="254"/>
      <c r="OJG262" s="254"/>
      <c r="OJH262" s="254"/>
      <c r="OJI262" s="254"/>
      <c r="OJJ262" s="254"/>
      <c r="OJK262" s="254"/>
      <c r="OJL262" s="254"/>
      <c r="OJM262" s="254"/>
      <c r="OJN262" s="254"/>
      <c r="OJO262" s="254"/>
      <c r="OJP262" s="254"/>
      <c r="OJQ262" s="254"/>
      <c r="OJR262" s="254"/>
      <c r="OJS262" s="254"/>
      <c r="OJT262" s="254"/>
      <c r="OJU262" s="254"/>
      <c r="OJV262" s="254"/>
      <c r="OJW262" s="254"/>
      <c r="OJX262" s="254"/>
      <c r="OJY262" s="254"/>
      <c r="OJZ262" s="254"/>
      <c r="OKA262" s="254"/>
      <c r="OKB262" s="254"/>
      <c r="OKC262" s="254"/>
      <c r="OKD262" s="254"/>
      <c r="OKE262" s="254"/>
      <c r="OKF262" s="254"/>
      <c r="OKG262" s="254"/>
      <c r="OKH262" s="254"/>
      <c r="OKI262" s="254"/>
      <c r="OKJ262" s="254"/>
      <c r="OKK262" s="254"/>
      <c r="OKL262" s="254"/>
      <c r="OKM262" s="254"/>
      <c r="OKN262" s="254"/>
      <c r="OKO262" s="254"/>
      <c r="OKP262" s="254"/>
      <c r="OKQ262" s="254"/>
      <c r="OKR262" s="254"/>
      <c r="OKS262" s="254"/>
      <c r="OKT262" s="254"/>
      <c r="OKU262" s="254"/>
      <c r="OKV262" s="254"/>
      <c r="OKW262" s="254"/>
      <c r="OKX262" s="254"/>
      <c r="OKY262" s="254"/>
      <c r="OKZ262" s="254"/>
      <c r="OLA262" s="254"/>
      <c r="OLB262" s="254"/>
      <c r="OLC262" s="254"/>
      <c r="OLD262" s="254"/>
      <c r="OLE262" s="254"/>
      <c r="OLF262" s="254"/>
      <c r="OLG262" s="254"/>
      <c r="OLH262" s="254"/>
      <c r="OLI262" s="254"/>
      <c r="OLJ262" s="254"/>
      <c r="OLK262" s="254"/>
      <c r="OLL262" s="254"/>
      <c r="OLM262" s="254"/>
      <c r="OLN262" s="254"/>
      <c r="OLO262" s="254"/>
      <c r="OLP262" s="254"/>
      <c r="OLQ262" s="254"/>
      <c r="OLR262" s="254"/>
      <c r="OLS262" s="254"/>
      <c r="OLT262" s="254"/>
      <c r="OLU262" s="254"/>
      <c r="OLV262" s="254"/>
      <c r="OLW262" s="254"/>
      <c r="OLX262" s="254"/>
      <c r="OLY262" s="254"/>
      <c r="OLZ262" s="254"/>
      <c r="OMA262" s="254"/>
      <c r="OMB262" s="254"/>
      <c r="OMC262" s="254"/>
      <c r="OMD262" s="254"/>
      <c r="OME262" s="254"/>
      <c r="OMF262" s="254"/>
      <c r="OMG262" s="254"/>
      <c r="OMH262" s="254"/>
      <c r="OMI262" s="254"/>
      <c r="OMJ262" s="254"/>
      <c r="OMK262" s="254"/>
      <c r="OML262" s="254"/>
      <c r="OMM262" s="254"/>
      <c r="OMN262" s="254"/>
      <c r="OMO262" s="254"/>
      <c r="OMP262" s="254"/>
      <c r="OMQ262" s="254"/>
      <c r="OMR262" s="254"/>
      <c r="OMS262" s="254"/>
      <c r="OMT262" s="254"/>
      <c r="OMU262" s="254"/>
      <c r="OMV262" s="254"/>
      <c r="OMW262" s="254"/>
      <c r="OMX262" s="254"/>
      <c r="OMY262" s="254"/>
      <c r="OMZ262" s="254"/>
      <c r="ONA262" s="254"/>
      <c r="ONB262" s="254"/>
      <c r="ONC262" s="254"/>
      <c r="OND262" s="254"/>
      <c r="ONE262" s="254"/>
      <c r="ONF262" s="254"/>
      <c r="ONG262" s="254"/>
      <c r="ONH262" s="254"/>
      <c r="ONI262" s="254"/>
      <c r="ONJ262" s="254"/>
      <c r="ONK262" s="254"/>
      <c r="ONL262" s="254"/>
      <c r="ONM262" s="254"/>
      <c r="ONN262" s="254"/>
      <c r="ONO262" s="254"/>
      <c r="ONP262" s="254"/>
      <c r="ONQ262" s="254"/>
      <c r="ONR262" s="254"/>
      <c r="ONS262" s="254"/>
      <c r="ONT262" s="254"/>
      <c r="ONU262" s="254"/>
      <c r="ONV262" s="254"/>
      <c r="ONW262" s="254"/>
      <c r="ONX262" s="254"/>
      <c r="ONY262" s="254"/>
      <c r="ONZ262" s="254"/>
      <c r="OOA262" s="254"/>
      <c r="OOB262" s="254"/>
      <c r="OOC262" s="254"/>
      <c r="OOD262" s="254"/>
      <c r="OOE262" s="254"/>
      <c r="OOF262" s="254"/>
      <c r="OOG262" s="254"/>
      <c r="OOH262" s="254"/>
      <c r="OOI262" s="254"/>
      <c r="OOJ262" s="254"/>
      <c r="OOK262" s="254"/>
      <c r="OOL262" s="254"/>
      <c r="OOM262" s="254"/>
      <c r="OON262" s="254"/>
      <c r="OOO262" s="254"/>
      <c r="OOP262" s="254"/>
      <c r="OOQ262" s="254"/>
      <c r="OOR262" s="254"/>
      <c r="OOS262" s="254"/>
      <c r="OOT262" s="254"/>
      <c r="OOU262" s="254"/>
      <c r="OOV262" s="254"/>
      <c r="OOW262" s="254"/>
      <c r="OOX262" s="254"/>
      <c r="OOY262" s="254"/>
      <c r="OOZ262" s="254"/>
      <c r="OPA262" s="254"/>
      <c r="OPB262" s="254"/>
      <c r="OPC262" s="254"/>
      <c r="OPD262" s="254"/>
      <c r="OPE262" s="254"/>
      <c r="OPF262" s="254"/>
      <c r="OPG262" s="254"/>
      <c r="OPH262" s="254"/>
      <c r="OPI262" s="254"/>
      <c r="OPJ262" s="254"/>
      <c r="OPK262" s="254"/>
      <c r="OPL262" s="254"/>
      <c r="OPM262" s="254"/>
      <c r="OPN262" s="254"/>
      <c r="OPO262" s="254"/>
      <c r="OPP262" s="254"/>
      <c r="OPQ262" s="254"/>
      <c r="OPR262" s="254"/>
      <c r="OPS262" s="254"/>
      <c r="OPT262" s="254"/>
      <c r="OPU262" s="254"/>
      <c r="OPV262" s="254"/>
      <c r="OPW262" s="254"/>
      <c r="OPX262" s="254"/>
      <c r="OPY262" s="254"/>
      <c r="OPZ262" s="254"/>
      <c r="OQA262" s="254"/>
      <c r="OQB262" s="254"/>
      <c r="OQC262" s="254"/>
      <c r="OQD262" s="254"/>
      <c r="OQE262" s="254"/>
      <c r="OQF262" s="254"/>
      <c r="OQG262" s="254"/>
      <c r="OQH262" s="254"/>
      <c r="OQI262" s="254"/>
      <c r="OQJ262" s="254"/>
      <c r="OQK262" s="254"/>
      <c r="OQL262" s="254"/>
      <c r="OQM262" s="254"/>
      <c r="OQN262" s="254"/>
      <c r="OQO262" s="254"/>
      <c r="OQP262" s="254"/>
      <c r="OQQ262" s="254"/>
      <c r="OQR262" s="254"/>
      <c r="OQS262" s="254"/>
      <c r="OQT262" s="254"/>
      <c r="OQU262" s="254"/>
      <c r="OQV262" s="254"/>
      <c r="OQW262" s="254"/>
      <c r="OQX262" s="254"/>
      <c r="OQY262" s="254"/>
      <c r="OQZ262" s="254"/>
      <c r="ORA262" s="254"/>
      <c r="ORB262" s="254"/>
      <c r="ORC262" s="254"/>
      <c r="ORD262" s="254"/>
      <c r="ORE262" s="254"/>
      <c r="ORF262" s="254"/>
      <c r="ORG262" s="254"/>
      <c r="ORH262" s="254"/>
      <c r="ORI262" s="254"/>
      <c r="ORJ262" s="254"/>
      <c r="ORK262" s="254"/>
      <c r="ORL262" s="254"/>
      <c r="ORM262" s="254"/>
      <c r="ORN262" s="254"/>
      <c r="ORO262" s="254"/>
      <c r="ORP262" s="254"/>
      <c r="ORQ262" s="254"/>
      <c r="ORR262" s="254"/>
      <c r="ORS262" s="254"/>
      <c r="ORT262" s="254"/>
      <c r="ORU262" s="254"/>
      <c r="ORV262" s="254"/>
      <c r="ORW262" s="254"/>
      <c r="ORX262" s="254"/>
      <c r="ORY262" s="254"/>
      <c r="ORZ262" s="254"/>
      <c r="OSA262" s="254"/>
      <c r="OSB262" s="254"/>
      <c r="OSC262" s="254"/>
      <c r="OSD262" s="254"/>
      <c r="OSE262" s="254"/>
      <c r="OSF262" s="254"/>
      <c r="OSG262" s="254"/>
      <c r="OSH262" s="254"/>
      <c r="OSI262" s="254"/>
      <c r="OSJ262" s="254"/>
      <c r="OSK262" s="254"/>
      <c r="OSL262" s="254"/>
      <c r="OSM262" s="254"/>
      <c r="OSN262" s="254"/>
      <c r="OSO262" s="254"/>
      <c r="OSP262" s="254"/>
      <c r="OSQ262" s="254"/>
      <c r="OSR262" s="254"/>
      <c r="OSS262" s="254"/>
      <c r="OST262" s="254"/>
      <c r="OSU262" s="254"/>
      <c r="OSV262" s="254"/>
      <c r="OSW262" s="254"/>
      <c r="OSX262" s="254"/>
      <c r="OSY262" s="254"/>
      <c r="OSZ262" s="254"/>
      <c r="OTA262" s="254"/>
      <c r="OTB262" s="254"/>
      <c r="OTC262" s="254"/>
      <c r="OTD262" s="254"/>
      <c r="OTE262" s="254"/>
      <c r="OTF262" s="254"/>
      <c r="OTG262" s="254"/>
      <c r="OTH262" s="254"/>
      <c r="OTI262" s="254"/>
      <c r="OTJ262" s="254"/>
      <c r="OTK262" s="254"/>
      <c r="OTL262" s="254"/>
      <c r="OTM262" s="254"/>
      <c r="OTN262" s="254"/>
      <c r="OTO262" s="254"/>
      <c r="OTP262" s="254"/>
      <c r="OTQ262" s="254"/>
      <c r="OTR262" s="254"/>
      <c r="OTS262" s="254"/>
      <c r="OTT262" s="254"/>
      <c r="OTU262" s="254"/>
      <c r="OTV262" s="254"/>
      <c r="OTW262" s="254"/>
      <c r="OTX262" s="254"/>
      <c r="OTY262" s="254"/>
      <c r="OTZ262" s="254"/>
      <c r="OUA262" s="254"/>
      <c r="OUB262" s="254"/>
      <c r="OUC262" s="254"/>
      <c r="OUD262" s="254"/>
      <c r="OUE262" s="254"/>
      <c r="OUF262" s="254"/>
      <c r="OUG262" s="254"/>
      <c r="OUH262" s="254"/>
      <c r="OUI262" s="254"/>
      <c r="OUJ262" s="254"/>
      <c r="OUK262" s="254"/>
      <c r="OUL262" s="254"/>
      <c r="OUM262" s="254"/>
      <c r="OUN262" s="254"/>
      <c r="OUO262" s="254"/>
      <c r="OUP262" s="254"/>
      <c r="OUQ262" s="254"/>
      <c r="OUR262" s="254"/>
      <c r="OUS262" s="254"/>
      <c r="OUT262" s="254"/>
      <c r="OUU262" s="254"/>
      <c r="OUV262" s="254"/>
      <c r="OUW262" s="254"/>
      <c r="OUX262" s="254"/>
      <c r="OUY262" s="254"/>
      <c r="OUZ262" s="254"/>
      <c r="OVA262" s="254"/>
      <c r="OVB262" s="254"/>
      <c r="OVC262" s="254"/>
      <c r="OVD262" s="254"/>
      <c r="OVE262" s="254"/>
      <c r="OVF262" s="254"/>
      <c r="OVG262" s="254"/>
      <c r="OVH262" s="254"/>
      <c r="OVI262" s="254"/>
      <c r="OVJ262" s="254"/>
      <c r="OVK262" s="254"/>
      <c r="OVL262" s="254"/>
      <c r="OVM262" s="254"/>
      <c r="OVN262" s="254"/>
      <c r="OVO262" s="254"/>
      <c r="OVP262" s="254"/>
      <c r="OVQ262" s="254"/>
      <c r="OVR262" s="254"/>
      <c r="OVS262" s="254"/>
      <c r="OVT262" s="254"/>
      <c r="OVU262" s="254"/>
      <c r="OVV262" s="254"/>
      <c r="OVW262" s="254"/>
      <c r="OVX262" s="254"/>
      <c r="OVY262" s="254"/>
      <c r="OVZ262" s="254"/>
      <c r="OWA262" s="254"/>
      <c r="OWB262" s="254"/>
      <c r="OWC262" s="254"/>
      <c r="OWD262" s="254"/>
      <c r="OWE262" s="254"/>
      <c r="OWF262" s="254"/>
      <c r="OWG262" s="254"/>
      <c r="OWH262" s="254"/>
      <c r="OWI262" s="254"/>
      <c r="OWJ262" s="254"/>
      <c r="OWK262" s="254"/>
      <c r="OWL262" s="254"/>
      <c r="OWM262" s="254"/>
      <c r="OWN262" s="254"/>
      <c r="OWO262" s="254"/>
      <c r="OWP262" s="254"/>
      <c r="OWQ262" s="254"/>
      <c r="OWR262" s="254"/>
      <c r="OWS262" s="254"/>
      <c r="OWT262" s="254"/>
      <c r="OWU262" s="254"/>
      <c r="OWV262" s="254"/>
      <c r="OWW262" s="254"/>
      <c r="OWX262" s="254"/>
      <c r="OWY262" s="254"/>
      <c r="OWZ262" s="254"/>
      <c r="OXA262" s="254"/>
      <c r="OXB262" s="254"/>
      <c r="OXC262" s="254"/>
      <c r="OXD262" s="254"/>
      <c r="OXE262" s="254"/>
      <c r="OXF262" s="254"/>
      <c r="OXG262" s="254"/>
      <c r="OXH262" s="254"/>
      <c r="OXI262" s="254"/>
      <c r="OXJ262" s="254"/>
      <c r="OXK262" s="254"/>
      <c r="OXL262" s="254"/>
      <c r="OXM262" s="254"/>
      <c r="OXN262" s="254"/>
      <c r="OXO262" s="254"/>
      <c r="OXP262" s="254"/>
      <c r="OXQ262" s="254"/>
      <c r="OXR262" s="254"/>
      <c r="OXS262" s="254"/>
      <c r="OXT262" s="254"/>
      <c r="OXU262" s="254"/>
      <c r="OXV262" s="254"/>
      <c r="OXW262" s="254"/>
      <c r="OXX262" s="254"/>
      <c r="OXY262" s="254"/>
      <c r="OXZ262" s="254"/>
      <c r="OYA262" s="254"/>
      <c r="OYB262" s="254"/>
      <c r="OYC262" s="254"/>
      <c r="OYD262" s="254"/>
      <c r="OYE262" s="254"/>
      <c r="OYF262" s="254"/>
      <c r="OYG262" s="254"/>
      <c r="OYH262" s="254"/>
      <c r="OYI262" s="254"/>
      <c r="OYJ262" s="254"/>
      <c r="OYK262" s="254"/>
      <c r="OYL262" s="254"/>
      <c r="OYM262" s="254"/>
      <c r="OYN262" s="254"/>
      <c r="OYO262" s="254"/>
      <c r="OYP262" s="254"/>
      <c r="OYQ262" s="254"/>
      <c r="OYR262" s="254"/>
      <c r="OYS262" s="254"/>
      <c r="OYT262" s="254"/>
      <c r="OYU262" s="254"/>
      <c r="OYV262" s="254"/>
      <c r="OYW262" s="254"/>
      <c r="OYX262" s="254"/>
      <c r="OYY262" s="254"/>
      <c r="OYZ262" s="254"/>
      <c r="OZA262" s="254"/>
      <c r="OZB262" s="254"/>
      <c r="OZC262" s="254"/>
      <c r="OZD262" s="254"/>
      <c r="OZE262" s="254"/>
      <c r="OZF262" s="254"/>
      <c r="OZG262" s="254"/>
      <c r="OZH262" s="254"/>
      <c r="OZI262" s="254"/>
      <c r="OZJ262" s="254"/>
      <c r="OZK262" s="254"/>
      <c r="OZL262" s="254"/>
      <c r="OZM262" s="254"/>
      <c r="OZN262" s="254"/>
      <c r="OZO262" s="254"/>
      <c r="OZP262" s="254"/>
      <c r="OZQ262" s="254"/>
      <c r="OZR262" s="254"/>
      <c r="OZS262" s="254"/>
      <c r="OZT262" s="254"/>
      <c r="OZU262" s="254"/>
      <c r="OZV262" s="254"/>
      <c r="OZW262" s="254"/>
      <c r="OZX262" s="254"/>
      <c r="OZY262" s="254"/>
      <c r="OZZ262" s="254"/>
      <c r="PAA262" s="254"/>
      <c r="PAB262" s="254"/>
      <c r="PAC262" s="254"/>
      <c r="PAD262" s="254"/>
      <c r="PAE262" s="254"/>
      <c r="PAF262" s="254"/>
      <c r="PAG262" s="254"/>
      <c r="PAH262" s="254"/>
      <c r="PAI262" s="254"/>
      <c r="PAJ262" s="254"/>
      <c r="PAK262" s="254"/>
      <c r="PAL262" s="254"/>
      <c r="PAM262" s="254"/>
      <c r="PAN262" s="254"/>
      <c r="PAO262" s="254"/>
      <c r="PAP262" s="254"/>
      <c r="PAQ262" s="254"/>
      <c r="PAR262" s="254"/>
      <c r="PAS262" s="254"/>
      <c r="PAT262" s="254"/>
      <c r="PAU262" s="254"/>
      <c r="PAV262" s="254"/>
      <c r="PAW262" s="254"/>
      <c r="PAX262" s="254"/>
      <c r="PAY262" s="254"/>
      <c r="PAZ262" s="254"/>
      <c r="PBA262" s="254"/>
      <c r="PBB262" s="254"/>
      <c r="PBC262" s="254"/>
      <c r="PBD262" s="254"/>
      <c r="PBE262" s="254"/>
      <c r="PBF262" s="254"/>
      <c r="PBG262" s="254"/>
      <c r="PBH262" s="254"/>
      <c r="PBI262" s="254"/>
      <c r="PBJ262" s="254"/>
      <c r="PBK262" s="254"/>
      <c r="PBL262" s="254"/>
      <c r="PBM262" s="254"/>
      <c r="PBN262" s="254"/>
      <c r="PBO262" s="254"/>
      <c r="PBP262" s="254"/>
      <c r="PBQ262" s="254"/>
      <c r="PBR262" s="254"/>
      <c r="PBS262" s="254"/>
      <c r="PBT262" s="254"/>
      <c r="PBU262" s="254"/>
      <c r="PBV262" s="254"/>
      <c r="PBW262" s="254"/>
      <c r="PBX262" s="254"/>
      <c r="PBY262" s="254"/>
      <c r="PBZ262" s="254"/>
      <c r="PCA262" s="254"/>
      <c r="PCB262" s="254"/>
      <c r="PCC262" s="254"/>
      <c r="PCD262" s="254"/>
      <c r="PCE262" s="254"/>
      <c r="PCF262" s="254"/>
      <c r="PCG262" s="254"/>
      <c r="PCH262" s="254"/>
      <c r="PCI262" s="254"/>
      <c r="PCJ262" s="254"/>
      <c r="PCK262" s="254"/>
      <c r="PCL262" s="254"/>
      <c r="PCM262" s="254"/>
      <c r="PCN262" s="254"/>
      <c r="PCO262" s="254"/>
      <c r="PCP262" s="254"/>
      <c r="PCQ262" s="254"/>
      <c r="PCR262" s="254"/>
      <c r="PCS262" s="254"/>
      <c r="PCT262" s="254"/>
      <c r="PCU262" s="254"/>
      <c r="PCV262" s="254"/>
      <c r="PCW262" s="254"/>
      <c r="PCX262" s="254"/>
      <c r="PCY262" s="254"/>
      <c r="PCZ262" s="254"/>
      <c r="PDA262" s="254"/>
      <c r="PDB262" s="254"/>
      <c r="PDC262" s="254"/>
      <c r="PDD262" s="254"/>
      <c r="PDE262" s="254"/>
      <c r="PDF262" s="254"/>
      <c r="PDG262" s="254"/>
      <c r="PDH262" s="254"/>
      <c r="PDI262" s="254"/>
      <c r="PDJ262" s="254"/>
      <c r="PDK262" s="254"/>
      <c r="PDL262" s="254"/>
      <c r="PDM262" s="254"/>
      <c r="PDN262" s="254"/>
      <c r="PDO262" s="254"/>
      <c r="PDP262" s="254"/>
      <c r="PDQ262" s="254"/>
      <c r="PDR262" s="254"/>
      <c r="PDS262" s="254"/>
      <c r="PDT262" s="254"/>
      <c r="PDU262" s="254"/>
      <c r="PDV262" s="254"/>
      <c r="PDW262" s="254"/>
      <c r="PDX262" s="254"/>
      <c r="PDY262" s="254"/>
      <c r="PDZ262" s="254"/>
      <c r="PEA262" s="254"/>
      <c r="PEB262" s="254"/>
      <c r="PEC262" s="254"/>
      <c r="PED262" s="254"/>
      <c r="PEE262" s="254"/>
      <c r="PEF262" s="254"/>
      <c r="PEG262" s="254"/>
      <c r="PEH262" s="254"/>
      <c r="PEI262" s="254"/>
      <c r="PEJ262" s="254"/>
      <c r="PEK262" s="254"/>
      <c r="PEL262" s="254"/>
      <c r="PEM262" s="254"/>
      <c r="PEN262" s="254"/>
      <c r="PEO262" s="254"/>
      <c r="PEP262" s="254"/>
      <c r="PEQ262" s="254"/>
      <c r="PER262" s="254"/>
      <c r="PES262" s="254"/>
      <c r="PET262" s="254"/>
      <c r="PEU262" s="254"/>
      <c r="PEV262" s="254"/>
      <c r="PEW262" s="254"/>
      <c r="PEX262" s="254"/>
      <c r="PEY262" s="254"/>
      <c r="PEZ262" s="254"/>
      <c r="PFA262" s="254"/>
      <c r="PFB262" s="254"/>
      <c r="PFC262" s="254"/>
      <c r="PFD262" s="254"/>
      <c r="PFE262" s="254"/>
      <c r="PFF262" s="254"/>
      <c r="PFG262" s="254"/>
      <c r="PFH262" s="254"/>
      <c r="PFI262" s="254"/>
      <c r="PFJ262" s="254"/>
      <c r="PFK262" s="254"/>
      <c r="PFL262" s="254"/>
      <c r="PFM262" s="254"/>
      <c r="PFN262" s="254"/>
      <c r="PFO262" s="254"/>
      <c r="PFP262" s="254"/>
      <c r="PFQ262" s="254"/>
      <c r="PFR262" s="254"/>
      <c r="PFS262" s="254"/>
      <c r="PFT262" s="254"/>
      <c r="PFU262" s="254"/>
      <c r="PFV262" s="254"/>
      <c r="PFW262" s="254"/>
      <c r="PFX262" s="254"/>
      <c r="PFY262" s="254"/>
      <c r="PFZ262" s="254"/>
      <c r="PGA262" s="254"/>
      <c r="PGB262" s="254"/>
      <c r="PGC262" s="254"/>
      <c r="PGD262" s="254"/>
      <c r="PGE262" s="254"/>
      <c r="PGF262" s="254"/>
      <c r="PGG262" s="254"/>
      <c r="PGH262" s="254"/>
      <c r="PGI262" s="254"/>
      <c r="PGJ262" s="254"/>
      <c r="PGK262" s="254"/>
      <c r="PGL262" s="254"/>
      <c r="PGM262" s="254"/>
      <c r="PGN262" s="254"/>
      <c r="PGO262" s="254"/>
      <c r="PGP262" s="254"/>
      <c r="PGQ262" s="254"/>
      <c r="PGR262" s="254"/>
      <c r="PGS262" s="254"/>
      <c r="PGT262" s="254"/>
      <c r="PGU262" s="254"/>
      <c r="PGV262" s="254"/>
      <c r="PGW262" s="254"/>
      <c r="PGX262" s="254"/>
      <c r="PGY262" s="254"/>
      <c r="PGZ262" s="254"/>
      <c r="PHA262" s="254"/>
      <c r="PHB262" s="254"/>
      <c r="PHC262" s="254"/>
      <c r="PHD262" s="254"/>
      <c r="PHE262" s="254"/>
      <c r="PHF262" s="254"/>
      <c r="PHG262" s="254"/>
      <c r="PHH262" s="254"/>
      <c r="PHI262" s="254"/>
      <c r="PHJ262" s="254"/>
      <c r="PHK262" s="254"/>
      <c r="PHL262" s="254"/>
      <c r="PHM262" s="254"/>
      <c r="PHN262" s="254"/>
      <c r="PHO262" s="254"/>
      <c r="PHP262" s="254"/>
      <c r="PHQ262" s="254"/>
      <c r="PHR262" s="254"/>
      <c r="PHS262" s="254"/>
      <c r="PHT262" s="254"/>
      <c r="PHU262" s="254"/>
      <c r="PHV262" s="254"/>
      <c r="PHW262" s="254"/>
      <c r="PHX262" s="254"/>
      <c r="PHY262" s="254"/>
      <c r="PHZ262" s="254"/>
      <c r="PIA262" s="254"/>
      <c r="PIB262" s="254"/>
      <c r="PIC262" s="254"/>
      <c r="PID262" s="254"/>
      <c r="PIE262" s="254"/>
      <c r="PIF262" s="254"/>
      <c r="PIG262" s="254"/>
      <c r="PIH262" s="254"/>
      <c r="PII262" s="254"/>
      <c r="PIJ262" s="254"/>
      <c r="PIK262" s="254"/>
      <c r="PIL262" s="254"/>
      <c r="PIM262" s="254"/>
      <c r="PIN262" s="254"/>
      <c r="PIO262" s="254"/>
      <c r="PIP262" s="254"/>
      <c r="PIQ262" s="254"/>
      <c r="PIR262" s="254"/>
      <c r="PIS262" s="254"/>
      <c r="PIT262" s="254"/>
      <c r="PIU262" s="254"/>
      <c r="PIV262" s="254"/>
      <c r="PIW262" s="254"/>
      <c r="PIX262" s="254"/>
      <c r="PIY262" s="254"/>
      <c r="PIZ262" s="254"/>
      <c r="PJA262" s="254"/>
      <c r="PJB262" s="254"/>
      <c r="PJC262" s="254"/>
      <c r="PJD262" s="254"/>
      <c r="PJE262" s="254"/>
      <c r="PJF262" s="254"/>
      <c r="PJG262" s="254"/>
      <c r="PJH262" s="254"/>
      <c r="PJI262" s="254"/>
      <c r="PJJ262" s="254"/>
      <c r="PJK262" s="254"/>
      <c r="PJL262" s="254"/>
      <c r="PJM262" s="254"/>
      <c r="PJN262" s="254"/>
      <c r="PJO262" s="254"/>
      <c r="PJP262" s="254"/>
      <c r="PJQ262" s="254"/>
      <c r="PJR262" s="254"/>
      <c r="PJS262" s="254"/>
      <c r="PJT262" s="254"/>
      <c r="PJU262" s="254"/>
      <c r="PJV262" s="254"/>
      <c r="PJW262" s="254"/>
      <c r="PJX262" s="254"/>
      <c r="PJY262" s="254"/>
      <c r="PJZ262" s="254"/>
      <c r="PKA262" s="254"/>
      <c r="PKB262" s="254"/>
      <c r="PKC262" s="254"/>
      <c r="PKD262" s="254"/>
      <c r="PKE262" s="254"/>
      <c r="PKF262" s="254"/>
      <c r="PKG262" s="254"/>
      <c r="PKH262" s="254"/>
      <c r="PKI262" s="254"/>
      <c r="PKJ262" s="254"/>
      <c r="PKK262" s="254"/>
      <c r="PKL262" s="254"/>
      <c r="PKM262" s="254"/>
      <c r="PKN262" s="254"/>
      <c r="PKO262" s="254"/>
      <c r="PKP262" s="254"/>
      <c r="PKQ262" s="254"/>
      <c r="PKR262" s="254"/>
      <c r="PKS262" s="254"/>
      <c r="PKT262" s="254"/>
      <c r="PKU262" s="254"/>
      <c r="PKV262" s="254"/>
      <c r="PKW262" s="254"/>
      <c r="PKX262" s="254"/>
      <c r="PKY262" s="254"/>
      <c r="PKZ262" s="254"/>
      <c r="PLA262" s="254"/>
      <c r="PLB262" s="254"/>
      <c r="PLC262" s="254"/>
      <c r="PLD262" s="254"/>
      <c r="PLE262" s="254"/>
      <c r="PLF262" s="254"/>
      <c r="PLG262" s="254"/>
      <c r="PLH262" s="254"/>
      <c r="PLI262" s="254"/>
      <c r="PLJ262" s="254"/>
      <c r="PLK262" s="254"/>
      <c r="PLL262" s="254"/>
      <c r="PLM262" s="254"/>
      <c r="PLN262" s="254"/>
      <c r="PLO262" s="254"/>
      <c r="PLP262" s="254"/>
      <c r="PLQ262" s="254"/>
      <c r="PLR262" s="254"/>
      <c r="PLS262" s="254"/>
      <c r="PLT262" s="254"/>
      <c r="PLU262" s="254"/>
      <c r="PLV262" s="254"/>
      <c r="PLW262" s="254"/>
      <c r="PLX262" s="254"/>
      <c r="PLY262" s="254"/>
      <c r="PLZ262" s="254"/>
      <c r="PMA262" s="254"/>
      <c r="PMB262" s="254"/>
      <c r="PMC262" s="254"/>
      <c r="PMD262" s="254"/>
      <c r="PME262" s="254"/>
      <c r="PMF262" s="254"/>
      <c r="PMG262" s="254"/>
      <c r="PMH262" s="254"/>
      <c r="PMI262" s="254"/>
      <c r="PMJ262" s="254"/>
      <c r="PMK262" s="254"/>
      <c r="PML262" s="254"/>
      <c r="PMM262" s="254"/>
      <c r="PMN262" s="254"/>
      <c r="PMO262" s="254"/>
      <c r="PMP262" s="254"/>
      <c r="PMQ262" s="254"/>
      <c r="PMR262" s="254"/>
      <c r="PMS262" s="254"/>
      <c r="PMT262" s="254"/>
      <c r="PMU262" s="254"/>
      <c r="PMV262" s="254"/>
      <c r="PMW262" s="254"/>
      <c r="PMX262" s="254"/>
      <c r="PMY262" s="254"/>
      <c r="PMZ262" s="254"/>
      <c r="PNA262" s="254"/>
      <c r="PNB262" s="254"/>
      <c r="PNC262" s="254"/>
      <c r="PND262" s="254"/>
      <c r="PNE262" s="254"/>
      <c r="PNF262" s="254"/>
      <c r="PNG262" s="254"/>
      <c r="PNH262" s="254"/>
      <c r="PNI262" s="254"/>
      <c r="PNJ262" s="254"/>
      <c r="PNK262" s="254"/>
      <c r="PNL262" s="254"/>
      <c r="PNM262" s="254"/>
      <c r="PNN262" s="254"/>
      <c r="PNO262" s="254"/>
      <c r="PNP262" s="254"/>
      <c r="PNQ262" s="254"/>
      <c r="PNR262" s="254"/>
      <c r="PNS262" s="254"/>
      <c r="PNT262" s="254"/>
      <c r="PNU262" s="254"/>
      <c r="PNV262" s="254"/>
      <c r="PNW262" s="254"/>
      <c r="PNX262" s="254"/>
      <c r="PNY262" s="254"/>
      <c r="PNZ262" s="254"/>
      <c r="POA262" s="254"/>
      <c r="POB262" s="254"/>
      <c r="POC262" s="254"/>
      <c r="POD262" s="254"/>
      <c r="POE262" s="254"/>
      <c r="POF262" s="254"/>
      <c r="POG262" s="254"/>
      <c r="POH262" s="254"/>
      <c r="POI262" s="254"/>
      <c r="POJ262" s="254"/>
      <c r="POK262" s="254"/>
      <c r="POL262" s="254"/>
      <c r="POM262" s="254"/>
      <c r="PON262" s="254"/>
      <c r="POO262" s="254"/>
      <c r="POP262" s="254"/>
      <c r="POQ262" s="254"/>
      <c r="POR262" s="254"/>
      <c r="POS262" s="254"/>
      <c r="POT262" s="254"/>
      <c r="POU262" s="254"/>
      <c r="POV262" s="254"/>
      <c r="POW262" s="254"/>
      <c r="POX262" s="254"/>
      <c r="POY262" s="254"/>
      <c r="POZ262" s="254"/>
      <c r="PPA262" s="254"/>
      <c r="PPB262" s="254"/>
      <c r="PPC262" s="254"/>
      <c r="PPD262" s="254"/>
      <c r="PPE262" s="254"/>
      <c r="PPF262" s="254"/>
      <c r="PPG262" s="254"/>
      <c r="PPH262" s="254"/>
      <c r="PPI262" s="254"/>
      <c r="PPJ262" s="254"/>
      <c r="PPK262" s="254"/>
      <c r="PPL262" s="254"/>
      <c r="PPM262" s="254"/>
      <c r="PPN262" s="254"/>
      <c r="PPO262" s="254"/>
      <c r="PPP262" s="254"/>
      <c r="PPQ262" s="254"/>
      <c r="PPR262" s="254"/>
      <c r="PPS262" s="254"/>
      <c r="PPT262" s="254"/>
      <c r="PPU262" s="254"/>
      <c r="PPV262" s="254"/>
      <c r="PPW262" s="254"/>
      <c r="PPX262" s="254"/>
      <c r="PPY262" s="254"/>
      <c r="PPZ262" s="254"/>
      <c r="PQA262" s="254"/>
      <c r="PQB262" s="254"/>
      <c r="PQC262" s="254"/>
      <c r="PQD262" s="254"/>
      <c r="PQE262" s="254"/>
      <c r="PQF262" s="254"/>
      <c r="PQG262" s="254"/>
      <c r="PQH262" s="254"/>
      <c r="PQI262" s="254"/>
      <c r="PQJ262" s="254"/>
      <c r="PQK262" s="254"/>
      <c r="PQL262" s="254"/>
      <c r="PQM262" s="254"/>
      <c r="PQN262" s="254"/>
      <c r="PQO262" s="254"/>
      <c r="PQP262" s="254"/>
      <c r="PQQ262" s="254"/>
      <c r="PQR262" s="254"/>
      <c r="PQS262" s="254"/>
      <c r="PQT262" s="254"/>
      <c r="PQU262" s="254"/>
      <c r="PQV262" s="254"/>
      <c r="PQW262" s="254"/>
      <c r="PQX262" s="254"/>
      <c r="PQY262" s="254"/>
      <c r="PQZ262" s="254"/>
      <c r="PRA262" s="254"/>
      <c r="PRB262" s="254"/>
      <c r="PRC262" s="254"/>
      <c r="PRD262" s="254"/>
      <c r="PRE262" s="254"/>
      <c r="PRF262" s="254"/>
      <c r="PRG262" s="254"/>
      <c r="PRH262" s="254"/>
      <c r="PRI262" s="254"/>
      <c r="PRJ262" s="254"/>
      <c r="PRK262" s="254"/>
      <c r="PRL262" s="254"/>
      <c r="PRM262" s="254"/>
      <c r="PRN262" s="254"/>
      <c r="PRO262" s="254"/>
      <c r="PRP262" s="254"/>
      <c r="PRQ262" s="254"/>
      <c r="PRR262" s="254"/>
      <c r="PRS262" s="254"/>
      <c r="PRT262" s="254"/>
      <c r="PRU262" s="254"/>
      <c r="PRV262" s="254"/>
      <c r="PRW262" s="254"/>
      <c r="PRX262" s="254"/>
      <c r="PRY262" s="254"/>
      <c r="PRZ262" s="254"/>
      <c r="PSA262" s="254"/>
      <c r="PSB262" s="254"/>
      <c r="PSC262" s="254"/>
      <c r="PSD262" s="254"/>
      <c r="PSE262" s="254"/>
      <c r="PSF262" s="254"/>
      <c r="PSG262" s="254"/>
      <c r="PSH262" s="254"/>
      <c r="PSI262" s="254"/>
      <c r="PSJ262" s="254"/>
      <c r="PSK262" s="254"/>
      <c r="PSL262" s="254"/>
      <c r="PSM262" s="254"/>
      <c r="PSN262" s="254"/>
      <c r="PSO262" s="254"/>
      <c r="PSP262" s="254"/>
      <c r="PSQ262" s="254"/>
      <c r="PSR262" s="254"/>
      <c r="PSS262" s="254"/>
      <c r="PST262" s="254"/>
      <c r="PSU262" s="254"/>
      <c r="PSV262" s="254"/>
      <c r="PSW262" s="254"/>
      <c r="PSX262" s="254"/>
      <c r="PSY262" s="254"/>
      <c r="PSZ262" s="254"/>
      <c r="PTA262" s="254"/>
      <c r="PTB262" s="254"/>
      <c r="PTC262" s="254"/>
      <c r="PTD262" s="254"/>
      <c r="PTE262" s="254"/>
      <c r="PTF262" s="254"/>
      <c r="PTG262" s="254"/>
      <c r="PTH262" s="254"/>
      <c r="PTI262" s="254"/>
      <c r="PTJ262" s="254"/>
      <c r="PTK262" s="254"/>
      <c r="PTL262" s="254"/>
      <c r="PTM262" s="254"/>
      <c r="PTN262" s="254"/>
      <c r="PTO262" s="254"/>
      <c r="PTP262" s="254"/>
      <c r="PTQ262" s="254"/>
      <c r="PTR262" s="254"/>
      <c r="PTS262" s="254"/>
      <c r="PTT262" s="254"/>
      <c r="PTU262" s="254"/>
      <c r="PTV262" s="254"/>
      <c r="PTW262" s="254"/>
      <c r="PTX262" s="254"/>
      <c r="PTY262" s="254"/>
      <c r="PTZ262" s="254"/>
      <c r="PUA262" s="254"/>
      <c r="PUB262" s="254"/>
      <c r="PUC262" s="254"/>
      <c r="PUD262" s="254"/>
      <c r="PUE262" s="254"/>
      <c r="PUF262" s="254"/>
      <c r="PUG262" s="254"/>
      <c r="PUH262" s="254"/>
      <c r="PUI262" s="254"/>
      <c r="PUJ262" s="254"/>
      <c r="PUK262" s="254"/>
      <c r="PUL262" s="254"/>
      <c r="PUM262" s="254"/>
      <c r="PUN262" s="254"/>
      <c r="PUO262" s="254"/>
      <c r="PUP262" s="254"/>
      <c r="PUQ262" s="254"/>
      <c r="PUR262" s="254"/>
      <c r="PUS262" s="254"/>
      <c r="PUT262" s="254"/>
      <c r="PUU262" s="254"/>
      <c r="PUV262" s="254"/>
      <c r="PUW262" s="254"/>
      <c r="PUX262" s="254"/>
      <c r="PUY262" s="254"/>
      <c r="PUZ262" s="254"/>
      <c r="PVA262" s="254"/>
      <c r="PVB262" s="254"/>
      <c r="PVC262" s="254"/>
      <c r="PVD262" s="254"/>
      <c r="PVE262" s="254"/>
      <c r="PVF262" s="254"/>
      <c r="PVG262" s="254"/>
      <c r="PVH262" s="254"/>
      <c r="PVI262" s="254"/>
      <c r="PVJ262" s="254"/>
      <c r="PVK262" s="254"/>
      <c r="PVL262" s="254"/>
      <c r="PVM262" s="254"/>
      <c r="PVN262" s="254"/>
      <c r="PVO262" s="254"/>
      <c r="PVP262" s="254"/>
      <c r="PVQ262" s="254"/>
      <c r="PVR262" s="254"/>
      <c r="PVS262" s="254"/>
      <c r="PVT262" s="254"/>
      <c r="PVU262" s="254"/>
      <c r="PVV262" s="254"/>
      <c r="PVW262" s="254"/>
      <c r="PVX262" s="254"/>
      <c r="PVY262" s="254"/>
      <c r="PVZ262" s="254"/>
      <c r="PWA262" s="254"/>
      <c r="PWB262" s="254"/>
      <c r="PWC262" s="254"/>
      <c r="PWD262" s="254"/>
      <c r="PWE262" s="254"/>
      <c r="PWF262" s="254"/>
      <c r="PWG262" s="254"/>
      <c r="PWH262" s="254"/>
      <c r="PWI262" s="254"/>
      <c r="PWJ262" s="254"/>
      <c r="PWK262" s="254"/>
      <c r="PWL262" s="254"/>
      <c r="PWM262" s="254"/>
      <c r="PWN262" s="254"/>
      <c r="PWO262" s="254"/>
      <c r="PWP262" s="254"/>
      <c r="PWQ262" s="254"/>
      <c r="PWR262" s="254"/>
      <c r="PWS262" s="254"/>
      <c r="PWT262" s="254"/>
      <c r="PWU262" s="254"/>
      <c r="PWV262" s="254"/>
      <c r="PWW262" s="254"/>
      <c r="PWX262" s="254"/>
      <c r="PWY262" s="254"/>
      <c r="PWZ262" s="254"/>
      <c r="PXA262" s="254"/>
      <c r="PXB262" s="254"/>
      <c r="PXC262" s="254"/>
      <c r="PXD262" s="254"/>
      <c r="PXE262" s="254"/>
      <c r="PXF262" s="254"/>
      <c r="PXG262" s="254"/>
      <c r="PXH262" s="254"/>
      <c r="PXI262" s="254"/>
      <c r="PXJ262" s="254"/>
      <c r="PXK262" s="254"/>
      <c r="PXL262" s="254"/>
      <c r="PXM262" s="254"/>
      <c r="PXN262" s="254"/>
      <c r="PXO262" s="254"/>
      <c r="PXP262" s="254"/>
      <c r="PXQ262" s="254"/>
      <c r="PXR262" s="254"/>
      <c r="PXS262" s="254"/>
      <c r="PXT262" s="254"/>
      <c r="PXU262" s="254"/>
      <c r="PXV262" s="254"/>
      <c r="PXW262" s="254"/>
      <c r="PXX262" s="254"/>
      <c r="PXY262" s="254"/>
      <c r="PXZ262" s="254"/>
      <c r="PYA262" s="254"/>
      <c r="PYB262" s="254"/>
      <c r="PYC262" s="254"/>
      <c r="PYD262" s="254"/>
      <c r="PYE262" s="254"/>
      <c r="PYF262" s="254"/>
      <c r="PYG262" s="254"/>
      <c r="PYH262" s="254"/>
      <c r="PYI262" s="254"/>
      <c r="PYJ262" s="254"/>
      <c r="PYK262" s="254"/>
      <c r="PYL262" s="254"/>
      <c r="PYM262" s="254"/>
      <c r="PYN262" s="254"/>
      <c r="PYO262" s="254"/>
      <c r="PYP262" s="254"/>
      <c r="PYQ262" s="254"/>
      <c r="PYR262" s="254"/>
      <c r="PYS262" s="254"/>
      <c r="PYT262" s="254"/>
      <c r="PYU262" s="254"/>
      <c r="PYV262" s="254"/>
      <c r="PYW262" s="254"/>
      <c r="PYX262" s="254"/>
      <c r="PYY262" s="254"/>
      <c r="PYZ262" s="254"/>
      <c r="PZA262" s="254"/>
      <c r="PZB262" s="254"/>
      <c r="PZC262" s="254"/>
      <c r="PZD262" s="254"/>
      <c r="PZE262" s="254"/>
      <c r="PZF262" s="254"/>
      <c r="PZG262" s="254"/>
      <c r="PZH262" s="254"/>
      <c r="PZI262" s="254"/>
      <c r="PZJ262" s="254"/>
      <c r="PZK262" s="254"/>
      <c r="PZL262" s="254"/>
      <c r="PZM262" s="254"/>
      <c r="PZN262" s="254"/>
      <c r="PZO262" s="254"/>
      <c r="PZP262" s="254"/>
      <c r="PZQ262" s="254"/>
      <c r="PZR262" s="254"/>
      <c r="PZS262" s="254"/>
      <c r="PZT262" s="254"/>
      <c r="PZU262" s="254"/>
      <c r="PZV262" s="254"/>
      <c r="PZW262" s="254"/>
      <c r="PZX262" s="254"/>
      <c r="PZY262" s="254"/>
      <c r="PZZ262" s="254"/>
      <c r="QAA262" s="254"/>
      <c r="QAB262" s="254"/>
      <c r="QAC262" s="254"/>
      <c r="QAD262" s="254"/>
      <c r="QAE262" s="254"/>
      <c r="QAF262" s="254"/>
      <c r="QAG262" s="254"/>
      <c r="QAH262" s="254"/>
      <c r="QAI262" s="254"/>
      <c r="QAJ262" s="254"/>
      <c r="QAK262" s="254"/>
      <c r="QAL262" s="254"/>
      <c r="QAM262" s="254"/>
      <c r="QAN262" s="254"/>
      <c r="QAO262" s="254"/>
      <c r="QAP262" s="254"/>
      <c r="QAQ262" s="254"/>
      <c r="QAR262" s="254"/>
      <c r="QAS262" s="254"/>
      <c r="QAT262" s="254"/>
      <c r="QAU262" s="254"/>
      <c r="QAV262" s="254"/>
      <c r="QAW262" s="254"/>
      <c r="QAX262" s="254"/>
      <c r="QAY262" s="254"/>
      <c r="QAZ262" s="254"/>
      <c r="QBA262" s="254"/>
      <c r="QBB262" s="254"/>
      <c r="QBC262" s="254"/>
      <c r="QBD262" s="254"/>
      <c r="QBE262" s="254"/>
      <c r="QBF262" s="254"/>
      <c r="QBG262" s="254"/>
      <c r="QBH262" s="254"/>
      <c r="QBI262" s="254"/>
      <c r="QBJ262" s="254"/>
      <c r="QBK262" s="254"/>
      <c r="QBL262" s="254"/>
      <c r="QBM262" s="254"/>
      <c r="QBN262" s="254"/>
      <c r="QBO262" s="254"/>
      <c r="QBP262" s="254"/>
      <c r="QBQ262" s="254"/>
      <c r="QBR262" s="254"/>
      <c r="QBS262" s="254"/>
      <c r="QBT262" s="254"/>
      <c r="QBU262" s="254"/>
      <c r="QBV262" s="254"/>
      <c r="QBW262" s="254"/>
      <c r="QBX262" s="254"/>
      <c r="QBY262" s="254"/>
      <c r="QBZ262" s="254"/>
      <c r="QCA262" s="254"/>
      <c r="QCB262" s="254"/>
      <c r="QCC262" s="254"/>
      <c r="QCD262" s="254"/>
      <c r="QCE262" s="254"/>
      <c r="QCF262" s="254"/>
      <c r="QCG262" s="254"/>
      <c r="QCH262" s="254"/>
      <c r="QCI262" s="254"/>
      <c r="QCJ262" s="254"/>
      <c r="QCK262" s="254"/>
      <c r="QCL262" s="254"/>
      <c r="QCM262" s="254"/>
      <c r="QCN262" s="254"/>
      <c r="QCO262" s="254"/>
      <c r="QCP262" s="254"/>
      <c r="QCQ262" s="254"/>
      <c r="QCR262" s="254"/>
      <c r="QCS262" s="254"/>
      <c r="QCT262" s="254"/>
      <c r="QCU262" s="254"/>
      <c r="QCV262" s="254"/>
      <c r="QCW262" s="254"/>
      <c r="QCX262" s="254"/>
      <c r="QCY262" s="254"/>
      <c r="QCZ262" s="254"/>
      <c r="QDA262" s="254"/>
      <c r="QDB262" s="254"/>
      <c r="QDC262" s="254"/>
      <c r="QDD262" s="254"/>
      <c r="QDE262" s="254"/>
      <c r="QDF262" s="254"/>
      <c r="QDG262" s="254"/>
      <c r="QDH262" s="254"/>
      <c r="QDI262" s="254"/>
      <c r="QDJ262" s="254"/>
      <c r="QDK262" s="254"/>
      <c r="QDL262" s="254"/>
      <c r="QDM262" s="254"/>
      <c r="QDN262" s="254"/>
      <c r="QDO262" s="254"/>
      <c r="QDP262" s="254"/>
      <c r="QDQ262" s="254"/>
      <c r="QDR262" s="254"/>
      <c r="QDS262" s="254"/>
      <c r="QDT262" s="254"/>
      <c r="QDU262" s="254"/>
      <c r="QDV262" s="254"/>
      <c r="QDW262" s="254"/>
      <c r="QDX262" s="254"/>
      <c r="QDY262" s="254"/>
      <c r="QDZ262" s="254"/>
      <c r="QEA262" s="254"/>
      <c r="QEB262" s="254"/>
      <c r="QEC262" s="254"/>
      <c r="QED262" s="254"/>
      <c r="QEE262" s="254"/>
      <c r="QEF262" s="254"/>
      <c r="QEG262" s="254"/>
      <c r="QEH262" s="254"/>
      <c r="QEI262" s="254"/>
      <c r="QEJ262" s="254"/>
      <c r="QEK262" s="254"/>
      <c r="QEL262" s="254"/>
      <c r="QEM262" s="254"/>
      <c r="QEN262" s="254"/>
      <c r="QEO262" s="254"/>
      <c r="QEP262" s="254"/>
      <c r="QEQ262" s="254"/>
      <c r="QER262" s="254"/>
      <c r="QES262" s="254"/>
      <c r="QET262" s="254"/>
      <c r="QEU262" s="254"/>
      <c r="QEV262" s="254"/>
      <c r="QEW262" s="254"/>
      <c r="QEX262" s="254"/>
      <c r="QEY262" s="254"/>
      <c r="QEZ262" s="254"/>
      <c r="QFA262" s="254"/>
      <c r="QFB262" s="254"/>
      <c r="QFC262" s="254"/>
      <c r="QFD262" s="254"/>
      <c r="QFE262" s="254"/>
      <c r="QFF262" s="254"/>
      <c r="QFG262" s="254"/>
      <c r="QFH262" s="254"/>
      <c r="QFI262" s="254"/>
      <c r="QFJ262" s="254"/>
      <c r="QFK262" s="254"/>
      <c r="QFL262" s="254"/>
      <c r="QFM262" s="254"/>
      <c r="QFN262" s="254"/>
      <c r="QFO262" s="254"/>
      <c r="QFP262" s="254"/>
      <c r="QFQ262" s="254"/>
      <c r="QFR262" s="254"/>
      <c r="QFS262" s="254"/>
      <c r="QFT262" s="254"/>
      <c r="QFU262" s="254"/>
      <c r="QFV262" s="254"/>
      <c r="QFW262" s="254"/>
      <c r="QFX262" s="254"/>
      <c r="QFY262" s="254"/>
      <c r="QFZ262" s="254"/>
      <c r="QGA262" s="254"/>
      <c r="QGB262" s="254"/>
      <c r="QGC262" s="254"/>
      <c r="QGD262" s="254"/>
      <c r="QGE262" s="254"/>
      <c r="QGF262" s="254"/>
      <c r="QGG262" s="254"/>
      <c r="QGH262" s="254"/>
      <c r="QGI262" s="254"/>
      <c r="QGJ262" s="254"/>
      <c r="QGK262" s="254"/>
      <c r="QGL262" s="254"/>
      <c r="QGM262" s="254"/>
      <c r="QGN262" s="254"/>
      <c r="QGO262" s="254"/>
      <c r="QGP262" s="254"/>
      <c r="QGQ262" s="254"/>
      <c r="QGR262" s="254"/>
      <c r="QGS262" s="254"/>
      <c r="QGT262" s="254"/>
      <c r="QGU262" s="254"/>
      <c r="QGV262" s="254"/>
      <c r="QGW262" s="254"/>
      <c r="QGX262" s="254"/>
      <c r="QGY262" s="254"/>
      <c r="QGZ262" s="254"/>
      <c r="QHA262" s="254"/>
      <c r="QHB262" s="254"/>
      <c r="QHC262" s="254"/>
      <c r="QHD262" s="254"/>
      <c r="QHE262" s="254"/>
      <c r="QHF262" s="254"/>
      <c r="QHG262" s="254"/>
      <c r="QHH262" s="254"/>
      <c r="QHI262" s="254"/>
      <c r="QHJ262" s="254"/>
      <c r="QHK262" s="254"/>
      <c r="QHL262" s="254"/>
      <c r="QHM262" s="254"/>
      <c r="QHN262" s="254"/>
      <c r="QHO262" s="254"/>
      <c r="QHP262" s="254"/>
      <c r="QHQ262" s="254"/>
      <c r="QHR262" s="254"/>
      <c r="QHS262" s="254"/>
      <c r="QHT262" s="254"/>
      <c r="QHU262" s="254"/>
      <c r="QHV262" s="254"/>
      <c r="QHW262" s="254"/>
      <c r="QHX262" s="254"/>
      <c r="QHY262" s="254"/>
      <c r="QHZ262" s="254"/>
      <c r="QIA262" s="254"/>
      <c r="QIB262" s="254"/>
      <c r="QIC262" s="254"/>
      <c r="QID262" s="254"/>
      <c r="QIE262" s="254"/>
      <c r="QIF262" s="254"/>
      <c r="QIG262" s="254"/>
      <c r="QIH262" s="254"/>
      <c r="QII262" s="254"/>
      <c r="QIJ262" s="254"/>
      <c r="QIK262" s="254"/>
      <c r="QIL262" s="254"/>
      <c r="QIM262" s="254"/>
      <c r="QIN262" s="254"/>
      <c r="QIO262" s="254"/>
      <c r="QIP262" s="254"/>
      <c r="QIQ262" s="254"/>
      <c r="QIR262" s="254"/>
      <c r="QIS262" s="254"/>
      <c r="QIT262" s="254"/>
      <c r="QIU262" s="254"/>
      <c r="QIV262" s="254"/>
      <c r="QIW262" s="254"/>
      <c r="QIX262" s="254"/>
      <c r="QIY262" s="254"/>
      <c r="QIZ262" s="254"/>
      <c r="QJA262" s="254"/>
      <c r="QJB262" s="254"/>
      <c r="QJC262" s="254"/>
      <c r="QJD262" s="254"/>
      <c r="QJE262" s="254"/>
      <c r="QJF262" s="254"/>
      <c r="QJG262" s="254"/>
      <c r="QJH262" s="254"/>
      <c r="QJI262" s="254"/>
      <c r="QJJ262" s="254"/>
      <c r="QJK262" s="254"/>
      <c r="QJL262" s="254"/>
      <c r="QJM262" s="254"/>
      <c r="QJN262" s="254"/>
      <c r="QJO262" s="254"/>
      <c r="QJP262" s="254"/>
      <c r="QJQ262" s="254"/>
      <c r="QJR262" s="254"/>
      <c r="QJS262" s="254"/>
      <c r="QJT262" s="254"/>
      <c r="QJU262" s="254"/>
      <c r="QJV262" s="254"/>
      <c r="QJW262" s="254"/>
      <c r="QJX262" s="254"/>
      <c r="QJY262" s="254"/>
      <c r="QJZ262" s="254"/>
      <c r="QKA262" s="254"/>
      <c r="QKB262" s="254"/>
      <c r="QKC262" s="254"/>
      <c r="QKD262" s="254"/>
      <c r="QKE262" s="254"/>
      <c r="QKF262" s="254"/>
      <c r="QKG262" s="254"/>
      <c r="QKH262" s="254"/>
      <c r="QKI262" s="254"/>
      <c r="QKJ262" s="254"/>
      <c r="QKK262" s="254"/>
      <c r="QKL262" s="254"/>
      <c r="QKM262" s="254"/>
      <c r="QKN262" s="254"/>
      <c r="QKO262" s="254"/>
      <c r="QKP262" s="254"/>
      <c r="QKQ262" s="254"/>
      <c r="QKR262" s="254"/>
      <c r="QKS262" s="254"/>
      <c r="QKT262" s="254"/>
      <c r="QKU262" s="254"/>
      <c r="QKV262" s="254"/>
      <c r="QKW262" s="254"/>
      <c r="QKX262" s="254"/>
      <c r="QKY262" s="254"/>
      <c r="QKZ262" s="254"/>
      <c r="QLA262" s="254"/>
      <c r="QLB262" s="254"/>
      <c r="QLC262" s="254"/>
      <c r="QLD262" s="254"/>
      <c r="QLE262" s="254"/>
      <c r="QLF262" s="254"/>
      <c r="QLG262" s="254"/>
      <c r="QLH262" s="254"/>
      <c r="QLI262" s="254"/>
      <c r="QLJ262" s="254"/>
      <c r="QLK262" s="254"/>
      <c r="QLL262" s="254"/>
      <c r="QLM262" s="254"/>
      <c r="QLN262" s="254"/>
      <c r="QLO262" s="254"/>
      <c r="QLP262" s="254"/>
      <c r="QLQ262" s="254"/>
      <c r="QLR262" s="254"/>
      <c r="QLS262" s="254"/>
      <c r="QLT262" s="254"/>
      <c r="QLU262" s="254"/>
      <c r="QLV262" s="254"/>
      <c r="QLW262" s="254"/>
      <c r="QLX262" s="254"/>
      <c r="QLY262" s="254"/>
      <c r="QLZ262" s="254"/>
      <c r="QMA262" s="254"/>
      <c r="QMB262" s="254"/>
      <c r="QMC262" s="254"/>
      <c r="QMD262" s="254"/>
      <c r="QME262" s="254"/>
      <c r="QMF262" s="254"/>
      <c r="QMG262" s="254"/>
      <c r="QMH262" s="254"/>
      <c r="QMI262" s="254"/>
      <c r="QMJ262" s="254"/>
      <c r="QMK262" s="254"/>
      <c r="QML262" s="254"/>
      <c r="QMM262" s="254"/>
      <c r="QMN262" s="254"/>
      <c r="QMO262" s="254"/>
      <c r="QMP262" s="254"/>
      <c r="QMQ262" s="254"/>
      <c r="QMR262" s="254"/>
      <c r="QMS262" s="254"/>
      <c r="QMT262" s="254"/>
      <c r="QMU262" s="254"/>
      <c r="QMV262" s="254"/>
      <c r="QMW262" s="254"/>
      <c r="QMX262" s="254"/>
      <c r="QMY262" s="254"/>
      <c r="QMZ262" s="254"/>
      <c r="QNA262" s="254"/>
      <c r="QNB262" s="254"/>
      <c r="QNC262" s="254"/>
      <c r="QND262" s="254"/>
      <c r="QNE262" s="254"/>
      <c r="QNF262" s="254"/>
      <c r="QNG262" s="254"/>
      <c r="QNH262" s="254"/>
      <c r="QNI262" s="254"/>
      <c r="QNJ262" s="254"/>
      <c r="QNK262" s="254"/>
      <c r="QNL262" s="254"/>
      <c r="QNM262" s="254"/>
      <c r="QNN262" s="254"/>
      <c r="QNO262" s="254"/>
      <c r="QNP262" s="254"/>
      <c r="QNQ262" s="254"/>
      <c r="QNR262" s="254"/>
      <c r="QNS262" s="254"/>
      <c r="QNT262" s="254"/>
      <c r="QNU262" s="254"/>
      <c r="QNV262" s="254"/>
      <c r="QNW262" s="254"/>
      <c r="QNX262" s="254"/>
      <c r="QNY262" s="254"/>
      <c r="QNZ262" s="254"/>
      <c r="QOA262" s="254"/>
      <c r="QOB262" s="254"/>
      <c r="QOC262" s="254"/>
      <c r="QOD262" s="254"/>
      <c r="QOE262" s="254"/>
      <c r="QOF262" s="254"/>
      <c r="QOG262" s="254"/>
      <c r="QOH262" s="254"/>
      <c r="QOI262" s="254"/>
      <c r="QOJ262" s="254"/>
      <c r="QOK262" s="254"/>
      <c r="QOL262" s="254"/>
      <c r="QOM262" s="254"/>
      <c r="QON262" s="254"/>
      <c r="QOO262" s="254"/>
      <c r="QOP262" s="254"/>
      <c r="QOQ262" s="254"/>
      <c r="QOR262" s="254"/>
      <c r="QOS262" s="254"/>
      <c r="QOT262" s="254"/>
      <c r="QOU262" s="254"/>
      <c r="QOV262" s="254"/>
      <c r="QOW262" s="254"/>
      <c r="QOX262" s="254"/>
      <c r="QOY262" s="254"/>
      <c r="QOZ262" s="254"/>
      <c r="QPA262" s="254"/>
      <c r="QPB262" s="254"/>
      <c r="QPC262" s="254"/>
      <c r="QPD262" s="254"/>
      <c r="QPE262" s="254"/>
      <c r="QPF262" s="254"/>
      <c r="QPG262" s="254"/>
      <c r="QPH262" s="254"/>
      <c r="QPI262" s="254"/>
      <c r="QPJ262" s="254"/>
      <c r="QPK262" s="254"/>
      <c r="QPL262" s="254"/>
      <c r="QPM262" s="254"/>
      <c r="QPN262" s="254"/>
      <c r="QPO262" s="254"/>
      <c r="QPP262" s="254"/>
      <c r="QPQ262" s="254"/>
      <c r="QPR262" s="254"/>
      <c r="QPS262" s="254"/>
      <c r="QPT262" s="254"/>
      <c r="QPU262" s="254"/>
      <c r="QPV262" s="254"/>
      <c r="QPW262" s="254"/>
      <c r="QPX262" s="254"/>
      <c r="QPY262" s="254"/>
      <c r="QPZ262" s="254"/>
      <c r="QQA262" s="254"/>
      <c r="QQB262" s="254"/>
      <c r="QQC262" s="254"/>
      <c r="QQD262" s="254"/>
      <c r="QQE262" s="254"/>
      <c r="QQF262" s="254"/>
      <c r="QQG262" s="254"/>
      <c r="QQH262" s="254"/>
      <c r="QQI262" s="254"/>
      <c r="QQJ262" s="254"/>
      <c r="QQK262" s="254"/>
      <c r="QQL262" s="254"/>
      <c r="QQM262" s="254"/>
      <c r="QQN262" s="254"/>
      <c r="QQO262" s="254"/>
      <c r="QQP262" s="254"/>
      <c r="QQQ262" s="254"/>
      <c r="QQR262" s="254"/>
      <c r="QQS262" s="254"/>
      <c r="QQT262" s="254"/>
      <c r="QQU262" s="254"/>
      <c r="QQV262" s="254"/>
      <c r="QQW262" s="254"/>
      <c r="QQX262" s="254"/>
      <c r="QQY262" s="254"/>
      <c r="QQZ262" s="254"/>
      <c r="QRA262" s="254"/>
      <c r="QRB262" s="254"/>
      <c r="QRC262" s="254"/>
      <c r="QRD262" s="254"/>
      <c r="QRE262" s="254"/>
      <c r="QRF262" s="254"/>
      <c r="QRG262" s="254"/>
      <c r="QRH262" s="254"/>
      <c r="QRI262" s="254"/>
      <c r="QRJ262" s="254"/>
      <c r="QRK262" s="254"/>
      <c r="QRL262" s="254"/>
      <c r="QRM262" s="254"/>
      <c r="QRN262" s="254"/>
      <c r="QRO262" s="254"/>
      <c r="QRP262" s="254"/>
      <c r="QRQ262" s="254"/>
      <c r="QRR262" s="254"/>
      <c r="QRS262" s="254"/>
      <c r="QRT262" s="254"/>
      <c r="QRU262" s="254"/>
      <c r="QRV262" s="254"/>
      <c r="QRW262" s="254"/>
      <c r="QRX262" s="254"/>
      <c r="QRY262" s="254"/>
      <c r="QRZ262" s="254"/>
      <c r="QSA262" s="254"/>
      <c r="QSB262" s="254"/>
      <c r="QSC262" s="254"/>
      <c r="QSD262" s="254"/>
      <c r="QSE262" s="254"/>
      <c r="QSF262" s="254"/>
      <c r="QSG262" s="254"/>
      <c r="QSH262" s="254"/>
      <c r="QSI262" s="254"/>
      <c r="QSJ262" s="254"/>
      <c r="QSK262" s="254"/>
      <c r="QSL262" s="254"/>
      <c r="QSM262" s="254"/>
      <c r="QSN262" s="254"/>
      <c r="QSO262" s="254"/>
      <c r="QSP262" s="254"/>
      <c r="QSQ262" s="254"/>
      <c r="QSR262" s="254"/>
      <c r="QSS262" s="254"/>
      <c r="QST262" s="254"/>
      <c r="QSU262" s="254"/>
      <c r="QSV262" s="254"/>
      <c r="QSW262" s="254"/>
      <c r="QSX262" s="254"/>
      <c r="QSY262" s="254"/>
      <c r="QSZ262" s="254"/>
      <c r="QTA262" s="254"/>
      <c r="QTB262" s="254"/>
      <c r="QTC262" s="254"/>
      <c r="QTD262" s="254"/>
      <c r="QTE262" s="254"/>
      <c r="QTF262" s="254"/>
      <c r="QTG262" s="254"/>
      <c r="QTH262" s="254"/>
      <c r="QTI262" s="254"/>
      <c r="QTJ262" s="254"/>
      <c r="QTK262" s="254"/>
      <c r="QTL262" s="254"/>
      <c r="QTM262" s="254"/>
      <c r="QTN262" s="254"/>
      <c r="QTO262" s="254"/>
      <c r="QTP262" s="254"/>
      <c r="QTQ262" s="254"/>
      <c r="QTR262" s="254"/>
      <c r="QTS262" s="254"/>
      <c r="QTT262" s="254"/>
      <c r="QTU262" s="254"/>
      <c r="QTV262" s="254"/>
      <c r="QTW262" s="254"/>
      <c r="QTX262" s="254"/>
      <c r="QTY262" s="254"/>
      <c r="QTZ262" s="254"/>
      <c r="QUA262" s="254"/>
      <c r="QUB262" s="254"/>
      <c r="QUC262" s="254"/>
      <c r="QUD262" s="254"/>
      <c r="QUE262" s="254"/>
      <c r="QUF262" s="254"/>
      <c r="QUG262" s="254"/>
      <c r="QUH262" s="254"/>
      <c r="QUI262" s="254"/>
      <c r="QUJ262" s="254"/>
      <c r="QUK262" s="254"/>
      <c r="QUL262" s="254"/>
      <c r="QUM262" s="254"/>
      <c r="QUN262" s="254"/>
      <c r="QUO262" s="254"/>
      <c r="QUP262" s="254"/>
      <c r="QUQ262" s="254"/>
      <c r="QUR262" s="254"/>
      <c r="QUS262" s="254"/>
      <c r="QUT262" s="254"/>
      <c r="QUU262" s="254"/>
      <c r="QUV262" s="254"/>
      <c r="QUW262" s="254"/>
      <c r="QUX262" s="254"/>
      <c r="QUY262" s="254"/>
      <c r="QUZ262" s="254"/>
      <c r="QVA262" s="254"/>
      <c r="QVB262" s="254"/>
      <c r="QVC262" s="254"/>
      <c r="QVD262" s="254"/>
      <c r="QVE262" s="254"/>
      <c r="QVF262" s="254"/>
      <c r="QVG262" s="254"/>
      <c r="QVH262" s="254"/>
      <c r="QVI262" s="254"/>
      <c r="QVJ262" s="254"/>
      <c r="QVK262" s="254"/>
      <c r="QVL262" s="254"/>
      <c r="QVM262" s="254"/>
      <c r="QVN262" s="254"/>
      <c r="QVO262" s="254"/>
      <c r="QVP262" s="254"/>
      <c r="QVQ262" s="254"/>
      <c r="QVR262" s="254"/>
      <c r="QVS262" s="254"/>
      <c r="QVT262" s="254"/>
      <c r="QVU262" s="254"/>
      <c r="QVV262" s="254"/>
      <c r="QVW262" s="254"/>
      <c r="QVX262" s="254"/>
      <c r="QVY262" s="254"/>
      <c r="QVZ262" s="254"/>
      <c r="QWA262" s="254"/>
      <c r="QWB262" s="254"/>
      <c r="QWC262" s="254"/>
      <c r="QWD262" s="254"/>
      <c r="QWE262" s="254"/>
      <c r="QWF262" s="254"/>
      <c r="QWG262" s="254"/>
      <c r="QWH262" s="254"/>
      <c r="QWI262" s="254"/>
      <c r="QWJ262" s="254"/>
      <c r="QWK262" s="254"/>
      <c r="QWL262" s="254"/>
      <c r="QWM262" s="254"/>
      <c r="QWN262" s="254"/>
      <c r="QWO262" s="254"/>
      <c r="QWP262" s="254"/>
      <c r="QWQ262" s="254"/>
      <c r="QWR262" s="254"/>
      <c r="QWS262" s="254"/>
      <c r="QWT262" s="254"/>
      <c r="QWU262" s="254"/>
      <c r="QWV262" s="254"/>
      <c r="QWW262" s="254"/>
      <c r="QWX262" s="254"/>
      <c r="QWY262" s="254"/>
      <c r="QWZ262" s="254"/>
      <c r="QXA262" s="254"/>
      <c r="QXB262" s="254"/>
      <c r="QXC262" s="254"/>
      <c r="QXD262" s="254"/>
      <c r="QXE262" s="254"/>
      <c r="QXF262" s="254"/>
      <c r="QXG262" s="254"/>
      <c r="QXH262" s="254"/>
      <c r="QXI262" s="254"/>
      <c r="QXJ262" s="254"/>
      <c r="QXK262" s="254"/>
      <c r="QXL262" s="254"/>
      <c r="QXM262" s="254"/>
      <c r="QXN262" s="254"/>
      <c r="QXO262" s="254"/>
      <c r="QXP262" s="254"/>
      <c r="QXQ262" s="254"/>
      <c r="QXR262" s="254"/>
      <c r="QXS262" s="254"/>
      <c r="QXT262" s="254"/>
      <c r="QXU262" s="254"/>
      <c r="QXV262" s="254"/>
      <c r="QXW262" s="254"/>
      <c r="QXX262" s="254"/>
      <c r="QXY262" s="254"/>
      <c r="QXZ262" s="254"/>
      <c r="QYA262" s="254"/>
      <c r="QYB262" s="254"/>
      <c r="QYC262" s="254"/>
      <c r="QYD262" s="254"/>
      <c r="QYE262" s="254"/>
      <c r="QYF262" s="254"/>
      <c r="QYG262" s="254"/>
      <c r="QYH262" s="254"/>
      <c r="QYI262" s="254"/>
      <c r="QYJ262" s="254"/>
      <c r="QYK262" s="254"/>
      <c r="QYL262" s="254"/>
      <c r="QYM262" s="254"/>
      <c r="QYN262" s="254"/>
      <c r="QYO262" s="254"/>
      <c r="QYP262" s="254"/>
      <c r="QYQ262" s="254"/>
      <c r="QYR262" s="254"/>
      <c r="QYS262" s="254"/>
      <c r="QYT262" s="254"/>
      <c r="QYU262" s="254"/>
      <c r="QYV262" s="254"/>
      <c r="QYW262" s="254"/>
      <c r="QYX262" s="254"/>
      <c r="QYY262" s="254"/>
      <c r="QYZ262" s="254"/>
      <c r="QZA262" s="254"/>
      <c r="QZB262" s="254"/>
      <c r="QZC262" s="254"/>
      <c r="QZD262" s="254"/>
      <c r="QZE262" s="254"/>
      <c r="QZF262" s="254"/>
      <c r="QZG262" s="254"/>
      <c r="QZH262" s="254"/>
      <c r="QZI262" s="254"/>
      <c r="QZJ262" s="254"/>
      <c r="QZK262" s="254"/>
      <c r="QZL262" s="254"/>
      <c r="QZM262" s="254"/>
      <c r="QZN262" s="254"/>
      <c r="QZO262" s="254"/>
      <c r="QZP262" s="254"/>
      <c r="QZQ262" s="254"/>
      <c r="QZR262" s="254"/>
      <c r="QZS262" s="254"/>
      <c r="QZT262" s="254"/>
      <c r="QZU262" s="254"/>
      <c r="QZV262" s="254"/>
      <c r="QZW262" s="254"/>
      <c r="QZX262" s="254"/>
      <c r="QZY262" s="254"/>
      <c r="QZZ262" s="254"/>
      <c r="RAA262" s="254"/>
      <c r="RAB262" s="254"/>
      <c r="RAC262" s="254"/>
      <c r="RAD262" s="254"/>
      <c r="RAE262" s="254"/>
      <c r="RAF262" s="254"/>
      <c r="RAG262" s="254"/>
      <c r="RAH262" s="254"/>
      <c r="RAI262" s="254"/>
      <c r="RAJ262" s="254"/>
      <c r="RAK262" s="254"/>
      <c r="RAL262" s="254"/>
      <c r="RAM262" s="254"/>
      <c r="RAN262" s="254"/>
      <c r="RAO262" s="254"/>
      <c r="RAP262" s="254"/>
      <c r="RAQ262" s="254"/>
      <c r="RAR262" s="254"/>
      <c r="RAS262" s="254"/>
      <c r="RAT262" s="254"/>
      <c r="RAU262" s="254"/>
      <c r="RAV262" s="254"/>
      <c r="RAW262" s="254"/>
      <c r="RAX262" s="254"/>
      <c r="RAY262" s="254"/>
      <c r="RAZ262" s="254"/>
      <c r="RBA262" s="254"/>
      <c r="RBB262" s="254"/>
      <c r="RBC262" s="254"/>
      <c r="RBD262" s="254"/>
      <c r="RBE262" s="254"/>
      <c r="RBF262" s="254"/>
      <c r="RBG262" s="254"/>
      <c r="RBH262" s="254"/>
      <c r="RBI262" s="254"/>
      <c r="RBJ262" s="254"/>
      <c r="RBK262" s="254"/>
      <c r="RBL262" s="254"/>
      <c r="RBM262" s="254"/>
      <c r="RBN262" s="254"/>
      <c r="RBO262" s="254"/>
      <c r="RBP262" s="254"/>
      <c r="RBQ262" s="254"/>
      <c r="RBR262" s="254"/>
      <c r="RBS262" s="254"/>
      <c r="RBT262" s="254"/>
      <c r="RBU262" s="254"/>
      <c r="RBV262" s="254"/>
      <c r="RBW262" s="254"/>
      <c r="RBX262" s="254"/>
      <c r="RBY262" s="254"/>
      <c r="RBZ262" s="254"/>
      <c r="RCA262" s="254"/>
      <c r="RCB262" s="254"/>
      <c r="RCC262" s="254"/>
      <c r="RCD262" s="254"/>
      <c r="RCE262" s="254"/>
      <c r="RCF262" s="254"/>
      <c r="RCG262" s="254"/>
      <c r="RCH262" s="254"/>
      <c r="RCI262" s="254"/>
      <c r="RCJ262" s="254"/>
      <c r="RCK262" s="254"/>
      <c r="RCL262" s="254"/>
      <c r="RCM262" s="254"/>
      <c r="RCN262" s="254"/>
      <c r="RCO262" s="254"/>
      <c r="RCP262" s="254"/>
      <c r="RCQ262" s="254"/>
      <c r="RCR262" s="254"/>
      <c r="RCS262" s="254"/>
      <c r="RCT262" s="254"/>
      <c r="RCU262" s="254"/>
      <c r="RCV262" s="254"/>
      <c r="RCW262" s="254"/>
      <c r="RCX262" s="254"/>
      <c r="RCY262" s="254"/>
      <c r="RCZ262" s="254"/>
      <c r="RDA262" s="254"/>
      <c r="RDB262" s="254"/>
      <c r="RDC262" s="254"/>
      <c r="RDD262" s="254"/>
      <c r="RDE262" s="254"/>
      <c r="RDF262" s="254"/>
      <c r="RDG262" s="254"/>
      <c r="RDH262" s="254"/>
      <c r="RDI262" s="254"/>
      <c r="RDJ262" s="254"/>
      <c r="RDK262" s="254"/>
      <c r="RDL262" s="254"/>
      <c r="RDM262" s="254"/>
      <c r="RDN262" s="254"/>
      <c r="RDO262" s="254"/>
      <c r="RDP262" s="254"/>
      <c r="RDQ262" s="254"/>
      <c r="RDR262" s="254"/>
      <c r="RDS262" s="254"/>
      <c r="RDT262" s="254"/>
      <c r="RDU262" s="254"/>
      <c r="RDV262" s="254"/>
      <c r="RDW262" s="254"/>
      <c r="RDX262" s="254"/>
      <c r="RDY262" s="254"/>
      <c r="RDZ262" s="254"/>
      <c r="REA262" s="254"/>
      <c r="REB262" s="254"/>
      <c r="REC262" s="254"/>
      <c r="RED262" s="254"/>
      <c r="REE262" s="254"/>
      <c r="REF262" s="254"/>
      <c r="REG262" s="254"/>
      <c r="REH262" s="254"/>
      <c r="REI262" s="254"/>
      <c r="REJ262" s="254"/>
      <c r="REK262" s="254"/>
      <c r="REL262" s="254"/>
      <c r="REM262" s="254"/>
      <c r="REN262" s="254"/>
      <c r="REO262" s="254"/>
      <c r="REP262" s="254"/>
      <c r="REQ262" s="254"/>
      <c r="RER262" s="254"/>
      <c r="RES262" s="254"/>
      <c r="RET262" s="254"/>
      <c r="REU262" s="254"/>
      <c r="REV262" s="254"/>
      <c r="REW262" s="254"/>
      <c r="REX262" s="254"/>
      <c r="REY262" s="254"/>
      <c r="REZ262" s="254"/>
      <c r="RFA262" s="254"/>
      <c r="RFB262" s="254"/>
      <c r="RFC262" s="254"/>
      <c r="RFD262" s="254"/>
      <c r="RFE262" s="254"/>
      <c r="RFF262" s="254"/>
      <c r="RFG262" s="254"/>
      <c r="RFH262" s="254"/>
      <c r="RFI262" s="254"/>
      <c r="RFJ262" s="254"/>
      <c r="RFK262" s="254"/>
      <c r="RFL262" s="254"/>
      <c r="RFM262" s="254"/>
      <c r="RFN262" s="254"/>
      <c r="RFO262" s="254"/>
      <c r="RFP262" s="254"/>
      <c r="RFQ262" s="254"/>
      <c r="RFR262" s="254"/>
      <c r="RFS262" s="254"/>
      <c r="RFT262" s="254"/>
      <c r="RFU262" s="254"/>
      <c r="RFV262" s="254"/>
      <c r="RFW262" s="254"/>
      <c r="RFX262" s="254"/>
      <c r="RFY262" s="254"/>
      <c r="RFZ262" s="254"/>
      <c r="RGA262" s="254"/>
      <c r="RGB262" s="254"/>
      <c r="RGC262" s="254"/>
      <c r="RGD262" s="254"/>
      <c r="RGE262" s="254"/>
      <c r="RGF262" s="254"/>
      <c r="RGG262" s="254"/>
      <c r="RGH262" s="254"/>
      <c r="RGI262" s="254"/>
      <c r="RGJ262" s="254"/>
      <c r="RGK262" s="254"/>
      <c r="RGL262" s="254"/>
      <c r="RGM262" s="254"/>
      <c r="RGN262" s="254"/>
      <c r="RGO262" s="254"/>
      <c r="RGP262" s="254"/>
      <c r="RGQ262" s="254"/>
      <c r="RGR262" s="254"/>
      <c r="RGS262" s="254"/>
      <c r="RGT262" s="254"/>
      <c r="RGU262" s="254"/>
      <c r="RGV262" s="254"/>
      <c r="RGW262" s="254"/>
      <c r="RGX262" s="254"/>
      <c r="RGY262" s="254"/>
      <c r="RGZ262" s="254"/>
      <c r="RHA262" s="254"/>
      <c r="RHB262" s="254"/>
      <c r="RHC262" s="254"/>
      <c r="RHD262" s="254"/>
      <c r="RHE262" s="254"/>
      <c r="RHF262" s="254"/>
      <c r="RHG262" s="254"/>
      <c r="RHH262" s="254"/>
      <c r="RHI262" s="254"/>
      <c r="RHJ262" s="254"/>
      <c r="RHK262" s="254"/>
      <c r="RHL262" s="254"/>
      <c r="RHM262" s="254"/>
      <c r="RHN262" s="254"/>
      <c r="RHO262" s="254"/>
      <c r="RHP262" s="254"/>
      <c r="RHQ262" s="254"/>
      <c r="RHR262" s="254"/>
      <c r="RHS262" s="254"/>
      <c r="RHT262" s="254"/>
      <c r="RHU262" s="254"/>
      <c r="RHV262" s="254"/>
      <c r="RHW262" s="254"/>
      <c r="RHX262" s="254"/>
      <c r="RHY262" s="254"/>
      <c r="RHZ262" s="254"/>
      <c r="RIA262" s="254"/>
      <c r="RIB262" s="254"/>
      <c r="RIC262" s="254"/>
      <c r="RID262" s="254"/>
      <c r="RIE262" s="254"/>
      <c r="RIF262" s="254"/>
      <c r="RIG262" s="254"/>
      <c r="RIH262" s="254"/>
      <c r="RII262" s="254"/>
      <c r="RIJ262" s="254"/>
      <c r="RIK262" s="254"/>
      <c r="RIL262" s="254"/>
      <c r="RIM262" s="254"/>
      <c r="RIN262" s="254"/>
      <c r="RIO262" s="254"/>
      <c r="RIP262" s="254"/>
      <c r="RIQ262" s="254"/>
      <c r="RIR262" s="254"/>
      <c r="RIS262" s="254"/>
      <c r="RIT262" s="254"/>
      <c r="RIU262" s="254"/>
      <c r="RIV262" s="254"/>
      <c r="RIW262" s="254"/>
      <c r="RIX262" s="254"/>
      <c r="RIY262" s="254"/>
      <c r="RIZ262" s="254"/>
      <c r="RJA262" s="254"/>
      <c r="RJB262" s="254"/>
      <c r="RJC262" s="254"/>
      <c r="RJD262" s="254"/>
      <c r="RJE262" s="254"/>
      <c r="RJF262" s="254"/>
      <c r="RJG262" s="254"/>
      <c r="RJH262" s="254"/>
      <c r="RJI262" s="254"/>
      <c r="RJJ262" s="254"/>
      <c r="RJK262" s="254"/>
      <c r="RJL262" s="254"/>
      <c r="RJM262" s="254"/>
      <c r="RJN262" s="254"/>
      <c r="RJO262" s="254"/>
      <c r="RJP262" s="254"/>
      <c r="RJQ262" s="254"/>
      <c r="RJR262" s="254"/>
      <c r="RJS262" s="254"/>
      <c r="RJT262" s="254"/>
      <c r="RJU262" s="254"/>
      <c r="RJV262" s="254"/>
      <c r="RJW262" s="254"/>
      <c r="RJX262" s="254"/>
      <c r="RJY262" s="254"/>
      <c r="RJZ262" s="254"/>
      <c r="RKA262" s="254"/>
      <c r="RKB262" s="254"/>
      <c r="RKC262" s="254"/>
      <c r="RKD262" s="254"/>
      <c r="RKE262" s="254"/>
      <c r="RKF262" s="254"/>
      <c r="RKG262" s="254"/>
      <c r="RKH262" s="254"/>
      <c r="RKI262" s="254"/>
      <c r="RKJ262" s="254"/>
      <c r="RKK262" s="254"/>
      <c r="RKL262" s="254"/>
      <c r="RKM262" s="254"/>
      <c r="RKN262" s="254"/>
      <c r="RKO262" s="254"/>
      <c r="RKP262" s="254"/>
      <c r="RKQ262" s="254"/>
      <c r="RKR262" s="254"/>
      <c r="RKS262" s="254"/>
      <c r="RKT262" s="254"/>
      <c r="RKU262" s="254"/>
      <c r="RKV262" s="254"/>
      <c r="RKW262" s="254"/>
      <c r="RKX262" s="254"/>
      <c r="RKY262" s="254"/>
      <c r="RKZ262" s="254"/>
      <c r="RLA262" s="254"/>
      <c r="RLB262" s="254"/>
      <c r="RLC262" s="254"/>
      <c r="RLD262" s="254"/>
      <c r="RLE262" s="254"/>
      <c r="RLF262" s="254"/>
      <c r="RLG262" s="254"/>
      <c r="RLH262" s="254"/>
      <c r="RLI262" s="254"/>
      <c r="RLJ262" s="254"/>
      <c r="RLK262" s="254"/>
      <c r="RLL262" s="254"/>
      <c r="RLM262" s="254"/>
      <c r="RLN262" s="254"/>
      <c r="RLO262" s="254"/>
      <c r="RLP262" s="254"/>
      <c r="RLQ262" s="254"/>
      <c r="RLR262" s="254"/>
      <c r="RLS262" s="254"/>
      <c r="RLT262" s="254"/>
      <c r="RLU262" s="254"/>
      <c r="RLV262" s="254"/>
      <c r="RLW262" s="254"/>
      <c r="RLX262" s="254"/>
      <c r="RLY262" s="254"/>
      <c r="RLZ262" s="254"/>
      <c r="RMA262" s="254"/>
      <c r="RMB262" s="254"/>
      <c r="RMC262" s="254"/>
      <c r="RMD262" s="254"/>
      <c r="RME262" s="254"/>
      <c r="RMF262" s="254"/>
      <c r="RMG262" s="254"/>
      <c r="RMH262" s="254"/>
      <c r="RMI262" s="254"/>
      <c r="RMJ262" s="254"/>
      <c r="RMK262" s="254"/>
      <c r="RML262" s="254"/>
      <c r="RMM262" s="254"/>
      <c r="RMN262" s="254"/>
      <c r="RMO262" s="254"/>
      <c r="RMP262" s="254"/>
      <c r="RMQ262" s="254"/>
      <c r="RMR262" s="254"/>
      <c r="RMS262" s="254"/>
      <c r="RMT262" s="254"/>
      <c r="RMU262" s="254"/>
      <c r="RMV262" s="254"/>
      <c r="RMW262" s="254"/>
      <c r="RMX262" s="254"/>
      <c r="RMY262" s="254"/>
      <c r="RMZ262" s="254"/>
      <c r="RNA262" s="254"/>
      <c r="RNB262" s="254"/>
      <c r="RNC262" s="254"/>
      <c r="RND262" s="254"/>
      <c r="RNE262" s="254"/>
      <c r="RNF262" s="254"/>
      <c r="RNG262" s="254"/>
      <c r="RNH262" s="254"/>
      <c r="RNI262" s="254"/>
      <c r="RNJ262" s="254"/>
      <c r="RNK262" s="254"/>
      <c r="RNL262" s="254"/>
      <c r="RNM262" s="254"/>
      <c r="RNN262" s="254"/>
      <c r="RNO262" s="254"/>
      <c r="RNP262" s="254"/>
      <c r="RNQ262" s="254"/>
      <c r="RNR262" s="254"/>
      <c r="RNS262" s="254"/>
      <c r="RNT262" s="254"/>
      <c r="RNU262" s="254"/>
      <c r="RNV262" s="254"/>
      <c r="RNW262" s="254"/>
      <c r="RNX262" s="254"/>
      <c r="RNY262" s="254"/>
      <c r="RNZ262" s="254"/>
      <c r="ROA262" s="254"/>
      <c r="ROB262" s="254"/>
      <c r="ROC262" s="254"/>
      <c r="ROD262" s="254"/>
      <c r="ROE262" s="254"/>
      <c r="ROF262" s="254"/>
      <c r="ROG262" s="254"/>
      <c r="ROH262" s="254"/>
      <c r="ROI262" s="254"/>
      <c r="ROJ262" s="254"/>
      <c r="ROK262" s="254"/>
      <c r="ROL262" s="254"/>
      <c r="ROM262" s="254"/>
      <c r="RON262" s="254"/>
      <c r="ROO262" s="254"/>
      <c r="ROP262" s="254"/>
      <c r="ROQ262" s="254"/>
      <c r="ROR262" s="254"/>
      <c r="ROS262" s="254"/>
      <c r="ROT262" s="254"/>
      <c r="ROU262" s="254"/>
      <c r="ROV262" s="254"/>
      <c r="ROW262" s="254"/>
      <c r="ROX262" s="254"/>
      <c r="ROY262" s="254"/>
      <c r="ROZ262" s="254"/>
      <c r="RPA262" s="254"/>
      <c r="RPB262" s="254"/>
      <c r="RPC262" s="254"/>
      <c r="RPD262" s="254"/>
      <c r="RPE262" s="254"/>
      <c r="RPF262" s="254"/>
      <c r="RPG262" s="254"/>
      <c r="RPH262" s="254"/>
      <c r="RPI262" s="254"/>
      <c r="RPJ262" s="254"/>
      <c r="RPK262" s="254"/>
      <c r="RPL262" s="254"/>
      <c r="RPM262" s="254"/>
      <c r="RPN262" s="254"/>
      <c r="RPO262" s="254"/>
      <c r="RPP262" s="254"/>
      <c r="RPQ262" s="254"/>
      <c r="RPR262" s="254"/>
      <c r="RPS262" s="254"/>
      <c r="RPT262" s="254"/>
      <c r="RPU262" s="254"/>
      <c r="RPV262" s="254"/>
      <c r="RPW262" s="254"/>
      <c r="RPX262" s="254"/>
      <c r="RPY262" s="254"/>
      <c r="RPZ262" s="254"/>
      <c r="RQA262" s="254"/>
      <c r="RQB262" s="254"/>
      <c r="RQC262" s="254"/>
      <c r="RQD262" s="254"/>
      <c r="RQE262" s="254"/>
      <c r="RQF262" s="254"/>
      <c r="RQG262" s="254"/>
      <c r="RQH262" s="254"/>
      <c r="RQI262" s="254"/>
      <c r="RQJ262" s="254"/>
      <c r="RQK262" s="254"/>
      <c r="RQL262" s="254"/>
      <c r="RQM262" s="254"/>
      <c r="RQN262" s="254"/>
      <c r="RQO262" s="254"/>
      <c r="RQP262" s="254"/>
      <c r="RQQ262" s="254"/>
      <c r="RQR262" s="254"/>
      <c r="RQS262" s="254"/>
      <c r="RQT262" s="254"/>
      <c r="RQU262" s="254"/>
      <c r="RQV262" s="254"/>
      <c r="RQW262" s="254"/>
      <c r="RQX262" s="254"/>
      <c r="RQY262" s="254"/>
      <c r="RQZ262" s="254"/>
      <c r="RRA262" s="254"/>
      <c r="RRB262" s="254"/>
      <c r="RRC262" s="254"/>
      <c r="RRD262" s="254"/>
      <c r="RRE262" s="254"/>
      <c r="RRF262" s="254"/>
      <c r="RRG262" s="254"/>
      <c r="RRH262" s="254"/>
      <c r="RRI262" s="254"/>
      <c r="RRJ262" s="254"/>
      <c r="RRK262" s="254"/>
      <c r="RRL262" s="254"/>
      <c r="RRM262" s="254"/>
      <c r="RRN262" s="254"/>
      <c r="RRO262" s="254"/>
      <c r="RRP262" s="254"/>
      <c r="RRQ262" s="254"/>
      <c r="RRR262" s="254"/>
      <c r="RRS262" s="254"/>
      <c r="RRT262" s="254"/>
      <c r="RRU262" s="254"/>
      <c r="RRV262" s="254"/>
      <c r="RRW262" s="254"/>
      <c r="RRX262" s="254"/>
      <c r="RRY262" s="254"/>
      <c r="RRZ262" s="254"/>
      <c r="RSA262" s="254"/>
      <c r="RSB262" s="254"/>
      <c r="RSC262" s="254"/>
      <c r="RSD262" s="254"/>
      <c r="RSE262" s="254"/>
      <c r="RSF262" s="254"/>
      <c r="RSG262" s="254"/>
      <c r="RSH262" s="254"/>
      <c r="RSI262" s="254"/>
      <c r="RSJ262" s="254"/>
      <c r="RSK262" s="254"/>
      <c r="RSL262" s="254"/>
      <c r="RSM262" s="254"/>
      <c r="RSN262" s="254"/>
      <c r="RSO262" s="254"/>
      <c r="RSP262" s="254"/>
      <c r="RSQ262" s="254"/>
      <c r="RSR262" s="254"/>
      <c r="RSS262" s="254"/>
      <c r="RST262" s="254"/>
      <c r="RSU262" s="254"/>
      <c r="RSV262" s="254"/>
      <c r="RSW262" s="254"/>
      <c r="RSX262" s="254"/>
      <c r="RSY262" s="254"/>
      <c r="RSZ262" s="254"/>
      <c r="RTA262" s="254"/>
      <c r="RTB262" s="254"/>
      <c r="RTC262" s="254"/>
      <c r="RTD262" s="254"/>
      <c r="RTE262" s="254"/>
      <c r="RTF262" s="254"/>
      <c r="RTG262" s="254"/>
      <c r="RTH262" s="254"/>
      <c r="RTI262" s="254"/>
      <c r="RTJ262" s="254"/>
      <c r="RTK262" s="254"/>
      <c r="RTL262" s="254"/>
      <c r="RTM262" s="254"/>
      <c r="RTN262" s="254"/>
      <c r="RTO262" s="254"/>
      <c r="RTP262" s="254"/>
      <c r="RTQ262" s="254"/>
      <c r="RTR262" s="254"/>
      <c r="RTS262" s="254"/>
      <c r="RTT262" s="254"/>
      <c r="RTU262" s="254"/>
      <c r="RTV262" s="254"/>
      <c r="RTW262" s="254"/>
      <c r="RTX262" s="254"/>
      <c r="RTY262" s="254"/>
      <c r="RTZ262" s="254"/>
      <c r="RUA262" s="254"/>
      <c r="RUB262" s="254"/>
      <c r="RUC262" s="254"/>
      <c r="RUD262" s="254"/>
      <c r="RUE262" s="254"/>
      <c r="RUF262" s="254"/>
      <c r="RUG262" s="254"/>
      <c r="RUH262" s="254"/>
      <c r="RUI262" s="254"/>
      <c r="RUJ262" s="254"/>
      <c r="RUK262" s="254"/>
      <c r="RUL262" s="254"/>
      <c r="RUM262" s="254"/>
      <c r="RUN262" s="254"/>
      <c r="RUO262" s="254"/>
      <c r="RUP262" s="254"/>
      <c r="RUQ262" s="254"/>
      <c r="RUR262" s="254"/>
      <c r="RUS262" s="254"/>
      <c r="RUT262" s="254"/>
      <c r="RUU262" s="254"/>
      <c r="RUV262" s="254"/>
      <c r="RUW262" s="254"/>
      <c r="RUX262" s="254"/>
      <c r="RUY262" s="254"/>
      <c r="RUZ262" s="254"/>
      <c r="RVA262" s="254"/>
      <c r="RVB262" s="254"/>
      <c r="RVC262" s="254"/>
      <c r="RVD262" s="254"/>
      <c r="RVE262" s="254"/>
      <c r="RVF262" s="254"/>
      <c r="RVG262" s="254"/>
      <c r="RVH262" s="254"/>
      <c r="RVI262" s="254"/>
      <c r="RVJ262" s="254"/>
      <c r="RVK262" s="254"/>
      <c r="RVL262" s="254"/>
      <c r="RVM262" s="254"/>
      <c r="RVN262" s="254"/>
      <c r="RVO262" s="254"/>
      <c r="RVP262" s="254"/>
      <c r="RVQ262" s="254"/>
      <c r="RVR262" s="254"/>
      <c r="RVS262" s="254"/>
      <c r="RVT262" s="254"/>
      <c r="RVU262" s="254"/>
      <c r="RVV262" s="254"/>
      <c r="RVW262" s="254"/>
      <c r="RVX262" s="254"/>
      <c r="RVY262" s="254"/>
      <c r="RVZ262" s="254"/>
      <c r="RWA262" s="254"/>
      <c r="RWB262" s="254"/>
      <c r="RWC262" s="254"/>
      <c r="RWD262" s="254"/>
      <c r="RWE262" s="254"/>
      <c r="RWF262" s="254"/>
      <c r="RWG262" s="254"/>
      <c r="RWH262" s="254"/>
      <c r="RWI262" s="254"/>
      <c r="RWJ262" s="254"/>
      <c r="RWK262" s="254"/>
      <c r="RWL262" s="254"/>
      <c r="RWM262" s="254"/>
      <c r="RWN262" s="254"/>
      <c r="RWO262" s="254"/>
      <c r="RWP262" s="254"/>
      <c r="RWQ262" s="254"/>
      <c r="RWR262" s="254"/>
      <c r="RWS262" s="254"/>
      <c r="RWT262" s="254"/>
      <c r="RWU262" s="254"/>
      <c r="RWV262" s="254"/>
      <c r="RWW262" s="254"/>
      <c r="RWX262" s="254"/>
      <c r="RWY262" s="254"/>
      <c r="RWZ262" s="254"/>
      <c r="RXA262" s="254"/>
      <c r="RXB262" s="254"/>
      <c r="RXC262" s="254"/>
      <c r="RXD262" s="254"/>
      <c r="RXE262" s="254"/>
      <c r="RXF262" s="254"/>
      <c r="RXG262" s="254"/>
      <c r="RXH262" s="254"/>
      <c r="RXI262" s="254"/>
      <c r="RXJ262" s="254"/>
      <c r="RXK262" s="254"/>
      <c r="RXL262" s="254"/>
      <c r="RXM262" s="254"/>
      <c r="RXN262" s="254"/>
      <c r="RXO262" s="254"/>
      <c r="RXP262" s="254"/>
      <c r="RXQ262" s="254"/>
      <c r="RXR262" s="254"/>
      <c r="RXS262" s="254"/>
      <c r="RXT262" s="254"/>
      <c r="RXU262" s="254"/>
      <c r="RXV262" s="254"/>
      <c r="RXW262" s="254"/>
      <c r="RXX262" s="254"/>
      <c r="RXY262" s="254"/>
      <c r="RXZ262" s="254"/>
      <c r="RYA262" s="254"/>
      <c r="RYB262" s="254"/>
      <c r="RYC262" s="254"/>
      <c r="RYD262" s="254"/>
      <c r="RYE262" s="254"/>
      <c r="RYF262" s="254"/>
      <c r="RYG262" s="254"/>
      <c r="RYH262" s="254"/>
      <c r="RYI262" s="254"/>
      <c r="RYJ262" s="254"/>
      <c r="RYK262" s="254"/>
      <c r="RYL262" s="254"/>
      <c r="RYM262" s="254"/>
      <c r="RYN262" s="254"/>
      <c r="RYO262" s="254"/>
      <c r="RYP262" s="254"/>
      <c r="RYQ262" s="254"/>
      <c r="RYR262" s="254"/>
      <c r="RYS262" s="254"/>
      <c r="RYT262" s="254"/>
      <c r="RYU262" s="254"/>
      <c r="RYV262" s="254"/>
      <c r="RYW262" s="254"/>
      <c r="RYX262" s="254"/>
      <c r="RYY262" s="254"/>
      <c r="RYZ262" s="254"/>
      <c r="RZA262" s="254"/>
      <c r="RZB262" s="254"/>
      <c r="RZC262" s="254"/>
      <c r="RZD262" s="254"/>
      <c r="RZE262" s="254"/>
      <c r="RZF262" s="254"/>
      <c r="RZG262" s="254"/>
      <c r="RZH262" s="254"/>
      <c r="RZI262" s="254"/>
      <c r="RZJ262" s="254"/>
      <c r="RZK262" s="254"/>
      <c r="RZL262" s="254"/>
      <c r="RZM262" s="254"/>
      <c r="RZN262" s="254"/>
      <c r="RZO262" s="254"/>
      <c r="RZP262" s="254"/>
      <c r="RZQ262" s="254"/>
      <c r="RZR262" s="254"/>
      <c r="RZS262" s="254"/>
      <c r="RZT262" s="254"/>
      <c r="RZU262" s="254"/>
      <c r="RZV262" s="254"/>
      <c r="RZW262" s="254"/>
      <c r="RZX262" s="254"/>
      <c r="RZY262" s="254"/>
      <c r="RZZ262" s="254"/>
      <c r="SAA262" s="254"/>
      <c r="SAB262" s="254"/>
      <c r="SAC262" s="254"/>
      <c r="SAD262" s="254"/>
      <c r="SAE262" s="254"/>
      <c r="SAF262" s="254"/>
      <c r="SAG262" s="254"/>
      <c r="SAH262" s="254"/>
      <c r="SAI262" s="254"/>
      <c r="SAJ262" s="254"/>
      <c r="SAK262" s="254"/>
      <c r="SAL262" s="254"/>
      <c r="SAM262" s="254"/>
      <c r="SAN262" s="254"/>
      <c r="SAO262" s="254"/>
      <c r="SAP262" s="254"/>
      <c r="SAQ262" s="254"/>
      <c r="SAR262" s="254"/>
      <c r="SAS262" s="254"/>
      <c r="SAT262" s="254"/>
      <c r="SAU262" s="254"/>
      <c r="SAV262" s="254"/>
      <c r="SAW262" s="254"/>
      <c r="SAX262" s="254"/>
      <c r="SAY262" s="254"/>
      <c r="SAZ262" s="254"/>
      <c r="SBA262" s="254"/>
      <c r="SBB262" s="254"/>
      <c r="SBC262" s="254"/>
      <c r="SBD262" s="254"/>
      <c r="SBE262" s="254"/>
      <c r="SBF262" s="254"/>
      <c r="SBG262" s="254"/>
      <c r="SBH262" s="254"/>
      <c r="SBI262" s="254"/>
      <c r="SBJ262" s="254"/>
      <c r="SBK262" s="254"/>
      <c r="SBL262" s="254"/>
      <c r="SBM262" s="254"/>
      <c r="SBN262" s="254"/>
      <c r="SBO262" s="254"/>
      <c r="SBP262" s="254"/>
      <c r="SBQ262" s="254"/>
      <c r="SBR262" s="254"/>
      <c r="SBS262" s="254"/>
      <c r="SBT262" s="254"/>
      <c r="SBU262" s="254"/>
      <c r="SBV262" s="254"/>
      <c r="SBW262" s="254"/>
      <c r="SBX262" s="254"/>
      <c r="SBY262" s="254"/>
      <c r="SBZ262" s="254"/>
      <c r="SCA262" s="254"/>
      <c r="SCB262" s="254"/>
      <c r="SCC262" s="254"/>
      <c r="SCD262" s="254"/>
      <c r="SCE262" s="254"/>
      <c r="SCF262" s="254"/>
      <c r="SCG262" s="254"/>
      <c r="SCH262" s="254"/>
      <c r="SCI262" s="254"/>
      <c r="SCJ262" s="254"/>
      <c r="SCK262" s="254"/>
      <c r="SCL262" s="254"/>
      <c r="SCM262" s="254"/>
      <c r="SCN262" s="254"/>
      <c r="SCO262" s="254"/>
      <c r="SCP262" s="254"/>
      <c r="SCQ262" s="254"/>
      <c r="SCR262" s="254"/>
      <c r="SCS262" s="254"/>
      <c r="SCT262" s="254"/>
      <c r="SCU262" s="254"/>
      <c r="SCV262" s="254"/>
      <c r="SCW262" s="254"/>
      <c r="SCX262" s="254"/>
      <c r="SCY262" s="254"/>
      <c r="SCZ262" s="254"/>
      <c r="SDA262" s="254"/>
      <c r="SDB262" s="254"/>
      <c r="SDC262" s="254"/>
      <c r="SDD262" s="254"/>
      <c r="SDE262" s="254"/>
      <c r="SDF262" s="254"/>
      <c r="SDG262" s="254"/>
      <c r="SDH262" s="254"/>
      <c r="SDI262" s="254"/>
      <c r="SDJ262" s="254"/>
      <c r="SDK262" s="254"/>
      <c r="SDL262" s="254"/>
      <c r="SDM262" s="254"/>
      <c r="SDN262" s="254"/>
      <c r="SDO262" s="254"/>
      <c r="SDP262" s="254"/>
      <c r="SDQ262" s="254"/>
      <c r="SDR262" s="254"/>
      <c r="SDS262" s="254"/>
      <c r="SDT262" s="254"/>
      <c r="SDU262" s="254"/>
      <c r="SDV262" s="254"/>
      <c r="SDW262" s="254"/>
      <c r="SDX262" s="254"/>
      <c r="SDY262" s="254"/>
      <c r="SDZ262" s="254"/>
      <c r="SEA262" s="254"/>
      <c r="SEB262" s="254"/>
      <c r="SEC262" s="254"/>
      <c r="SED262" s="254"/>
      <c r="SEE262" s="254"/>
      <c r="SEF262" s="254"/>
      <c r="SEG262" s="254"/>
      <c r="SEH262" s="254"/>
      <c r="SEI262" s="254"/>
      <c r="SEJ262" s="254"/>
      <c r="SEK262" s="254"/>
      <c r="SEL262" s="254"/>
      <c r="SEM262" s="254"/>
      <c r="SEN262" s="254"/>
      <c r="SEO262" s="254"/>
      <c r="SEP262" s="254"/>
      <c r="SEQ262" s="254"/>
      <c r="SER262" s="254"/>
      <c r="SES262" s="254"/>
      <c r="SET262" s="254"/>
      <c r="SEU262" s="254"/>
      <c r="SEV262" s="254"/>
      <c r="SEW262" s="254"/>
      <c r="SEX262" s="254"/>
      <c r="SEY262" s="254"/>
      <c r="SEZ262" s="254"/>
      <c r="SFA262" s="254"/>
      <c r="SFB262" s="254"/>
      <c r="SFC262" s="254"/>
      <c r="SFD262" s="254"/>
      <c r="SFE262" s="254"/>
      <c r="SFF262" s="254"/>
      <c r="SFG262" s="254"/>
      <c r="SFH262" s="254"/>
      <c r="SFI262" s="254"/>
      <c r="SFJ262" s="254"/>
      <c r="SFK262" s="254"/>
      <c r="SFL262" s="254"/>
      <c r="SFM262" s="254"/>
      <c r="SFN262" s="254"/>
      <c r="SFO262" s="254"/>
      <c r="SFP262" s="254"/>
      <c r="SFQ262" s="254"/>
      <c r="SFR262" s="254"/>
      <c r="SFS262" s="254"/>
      <c r="SFT262" s="254"/>
      <c r="SFU262" s="254"/>
      <c r="SFV262" s="254"/>
      <c r="SFW262" s="254"/>
      <c r="SFX262" s="254"/>
      <c r="SFY262" s="254"/>
      <c r="SFZ262" s="254"/>
      <c r="SGA262" s="254"/>
      <c r="SGB262" s="254"/>
      <c r="SGC262" s="254"/>
      <c r="SGD262" s="254"/>
      <c r="SGE262" s="254"/>
      <c r="SGF262" s="254"/>
      <c r="SGG262" s="254"/>
      <c r="SGH262" s="254"/>
      <c r="SGI262" s="254"/>
      <c r="SGJ262" s="254"/>
      <c r="SGK262" s="254"/>
      <c r="SGL262" s="254"/>
      <c r="SGM262" s="254"/>
      <c r="SGN262" s="254"/>
      <c r="SGO262" s="254"/>
      <c r="SGP262" s="254"/>
      <c r="SGQ262" s="254"/>
      <c r="SGR262" s="254"/>
      <c r="SGS262" s="254"/>
      <c r="SGT262" s="254"/>
      <c r="SGU262" s="254"/>
      <c r="SGV262" s="254"/>
      <c r="SGW262" s="254"/>
      <c r="SGX262" s="254"/>
      <c r="SGY262" s="254"/>
      <c r="SGZ262" s="254"/>
      <c r="SHA262" s="254"/>
      <c r="SHB262" s="254"/>
      <c r="SHC262" s="254"/>
      <c r="SHD262" s="254"/>
      <c r="SHE262" s="254"/>
      <c r="SHF262" s="254"/>
      <c r="SHG262" s="254"/>
      <c r="SHH262" s="254"/>
      <c r="SHI262" s="254"/>
      <c r="SHJ262" s="254"/>
      <c r="SHK262" s="254"/>
      <c r="SHL262" s="254"/>
      <c r="SHM262" s="254"/>
      <c r="SHN262" s="254"/>
      <c r="SHO262" s="254"/>
      <c r="SHP262" s="254"/>
      <c r="SHQ262" s="254"/>
      <c r="SHR262" s="254"/>
      <c r="SHS262" s="254"/>
      <c r="SHT262" s="254"/>
      <c r="SHU262" s="254"/>
      <c r="SHV262" s="254"/>
      <c r="SHW262" s="254"/>
      <c r="SHX262" s="254"/>
      <c r="SHY262" s="254"/>
      <c r="SHZ262" s="254"/>
      <c r="SIA262" s="254"/>
      <c r="SIB262" s="254"/>
      <c r="SIC262" s="254"/>
      <c r="SID262" s="254"/>
      <c r="SIE262" s="254"/>
      <c r="SIF262" s="254"/>
      <c r="SIG262" s="254"/>
      <c r="SIH262" s="254"/>
      <c r="SII262" s="254"/>
      <c r="SIJ262" s="254"/>
      <c r="SIK262" s="254"/>
      <c r="SIL262" s="254"/>
      <c r="SIM262" s="254"/>
      <c r="SIN262" s="254"/>
      <c r="SIO262" s="254"/>
      <c r="SIP262" s="254"/>
      <c r="SIQ262" s="254"/>
      <c r="SIR262" s="254"/>
      <c r="SIS262" s="254"/>
      <c r="SIT262" s="254"/>
      <c r="SIU262" s="254"/>
      <c r="SIV262" s="254"/>
      <c r="SIW262" s="254"/>
      <c r="SIX262" s="254"/>
      <c r="SIY262" s="254"/>
      <c r="SIZ262" s="254"/>
      <c r="SJA262" s="254"/>
      <c r="SJB262" s="254"/>
      <c r="SJC262" s="254"/>
      <c r="SJD262" s="254"/>
      <c r="SJE262" s="254"/>
      <c r="SJF262" s="254"/>
      <c r="SJG262" s="254"/>
      <c r="SJH262" s="254"/>
      <c r="SJI262" s="254"/>
      <c r="SJJ262" s="254"/>
      <c r="SJK262" s="254"/>
      <c r="SJL262" s="254"/>
      <c r="SJM262" s="254"/>
      <c r="SJN262" s="254"/>
      <c r="SJO262" s="254"/>
      <c r="SJP262" s="254"/>
      <c r="SJQ262" s="254"/>
      <c r="SJR262" s="254"/>
      <c r="SJS262" s="254"/>
      <c r="SJT262" s="254"/>
      <c r="SJU262" s="254"/>
      <c r="SJV262" s="254"/>
      <c r="SJW262" s="254"/>
      <c r="SJX262" s="254"/>
      <c r="SJY262" s="254"/>
      <c r="SJZ262" s="254"/>
      <c r="SKA262" s="254"/>
      <c r="SKB262" s="254"/>
      <c r="SKC262" s="254"/>
      <c r="SKD262" s="254"/>
      <c r="SKE262" s="254"/>
      <c r="SKF262" s="254"/>
      <c r="SKG262" s="254"/>
      <c r="SKH262" s="254"/>
      <c r="SKI262" s="254"/>
      <c r="SKJ262" s="254"/>
      <c r="SKK262" s="254"/>
      <c r="SKL262" s="254"/>
      <c r="SKM262" s="254"/>
      <c r="SKN262" s="254"/>
      <c r="SKO262" s="254"/>
      <c r="SKP262" s="254"/>
      <c r="SKQ262" s="254"/>
      <c r="SKR262" s="254"/>
      <c r="SKS262" s="254"/>
      <c r="SKT262" s="254"/>
      <c r="SKU262" s="254"/>
      <c r="SKV262" s="254"/>
      <c r="SKW262" s="254"/>
      <c r="SKX262" s="254"/>
      <c r="SKY262" s="254"/>
      <c r="SKZ262" s="254"/>
      <c r="SLA262" s="254"/>
      <c r="SLB262" s="254"/>
      <c r="SLC262" s="254"/>
      <c r="SLD262" s="254"/>
      <c r="SLE262" s="254"/>
      <c r="SLF262" s="254"/>
      <c r="SLG262" s="254"/>
      <c r="SLH262" s="254"/>
      <c r="SLI262" s="254"/>
      <c r="SLJ262" s="254"/>
      <c r="SLK262" s="254"/>
      <c r="SLL262" s="254"/>
      <c r="SLM262" s="254"/>
      <c r="SLN262" s="254"/>
      <c r="SLO262" s="254"/>
      <c r="SLP262" s="254"/>
      <c r="SLQ262" s="254"/>
      <c r="SLR262" s="254"/>
      <c r="SLS262" s="254"/>
      <c r="SLT262" s="254"/>
      <c r="SLU262" s="254"/>
      <c r="SLV262" s="254"/>
      <c r="SLW262" s="254"/>
      <c r="SLX262" s="254"/>
      <c r="SLY262" s="254"/>
      <c r="SLZ262" s="254"/>
      <c r="SMA262" s="254"/>
      <c r="SMB262" s="254"/>
      <c r="SMC262" s="254"/>
      <c r="SMD262" s="254"/>
      <c r="SME262" s="254"/>
      <c r="SMF262" s="254"/>
      <c r="SMG262" s="254"/>
      <c r="SMH262" s="254"/>
      <c r="SMI262" s="254"/>
      <c r="SMJ262" s="254"/>
      <c r="SMK262" s="254"/>
      <c r="SML262" s="254"/>
      <c r="SMM262" s="254"/>
      <c r="SMN262" s="254"/>
      <c r="SMO262" s="254"/>
      <c r="SMP262" s="254"/>
      <c r="SMQ262" s="254"/>
      <c r="SMR262" s="254"/>
      <c r="SMS262" s="254"/>
      <c r="SMT262" s="254"/>
      <c r="SMU262" s="254"/>
      <c r="SMV262" s="254"/>
      <c r="SMW262" s="254"/>
      <c r="SMX262" s="254"/>
      <c r="SMY262" s="254"/>
      <c r="SMZ262" s="254"/>
      <c r="SNA262" s="254"/>
      <c r="SNB262" s="254"/>
      <c r="SNC262" s="254"/>
      <c r="SND262" s="254"/>
      <c r="SNE262" s="254"/>
      <c r="SNF262" s="254"/>
      <c r="SNG262" s="254"/>
      <c r="SNH262" s="254"/>
      <c r="SNI262" s="254"/>
      <c r="SNJ262" s="254"/>
      <c r="SNK262" s="254"/>
      <c r="SNL262" s="254"/>
      <c r="SNM262" s="254"/>
      <c r="SNN262" s="254"/>
      <c r="SNO262" s="254"/>
      <c r="SNP262" s="254"/>
      <c r="SNQ262" s="254"/>
      <c r="SNR262" s="254"/>
      <c r="SNS262" s="254"/>
      <c r="SNT262" s="254"/>
      <c r="SNU262" s="254"/>
      <c r="SNV262" s="254"/>
      <c r="SNW262" s="254"/>
      <c r="SNX262" s="254"/>
      <c r="SNY262" s="254"/>
      <c r="SNZ262" s="254"/>
      <c r="SOA262" s="254"/>
      <c r="SOB262" s="254"/>
      <c r="SOC262" s="254"/>
      <c r="SOD262" s="254"/>
      <c r="SOE262" s="254"/>
      <c r="SOF262" s="254"/>
      <c r="SOG262" s="254"/>
      <c r="SOH262" s="254"/>
      <c r="SOI262" s="254"/>
      <c r="SOJ262" s="254"/>
      <c r="SOK262" s="254"/>
      <c r="SOL262" s="254"/>
      <c r="SOM262" s="254"/>
      <c r="SON262" s="254"/>
      <c r="SOO262" s="254"/>
      <c r="SOP262" s="254"/>
      <c r="SOQ262" s="254"/>
      <c r="SOR262" s="254"/>
      <c r="SOS262" s="254"/>
      <c r="SOT262" s="254"/>
      <c r="SOU262" s="254"/>
      <c r="SOV262" s="254"/>
      <c r="SOW262" s="254"/>
      <c r="SOX262" s="254"/>
      <c r="SOY262" s="254"/>
      <c r="SOZ262" s="254"/>
      <c r="SPA262" s="254"/>
      <c r="SPB262" s="254"/>
      <c r="SPC262" s="254"/>
      <c r="SPD262" s="254"/>
      <c r="SPE262" s="254"/>
      <c r="SPF262" s="254"/>
      <c r="SPG262" s="254"/>
      <c r="SPH262" s="254"/>
      <c r="SPI262" s="254"/>
      <c r="SPJ262" s="254"/>
      <c r="SPK262" s="254"/>
      <c r="SPL262" s="254"/>
      <c r="SPM262" s="254"/>
      <c r="SPN262" s="254"/>
      <c r="SPO262" s="254"/>
      <c r="SPP262" s="254"/>
      <c r="SPQ262" s="254"/>
      <c r="SPR262" s="254"/>
      <c r="SPS262" s="254"/>
      <c r="SPT262" s="254"/>
      <c r="SPU262" s="254"/>
      <c r="SPV262" s="254"/>
      <c r="SPW262" s="254"/>
      <c r="SPX262" s="254"/>
      <c r="SPY262" s="254"/>
      <c r="SPZ262" s="254"/>
      <c r="SQA262" s="254"/>
      <c r="SQB262" s="254"/>
      <c r="SQC262" s="254"/>
      <c r="SQD262" s="254"/>
      <c r="SQE262" s="254"/>
      <c r="SQF262" s="254"/>
      <c r="SQG262" s="254"/>
      <c r="SQH262" s="254"/>
      <c r="SQI262" s="254"/>
      <c r="SQJ262" s="254"/>
      <c r="SQK262" s="254"/>
      <c r="SQL262" s="254"/>
      <c r="SQM262" s="254"/>
      <c r="SQN262" s="254"/>
      <c r="SQO262" s="254"/>
      <c r="SQP262" s="254"/>
      <c r="SQQ262" s="254"/>
      <c r="SQR262" s="254"/>
      <c r="SQS262" s="254"/>
      <c r="SQT262" s="254"/>
      <c r="SQU262" s="254"/>
      <c r="SQV262" s="254"/>
      <c r="SQW262" s="254"/>
      <c r="SQX262" s="254"/>
      <c r="SQY262" s="254"/>
      <c r="SQZ262" s="254"/>
      <c r="SRA262" s="254"/>
      <c r="SRB262" s="254"/>
      <c r="SRC262" s="254"/>
      <c r="SRD262" s="254"/>
      <c r="SRE262" s="254"/>
      <c r="SRF262" s="254"/>
      <c r="SRG262" s="254"/>
      <c r="SRH262" s="254"/>
      <c r="SRI262" s="254"/>
      <c r="SRJ262" s="254"/>
      <c r="SRK262" s="254"/>
      <c r="SRL262" s="254"/>
      <c r="SRM262" s="254"/>
      <c r="SRN262" s="254"/>
      <c r="SRO262" s="254"/>
      <c r="SRP262" s="254"/>
      <c r="SRQ262" s="254"/>
      <c r="SRR262" s="254"/>
      <c r="SRS262" s="254"/>
      <c r="SRT262" s="254"/>
      <c r="SRU262" s="254"/>
      <c r="SRV262" s="254"/>
      <c r="SRW262" s="254"/>
      <c r="SRX262" s="254"/>
      <c r="SRY262" s="254"/>
      <c r="SRZ262" s="254"/>
      <c r="SSA262" s="254"/>
      <c r="SSB262" s="254"/>
      <c r="SSC262" s="254"/>
      <c r="SSD262" s="254"/>
      <c r="SSE262" s="254"/>
      <c r="SSF262" s="254"/>
      <c r="SSG262" s="254"/>
      <c r="SSH262" s="254"/>
      <c r="SSI262" s="254"/>
      <c r="SSJ262" s="254"/>
      <c r="SSK262" s="254"/>
      <c r="SSL262" s="254"/>
      <c r="SSM262" s="254"/>
      <c r="SSN262" s="254"/>
      <c r="SSO262" s="254"/>
      <c r="SSP262" s="254"/>
      <c r="SSQ262" s="254"/>
      <c r="SSR262" s="254"/>
      <c r="SSS262" s="254"/>
      <c r="SST262" s="254"/>
      <c r="SSU262" s="254"/>
      <c r="SSV262" s="254"/>
      <c r="SSW262" s="254"/>
      <c r="SSX262" s="254"/>
      <c r="SSY262" s="254"/>
      <c r="SSZ262" s="254"/>
      <c r="STA262" s="254"/>
      <c r="STB262" s="254"/>
      <c r="STC262" s="254"/>
      <c r="STD262" s="254"/>
      <c r="STE262" s="254"/>
      <c r="STF262" s="254"/>
      <c r="STG262" s="254"/>
      <c r="STH262" s="254"/>
      <c r="STI262" s="254"/>
      <c r="STJ262" s="254"/>
      <c r="STK262" s="254"/>
      <c r="STL262" s="254"/>
      <c r="STM262" s="254"/>
      <c r="STN262" s="254"/>
      <c r="STO262" s="254"/>
      <c r="STP262" s="254"/>
      <c r="STQ262" s="254"/>
      <c r="STR262" s="254"/>
      <c r="STS262" s="254"/>
      <c r="STT262" s="254"/>
      <c r="STU262" s="254"/>
      <c r="STV262" s="254"/>
      <c r="STW262" s="254"/>
      <c r="STX262" s="254"/>
      <c r="STY262" s="254"/>
      <c r="STZ262" s="254"/>
      <c r="SUA262" s="254"/>
      <c r="SUB262" s="254"/>
      <c r="SUC262" s="254"/>
      <c r="SUD262" s="254"/>
      <c r="SUE262" s="254"/>
      <c r="SUF262" s="254"/>
      <c r="SUG262" s="254"/>
      <c r="SUH262" s="254"/>
      <c r="SUI262" s="254"/>
      <c r="SUJ262" s="254"/>
      <c r="SUK262" s="254"/>
      <c r="SUL262" s="254"/>
      <c r="SUM262" s="254"/>
      <c r="SUN262" s="254"/>
      <c r="SUO262" s="254"/>
      <c r="SUP262" s="254"/>
      <c r="SUQ262" s="254"/>
      <c r="SUR262" s="254"/>
      <c r="SUS262" s="254"/>
      <c r="SUT262" s="254"/>
      <c r="SUU262" s="254"/>
      <c r="SUV262" s="254"/>
      <c r="SUW262" s="254"/>
      <c r="SUX262" s="254"/>
      <c r="SUY262" s="254"/>
      <c r="SUZ262" s="254"/>
      <c r="SVA262" s="254"/>
      <c r="SVB262" s="254"/>
      <c r="SVC262" s="254"/>
      <c r="SVD262" s="254"/>
      <c r="SVE262" s="254"/>
      <c r="SVF262" s="254"/>
      <c r="SVG262" s="254"/>
      <c r="SVH262" s="254"/>
      <c r="SVI262" s="254"/>
      <c r="SVJ262" s="254"/>
      <c r="SVK262" s="254"/>
      <c r="SVL262" s="254"/>
      <c r="SVM262" s="254"/>
      <c r="SVN262" s="254"/>
      <c r="SVO262" s="254"/>
      <c r="SVP262" s="254"/>
      <c r="SVQ262" s="254"/>
      <c r="SVR262" s="254"/>
      <c r="SVS262" s="254"/>
      <c r="SVT262" s="254"/>
      <c r="SVU262" s="254"/>
      <c r="SVV262" s="254"/>
      <c r="SVW262" s="254"/>
      <c r="SVX262" s="254"/>
      <c r="SVY262" s="254"/>
      <c r="SVZ262" s="254"/>
      <c r="SWA262" s="254"/>
      <c r="SWB262" s="254"/>
      <c r="SWC262" s="254"/>
      <c r="SWD262" s="254"/>
      <c r="SWE262" s="254"/>
      <c r="SWF262" s="254"/>
      <c r="SWG262" s="254"/>
      <c r="SWH262" s="254"/>
      <c r="SWI262" s="254"/>
      <c r="SWJ262" s="254"/>
      <c r="SWK262" s="254"/>
      <c r="SWL262" s="254"/>
      <c r="SWM262" s="254"/>
      <c r="SWN262" s="254"/>
      <c r="SWO262" s="254"/>
      <c r="SWP262" s="254"/>
      <c r="SWQ262" s="254"/>
      <c r="SWR262" s="254"/>
      <c r="SWS262" s="254"/>
      <c r="SWT262" s="254"/>
      <c r="SWU262" s="254"/>
      <c r="SWV262" s="254"/>
      <c r="SWW262" s="254"/>
      <c r="SWX262" s="254"/>
      <c r="SWY262" s="254"/>
      <c r="SWZ262" s="254"/>
      <c r="SXA262" s="254"/>
      <c r="SXB262" s="254"/>
      <c r="SXC262" s="254"/>
      <c r="SXD262" s="254"/>
      <c r="SXE262" s="254"/>
      <c r="SXF262" s="254"/>
      <c r="SXG262" s="254"/>
      <c r="SXH262" s="254"/>
      <c r="SXI262" s="254"/>
      <c r="SXJ262" s="254"/>
      <c r="SXK262" s="254"/>
      <c r="SXL262" s="254"/>
      <c r="SXM262" s="254"/>
      <c r="SXN262" s="254"/>
      <c r="SXO262" s="254"/>
      <c r="SXP262" s="254"/>
      <c r="SXQ262" s="254"/>
      <c r="SXR262" s="254"/>
      <c r="SXS262" s="254"/>
      <c r="SXT262" s="254"/>
      <c r="SXU262" s="254"/>
      <c r="SXV262" s="254"/>
      <c r="SXW262" s="254"/>
      <c r="SXX262" s="254"/>
      <c r="SXY262" s="254"/>
      <c r="SXZ262" s="254"/>
      <c r="SYA262" s="254"/>
      <c r="SYB262" s="254"/>
      <c r="SYC262" s="254"/>
      <c r="SYD262" s="254"/>
      <c r="SYE262" s="254"/>
      <c r="SYF262" s="254"/>
      <c r="SYG262" s="254"/>
      <c r="SYH262" s="254"/>
      <c r="SYI262" s="254"/>
      <c r="SYJ262" s="254"/>
      <c r="SYK262" s="254"/>
      <c r="SYL262" s="254"/>
      <c r="SYM262" s="254"/>
      <c r="SYN262" s="254"/>
      <c r="SYO262" s="254"/>
      <c r="SYP262" s="254"/>
      <c r="SYQ262" s="254"/>
      <c r="SYR262" s="254"/>
      <c r="SYS262" s="254"/>
      <c r="SYT262" s="254"/>
      <c r="SYU262" s="254"/>
      <c r="SYV262" s="254"/>
      <c r="SYW262" s="254"/>
      <c r="SYX262" s="254"/>
      <c r="SYY262" s="254"/>
      <c r="SYZ262" s="254"/>
      <c r="SZA262" s="254"/>
      <c r="SZB262" s="254"/>
      <c r="SZC262" s="254"/>
      <c r="SZD262" s="254"/>
      <c r="SZE262" s="254"/>
      <c r="SZF262" s="254"/>
      <c r="SZG262" s="254"/>
      <c r="SZH262" s="254"/>
      <c r="SZI262" s="254"/>
      <c r="SZJ262" s="254"/>
      <c r="SZK262" s="254"/>
      <c r="SZL262" s="254"/>
      <c r="SZM262" s="254"/>
      <c r="SZN262" s="254"/>
      <c r="SZO262" s="254"/>
      <c r="SZP262" s="254"/>
      <c r="SZQ262" s="254"/>
      <c r="SZR262" s="254"/>
      <c r="SZS262" s="254"/>
      <c r="SZT262" s="254"/>
      <c r="SZU262" s="254"/>
      <c r="SZV262" s="254"/>
      <c r="SZW262" s="254"/>
      <c r="SZX262" s="254"/>
      <c r="SZY262" s="254"/>
      <c r="SZZ262" s="254"/>
      <c r="TAA262" s="254"/>
      <c r="TAB262" s="254"/>
      <c r="TAC262" s="254"/>
      <c r="TAD262" s="254"/>
      <c r="TAE262" s="254"/>
      <c r="TAF262" s="254"/>
      <c r="TAG262" s="254"/>
      <c r="TAH262" s="254"/>
      <c r="TAI262" s="254"/>
      <c r="TAJ262" s="254"/>
      <c r="TAK262" s="254"/>
      <c r="TAL262" s="254"/>
      <c r="TAM262" s="254"/>
      <c r="TAN262" s="254"/>
      <c r="TAO262" s="254"/>
      <c r="TAP262" s="254"/>
      <c r="TAQ262" s="254"/>
      <c r="TAR262" s="254"/>
      <c r="TAS262" s="254"/>
      <c r="TAT262" s="254"/>
      <c r="TAU262" s="254"/>
      <c r="TAV262" s="254"/>
      <c r="TAW262" s="254"/>
      <c r="TAX262" s="254"/>
      <c r="TAY262" s="254"/>
      <c r="TAZ262" s="254"/>
      <c r="TBA262" s="254"/>
      <c r="TBB262" s="254"/>
      <c r="TBC262" s="254"/>
      <c r="TBD262" s="254"/>
      <c r="TBE262" s="254"/>
      <c r="TBF262" s="254"/>
      <c r="TBG262" s="254"/>
      <c r="TBH262" s="254"/>
      <c r="TBI262" s="254"/>
      <c r="TBJ262" s="254"/>
      <c r="TBK262" s="254"/>
      <c r="TBL262" s="254"/>
      <c r="TBM262" s="254"/>
      <c r="TBN262" s="254"/>
      <c r="TBO262" s="254"/>
      <c r="TBP262" s="254"/>
      <c r="TBQ262" s="254"/>
      <c r="TBR262" s="254"/>
      <c r="TBS262" s="254"/>
      <c r="TBT262" s="254"/>
      <c r="TBU262" s="254"/>
      <c r="TBV262" s="254"/>
      <c r="TBW262" s="254"/>
      <c r="TBX262" s="254"/>
      <c r="TBY262" s="254"/>
      <c r="TBZ262" s="254"/>
      <c r="TCA262" s="254"/>
      <c r="TCB262" s="254"/>
      <c r="TCC262" s="254"/>
      <c r="TCD262" s="254"/>
      <c r="TCE262" s="254"/>
      <c r="TCF262" s="254"/>
      <c r="TCG262" s="254"/>
      <c r="TCH262" s="254"/>
      <c r="TCI262" s="254"/>
      <c r="TCJ262" s="254"/>
      <c r="TCK262" s="254"/>
      <c r="TCL262" s="254"/>
      <c r="TCM262" s="254"/>
      <c r="TCN262" s="254"/>
      <c r="TCO262" s="254"/>
      <c r="TCP262" s="254"/>
      <c r="TCQ262" s="254"/>
      <c r="TCR262" s="254"/>
      <c r="TCS262" s="254"/>
      <c r="TCT262" s="254"/>
      <c r="TCU262" s="254"/>
      <c r="TCV262" s="254"/>
      <c r="TCW262" s="254"/>
      <c r="TCX262" s="254"/>
      <c r="TCY262" s="254"/>
      <c r="TCZ262" s="254"/>
      <c r="TDA262" s="254"/>
      <c r="TDB262" s="254"/>
      <c r="TDC262" s="254"/>
      <c r="TDD262" s="254"/>
      <c r="TDE262" s="254"/>
      <c r="TDF262" s="254"/>
      <c r="TDG262" s="254"/>
      <c r="TDH262" s="254"/>
      <c r="TDI262" s="254"/>
      <c r="TDJ262" s="254"/>
      <c r="TDK262" s="254"/>
      <c r="TDL262" s="254"/>
      <c r="TDM262" s="254"/>
      <c r="TDN262" s="254"/>
      <c r="TDO262" s="254"/>
      <c r="TDP262" s="254"/>
      <c r="TDQ262" s="254"/>
      <c r="TDR262" s="254"/>
      <c r="TDS262" s="254"/>
      <c r="TDT262" s="254"/>
      <c r="TDU262" s="254"/>
      <c r="TDV262" s="254"/>
      <c r="TDW262" s="254"/>
      <c r="TDX262" s="254"/>
      <c r="TDY262" s="254"/>
      <c r="TDZ262" s="254"/>
      <c r="TEA262" s="254"/>
      <c r="TEB262" s="254"/>
      <c r="TEC262" s="254"/>
      <c r="TED262" s="254"/>
      <c r="TEE262" s="254"/>
      <c r="TEF262" s="254"/>
      <c r="TEG262" s="254"/>
      <c r="TEH262" s="254"/>
      <c r="TEI262" s="254"/>
      <c r="TEJ262" s="254"/>
      <c r="TEK262" s="254"/>
      <c r="TEL262" s="254"/>
      <c r="TEM262" s="254"/>
      <c r="TEN262" s="254"/>
      <c r="TEO262" s="254"/>
      <c r="TEP262" s="254"/>
      <c r="TEQ262" s="254"/>
      <c r="TER262" s="254"/>
      <c r="TES262" s="254"/>
      <c r="TET262" s="254"/>
      <c r="TEU262" s="254"/>
      <c r="TEV262" s="254"/>
      <c r="TEW262" s="254"/>
      <c r="TEX262" s="254"/>
      <c r="TEY262" s="254"/>
      <c r="TEZ262" s="254"/>
      <c r="TFA262" s="254"/>
      <c r="TFB262" s="254"/>
      <c r="TFC262" s="254"/>
      <c r="TFD262" s="254"/>
      <c r="TFE262" s="254"/>
      <c r="TFF262" s="254"/>
      <c r="TFG262" s="254"/>
      <c r="TFH262" s="254"/>
      <c r="TFI262" s="254"/>
      <c r="TFJ262" s="254"/>
      <c r="TFK262" s="254"/>
      <c r="TFL262" s="254"/>
      <c r="TFM262" s="254"/>
      <c r="TFN262" s="254"/>
      <c r="TFO262" s="254"/>
      <c r="TFP262" s="254"/>
      <c r="TFQ262" s="254"/>
      <c r="TFR262" s="254"/>
      <c r="TFS262" s="254"/>
      <c r="TFT262" s="254"/>
      <c r="TFU262" s="254"/>
      <c r="TFV262" s="254"/>
      <c r="TFW262" s="254"/>
      <c r="TFX262" s="254"/>
      <c r="TFY262" s="254"/>
      <c r="TFZ262" s="254"/>
      <c r="TGA262" s="254"/>
      <c r="TGB262" s="254"/>
      <c r="TGC262" s="254"/>
      <c r="TGD262" s="254"/>
      <c r="TGE262" s="254"/>
      <c r="TGF262" s="254"/>
      <c r="TGG262" s="254"/>
      <c r="TGH262" s="254"/>
      <c r="TGI262" s="254"/>
      <c r="TGJ262" s="254"/>
      <c r="TGK262" s="254"/>
      <c r="TGL262" s="254"/>
      <c r="TGM262" s="254"/>
      <c r="TGN262" s="254"/>
      <c r="TGO262" s="254"/>
      <c r="TGP262" s="254"/>
      <c r="TGQ262" s="254"/>
      <c r="TGR262" s="254"/>
      <c r="TGS262" s="254"/>
      <c r="TGT262" s="254"/>
      <c r="TGU262" s="254"/>
      <c r="TGV262" s="254"/>
      <c r="TGW262" s="254"/>
      <c r="TGX262" s="254"/>
      <c r="TGY262" s="254"/>
      <c r="TGZ262" s="254"/>
      <c r="THA262" s="254"/>
      <c r="THB262" s="254"/>
      <c r="THC262" s="254"/>
      <c r="THD262" s="254"/>
      <c r="THE262" s="254"/>
      <c r="THF262" s="254"/>
      <c r="THG262" s="254"/>
      <c r="THH262" s="254"/>
      <c r="THI262" s="254"/>
      <c r="THJ262" s="254"/>
      <c r="THK262" s="254"/>
      <c r="THL262" s="254"/>
      <c r="THM262" s="254"/>
      <c r="THN262" s="254"/>
      <c r="THO262" s="254"/>
      <c r="THP262" s="254"/>
      <c r="THQ262" s="254"/>
      <c r="THR262" s="254"/>
      <c r="THS262" s="254"/>
      <c r="THT262" s="254"/>
      <c r="THU262" s="254"/>
      <c r="THV262" s="254"/>
      <c r="THW262" s="254"/>
      <c r="THX262" s="254"/>
      <c r="THY262" s="254"/>
      <c r="THZ262" s="254"/>
      <c r="TIA262" s="254"/>
      <c r="TIB262" s="254"/>
      <c r="TIC262" s="254"/>
      <c r="TID262" s="254"/>
      <c r="TIE262" s="254"/>
      <c r="TIF262" s="254"/>
      <c r="TIG262" s="254"/>
      <c r="TIH262" s="254"/>
      <c r="TII262" s="254"/>
      <c r="TIJ262" s="254"/>
      <c r="TIK262" s="254"/>
      <c r="TIL262" s="254"/>
      <c r="TIM262" s="254"/>
      <c r="TIN262" s="254"/>
      <c r="TIO262" s="254"/>
      <c r="TIP262" s="254"/>
      <c r="TIQ262" s="254"/>
      <c r="TIR262" s="254"/>
      <c r="TIS262" s="254"/>
      <c r="TIT262" s="254"/>
      <c r="TIU262" s="254"/>
      <c r="TIV262" s="254"/>
      <c r="TIW262" s="254"/>
      <c r="TIX262" s="254"/>
      <c r="TIY262" s="254"/>
      <c r="TIZ262" s="254"/>
      <c r="TJA262" s="254"/>
      <c r="TJB262" s="254"/>
      <c r="TJC262" s="254"/>
      <c r="TJD262" s="254"/>
      <c r="TJE262" s="254"/>
      <c r="TJF262" s="254"/>
      <c r="TJG262" s="254"/>
      <c r="TJH262" s="254"/>
      <c r="TJI262" s="254"/>
      <c r="TJJ262" s="254"/>
      <c r="TJK262" s="254"/>
      <c r="TJL262" s="254"/>
      <c r="TJM262" s="254"/>
      <c r="TJN262" s="254"/>
      <c r="TJO262" s="254"/>
      <c r="TJP262" s="254"/>
      <c r="TJQ262" s="254"/>
      <c r="TJR262" s="254"/>
      <c r="TJS262" s="254"/>
      <c r="TJT262" s="254"/>
      <c r="TJU262" s="254"/>
      <c r="TJV262" s="254"/>
      <c r="TJW262" s="254"/>
      <c r="TJX262" s="254"/>
      <c r="TJY262" s="254"/>
      <c r="TJZ262" s="254"/>
      <c r="TKA262" s="254"/>
      <c r="TKB262" s="254"/>
      <c r="TKC262" s="254"/>
      <c r="TKD262" s="254"/>
      <c r="TKE262" s="254"/>
      <c r="TKF262" s="254"/>
      <c r="TKG262" s="254"/>
      <c r="TKH262" s="254"/>
      <c r="TKI262" s="254"/>
      <c r="TKJ262" s="254"/>
      <c r="TKK262" s="254"/>
      <c r="TKL262" s="254"/>
      <c r="TKM262" s="254"/>
      <c r="TKN262" s="254"/>
      <c r="TKO262" s="254"/>
      <c r="TKP262" s="254"/>
      <c r="TKQ262" s="254"/>
      <c r="TKR262" s="254"/>
      <c r="TKS262" s="254"/>
      <c r="TKT262" s="254"/>
      <c r="TKU262" s="254"/>
      <c r="TKV262" s="254"/>
      <c r="TKW262" s="254"/>
      <c r="TKX262" s="254"/>
      <c r="TKY262" s="254"/>
      <c r="TKZ262" s="254"/>
      <c r="TLA262" s="254"/>
      <c r="TLB262" s="254"/>
      <c r="TLC262" s="254"/>
      <c r="TLD262" s="254"/>
      <c r="TLE262" s="254"/>
      <c r="TLF262" s="254"/>
      <c r="TLG262" s="254"/>
      <c r="TLH262" s="254"/>
      <c r="TLI262" s="254"/>
      <c r="TLJ262" s="254"/>
      <c r="TLK262" s="254"/>
      <c r="TLL262" s="254"/>
      <c r="TLM262" s="254"/>
      <c r="TLN262" s="254"/>
      <c r="TLO262" s="254"/>
      <c r="TLP262" s="254"/>
      <c r="TLQ262" s="254"/>
      <c r="TLR262" s="254"/>
      <c r="TLS262" s="254"/>
      <c r="TLT262" s="254"/>
      <c r="TLU262" s="254"/>
      <c r="TLV262" s="254"/>
      <c r="TLW262" s="254"/>
      <c r="TLX262" s="254"/>
      <c r="TLY262" s="254"/>
      <c r="TLZ262" s="254"/>
      <c r="TMA262" s="254"/>
      <c r="TMB262" s="254"/>
      <c r="TMC262" s="254"/>
      <c r="TMD262" s="254"/>
      <c r="TME262" s="254"/>
      <c r="TMF262" s="254"/>
      <c r="TMG262" s="254"/>
      <c r="TMH262" s="254"/>
      <c r="TMI262" s="254"/>
      <c r="TMJ262" s="254"/>
      <c r="TMK262" s="254"/>
      <c r="TML262" s="254"/>
      <c r="TMM262" s="254"/>
      <c r="TMN262" s="254"/>
      <c r="TMO262" s="254"/>
      <c r="TMP262" s="254"/>
      <c r="TMQ262" s="254"/>
      <c r="TMR262" s="254"/>
      <c r="TMS262" s="254"/>
      <c r="TMT262" s="254"/>
      <c r="TMU262" s="254"/>
      <c r="TMV262" s="254"/>
      <c r="TMW262" s="254"/>
      <c r="TMX262" s="254"/>
      <c r="TMY262" s="254"/>
      <c r="TMZ262" s="254"/>
      <c r="TNA262" s="254"/>
      <c r="TNB262" s="254"/>
      <c r="TNC262" s="254"/>
      <c r="TND262" s="254"/>
      <c r="TNE262" s="254"/>
      <c r="TNF262" s="254"/>
      <c r="TNG262" s="254"/>
      <c r="TNH262" s="254"/>
      <c r="TNI262" s="254"/>
      <c r="TNJ262" s="254"/>
      <c r="TNK262" s="254"/>
      <c r="TNL262" s="254"/>
      <c r="TNM262" s="254"/>
      <c r="TNN262" s="254"/>
      <c r="TNO262" s="254"/>
      <c r="TNP262" s="254"/>
      <c r="TNQ262" s="254"/>
      <c r="TNR262" s="254"/>
      <c r="TNS262" s="254"/>
      <c r="TNT262" s="254"/>
      <c r="TNU262" s="254"/>
      <c r="TNV262" s="254"/>
      <c r="TNW262" s="254"/>
      <c r="TNX262" s="254"/>
      <c r="TNY262" s="254"/>
      <c r="TNZ262" s="254"/>
      <c r="TOA262" s="254"/>
      <c r="TOB262" s="254"/>
      <c r="TOC262" s="254"/>
      <c r="TOD262" s="254"/>
      <c r="TOE262" s="254"/>
      <c r="TOF262" s="254"/>
      <c r="TOG262" s="254"/>
      <c r="TOH262" s="254"/>
      <c r="TOI262" s="254"/>
      <c r="TOJ262" s="254"/>
      <c r="TOK262" s="254"/>
      <c r="TOL262" s="254"/>
      <c r="TOM262" s="254"/>
      <c r="TON262" s="254"/>
      <c r="TOO262" s="254"/>
      <c r="TOP262" s="254"/>
      <c r="TOQ262" s="254"/>
      <c r="TOR262" s="254"/>
      <c r="TOS262" s="254"/>
      <c r="TOT262" s="254"/>
      <c r="TOU262" s="254"/>
      <c r="TOV262" s="254"/>
      <c r="TOW262" s="254"/>
      <c r="TOX262" s="254"/>
      <c r="TOY262" s="254"/>
      <c r="TOZ262" s="254"/>
      <c r="TPA262" s="254"/>
      <c r="TPB262" s="254"/>
      <c r="TPC262" s="254"/>
      <c r="TPD262" s="254"/>
      <c r="TPE262" s="254"/>
      <c r="TPF262" s="254"/>
      <c r="TPG262" s="254"/>
      <c r="TPH262" s="254"/>
      <c r="TPI262" s="254"/>
      <c r="TPJ262" s="254"/>
      <c r="TPK262" s="254"/>
      <c r="TPL262" s="254"/>
      <c r="TPM262" s="254"/>
      <c r="TPN262" s="254"/>
      <c r="TPO262" s="254"/>
      <c r="TPP262" s="254"/>
      <c r="TPQ262" s="254"/>
      <c r="TPR262" s="254"/>
      <c r="TPS262" s="254"/>
      <c r="TPT262" s="254"/>
      <c r="TPU262" s="254"/>
      <c r="TPV262" s="254"/>
      <c r="TPW262" s="254"/>
      <c r="TPX262" s="254"/>
      <c r="TPY262" s="254"/>
      <c r="TPZ262" s="254"/>
      <c r="TQA262" s="254"/>
      <c r="TQB262" s="254"/>
      <c r="TQC262" s="254"/>
      <c r="TQD262" s="254"/>
      <c r="TQE262" s="254"/>
      <c r="TQF262" s="254"/>
      <c r="TQG262" s="254"/>
      <c r="TQH262" s="254"/>
      <c r="TQI262" s="254"/>
      <c r="TQJ262" s="254"/>
      <c r="TQK262" s="254"/>
      <c r="TQL262" s="254"/>
      <c r="TQM262" s="254"/>
      <c r="TQN262" s="254"/>
      <c r="TQO262" s="254"/>
      <c r="TQP262" s="254"/>
      <c r="TQQ262" s="254"/>
      <c r="TQR262" s="254"/>
      <c r="TQS262" s="254"/>
      <c r="TQT262" s="254"/>
      <c r="TQU262" s="254"/>
      <c r="TQV262" s="254"/>
      <c r="TQW262" s="254"/>
      <c r="TQX262" s="254"/>
      <c r="TQY262" s="254"/>
      <c r="TQZ262" s="254"/>
      <c r="TRA262" s="254"/>
      <c r="TRB262" s="254"/>
      <c r="TRC262" s="254"/>
      <c r="TRD262" s="254"/>
      <c r="TRE262" s="254"/>
      <c r="TRF262" s="254"/>
      <c r="TRG262" s="254"/>
      <c r="TRH262" s="254"/>
      <c r="TRI262" s="254"/>
      <c r="TRJ262" s="254"/>
      <c r="TRK262" s="254"/>
      <c r="TRL262" s="254"/>
      <c r="TRM262" s="254"/>
      <c r="TRN262" s="254"/>
      <c r="TRO262" s="254"/>
      <c r="TRP262" s="254"/>
      <c r="TRQ262" s="254"/>
      <c r="TRR262" s="254"/>
      <c r="TRS262" s="254"/>
      <c r="TRT262" s="254"/>
      <c r="TRU262" s="254"/>
      <c r="TRV262" s="254"/>
      <c r="TRW262" s="254"/>
      <c r="TRX262" s="254"/>
      <c r="TRY262" s="254"/>
      <c r="TRZ262" s="254"/>
      <c r="TSA262" s="254"/>
      <c r="TSB262" s="254"/>
      <c r="TSC262" s="254"/>
      <c r="TSD262" s="254"/>
      <c r="TSE262" s="254"/>
      <c r="TSF262" s="254"/>
      <c r="TSG262" s="254"/>
      <c r="TSH262" s="254"/>
      <c r="TSI262" s="254"/>
      <c r="TSJ262" s="254"/>
      <c r="TSK262" s="254"/>
      <c r="TSL262" s="254"/>
      <c r="TSM262" s="254"/>
      <c r="TSN262" s="254"/>
      <c r="TSO262" s="254"/>
      <c r="TSP262" s="254"/>
      <c r="TSQ262" s="254"/>
      <c r="TSR262" s="254"/>
      <c r="TSS262" s="254"/>
      <c r="TST262" s="254"/>
      <c r="TSU262" s="254"/>
      <c r="TSV262" s="254"/>
      <c r="TSW262" s="254"/>
      <c r="TSX262" s="254"/>
      <c r="TSY262" s="254"/>
      <c r="TSZ262" s="254"/>
      <c r="TTA262" s="254"/>
      <c r="TTB262" s="254"/>
      <c r="TTC262" s="254"/>
      <c r="TTD262" s="254"/>
      <c r="TTE262" s="254"/>
      <c r="TTF262" s="254"/>
      <c r="TTG262" s="254"/>
      <c r="TTH262" s="254"/>
      <c r="TTI262" s="254"/>
      <c r="TTJ262" s="254"/>
      <c r="TTK262" s="254"/>
      <c r="TTL262" s="254"/>
      <c r="TTM262" s="254"/>
      <c r="TTN262" s="254"/>
      <c r="TTO262" s="254"/>
      <c r="TTP262" s="254"/>
      <c r="TTQ262" s="254"/>
      <c r="TTR262" s="254"/>
      <c r="TTS262" s="254"/>
      <c r="TTT262" s="254"/>
      <c r="TTU262" s="254"/>
      <c r="TTV262" s="254"/>
      <c r="TTW262" s="254"/>
      <c r="TTX262" s="254"/>
      <c r="TTY262" s="254"/>
      <c r="TTZ262" s="254"/>
      <c r="TUA262" s="254"/>
      <c r="TUB262" s="254"/>
      <c r="TUC262" s="254"/>
      <c r="TUD262" s="254"/>
      <c r="TUE262" s="254"/>
      <c r="TUF262" s="254"/>
      <c r="TUG262" s="254"/>
      <c r="TUH262" s="254"/>
      <c r="TUI262" s="254"/>
      <c r="TUJ262" s="254"/>
      <c r="TUK262" s="254"/>
      <c r="TUL262" s="254"/>
      <c r="TUM262" s="254"/>
      <c r="TUN262" s="254"/>
      <c r="TUO262" s="254"/>
      <c r="TUP262" s="254"/>
      <c r="TUQ262" s="254"/>
      <c r="TUR262" s="254"/>
      <c r="TUS262" s="254"/>
      <c r="TUT262" s="254"/>
      <c r="TUU262" s="254"/>
      <c r="TUV262" s="254"/>
      <c r="TUW262" s="254"/>
      <c r="TUX262" s="254"/>
      <c r="TUY262" s="254"/>
      <c r="TUZ262" s="254"/>
      <c r="TVA262" s="254"/>
      <c r="TVB262" s="254"/>
      <c r="TVC262" s="254"/>
      <c r="TVD262" s="254"/>
      <c r="TVE262" s="254"/>
      <c r="TVF262" s="254"/>
      <c r="TVG262" s="254"/>
      <c r="TVH262" s="254"/>
      <c r="TVI262" s="254"/>
      <c r="TVJ262" s="254"/>
      <c r="TVK262" s="254"/>
      <c r="TVL262" s="254"/>
      <c r="TVM262" s="254"/>
      <c r="TVN262" s="254"/>
      <c r="TVO262" s="254"/>
      <c r="TVP262" s="254"/>
      <c r="TVQ262" s="254"/>
      <c r="TVR262" s="254"/>
      <c r="TVS262" s="254"/>
      <c r="TVT262" s="254"/>
      <c r="TVU262" s="254"/>
      <c r="TVV262" s="254"/>
      <c r="TVW262" s="254"/>
      <c r="TVX262" s="254"/>
      <c r="TVY262" s="254"/>
      <c r="TVZ262" s="254"/>
      <c r="TWA262" s="254"/>
      <c r="TWB262" s="254"/>
      <c r="TWC262" s="254"/>
      <c r="TWD262" s="254"/>
      <c r="TWE262" s="254"/>
      <c r="TWF262" s="254"/>
      <c r="TWG262" s="254"/>
      <c r="TWH262" s="254"/>
      <c r="TWI262" s="254"/>
      <c r="TWJ262" s="254"/>
      <c r="TWK262" s="254"/>
      <c r="TWL262" s="254"/>
      <c r="TWM262" s="254"/>
      <c r="TWN262" s="254"/>
      <c r="TWO262" s="254"/>
      <c r="TWP262" s="254"/>
      <c r="TWQ262" s="254"/>
      <c r="TWR262" s="254"/>
      <c r="TWS262" s="254"/>
      <c r="TWT262" s="254"/>
      <c r="TWU262" s="254"/>
      <c r="TWV262" s="254"/>
      <c r="TWW262" s="254"/>
      <c r="TWX262" s="254"/>
      <c r="TWY262" s="254"/>
      <c r="TWZ262" s="254"/>
      <c r="TXA262" s="254"/>
      <c r="TXB262" s="254"/>
      <c r="TXC262" s="254"/>
      <c r="TXD262" s="254"/>
      <c r="TXE262" s="254"/>
      <c r="TXF262" s="254"/>
      <c r="TXG262" s="254"/>
      <c r="TXH262" s="254"/>
      <c r="TXI262" s="254"/>
      <c r="TXJ262" s="254"/>
      <c r="TXK262" s="254"/>
      <c r="TXL262" s="254"/>
      <c r="TXM262" s="254"/>
      <c r="TXN262" s="254"/>
      <c r="TXO262" s="254"/>
      <c r="TXP262" s="254"/>
      <c r="TXQ262" s="254"/>
      <c r="TXR262" s="254"/>
      <c r="TXS262" s="254"/>
      <c r="TXT262" s="254"/>
      <c r="TXU262" s="254"/>
      <c r="TXV262" s="254"/>
      <c r="TXW262" s="254"/>
      <c r="TXX262" s="254"/>
      <c r="TXY262" s="254"/>
      <c r="TXZ262" s="254"/>
      <c r="TYA262" s="254"/>
      <c r="TYB262" s="254"/>
      <c r="TYC262" s="254"/>
      <c r="TYD262" s="254"/>
      <c r="TYE262" s="254"/>
      <c r="TYF262" s="254"/>
      <c r="TYG262" s="254"/>
      <c r="TYH262" s="254"/>
      <c r="TYI262" s="254"/>
      <c r="TYJ262" s="254"/>
      <c r="TYK262" s="254"/>
      <c r="TYL262" s="254"/>
      <c r="TYM262" s="254"/>
      <c r="TYN262" s="254"/>
      <c r="TYO262" s="254"/>
      <c r="TYP262" s="254"/>
      <c r="TYQ262" s="254"/>
      <c r="TYR262" s="254"/>
      <c r="TYS262" s="254"/>
      <c r="TYT262" s="254"/>
      <c r="TYU262" s="254"/>
      <c r="TYV262" s="254"/>
      <c r="TYW262" s="254"/>
      <c r="TYX262" s="254"/>
      <c r="TYY262" s="254"/>
      <c r="TYZ262" s="254"/>
      <c r="TZA262" s="254"/>
      <c r="TZB262" s="254"/>
      <c r="TZC262" s="254"/>
      <c r="TZD262" s="254"/>
      <c r="TZE262" s="254"/>
      <c r="TZF262" s="254"/>
      <c r="TZG262" s="254"/>
      <c r="TZH262" s="254"/>
      <c r="TZI262" s="254"/>
      <c r="TZJ262" s="254"/>
      <c r="TZK262" s="254"/>
      <c r="TZL262" s="254"/>
      <c r="TZM262" s="254"/>
      <c r="TZN262" s="254"/>
      <c r="TZO262" s="254"/>
      <c r="TZP262" s="254"/>
      <c r="TZQ262" s="254"/>
      <c r="TZR262" s="254"/>
      <c r="TZS262" s="254"/>
      <c r="TZT262" s="254"/>
      <c r="TZU262" s="254"/>
      <c r="TZV262" s="254"/>
      <c r="TZW262" s="254"/>
      <c r="TZX262" s="254"/>
      <c r="TZY262" s="254"/>
      <c r="TZZ262" s="254"/>
      <c r="UAA262" s="254"/>
      <c r="UAB262" s="254"/>
      <c r="UAC262" s="254"/>
      <c r="UAD262" s="254"/>
      <c r="UAE262" s="254"/>
      <c r="UAF262" s="254"/>
      <c r="UAG262" s="254"/>
      <c r="UAH262" s="254"/>
      <c r="UAI262" s="254"/>
      <c r="UAJ262" s="254"/>
      <c r="UAK262" s="254"/>
      <c r="UAL262" s="254"/>
      <c r="UAM262" s="254"/>
      <c r="UAN262" s="254"/>
      <c r="UAO262" s="254"/>
      <c r="UAP262" s="254"/>
      <c r="UAQ262" s="254"/>
      <c r="UAR262" s="254"/>
      <c r="UAS262" s="254"/>
      <c r="UAT262" s="254"/>
      <c r="UAU262" s="254"/>
      <c r="UAV262" s="254"/>
      <c r="UAW262" s="254"/>
      <c r="UAX262" s="254"/>
      <c r="UAY262" s="254"/>
      <c r="UAZ262" s="254"/>
      <c r="UBA262" s="254"/>
      <c r="UBB262" s="254"/>
      <c r="UBC262" s="254"/>
      <c r="UBD262" s="254"/>
      <c r="UBE262" s="254"/>
      <c r="UBF262" s="254"/>
      <c r="UBG262" s="254"/>
      <c r="UBH262" s="254"/>
      <c r="UBI262" s="254"/>
      <c r="UBJ262" s="254"/>
      <c r="UBK262" s="254"/>
      <c r="UBL262" s="254"/>
      <c r="UBM262" s="254"/>
      <c r="UBN262" s="254"/>
      <c r="UBO262" s="254"/>
      <c r="UBP262" s="254"/>
      <c r="UBQ262" s="254"/>
      <c r="UBR262" s="254"/>
      <c r="UBS262" s="254"/>
      <c r="UBT262" s="254"/>
      <c r="UBU262" s="254"/>
      <c r="UBV262" s="254"/>
      <c r="UBW262" s="254"/>
      <c r="UBX262" s="254"/>
      <c r="UBY262" s="254"/>
      <c r="UBZ262" s="254"/>
      <c r="UCA262" s="254"/>
      <c r="UCB262" s="254"/>
      <c r="UCC262" s="254"/>
      <c r="UCD262" s="254"/>
      <c r="UCE262" s="254"/>
      <c r="UCF262" s="254"/>
      <c r="UCG262" s="254"/>
      <c r="UCH262" s="254"/>
      <c r="UCI262" s="254"/>
      <c r="UCJ262" s="254"/>
      <c r="UCK262" s="254"/>
      <c r="UCL262" s="254"/>
      <c r="UCM262" s="254"/>
      <c r="UCN262" s="254"/>
      <c r="UCO262" s="254"/>
      <c r="UCP262" s="254"/>
      <c r="UCQ262" s="254"/>
      <c r="UCR262" s="254"/>
      <c r="UCS262" s="254"/>
      <c r="UCT262" s="254"/>
      <c r="UCU262" s="254"/>
      <c r="UCV262" s="254"/>
      <c r="UCW262" s="254"/>
      <c r="UCX262" s="254"/>
      <c r="UCY262" s="254"/>
      <c r="UCZ262" s="254"/>
      <c r="UDA262" s="254"/>
      <c r="UDB262" s="254"/>
      <c r="UDC262" s="254"/>
      <c r="UDD262" s="254"/>
      <c r="UDE262" s="254"/>
      <c r="UDF262" s="254"/>
      <c r="UDG262" s="254"/>
      <c r="UDH262" s="254"/>
      <c r="UDI262" s="254"/>
      <c r="UDJ262" s="254"/>
      <c r="UDK262" s="254"/>
      <c r="UDL262" s="254"/>
      <c r="UDM262" s="254"/>
      <c r="UDN262" s="254"/>
      <c r="UDO262" s="254"/>
      <c r="UDP262" s="254"/>
      <c r="UDQ262" s="254"/>
      <c r="UDR262" s="254"/>
      <c r="UDS262" s="254"/>
      <c r="UDT262" s="254"/>
      <c r="UDU262" s="254"/>
      <c r="UDV262" s="254"/>
      <c r="UDW262" s="254"/>
      <c r="UDX262" s="254"/>
      <c r="UDY262" s="254"/>
      <c r="UDZ262" s="254"/>
      <c r="UEA262" s="254"/>
      <c r="UEB262" s="254"/>
      <c r="UEC262" s="254"/>
      <c r="UED262" s="254"/>
      <c r="UEE262" s="254"/>
      <c r="UEF262" s="254"/>
      <c r="UEG262" s="254"/>
      <c r="UEH262" s="254"/>
      <c r="UEI262" s="254"/>
      <c r="UEJ262" s="254"/>
      <c r="UEK262" s="254"/>
      <c r="UEL262" s="254"/>
      <c r="UEM262" s="254"/>
      <c r="UEN262" s="254"/>
      <c r="UEO262" s="254"/>
      <c r="UEP262" s="254"/>
      <c r="UEQ262" s="254"/>
      <c r="UER262" s="254"/>
      <c r="UES262" s="254"/>
      <c r="UET262" s="254"/>
      <c r="UEU262" s="254"/>
      <c r="UEV262" s="254"/>
      <c r="UEW262" s="254"/>
      <c r="UEX262" s="254"/>
      <c r="UEY262" s="254"/>
      <c r="UEZ262" s="254"/>
      <c r="UFA262" s="254"/>
      <c r="UFB262" s="254"/>
      <c r="UFC262" s="254"/>
      <c r="UFD262" s="254"/>
      <c r="UFE262" s="254"/>
      <c r="UFF262" s="254"/>
      <c r="UFG262" s="254"/>
      <c r="UFH262" s="254"/>
      <c r="UFI262" s="254"/>
      <c r="UFJ262" s="254"/>
      <c r="UFK262" s="254"/>
      <c r="UFL262" s="254"/>
      <c r="UFM262" s="254"/>
      <c r="UFN262" s="254"/>
      <c r="UFO262" s="254"/>
      <c r="UFP262" s="254"/>
      <c r="UFQ262" s="254"/>
      <c r="UFR262" s="254"/>
      <c r="UFS262" s="254"/>
      <c r="UFT262" s="254"/>
      <c r="UFU262" s="254"/>
      <c r="UFV262" s="254"/>
      <c r="UFW262" s="254"/>
      <c r="UFX262" s="254"/>
      <c r="UFY262" s="254"/>
      <c r="UFZ262" s="254"/>
      <c r="UGA262" s="254"/>
      <c r="UGB262" s="254"/>
      <c r="UGC262" s="254"/>
      <c r="UGD262" s="254"/>
      <c r="UGE262" s="254"/>
      <c r="UGF262" s="254"/>
      <c r="UGG262" s="254"/>
      <c r="UGH262" s="254"/>
      <c r="UGI262" s="254"/>
      <c r="UGJ262" s="254"/>
      <c r="UGK262" s="254"/>
      <c r="UGL262" s="254"/>
      <c r="UGM262" s="254"/>
      <c r="UGN262" s="254"/>
      <c r="UGO262" s="254"/>
      <c r="UGP262" s="254"/>
      <c r="UGQ262" s="254"/>
      <c r="UGR262" s="254"/>
      <c r="UGS262" s="254"/>
      <c r="UGT262" s="254"/>
      <c r="UGU262" s="254"/>
      <c r="UGV262" s="254"/>
      <c r="UGW262" s="254"/>
      <c r="UGX262" s="254"/>
      <c r="UGY262" s="254"/>
      <c r="UGZ262" s="254"/>
      <c r="UHA262" s="254"/>
      <c r="UHB262" s="254"/>
      <c r="UHC262" s="254"/>
      <c r="UHD262" s="254"/>
      <c r="UHE262" s="254"/>
      <c r="UHF262" s="254"/>
      <c r="UHG262" s="254"/>
      <c r="UHH262" s="254"/>
      <c r="UHI262" s="254"/>
      <c r="UHJ262" s="254"/>
      <c r="UHK262" s="254"/>
      <c r="UHL262" s="254"/>
      <c r="UHM262" s="254"/>
      <c r="UHN262" s="254"/>
      <c r="UHO262" s="254"/>
      <c r="UHP262" s="254"/>
      <c r="UHQ262" s="254"/>
      <c r="UHR262" s="254"/>
      <c r="UHS262" s="254"/>
      <c r="UHT262" s="254"/>
      <c r="UHU262" s="254"/>
      <c r="UHV262" s="254"/>
      <c r="UHW262" s="254"/>
      <c r="UHX262" s="254"/>
      <c r="UHY262" s="254"/>
      <c r="UHZ262" s="254"/>
      <c r="UIA262" s="254"/>
      <c r="UIB262" s="254"/>
      <c r="UIC262" s="254"/>
      <c r="UID262" s="254"/>
      <c r="UIE262" s="254"/>
      <c r="UIF262" s="254"/>
      <c r="UIG262" s="254"/>
      <c r="UIH262" s="254"/>
      <c r="UII262" s="254"/>
      <c r="UIJ262" s="254"/>
      <c r="UIK262" s="254"/>
      <c r="UIL262" s="254"/>
      <c r="UIM262" s="254"/>
      <c r="UIN262" s="254"/>
      <c r="UIO262" s="254"/>
      <c r="UIP262" s="254"/>
      <c r="UIQ262" s="254"/>
      <c r="UIR262" s="254"/>
      <c r="UIS262" s="254"/>
      <c r="UIT262" s="254"/>
      <c r="UIU262" s="254"/>
      <c r="UIV262" s="254"/>
      <c r="UIW262" s="254"/>
      <c r="UIX262" s="254"/>
      <c r="UIY262" s="254"/>
      <c r="UIZ262" s="254"/>
      <c r="UJA262" s="254"/>
      <c r="UJB262" s="254"/>
      <c r="UJC262" s="254"/>
      <c r="UJD262" s="254"/>
      <c r="UJE262" s="254"/>
      <c r="UJF262" s="254"/>
      <c r="UJG262" s="254"/>
      <c r="UJH262" s="254"/>
      <c r="UJI262" s="254"/>
      <c r="UJJ262" s="254"/>
      <c r="UJK262" s="254"/>
      <c r="UJL262" s="254"/>
      <c r="UJM262" s="254"/>
      <c r="UJN262" s="254"/>
      <c r="UJO262" s="254"/>
      <c r="UJP262" s="254"/>
      <c r="UJQ262" s="254"/>
      <c r="UJR262" s="254"/>
      <c r="UJS262" s="254"/>
      <c r="UJT262" s="254"/>
      <c r="UJU262" s="254"/>
      <c r="UJV262" s="254"/>
      <c r="UJW262" s="254"/>
      <c r="UJX262" s="254"/>
      <c r="UJY262" s="254"/>
      <c r="UJZ262" s="254"/>
      <c r="UKA262" s="254"/>
      <c r="UKB262" s="254"/>
      <c r="UKC262" s="254"/>
      <c r="UKD262" s="254"/>
      <c r="UKE262" s="254"/>
      <c r="UKF262" s="254"/>
      <c r="UKG262" s="254"/>
      <c r="UKH262" s="254"/>
      <c r="UKI262" s="254"/>
      <c r="UKJ262" s="254"/>
      <c r="UKK262" s="254"/>
      <c r="UKL262" s="254"/>
      <c r="UKM262" s="254"/>
      <c r="UKN262" s="254"/>
      <c r="UKO262" s="254"/>
      <c r="UKP262" s="254"/>
      <c r="UKQ262" s="254"/>
      <c r="UKR262" s="254"/>
      <c r="UKS262" s="254"/>
      <c r="UKT262" s="254"/>
      <c r="UKU262" s="254"/>
      <c r="UKV262" s="254"/>
      <c r="UKW262" s="254"/>
      <c r="UKX262" s="254"/>
      <c r="UKY262" s="254"/>
      <c r="UKZ262" s="254"/>
      <c r="ULA262" s="254"/>
      <c r="ULB262" s="254"/>
      <c r="ULC262" s="254"/>
      <c r="ULD262" s="254"/>
      <c r="ULE262" s="254"/>
      <c r="ULF262" s="254"/>
      <c r="ULG262" s="254"/>
      <c r="ULH262" s="254"/>
      <c r="ULI262" s="254"/>
      <c r="ULJ262" s="254"/>
      <c r="ULK262" s="254"/>
      <c r="ULL262" s="254"/>
      <c r="ULM262" s="254"/>
      <c r="ULN262" s="254"/>
      <c r="ULO262" s="254"/>
      <c r="ULP262" s="254"/>
      <c r="ULQ262" s="254"/>
      <c r="ULR262" s="254"/>
      <c r="ULS262" s="254"/>
      <c r="ULT262" s="254"/>
      <c r="ULU262" s="254"/>
      <c r="ULV262" s="254"/>
      <c r="ULW262" s="254"/>
      <c r="ULX262" s="254"/>
      <c r="ULY262" s="254"/>
      <c r="ULZ262" s="254"/>
      <c r="UMA262" s="254"/>
      <c r="UMB262" s="254"/>
      <c r="UMC262" s="254"/>
      <c r="UMD262" s="254"/>
      <c r="UME262" s="254"/>
      <c r="UMF262" s="254"/>
      <c r="UMG262" s="254"/>
      <c r="UMH262" s="254"/>
      <c r="UMI262" s="254"/>
      <c r="UMJ262" s="254"/>
      <c r="UMK262" s="254"/>
      <c r="UML262" s="254"/>
      <c r="UMM262" s="254"/>
      <c r="UMN262" s="254"/>
      <c r="UMO262" s="254"/>
      <c r="UMP262" s="254"/>
      <c r="UMQ262" s="254"/>
      <c r="UMR262" s="254"/>
      <c r="UMS262" s="254"/>
      <c r="UMT262" s="254"/>
      <c r="UMU262" s="254"/>
      <c r="UMV262" s="254"/>
      <c r="UMW262" s="254"/>
      <c r="UMX262" s="254"/>
      <c r="UMY262" s="254"/>
      <c r="UMZ262" s="254"/>
      <c r="UNA262" s="254"/>
      <c r="UNB262" s="254"/>
      <c r="UNC262" s="254"/>
      <c r="UND262" s="254"/>
      <c r="UNE262" s="254"/>
      <c r="UNF262" s="254"/>
      <c r="UNG262" s="254"/>
      <c r="UNH262" s="254"/>
      <c r="UNI262" s="254"/>
      <c r="UNJ262" s="254"/>
      <c r="UNK262" s="254"/>
      <c r="UNL262" s="254"/>
      <c r="UNM262" s="254"/>
      <c r="UNN262" s="254"/>
      <c r="UNO262" s="254"/>
      <c r="UNP262" s="254"/>
      <c r="UNQ262" s="254"/>
      <c r="UNR262" s="254"/>
      <c r="UNS262" s="254"/>
      <c r="UNT262" s="254"/>
      <c r="UNU262" s="254"/>
      <c r="UNV262" s="254"/>
      <c r="UNW262" s="254"/>
      <c r="UNX262" s="254"/>
      <c r="UNY262" s="254"/>
      <c r="UNZ262" s="254"/>
      <c r="UOA262" s="254"/>
      <c r="UOB262" s="254"/>
      <c r="UOC262" s="254"/>
      <c r="UOD262" s="254"/>
      <c r="UOE262" s="254"/>
      <c r="UOF262" s="254"/>
      <c r="UOG262" s="254"/>
      <c r="UOH262" s="254"/>
      <c r="UOI262" s="254"/>
      <c r="UOJ262" s="254"/>
      <c r="UOK262" s="254"/>
      <c r="UOL262" s="254"/>
      <c r="UOM262" s="254"/>
      <c r="UON262" s="254"/>
      <c r="UOO262" s="254"/>
      <c r="UOP262" s="254"/>
      <c r="UOQ262" s="254"/>
      <c r="UOR262" s="254"/>
      <c r="UOS262" s="254"/>
      <c r="UOT262" s="254"/>
      <c r="UOU262" s="254"/>
      <c r="UOV262" s="254"/>
      <c r="UOW262" s="254"/>
      <c r="UOX262" s="254"/>
      <c r="UOY262" s="254"/>
      <c r="UOZ262" s="254"/>
      <c r="UPA262" s="254"/>
      <c r="UPB262" s="254"/>
      <c r="UPC262" s="254"/>
      <c r="UPD262" s="254"/>
      <c r="UPE262" s="254"/>
      <c r="UPF262" s="254"/>
      <c r="UPG262" s="254"/>
      <c r="UPH262" s="254"/>
      <c r="UPI262" s="254"/>
      <c r="UPJ262" s="254"/>
      <c r="UPK262" s="254"/>
      <c r="UPL262" s="254"/>
      <c r="UPM262" s="254"/>
      <c r="UPN262" s="254"/>
      <c r="UPO262" s="254"/>
      <c r="UPP262" s="254"/>
      <c r="UPQ262" s="254"/>
      <c r="UPR262" s="254"/>
      <c r="UPS262" s="254"/>
      <c r="UPT262" s="254"/>
      <c r="UPU262" s="254"/>
      <c r="UPV262" s="254"/>
      <c r="UPW262" s="254"/>
      <c r="UPX262" s="254"/>
      <c r="UPY262" s="254"/>
      <c r="UPZ262" s="254"/>
      <c r="UQA262" s="254"/>
      <c r="UQB262" s="254"/>
      <c r="UQC262" s="254"/>
      <c r="UQD262" s="254"/>
      <c r="UQE262" s="254"/>
      <c r="UQF262" s="254"/>
      <c r="UQG262" s="254"/>
      <c r="UQH262" s="254"/>
      <c r="UQI262" s="254"/>
      <c r="UQJ262" s="254"/>
      <c r="UQK262" s="254"/>
      <c r="UQL262" s="254"/>
      <c r="UQM262" s="254"/>
      <c r="UQN262" s="254"/>
      <c r="UQO262" s="254"/>
      <c r="UQP262" s="254"/>
      <c r="UQQ262" s="254"/>
      <c r="UQR262" s="254"/>
      <c r="UQS262" s="254"/>
      <c r="UQT262" s="254"/>
      <c r="UQU262" s="254"/>
      <c r="UQV262" s="254"/>
      <c r="UQW262" s="254"/>
      <c r="UQX262" s="254"/>
      <c r="UQY262" s="254"/>
      <c r="UQZ262" s="254"/>
      <c r="URA262" s="254"/>
      <c r="URB262" s="254"/>
      <c r="URC262" s="254"/>
      <c r="URD262" s="254"/>
      <c r="URE262" s="254"/>
      <c r="URF262" s="254"/>
      <c r="URG262" s="254"/>
      <c r="URH262" s="254"/>
      <c r="URI262" s="254"/>
      <c r="URJ262" s="254"/>
      <c r="URK262" s="254"/>
      <c r="URL262" s="254"/>
      <c r="URM262" s="254"/>
      <c r="URN262" s="254"/>
      <c r="URO262" s="254"/>
      <c r="URP262" s="254"/>
      <c r="URQ262" s="254"/>
      <c r="URR262" s="254"/>
      <c r="URS262" s="254"/>
      <c r="URT262" s="254"/>
      <c r="URU262" s="254"/>
      <c r="URV262" s="254"/>
      <c r="URW262" s="254"/>
      <c r="URX262" s="254"/>
      <c r="URY262" s="254"/>
      <c r="URZ262" s="254"/>
      <c r="USA262" s="254"/>
      <c r="USB262" s="254"/>
      <c r="USC262" s="254"/>
      <c r="USD262" s="254"/>
      <c r="USE262" s="254"/>
      <c r="USF262" s="254"/>
      <c r="USG262" s="254"/>
      <c r="USH262" s="254"/>
      <c r="USI262" s="254"/>
      <c r="USJ262" s="254"/>
      <c r="USK262" s="254"/>
      <c r="USL262" s="254"/>
      <c r="USM262" s="254"/>
      <c r="USN262" s="254"/>
      <c r="USO262" s="254"/>
      <c r="USP262" s="254"/>
      <c r="USQ262" s="254"/>
      <c r="USR262" s="254"/>
      <c r="USS262" s="254"/>
      <c r="UST262" s="254"/>
      <c r="USU262" s="254"/>
      <c r="USV262" s="254"/>
      <c r="USW262" s="254"/>
      <c r="USX262" s="254"/>
      <c r="USY262" s="254"/>
      <c r="USZ262" s="254"/>
      <c r="UTA262" s="254"/>
      <c r="UTB262" s="254"/>
      <c r="UTC262" s="254"/>
      <c r="UTD262" s="254"/>
      <c r="UTE262" s="254"/>
      <c r="UTF262" s="254"/>
      <c r="UTG262" s="254"/>
      <c r="UTH262" s="254"/>
      <c r="UTI262" s="254"/>
      <c r="UTJ262" s="254"/>
      <c r="UTK262" s="254"/>
      <c r="UTL262" s="254"/>
      <c r="UTM262" s="254"/>
      <c r="UTN262" s="254"/>
      <c r="UTO262" s="254"/>
      <c r="UTP262" s="254"/>
      <c r="UTQ262" s="254"/>
      <c r="UTR262" s="254"/>
      <c r="UTS262" s="254"/>
      <c r="UTT262" s="254"/>
      <c r="UTU262" s="254"/>
      <c r="UTV262" s="254"/>
      <c r="UTW262" s="254"/>
      <c r="UTX262" s="254"/>
      <c r="UTY262" s="254"/>
      <c r="UTZ262" s="254"/>
      <c r="UUA262" s="254"/>
      <c r="UUB262" s="254"/>
      <c r="UUC262" s="254"/>
      <c r="UUD262" s="254"/>
      <c r="UUE262" s="254"/>
      <c r="UUF262" s="254"/>
      <c r="UUG262" s="254"/>
      <c r="UUH262" s="254"/>
      <c r="UUI262" s="254"/>
      <c r="UUJ262" s="254"/>
      <c r="UUK262" s="254"/>
      <c r="UUL262" s="254"/>
      <c r="UUM262" s="254"/>
      <c r="UUN262" s="254"/>
      <c r="UUO262" s="254"/>
      <c r="UUP262" s="254"/>
      <c r="UUQ262" s="254"/>
      <c r="UUR262" s="254"/>
      <c r="UUS262" s="254"/>
      <c r="UUT262" s="254"/>
      <c r="UUU262" s="254"/>
      <c r="UUV262" s="254"/>
      <c r="UUW262" s="254"/>
      <c r="UUX262" s="254"/>
      <c r="UUY262" s="254"/>
      <c r="UUZ262" s="254"/>
      <c r="UVA262" s="254"/>
      <c r="UVB262" s="254"/>
      <c r="UVC262" s="254"/>
      <c r="UVD262" s="254"/>
      <c r="UVE262" s="254"/>
      <c r="UVF262" s="254"/>
      <c r="UVG262" s="254"/>
      <c r="UVH262" s="254"/>
      <c r="UVI262" s="254"/>
      <c r="UVJ262" s="254"/>
      <c r="UVK262" s="254"/>
      <c r="UVL262" s="254"/>
      <c r="UVM262" s="254"/>
      <c r="UVN262" s="254"/>
      <c r="UVO262" s="254"/>
      <c r="UVP262" s="254"/>
      <c r="UVQ262" s="254"/>
      <c r="UVR262" s="254"/>
      <c r="UVS262" s="254"/>
      <c r="UVT262" s="254"/>
      <c r="UVU262" s="254"/>
      <c r="UVV262" s="254"/>
      <c r="UVW262" s="254"/>
      <c r="UVX262" s="254"/>
      <c r="UVY262" s="254"/>
      <c r="UVZ262" s="254"/>
      <c r="UWA262" s="254"/>
      <c r="UWB262" s="254"/>
      <c r="UWC262" s="254"/>
      <c r="UWD262" s="254"/>
      <c r="UWE262" s="254"/>
      <c r="UWF262" s="254"/>
      <c r="UWG262" s="254"/>
      <c r="UWH262" s="254"/>
      <c r="UWI262" s="254"/>
      <c r="UWJ262" s="254"/>
      <c r="UWK262" s="254"/>
      <c r="UWL262" s="254"/>
      <c r="UWM262" s="254"/>
      <c r="UWN262" s="254"/>
      <c r="UWO262" s="254"/>
      <c r="UWP262" s="254"/>
      <c r="UWQ262" s="254"/>
      <c r="UWR262" s="254"/>
      <c r="UWS262" s="254"/>
      <c r="UWT262" s="254"/>
      <c r="UWU262" s="254"/>
      <c r="UWV262" s="254"/>
      <c r="UWW262" s="254"/>
      <c r="UWX262" s="254"/>
      <c r="UWY262" s="254"/>
      <c r="UWZ262" s="254"/>
      <c r="UXA262" s="254"/>
      <c r="UXB262" s="254"/>
      <c r="UXC262" s="254"/>
      <c r="UXD262" s="254"/>
      <c r="UXE262" s="254"/>
      <c r="UXF262" s="254"/>
      <c r="UXG262" s="254"/>
      <c r="UXH262" s="254"/>
      <c r="UXI262" s="254"/>
      <c r="UXJ262" s="254"/>
      <c r="UXK262" s="254"/>
      <c r="UXL262" s="254"/>
      <c r="UXM262" s="254"/>
      <c r="UXN262" s="254"/>
      <c r="UXO262" s="254"/>
      <c r="UXP262" s="254"/>
      <c r="UXQ262" s="254"/>
      <c r="UXR262" s="254"/>
      <c r="UXS262" s="254"/>
      <c r="UXT262" s="254"/>
      <c r="UXU262" s="254"/>
      <c r="UXV262" s="254"/>
      <c r="UXW262" s="254"/>
      <c r="UXX262" s="254"/>
      <c r="UXY262" s="254"/>
      <c r="UXZ262" s="254"/>
      <c r="UYA262" s="254"/>
      <c r="UYB262" s="254"/>
      <c r="UYC262" s="254"/>
      <c r="UYD262" s="254"/>
      <c r="UYE262" s="254"/>
      <c r="UYF262" s="254"/>
      <c r="UYG262" s="254"/>
      <c r="UYH262" s="254"/>
      <c r="UYI262" s="254"/>
      <c r="UYJ262" s="254"/>
      <c r="UYK262" s="254"/>
      <c r="UYL262" s="254"/>
      <c r="UYM262" s="254"/>
      <c r="UYN262" s="254"/>
      <c r="UYO262" s="254"/>
      <c r="UYP262" s="254"/>
      <c r="UYQ262" s="254"/>
      <c r="UYR262" s="254"/>
      <c r="UYS262" s="254"/>
      <c r="UYT262" s="254"/>
      <c r="UYU262" s="254"/>
      <c r="UYV262" s="254"/>
      <c r="UYW262" s="254"/>
      <c r="UYX262" s="254"/>
      <c r="UYY262" s="254"/>
      <c r="UYZ262" s="254"/>
      <c r="UZA262" s="254"/>
      <c r="UZB262" s="254"/>
      <c r="UZC262" s="254"/>
      <c r="UZD262" s="254"/>
      <c r="UZE262" s="254"/>
      <c r="UZF262" s="254"/>
      <c r="UZG262" s="254"/>
      <c r="UZH262" s="254"/>
      <c r="UZI262" s="254"/>
      <c r="UZJ262" s="254"/>
      <c r="UZK262" s="254"/>
      <c r="UZL262" s="254"/>
      <c r="UZM262" s="254"/>
      <c r="UZN262" s="254"/>
      <c r="UZO262" s="254"/>
      <c r="UZP262" s="254"/>
      <c r="UZQ262" s="254"/>
      <c r="UZR262" s="254"/>
      <c r="UZS262" s="254"/>
      <c r="UZT262" s="254"/>
      <c r="UZU262" s="254"/>
      <c r="UZV262" s="254"/>
      <c r="UZW262" s="254"/>
      <c r="UZX262" s="254"/>
      <c r="UZY262" s="254"/>
      <c r="UZZ262" s="254"/>
      <c r="VAA262" s="254"/>
      <c r="VAB262" s="254"/>
      <c r="VAC262" s="254"/>
      <c r="VAD262" s="254"/>
      <c r="VAE262" s="254"/>
      <c r="VAF262" s="254"/>
      <c r="VAG262" s="254"/>
      <c r="VAH262" s="254"/>
      <c r="VAI262" s="254"/>
      <c r="VAJ262" s="254"/>
      <c r="VAK262" s="254"/>
      <c r="VAL262" s="254"/>
      <c r="VAM262" s="254"/>
      <c r="VAN262" s="254"/>
      <c r="VAO262" s="254"/>
      <c r="VAP262" s="254"/>
      <c r="VAQ262" s="254"/>
      <c r="VAR262" s="254"/>
      <c r="VAS262" s="254"/>
      <c r="VAT262" s="254"/>
      <c r="VAU262" s="254"/>
      <c r="VAV262" s="254"/>
      <c r="VAW262" s="254"/>
      <c r="VAX262" s="254"/>
      <c r="VAY262" s="254"/>
      <c r="VAZ262" s="254"/>
      <c r="VBA262" s="254"/>
      <c r="VBB262" s="254"/>
      <c r="VBC262" s="254"/>
      <c r="VBD262" s="254"/>
      <c r="VBE262" s="254"/>
      <c r="VBF262" s="254"/>
      <c r="VBG262" s="254"/>
      <c r="VBH262" s="254"/>
      <c r="VBI262" s="254"/>
      <c r="VBJ262" s="254"/>
      <c r="VBK262" s="254"/>
      <c r="VBL262" s="254"/>
      <c r="VBM262" s="254"/>
      <c r="VBN262" s="254"/>
      <c r="VBO262" s="254"/>
      <c r="VBP262" s="254"/>
      <c r="VBQ262" s="254"/>
      <c r="VBR262" s="254"/>
      <c r="VBS262" s="254"/>
      <c r="VBT262" s="254"/>
      <c r="VBU262" s="254"/>
      <c r="VBV262" s="254"/>
      <c r="VBW262" s="254"/>
      <c r="VBX262" s="254"/>
      <c r="VBY262" s="254"/>
      <c r="VBZ262" s="254"/>
      <c r="VCA262" s="254"/>
      <c r="VCB262" s="254"/>
      <c r="VCC262" s="254"/>
      <c r="VCD262" s="254"/>
      <c r="VCE262" s="254"/>
      <c r="VCF262" s="254"/>
      <c r="VCG262" s="254"/>
      <c r="VCH262" s="254"/>
      <c r="VCI262" s="254"/>
      <c r="VCJ262" s="254"/>
      <c r="VCK262" s="254"/>
      <c r="VCL262" s="254"/>
      <c r="VCM262" s="254"/>
      <c r="VCN262" s="254"/>
      <c r="VCO262" s="254"/>
      <c r="VCP262" s="254"/>
      <c r="VCQ262" s="254"/>
      <c r="VCR262" s="254"/>
      <c r="VCS262" s="254"/>
      <c r="VCT262" s="254"/>
      <c r="VCU262" s="254"/>
      <c r="VCV262" s="254"/>
      <c r="VCW262" s="254"/>
      <c r="VCX262" s="254"/>
      <c r="VCY262" s="254"/>
      <c r="VCZ262" s="254"/>
      <c r="VDA262" s="254"/>
      <c r="VDB262" s="254"/>
      <c r="VDC262" s="254"/>
      <c r="VDD262" s="254"/>
      <c r="VDE262" s="254"/>
      <c r="VDF262" s="254"/>
      <c r="VDG262" s="254"/>
      <c r="VDH262" s="254"/>
      <c r="VDI262" s="254"/>
      <c r="VDJ262" s="254"/>
      <c r="VDK262" s="254"/>
      <c r="VDL262" s="254"/>
      <c r="VDM262" s="254"/>
      <c r="VDN262" s="254"/>
      <c r="VDO262" s="254"/>
      <c r="VDP262" s="254"/>
      <c r="VDQ262" s="254"/>
      <c r="VDR262" s="254"/>
      <c r="VDS262" s="254"/>
      <c r="VDT262" s="254"/>
      <c r="VDU262" s="254"/>
      <c r="VDV262" s="254"/>
      <c r="VDW262" s="254"/>
      <c r="VDX262" s="254"/>
      <c r="VDY262" s="254"/>
      <c r="VDZ262" s="254"/>
      <c r="VEA262" s="254"/>
      <c r="VEB262" s="254"/>
      <c r="VEC262" s="254"/>
      <c r="VED262" s="254"/>
      <c r="VEE262" s="254"/>
      <c r="VEF262" s="254"/>
      <c r="VEG262" s="254"/>
      <c r="VEH262" s="254"/>
      <c r="VEI262" s="254"/>
      <c r="VEJ262" s="254"/>
      <c r="VEK262" s="254"/>
      <c r="VEL262" s="254"/>
      <c r="VEM262" s="254"/>
      <c r="VEN262" s="254"/>
      <c r="VEO262" s="254"/>
      <c r="VEP262" s="254"/>
      <c r="VEQ262" s="254"/>
      <c r="VER262" s="254"/>
      <c r="VES262" s="254"/>
      <c r="VET262" s="254"/>
      <c r="VEU262" s="254"/>
      <c r="VEV262" s="254"/>
      <c r="VEW262" s="254"/>
      <c r="VEX262" s="254"/>
      <c r="VEY262" s="254"/>
      <c r="VEZ262" s="254"/>
      <c r="VFA262" s="254"/>
      <c r="VFB262" s="254"/>
      <c r="VFC262" s="254"/>
      <c r="VFD262" s="254"/>
      <c r="VFE262" s="254"/>
      <c r="VFF262" s="254"/>
      <c r="VFG262" s="254"/>
      <c r="VFH262" s="254"/>
      <c r="VFI262" s="254"/>
      <c r="VFJ262" s="254"/>
      <c r="VFK262" s="254"/>
      <c r="VFL262" s="254"/>
      <c r="VFM262" s="254"/>
      <c r="VFN262" s="254"/>
      <c r="VFO262" s="254"/>
      <c r="VFP262" s="254"/>
      <c r="VFQ262" s="254"/>
      <c r="VFR262" s="254"/>
      <c r="VFS262" s="254"/>
      <c r="VFT262" s="254"/>
      <c r="VFU262" s="254"/>
      <c r="VFV262" s="254"/>
      <c r="VFW262" s="254"/>
      <c r="VFX262" s="254"/>
      <c r="VFY262" s="254"/>
      <c r="VFZ262" s="254"/>
      <c r="VGA262" s="254"/>
      <c r="VGB262" s="254"/>
      <c r="VGC262" s="254"/>
      <c r="VGD262" s="254"/>
      <c r="VGE262" s="254"/>
      <c r="VGF262" s="254"/>
      <c r="VGG262" s="254"/>
      <c r="VGH262" s="254"/>
      <c r="VGI262" s="254"/>
      <c r="VGJ262" s="254"/>
      <c r="VGK262" s="254"/>
      <c r="VGL262" s="254"/>
      <c r="VGM262" s="254"/>
      <c r="VGN262" s="254"/>
      <c r="VGO262" s="254"/>
      <c r="VGP262" s="254"/>
      <c r="VGQ262" s="254"/>
      <c r="VGR262" s="254"/>
      <c r="VGS262" s="254"/>
      <c r="VGT262" s="254"/>
      <c r="VGU262" s="254"/>
      <c r="VGV262" s="254"/>
      <c r="VGW262" s="254"/>
      <c r="VGX262" s="254"/>
      <c r="VGY262" s="254"/>
      <c r="VGZ262" s="254"/>
      <c r="VHA262" s="254"/>
      <c r="VHB262" s="254"/>
      <c r="VHC262" s="254"/>
      <c r="VHD262" s="254"/>
      <c r="VHE262" s="254"/>
      <c r="VHF262" s="254"/>
      <c r="VHG262" s="254"/>
      <c r="VHH262" s="254"/>
      <c r="VHI262" s="254"/>
      <c r="VHJ262" s="254"/>
      <c r="VHK262" s="254"/>
      <c r="VHL262" s="254"/>
      <c r="VHM262" s="254"/>
      <c r="VHN262" s="254"/>
      <c r="VHO262" s="254"/>
      <c r="VHP262" s="254"/>
      <c r="VHQ262" s="254"/>
      <c r="VHR262" s="254"/>
      <c r="VHS262" s="254"/>
      <c r="VHT262" s="254"/>
      <c r="VHU262" s="254"/>
      <c r="VHV262" s="254"/>
      <c r="VHW262" s="254"/>
      <c r="VHX262" s="254"/>
      <c r="VHY262" s="254"/>
      <c r="VHZ262" s="254"/>
      <c r="VIA262" s="254"/>
      <c r="VIB262" s="254"/>
      <c r="VIC262" s="254"/>
      <c r="VID262" s="254"/>
      <c r="VIE262" s="254"/>
      <c r="VIF262" s="254"/>
      <c r="VIG262" s="254"/>
      <c r="VIH262" s="254"/>
      <c r="VII262" s="254"/>
      <c r="VIJ262" s="254"/>
      <c r="VIK262" s="254"/>
      <c r="VIL262" s="254"/>
      <c r="VIM262" s="254"/>
      <c r="VIN262" s="254"/>
      <c r="VIO262" s="254"/>
      <c r="VIP262" s="254"/>
      <c r="VIQ262" s="254"/>
      <c r="VIR262" s="254"/>
      <c r="VIS262" s="254"/>
      <c r="VIT262" s="254"/>
      <c r="VIU262" s="254"/>
      <c r="VIV262" s="254"/>
      <c r="VIW262" s="254"/>
      <c r="VIX262" s="254"/>
      <c r="VIY262" s="254"/>
      <c r="VIZ262" s="254"/>
      <c r="VJA262" s="254"/>
      <c r="VJB262" s="254"/>
      <c r="VJC262" s="254"/>
      <c r="VJD262" s="254"/>
      <c r="VJE262" s="254"/>
      <c r="VJF262" s="254"/>
      <c r="VJG262" s="254"/>
      <c r="VJH262" s="254"/>
      <c r="VJI262" s="254"/>
      <c r="VJJ262" s="254"/>
      <c r="VJK262" s="254"/>
      <c r="VJL262" s="254"/>
      <c r="VJM262" s="254"/>
      <c r="VJN262" s="254"/>
      <c r="VJO262" s="254"/>
      <c r="VJP262" s="254"/>
      <c r="VJQ262" s="254"/>
      <c r="VJR262" s="254"/>
      <c r="VJS262" s="254"/>
      <c r="VJT262" s="254"/>
      <c r="VJU262" s="254"/>
      <c r="VJV262" s="254"/>
      <c r="VJW262" s="254"/>
      <c r="VJX262" s="254"/>
      <c r="VJY262" s="254"/>
      <c r="VJZ262" s="254"/>
      <c r="VKA262" s="254"/>
      <c r="VKB262" s="254"/>
      <c r="VKC262" s="254"/>
      <c r="VKD262" s="254"/>
      <c r="VKE262" s="254"/>
      <c r="VKF262" s="254"/>
      <c r="VKG262" s="254"/>
      <c r="VKH262" s="254"/>
      <c r="VKI262" s="254"/>
      <c r="VKJ262" s="254"/>
      <c r="VKK262" s="254"/>
      <c r="VKL262" s="254"/>
      <c r="VKM262" s="254"/>
      <c r="VKN262" s="254"/>
      <c r="VKO262" s="254"/>
      <c r="VKP262" s="254"/>
      <c r="VKQ262" s="254"/>
      <c r="VKR262" s="254"/>
      <c r="VKS262" s="254"/>
      <c r="VKT262" s="254"/>
      <c r="VKU262" s="254"/>
      <c r="VKV262" s="254"/>
      <c r="VKW262" s="254"/>
      <c r="VKX262" s="254"/>
      <c r="VKY262" s="254"/>
      <c r="VKZ262" s="254"/>
      <c r="VLA262" s="254"/>
      <c r="VLB262" s="254"/>
      <c r="VLC262" s="254"/>
      <c r="VLD262" s="254"/>
      <c r="VLE262" s="254"/>
      <c r="VLF262" s="254"/>
      <c r="VLG262" s="254"/>
      <c r="VLH262" s="254"/>
      <c r="VLI262" s="254"/>
      <c r="VLJ262" s="254"/>
      <c r="VLK262" s="254"/>
      <c r="VLL262" s="254"/>
      <c r="VLM262" s="254"/>
      <c r="VLN262" s="254"/>
      <c r="VLO262" s="254"/>
      <c r="VLP262" s="254"/>
      <c r="VLQ262" s="254"/>
      <c r="VLR262" s="254"/>
      <c r="VLS262" s="254"/>
      <c r="VLT262" s="254"/>
      <c r="VLU262" s="254"/>
      <c r="VLV262" s="254"/>
      <c r="VLW262" s="254"/>
      <c r="VLX262" s="254"/>
      <c r="VLY262" s="254"/>
      <c r="VLZ262" s="254"/>
      <c r="VMA262" s="254"/>
      <c r="VMB262" s="254"/>
      <c r="VMC262" s="254"/>
      <c r="VMD262" s="254"/>
      <c r="VME262" s="254"/>
      <c r="VMF262" s="254"/>
      <c r="VMG262" s="254"/>
      <c r="VMH262" s="254"/>
      <c r="VMI262" s="254"/>
      <c r="VMJ262" s="254"/>
      <c r="VMK262" s="254"/>
      <c r="VML262" s="254"/>
      <c r="VMM262" s="254"/>
      <c r="VMN262" s="254"/>
      <c r="VMO262" s="254"/>
      <c r="VMP262" s="254"/>
      <c r="VMQ262" s="254"/>
      <c r="VMR262" s="254"/>
      <c r="VMS262" s="254"/>
      <c r="VMT262" s="254"/>
      <c r="VMU262" s="254"/>
      <c r="VMV262" s="254"/>
      <c r="VMW262" s="254"/>
      <c r="VMX262" s="254"/>
      <c r="VMY262" s="254"/>
      <c r="VMZ262" s="254"/>
      <c r="VNA262" s="254"/>
      <c r="VNB262" s="254"/>
      <c r="VNC262" s="254"/>
      <c r="VND262" s="254"/>
      <c r="VNE262" s="254"/>
      <c r="VNF262" s="254"/>
      <c r="VNG262" s="254"/>
      <c r="VNH262" s="254"/>
      <c r="VNI262" s="254"/>
      <c r="VNJ262" s="254"/>
      <c r="VNK262" s="254"/>
      <c r="VNL262" s="254"/>
      <c r="VNM262" s="254"/>
      <c r="VNN262" s="254"/>
      <c r="VNO262" s="254"/>
      <c r="VNP262" s="254"/>
      <c r="VNQ262" s="254"/>
      <c r="VNR262" s="254"/>
      <c r="VNS262" s="254"/>
      <c r="VNT262" s="254"/>
      <c r="VNU262" s="254"/>
      <c r="VNV262" s="254"/>
      <c r="VNW262" s="254"/>
      <c r="VNX262" s="254"/>
      <c r="VNY262" s="254"/>
      <c r="VNZ262" s="254"/>
      <c r="VOA262" s="254"/>
      <c r="VOB262" s="254"/>
      <c r="VOC262" s="254"/>
      <c r="VOD262" s="254"/>
      <c r="VOE262" s="254"/>
      <c r="VOF262" s="254"/>
      <c r="VOG262" s="254"/>
      <c r="VOH262" s="254"/>
      <c r="VOI262" s="254"/>
      <c r="VOJ262" s="254"/>
      <c r="VOK262" s="254"/>
      <c r="VOL262" s="254"/>
      <c r="VOM262" s="254"/>
      <c r="VON262" s="254"/>
      <c r="VOO262" s="254"/>
      <c r="VOP262" s="254"/>
      <c r="VOQ262" s="254"/>
      <c r="VOR262" s="254"/>
      <c r="VOS262" s="254"/>
      <c r="VOT262" s="254"/>
      <c r="VOU262" s="254"/>
      <c r="VOV262" s="254"/>
      <c r="VOW262" s="254"/>
      <c r="VOX262" s="254"/>
      <c r="VOY262" s="254"/>
      <c r="VOZ262" s="254"/>
      <c r="VPA262" s="254"/>
      <c r="VPB262" s="254"/>
      <c r="VPC262" s="254"/>
      <c r="VPD262" s="254"/>
      <c r="VPE262" s="254"/>
      <c r="VPF262" s="254"/>
      <c r="VPG262" s="254"/>
      <c r="VPH262" s="254"/>
      <c r="VPI262" s="254"/>
      <c r="VPJ262" s="254"/>
      <c r="VPK262" s="254"/>
      <c r="VPL262" s="254"/>
      <c r="VPM262" s="254"/>
      <c r="VPN262" s="254"/>
      <c r="VPO262" s="254"/>
      <c r="VPP262" s="254"/>
      <c r="VPQ262" s="254"/>
      <c r="VPR262" s="254"/>
      <c r="VPS262" s="254"/>
      <c r="VPT262" s="254"/>
      <c r="VPU262" s="254"/>
      <c r="VPV262" s="254"/>
      <c r="VPW262" s="254"/>
      <c r="VPX262" s="254"/>
      <c r="VPY262" s="254"/>
      <c r="VPZ262" s="254"/>
      <c r="VQA262" s="254"/>
      <c r="VQB262" s="254"/>
      <c r="VQC262" s="254"/>
      <c r="VQD262" s="254"/>
      <c r="VQE262" s="254"/>
      <c r="VQF262" s="254"/>
      <c r="VQG262" s="254"/>
      <c r="VQH262" s="254"/>
      <c r="VQI262" s="254"/>
      <c r="VQJ262" s="254"/>
      <c r="VQK262" s="254"/>
      <c r="VQL262" s="254"/>
      <c r="VQM262" s="254"/>
      <c r="VQN262" s="254"/>
      <c r="VQO262" s="254"/>
      <c r="VQP262" s="254"/>
      <c r="VQQ262" s="254"/>
      <c r="VQR262" s="254"/>
      <c r="VQS262" s="254"/>
      <c r="VQT262" s="254"/>
      <c r="VQU262" s="254"/>
      <c r="VQV262" s="254"/>
      <c r="VQW262" s="254"/>
      <c r="VQX262" s="254"/>
      <c r="VQY262" s="254"/>
      <c r="VQZ262" s="254"/>
      <c r="VRA262" s="254"/>
      <c r="VRB262" s="254"/>
      <c r="VRC262" s="254"/>
      <c r="VRD262" s="254"/>
      <c r="VRE262" s="254"/>
      <c r="VRF262" s="254"/>
      <c r="VRG262" s="254"/>
      <c r="VRH262" s="254"/>
      <c r="VRI262" s="254"/>
      <c r="VRJ262" s="254"/>
      <c r="VRK262" s="254"/>
      <c r="VRL262" s="254"/>
      <c r="VRM262" s="254"/>
      <c r="VRN262" s="254"/>
      <c r="VRO262" s="254"/>
      <c r="VRP262" s="254"/>
      <c r="VRQ262" s="254"/>
      <c r="VRR262" s="254"/>
      <c r="VRS262" s="254"/>
      <c r="VRT262" s="254"/>
      <c r="VRU262" s="254"/>
      <c r="VRV262" s="254"/>
      <c r="VRW262" s="254"/>
      <c r="VRX262" s="254"/>
      <c r="VRY262" s="254"/>
      <c r="VRZ262" s="254"/>
      <c r="VSA262" s="254"/>
      <c r="VSB262" s="254"/>
      <c r="VSC262" s="254"/>
      <c r="VSD262" s="254"/>
      <c r="VSE262" s="254"/>
      <c r="VSF262" s="254"/>
      <c r="VSG262" s="254"/>
      <c r="VSH262" s="254"/>
      <c r="VSI262" s="254"/>
      <c r="VSJ262" s="254"/>
      <c r="VSK262" s="254"/>
      <c r="VSL262" s="254"/>
      <c r="VSM262" s="254"/>
      <c r="VSN262" s="254"/>
      <c r="VSO262" s="254"/>
      <c r="VSP262" s="254"/>
      <c r="VSQ262" s="254"/>
      <c r="VSR262" s="254"/>
      <c r="VSS262" s="254"/>
      <c r="VST262" s="254"/>
      <c r="VSU262" s="254"/>
      <c r="VSV262" s="254"/>
      <c r="VSW262" s="254"/>
      <c r="VSX262" s="254"/>
      <c r="VSY262" s="254"/>
      <c r="VSZ262" s="254"/>
      <c r="VTA262" s="254"/>
      <c r="VTB262" s="254"/>
      <c r="VTC262" s="254"/>
      <c r="VTD262" s="254"/>
      <c r="VTE262" s="254"/>
      <c r="VTF262" s="254"/>
      <c r="VTG262" s="254"/>
      <c r="VTH262" s="254"/>
      <c r="VTI262" s="254"/>
      <c r="VTJ262" s="254"/>
      <c r="VTK262" s="254"/>
      <c r="VTL262" s="254"/>
      <c r="VTM262" s="254"/>
      <c r="VTN262" s="254"/>
      <c r="VTO262" s="254"/>
      <c r="VTP262" s="254"/>
      <c r="VTQ262" s="254"/>
      <c r="VTR262" s="254"/>
      <c r="VTS262" s="254"/>
      <c r="VTT262" s="254"/>
      <c r="VTU262" s="254"/>
      <c r="VTV262" s="254"/>
      <c r="VTW262" s="254"/>
      <c r="VTX262" s="254"/>
      <c r="VTY262" s="254"/>
      <c r="VTZ262" s="254"/>
      <c r="VUA262" s="254"/>
      <c r="VUB262" s="254"/>
      <c r="VUC262" s="254"/>
      <c r="VUD262" s="254"/>
      <c r="VUE262" s="254"/>
      <c r="VUF262" s="254"/>
      <c r="VUG262" s="254"/>
      <c r="VUH262" s="254"/>
      <c r="VUI262" s="254"/>
      <c r="VUJ262" s="254"/>
      <c r="VUK262" s="254"/>
      <c r="VUL262" s="254"/>
      <c r="VUM262" s="254"/>
      <c r="VUN262" s="254"/>
      <c r="VUO262" s="254"/>
      <c r="VUP262" s="254"/>
      <c r="VUQ262" s="254"/>
      <c r="VUR262" s="254"/>
      <c r="VUS262" s="254"/>
      <c r="VUT262" s="254"/>
      <c r="VUU262" s="254"/>
      <c r="VUV262" s="254"/>
      <c r="VUW262" s="254"/>
      <c r="VUX262" s="254"/>
      <c r="VUY262" s="254"/>
      <c r="VUZ262" s="254"/>
      <c r="VVA262" s="254"/>
      <c r="VVB262" s="254"/>
      <c r="VVC262" s="254"/>
      <c r="VVD262" s="254"/>
      <c r="VVE262" s="254"/>
      <c r="VVF262" s="254"/>
      <c r="VVG262" s="254"/>
      <c r="VVH262" s="254"/>
      <c r="VVI262" s="254"/>
      <c r="VVJ262" s="254"/>
      <c r="VVK262" s="254"/>
      <c r="VVL262" s="254"/>
      <c r="VVM262" s="254"/>
      <c r="VVN262" s="254"/>
      <c r="VVO262" s="254"/>
      <c r="VVP262" s="254"/>
      <c r="VVQ262" s="254"/>
      <c r="VVR262" s="254"/>
      <c r="VVS262" s="254"/>
      <c r="VVT262" s="254"/>
      <c r="VVU262" s="254"/>
      <c r="VVV262" s="254"/>
      <c r="VVW262" s="254"/>
      <c r="VVX262" s="254"/>
      <c r="VVY262" s="254"/>
      <c r="VVZ262" s="254"/>
      <c r="VWA262" s="254"/>
      <c r="VWB262" s="254"/>
      <c r="VWC262" s="254"/>
      <c r="VWD262" s="254"/>
      <c r="VWE262" s="254"/>
      <c r="VWF262" s="254"/>
      <c r="VWG262" s="254"/>
      <c r="VWH262" s="254"/>
      <c r="VWI262" s="254"/>
      <c r="VWJ262" s="254"/>
      <c r="VWK262" s="254"/>
      <c r="VWL262" s="254"/>
      <c r="VWM262" s="254"/>
      <c r="VWN262" s="254"/>
      <c r="VWO262" s="254"/>
      <c r="VWP262" s="254"/>
      <c r="VWQ262" s="254"/>
      <c r="VWR262" s="254"/>
      <c r="VWS262" s="254"/>
      <c r="VWT262" s="254"/>
      <c r="VWU262" s="254"/>
      <c r="VWV262" s="254"/>
      <c r="VWW262" s="254"/>
      <c r="VWX262" s="254"/>
      <c r="VWY262" s="254"/>
      <c r="VWZ262" s="254"/>
      <c r="VXA262" s="254"/>
      <c r="VXB262" s="254"/>
      <c r="VXC262" s="254"/>
      <c r="VXD262" s="254"/>
      <c r="VXE262" s="254"/>
      <c r="VXF262" s="254"/>
      <c r="VXG262" s="254"/>
      <c r="VXH262" s="254"/>
      <c r="VXI262" s="254"/>
      <c r="VXJ262" s="254"/>
      <c r="VXK262" s="254"/>
      <c r="VXL262" s="254"/>
      <c r="VXM262" s="254"/>
      <c r="VXN262" s="254"/>
      <c r="VXO262" s="254"/>
      <c r="VXP262" s="254"/>
      <c r="VXQ262" s="254"/>
      <c r="VXR262" s="254"/>
      <c r="VXS262" s="254"/>
      <c r="VXT262" s="254"/>
      <c r="VXU262" s="254"/>
      <c r="VXV262" s="254"/>
      <c r="VXW262" s="254"/>
      <c r="VXX262" s="254"/>
      <c r="VXY262" s="254"/>
      <c r="VXZ262" s="254"/>
      <c r="VYA262" s="254"/>
      <c r="VYB262" s="254"/>
      <c r="VYC262" s="254"/>
      <c r="VYD262" s="254"/>
      <c r="VYE262" s="254"/>
      <c r="VYF262" s="254"/>
      <c r="VYG262" s="254"/>
      <c r="VYH262" s="254"/>
      <c r="VYI262" s="254"/>
      <c r="VYJ262" s="254"/>
      <c r="VYK262" s="254"/>
      <c r="VYL262" s="254"/>
      <c r="VYM262" s="254"/>
      <c r="VYN262" s="254"/>
      <c r="VYO262" s="254"/>
      <c r="VYP262" s="254"/>
      <c r="VYQ262" s="254"/>
      <c r="VYR262" s="254"/>
      <c r="VYS262" s="254"/>
      <c r="VYT262" s="254"/>
      <c r="VYU262" s="254"/>
      <c r="VYV262" s="254"/>
      <c r="VYW262" s="254"/>
      <c r="VYX262" s="254"/>
      <c r="VYY262" s="254"/>
      <c r="VYZ262" s="254"/>
      <c r="VZA262" s="254"/>
      <c r="VZB262" s="254"/>
      <c r="VZC262" s="254"/>
      <c r="VZD262" s="254"/>
      <c r="VZE262" s="254"/>
      <c r="VZF262" s="254"/>
      <c r="VZG262" s="254"/>
      <c r="VZH262" s="254"/>
      <c r="VZI262" s="254"/>
      <c r="VZJ262" s="254"/>
      <c r="VZK262" s="254"/>
      <c r="VZL262" s="254"/>
      <c r="VZM262" s="254"/>
      <c r="VZN262" s="254"/>
      <c r="VZO262" s="254"/>
      <c r="VZP262" s="254"/>
      <c r="VZQ262" s="254"/>
      <c r="VZR262" s="254"/>
      <c r="VZS262" s="254"/>
      <c r="VZT262" s="254"/>
      <c r="VZU262" s="254"/>
      <c r="VZV262" s="254"/>
      <c r="VZW262" s="254"/>
      <c r="VZX262" s="254"/>
      <c r="VZY262" s="254"/>
      <c r="VZZ262" s="254"/>
      <c r="WAA262" s="254"/>
      <c r="WAB262" s="254"/>
      <c r="WAC262" s="254"/>
      <c r="WAD262" s="254"/>
      <c r="WAE262" s="254"/>
      <c r="WAF262" s="254"/>
      <c r="WAG262" s="254"/>
      <c r="WAH262" s="254"/>
      <c r="WAI262" s="254"/>
      <c r="WAJ262" s="254"/>
      <c r="WAK262" s="254"/>
      <c r="WAL262" s="254"/>
      <c r="WAM262" s="254"/>
      <c r="WAN262" s="254"/>
      <c r="WAO262" s="254"/>
      <c r="WAP262" s="254"/>
      <c r="WAQ262" s="254"/>
      <c r="WAR262" s="254"/>
      <c r="WAS262" s="254"/>
      <c r="WAT262" s="254"/>
      <c r="WAU262" s="254"/>
      <c r="WAV262" s="254"/>
      <c r="WAW262" s="254"/>
      <c r="WAX262" s="254"/>
      <c r="WAY262" s="254"/>
      <c r="WAZ262" s="254"/>
      <c r="WBA262" s="254"/>
      <c r="WBB262" s="254"/>
      <c r="WBC262" s="254"/>
      <c r="WBD262" s="254"/>
      <c r="WBE262" s="254"/>
      <c r="WBF262" s="254"/>
      <c r="WBG262" s="254"/>
      <c r="WBH262" s="254"/>
      <c r="WBI262" s="254"/>
      <c r="WBJ262" s="254"/>
      <c r="WBK262" s="254"/>
      <c r="WBL262" s="254"/>
      <c r="WBM262" s="254"/>
      <c r="WBN262" s="254"/>
      <c r="WBO262" s="254"/>
      <c r="WBP262" s="254"/>
      <c r="WBQ262" s="254"/>
      <c r="WBR262" s="254"/>
      <c r="WBS262" s="254"/>
      <c r="WBT262" s="254"/>
      <c r="WBU262" s="254"/>
      <c r="WBV262" s="254"/>
      <c r="WBW262" s="254"/>
      <c r="WBX262" s="254"/>
      <c r="WBY262" s="254"/>
      <c r="WBZ262" s="254"/>
      <c r="WCA262" s="254"/>
      <c r="WCB262" s="254"/>
      <c r="WCC262" s="254"/>
      <c r="WCD262" s="254"/>
      <c r="WCE262" s="254"/>
      <c r="WCF262" s="254"/>
      <c r="WCG262" s="254"/>
      <c r="WCH262" s="254"/>
      <c r="WCI262" s="254"/>
      <c r="WCJ262" s="254"/>
      <c r="WCK262" s="254"/>
      <c r="WCL262" s="254"/>
      <c r="WCM262" s="254"/>
      <c r="WCN262" s="254"/>
      <c r="WCO262" s="254"/>
      <c r="WCP262" s="254"/>
      <c r="WCQ262" s="254"/>
      <c r="WCR262" s="254"/>
      <c r="WCS262" s="254"/>
      <c r="WCT262" s="254"/>
      <c r="WCU262" s="254"/>
      <c r="WCV262" s="254"/>
      <c r="WCW262" s="254"/>
      <c r="WCX262" s="254"/>
      <c r="WCY262" s="254"/>
      <c r="WCZ262" s="254"/>
      <c r="WDA262" s="254"/>
      <c r="WDB262" s="254"/>
      <c r="WDC262" s="254"/>
      <c r="WDD262" s="254"/>
      <c r="WDE262" s="254"/>
      <c r="WDF262" s="254"/>
      <c r="WDG262" s="254"/>
      <c r="WDH262" s="254"/>
      <c r="WDI262" s="254"/>
      <c r="WDJ262" s="254"/>
      <c r="WDK262" s="254"/>
      <c r="WDL262" s="254"/>
      <c r="WDM262" s="254"/>
      <c r="WDN262" s="254"/>
      <c r="WDO262" s="254"/>
      <c r="WDP262" s="254"/>
      <c r="WDQ262" s="254"/>
      <c r="WDR262" s="254"/>
      <c r="WDS262" s="254"/>
      <c r="WDT262" s="254"/>
      <c r="WDU262" s="254"/>
      <c r="WDV262" s="254"/>
      <c r="WDW262" s="254"/>
      <c r="WDX262" s="254"/>
      <c r="WDY262" s="254"/>
      <c r="WDZ262" s="254"/>
      <c r="WEA262" s="254"/>
      <c r="WEB262" s="254"/>
      <c r="WEC262" s="254"/>
      <c r="WED262" s="254"/>
      <c r="WEE262" s="254"/>
      <c r="WEF262" s="254"/>
      <c r="WEG262" s="254"/>
      <c r="WEH262" s="254"/>
      <c r="WEI262" s="254"/>
      <c r="WEJ262" s="254"/>
      <c r="WEK262" s="254"/>
      <c r="WEL262" s="254"/>
      <c r="WEM262" s="254"/>
      <c r="WEN262" s="254"/>
      <c r="WEO262" s="254"/>
      <c r="WEP262" s="254"/>
      <c r="WEQ262" s="254"/>
      <c r="WER262" s="254"/>
      <c r="WES262" s="254"/>
      <c r="WET262" s="254"/>
      <c r="WEU262" s="254"/>
      <c r="WEV262" s="254"/>
      <c r="WEW262" s="254"/>
      <c r="WEX262" s="254"/>
      <c r="WEY262" s="254"/>
      <c r="WEZ262" s="254"/>
      <c r="WFA262" s="254"/>
      <c r="WFB262" s="254"/>
      <c r="WFC262" s="254"/>
      <c r="WFD262" s="254"/>
      <c r="WFE262" s="254"/>
      <c r="WFF262" s="254"/>
      <c r="WFG262" s="254"/>
      <c r="WFH262" s="254"/>
      <c r="WFI262" s="254"/>
      <c r="WFJ262" s="254"/>
      <c r="WFK262" s="254"/>
      <c r="WFL262" s="254"/>
      <c r="WFM262" s="254"/>
      <c r="WFN262" s="254"/>
      <c r="WFO262" s="254"/>
      <c r="WFP262" s="254"/>
      <c r="WFQ262" s="254"/>
      <c r="WFR262" s="254"/>
      <c r="WFS262" s="254"/>
      <c r="WFT262" s="254"/>
      <c r="WFU262" s="254"/>
      <c r="WFV262" s="254"/>
      <c r="WFW262" s="254"/>
      <c r="WFX262" s="254"/>
      <c r="WFY262" s="254"/>
      <c r="WFZ262" s="254"/>
      <c r="WGA262" s="254"/>
      <c r="WGB262" s="254"/>
      <c r="WGC262" s="254"/>
      <c r="WGD262" s="254"/>
      <c r="WGE262" s="254"/>
      <c r="WGF262" s="254"/>
      <c r="WGG262" s="254"/>
      <c r="WGH262" s="254"/>
      <c r="WGI262" s="254"/>
      <c r="WGJ262" s="254"/>
      <c r="WGK262" s="254"/>
      <c r="WGL262" s="254"/>
      <c r="WGM262" s="254"/>
      <c r="WGN262" s="254"/>
      <c r="WGO262" s="254"/>
      <c r="WGP262" s="254"/>
      <c r="WGQ262" s="254"/>
      <c r="WGR262" s="254"/>
      <c r="WGS262" s="254"/>
      <c r="WGT262" s="254"/>
      <c r="WGU262" s="254"/>
      <c r="WGV262" s="254"/>
      <c r="WGW262" s="254"/>
      <c r="WGX262" s="254"/>
      <c r="WGY262" s="254"/>
      <c r="WGZ262" s="254"/>
      <c r="WHA262" s="254"/>
      <c r="WHB262" s="254"/>
      <c r="WHC262" s="254"/>
      <c r="WHD262" s="254"/>
      <c r="WHE262" s="254"/>
      <c r="WHF262" s="254"/>
      <c r="WHG262" s="254"/>
      <c r="WHH262" s="254"/>
      <c r="WHI262" s="254"/>
      <c r="WHJ262" s="254"/>
      <c r="WHK262" s="254"/>
      <c r="WHL262" s="254"/>
      <c r="WHM262" s="254"/>
      <c r="WHN262" s="254"/>
      <c r="WHO262" s="254"/>
      <c r="WHP262" s="254"/>
      <c r="WHQ262" s="254"/>
      <c r="WHR262" s="254"/>
      <c r="WHS262" s="254"/>
      <c r="WHT262" s="254"/>
      <c r="WHU262" s="254"/>
      <c r="WHV262" s="254"/>
      <c r="WHW262" s="254"/>
      <c r="WHX262" s="254"/>
      <c r="WHY262" s="254"/>
      <c r="WHZ262" s="254"/>
      <c r="WIA262" s="254"/>
      <c r="WIB262" s="254"/>
      <c r="WIC262" s="254"/>
      <c r="WID262" s="254"/>
      <c r="WIE262" s="254"/>
      <c r="WIF262" s="254"/>
      <c r="WIG262" s="254"/>
      <c r="WIH262" s="254"/>
      <c r="WII262" s="254"/>
      <c r="WIJ262" s="254"/>
      <c r="WIK262" s="254"/>
      <c r="WIL262" s="254"/>
      <c r="WIM262" s="254"/>
      <c r="WIN262" s="254"/>
      <c r="WIO262" s="254"/>
      <c r="WIP262" s="254"/>
      <c r="WIQ262" s="254"/>
      <c r="WIR262" s="254"/>
      <c r="WIS262" s="254"/>
      <c r="WIT262" s="254"/>
      <c r="WIU262" s="254"/>
      <c r="WIV262" s="254"/>
      <c r="WIW262" s="254"/>
      <c r="WIX262" s="254"/>
      <c r="WIY262" s="254"/>
      <c r="WIZ262" s="254"/>
      <c r="WJA262" s="254"/>
      <c r="WJB262" s="254"/>
      <c r="WJC262" s="254"/>
      <c r="WJD262" s="254"/>
      <c r="WJE262" s="254"/>
      <c r="WJF262" s="254"/>
      <c r="WJG262" s="254"/>
      <c r="WJH262" s="254"/>
      <c r="WJI262" s="254"/>
      <c r="WJJ262" s="254"/>
      <c r="WJK262" s="254"/>
      <c r="WJL262" s="254"/>
      <c r="WJM262" s="254"/>
      <c r="WJN262" s="254"/>
      <c r="WJO262" s="254"/>
      <c r="WJP262" s="254"/>
      <c r="WJQ262" s="254"/>
      <c r="WJR262" s="254"/>
      <c r="WJS262" s="254"/>
      <c r="WJT262" s="254"/>
      <c r="WJU262" s="254"/>
      <c r="WJV262" s="254"/>
      <c r="WJW262" s="254"/>
      <c r="WJX262" s="254"/>
      <c r="WJY262" s="254"/>
      <c r="WJZ262" s="254"/>
      <c r="WKA262" s="254"/>
      <c r="WKB262" s="254"/>
      <c r="WKC262" s="254"/>
      <c r="WKD262" s="254"/>
      <c r="WKE262" s="254"/>
      <c r="WKF262" s="254"/>
      <c r="WKG262" s="254"/>
      <c r="WKH262" s="254"/>
      <c r="WKI262" s="254"/>
      <c r="WKJ262" s="254"/>
      <c r="WKK262" s="254"/>
      <c r="WKL262" s="254"/>
      <c r="WKM262" s="254"/>
      <c r="WKN262" s="254"/>
      <c r="WKO262" s="254"/>
      <c r="WKP262" s="254"/>
      <c r="WKQ262" s="254"/>
      <c r="WKR262" s="254"/>
      <c r="WKS262" s="254"/>
      <c r="WKT262" s="254"/>
      <c r="WKU262" s="254"/>
      <c r="WKV262" s="254"/>
      <c r="WKW262" s="254"/>
      <c r="WKX262" s="254"/>
      <c r="WKY262" s="254"/>
      <c r="WKZ262" s="254"/>
      <c r="WLA262" s="254"/>
      <c r="WLB262" s="254"/>
      <c r="WLC262" s="254"/>
      <c r="WLD262" s="254"/>
      <c r="WLE262" s="254"/>
      <c r="WLF262" s="254"/>
      <c r="WLG262" s="254"/>
      <c r="WLH262" s="254"/>
      <c r="WLI262" s="254"/>
      <c r="WLJ262" s="254"/>
      <c r="WLK262" s="254"/>
      <c r="WLL262" s="254"/>
      <c r="WLM262" s="254"/>
      <c r="WLN262" s="254"/>
      <c r="WLO262" s="254"/>
      <c r="WLP262" s="254"/>
      <c r="WLQ262" s="254"/>
      <c r="WLR262" s="254"/>
      <c r="WLS262" s="254"/>
      <c r="WLT262" s="254"/>
      <c r="WLU262" s="254"/>
      <c r="WLV262" s="254"/>
      <c r="WLW262" s="254"/>
      <c r="WLX262" s="254"/>
      <c r="WLY262" s="254"/>
      <c r="WLZ262" s="254"/>
      <c r="WMA262" s="254"/>
      <c r="WMB262" s="254"/>
      <c r="WMC262" s="254"/>
      <c r="WMD262" s="254"/>
      <c r="WME262" s="254"/>
      <c r="WMF262" s="254"/>
      <c r="WMG262" s="254"/>
      <c r="WMH262" s="254"/>
      <c r="WMI262" s="254"/>
      <c r="WMJ262" s="254"/>
      <c r="WMK262" s="254"/>
      <c r="WML262" s="254"/>
      <c r="WMM262" s="254"/>
      <c r="WMN262" s="254"/>
      <c r="WMO262" s="254"/>
      <c r="WMP262" s="254"/>
      <c r="WMQ262" s="254"/>
      <c r="WMR262" s="254"/>
      <c r="WMS262" s="254"/>
      <c r="WMT262" s="254"/>
      <c r="WMU262" s="254"/>
      <c r="WMV262" s="254"/>
      <c r="WMW262" s="254"/>
      <c r="WMX262" s="254"/>
      <c r="WMY262" s="254"/>
      <c r="WMZ262" s="254"/>
      <c r="WNA262" s="254"/>
      <c r="WNB262" s="254"/>
      <c r="WNC262" s="254"/>
      <c r="WND262" s="254"/>
      <c r="WNE262" s="254"/>
      <c r="WNF262" s="254"/>
      <c r="WNG262" s="254"/>
      <c r="WNH262" s="254"/>
      <c r="WNI262" s="254"/>
      <c r="WNJ262" s="254"/>
      <c r="WNK262" s="254"/>
      <c r="WNL262" s="254"/>
      <c r="WNM262" s="254"/>
      <c r="WNN262" s="254"/>
      <c r="WNO262" s="254"/>
      <c r="WNP262" s="254"/>
      <c r="WNQ262" s="254"/>
      <c r="WNR262" s="254"/>
      <c r="WNS262" s="254"/>
      <c r="WNT262" s="254"/>
      <c r="WNU262" s="254"/>
      <c r="WNV262" s="254"/>
      <c r="WNW262" s="254"/>
      <c r="WNX262" s="254"/>
      <c r="WNY262" s="254"/>
      <c r="WNZ262" s="254"/>
      <c r="WOA262" s="254"/>
      <c r="WOB262" s="254"/>
      <c r="WOC262" s="254"/>
      <c r="WOD262" s="254"/>
      <c r="WOE262" s="254"/>
      <c r="WOF262" s="254"/>
      <c r="WOG262" s="254"/>
      <c r="WOH262" s="254"/>
      <c r="WOI262" s="254"/>
      <c r="WOJ262" s="254"/>
      <c r="WOK262" s="254"/>
      <c r="WOL262" s="254"/>
      <c r="WOM262" s="254"/>
      <c r="WON262" s="254"/>
      <c r="WOO262" s="254"/>
      <c r="WOP262" s="254"/>
      <c r="WOQ262" s="254"/>
      <c r="WOR262" s="254"/>
      <c r="WOS262" s="254"/>
      <c r="WOT262" s="254"/>
      <c r="WOU262" s="254"/>
      <c r="WOV262" s="254"/>
      <c r="WOW262" s="254"/>
      <c r="WOX262" s="254"/>
      <c r="WOY262" s="254"/>
      <c r="WOZ262" s="254"/>
      <c r="WPA262" s="254"/>
      <c r="WPB262" s="254"/>
      <c r="WPC262" s="254"/>
      <c r="WPD262" s="254"/>
      <c r="WPE262" s="254"/>
      <c r="WPF262" s="254"/>
      <c r="WPG262" s="254"/>
      <c r="WPH262" s="254"/>
      <c r="WPI262" s="254"/>
      <c r="WPJ262" s="254"/>
      <c r="WPK262" s="254"/>
      <c r="WPL262" s="254"/>
      <c r="WPM262" s="254"/>
      <c r="WPN262" s="254"/>
      <c r="WPO262" s="254"/>
      <c r="WPP262" s="254"/>
      <c r="WPQ262" s="254"/>
      <c r="WPR262" s="254"/>
      <c r="WPS262" s="254"/>
      <c r="WPT262" s="254"/>
      <c r="WPU262" s="254"/>
      <c r="WPV262" s="254"/>
      <c r="WPW262" s="254"/>
      <c r="WPX262" s="254"/>
      <c r="WPY262" s="254"/>
      <c r="WPZ262" s="254"/>
      <c r="WQA262" s="254"/>
      <c r="WQB262" s="254"/>
      <c r="WQC262" s="254"/>
      <c r="WQD262" s="254"/>
      <c r="WQE262" s="254"/>
      <c r="WQF262" s="254"/>
      <c r="WQG262" s="254"/>
      <c r="WQH262" s="254"/>
      <c r="WQI262" s="254"/>
      <c r="WQJ262" s="254"/>
      <c r="WQK262" s="254"/>
      <c r="WQL262" s="254"/>
      <c r="WQM262" s="254"/>
      <c r="WQN262" s="254"/>
      <c r="WQO262" s="254"/>
      <c r="WQP262" s="254"/>
      <c r="WQQ262" s="254"/>
      <c r="WQR262" s="254"/>
      <c r="WQS262" s="254"/>
      <c r="WQT262" s="254"/>
      <c r="WQU262" s="254"/>
      <c r="WQV262" s="254"/>
      <c r="WQW262" s="254"/>
      <c r="WQX262" s="254"/>
      <c r="WQY262" s="254"/>
      <c r="WQZ262" s="254"/>
      <c r="WRA262" s="254"/>
      <c r="WRB262" s="254"/>
      <c r="WRC262" s="254"/>
      <c r="WRD262" s="254"/>
      <c r="WRE262" s="254"/>
      <c r="WRF262" s="254"/>
      <c r="WRG262" s="254"/>
      <c r="WRH262" s="254"/>
      <c r="WRI262" s="254"/>
      <c r="WRJ262" s="254"/>
      <c r="WRK262" s="254"/>
      <c r="WRL262" s="254"/>
      <c r="WRM262" s="254"/>
      <c r="WRN262" s="254"/>
      <c r="WRO262" s="254"/>
      <c r="WRP262" s="254"/>
      <c r="WRQ262" s="254"/>
      <c r="WRR262" s="254"/>
      <c r="WRS262" s="254"/>
      <c r="WRT262" s="254"/>
      <c r="WRU262" s="254"/>
      <c r="WRV262" s="254"/>
      <c r="WRW262" s="254"/>
      <c r="WRX262" s="254"/>
      <c r="WRY262" s="254"/>
      <c r="WRZ262" s="254"/>
      <c r="WSA262" s="254"/>
      <c r="WSB262" s="254"/>
      <c r="WSC262" s="254"/>
      <c r="WSD262" s="254"/>
      <c r="WSE262" s="254"/>
      <c r="WSF262" s="254"/>
      <c r="WSG262" s="254"/>
      <c r="WSH262" s="254"/>
      <c r="WSI262" s="254"/>
      <c r="WSJ262" s="254"/>
      <c r="WSK262" s="254"/>
      <c r="WSL262" s="254"/>
      <c r="WSM262" s="254"/>
      <c r="WSN262" s="254"/>
      <c r="WSO262" s="254"/>
      <c r="WSP262" s="254"/>
      <c r="WSQ262" s="254"/>
      <c r="WSR262" s="254"/>
      <c r="WSS262" s="254"/>
      <c r="WST262" s="254"/>
      <c r="WSU262" s="254"/>
      <c r="WSV262" s="254"/>
      <c r="WSW262" s="254"/>
      <c r="WSX262" s="254"/>
      <c r="WSY262" s="254"/>
      <c r="WSZ262" s="254"/>
      <c r="WTA262" s="254"/>
      <c r="WTB262" s="254"/>
      <c r="WTC262" s="254"/>
      <c r="WTD262" s="254"/>
      <c r="WTE262" s="254"/>
      <c r="WTF262" s="254"/>
      <c r="WTG262" s="254"/>
      <c r="WTH262" s="254"/>
      <c r="WTI262" s="254"/>
      <c r="WTJ262" s="254"/>
      <c r="WTK262" s="254"/>
      <c r="WTL262" s="254"/>
      <c r="WTM262" s="254"/>
      <c r="WTN262" s="254"/>
      <c r="WTO262" s="254"/>
      <c r="WTP262" s="254"/>
      <c r="WTQ262" s="254"/>
      <c r="WTR262" s="254"/>
      <c r="WTS262" s="254"/>
      <c r="WTT262" s="254"/>
      <c r="WTU262" s="254"/>
      <c r="WTV262" s="254"/>
      <c r="WTW262" s="254"/>
      <c r="WTX262" s="254"/>
      <c r="WTY262" s="254"/>
      <c r="WTZ262" s="254"/>
      <c r="WUA262" s="254"/>
      <c r="WUB262" s="254"/>
      <c r="WUC262" s="254"/>
      <c r="WUD262" s="254"/>
      <c r="WUE262" s="254"/>
      <c r="WUF262" s="254"/>
      <c r="WUG262" s="254"/>
      <c r="WUH262" s="254"/>
      <c r="WUI262" s="254"/>
      <c r="WUJ262" s="254"/>
      <c r="WUK262" s="254"/>
      <c r="WUL262" s="254"/>
      <c r="WUM262" s="254"/>
      <c r="WUN262" s="254"/>
      <c r="WUO262" s="254"/>
      <c r="WUP262" s="254"/>
      <c r="WUQ262" s="254"/>
      <c r="WUR262" s="254"/>
      <c r="WUS262" s="254"/>
      <c r="WUT262" s="254"/>
      <c r="WUU262" s="254"/>
      <c r="WUV262" s="254"/>
      <c r="WUW262" s="254"/>
      <c r="WUX262" s="254"/>
      <c r="WUY262" s="254"/>
      <c r="WUZ262" s="254"/>
      <c r="WVA262" s="254"/>
      <c r="WVB262" s="254"/>
      <c r="WVC262" s="254"/>
      <c r="WVD262" s="254"/>
      <c r="WVE262" s="254"/>
      <c r="WVF262" s="254"/>
      <c r="WVG262" s="254"/>
      <c r="WVH262" s="254"/>
      <c r="WVI262" s="254"/>
      <c r="WVJ262" s="254"/>
      <c r="WVK262" s="254"/>
      <c r="WVL262" s="254"/>
      <c r="WVM262" s="254"/>
      <c r="WVN262" s="254"/>
      <c r="WVO262" s="254"/>
      <c r="WVP262" s="254"/>
      <c r="WVQ262" s="254"/>
      <c r="WVR262" s="254"/>
      <c r="WVS262" s="254"/>
      <c r="WVT262" s="254"/>
      <c r="WVU262" s="254"/>
      <c r="WVV262" s="254"/>
      <c r="WVW262" s="254"/>
      <c r="WVX262" s="254"/>
      <c r="WVY262" s="254"/>
      <c r="WVZ262" s="254"/>
      <c r="WWA262" s="254"/>
      <c r="WWB262" s="254"/>
      <c r="WWC262" s="254"/>
      <c r="WWD262" s="254"/>
      <c r="WWE262" s="254"/>
      <c r="WWF262" s="254"/>
      <c r="WWG262" s="254"/>
      <c r="WWH262" s="254"/>
      <c r="WWI262" s="254"/>
      <c r="WWJ262" s="254"/>
      <c r="WWK262" s="254"/>
      <c r="WWL262" s="254"/>
      <c r="WWM262" s="254"/>
      <c r="WWN262" s="254"/>
      <c r="WWO262" s="254"/>
      <c r="WWP262" s="254"/>
      <c r="WWQ262" s="254"/>
      <c r="WWR262" s="254"/>
      <c r="WWS262" s="254"/>
      <c r="WWT262" s="254"/>
      <c r="WWU262" s="254"/>
      <c r="WWV262" s="254"/>
      <c r="WWW262" s="254"/>
      <c r="WWX262" s="254"/>
      <c r="WWY262" s="254"/>
      <c r="WWZ262" s="254"/>
      <c r="WXA262" s="254"/>
      <c r="WXB262" s="254"/>
      <c r="WXC262" s="254"/>
      <c r="WXD262" s="254"/>
      <c r="WXE262" s="254"/>
      <c r="WXF262" s="254"/>
      <c r="WXG262" s="254"/>
      <c r="WXH262" s="254"/>
      <c r="WXI262" s="254"/>
      <c r="WXJ262" s="254"/>
      <c r="WXK262" s="254"/>
      <c r="WXL262" s="254"/>
      <c r="WXM262" s="254"/>
      <c r="WXN262" s="254"/>
      <c r="WXO262" s="254"/>
      <c r="WXP262" s="254"/>
      <c r="WXQ262" s="254"/>
      <c r="WXR262" s="254"/>
      <c r="WXS262" s="254"/>
      <c r="WXT262" s="254"/>
      <c r="WXU262" s="254"/>
      <c r="WXV262" s="254"/>
      <c r="WXW262" s="254"/>
      <c r="WXX262" s="254"/>
      <c r="WXY262" s="254"/>
      <c r="WXZ262" s="254"/>
      <c r="WYA262" s="254"/>
      <c r="WYB262" s="254"/>
      <c r="WYC262" s="254"/>
      <c r="WYD262" s="254"/>
      <c r="WYE262" s="254"/>
      <c r="WYF262" s="254"/>
      <c r="WYG262" s="254"/>
      <c r="WYH262" s="254"/>
      <c r="WYI262" s="254"/>
      <c r="WYJ262" s="254"/>
      <c r="WYK262" s="254"/>
      <c r="WYL262" s="254"/>
      <c r="WYM262" s="254"/>
      <c r="WYN262" s="254"/>
      <c r="WYO262" s="254"/>
      <c r="WYP262" s="254"/>
      <c r="WYQ262" s="254"/>
      <c r="WYR262" s="254"/>
      <c r="WYS262" s="254"/>
      <c r="WYT262" s="254"/>
      <c r="WYU262" s="254"/>
      <c r="WYV262" s="254"/>
      <c r="WYW262" s="254"/>
      <c r="WYX262" s="254"/>
      <c r="WYY262" s="254"/>
      <c r="WYZ262" s="254"/>
      <c r="WZA262" s="254"/>
      <c r="WZB262" s="254"/>
      <c r="WZC262" s="254"/>
      <c r="WZD262" s="254"/>
      <c r="WZE262" s="254"/>
      <c r="WZF262" s="254"/>
      <c r="WZG262" s="254"/>
      <c r="WZH262" s="254"/>
      <c r="WZI262" s="254"/>
      <c r="WZJ262" s="254"/>
      <c r="WZK262" s="254"/>
      <c r="WZL262" s="254"/>
      <c r="WZM262" s="254"/>
      <c r="WZN262" s="254"/>
      <c r="WZO262" s="254"/>
      <c r="WZP262" s="254"/>
      <c r="WZQ262" s="254"/>
      <c r="WZR262" s="254"/>
      <c r="WZS262" s="254"/>
      <c r="WZT262" s="254"/>
      <c r="WZU262" s="254"/>
      <c r="WZV262" s="254"/>
      <c r="WZW262" s="254"/>
      <c r="WZX262" s="254"/>
      <c r="WZY262" s="254"/>
      <c r="WZZ262" s="254"/>
      <c r="XAA262" s="254"/>
      <c r="XAB262" s="254"/>
      <c r="XAC262" s="254"/>
      <c r="XAD262" s="254"/>
      <c r="XAE262" s="254"/>
      <c r="XAF262" s="254"/>
      <c r="XAG262" s="254"/>
      <c r="XAH262" s="254"/>
      <c r="XAI262" s="254"/>
      <c r="XAJ262" s="254"/>
      <c r="XAK262" s="254"/>
      <c r="XAL262" s="254"/>
      <c r="XAM262" s="254"/>
      <c r="XAN262" s="254"/>
      <c r="XAO262" s="254"/>
      <c r="XAP262" s="254"/>
      <c r="XAQ262" s="254"/>
      <c r="XAR262" s="254"/>
      <c r="XAS262" s="254"/>
      <c r="XAT262" s="254"/>
      <c r="XAU262" s="254"/>
      <c r="XAV262" s="254"/>
      <c r="XAW262" s="254"/>
      <c r="XAX262" s="254"/>
      <c r="XAY262" s="254"/>
      <c r="XAZ262" s="254"/>
      <c r="XBA262" s="254"/>
      <c r="XBB262" s="254"/>
      <c r="XBC262" s="254"/>
      <c r="XBD262" s="254"/>
      <c r="XBE262" s="254"/>
      <c r="XBF262" s="254"/>
      <c r="XBG262" s="254"/>
      <c r="XBH262" s="254"/>
      <c r="XBI262" s="254"/>
      <c r="XBJ262" s="254"/>
      <c r="XBK262" s="254"/>
      <c r="XBL262" s="254"/>
      <c r="XBM262" s="254"/>
      <c r="XBN262" s="254"/>
      <c r="XBO262" s="254"/>
      <c r="XBP262" s="254"/>
      <c r="XBQ262" s="254"/>
      <c r="XBR262" s="254"/>
      <c r="XBS262" s="254"/>
      <c r="XBT262" s="254"/>
      <c r="XBU262" s="254"/>
      <c r="XBV262" s="254"/>
      <c r="XBW262" s="254"/>
      <c r="XBX262" s="254"/>
      <c r="XBY262" s="254"/>
      <c r="XBZ262" s="254"/>
      <c r="XCA262" s="254"/>
      <c r="XCB262" s="254"/>
      <c r="XCC262" s="254"/>
      <c r="XCD262" s="254"/>
      <c r="XCE262" s="254"/>
      <c r="XCF262" s="254"/>
      <c r="XCG262" s="254"/>
      <c r="XCH262" s="254"/>
      <c r="XCI262" s="254"/>
      <c r="XCJ262" s="254"/>
      <c r="XCK262" s="254"/>
      <c r="XCL262" s="254"/>
      <c r="XCM262" s="254"/>
      <c r="XCN262" s="254"/>
      <c r="XCO262" s="254"/>
      <c r="XCP262" s="254"/>
      <c r="XCQ262" s="254"/>
      <c r="XCR262" s="254"/>
      <c r="XCS262" s="254"/>
      <c r="XCT262" s="254"/>
      <c r="XCU262" s="254"/>
      <c r="XCV262" s="254"/>
      <c r="XCW262" s="254"/>
      <c r="XCX262" s="254"/>
      <c r="XCY262" s="254"/>
      <c r="XCZ262" s="254"/>
      <c r="XDA262" s="254"/>
      <c r="XDB262" s="254"/>
      <c r="XDC262" s="254"/>
      <c r="XDD262" s="254"/>
      <c r="XDE262" s="254"/>
      <c r="XDF262" s="254"/>
      <c r="XDG262" s="254"/>
      <c r="XDH262" s="254"/>
      <c r="XDI262" s="254"/>
      <c r="XDJ262" s="254"/>
      <c r="XDK262" s="254"/>
      <c r="XDL262" s="254"/>
      <c r="XDM262" s="254"/>
      <c r="XDN262" s="254"/>
      <c r="XDO262" s="254"/>
      <c r="XDP262" s="254"/>
      <c r="XDQ262" s="254"/>
      <c r="XDR262" s="254"/>
      <c r="XDS262" s="254"/>
      <c r="XDT262" s="254"/>
      <c r="XDU262" s="254"/>
      <c r="XDV262" s="254"/>
      <c r="XDW262" s="254"/>
      <c r="XDX262" s="254"/>
      <c r="XDY262" s="254"/>
      <c r="XDZ262" s="254"/>
      <c r="XEA262" s="254"/>
      <c r="XEB262" s="254"/>
      <c r="XEC262" s="254"/>
      <c r="XED262" s="254"/>
      <c r="XEE262" s="254"/>
      <c r="XEF262" s="254"/>
      <c r="XEG262" s="254"/>
      <c r="XEH262" s="254"/>
      <c r="XEI262" s="254"/>
      <c r="XEJ262" s="254"/>
      <c r="XEK262" s="254"/>
      <c r="XEL262" s="254"/>
      <c r="XEM262" s="254"/>
      <c r="XEN262" s="254"/>
    </row>
    <row r="263" spans="1:16368" s="238" customFormat="1">
      <c r="A263" s="254"/>
      <c r="B263" s="254"/>
      <c r="C263" s="254"/>
      <c r="D263" s="254"/>
      <c r="E263" s="254"/>
      <c r="F263" s="254"/>
      <c r="G263" s="254"/>
      <c r="H263" s="254"/>
      <c r="I263" s="254"/>
      <c r="J263" s="254"/>
      <c r="K263" s="254"/>
      <c r="L263" s="254"/>
      <c r="M263" s="254"/>
      <c r="N263" s="317"/>
      <c r="O263" s="254"/>
      <c r="P263" s="254"/>
      <c r="Q263" s="317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4"/>
      <c r="BA263" s="254"/>
      <c r="BB263" s="254"/>
      <c r="BC263" s="254"/>
      <c r="BD263" s="254"/>
      <c r="BE263" s="254"/>
      <c r="BF263" s="254"/>
      <c r="BG263" s="254"/>
      <c r="BH263" s="254"/>
      <c r="BI263" s="254"/>
      <c r="BJ263" s="254"/>
      <c r="BK263" s="254"/>
      <c r="BL263" s="254"/>
      <c r="BM263" s="254"/>
      <c r="BN263" s="254"/>
      <c r="BO263" s="254"/>
      <c r="BP263" s="254"/>
      <c r="BQ263" s="254"/>
      <c r="BR263" s="254"/>
      <c r="BS263" s="254"/>
      <c r="BT263" s="254"/>
      <c r="BU263" s="254"/>
      <c r="BV263" s="254"/>
      <c r="BW263" s="254"/>
      <c r="BX263" s="254"/>
      <c r="BY263" s="254"/>
      <c r="BZ263" s="254"/>
      <c r="CA263" s="254"/>
      <c r="CB263" s="254"/>
      <c r="CC263" s="254"/>
      <c r="CD263" s="254"/>
      <c r="CE263" s="254"/>
      <c r="CF263" s="254"/>
      <c r="CG263" s="254"/>
      <c r="CH263" s="254"/>
      <c r="CI263" s="254"/>
      <c r="CJ263" s="254"/>
      <c r="CK263" s="254"/>
      <c r="CL263" s="254"/>
      <c r="CM263" s="254"/>
      <c r="CN263" s="254"/>
      <c r="CO263" s="254"/>
      <c r="CP263" s="254"/>
      <c r="CQ263" s="254"/>
      <c r="CR263" s="254"/>
      <c r="CS263" s="254"/>
      <c r="CT263" s="254"/>
      <c r="CU263" s="254"/>
      <c r="CV263" s="254"/>
      <c r="CW263" s="254"/>
      <c r="CX263" s="254"/>
      <c r="CY263" s="254"/>
      <c r="CZ263" s="254"/>
      <c r="DA263" s="254"/>
      <c r="DB263" s="254"/>
      <c r="DC263" s="254"/>
      <c r="DD263" s="254"/>
      <c r="DE263" s="254"/>
      <c r="DF263" s="254"/>
      <c r="DG263" s="254"/>
      <c r="DH263" s="254"/>
      <c r="DI263" s="254"/>
      <c r="DJ263" s="254"/>
      <c r="DK263" s="254"/>
      <c r="DL263" s="254"/>
      <c r="DM263" s="254"/>
      <c r="DN263" s="254"/>
      <c r="DO263" s="254"/>
      <c r="DP263" s="254"/>
      <c r="DQ263" s="254"/>
      <c r="DR263" s="254"/>
      <c r="DS263" s="254"/>
      <c r="DT263" s="254"/>
      <c r="DU263" s="254"/>
      <c r="DV263" s="254"/>
      <c r="DW263" s="254"/>
      <c r="DX263" s="254"/>
      <c r="DY263" s="254"/>
      <c r="DZ263" s="254"/>
      <c r="EA263" s="254"/>
      <c r="EB263" s="254"/>
      <c r="EC263" s="254"/>
      <c r="ED263" s="254"/>
      <c r="EE263" s="254"/>
      <c r="EF263" s="254"/>
      <c r="EG263" s="254"/>
      <c r="EH263" s="254"/>
      <c r="EI263" s="254"/>
      <c r="EJ263" s="254"/>
      <c r="EK263" s="254"/>
      <c r="EL263" s="254"/>
      <c r="EM263" s="254"/>
      <c r="EN263" s="254"/>
      <c r="EO263" s="254"/>
      <c r="EP263" s="254"/>
      <c r="EQ263" s="254"/>
      <c r="ER263" s="254"/>
      <c r="ES263" s="254"/>
      <c r="ET263" s="254"/>
      <c r="EU263" s="254"/>
      <c r="EV263" s="254"/>
      <c r="EW263" s="254"/>
      <c r="EX263" s="254"/>
      <c r="EY263" s="254"/>
      <c r="EZ263" s="254"/>
      <c r="FA263" s="254"/>
      <c r="FB263" s="254"/>
      <c r="FC263" s="254"/>
      <c r="FD263" s="254"/>
      <c r="FE263" s="254"/>
      <c r="FF263" s="254"/>
      <c r="FG263" s="254"/>
      <c r="FH263" s="254"/>
      <c r="FI263" s="254"/>
      <c r="FJ263" s="254"/>
      <c r="FK263" s="254"/>
      <c r="FL263" s="254"/>
      <c r="FM263" s="254"/>
      <c r="FN263" s="254"/>
      <c r="FO263" s="254"/>
      <c r="FP263" s="254"/>
      <c r="FQ263" s="254"/>
      <c r="FR263" s="254"/>
      <c r="FS263" s="254"/>
      <c r="FT263" s="254"/>
      <c r="FU263" s="254"/>
      <c r="FV263" s="254"/>
      <c r="FW263" s="254"/>
      <c r="FX263" s="254"/>
      <c r="FY263" s="254"/>
      <c r="FZ263" s="254"/>
      <c r="GA263" s="254"/>
      <c r="GB263" s="254"/>
      <c r="GC263" s="254"/>
      <c r="GD263" s="254"/>
      <c r="GE263" s="254"/>
      <c r="GF263" s="254"/>
      <c r="GG263" s="254"/>
      <c r="GH263" s="254"/>
      <c r="GI263" s="254"/>
      <c r="GJ263" s="254"/>
      <c r="GK263" s="254"/>
      <c r="GL263" s="254"/>
      <c r="GM263" s="254"/>
      <c r="GN263" s="254"/>
      <c r="GO263" s="254"/>
      <c r="GP263" s="254"/>
      <c r="GQ263" s="254"/>
      <c r="GR263" s="254"/>
      <c r="GS263" s="254"/>
      <c r="GT263" s="254"/>
      <c r="GU263" s="254"/>
      <c r="GV263" s="254"/>
      <c r="GW263" s="254"/>
      <c r="GX263" s="254"/>
      <c r="GY263" s="254"/>
      <c r="GZ263" s="254"/>
      <c r="HA263" s="254"/>
      <c r="HB263" s="254"/>
      <c r="HC263" s="254"/>
      <c r="HD263" s="254"/>
      <c r="HE263" s="254"/>
      <c r="HF263" s="254"/>
      <c r="HG263" s="254"/>
      <c r="HH263" s="254"/>
      <c r="HI263" s="254"/>
      <c r="HJ263" s="254"/>
      <c r="HK263" s="254"/>
      <c r="HL263" s="254"/>
      <c r="HM263" s="254"/>
      <c r="HN263" s="254"/>
      <c r="HO263" s="254"/>
      <c r="HP263" s="254"/>
      <c r="HQ263" s="254"/>
      <c r="HR263" s="254"/>
      <c r="HS263" s="254"/>
      <c r="HT263" s="254"/>
      <c r="HU263" s="254"/>
      <c r="HV263" s="254"/>
      <c r="HW263" s="254"/>
      <c r="HX263" s="254"/>
      <c r="HY263" s="254"/>
      <c r="HZ263" s="254"/>
      <c r="IA263" s="254"/>
      <c r="IB263" s="254"/>
      <c r="IC263" s="254"/>
      <c r="ID263" s="254"/>
      <c r="IE263" s="254"/>
      <c r="IF263" s="254"/>
      <c r="IG263" s="254"/>
      <c r="IH263" s="254"/>
      <c r="II263" s="254"/>
      <c r="IJ263" s="254"/>
      <c r="IK263" s="254"/>
      <c r="IL263" s="254"/>
      <c r="IM263" s="254"/>
      <c r="IN263" s="254"/>
      <c r="IO263" s="254"/>
      <c r="IP263" s="254"/>
      <c r="IQ263" s="254"/>
      <c r="IR263" s="254"/>
      <c r="IS263" s="254"/>
      <c r="IT263" s="254"/>
      <c r="IU263" s="254"/>
      <c r="IV263" s="254"/>
      <c r="IW263" s="254"/>
      <c r="IX263" s="254"/>
      <c r="IY263" s="254"/>
      <c r="IZ263" s="254"/>
      <c r="JA263" s="254"/>
      <c r="JB263" s="254"/>
      <c r="JC263" s="254"/>
      <c r="JD263" s="254"/>
      <c r="JE263" s="254"/>
      <c r="JF263" s="254"/>
      <c r="JG263" s="254"/>
      <c r="JH263" s="254"/>
      <c r="JI263" s="254"/>
      <c r="JJ263" s="254"/>
      <c r="JK263" s="254"/>
      <c r="JL263" s="254"/>
      <c r="JM263" s="254"/>
      <c r="JN263" s="254"/>
      <c r="JO263" s="254"/>
      <c r="JP263" s="254"/>
      <c r="JQ263" s="254"/>
      <c r="JR263" s="254"/>
      <c r="JS263" s="254"/>
      <c r="JT263" s="254"/>
      <c r="JU263" s="254"/>
      <c r="JV263" s="254"/>
      <c r="JW263" s="254"/>
      <c r="JX263" s="254"/>
      <c r="JY263" s="254"/>
      <c r="JZ263" s="254"/>
      <c r="KA263" s="254"/>
      <c r="KB263" s="254"/>
      <c r="KC263" s="254"/>
      <c r="KD263" s="254"/>
      <c r="KE263" s="254"/>
      <c r="KF263" s="254"/>
      <c r="KG263" s="254"/>
      <c r="KH263" s="254"/>
      <c r="KI263" s="254"/>
      <c r="KJ263" s="254"/>
      <c r="KK263" s="254"/>
      <c r="KL263" s="254"/>
      <c r="KM263" s="254"/>
      <c r="KN263" s="254"/>
      <c r="KO263" s="254"/>
      <c r="KP263" s="254"/>
      <c r="KQ263" s="254"/>
      <c r="KR263" s="254"/>
      <c r="KS263" s="254"/>
      <c r="KT263" s="254"/>
      <c r="KU263" s="254"/>
      <c r="KV263" s="254"/>
      <c r="KW263" s="254"/>
      <c r="KX263" s="254"/>
      <c r="KY263" s="254"/>
      <c r="KZ263" s="254"/>
      <c r="LA263" s="254"/>
      <c r="LB263" s="254"/>
      <c r="LC263" s="254"/>
      <c r="LD263" s="254"/>
      <c r="LE263" s="254"/>
      <c r="LF263" s="254"/>
      <c r="LG263" s="254"/>
      <c r="LH263" s="254"/>
      <c r="LI263" s="254"/>
      <c r="LJ263" s="254"/>
      <c r="LK263" s="254"/>
      <c r="LL263" s="254"/>
      <c r="LM263" s="254"/>
      <c r="LN263" s="254"/>
      <c r="LO263" s="254"/>
      <c r="LP263" s="254"/>
      <c r="LQ263" s="254"/>
      <c r="LR263" s="254"/>
      <c r="LS263" s="254"/>
      <c r="LT263" s="254"/>
      <c r="LU263" s="254"/>
      <c r="LV263" s="254"/>
      <c r="LW263" s="254"/>
      <c r="LX263" s="254"/>
      <c r="LY263" s="254"/>
      <c r="LZ263" s="254"/>
      <c r="MA263" s="254"/>
      <c r="MB263" s="254"/>
      <c r="MC263" s="254"/>
      <c r="MD263" s="254"/>
      <c r="ME263" s="254"/>
      <c r="MF263" s="254"/>
      <c r="MG263" s="254"/>
      <c r="MH263" s="254"/>
      <c r="MI263" s="254"/>
      <c r="MJ263" s="254"/>
      <c r="MK263" s="254"/>
      <c r="ML263" s="254"/>
      <c r="MM263" s="254"/>
      <c r="MN263" s="254"/>
      <c r="MO263" s="254"/>
      <c r="MP263" s="254"/>
      <c r="MQ263" s="254"/>
      <c r="MR263" s="254"/>
      <c r="MS263" s="254"/>
      <c r="MT263" s="254"/>
      <c r="MU263" s="254"/>
      <c r="MV263" s="254"/>
      <c r="MW263" s="254"/>
      <c r="MX263" s="254"/>
      <c r="MY263" s="254"/>
      <c r="MZ263" s="254"/>
      <c r="NA263" s="254"/>
      <c r="NB263" s="254"/>
      <c r="NC263" s="254"/>
      <c r="ND263" s="254"/>
      <c r="NE263" s="254"/>
      <c r="NF263" s="254"/>
      <c r="NG263" s="254"/>
      <c r="NH263" s="254"/>
      <c r="NI263" s="254"/>
      <c r="NJ263" s="254"/>
      <c r="NK263" s="254"/>
      <c r="NL263" s="254"/>
      <c r="NM263" s="254"/>
      <c r="NN263" s="254"/>
      <c r="NO263" s="254"/>
      <c r="NP263" s="254"/>
      <c r="NQ263" s="254"/>
      <c r="NR263" s="254"/>
      <c r="NS263" s="254"/>
      <c r="NT263" s="254"/>
      <c r="NU263" s="254"/>
      <c r="NV263" s="254"/>
      <c r="NW263" s="254"/>
      <c r="NX263" s="254"/>
      <c r="NY263" s="254"/>
      <c r="NZ263" s="254"/>
      <c r="OA263" s="254"/>
      <c r="OB263" s="254"/>
      <c r="OC263" s="254"/>
      <c r="OD263" s="254"/>
      <c r="OE263" s="254"/>
      <c r="OF263" s="254"/>
      <c r="OG263" s="254"/>
      <c r="OH263" s="254"/>
      <c r="OI263" s="254"/>
      <c r="OJ263" s="254"/>
      <c r="OK263" s="254"/>
      <c r="OL263" s="254"/>
      <c r="OM263" s="254"/>
      <c r="ON263" s="254"/>
      <c r="OO263" s="254"/>
      <c r="OP263" s="254"/>
      <c r="OQ263" s="254"/>
      <c r="OR263" s="254"/>
      <c r="OS263" s="254"/>
      <c r="OT263" s="254"/>
      <c r="OU263" s="254"/>
      <c r="OV263" s="254"/>
      <c r="OW263" s="254"/>
      <c r="OX263" s="254"/>
      <c r="OY263" s="254"/>
      <c r="OZ263" s="254"/>
      <c r="PA263" s="254"/>
      <c r="PB263" s="254"/>
      <c r="PC263" s="254"/>
      <c r="PD263" s="254"/>
      <c r="PE263" s="254"/>
      <c r="PF263" s="254"/>
      <c r="PG263" s="254"/>
      <c r="PH263" s="254"/>
      <c r="PI263" s="254"/>
      <c r="PJ263" s="254"/>
      <c r="PK263" s="254"/>
      <c r="PL263" s="254"/>
      <c r="PM263" s="254"/>
      <c r="PN263" s="254"/>
      <c r="PO263" s="254"/>
      <c r="PP263" s="254"/>
      <c r="PQ263" s="254"/>
      <c r="PR263" s="254"/>
      <c r="PS263" s="254"/>
      <c r="PT263" s="254"/>
      <c r="PU263" s="254"/>
      <c r="PV263" s="254"/>
      <c r="PW263" s="254"/>
      <c r="PX263" s="254"/>
      <c r="PY263" s="254"/>
      <c r="PZ263" s="254"/>
      <c r="QA263" s="254"/>
      <c r="QB263" s="254"/>
      <c r="QC263" s="254"/>
      <c r="QD263" s="254"/>
      <c r="QE263" s="254"/>
      <c r="QF263" s="254"/>
      <c r="QG263" s="254"/>
      <c r="QH263" s="254"/>
      <c r="QI263" s="254"/>
      <c r="QJ263" s="254"/>
      <c r="QK263" s="254"/>
      <c r="QL263" s="254"/>
      <c r="QM263" s="254"/>
      <c r="QN263" s="254"/>
      <c r="QO263" s="254"/>
      <c r="QP263" s="254"/>
      <c r="QQ263" s="254"/>
      <c r="QR263" s="254"/>
      <c r="QS263" s="254"/>
      <c r="QT263" s="254"/>
      <c r="QU263" s="254"/>
      <c r="QV263" s="254"/>
      <c r="QW263" s="254"/>
      <c r="QX263" s="254"/>
      <c r="QY263" s="254"/>
      <c r="QZ263" s="254"/>
      <c r="RA263" s="254"/>
      <c r="RB263" s="254"/>
      <c r="RC263" s="254"/>
      <c r="RD263" s="254"/>
      <c r="RE263" s="254"/>
      <c r="RF263" s="254"/>
      <c r="RG263" s="254"/>
      <c r="RH263" s="254"/>
      <c r="RI263" s="254"/>
      <c r="RJ263" s="254"/>
      <c r="RK263" s="254"/>
      <c r="RL263" s="254"/>
      <c r="RM263" s="254"/>
      <c r="RN263" s="254"/>
      <c r="RO263" s="254"/>
      <c r="RP263" s="254"/>
      <c r="RQ263" s="254"/>
      <c r="RR263" s="254"/>
      <c r="RS263" s="254"/>
      <c r="RT263" s="254"/>
      <c r="RU263" s="254"/>
      <c r="RV263" s="254"/>
      <c r="RW263" s="254"/>
      <c r="RX263" s="254"/>
      <c r="RY263" s="254"/>
      <c r="RZ263" s="254"/>
      <c r="SA263" s="254"/>
      <c r="SB263" s="254"/>
      <c r="SC263" s="254"/>
      <c r="SD263" s="254"/>
      <c r="SE263" s="254"/>
      <c r="SF263" s="254"/>
      <c r="SG263" s="254"/>
      <c r="SH263" s="254"/>
      <c r="SI263" s="254"/>
      <c r="SJ263" s="254"/>
      <c r="SK263" s="254"/>
      <c r="SL263" s="254"/>
      <c r="SM263" s="254"/>
      <c r="SN263" s="254"/>
      <c r="SO263" s="254"/>
      <c r="SP263" s="254"/>
      <c r="SQ263" s="254"/>
      <c r="SR263" s="254"/>
      <c r="SS263" s="254"/>
      <c r="ST263" s="254"/>
      <c r="SU263" s="254"/>
      <c r="SV263" s="254"/>
      <c r="SW263" s="254"/>
      <c r="SX263" s="254"/>
      <c r="SY263" s="254"/>
      <c r="SZ263" s="254"/>
      <c r="TA263" s="254"/>
      <c r="TB263" s="254"/>
      <c r="TC263" s="254"/>
      <c r="TD263" s="254"/>
      <c r="TE263" s="254"/>
      <c r="TF263" s="254"/>
      <c r="TG263" s="254"/>
      <c r="TH263" s="254"/>
      <c r="TI263" s="254"/>
      <c r="TJ263" s="254"/>
      <c r="TK263" s="254"/>
      <c r="TL263" s="254"/>
      <c r="TM263" s="254"/>
      <c r="TN263" s="254"/>
      <c r="TO263" s="254"/>
      <c r="TP263" s="254"/>
      <c r="TQ263" s="254"/>
      <c r="TR263" s="254"/>
      <c r="TS263" s="254"/>
      <c r="TT263" s="254"/>
      <c r="TU263" s="254"/>
      <c r="TV263" s="254"/>
      <c r="TW263" s="254"/>
      <c r="TX263" s="254"/>
      <c r="TY263" s="254"/>
      <c r="TZ263" s="254"/>
      <c r="UA263" s="254"/>
      <c r="UB263" s="254"/>
      <c r="UC263" s="254"/>
      <c r="UD263" s="254"/>
      <c r="UE263" s="254"/>
      <c r="UF263" s="254"/>
      <c r="UG263" s="254"/>
      <c r="UH263" s="254"/>
      <c r="UI263" s="254"/>
      <c r="UJ263" s="254"/>
      <c r="UK263" s="254"/>
      <c r="UL263" s="254"/>
      <c r="UM263" s="254"/>
      <c r="UN263" s="254"/>
      <c r="UO263" s="254"/>
      <c r="UP263" s="254"/>
      <c r="UQ263" s="254"/>
      <c r="UR263" s="254"/>
      <c r="US263" s="254"/>
      <c r="UT263" s="254"/>
      <c r="UU263" s="254"/>
      <c r="UV263" s="254"/>
      <c r="UW263" s="254"/>
      <c r="UX263" s="254"/>
      <c r="UY263" s="254"/>
      <c r="UZ263" s="254"/>
      <c r="VA263" s="254"/>
      <c r="VB263" s="254"/>
      <c r="VC263" s="254"/>
      <c r="VD263" s="254"/>
      <c r="VE263" s="254"/>
      <c r="VF263" s="254"/>
      <c r="VG263" s="254"/>
      <c r="VH263" s="254"/>
      <c r="VI263" s="254"/>
      <c r="VJ263" s="254"/>
      <c r="VK263" s="254"/>
      <c r="VL263" s="254"/>
      <c r="VM263" s="254"/>
      <c r="VN263" s="254"/>
      <c r="VO263" s="254"/>
      <c r="VP263" s="254"/>
      <c r="VQ263" s="254"/>
      <c r="VR263" s="254"/>
      <c r="VS263" s="254"/>
      <c r="VT263" s="254"/>
      <c r="VU263" s="254"/>
      <c r="VV263" s="254"/>
      <c r="VW263" s="254"/>
      <c r="VX263" s="254"/>
      <c r="VY263" s="254"/>
      <c r="VZ263" s="254"/>
      <c r="WA263" s="254"/>
      <c r="WB263" s="254"/>
      <c r="WC263" s="254"/>
      <c r="WD263" s="254"/>
      <c r="WE263" s="254"/>
      <c r="WF263" s="254"/>
      <c r="WG263" s="254"/>
      <c r="WH263" s="254"/>
      <c r="WI263" s="254"/>
      <c r="WJ263" s="254"/>
      <c r="WK263" s="254"/>
      <c r="WL263" s="254"/>
      <c r="WM263" s="254"/>
      <c r="WN263" s="254"/>
      <c r="WO263" s="254"/>
      <c r="WP263" s="254"/>
      <c r="WQ263" s="254"/>
      <c r="WR263" s="254"/>
      <c r="WS263" s="254"/>
      <c r="WT263" s="254"/>
      <c r="WU263" s="254"/>
      <c r="WV263" s="254"/>
      <c r="WW263" s="254"/>
      <c r="WX263" s="254"/>
      <c r="WY263" s="254"/>
      <c r="WZ263" s="254"/>
      <c r="XA263" s="254"/>
      <c r="XB263" s="254"/>
      <c r="XC263" s="254"/>
      <c r="XD263" s="254"/>
      <c r="XE263" s="254"/>
      <c r="XF263" s="254"/>
      <c r="XG263" s="254"/>
      <c r="XH263" s="254"/>
      <c r="XI263" s="254"/>
      <c r="XJ263" s="254"/>
      <c r="XK263" s="254"/>
      <c r="XL263" s="254"/>
      <c r="XM263" s="254"/>
      <c r="XN263" s="254"/>
      <c r="XO263" s="254"/>
      <c r="XP263" s="254"/>
      <c r="XQ263" s="254"/>
      <c r="XR263" s="254"/>
      <c r="XS263" s="254"/>
      <c r="XT263" s="254"/>
      <c r="XU263" s="254"/>
      <c r="XV263" s="254"/>
      <c r="XW263" s="254"/>
      <c r="XX263" s="254"/>
      <c r="XY263" s="254"/>
      <c r="XZ263" s="254"/>
      <c r="YA263" s="254"/>
      <c r="YB263" s="254"/>
      <c r="YC263" s="254"/>
      <c r="YD263" s="254"/>
      <c r="YE263" s="254"/>
      <c r="YF263" s="254"/>
      <c r="YG263" s="254"/>
      <c r="YH263" s="254"/>
      <c r="YI263" s="254"/>
      <c r="YJ263" s="254"/>
      <c r="YK263" s="254"/>
      <c r="YL263" s="254"/>
      <c r="YM263" s="254"/>
      <c r="YN263" s="254"/>
      <c r="YO263" s="254"/>
      <c r="YP263" s="254"/>
      <c r="YQ263" s="254"/>
      <c r="YR263" s="254"/>
      <c r="YS263" s="254"/>
      <c r="YT263" s="254"/>
      <c r="YU263" s="254"/>
      <c r="YV263" s="254"/>
      <c r="YW263" s="254"/>
      <c r="YX263" s="254"/>
      <c r="YY263" s="254"/>
      <c r="YZ263" s="254"/>
      <c r="ZA263" s="254"/>
      <c r="ZB263" s="254"/>
      <c r="ZC263" s="254"/>
      <c r="ZD263" s="254"/>
      <c r="ZE263" s="254"/>
      <c r="ZF263" s="254"/>
      <c r="ZG263" s="254"/>
      <c r="ZH263" s="254"/>
      <c r="ZI263" s="254"/>
      <c r="ZJ263" s="254"/>
      <c r="ZK263" s="254"/>
      <c r="ZL263" s="254"/>
      <c r="ZM263" s="254"/>
      <c r="ZN263" s="254"/>
      <c r="ZO263" s="254"/>
      <c r="ZP263" s="254"/>
      <c r="ZQ263" s="254"/>
      <c r="ZR263" s="254"/>
      <c r="ZS263" s="254"/>
      <c r="ZT263" s="254"/>
      <c r="ZU263" s="254"/>
      <c r="ZV263" s="254"/>
      <c r="ZW263" s="254"/>
      <c r="ZX263" s="254"/>
      <c r="ZY263" s="254"/>
      <c r="ZZ263" s="254"/>
      <c r="AAA263" s="254"/>
      <c r="AAB263" s="254"/>
      <c r="AAC263" s="254"/>
      <c r="AAD263" s="254"/>
      <c r="AAE263" s="254"/>
      <c r="AAF263" s="254"/>
      <c r="AAG263" s="254"/>
      <c r="AAH263" s="254"/>
      <c r="AAI263" s="254"/>
      <c r="AAJ263" s="254"/>
      <c r="AAK263" s="254"/>
      <c r="AAL263" s="254"/>
      <c r="AAM263" s="254"/>
      <c r="AAN263" s="254"/>
      <c r="AAO263" s="254"/>
      <c r="AAP263" s="254"/>
      <c r="AAQ263" s="254"/>
      <c r="AAR263" s="254"/>
      <c r="AAS263" s="254"/>
      <c r="AAT263" s="254"/>
      <c r="AAU263" s="254"/>
      <c r="AAV263" s="254"/>
      <c r="AAW263" s="254"/>
      <c r="AAX263" s="254"/>
      <c r="AAY263" s="254"/>
      <c r="AAZ263" s="254"/>
      <c r="ABA263" s="254"/>
      <c r="ABB263" s="254"/>
      <c r="ABC263" s="254"/>
      <c r="ABD263" s="254"/>
      <c r="ABE263" s="254"/>
      <c r="ABF263" s="254"/>
      <c r="ABG263" s="254"/>
      <c r="ABH263" s="254"/>
      <c r="ABI263" s="254"/>
      <c r="ABJ263" s="254"/>
      <c r="ABK263" s="254"/>
      <c r="ABL263" s="254"/>
      <c r="ABM263" s="254"/>
      <c r="ABN263" s="254"/>
      <c r="ABO263" s="254"/>
      <c r="ABP263" s="254"/>
      <c r="ABQ263" s="254"/>
      <c r="ABR263" s="254"/>
      <c r="ABS263" s="254"/>
      <c r="ABT263" s="254"/>
      <c r="ABU263" s="254"/>
      <c r="ABV263" s="254"/>
      <c r="ABW263" s="254"/>
      <c r="ABX263" s="254"/>
      <c r="ABY263" s="254"/>
      <c r="ABZ263" s="254"/>
      <c r="ACA263" s="254"/>
      <c r="ACB263" s="254"/>
      <c r="ACC263" s="254"/>
      <c r="ACD263" s="254"/>
      <c r="ACE263" s="254"/>
      <c r="ACF263" s="254"/>
      <c r="ACG263" s="254"/>
      <c r="ACH263" s="254"/>
      <c r="ACI263" s="254"/>
      <c r="ACJ263" s="254"/>
      <c r="ACK263" s="254"/>
      <c r="ACL263" s="254"/>
      <c r="ACM263" s="254"/>
      <c r="ACN263" s="254"/>
      <c r="ACO263" s="254"/>
      <c r="ACP263" s="254"/>
      <c r="ACQ263" s="254"/>
      <c r="ACR263" s="254"/>
      <c r="ACS263" s="254"/>
      <c r="ACT263" s="254"/>
      <c r="ACU263" s="254"/>
      <c r="ACV263" s="254"/>
      <c r="ACW263" s="254"/>
      <c r="ACX263" s="254"/>
      <c r="ACY263" s="254"/>
      <c r="ACZ263" s="254"/>
      <c r="ADA263" s="254"/>
      <c r="ADB263" s="254"/>
      <c r="ADC263" s="254"/>
      <c r="ADD263" s="254"/>
      <c r="ADE263" s="254"/>
      <c r="ADF263" s="254"/>
      <c r="ADG263" s="254"/>
      <c r="ADH263" s="254"/>
      <c r="ADI263" s="254"/>
      <c r="ADJ263" s="254"/>
      <c r="ADK263" s="254"/>
      <c r="ADL263" s="254"/>
      <c r="ADM263" s="254"/>
      <c r="ADN263" s="254"/>
      <c r="ADO263" s="254"/>
      <c r="ADP263" s="254"/>
      <c r="ADQ263" s="254"/>
      <c r="ADR263" s="254"/>
      <c r="ADS263" s="254"/>
      <c r="ADT263" s="254"/>
      <c r="ADU263" s="254"/>
      <c r="ADV263" s="254"/>
      <c r="ADW263" s="254"/>
      <c r="ADX263" s="254"/>
      <c r="ADY263" s="254"/>
      <c r="ADZ263" s="254"/>
      <c r="AEA263" s="254"/>
      <c r="AEB263" s="254"/>
      <c r="AEC263" s="254"/>
      <c r="AED263" s="254"/>
      <c r="AEE263" s="254"/>
      <c r="AEF263" s="254"/>
      <c r="AEG263" s="254"/>
      <c r="AEH263" s="254"/>
      <c r="AEI263" s="254"/>
      <c r="AEJ263" s="254"/>
      <c r="AEK263" s="254"/>
      <c r="AEL263" s="254"/>
      <c r="AEM263" s="254"/>
      <c r="AEN263" s="254"/>
      <c r="AEO263" s="254"/>
      <c r="AEP263" s="254"/>
      <c r="AEQ263" s="254"/>
      <c r="AER263" s="254"/>
      <c r="AES263" s="254"/>
      <c r="AET263" s="254"/>
      <c r="AEU263" s="254"/>
      <c r="AEV263" s="254"/>
      <c r="AEW263" s="254"/>
      <c r="AEX263" s="254"/>
      <c r="AEY263" s="254"/>
      <c r="AEZ263" s="254"/>
      <c r="AFA263" s="254"/>
      <c r="AFB263" s="254"/>
      <c r="AFC263" s="254"/>
      <c r="AFD263" s="254"/>
      <c r="AFE263" s="254"/>
      <c r="AFF263" s="254"/>
      <c r="AFG263" s="254"/>
      <c r="AFH263" s="254"/>
      <c r="AFI263" s="254"/>
      <c r="AFJ263" s="254"/>
      <c r="AFK263" s="254"/>
      <c r="AFL263" s="254"/>
      <c r="AFM263" s="254"/>
      <c r="AFN263" s="254"/>
      <c r="AFO263" s="254"/>
      <c r="AFP263" s="254"/>
      <c r="AFQ263" s="254"/>
      <c r="AFR263" s="254"/>
      <c r="AFS263" s="254"/>
      <c r="AFT263" s="254"/>
      <c r="AFU263" s="254"/>
      <c r="AFV263" s="254"/>
      <c r="AFW263" s="254"/>
      <c r="AFX263" s="254"/>
      <c r="AFY263" s="254"/>
      <c r="AFZ263" s="254"/>
      <c r="AGA263" s="254"/>
      <c r="AGB263" s="254"/>
      <c r="AGC263" s="254"/>
      <c r="AGD263" s="254"/>
      <c r="AGE263" s="254"/>
      <c r="AGF263" s="254"/>
      <c r="AGG263" s="254"/>
      <c r="AGH263" s="254"/>
      <c r="AGI263" s="254"/>
      <c r="AGJ263" s="254"/>
      <c r="AGK263" s="254"/>
      <c r="AGL263" s="254"/>
      <c r="AGM263" s="254"/>
      <c r="AGN263" s="254"/>
      <c r="AGO263" s="254"/>
      <c r="AGP263" s="254"/>
      <c r="AGQ263" s="254"/>
      <c r="AGR263" s="254"/>
      <c r="AGS263" s="254"/>
      <c r="AGT263" s="254"/>
      <c r="AGU263" s="254"/>
      <c r="AGV263" s="254"/>
      <c r="AGW263" s="254"/>
      <c r="AGX263" s="254"/>
      <c r="AGY263" s="254"/>
      <c r="AGZ263" s="254"/>
      <c r="AHA263" s="254"/>
      <c r="AHB263" s="254"/>
      <c r="AHC263" s="254"/>
      <c r="AHD263" s="254"/>
      <c r="AHE263" s="254"/>
      <c r="AHF263" s="254"/>
      <c r="AHG263" s="254"/>
      <c r="AHH263" s="254"/>
      <c r="AHI263" s="254"/>
      <c r="AHJ263" s="254"/>
      <c r="AHK263" s="254"/>
      <c r="AHL263" s="254"/>
      <c r="AHM263" s="254"/>
      <c r="AHN263" s="254"/>
      <c r="AHO263" s="254"/>
      <c r="AHP263" s="254"/>
      <c r="AHQ263" s="254"/>
      <c r="AHR263" s="254"/>
      <c r="AHS263" s="254"/>
      <c r="AHT263" s="254"/>
      <c r="AHU263" s="254"/>
      <c r="AHV263" s="254"/>
      <c r="AHW263" s="254"/>
      <c r="AHX263" s="254"/>
      <c r="AHY263" s="254"/>
      <c r="AHZ263" s="254"/>
      <c r="AIA263" s="254"/>
      <c r="AIB263" s="254"/>
      <c r="AIC263" s="254"/>
      <c r="AID263" s="254"/>
      <c r="AIE263" s="254"/>
      <c r="AIF263" s="254"/>
      <c r="AIG263" s="254"/>
      <c r="AIH263" s="254"/>
      <c r="AII263" s="254"/>
      <c r="AIJ263" s="254"/>
      <c r="AIK263" s="254"/>
      <c r="AIL263" s="254"/>
      <c r="AIM263" s="254"/>
      <c r="AIN263" s="254"/>
      <c r="AIO263" s="254"/>
      <c r="AIP263" s="254"/>
      <c r="AIQ263" s="254"/>
      <c r="AIR263" s="254"/>
      <c r="AIS263" s="254"/>
      <c r="AIT263" s="254"/>
      <c r="AIU263" s="254"/>
      <c r="AIV263" s="254"/>
      <c r="AIW263" s="254"/>
      <c r="AIX263" s="254"/>
      <c r="AIY263" s="254"/>
      <c r="AIZ263" s="254"/>
      <c r="AJA263" s="254"/>
      <c r="AJB263" s="254"/>
      <c r="AJC263" s="254"/>
      <c r="AJD263" s="254"/>
      <c r="AJE263" s="254"/>
      <c r="AJF263" s="254"/>
      <c r="AJG263" s="254"/>
      <c r="AJH263" s="254"/>
      <c r="AJI263" s="254"/>
      <c r="AJJ263" s="254"/>
      <c r="AJK263" s="254"/>
      <c r="AJL263" s="254"/>
      <c r="AJM263" s="254"/>
      <c r="AJN263" s="254"/>
      <c r="AJO263" s="254"/>
      <c r="AJP263" s="254"/>
      <c r="AJQ263" s="254"/>
      <c r="AJR263" s="254"/>
      <c r="AJS263" s="254"/>
      <c r="AJT263" s="254"/>
      <c r="AJU263" s="254"/>
      <c r="AJV263" s="254"/>
      <c r="AJW263" s="254"/>
      <c r="AJX263" s="254"/>
      <c r="AJY263" s="254"/>
      <c r="AJZ263" s="254"/>
      <c r="AKA263" s="254"/>
      <c r="AKB263" s="254"/>
      <c r="AKC263" s="254"/>
      <c r="AKD263" s="254"/>
      <c r="AKE263" s="254"/>
      <c r="AKF263" s="254"/>
      <c r="AKG263" s="254"/>
      <c r="AKH263" s="254"/>
      <c r="AKI263" s="254"/>
      <c r="AKJ263" s="254"/>
      <c r="AKK263" s="254"/>
      <c r="AKL263" s="254"/>
      <c r="AKM263" s="254"/>
      <c r="AKN263" s="254"/>
      <c r="AKO263" s="254"/>
      <c r="AKP263" s="254"/>
      <c r="AKQ263" s="254"/>
      <c r="AKR263" s="254"/>
      <c r="AKS263" s="254"/>
      <c r="AKT263" s="254"/>
      <c r="AKU263" s="254"/>
      <c r="AKV263" s="254"/>
      <c r="AKW263" s="254"/>
      <c r="AKX263" s="254"/>
      <c r="AKY263" s="254"/>
      <c r="AKZ263" s="254"/>
      <c r="ALA263" s="254"/>
      <c r="ALB263" s="254"/>
      <c r="ALC263" s="254"/>
      <c r="ALD263" s="254"/>
      <c r="ALE263" s="254"/>
      <c r="ALF263" s="254"/>
      <c r="ALG263" s="254"/>
      <c r="ALH263" s="254"/>
      <c r="ALI263" s="254"/>
      <c r="ALJ263" s="254"/>
      <c r="ALK263" s="254"/>
      <c r="ALL263" s="254"/>
      <c r="ALM263" s="254"/>
      <c r="ALN263" s="254"/>
      <c r="ALO263" s="254"/>
      <c r="ALP263" s="254"/>
      <c r="ALQ263" s="254"/>
      <c r="ALR263" s="254"/>
      <c r="ALS263" s="254"/>
      <c r="ALT263" s="254"/>
      <c r="ALU263" s="254"/>
      <c r="ALV263" s="254"/>
      <c r="ALW263" s="254"/>
      <c r="ALX263" s="254"/>
      <c r="ALY263" s="254"/>
      <c r="ALZ263" s="254"/>
      <c r="AMA263" s="254"/>
      <c r="AMB263" s="254"/>
      <c r="AMC263" s="254"/>
      <c r="AMD263" s="254"/>
      <c r="AME263" s="254"/>
      <c r="AMF263" s="254"/>
      <c r="AMG263" s="254"/>
      <c r="AMH263" s="254"/>
      <c r="AMI263" s="254"/>
      <c r="AMJ263" s="254"/>
      <c r="AMK263" s="254"/>
      <c r="AML263" s="254"/>
      <c r="AMM263" s="254"/>
      <c r="AMN263" s="254"/>
      <c r="AMO263" s="254"/>
      <c r="AMP263" s="254"/>
      <c r="AMQ263" s="254"/>
      <c r="AMR263" s="254"/>
      <c r="AMS263" s="254"/>
      <c r="AMT263" s="254"/>
      <c r="AMU263" s="254"/>
      <c r="AMV263" s="254"/>
      <c r="AMW263" s="254"/>
      <c r="AMX263" s="254"/>
      <c r="AMY263" s="254"/>
      <c r="AMZ263" s="254"/>
      <c r="ANA263" s="254"/>
      <c r="ANB263" s="254"/>
      <c r="ANC263" s="254"/>
      <c r="AND263" s="254"/>
      <c r="ANE263" s="254"/>
      <c r="ANF263" s="254"/>
      <c r="ANG263" s="254"/>
      <c r="ANH263" s="254"/>
      <c r="ANI263" s="254"/>
      <c r="ANJ263" s="254"/>
      <c r="ANK263" s="254"/>
      <c r="ANL263" s="254"/>
      <c r="ANM263" s="254"/>
      <c r="ANN263" s="254"/>
      <c r="ANO263" s="254"/>
      <c r="ANP263" s="254"/>
      <c r="ANQ263" s="254"/>
      <c r="ANR263" s="254"/>
      <c r="ANS263" s="254"/>
      <c r="ANT263" s="254"/>
      <c r="ANU263" s="254"/>
      <c r="ANV263" s="254"/>
      <c r="ANW263" s="254"/>
      <c r="ANX263" s="254"/>
      <c r="ANY263" s="254"/>
      <c r="ANZ263" s="254"/>
      <c r="AOA263" s="254"/>
      <c r="AOB263" s="254"/>
      <c r="AOC263" s="254"/>
      <c r="AOD263" s="254"/>
      <c r="AOE263" s="254"/>
      <c r="AOF263" s="254"/>
      <c r="AOG263" s="254"/>
      <c r="AOH263" s="254"/>
      <c r="AOI263" s="254"/>
      <c r="AOJ263" s="254"/>
      <c r="AOK263" s="254"/>
      <c r="AOL263" s="254"/>
      <c r="AOM263" s="254"/>
      <c r="AON263" s="254"/>
      <c r="AOO263" s="254"/>
      <c r="AOP263" s="254"/>
      <c r="AOQ263" s="254"/>
      <c r="AOR263" s="254"/>
      <c r="AOS263" s="254"/>
      <c r="AOT263" s="254"/>
      <c r="AOU263" s="254"/>
      <c r="AOV263" s="254"/>
      <c r="AOW263" s="254"/>
      <c r="AOX263" s="254"/>
      <c r="AOY263" s="254"/>
      <c r="AOZ263" s="254"/>
      <c r="APA263" s="254"/>
      <c r="APB263" s="254"/>
      <c r="APC263" s="254"/>
      <c r="APD263" s="254"/>
      <c r="APE263" s="254"/>
      <c r="APF263" s="254"/>
      <c r="APG263" s="254"/>
      <c r="APH263" s="254"/>
      <c r="API263" s="254"/>
      <c r="APJ263" s="254"/>
      <c r="APK263" s="254"/>
      <c r="APL263" s="254"/>
      <c r="APM263" s="254"/>
      <c r="APN263" s="254"/>
      <c r="APO263" s="254"/>
      <c r="APP263" s="254"/>
      <c r="APQ263" s="254"/>
      <c r="APR263" s="254"/>
      <c r="APS263" s="254"/>
      <c r="APT263" s="254"/>
      <c r="APU263" s="254"/>
      <c r="APV263" s="254"/>
      <c r="APW263" s="254"/>
      <c r="APX263" s="254"/>
      <c r="APY263" s="254"/>
      <c r="APZ263" s="254"/>
      <c r="AQA263" s="254"/>
      <c r="AQB263" s="254"/>
      <c r="AQC263" s="254"/>
      <c r="AQD263" s="254"/>
      <c r="AQE263" s="254"/>
      <c r="AQF263" s="254"/>
      <c r="AQG263" s="254"/>
      <c r="AQH263" s="254"/>
      <c r="AQI263" s="254"/>
      <c r="AQJ263" s="254"/>
      <c r="AQK263" s="254"/>
      <c r="AQL263" s="254"/>
      <c r="AQM263" s="254"/>
      <c r="AQN263" s="254"/>
      <c r="AQO263" s="254"/>
      <c r="AQP263" s="254"/>
      <c r="AQQ263" s="254"/>
      <c r="AQR263" s="254"/>
      <c r="AQS263" s="254"/>
      <c r="AQT263" s="254"/>
      <c r="AQU263" s="254"/>
      <c r="AQV263" s="254"/>
      <c r="AQW263" s="254"/>
      <c r="AQX263" s="254"/>
      <c r="AQY263" s="254"/>
      <c r="AQZ263" s="254"/>
      <c r="ARA263" s="254"/>
      <c r="ARB263" s="254"/>
      <c r="ARC263" s="254"/>
      <c r="ARD263" s="254"/>
      <c r="ARE263" s="254"/>
      <c r="ARF263" s="254"/>
      <c r="ARG263" s="254"/>
      <c r="ARH263" s="254"/>
      <c r="ARI263" s="254"/>
      <c r="ARJ263" s="254"/>
      <c r="ARK263" s="254"/>
      <c r="ARL263" s="254"/>
      <c r="ARM263" s="254"/>
      <c r="ARN263" s="254"/>
      <c r="ARO263" s="254"/>
      <c r="ARP263" s="254"/>
      <c r="ARQ263" s="254"/>
      <c r="ARR263" s="254"/>
      <c r="ARS263" s="254"/>
      <c r="ART263" s="254"/>
      <c r="ARU263" s="254"/>
      <c r="ARV263" s="254"/>
      <c r="ARW263" s="254"/>
      <c r="ARX263" s="254"/>
      <c r="ARY263" s="254"/>
      <c r="ARZ263" s="254"/>
      <c r="ASA263" s="254"/>
      <c r="ASB263" s="254"/>
      <c r="ASC263" s="254"/>
      <c r="ASD263" s="254"/>
      <c r="ASE263" s="254"/>
      <c r="ASF263" s="254"/>
      <c r="ASG263" s="254"/>
      <c r="ASH263" s="254"/>
      <c r="ASI263" s="254"/>
      <c r="ASJ263" s="254"/>
      <c r="ASK263" s="254"/>
      <c r="ASL263" s="254"/>
      <c r="ASM263" s="254"/>
      <c r="ASN263" s="254"/>
      <c r="ASO263" s="254"/>
      <c r="ASP263" s="254"/>
      <c r="ASQ263" s="254"/>
      <c r="ASR263" s="254"/>
      <c r="ASS263" s="254"/>
      <c r="AST263" s="254"/>
      <c r="ASU263" s="254"/>
      <c r="ASV263" s="254"/>
      <c r="ASW263" s="254"/>
      <c r="ASX263" s="254"/>
      <c r="ASY263" s="254"/>
      <c r="ASZ263" s="254"/>
      <c r="ATA263" s="254"/>
      <c r="ATB263" s="254"/>
      <c r="ATC263" s="254"/>
      <c r="ATD263" s="254"/>
      <c r="ATE263" s="254"/>
      <c r="ATF263" s="254"/>
      <c r="ATG263" s="254"/>
      <c r="ATH263" s="254"/>
      <c r="ATI263" s="254"/>
      <c r="ATJ263" s="254"/>
      <c r="ATK263" s="254"/>
      <c r="ATL263" s="254"/>
      <c r="ATM263" s="254"/>
      <c r="ATN263" s="254"/>
      <c r="ATO263" s="254"/>
      <c r="ATP263" s="254"/>
      <c r="ATQ263" s="254"/>
      <c r="ATR263" s="254"/>
      <c r="ATS263" s="254"/>
      <c r="ATT263" s="254"/>
      <c r="ATU263" s="254"/>
      <c r="ATV263" s="254"/>
      <c r="ATW263" s="254"/>
      <c r="ATX263" s="254"/>
      <c r="ATY263" s="254"/>
      <c r="ATZ263" s="254"/>
      <c r="AUA263" s="254"/>
      <c r="AUB263" s="254"/>
      <c r="AUC263" s="254"/>
      <c r="AUD263" s="254"/>
      <c r="AUE263" s="254"/>
      <c r="AUF263" s="254"/>
      <c r="AUG263" s="254"/>
      <c r="AUH263" s="254"/>
      <c r="AUI263" s="254"/>
      <c r="AUJ263" s="254"/>
      <c r="AUK263" s="254"/>
      <c r="AUL263" s="254"/>
      <c r="AUM263" s="254"/>
      <c r="AUN263" s="254"/>
      <c r="AUO263" s="254"/>
      <c r="AUP263" s="254"/>
      <c r="AUQ263" s="254"/>
      <c r="AUR263" s="254"/>
      <c r="AUS263" s="254"/>
      <c r="AUT263" s="254"/>
      <c r="AUU263" s="254"/>
      <c r="AUV263" s="254"/>
      <c r="AUW263" s="254"/>
      <c r="AUX263" s="254"/>
      <c r="AUY263" s="254"/>
      <c r="AUZ263" s="254"/>
      <c r="AVA263" s="254"/>
      <c r="AVB263" s="254"/>
      <c r="AVC263" s="254"/>
      <c r="AVD263" s="254"/>
      <c r="AVE263" s="254"/>
      <c r="AVF263" s="254"/>
      <c r="AVG263" s="254"/>
      <c r="AVH263" s="254"/>
      <c r="AVI263" s="254"/>
      <c r="AVJ263" s="254"/>
      <c r="AVK263" s="254"/>
      <c r="AVL263" s="254"/>
      <c r="AVM263" s="254"/>
      <c r="AVN263" s="254"/>
      <c r="AVO263" s="254"/>
      <c r="AVP263" s="254"/>
      <c r="AVQ263" s="254"/>
      <c r="AVR263" s="254"/>
      <c r="AVS263" s="254"/>
      <c r="AVT263" s="254"/>
      <c r="AVU263" s="254"/>
      <c r="AVV263" s="254"/>
      <c r="AVW263" s="254"/>
      <c r="AVX263" s="254"/>
      <c r="AVY263" s="254"/>
      <c r="AVZ263" s="254"/>
      <c r="AWA263" s="254"/>
      <c r="AWB263" s="254"/>
      <c r="AWC263" s="254"/>
      <c r="AWD263" s="254"/>
      <c r="AWE263" s="254"/>
      <c r="AWF263" s="254"/>
      <c r="AWG263" s="254"/>
      <c r="AWH263" s="254"/>
      <c r="AWI263" s="254"/>
      <c r="AWJ263" s="254"/>
      <c r="AWK263" s="254"/>
      <c r="AWL263" s="254"/>
      <c r="AWM263" s="254"/>
      <c r="AWN263" s="254"/>
      <c r="AWO263" s="254"/>
      <c r="AWP263" s="254"/>
      <c r="AWQ263" s="254"/>
      <c r="AWR263" s="254"/>
      <c r="AWS263" s="254"/>
      <c r="AWT263" s="254"/>
      <c r="AWU263" s="254"/>
      <c r="AWV263" s="254"/>
      <c r="AWW263" s="254"/>
      <c r="AWX263" s="254"/>
      <c r="AWY263" s="254"/>
      <c r="AWZ263" s="254"/>
      <c r="AXA263" s="254"/>
      <c r="AXB263" s="254"/>
      <c r="AXC263" s="254"/>
      <c r="AXD263" s="254"/>
      <c r="AXE263" s="254"/>
      <c r="AXF263" s="254"/>
      <c r="AXG263" s="254"/>
      <c r="AXH263" s="254"/>
      <c r="AXI263" s="254"/>
      <c r="AXJ263" s="254"/>
      <c r="AXK263" s="254"/>
      <c r="AXL263" s="254"/>
      <c r="AXM263" s="254"/>
      <c r="AXN263" s="254"/>
      <c r="AXO263" s="254"/>
      <c r="AXP263" s="254"/>
      <c r="AXQ263" s="254"/>
      <c r="AXR263" s="254"/>
      <c r="AXS263" s="254"/>
      <c r="AXT263" s="254"/>
      <c r="AXU263" s="254"/>
      <c r="AXV263" s="254"/>
      <c r="AXW263" s="254"/>
      <c r="AXX263" s="254"/>
      <c r="AXY263" s="254"/>
      <c r="AXZ263" s="254"/>
      <c r="AYA263" s="254"/>
      <c r="AYB263" s="254"/>
      <c r="AYC263" s="254"/>
      <c r="AYD263" s="254"/>
      <c r="AYE263" s="254"/>
      <c r="AYF263" s="254"/>
      <c r="AYG263" s="254"/>
      <c r="AYH263" s="254"/>
      <c r="AYI263" s="254"/>
      <c r="AYJ263" s="254"/>
      <c r="AYK263" s="254"/>
      <c r="AYL263" s="254"/>
      <c r="AYM263" s="254"/>
      <c r="AYN263" s="254"/>
      <c r="AYO263" s="254"/>
      <c r="AYP263" s="254"/>
      <c r="AYQ263" s="254"/>
      <c r="AYR263" s="254"/>
      <c r="AYS263" s="254"/>
      <c r="AYT263" s="254"/>
      <c r="AYU263" s="254"/>
      <c r="AYV263" s="254"/>
      <c r="AYW263" s="254"/>
      <c r="AYX263" s="254"/>
      <c r="AYY263" s="254"/>
      <c r="AYZ263" s="254"/>
      <c r="AZA263" s="254"/>
      <c r="AZB263" s="254"/>
      <c r="AZC263" s="254"/>
      <c r="AZD263" s="254"/>
      <c r="AZE263" s="254"/>
      <c r="AZF263" s="254"/>
      <c r="AZG263" s="254"/>
      <c r="AZH263" s="254"/>
      <c r="AZI263" s="254"/>
      <c r="AZJ263" s="254"/>
      <c r="AZK263" s="254"/>
      <c r="AZL263" s="254"/>
      <c r="AZM263" s="254"/>
      <c r="AZN263" s="254"/>
      <c r="AZO263" s="254"/>
      <c r="AZP263" s="254"/>
      <c r="AZQ263" s="254"/>
      <c r="AZR263" s="254"/>
      <c r="AZS263" s="254"/>
      <c r="AZT263" s="254"/>
      <c r="AZU263" s="254"/>
      <c r="AZV263" s="254"/>
      <c r="AZW263" s="254"/>
      <c r="AZX263" s="254"/>
      <c r="AZY263" s="254"/>
      <c r="AZZ263" s="254"/>
      <c r="BAA263" s="254"/>
      <c r="BAB263" s="254"/>
      <c r="BAC263" s="254"/>
      <c r="BAD263" s="254"/>
      <c r="BAE263" s="254"/>
      <c r="BAF263" s="254"/>
      <c r="BAG263" s="254"/>
      <c r="BAH263" s="254"/>
      <c r="BAI263" s="254"/>
      <c r="BAJ263" s="254"/>
      <c r="BAK263" s="254"/>
      <c r="BAL263" s="254"/>
      <c r="BAM263" s="254"/>
      <c r="BAN263" s="254"/>
      <c r="BAO263" s="254"/>
      <c r="BAP263" s="254"/>
      <c r="BAQ263" s="254"/>
      <c r="BAR263" s="254"/>
      <c r="BAS263" s="254"/>
      <c r="BAT263" s="254"/>
      <c r="BAU263" s="254"/>
      <c r="BAV263" s="254"/>
      <c r="BAW263" s="254"/>
      <c r="BAX263" s="254"/>
      <c r="BAY263" s="254"/>
      <c r="BAZ263" s="254"/>
      <c r="BBA263" s="254"/>
      <c r="BBB263" s="254"/>
      <c r="BBC263" s="254"/>
      <c r="BBD263" s="254"/>
      <c r="BBE263" s="254"/>
      <c r="BBF263" s="254"/>
      <c r="BBG263" s="254"/>
      <c r="BBH263" s="254"/>
      <c r="BBI263" s="254"/>
      <c r="BBJ263" s="254"/>
      <c r="BBK263" s="254"/>
      <c r="BBL263" s="254"/>
      <c r="BBM263" s="254"/>
      <c r="BBN263" s="254"/>
      <c r="BBO263" s="254"/>
      <c r="BBP263" s="254"/>
      <c r="BBQ263" s="254"/>
      <c r="BBR263" s="254"/>
      <c r="BBS263" s="254"/>
      <c r="BBT263" s="254"/>
      <c r="BBU263" s="254"/>
      <c r="BBV263" s="254"/>
      <c r="BBW263" s="254"/>
      <c r="BBX263" s="254"/>
      <c r="BBY263" s="254"/>
      <c r="BBZ263" s="254"/>
      <c r="BCA263" s="254"/>
      <c r="BCB263" s="254"/>
      <c r="BCC263" s="254"/>
      <c r="BCD263" s="254"/>
      <c r="BCE263" s="254"/>
      <c r="BCF263" s="254"/>
      <c r="BCG263" s="254"/>
      <c r="BCH263" s="254"/>
      <c r="BCI263" s="254"/>
      <c r="BCJ263" s="254"/>
      <c r="BCK263" s="254"/>
      <c r="BCL263" s="254"/>
      <c r="BCM263" s="254"/>
      <c r="BCN263" s="254"/>
      <c r="BCO263" s="254"/>
      <c r="BCP263" s="254"/>
      <c r="BCQ263" s="254"/>
      <c r="BCR263" s="254"/>
      <c r="BCS263" s="254"/>
      <c r="BCT263" s="254"/>
      <c r="BCU263" s="254"/>
      <c r="BCV263" s="254"/>
      <c r="BCW263" s="254"/>
      <c r="BCX263" s="254"/>
      <c r="BCY263" s="254"/>
      <c r="BCZ263" s="254"/>
      <c r="BDA263" s="254"/>
      <c r="BDB263" s="254"/>
      <c r="BDC263" s="254"/>
      <c r="BDD263" s="254"/>
      <c r="BDE263" s="254"/>
      <c r="BDF263" s="254"/>
      <c r="BDG263" s="254"/>
      <c r="BDH263" s="254"/>
      <c r="BDI263" s="254"/>
      <c r="BDJ263" s="254"/>
      <c r="BDK263" s="254"/>
      <c r="BDL263" s="254"/>
      <c r="BDM263" s="254"/>
      <c r="BDN263" s="254"/>
      <c r="BDO263" s="254"/>
      <c r="BDP263" s="254"/>
      <c r="BDQ263" s="254"/>
      <c r="BDR263" s="254"/>
      <c r="BDS263" s="254"/>
      <c r="BDT263" s="254"/>
      <c r="BDU263" s="254"/>
      <c r="BDV263" s="254"/>
      <c r="BDW263" s="254"/>
      <c r="BDX263" s="254"/>
      <c r="BDY263" s="254"/>
      <c r="BDZ263" s="254"/>
      <c r="BEA263" s="254"/>
      <c r="BEB263" s="254"/>
      <c r="BEC263" s="254"/>
      <c r="BED263" s="254"/>
      <c r="BEE263" s="254"/>
      <c r="BEF263" s="254"/>
      <c r="BEG263" s="254"/>
      <c r="BEH263" s="254"/>
      <c r="BEI263" s="254"/>
      <c r="BEJ263" s="254"/>
      <c r="BEK263" s="254"/>
      <c r="BEL263" s="254"/>
      <c r="BEM263" s="254"/>
      <c r="BEN263" s="254"/>
      <c r="BEO263" s="254"/>
      <c r="BEP263" s="254"/>
      <c r="BEQ263" s="254"/>
      <c r="BER263" s="254"/>
      <c r="BES263" s="254"/>
      <c r="BET263" s="254"/>
      <c r="BEU263" s="254"/>
      <c r="BEV263" s="254"/>
      <c r="BEW263" s="254"/>
      <c r="BEX263" s="254"/>
      <c r="BEY263" s="254"/>
      <c r="BEZ263" s="254"/>
      <c r="BFA263" s="254"/>
      <c r="BFB263" s="254"/>
      <c r="BFC263" s="254"/>
      <c r="BFD263" s="254"/>
      <c r="BFE263" s="254"/>
      <c r="BFF263" s="254"/>
      <c r="BFG263" s="254"/>
      <c r="BFH263" s="254"/>
      <c r="BFI263" s="254"/>
      <c r="BFJ263" s="254"/>
      <c r="BFK263" s="254"/>
      <c r="BFL263" s="254"/>
      <c r="BFM263" s="254"/>
      <c r="BFN263" s="254"/>
      <c r="BFO263" s="254"/>
      <c r="BFP263" s="254"/>
      <c r="BFQ263" s="254"/>
      <c r="BFR263" s="254"/>
      <c r="BFS263" s="254"/>
      <c r="BFT263" s="254"/>
      <c r="BFU263" s="254"/>
      <c r="BFV263" s="254"/>
      <c r="BFW263" s="254"/>
      <c r="BFX263" s="254"/>
      <c r="BFY263" s="254"/>
      <c r="BFZ263" s="254"/>
      <c r="BGA263" s="254"/>
      <c r="BGB263" s="254"/>
      <c r="BGC263" s="254"/>
      <c r="BGD263" s="254"/>
      <c r="BGE263" s="254"/>
      <c r="BGF263" s="254"/>
      <c r="BGG263" s="254"/>
      <c r="BGH263" s="254"/>
      <c r="BGI263" s="254"/>
      <c r="BGJ263" s="254"/>
      <c r="BGK263" s="254"/>
      <c r="BGL263" s="254"/>
      <c r="BGM263" s="254"/>
      <c r="BGN263" s="254"/>
      <c r="BGO263" s="254"/>
      <c r="BGP263" s="254"/>
      <c r="BGQ263" s="254"/>
      <c r="BGR263" s="254"/>
      <c r="BGS263" s="254"/>
      <c r="BGT263" s="254"/>
      <c r="BGU263" s="254"/>
      <c r="BGV263" s="254"/>
      <c r="BGW263" s="254"/>
      <c r="BGX263" s="254"/>
      <c r="BGY263" s="254"/>
      <c r="BGZ263" s="254"/>
      <c r="BHA263" s="254"/>
      <c r="BHB263" s="254"/>
      <c r="BHC263" s="254"/>
      <c r="BHD263" s="254"/>
      <c r="BHE263" s="254"/>
      <c r="BHF263" s="254"/>
      <c r="BHG263" s="254"/>
      <c r="BHH263" s="254"/>
      <c r="BHI263" s="254"/>
      <c r="BHJ263" s="254"/>
      <c r="BHK263" s="254"/>
      <c r="BHL263" s="254"/>
      <c r="BHM263" s="254"/>
      <c r="BHN263" s="254"/>
      <c r="BHO263" s="254"/>
      <c r="BHP263" s="254"/>
      <c r="BHQ263" s="254"/>
      <c r="BHR263" s="254"/>
      <c r="BHS263" s="254"/>
      <c r="BHT263" s="254"/>
      <c r="BHU263" s="254"/>
      <c r="BHV263" s="254"/>
      <c r="BHW263" s="254"/>
      <c r="BHX263" s="254"/>
      <c r="BHY263" s="254"/>
      <c r="BHZ263" s="254"/>
      <c r="BIA263" s="254"/>
      <c r="BIB263" s="254"/>
      <c r="BIC263" s="254"/>
      <c r="BID263" s="254"/>
      <c r="BIE263" s="254"/>
      <c r="BIF263" s="254"/>
      <c r="BIG263" s="254"/>
      <c r="BIH263" s="254"/>
      <c r="BII263" s="254"/>
      <c r="BIJ263" s="254"/>
      <c r="BIK263" s="254"/>
      <c r="BIL263" s="254"/>
      <c r="BIM263" s="254"/>
      <c r="BIN263" s="254"/>
      <c r="BIO263" s="254"/>
      <c r="BIP263" s="254"/>
      <c r="BIQ263" s="254"/>
      <c r="BIR263" s="254"/>
      <c r="BIS263" s="254"/>
      <c r="BIT263" s="254"/>
      <c r="BIU263" s="254"/>
      <c r="BIV263" s="254"/>
      <c r="BIW263" s="254"/>
      <c r="BIX263" s="254"/>
      <c r="BIY263" s="254"/>
      <c r="BIZ263" s="254"/>
      <c r="BJA263" s="254"/>
      <c r="BJB263" s="254"/>
      <c r="BJC263" s="254"/>
      <c r="BJD263" s="254"/>
      <c r="BJE263" s="254"/>
      <c r="BJF263" s="254"/>
      <c r="BJG263" s="254"/>
      <c r="BJH263" s="254"/>
      <c r="BJI263" s="254"/>
      <c r="BJJ263" s="254"/>
      <c r="BJK263" s="254"/>
      <c r="BJL263" s="254"/>
      <c r="BJM263" s="254"/>
      <c r="BJN263" s="254"/>
      <c r="BJO263" s="254"/>
      <c r="BJP263" s="254"/>
      <c r="BJQ263" s="254"/>
      <c r="BJR263" s="254"/>
      <c r="BJS263" s="254"/>
      <c r="BJT263" s="254"/>
      <c r="BJU263" s="254"/>
      <c r="BJV263" s="254"/>
      <c r="BJW263" s="254"/>
      <c r="BJX263" s="254"/>
      <c r="BJY263" s="254"/>
      <c r="BJZ263" s="254"/>
      <c r="BKA263" s="254"/>
      <c r="BKB263" s="254"/>
      <c r="BKC263" s="254"/>
      <c r="BKD263" s="254"/>
      <c r="BKE263" s="254"/>
      <c r="BKF263" s="254"/>
      <c r="BKG263" s="254"/>
      <c r="BKH263" s="254"/>
      <c r="BKI263" s="254"/>
      <c r="BKJ263" s="254"/>
      <c r="BKK263" s="254"/>
      <c r="BKL263" s="254"/>
      <c r="BKM263" s="254"/>
      <c r="BKN263" s="254"/>
      <c r="BKO263" s="254"/>
      <c r="BKP263" s="254"/>
      <c r="BKQ263" s="254"/>
      <c r="BKR263" s="254"/>
      <c r="BKS263" s="254"/>
      <c r="BKT263" s="254"/>
      <c r="BKU263" s="254"/>
      <c r="BKV263" s="254"/>
      <c r="BKW263" s="254"/>
      <c r="BKX263" s="254"/>
      <c r="BKY263" s="254"/>
      <c r="BKZ263" s="254"/>
      <c r="BLA263" s="254"/>
      <c r="BLB263" s="254"/>
      <c r="BLC263" s="254"/>
      <c r="BLD263" s="254"/>
      <c r="BLE263" s="254"/>
      <c r="BLF263" s="254"/>
      <c r="BLG263" s="254"/>
      <c r="BLH263" s="254"/>
      <c r="BLI263" s="254"/>
      <c r="BLJ263" s="254"/>
      <c r="BLK263" s="254"/>
      <c r="BLL263" s="254"/>
      <c r="BLM263" s="254"/>
      <c r="BLN263" s="254"/>
      <c r="BLO263" s="254"/>
      <c r="BLP263" s="254"/>
      <c r="BLQ263" s="254"/>
      <c r="BLR263" s="254"/>
      <c r="BLS263" s="254"/>
      <c r="BLT263" s="254"/>
      <c r="BLU263" s="254"/>
      <c r="BLV263" s="254"/>
      <c r="BLW263" s="254"/>
      <c r="BLX263" s="254"/>
      <c r="BLY263" s="254"/>
      <c r="BLZ263" s="254"/>
      <c r="BMA263" s="254"/>
      <c r="BMB263" s="254"/>
      <c r="BMC263" s="254"/>
      <c r="BMD263" s="254"/>
      <c r="BME263" s="254"/>
      <c r="BMF263" s="254"/>
      <c r="BMG263" s="254"/>
      <c r="BMH263" s="254"/>
      <c r="BMI263" s="254"/>
      <c r="BMJ263" s="254"/>
      <c r="BMK263" s="254"/>
      <c r="BML263" s="254"/>
      <c r="BMM263" s="254"/>
      <c r="BMN263" s="254"/>
      <c r="BMO263" s="254"/>
      <c r="BMP263" s="254"/>
      <c r="BMQ263" s="254"/>
      <c r="BMR263" s="254"/>
      <c r="BMS263" s="254"/>
      <c r="BMT263" s="254"/>
      <c r="BMU263" s="254"/>
      <c r="BMV263" s="254"/>
      <c r="BMW263" s="254"/>
      <c r="BMX263" s="254"/>
      <c r="BMY263" s="254"/>
      <c r="BMZ263" s="254"/>
      <c r="BNA263" s="254"/>
      <c r="BNB263" s="254"/>
      <c r="BNC263" s="254"/>
      <c r="BND263" s="254"/>
      <c r="BNE263" s="254"/>
      <c r="BNF263" s="254"/>
      <c r="BNG263" s="254"/>
      <c r="BNH263" s="254"/>
      <c r="BNI263" s="254"/>
      <c r="BNJ263" s="254"/>
      <c r="BNK263" s="254"/>
      <c r="BNL263" s="254"/>
      <c r="BNM263" s="254"/>
      <c r="BNN263" s="254"/>
      <c r="BNO263" s="254"/>
      <c r="BNP263" s="254"/>
      <c r="BNQ263" s="254"/>
      <c r="BNR263" s="254"/>
      <c r="BNS263" s="254"/>
      <c r="BNT263" s="254"/>
      <c r="BNU263" s="254"/>
      <c r="BNV263" s="254"/>
      <c r="BNW263" s="254"/>
      <c r="BNX263" s="254"/>
      <c r="BNY263" s="254"/>
      <c r="BNZ263" s="254"/>
      <c r="BOA263" s="254"/>
      <c r="BOB263" s="254"/>
      <c r="BOC263" s="254"/>
      <c r="BOD263" s="254"/>
      <c r="BOE263" s="254"/>
      <c r="BOF263" s="254"/>
      <c r="BOG263" s="254"/>
      <c r="BOH263" s="254"/>
      <c r="BOI263" s="254"/>
      <c r="BOJ263" s="254"/>
      <c r="BOK263" s="254"/>
      <c r="BOL263" s="254"/>
      <c r="BOM263" s="254"/>
      <c r="BON263" s="254"/>
      <c r="BOO263" s="254"/>
      <c r="BOP263" s="254"/>
      <c r="BOQ263" s="254"/>
      <c r="BOR263" s="254"/>
      <c r="BOS263" s="254"/>
      <c r="BOT263" s="254"/>
      <c r="BOU263" s="254"/>
      <c r="BOV263" s="254"/>
      <c r="BOW263" s="254"/>
      <c r="BOX263" s="254"/>
      <c r="BOY263" s="254"/>
      <c r="BOZ263" s="254"/>
      <c r="BPA263" s="254"/>
      <c r="BPB263" s="254"/>
      <c r="BPC263" s="254"/>
      <c r="BPD263" s="254"/>
      <c r="BPE263" s="254"/>
      <c r="BPF263" s="254"/>
      <c r="BPG263" s="254"/>
      <c r="BPH263" s="254"/>
      <c r="BPI263" s="254"/>
      <c r="BPJ263" s="254"/>
      <c r="BPK263" s="254"/>
      <c r="BPL263" s="254"/>
      <c r="BPM263" s="254"/>
      <c r="BPN263" s="254"/>
      <c r="BPO263" s="254"/>
      <c r="BPP263" s="254"/>
      <c r="BPQ263" s="254"/>
      <c r="BPR263" s="254"/>
      <c r="BPS263" s="254"/>
      <c r="BPT263" s="254"/>
      <c r="BPU263" s="254"/>
      <c r="BPV263" s="254"/>
      <c r="BPW263" s="254"/>
      <c r="BPX263" s="254"/>
      <c r="BPY263" s="254"/>
      <c r="BPZ263" s="254"/>
      <c r="BQA263" s="254"/>
      <c r="BQB263" s="254"/>
      <c r="BQC263" s="254"/>
      <c r="BQD263" s="254"/>
      <c r="BQE263" s="254"/>
      <c r="BQF263" s="254"/>
      <c r="BQG263" s="254"/>
      <c r="BQH263" s="254"/>
      <c r="BQI263" s="254"/>
      <c r="BQJ263" s="254"/>
      <c r="BQK263" s="254"/>
      <c r="BQL263" s="254"/>
      <c r="BQM263" s="254"/>
      <c r="BQN263" s="254"/>
      <c r="BQO263" s="254"/>
      <c r="BQP263" s="254"/>
      <c r="BQQ263" s="254"/>
      <c r="BQR263" s="254"/>
      <c r="BQS263" s="254"/>
      <c r="BQT263" s="254"/>
      <c r="BQU263" s="254"/>
      <c r="BQV263" s="254"/>
      <c r="BQW263" s="254"/>
      <c r="BQX263" s="254"/>
      <c r="BQY263" s="254"/>
      <c r="BQZ263" s="254"/>
      <c r="BRA263" s="254"/>
      <c r="BRB263" s="254"/>
      <c r="BRC263" s="254"/>
      <c r="BRD263" s="254"/>
      <c r="BRE263" s="254"/>
      <c r="BRF263" s="254"/>
      <c r="BRG263" s="254"/>
      <c r="BRH263" s="254"/>
      <c r="BRI263" s="254"/>
      <c r="BRJ263" s="254"/>
      <c r="BRK263" s="254"/>
      <c r="BRL263" s="254"/>
      <c r="BRM263" s="254"/>
      <c r="BRN263" s="254"/>
      <c r="BRO263" s="254"/>
      <c r="BRP263" s="254"/>
      <c r="BRQ263" s="254"/>
      <c r="BRR263" s="254"/>
      <c r="BRS263" s="254"/>
      <c r="BRT263" s="254"/>
      <c r="BRU263" s="254"/>
      <c r="BRV263" s="254"/>
      <c r="BRW263" s="254"/>
      <c r="BRX263" s="254"/>
      <c r="BRY263" s="254"/>
      <c r="BRZ263" s="254"/>
      <c r="BSA263" s="254"/>
      <c r="BSB263" s="254"/>
      <c r="BSC263" s="254"/>
      <c r="BSD263" s="254"/>
      <c r="BSE263" s="254"/>
      <c r="BSF263" s="254"/>
      <c r="BSG263" s="254"/>
      <c r="BSH263" s="254"/>
      <c r="BSI263" s="254"/>
      <c r="BSJ263" s="254"/>
      <c r="BSK263" s="254"/>
      <c r="BSL263" s="254"/>
      <c r="BSM263" s="254"/>
      <c r="BSN263" s="254"/>
      <c r="BSO263" s="254"/>
      <c r="BSP263" s="254"/>
      <c r="BSQ263" s="254"/>
      <c r="BSR263" s="254"/>
      <c r="BSS263" s="254"/>
      <c r="BST263" s="254"/>
      <c r="BSU263" s="254"/>
      <c r="BSV263" s="254"/>
      <c r="BSW263" s="254"/>
      <c r="BSX263" s="254"/>
      <c r="BSY263" s="254"/>
      <c r="BSZ263" s="254"/>
      <c r="BTA263" s="254"/>
      <c r="BTB263" s="254"/>
      <c r="BTC263" s="254"/>
      <c r="BTD263" s="254"/>
      <c r="BTE263" s="254"/>
      <c r="BTF263" s="254"/>
      <c r="BTG263" s="254"/>
      <c r="BTH263" s="254"/>
      <c r="BTI263" s="254"/>
      <c r="BTJ263" s="254"/>
      <c r="BTK263" s="254"/>
      <c r="BTL263" s="254"/>
      <c r="BTM263" s="254"/>
      <c r="BTN263" s="254"/>
      <c r="BTO263" s="254"/>
      <c r="BTP263" s="254"/>
      <c r="BTQ263" s="254"/>
      <c r="BTR263" s="254"/>
      <c r="BTS263" s="254"/>
      <c r="BTT263" s="254"/>
      <c r="BTU263" s="254"/>
      <c r="BTV263" s="254"/>
      <c r="BTW263" s="254"/>
      <c r="BTX263" s="254"/>
      <c r="BTY263" s="254"/>
      <c r="BTZ263" s="254"/>
      <c r="BUA263" s="254"/>
      <c r="BUB263" s="254"/>
      <c r="BUC263" s="254"/>
      <c r="BUD263" s="254"/>
      <c r="BUE263" s="254"/>
      <c r="BUF263" s="254"/>
      <c r="BUG263" s="254"/>
      <c r="BUH263" s="254"/>
      <c r="BUI263" s="254"/>
      <c r="BUJ263" s="254"/>
      <c r="BUK263" s="254"/>
      <c r="BUL263" s="254"/>
      <c r="BUM263" s="254"/>
      <c r="BUN263" s="254"/>
      <c r="BUO263" s="254"/>
      <c r="BUP263" s="254"/>
      <c r="BUQ263" s="254"/>
      <c r="BUR263" s="254"/>
      <c r="BUS263" s="254"/>
      <c r="BUT263" s="254"/>
      <c r="BUU263" s="254"/>
      <c r="BUV263" s="254"/>
      <c r="BUW263" s="254"/>
      <c r="BUX263" s="254"/>
      <c r="BUY263" s="254"/>
      <c r="BUZ263" s="254"/>
      <c r="BVA263" s="254"/>
      <c r="BVB263" s="254"/>
      <c r="BVC263" s="254"/>
      <c r="BVD263" s="254"/>
      <c r="BVE263" s="254"/>
      <c r="BVF263" s="254"/>
      <c r="BVG263" s="254"/>
      <c r="BVH263" s="254"/>
      <c r="BVI263" s="254"/>
      <c r="BVJ263" s="254"/>
      <c r="BVK263" s="254"/>
      <c r="BVL263" s="254"/>
      <c r="BVM263" s="254"/>
      <c r="BVN263" s="254"/>
      <c r="BVO263" s="254"/>
      <c r="BVP263" s="254"/>
      <c r="BVQ263" s="254"/>
      <c r="BVR263" s="254"/>
      <c r="BVS263" s="254"/>
      <c r="BVT263" s="254"/>
      <c r="BVU263" s="254"/>
      <c r="BVV263" s="254"/>
      <c r="BVW263" s="254"/>
      <c r="BVX263" s="254"/>
      <c r="BVY263" s="254"/>
      <c r="BVZ263" s="254"/>
      <c r="BWA263" s="254"/>
      <c r="BWB263" s="254"/>
      <c r="BWC263" s="254"/>
      <c r="BWD263" s="254"/>
      <c r="BWE263" s="254"/>
      <c r="BWF263" s="254"/>
      <c r="BWG263" s="254"/>
      <c r="BWH263" s="254"/>
      <c r="BWI263" s="254"/>
      <c r="BWJ263" s="254"/>
      <c r="BWK263" s="254"/>
      <c r="BWL263" s="254"/>
      <c r="BWM263" s="254"/>
      <c r="BWN263" s="254"/>
      <c r="BWO263" s="254"/>
      <c r="BWP263" s="254"/>
      <c r="BWQ263" s="254"/>
      <c r="BWR263" s="254"/>
      <c r="BWS263" s="254"/>
      <c r="BWT263" s="254"/>
      <c r="BWU263" s="254"/>
      <c r="BWV263" s="254"/>
      <c r="BWW263" s="254"/>
      <c r="BWX263" s="254"/>
      <c r="BWY263" s="254"/>
      <c r="BWZ263" s="254"/>
      <c r="BXA263" s="254"/>
      <c r="BXB263" s="254"/>
      <c r="BXC263" s="254"/>
      <c r="BXD263" s="254"/>
      <c r="BXE263" s="254"/>
      <c r="BXF263" s="254"/>
      <c r="BXG263" s="254"/>
      <c r="BXH263" s="254"/>
      <c r="BXI263" s="254"/>
      <c r="BXJ263" s="254"/>
      <c r="BXK263" s="254"/>
      <c r="BXL263" s="254"/>
      <c r="BXM263" s="254"/>
      <c r="BXN263" s="254"/>
      <c r="BXO263" s="254"/>
      <c r="BXP263" s="254"/>
      <c r="BXQ263" s="254"/>
      <c r="BXR263" s="254"/>
      <c r="BXS263" s="254"/>
      <c r="BXT263" s="254"/>
      <c r="BXU263" s="254"/>
      <c r="BXV263" s="254"/>
      <c r="BXW263" s="254"/>
      <c r="BXX263" s="254"/>
      <c r="BXY263" s="254"/>
      <c r="BXZ263" s="254"/>
      <c r="BYA263" s="254"/>
      <c r="BYB263" s="254"/>
      <c r="BYC263" s="254"/>
      <c r="BYD263" s="254"/>
      <c r="BYE263" s="254"/>
      <c r="BYF263" s="254"/>
      <c r="BYG263" s="254"/>
      <c r="BYH263" s="254"/>
      <c r="BYI263" s="254"/>
      <c r="BYJ263" s="254"/>
      <c r="BYK263" s="254"/>
      <c r="BYL263" s="254"/>
      <c r="BYM263" s="254"/>
      <c r="BYN263" s="254"/>
      <c r="BYO263" s="254"/>
      <c r="BYP263" s="254"/>
      <c r="BYQ263" s="254"/>
      <c r="BYR263" s="254"/>
      <c r="BYS263" s="254"/>
      <c r="BYT263" s="254"/>
      <c r="BYU263" s="254"/>
      <c r="BYV263" s="254"/>
      <c r="BYW263" s="254"/>
      <c r="BYX263" s="254"/>
      <c r="BYY263" s="254"/>
      <c r="BYZ263" s="254"/>
      <c r="BZA263" s="254"/>
      <c r="BZB263" s="254"/>
      <c r="BZC263" s="254"/>
      <c r="BZD263" s="254"/>
      <c r="BZE263" s="254"/>
      <c r="BZF263" s="254"/>
      <c r="BZG263" s="254"/>
      <c r="BZH263" s="254"/>
      <c r="BZI263" s="254"/>
      <c r="BZJ263" s="254"/>
      <c r="BZK263" s="254"/>
      <c r="BZL263" s="254"/>
      <c r="BZM263" s="254"/>
      <c r="BZN263" s="254"/>
      <c r="BZO263" s="254"/>
      <c r="BZP263" s="254"/>
      <c r="BZQ263" s="254"/>
      <c r="BZR263" s="254"/>
      <c r="BZS263" s="254"/>
      <c r="BZT263" s="254"/>
      <c r="BZU263" s="254"/>
      <c r="BZV263" s="254"/>
      <c r="BZW263" s="254"/>
      <c r="BZX263" s="254"/>
      <c r="BZY263" s="254"/>
      <c r="BZZ263" s="254"/>
      <c r="CAA263" s="254"/>
      <c r="CAB263" s="254"/>
      <c r="CAC263" s="254"/>
      <c r="CAD263" s="254"/>
      <c r="CAE263" s="254"/>
      <c r="CAF263" s="254"/>
      <c r="CAG263" s="254"/>
      <c r="CAH263" s="254"/>
      <c r="CAI263" s="254"/>
      <c r="CAJ263" s="254"/>
      <c r="CAK263" s="254"/>
      <c r="CAL263" s="254"/>
      <c r="CAM263" s="254"/>
      <c r="CAN263" s="254"/>
      <c r="CAO263" s="254"/>
      <c r="CAP263" s="254"/>
      <c r="CAQ263" s="254"/>
      <c r="CAR263" s="254"/>
      <c r="CAS263" s="254"/>
      <c r="CAT263" s="254"/>
      <c r="CAU263" s="254"/>
      <c r="CAV263" s="254"/>
      <c r="CAW263" s="254"/>
      <c r="CAX263" s="254"/>
      <c r="CAY263" s="254"/>
      <c r="CAZ263" s="254"/>
      <c r="CBA263" s="254"/>
      <c r="CBB263" s="254"/>
      <c r="CBC263" s="254"/>
      <c r="CBD263" s="254"/>
      <c r="CBE263" s="254"/>
      <c r="CBF263" s="254"/>
      <c r="CBG263" s="254"/>
      <c r="CBH263" s="254"/>
      <c r="CBI263" s="254"/>
      <c r="CBJ263" s="254"/>
      <c r="CBK263" s="254"/>
      <c r="CBL263" s="254"/>
      <c r="CBM263" s="254"/>
      <c r="CBN263" s="254"/>
      <c r="CBO263" s="254"/>
      <c r="CBP263" s="254"/>
      <c r="CBQ263" s="254"/>
      <c r="CBR263" s="254"/>
      <c r="CBS263" s="254"/>
      <c r="CBT263" s="254"/>
      <c r="CBU263" s="254"/>
      <c r="CBV263" s="254"/>
      <c r="CBW263" s="254"/>
      <c r="CBX263" s="254"/>
      <c r="CBY263" s="254"/>
      <c r="CBZ263" s="254"/>
      <c r="CCA263" s="254"/>
      <c r="CCB263" s="254"/>
      <c r="CCC263" s="254"/>
      <c r="CCD263" s="254"/>
      <c r="CCE263" s="254"/>
      <c r="CCF263" s="254"/>
      <c r="CCG263" s="254"/>
      <c r="CCH263" s="254"/>
      <c r="CCI263" s="254"/>
      <c r="CCJ263" s="254"/>
      <c r="CCK263" s="254"/>
      <c r="CCL263" s="254"/>
      <c r="CCM263" s="254"/>
      <c r="CCN263" s="254"/>
      <c r="CCO263" s="254"/>
      <c r="CCP263" s="254"/>
      <c r="CCQ263" s="254"/>
      <c r="CCR263" s="254"/>
      <c r="CCS263" s="254"/>
      <c r="CCT263" s="254"/>
      <c r="CCU263" s="254"/>
      <c r="CCV263" s="254"/>
      <c r="CCW263" s="254"/>
      <c r="CCX263" s="254"/>
      <c r="CCY263" s="254"/>
      <c r="CCZ263" s="254"/>
      <c r="CDA263" s="254"/>
      <c r="CDB263" s="254"/>
      <c r="CDC263" s="254"/>
      <c r="CDD263" s="254"/>
      <c r="CDE263" s="254"/>
      <c r="CDF263" s="254"/>
      <c r="CDG263" s="254"/>
      <c r="CDH263" s="254"/>
      <c r="CDI263" s="254"/>
      <c r="CDJ263" s="254"/>
      <c r="CDK263" s="254"/>
      <c r="CDL263" s="254"/>
      <c r="CDM263" s="254"/>
      <c r="CDN263" s="254"/>
      <c r="CDO263" s="254"/>
      <c r="CDP263" s="254"/>
      <c r="CDQ263" s="254"/>
      <c r="CDR263" s="254"/>
      <c r="CDS263" s="254"/>
      <c r="CDT263" s="254"/>
      <c r="CDU263" s="254"/>
      <c r="CDV263" s="254"/>
      <c r="CDW263" s="254"/>
      <c r="CDX263" s="254"/>
      <c r="CDY263" s="254"/>
      <c r="CDZ263" s="254"/>
      <c r="CEA263" s="254"/>
      <c r="CEB263" s="254"/>
      <c r="CEC263" s="254"/>
      <c r="CED263" s="254"/>
      <c r="CEE263" s="254"/>
      <c r="CEF263" s="254"/>
      <c r="CEG263" s="254"/>
      <c r="CEH263" s="254"/>
      <c r="CEI263" s="254"/>
      <c r="CEJ263" s="254"/>
      <c r="CEK263" s="254"/>
      <c r="CEL263" s="254"/>
      <c r="CEM263" s="254"/>
      <c r="CEN263" s="254"/>
      <c r="CEO263" s="254"/>
      <c r="CEP263" s="254"/>
      <c r="CEQ263" s="254"/>
      <c r="CER263" s="254"/>
      <c r="CES263" s="254"/>
      <c r="CET263" s="254"/>
      <c r="CEU263" s="254"/>
      <c r="CEV263" s="254"/>
      <c r="CEW263" s="254"/>
      <c r="CEX263" s="254"/>
      <c r="CEY263" s="254"/>
      <c r="CEZ263" s="254"/>
      <c r="CFA263" s="254"/>
      <c r="CFB263" s="254"/>
      <c r="CFC263" s="254"/>
      <c r="CFD263" s="254"/>
      <c r="CFE263" s="254"/>
      <c r="CFF263" s="254"/>
      <c r="CFG263" s="254"/>
      <c r="CFH263" s="254"/>
      <c r="CFI263" s="254"/>
      <c r="CFJ263" s="254"/>
      <c r="CFK263" s="254"/>
      <c r="CFL263" s="254"/>
      <c r="CFM263" s="254"/>
      <c r="CFN263" s="254"/>
      <c r="CFO263" s="254"/>
      <c r="CFP263" s="254"/>
      <c r="CFQ263" s="254"/>
      <c r="CFR263" s="254"/>
      <c r="CFS263" s="254"/>
      <c r="CFT263" s="254"/>
      <c r="CFU263" s="254"/>
      <c r="CFV263" s="254"/>
      <c r="CFW263" s="254"/>
      <c r="CFX263" s="254"/>
      <c r="CFY263" s="254"/>
      <c r="CFZ263" s="254"/>
      <c r="CGA263" s="254"/>
      <c r="CGB263" s="254"/>
      <c r="CGC263" s="254"/>
      <c r="CGD263" s="254"/>
      <c r="CGE263" s="254"/>
      <c r="CGF263" s="254"/>
      <c r="CGG263" s="254"/>
      <c r="CGH263" s="254"/>
      <c r="CGI263" s="254"/>
      <c r="CGJ263" s="254"/>
      <c r="CGK263" s="254"/>
      <c r="CGL263" s="254"/>
      <c r="CGM263" s="254"/>
      <c r="CGN263" s="254"/>
      <c r="CGO263" s="254"/>
      <c r="CGP263" s="254"/>
      <c r="CGQ263" s="254"/>
      <c r="CGR263" s="254"/>
      <c r="CGS263" s="254"/>
      <c r="CGT263" s="254"/>
      <c r="CGU263" s="254"/>
      <c r="CGV263" s="254"/>
      <c r="CGW263" s="254"/>
      <c r="CGX263" s="254"/>
      <c r="CGY263" s="254"/>
      <c r="CGZ263" s="254"/>
      <c r="CHA263" s="254"/>
      <c r="CHB263" s="254"/>
      <c r="CHC263" s="254"/>
      <c r="CHD263" s="254"/>
      <c r="CHE263" s="254"/>
      <c r="CHF263" s="254"/>
      <c r="CHG263" s="254"/>
      <c r="CHH263" s="254"/>
      <c r="CHI263" s="254"/>
      <c r="CHJ263" s="254"/>
      <c r="CHK263" s="254"/>
      <c r="CHL263" s="254"/>
      <c r="CHM263" s="254"/>
      <c r="CHN263" s="254"/>
      <c r="CHO263" s="254"/>
      <c r="CHP263" s="254"/>
      <c r="CHQ263" s="254"/>
      <c r="CHR263" s="254"/>
      <c r="CHS263" s="254"/>
      <c r="CHT263" s="254"/>
      <c r="CHU263" s="254"/>
      <c r="CHV263" s="254"/>
      <c r="CHW263" s="254"/>
      <c r="CHX263" s="254"/>
      <c r="CHY263" s="254"/>
      <c r="CHZ263" s="254"/>
      <c r="CIA263" s="254"/>
      <c r="CIB263" s="254"/>
      <c r="CIC263" s="254"/>
      <c r="CID263" s="254"/>
      <c r="CIE263" s="254"/>
      <c r="CIF263" s="254"/>
      <c r="CIG263" s="254"/>
      <c r="CIH263" s="254"/>
      <c r="CII263" s="254"/>
      <c r="CIJ263" s="254"/>
      <c r="CIK263" s="254"/>
      <c r="CIL263" s="254"/>
      <c r="CIM263" s="254"/>
      <c r="CIN263" s="254"/>
      <c r="CIO263" s="254"/>
      <c r="CIP263" s="254"/>
      <c r="CIQ263" s="254"/>
      <c r="CIR263" s="254"/>
      <c r="CIS263" s="254"/>
      <c r="CIT263" s="254"/>
      <c r="CIU263" s="254"/>
      <c r="CIV263" s="254"/>
      <c r="CIW263" s="254"/>
      <c r="CIX263" s="254"/>
      <c r="CIY263" s="254"/>
      <c r="CIZ263" s="254"/>
      <c r="CJA263" s="254"/>
      <c r="CJB263" s="254"/>
      <c r="CJC263" s="254"/>
      <c r="CJD263" s="254"/>
      <c r="CJE263" s="254"/>
      <c r="CJF263" s="254"/>
      <c r="CJG263" s="254"/>
      <c r="CJH263" s="254"/>
      <c r="CJI263" s="254"/>
      <c r="CJJ263" s="254"/>
      <c r="CJK263" s="254"/>
      <c r="CJL263" s="254"/>
      <c r="CJM263" s="254"/>
      <c r="CJN263" s="254"/>
      <c r="CJO263" s="254"/>
      <c r="CJP263" s="254"/>
      <c r="CJQ263" s="254"/>
      <c r="CJR263" s="254"/>
      <c r="CJS263" s="254"/>
      <c r="CJT263" s="254"/>
      <c r="CJU263" s="254"/>
      <c r="CJV263" s="254"/>
      <c r="CJW263" s="254"/>
      <c r="CJX263" s="254"/>
      <c r="CJY263" s="254"/>
      <c r="CJZ263" s="254"/>
      <c r="CKA263" s="254"/>
      <c r="CKB263" s="254"/>
      <c r="CKC263" s="254"/>
      <c r="CKD263" s="254"/>
      <c r="CKE263" s="254"/>
      <c r="CKF263" s="254"/>
      <c r="CKG263" s="254"/>
      <c r="CKH263" s="254"/>
      <c r="CKI263" s="254"/>
      <c r="CKJ263" s="254"/>
      <c r="CKK263" s="254"/>
      <c r="CKL263" s="254"/>
      <c r="CKM263" s="254"/>
      <c r="CKN263" s="254"/>
      <c r="CKO263" s="254"/>
      <c r="CKP263" s="254"/>
      <c r="CKQ263" s="254"/>
      <c r="CKR263" s="254"/>
      <c r="CKS263" s="254"/>
      <c r="CKT263" s="254"/>
      <c r="CKU263" s="254"/>
      <c r="CKV263" s="254"/>
      <c r="CKW263" s="254"/>
      <c r="CKX263" s="254"/>
      <c r="CKY263" s="254"/>
      <c r="CKZ263" s="254"/>
      <c r="CLA263" s="254"/>
      <c r="CLB263" s="254"/>
      <c r="CLC263" s="254"/>
      <c r="CLD263" s="254"/>
      <c r="CLE263" s="254"/>
      <c r="CLF263" s="254"/>
      <c r="CLG263" s="254"/>
      <c r="CLH263" s="254"/>
      <c r="CLI263" s="254"/>
      <c r="CLJ263" s="254"/>
      <c r="CLK263" s="254"/>
      <c r="CLL263" s="254"/>
      <c r="CLM263" s="254"/>
      <c r="CLN263" s="254"/>
      <c r="CLO263" s="254"/>
      <c r="CLP263" s="254"/>
      <c r="CLQ263" s="254"/>
      <c r="CLR263" s="254"/>
      <c r="CLS263" s="254"/>
      <c r="CLT263" s="254"/>
      <c r="CLU263" s="254"/>
      <c r="CLV263" s="254"/>
      <c r="CLW263" s="254"/>
      <c r="CLX263" s="254"/>
      <c r="CLY263" s="254"/>
      <c r="CLZ263" s="254"/>
      <c r="CMA263" s="254"/>
      <c r="CMB263" s="254"/>
      <c r="CMC263" s="254"/>
      <c r="CMD263" s="254"/>
      <c r="CME263" s="254"/>
      <c r="CMF263" s="254"/>
      <c r="CMG263" s="254"/>
      <c r="CMH263" s="254"/>
      <c r="CMI263" s="254"/>
      <c r="CMJ263" s="254"/>
      <c r="CMK263" s="254"/>
      <c r="CML263" s="254"/>
      <c r="CMM263" s="254"/>
      <c r="CMN263" s="254"/>
      <c r="CMO263" s="254"/>
      <c r="CMP263" s="254"/>
      <c r="CMQ263" s="254"/>
      <c r="CMR263" s="254"/>
      <c r="CMS263" s="254"/>
      <c r="CMT263" s="254"/>
      <c r="CMU263" s="254"/>
      <c r="CMV263" s="254"/>
      <c r="CMW263" s="254"/>
      <c r="CMX263" s="254"/>
      <c r="CMY263" s="254"/>
      <c r="CMZ263" s="254"/>
      <c r="CNA263" s="254"/>
      <c r="CNB263" s="254"/>
      <c r="CNC263" s="254"/>
      <c r="CND263" s="254"/>
      <c r="CNE263" s="254"/>
      <c r="CNF263" s="254"/>
      <c r="CNG263" s="254"/>
      <c r="CNH263" s="254"/>
      <c r="CNI263" s="254"/>
      <c r="CNJ263" s="254"/>
      <c r="CNK263" s="254"/>
      <c r="CNL263" s="254"/>
      <c r="CNM263" s="254"/>
      <c r="CNN263" s="254"/>
      <c r="CNO263" s="254"/>
      <c r="CNP263" s="254"/>
      <c r="CNQ263" s="254"/>
      <c r="CNR263" s="254"/>
      <c r="CNS263" s="254"/>
      <c r="CNT263" s="254"/>
      <c r="CNU263" s="254"/>
      <c r="CNV263" s="254"/>
      <c r="CNW263" s="254"/>
      <c r="CNX263" s="254"/>
      <c r="CNY263" s="254"/>
      <c r="CNZ263" s="254"/>
      <c r="COA263" s="254"/>
      <c r="COB263" s="254"/>
      <c r="COC263" s="254"/>
      <c r="COD263" s="254"/>
      <c r="COE263" s="254"/>
      <c r="COF263" s="254"/>
      <c r="COG263" s="254"/>
      <c r="COH263" s="254"/>
      <c r="COI263" s="254"/>
      <c r="COJ263" s="254"/>
      <c r="COK263" s="254"/>
      <c r="COL263" s="254"/>
      <c r="COM263" s="254"/>
      <c r="CON263" s="254"/>
      <c r="COO263" s="254"/>
      <c r="COP263" s="254"/>
      <c r="COQ263" s="254"/>
      <c r="COR263" s="254"/>
      <c r="COS263" s="254"/>
      <c r="COT263" s="254"/>
      <c r="COU263" s="254"/>
      <c r="COV263" s="254"/>
      <c r="COW263" s="254"/>
      <c r="COX263" s="254"/>
      <c r="COY263" s="254"/>
      <c r="COZ263" s="254"/>
      <c r="CPA263" s="254"/>
      <c r="CPB263" s="254"/>
      <c r="CPC263" s="254"/>
      <c r="CPD263" s="254"/>
      <c r="CPE263" s="254"/>
      <c r="CPF263" s="254"/>
      <c r="CPG263" s="254"/>
      <c r="CPH263" s="254"/>
      <c r="CPI263" s="254"/>
      <c r="CPJ263" s="254"/>
      <c r="CPK263" s="254"/>
      <c r="CPL263" s="254"/>
      <c r="CPM263" s="254"/>
      <c r="CPN263" s="254"/>
      <c r="CPO263" s="254"/>
      <c r="CPP263" s="254"/>
      <c r="CPQ263" s="254"/>
      <c r="CPR263" s="254"/>
      <c r="CPS263" s="254"/>
      <c r="CPT263" s="254"/>
      <c r="CPU263" s="254"/>
      <c r="CPV263" s="254"/>
      <c r="CPW263" s="254"/>
      <c r="CPX263" s="254"/>
      <c r="CPY263" s="254"/>
      <c r="CPZ263" s="254"/>
      <c r="CQA263" s="254"/>
      <c r="CQB263" s="254"/>
      <c r="CQC263" s="254"/>
      <c r="CQD263" s="254"/>
      <c r="CQE263" s="254"/>
      <c r="CQF263" s="254"/>
      <c r="CQG263" s="254"/>
      <c r="CQH263" s="254"/>
      <c r="CQI263" s="254"/>
      <c r="CQJ263" s="254"/>
      <c r="CQK263" s="254"/>
      <c r="CQL263" s="254"/>
      <c r="CQM263" s="254"/>
      <c r="CQN263" s="254"/>
      <c r="CQO263" s="254"/>
      <c r="CQP263" s="254"/>
      <c r="CQQ263" s="254"/>
      <c r="CQR263" s="254"/>
      <c r="CQS263" s="254"/>
      <c r="CQT263" s="254"/>
      <c r="CQU263" s="254"/>
      <c r="CQV263" s="254"/>
      <c r="CQW263" s="254"/>
      <c r="CQX263" s="254"/>
      <c r="CQY263" s="254"/>
      <c r="CQZ263" s="254"/>
      <c r="CRA263" s="254"/>
      <c r="CRB263" s="254"/>
      <c r="CRC263" s="254"/>
      <c r="CRD263" s="254"/>
      <c r="CRE263" s="254"/>
      <c r="CRF263" s="254"/>
      <c r="CRG263" s="254"/>
      <c r="CRH263" s="254"/>
      <c r="CRI263" s="254"/>
      <c r="CRJ263" s="254"/>
      <c r="CRK263" s="254"/>
      <c r="CRL263" s="254"/>
      <c r="CRM263" s="254"/>
      <c r="CRN263" s="254"/>
      <c r="CRO263" s="254"/>
      <c r="CRP263" s="254"/>
      <c r="CRQ263" s="254"/>
      <c r="CRR263" s="254"/>
      <c r="CRS263" s="254"/>
      <c r="CRT263" s="254"/>
      <c r="CRU263" s="254"/>
      <c r="CRV263" s="254"/>
      <c r="CRW263" s="254"/>
      <c r="CRX263" s="254"/>
      <c r="CRY263" s="254"/>
      <c r="CRZ263" s="254"/>
      <c r="CSA263" s="254"/>
      <c r="CSB263" s="254"/>
      <c r="CSC263" s="254"/>
      <c r="CSD263" s="254"/>
      <c r="CSE263" s="254"/>
      <c r="CSF263" s="254"/>
      <c r="CSG263" s="254"/>
      <c r="CSH263" s="254"/>
      <c r="CSI263" s="254"/>
      <c r="CSJ263" s="254"/>
      <c r="CSK263" s="254"/>
      <c r="CSL263" s="254"/>
      <c r="CSM263" s="254"/>
      <c r="CSN263" s="254"/>
      <c r="CSO263" s="254"/>
      <c r="CSP263" s="254"/>
      <c r="CSQ263" s="254"/>
      <c r="CSR263" s="254"/>
      <c r="CSS263" s="254"/>
      <c r="CST263" s="254"/>
      <c r="CSU263" s="254"/>
      <c r="CSV263" s="254"/>
      <c r="CSW263" s="254"/>
      <c r="CSX263" s="254"/>
      <c r="CSY263" s="254"/>
      <c r="CSZ263" s="254"/>
      <c r="CTA263" s="254"/>
      <c r="CTB263" s="254"/>
      <c r="CTC263" s="254"/>
      <c r="CTD263" s="254"/>
      <c r="CTE263" s="254"/>
      <c r="CTF263" s="254"/>
      <c r="CTG263" s="254"/>
      <c r="CTH263" s="254"/>
      <c r="CTI263" s="254"/>
      <c r="CTJ263" s="254"/>
      <c r="CTK263" s="254"/>
      <c r="CTL263" s="254"/>
      <c r="CTM263" s="254"/>
      <c r="CTN263" s="254"/>
      <c r="CTO263" s="254"/>
      <c r="CTP263" s="254"/>
      <c r="CTQ263" s="254"/>
      <c r="CTR263" s="254"/>
      <c r="CTS263" s="254"/>
      <c r="CTT263" s="254"/>
      <c r="CTU263" s="254"/>
      <c r="CTV263" s="254"/>
      <c r="CTW263" s="254"/>
      <c r="CTX263" s="254"/>
      <c r="CTY263" s="254"/>
      <c r="CTZ263" s="254"/>
      <c r="CUA263" s="254"/>
      <c r="CUB263" s="254"/>
      <c r="CUC263" s="254"/>
      <c r="CUD263" s="254"/>
      <c r="CUE263" s="254"/>
      <c r="CUF263" s="254"/>
      <c r="CUG263" s="254"/>
      <c r="CUH263" s="254"/>
      <c r="CUI263" s="254"/>
      <c r="CUJ263" s="254"/>
      <c r="CUK263" s="254"/>
      <c r="CUL263" s="254"/>
      <c r="CUM263" s="254"/>
      <c r="CUN263" s="254"/>
      <c r="CUO263" s="254"/>
      <c r="CUP263" s="254"/>
      <c r="CUQ263" s="254"/>
      <c r="CUR263" s="254"/>
      <c r="CUS263" s="254"/>
      <c r="CUT263" s="254"/>
      <c r="CUU263" s="254"/>
      <c r="CUV263" s="254"/>
      <c r="CUW263" s="254"/>
      <c r="CUX263" s="254"/>
      <c r="CUY263" s="254"/>
      <c r="CUZ263" s="254"/>
      <c r="CVA263" s="254"/>
      <c r="CVB263" s="254"/>
      <c r="CVC263" s="254"/>
      <c r="CVD263" s="254"/>
      <c r="CVE263" s="254"/>
      <c r="CVF263" s="254"/>
      <c r="CVG263" s="254"/>
      <c r="CVH263" s="254"/>
      <c r="CVI263" s="254"/>
      <c r="CVJ263" s="254"/>
      <c r="CVK263" s="254"/>
      <c r="CVL263" s="254"/>
      <c r="CVM263" s="254"/>
      <c r="CVN263" s="254"/>
      <c r="CVO263" s="254"/>
      <c r="CVP263" s="254"/>
      <c r="CVQ263" s="254"/>
      <c r="CVR263" s="254"/>
      <c r="CVS263" s="254"/>
      <c r="CVT263" s="254"/>
      <c r="CVU263" s="254"/>
      <c r="CVV263" s="254"/>
      <c r="CVW263" s="254"/>
      <c r="CVX263" s="254"/>
      <c r="CVY263" s="254"/>
      <c r="CVZ263" s="254"/>
      <c r="CWA263" s="254"/>
      <c r="CWB263" s="254"/>
      <c r="CWC263" s="254"/>
      <c r="CWD263" s="254"/>
      <c r="CWE263" s="254"/>
      <c r="CWF263" s="254"/>
      <c r="CWG263" s="254"/>
      <c r="CWH263" s="254"/>
      <c r="CWI263" s="254"/>
      <c r="CWJ263" s="254"/>
      <c r="CWK263" s="254"/>
      <c r="CWL263" s="254"/>
      <c r="CWM263" s="254"/>
      <c r="CWN263" s="254"/>
      <c r="CWO263" s="254"/>
      <c r="CWP263" s="254"/>
      <c r="CWQ263" s="254"/>
      <c r="CWR263" s="254"/>
      <c r="CWS263" s="254"/>
      <c r="CWT263" s="254"/>
      <c r="CWU263" s="254"/>
      <c r="CWV263" s="254"/>
      <c r="CWW263" s="254"/>
      <c r="CWX263" s="254"/>
      <c r="CWY263" s="254"/>
      <c r="CWZ263" s="254"/>
      <c r="CXA263" s="254"/>
      <c r="CXB263" s="254"/>
      <c r="CXC263" s="254"/>
      <c r="CXD263" s="254"/>
      <c r="CXE263" s="254"/>
      <c r="CXF263" s="254"/>
      <c r="CXG263" s="254"/>
      <c r="CXH263" s="254"/>
      <c r="CXI263" s="254"/>
      <c r="CXJ263" s="254"/>
      <c r="CXK263" s="254"/>
      <c r="CXL263" s="254"/>
      <c r="CXM263" s="254"/>
      <c r="CXN263" s="254"/>
      <c r="CXO263" s="254"/>
      <c r="CXP263" s="254"/>
      <c r="CXQ263" s="254"/>
      <c r="CXR263" s="254"/>
      <c r="CXS263" s="254"/>
      <c r="CXT263" s="254"/>
      <c r="CXU263" s="254"/>
      <c r="CXV263" s="254"/>
      <c r="CXW263" s="254"/>
      <c r="CXX263" s="254"/>
      <c r="CXY263" s="254"/>
      <c r="CXZ263" s="254"/>
      <c r="CYA263" s="254"/>
      <c r="CYB263" s="254"/>
      <c r="CYC263" s="254"/>
      <c r="CYD263" s="254"/>
      <c r="CYE263" s="254"/>
      <c r="CYF263" s="254"/>
      <c r="CYG263" s="254"/>
      <c r="CYH263" s="254"/>
      <c r="CYI263" s="254"/>
      <c r="CYJ263" s="254"/>
      <c r="CYK263" s="254"/>
      <c r="CYL263" s="254"/>
      <c r="CYM263" s="254"/>
      <c r="CYN263" s="254"/>
      <c r="CYO263" s="254"/>
      <c r="CYP263" s="254"/>
      <c r="CYQ263" s="254"/>
      <c r="CYR263" s="254"/>
      <c r="CYS263" s="254"/>
      <c r="CYT263" s="254"/>
      <c r="CYU263" s="254"/>
      <c r="CYV263" s="254"/>
      <c r="CYW263" s="254"/>
      <c r="CYX263" s="254"/>
      <c r="CYY263" s="254"/>
      <c r="CYZ263" s="254"/>
      <c r="CZA263" s="254"/>
      <c r="CZB263" s="254"/>
      <c r="CZC263" s="254"/>
      <c r="CZD263" s="254"/>
      <c r="CZE263" s="254"/>
      <c r="CZF263" s="254"/>
      <c r="CZG263" s="254"/>
      <c r="CZH263" s="254"/>
      <c r="CZI263" s="254"/>
      <c r="CZJ263" s="254"/>
      <c r="CZK263" s="254"/>
      <c r="CZL263" s="254"/>
      <c r="CZM263" s="254"/>
      <c r="CZN263" s="254"/>
      <c r="CZO263" s="254"/>
      <c r="CZP263" s="254"/>
      <c r="CZQ263" s="254"/>
      <c r="CZR263" s="254"/>
      <c r="CZS263" s="254"/>
      <c r="CZT263" s="254"/>
      <c r="CZU263" s="254"/>
      <c r="CZV263" s="254"/>
      <c r="CZW263" s="254"/>
      <c r="CZX263" s="254"/>
      <c r="CZY263" s="254"/>
      <c r="CZZ263" s="254"/>
      <c r="DAA263" s="254"/>
      <c r="DAB263" s="254"/>
      <c r="DAC263" s="254"/>
      <c r="DAD263" s="254"/>
      <c r="DAE263" s="254"/>
      <c r="DAF263" s="254"/>
      <c r="DAG263" s="254"/>
      <c r="DAH263" s="254"/>
      <c r="DAI263" s="254"/>
      <c r="DAJ263" s="254"/>
      <c r="DAK263" s="254"/>
      <c r="DAL263" s="254"/>
      <c r="DAM263" s="254"/>
      <c r="DAN263" s="254"/>
      <c r="DAO263" s="254"/>
      <c r="DAP263" s="254"/>
      <c r="DAQ263" s="254"/>
      <c r="DAR263" s="254"/>
      <c r="DAS263" s="254"/>
      <c r="DAT263" s="254"/>
      <c r="DAU263" s="254"/>
      <c r="DAV263" s="254"/>
      <c r="DAW263" s="254"/>
      <c r="DAX263" s="254"/>
      <c r="DAY263" s="254"/>
      <c r="DAZ263" s="254"/>
      <c r="DBA263" s="254"/>
      <c r="DBB263" s="254"/>
      <c r="DBC263" s="254"/>
      <c r="DBD263" s="254"/>
      <c r="DBE263" s="254"/>
      <c r="DBF263" s="254"/>
      <c r="DBG263" s="254"/>
      <c r="DBH263" s="254"/>
      <c r="DBI263" s="254"/>
      <c r="DBJ263" s="254"/>
      <c r="DBK263" s="254"/>
      <c r="DBL263" s="254"/>
      <c r="DBM263" s="254"/>
      <c r="DBN263" s="254"/>
      <c r="DBO263" s="254"/>
      <c r="DBP263" s="254"/>
      <c r="DBQ263" s="254"/>
      <c r="DBR263" s="254"/>
      <c r="DBS263" s="254"/>
      <c r="DBT263" s="254"/>
      <c r="DBU263" s="254"/>
      <c r="DBV263" s="254"/>
      <c r="DBW263" s="254"/>
      <c r="DBX263" s="254"/>
      <c r="DBY263" s="254"/>
      <c r="DBZ263" s="254"/>
      <c r="DCA263" s="254"/>
      <c r="DCB263" s="254"/>
      <c r="DCC263" s="254"/>
      <c r="DCD263" s="254"/>
      <c r="DCE263" s="254"/>
      <c r="DCF263" s="254"/>
      <c r="DCG263" s="254"/>
      <c r="DCH263" s="254"/>
      <c r="DCI263" s="254"/>
      <c r="DCJ263" s="254"/>
      <c r="DCK263" s="254"/>
      <c r="DCL263" s="254"/>
      <c r="DCM263" s="254"/>
      <c r="DCN263" s="254"/>
      <c r="DCO263" s="254"/>
      <c r="DCP263" s="254"/>
      <c r="DCQ263" s="254"/>
      <c r="DCR263" s="254"/>
      <c r="DCS263" s="254"/>
      <c r="DCT263" s="254"/>
      <c r="DCU263" s="254"/>
      <c r="DCV263" s="254"/>
      <c r="DCW263" s="254"/>
      <c r="DCX263" s="254"/>
      <c r="DCY263" s="254"/>
      <c r="DCZ263" s="254"/>
      <c r="DDA263" s="254"/>
      <c r="DDB263" s="254"/>
      <c r="DDC263" s="254"/>
      <c r="DDD263" s="254"/>
      <c r="DDE263" s="254"/>
      <c r="DDF263" s="254"/>
      <c r="DDG263" s="254"/>
      <c r="DDH263" s="254"/>
      <c r="DDI263" s="254"/>
      <c r="DDJ263" s="254"/>
      <c r="DDK263" s="254"/>
      <c r="DDL263" s="254"/>
      <c r="DDM263" s="254"/>
      <c r="DDN263" s="254"/>
      <c r="DDO263" s="254"/>
      <c r="DDP263" s="254"/>
      <c r="DDQ263" s="254"/>
      <c r="DDR263" s="254"/>
      <c r="DDS263" s="254"/>
      <c r="DDT263" s="254"/>
      <c r="DDU263" s="254"/>
      <c r="DDV263" s="254"/>
      <c r="DDW263" s="254"/>
      <c r="DDX263" s="254"/>
      <c r="DDY263" s="254"/>
      <c r="DDZ263" s="254"/>
      <c r="DEA263" s="254"/>
      <c r="DEB263" s="254"/>
      <c r="DEC263" s="254"/>
      <c r="DED263" s="254"/>
      <c r="DEE263" s="254"/>
      <c r="DEF263" s="254"/>
      <c r="DEG263" s="254"/>
      <c r="DEH263" s="254"/>
      <c r="DEI263" s="254"/>
      <c r="DEJ263" s="254"/>
      <c r="DEK263" s="254"/>
      <c r="DEL263" s="254"/>
      <c r="DEM263" s="254"/>
      <c r="DEN263" s="254"/>
      <c r="DEO263" s="254"/>
      <c r="DEP263" s="254"/>
      <c r="DEQ263" s="254"/>
      <c r="DER263" s="254"/>
      <c r="DES263" s="254"/>
      <c r="DET263" s="254"/>
      <c r="DEU263" s="254"/>
      <c r="DEV263" s="254"/>
      <c r="DEW263" s="254"/>
      <c r="DEX263" s="254"/>
      <c r="DEY263" s="254"/>
      <c r="DEZ263" s="254"/>
      <c r="DFA263" s="254"/>
      <c r="DFB263" s="254"/>
      <c r="DFC263" s="254"/>
      <c r="DFD263" s="254"/>
      <c r="DFE263" s="254"/>
      <c r="DFF263" s="254"/>
      <c r="DFG263" s="254"/>
      <c r="DFH263" s="254"/>
      <c r="DFI263" s="254"/>
      <c r="DFJ263" s="254"/>
      <c r="DFK263" s="254"/>
      <c r="DFL263" s="254"/>
      <c r="DFM263" s="254"/>
      <c r="DFN263" s="254"/>
      <c r="DFO263" s="254"/>
      <c r="DFP263" s="254"/>
      <c r="DFQ263" s="254"/>
      <c r="DFR263" s="254"/>
      <c r="DFS263" s="254"/>
      <c r="DFT263" s="254"/>
      <c r="DFU263" s="254"/>
      <c r="DFV263" s="254"/>
      <c r="DFW263" s="254"/>
      <c r="DFX263" s="254"/>
      <c r="DFY263" s="254"/>
      <c r="DFZ263" s="254"/>
      <c r="DGA263" s="254"/>
      <c r="DGB263" s="254"/>
      <c r="DGC263" s="254"/>
      <c r="DGD263" s="254"/>
      <c r="DGE263" s="254"/>
      <c r="DGF263" s="254"/>
      <c r="DGG263" s="254"/>
      <c r="DGH263" s="254"/>
      <c r="DGI263" s="254"/>
      <c r="DGJ263" s="254"/>
      <c r="DGK263" s="254"/>
      <c r="DGL263" s="254"/>
      <c r="DGM263" s="254"/>
      <c r="DGN263" s="254"/>
      <c r="DGO263" s="254"/>
      <c r="DGP263" s="254"/>
      <c r="DGQ263" s="254"/>
      <c r="DGR263" s="254"/>
      <c r="DGS263" s="254"/>
      <c r="DGT263" s="254"/>
      <c r="DGU263" s="254"/>
      <c r="DGV263" s="254"/>
      <c r="DGW263" s="254"/>
      <c r="DGX263" s="254"/>
      <c r="DGY263" s="254"/>
      <c r="DGZ263" s="254"/>
      <c r="DHA263" s="254"/>
      <c r="DHB263" s="254"/>
      <c r="DHC263" s="254"/>
      <c r="DHD263" s="254"/>
      <c r="DHE263" s="254"/>
      <c r="DHF263" s="254"/>
      <c r="DHG263" s="254"/>
      <c r="DHH263" s="254"/>
      <c r="DHI263" s="254"/>
      <c r="DHJ263" s="254"/>
      <c r="DHK263" s="254"/>
      <c r="DHL263" s="254"/>
      <c r="DHM263" s="254"/>
      <c r="DHN263" s="254"/>
      <c r="DHO263" s="254"/>
      <c r="DHP263" s="254"/>
      <c r="DHQ263" s="254"/>
      <c r="DHR263" s="254"/>
      <c r="DHS263" s="254"/>
      <c r="DHT263" s="254"/>
      <c r="DHU263" s="254"/>
      <c r="DHV263" s="254"/>
      <c r="DHW263" s="254"/>
      <c r="DHX263" s="254"/>
      <c r="DHY263" s="254"/>
      <c r="DHZ263" s="254"/>
      <c r="DIA263" s="254"/>
      <c r="DIB263" s="254"/>
      <c r="DIC263" s="254"/>
      <c r="DID263" s="254"/>
      <c r="DIE263" s="254"/>
      <c r="DIF263" s="254"/>
      <c r="DIG263" s="254"/>
      <c r="DIH263" s="254"/>
      <c r="DII263" s="254"/>
      <c r="DIJ263" s="254"/>
      <c r="DIK263" s="254"/>
      <c r="DIL263" s="254"/>
      <c r="DIM263" s="254"/>
      <c r="DIN263" s="254"/>
      <c r="DIO263" s="254"/>
      <c r="DIP263" s="254"/>
      <c r="DIQ263" s="254"/>
      <c r="DIR263" s="254"/>
      <c r="DIS263" s="254"/>
      <c r="DIT263" s="254"/>
      <c r="DIU263" s="254"/>
      <c r="DIV263" s="254"/>
      <c r="DIW263" s="254"/>
      <c r="DIX263" s="254"/>
      <c r="DIY263" s="254"/>
      <c r="DIZ263" s="254"/>
      <c r="DJA263" s="254"/>
      <c r="DJB263" s="254"/>
      <c r="DJC263" s="254"/>
      <c r="DJD263" s="254"/>
      <c r="DJE263" s="254"/>
      <c r="DJF263" s="254"/>
      <c r="DJG263" s="254"/>
      <c r="DJH263" s="254"/>
      <c r="DJI263" s="254"/>
      <c r="DJJ263" s="254"/>
      <c r="DJK263" s="254"/>
      <c r="DJL263" s="254"/>
      <c r="DJM263" s="254"/>
      <c r="DJN263" s="254"/>
      <c r="DJO263" s="254"/>
      <c r="DJP263" s="254"/>
      <c r="DJQ263" s="254"/>
      <c r="DJR263" s="254"/>
      <c r="DJS263" s="254"/>
      <c r="DJT263" s="254"/>
      <c r="DJU263" s="254"/>
      <c r="DJV263" s="254"/>
      <c r="DJW263" s="254"/>
      <c r="DJX263" s="254"/>
      <c r="DJY263" s="254"/>
      <c r="DJZ263" s="254"/>
      <c r="DKA263" s="254"/>
      <c r="DKB263" s="254"/>
      <c r="DKC263" s="254"/>
      <c r="DKD263" s="254"/>
      <c r="DKE263" s="254"/>
      <c r="DKF263" s="254"/>
      <c r="DKG263" s="254"/>
      <c r="DKH263" s="254"/>
      <c r="DKI263" s="254"/>
      <c r="DKJ263" s="254"/>
      <c r="DKK263" s="254"/>
      <c r="DKL263" s="254"/>
      <c r="DKM263" s="254"/>
      <c r="DKN263" s="254"/>
      <c r="DKO263" s="254"/>
      <c r="DKP263" s="254"/>
      <c r="DKQ263" s="254"/>
      <c r="DKR263" s="254"/>
      <c r="DKS263" s="254"/>
      <c r="DKT263" s="254"/>
      <c r="DKU263" s="254"/>
      <c r="DKV263" s="254"/>
      <c r="DKW263" s="254"/>
      <c r="DKX263" s="254"/>
      <c r="DKY263" s="254"/>
      <c r="DKZ263" s="254"/>
      <c r="DLA263" s="254"/>
      <c r="DLB263" s="254"/>
      <c r="DLC263" s="254"/>
      <c r="DLD263" s="254"/>
      <c r="DLE263" s="254"/>
      <c r="DLF263" s="254"/>
      <c r="DLG263" s="254"/>
      <c r="DLH263" s="254"/>
      <c r="DLI263" s="254"/>
      <c r="DLJ263" s="254"/>
      <c r="DLK263" s="254"/>
      <c r="DLL263" s="254"/>
      <c r="DLM263" s="254"/>
      <c r="DLN263" s="254"/>
      <c r="DLO263" s="254"/>
      <c r="DLP263" s="254"/>
      <c r="DLQ263" s="254"/>
      <c r="DLR263" s="254"/>
      <c r="DLS263" s="254"/>
      <c r="DLT263" s="254"/>
      <c r="DLU263" s="254"/>
      <c r="DLV263" s="254"/>
      <c r="DLW263" s="254"/>
      <c r="DLX263" s="254"/>
      <c r="DLY263" s="254"/>
      <c r="DLZ263" s="254"/>
      <c r="DMA263" s="254"/>
      <c r="DMB263" s="254"/>
      <c r="DMC263" s="254"/>
      <c r="DMD263" s="254"/>
      <c r="DME263" s="254"/>
      <c r="DMF263" s="254"/>
      <c r="DMG263" s="254"/>
      <c r="DMH263" s="254"/>
      <c r="DMI263" s="254"/>
      <c r="DMJ263" s="254"/>
      <c r="DMK263" s="254"/>
      <c r="DML263" s="254"/>
      <c r="DMM263" s="254"/>
      <c r="DMN263" s="254"/>
      <c r="DMO263" s="254"/>
      <c r="DMP263" s="254"/>
      <c r="DMQ263" s="254"/>
      <c r="DMR263" s="254"/>
      <c r="DMS263" s="254"/>
      <c r="DMT263" s="254"/>
      <c r="DMU263" s="254"/>
      <c r="DMV263" s="254"/>
      <c r="DMW263" s="254"/>
      <c r="DMX263" s="254"/>
      <c r="DMY263" s="254"/>
      <c r="DMZ263" s="254"/>
      <c r="DNA263" s="254"/>
      <c r="DNB263" s="254"/>
      <c r="DNC263" s="254"/>
      <c r="DND263" s="254"/>
      <c r="DNE263" s="254"/>
      <c r="DNF263" s="254"/>
      <c r="DNG263" s="254"/>
      <c r="DNH263" s="254"/>
      <c r="DNI263" s="254"/>
      <c r="DNJ263" s="254"/>
      <c r="DNK263" s="254"/>
      <c r="DNL263" s="254"/>
      <c r="DNM263" s="254"/>
      <c r="DNN263" s="254"/>
      <c r="DNO263" s="254"/>
      <c r="DNP263" s="254"/>
      <c r="DNQ263" s="254"/>
      <c r="DNR263" s="254"/>
      <c r="DNS263" s="254"/>
      <c r="DNT263" s="254"/>
      <c r="DNU263" s="254"/>
      <c r="DNV263" s="254"/>
      <c r="DNW263" s="254"/>
      <c r="DNX263" s="254"/>
      <c r="DNY263" s="254"/>
      <c r="DNZ263" s="254"/>
      <c r="DOA263" s="254"/>
      <c r="DOB263" s="254"/>
      <c r="DOC263" s="254"/>
      <c r="DOD263" s="254"/>
      <c r="DOE263" s="254"/>
      <c r="DOF263" s="254"/>
      <c r="DOG263" s="254"/>
      <c r="DOH263" s="254"/>
      <c r="DOI263" s="254"/>
      <c r="DOJ263" s="254"/>
      <c r="DOK263" s="254"/>
      <c r="DOL263" s="254"/>
      <c r="DOM263" s="254"/>
      <c r="DON263" s="254"/>
      <c r="DOO263" s="254"/>
      <c r="DOP263" s="254"/>
      <c r="DOQ263" s="254"/>
      <c r="DOR263" s="254"/>
      <c r="DOS263" s="254"/>
      <c r="DOT263" s="254"/>
      <c r="DOU263" s="254"/>
      <c r="DOV263" s="254"/>
      <c r="DOW263" s="254"/>
      <c r="DOX263" s="254"/>
      <c r="DOY263" s="254"/>
      <c r="DOZ263" s="254"/>
      <c r="DPA263" s="254"/>
      <c r="DPB263" s="254"/>
      <c r="DPC263" s="254"/>
      <c r="DPD263" s="254"/>
      <c r="DPE263" s="254"/>
      <c r="DPF263" s="254"/>
      <c r="DPG263" s="254"/>
      <c r="DPH263" s="254"/>
      <c r="DPI263" s="254"/>
      <c r="DPJ263" s="254"/>
      <c r="DPK263" s="254"/>
      <c r="DPL263" s="254"/>
      <c r="DPM263" s="254"/>
      <c r="DPN263" s="254"/>
      <c r="DPO263" s="254"/>
      <c r="DPP263" s="254"/>
      <c r="DPQ263" s="254"/>
      <c r="DPR263" s="254"/>
      <c r="DPS263" s="254"/>
      <c r="DPT263" s="254"/>
      <c r="DPU263" s="254"/>
      <c r="DPV263" s="254"/>
      <c r="DPW263" s="254"/>
      <c r="DPX263" s="254"/>
      <c r="DPY263" s="254"/>
      <c r="DPZ263" s="254"/>
      <c r="DQA263" s="254"/>
      <c r="DQB263" s="254"/>
      <c r="DQC263" s="254"/>
      <c r="DQD263" s="254"/>
      <c r="DQE263" s="254"/>
      <c r="DQF263" s="254"/>
      <c r="DQG263" s="254"/>
      <c r="DQH263" s="254"/>
      <c r="DQI263" s="254"/>
      <c r="DQJ263" s="254"/>
      <c r="DQK263" s="254"/>
      <c r="DQL263" s="254"/>
      <c r="DQM263" s="254"/>
      <c r="DQN263" s="254"/>
      <c r="DQO263" s="254"/>
      <c r="DQP263" s="254"/>
      <c r="DQQ263" s="254"/>
      <c r="DQR263" s="254"/>
      <c r="DQS263" s="254"/>
      <c r="DQT263" s="254"/>
      <c r="DQU263" s="254"/>
      <c r="DQV263" s="254"/>
      <c r="DQW263" s="254"/>
      <c r="DQX263" s="254"/>
      <c r="DQY263" s="254"/>
      <c r="DQZ263" s="254"/>
      <c r="DRA263" s="254"/>
      <c r="DRB263" s="254"/>
      <c r="DRC263" s="254"/>
      <c r="DRD263" s="254"/>
      <c r="DRE263" s="254"/>
      <c r="DRF263" s="254"/>
      <c r="DRG263" s="254"/>
      <c r="DRH263" s="254"/>
      <c r="DRI263" s="254"/>
      <c r="DRJ263" s="254"/>
      <c r="DRK263" s="254"/>
      <c r="DRL263" s="254"/>
      <c r="DRM263" s="254"/>
      <c r="DRN263" s="254"/>
      <c r="DRO263" s="254"/>
      <c r="DRP263" s="254"/>
      <c r="DRQ263" s="254"/>
      <c r="DRR263" s="254"/>
      <c r="DRS263" s="254"/>
      <c r="DRT263" s="254"/>
      <c r="DRU263" s="254"/>
      <c r="DRV263" s="254"/>
      <c r="DRW263" s="254"/>
      <c r="DRX263" s="254"/>
      <c r="DRY263" s="254"/>
      <c r="DRZ263" s="254"/>
      <c r="DSA263" s="254"/>
      <c r="DSB263" s="254"/>
      <c r="DSC263" s="254"/>
      <c r="DSD263" s="254"/>
      <c r="DSE263" s="254"/>
      <c r="DSF263" s="254"/>
      <c r="DSG263" s="254"/>
      <c r="DSH263" s="254"/>
      <c r="DSI263" s="254"/>
      <c r="DSJ263" s="254"/>
      <c r="DSK263" s="254"/>
      <c r="DSL263" s="254"/>
      <c r="DSM263" s="254"/>
      <c r="DSN263" s="254"/>
      <c r="DSO263" s="254"/>
      <c r="DSP263" s="254"/>
      <c r="DSQ263" s="254"/>
      <c r="DSR263" s="254"/>
      <c r="DSS263" s="254"/>
      <c r="DST263" s="254"/>
      <c r="DSU263" s="254"/>
      <c r="DSV263" s="254"/>
      <c r="DSW263" s="254"/>
      <c r="DSX263" s="254"/>
      <c r="DSY263" s="254"/>
      <c r="DSZ263" s="254"/>
      <c r="DTA263" s="254"/>
      <c r="DTB263" s="254"/>
      <c r="DTC263" s="254"/>
      <c r="DTD263" s="254"/>
      <c r="DTE263" s="254"/>
      <c r="DTF263" s="254"/>
      <c r="DTG263" s="254"/>
      <c r="DTH263" s="254"/>
      <c r="DTI263" s="254"/>
      <c r="DTJ263" s="254"/>
      <c r="DTK263" s="254"/>
      <c r="DTL263" s="254"/>
      <c r="DTM263" s="254"/>
      <c r="DTN263" s="254"/>
      <c r="DTO263" s="254"/>
      <c r="DTP263" s="254"/>
      <c r="DTQ263" s="254"/>
      <c r="DTR263" s="254"/>
      <c r="DTS263" s="254"/>
      <c r="DTT263" s="254"/>
      <c r="DTU263" s="254"/>
      <c r="DTV263" s="254"/>
      <c r="DTW263" s="254"/>
      <c r="DTX263" s="254"/>
      <c r="DTY263" s="254"/>
      <c r="DTZ263" s="254"/>
      <c r="DUA263" s="254"/>
      <c r="DUB263" s="254"/>
      <c r="DUC263" s="254"/>
      <c r="DUD263" s="254"/>
      <c r="DUE263" s="254"/>
      <c r="DUF263" s="254"/>
      <c r="DUG263" s="254"/>
      <c r="DUH263" s="254"/>
      <c r="DUI263" s="254"/>
      <c r="DUJ263" s="254"/>
      <c r="DUK263" s="254"/>
      <c r="DUL263" s="254"/>
      <c r="DUM263" s="254"/>
      <c r="DUN263" s="254"/>
      <c r="DUO263" s="254"/>
      <c r="DUP263" s="254"/>
      <c r="DUQ263" s="254"/>
      <c r="DUR263" s="254"/>
      <c r="DUS263" s="254"/>
      <c r="DUT263" s="254"/>
      <c r="DUU263" s="254"/>
      <c r="DUV263" s="254"/>
      <c r="DUW263" s="254"/>
      <c r="DUX263" s="254"/>
      <c r="DUY263" s="254"/>
      <c r="DUZ263" s="254"/>
      <c r="DVA263" s="254"/>
      <c r="DVB263" s="254"/>
      <c r="DVC263" s="254"/>
      <c r="DVD263" s="254"/>
      <c r="DVE263" s="254"/>
      <c r="DVF263" s="254"/>
      <c r="DVG263" s="254"/>
      <c r="DVH263" s="254"/>
      <c r="DVI263" s="254"/>
      <c r="DVJ263" s="254"/>
      <c r="DVK263" s="254"/>
      <c r="DVL263" s="254"/>
      <c r="DVM263" s="254"/>
      <c r="DVN263" s="254"/>
      <c r="DVO263" s="254"/>
      <c r="DVP263" s="254"/>
      <c r="DVQ263" s="254"/>
      <c r="DVR263" s="254"/>
      <c r="DVS263" s="254"/>
      <c r="DVT263" s="254"/>
      <c r="DVU263" s="254"/>
      <c r="DVV263" s="254"/>
      <c r="DVW263" s="254"/>
      <c r="DVX263" s="254"/>
      <c r="DVY263" s="254"/>
      <c r="DVZ263" s="254"/>
      <c r="DWA263" s="254"/>
      <c r="DWB263" s="254"/>
      <c r="DWC263" s="254"/>
      <c r="DWD263" s="254"/>
      <c r="DWE263" s="254"/>
      <c r="DWF263" s="254"/>
      <c r="DWG263" s="254"/>
      <c r="DWH263" s="254"/>
      <c r="DWI263" s="254"/>
      <c r="DWJ263" s="254"/>
      <c r="DWK263" s="254"/>
      <c r="DWL263" s="254"/>
      <c r="DWM263" s="254"/>
      <c r="DWN263" s="254"/>
      <c r="DWO263" s="254"/>
      <c r="DWP263" s="254"/>
      <c r="DWQ263" s="254"/>
      <c r="DWR263" s="254"/>
      <c r="DWS263" s="254"/>
      <c r="DWT263" s="254"/>
      <c r="DWU263" s="254"/>
      <c r="DWV263" s="254"/>
      <c r="DWW263" s="254"/>
      <c r="DWX263" s="254"/>
      <c r="DWY263" s="254"/>
      <c r="DWZ263" s="254"/>
      <c r="DXA263" s="254"/>
      <c r="DXB263" s="254"/>
      <c r="DXC263" s="254"/>
      <c r="DXD263" s="254"/>
      <c r="DXE263" s="254"/>
      <c r="DXF263" s="254"/>
      <c r="DXG263" s="254"/>
      <c r="DXH263" s="254"/>
      <c r="DXI263" s="254"/>
      <c r="DXJ263" s="254"/>
      <c r="DXK263" s="254"/>
      <c r="DXL263" s="254"/>
      <c r="DXM263" s="254"/>
      <c r="DXN263" s="254"/>
      <c r="DXO263" s="254"/>
      <c r="DXP263" s="254"/>
      <c r="DXQ263" s="254"/>
      <c r="DXR263" s="254"/>
      <c r="DXS263" s="254"/>
      <c r="DXT263" s="254"/>
      <c r="DXU263" s="254"/>
      <c r="DXV263" s="254"/>
      <c r="DXW263" s="254"/>
      <c r="DXX263" s="254"/>
      <c r="DXY263" s="254"/>
      <c r="DXZ263" s="254"/>
      <c r="DYA263" s="254"/>
      <c r="DYB263" s="254"/>
      <c r="DYC263" s="254"/>
      <c r="DYD263" s="254"/>
      <c r="DYE263" s="254"/>
      <c r="DYF263" s="254"/>
      <c r="DYG263" s="254"/>
      <c r="DYH263" s="254"/>
      <c r="DYI263" s="254"/>
      <c r="DYJ263" s="254"/>
      <c r="DYK263" s="254"/>
      <c r="DYL263" s="254"/>
      <c r="DYM263" s="254"/>
      <c r="DYN263" s="254"/>
      <c r="DYO263" s="254"/>
      <c r="DYP263" s="254"/>
      <c r="DYQ263" s="254"/>
      <c r="DYR263" s="254"/>
      <c r="DYS263" s="254"/>
      <c r="DYT263" s="254"/>
      <c r="DYU263" s="254"/>
      <c r="DYV263" s="254"/>
      <c r="DYW263" s="254"/>
      <c r="DYX263" s="254"/>
      <c r="DYY263" s="254"/>
      <c r="DYZ263" s="254"/>
      <c r="DZA263" s="254"/>
      <c r="DZB263" s="254"/>
      <c r="DZC263" s="254"/>
      <c r="DZD263" s="254"/>
      <c r="DZE263" s="254"/>
      <c r="DZF263" s="254"/>
      <c r="DZG263" s="254"/>
      <c r="DZH263" s="254"/>
      <c r="DZI263" s="254"/>
      <c r="DZJ263" s="254"/>
      <c r="DZK263" s="254"/>
      <c r="DZL263" s="254"/>
      <c r="DZM263" s="254"/>
      <c r="DZN263" s="254"/>
      <c r="DZO263" s="254"/>
      <c r="DZP263" s="254"/>
      <c r="DZQ263" s="254"/>
      <c r="DZR263" s="254"/>
      <c r="DZS263" s="254"/>
      <c r="DZT263" s="254"/>
      <c r="DZU263" s="254"/>
      <c r="DZV263" s="254"/>
      <c r="DZW263" s="254"/>
      <c r="DZX263" s="254"/>
      <c r="DZY263" s="254"/>
      <c r="DZZ263" s="254"/>
      <c r="EAA263" s="254"/>
      <c r="EAB263" s="254"/>
      <c r="EAC263" s="254"/>
      <c r="EAD263" s="254"/>
      <c r="EAE263" s="254"/>
      <c r="EAF263" s="254"/>
      <c r="EAG263" s="254"/>
      <c r="EAH263" s="254"/>
      <c r="EAI263" s="254"/>
      <c r="EAJ263" s="254"/>
      <c r="EAK263" s="254"/>
      <c r="EAL263" s="254"/>
      <c r="EAM263" s="254"/>
      <c r="EAN263" s="254"/>
      <c r="EAO263" s="254"/>
      <c r="EAP263" s="254"/>
      <c r="EAQ263" s="254"/>
      <c r="EAR263" s="254"/>
      <c r="EAS263" s="254"/>
      <c r="EAT263" s="254"/>
      <c r="EAU263" s="254"/>
      <c r="EAV263" s="254"/>
      <c r="EAW263" s="254"/>
      <c r="EAX263" s="254"/>
      <c r="EAY263" s="254"/>
      <c r="EAZ263" s="254"/>
      <c r="EBA263" s="254"/>
      <c r="EBB263" s="254"/>
      <c r="EBC263" s="254"/>
      <c r="EBD263" s="254"/>
      <c r="EBE263" s="254"/>
      <c r="EBF263" s="254"/>
      <c r="EBG263" s="254"/>
      <c r="EBH263" s="254"/>
      <c r="EBI263" s="254"/>
      <c r="EBJ263" s="254"/>
      <c r="EBK263" s="254"/>
      <c r="EBL263" s="254"/>
      <c r="EBM263" s="254"/>
      <c r="EBN263" s="254"/>
      <c r="EBO263" s="254"/>
      <c r="EBP263" s="254"/>
      <c r="EBQ263" s="254"/>
      <c r="EBR263" s="254"/>
      <c r="EBS263" s="254"/>
      <c r="EBT263" s="254"/>
      <c r="EBU263" s="254"/>
      <c r="EBV263" s="254"/>
      <c r="EBW263" s="254"/>
      <c r="EBX263" s="254"/>
      <c r="EBY263" s="254"/>
      <c r="EBZ263" s="254"/>
      <c r="ECA263" s="254"/>
      <c r="ECB263" s="254"/>
      <c r="ECC263" s="254"/>
      <c r="ECD263" s="254"/>
      <c r="ECE263" s="254"/>
      <c r="ECF263" s="254"/>
      <c r="ECG263" s="254"/>
      <c r="ECH263" s="254"/>
      <c r="ECI263" s="254"/>
      <c r="ECJ263" s="254"/>
      <c r="ECK263" s="254"/>
      <c r="ECL263" s="254"/>
      <c r="ECM263" s="254"/>
      <c r="ECN263" s="254"/>
      <c r="ECO263" s="254"/>
      <c r="ECP263" s="254"/>
      <c r="ECQ263" s="254"/>
      <c r="ECR263" s="254"/>
      <c r="ECS263" s="254"/>
      <c r="ECT263" s="254"/>
      <c r="ECU263" s="254"/>
      <c r="ECV263" s="254"/>
      <c r="ECW263" s="254"/>
      <c r="ECX263" s="254"/>
      <c r="ECY263" s="254"/>
      <c r="ECZ263" s="254"/>
      <c r="EDA263" s="254"/>
      <c r="EDB263" s="254"/>
      <c r="EDC263" s="254"/>
      <c r="EDD263" s="254"/>
      <c r="EDE263" s="254"/>
      <c r="EDF263" s="254"/>
      <c r="EDG263" s="254"/>
      <c r="EDH263" s="254"/>
      <c r="EDI263" s="254"/>
      <c r="EDJ263" s="254"/>
      <c r="EDK263" s="254"/>
      <c r="EDL263" s="254"/>
      <c r="EDM263" s="254"/>
      <c r="EDN263" s="254"/>
      <c r="EDO263" s="254"/>
      <c r="EDP263" s="254"/>
      <c r="EDQ263" s="254"/>
      <c r="EDR263" s="254"/>
      <c r="EDS263" s="254"/>
      <c r="EDT263" s="254"/>
      <c r="EDU263" s="254"/>
      <c r="EDV263" s="254"/>
      <c r="EDW263" s="254"/>
      <c r="EDX263" s="254"/>
      <c r="EDY263" s="254"/>
      <c r="EDZ263" s="254"/>
      <c r="EEA263" s="254"/>
      <c r="EEB263" s="254"/>
      <c r="EEC263" s="254"/>
      <c r="EED263" s="254"/>
      <c r="EEE263" s="254"/>
      <c r="EEF263" s="254"/>
      <c r="EEG263" s="254"/>
      <c r="EEH263" s="254"/>
      <c r="EEI263" s="254"/>
      <c r="EEJ263" s="254"/>
      <c r="EEK263" s="254"/>
      <c r="EEL263" s="254"/>
      <c r="EEM263" s="254"/>
      <c r="EEN263" s="254"/>
      <c r="EEO263" s="254"/>
      <c r="EEP263" s="254"/>
      <c r="EEQ263" s="254"/>
      <c r="EER263" s="254"/>
      <c r="EES263" s="254"/>
      <c r="EET263" s="254"/>
      <c r="EEU263" s="254"/>
      <c r="EEV263" s="254"/>
      <c r="EEW263" s="254"/>
      <c r="EEX263" s="254"/>
      <c r="EEY263" s="254"/>
      <c r="EEZ263" s="254"/>
      <c r="EFA263" s="254"/>
      <c r="EFB263" s="254"/>
      <c r="EFC263" s="254"/>
      <c r="EFD263" s="254"/>
      <c r="EFE263" s="254"/>
      <c r="EFF263" s="254"/>
      <c r="EFG263" s="254"/>
      <c r="EFH263" s="254"/>
      <c r="EFI263" s="254"/>
      <c r="EFJ263" s="254"/>
      <c r="EFK263" s="254"/>
      <c r="EFL263" s="254"/>
      <c r="EFM263" s="254"/>
      <c r="EFN263" s="254"/>
      <c r="EFO263" s="254"/>
      <c r="EFP263" s="254"/>
      <c r="EFQ263" s="254"/>
      <c r="EFR263" s="254"/>
      <c r="EFS263" s="254"/>
      <c r="EFT263" s="254"/>
      <c r="EFU263" s="254"/>
      <c r="EFV263" s="254"/>
      <c r="EFW263" s="254"/>
      <c r="EFX263" s="254"/>
      <c r="EFY263" s="254"/>
      <c r="EFZ263" s="254"/>
      <c r="EGA263" s="254"/>
      <c r="EGB263" s="254"/>
      <c r="EGC263" s="254"/>
      <c r="EGD263" s="254"/>
      <c r="EGE263" s="254"/>
      <c r="EGF263" s="254"/>
      <c r="EGG263" s="254"/>
      <c r="EGH263" s="254"/>
      <c r="EGI263" s="254"/>
      <c r="EGJ263" s="254"/>
      <c r="EGK263" s="254"/>
      <c r="EGL263" s="254"/>
      <c r="EGM263" s="254"/>
      <c r="EGN263" s="254"/>
      <c r="EGO263" s="254"/>
      <c r="EGP263" s="254"/>
      <c r="EGQ263" s="254"/>
      <c r="EGR263" s="254"/>
      <c r="EGS263" s="254"/>
      <c r="EGT263" s="254"/>
      <c r="EGU263" s="254"/>
      <c r="EGV263" s="254"/>
      <c r="EGW263" s="254"/>
      <c r="EGX263" s="254"/>
      <c r="EGY263" s="254"/>
      <c r="EGZ263" s="254"/>
      <c r="EHA263" s="254"/>
      <c r="EHB263" s="254"/>
      <c r="EHC263" s="254"/>
      <c r="EHD263" s="254"/>
      <c r="EHE263" s="254"/>
      <c r="EHF263" s="254"/>
      <c r="EHG263" s="254"/>
      <c r="EHH263" s="254"/>
      <c r="EHI263" s="254"/>
      <c r="EHJ263" s="254"/>
      <c r="EHK263" s="254"/>
      <c r="EHL263" s="254"/>
      <c r="EHM263" s="254"/>
      <c r="EHN263" s="254"/>
      <c r="EHO263" s="254"/>
      <c r="EHP263" s="254"/>
      <c r="EHQ263" s="254"/>
      <c r="EHR263" s="254"/>
      <c r="EHS263" s="254"/>
      <c r="EHT263" s="254"/>
      <c r="EHU263" s="254"/>
      <c r="EHV263" s="254"/>
      <c r="EHW263" s="254"/>
      <c r="EHX263" s="254"/>
      <c r="EHY263" s="254"/>
      <c r="EHZ263" s="254"/>
      <c r="EIA263" s="254"/>
      <c r="EIB263" s="254"/>
      <c r="EIC263" s="254"/>
      <c r="EID263" s="254"/>
      <c r="EIE263" s="254"/>
      <c r="EIF263" s="254"/>
      <c r="EIG263" s="254"/>
      <c r="EIH263" s="254"/>
      <c r="EII263" s="254"/>
      <c r="EIJ263" s="254"/>
      <c r="EIK263" s="254"/>
      <c r="EIL263" s="254"/>
      <c r="EIM263" s="254"/>
      <c r="EIN263" s="254"/>
      <c r="EIO263" s="254"/>
      <c r="EIP263" s="254"/>
      <c r="EIQ263" s="254"/>
      <c r="EIR263" s="254"/>
      <c r="EIS263" s="254"/>
      <c r="EIT263" s="254"/>
      <c r="EIU263" s="254"/>
      <c r="EIV263" s="254"/>
      <c r="EIW263" s="254"/>
      <c r="EIX263" s="254"/>
      <c r="EIY263" s="254"/>
      <c r="EIZ263" s="254"/>
      <c r="EJA263" s="254"/>
      <c r="EJB263" s="254"/>
      <c r="EJC263" s="254"/>
      <c r="EJD263" s="254"/>
      <c r="EJE263" s="254"/>
      <c r="EJF263" s="254"/>
      <c r="EJG263" s="254"/>
      <c r="EJH263" s="254"/>
      <c r="EJI263" s="254"/>
      <c r="EJJ263" s="254"/>
      <c r="EJK263" s="254"/>
      <c r="EJL263" s="254"/>
      <c r="EJM263" s="254"/>
      <c r="EJN263" s="254"/>
      <c r="EJO263" s="254"/>
      <c r="EJP263" s="254"/>
      <c r="EJQ263" s="254"/>
      <c r="EJR263" s="254"/>
      <c r="EJS263" s="254"/>
      <c r="EJT263" s="254"/>
      <c r="EJU263" s="254"/>
      <c r="EJV263" s="254"/>
      <c r="EJW263" s="254"/>
      <c r="EJX263" s="254"/>
      <c r="EJY263" s="254"/>
      <c r="EJZ263" s="254"/>
      <c r="EKA263" s="254"/>
      <c r="EKB263" s="254"/>
      <c r="EKC263" s="254"/>
      <c r="EKD263" s="254"/>
      <c r="EKE263" s="254"/>
      <c r="EKF263" s="254"/>
      <c r="EKG263" s="254"/>
      <c r="EKH263" s="254"/>
      <c r="EKI263" s="254"/>
      <c r="EKJ263" s="254"/>
      <c r="EKK263" s="254"/>
      <c r="EKL263" s="254"/>
      <c r="EKM263" s="254"/>
      <c r="EKN263" s="254"/>
      <c r="EKO263" s="254"/>
      <c r="EKP263" s="254"/>
      <c r="EKQ263" s="254"/>
      <c r="EKR263" s="254"/>
      <c r="EKS263" s="254"/>
      <c r="EKT263" s="254"/>
      <c r="EKU263" s="254"/>
      <c r="EKV263" s="254"/>
      <c r="EKW263" s="254"/>
      <c r="EKX263" s="254"/>
      <c r="EKY263" s="254"/>
      <c r="EKZ263" s="254"/>
      <c r="ELA263" s="254"/>
      <c r="ELB263" s="254"/>
      <c r="ELC263" s="254"/>
      <c r="ELD263" s="254"/>
      <c r="ELE263" s="254"/>
      <c r="ELF263" s="254"/>
      <c r="ELG263" s="254"/>
      <c r="ELH263" s="254"/>
      <c r="ELI263" s="254"/>
      <c r="ELJ263" s="254"/>
      <c r="ELK263" s="254"/>
      <c r="ELL263" s="254"/>
      <c r="ELM263" s="254"/>
      <c r="ELN263" s="254"/>
      <c r="ELO263" s="254"/>
      <c r="ELP263" s="254"/>
      <c r="ELQ263" s="254"/>
      <c r="ELR263" s="254"/>
      <c r="ELS263" s="254"/>
      <c r="ELT263" s="254"/>
      <c r="ELU263" s="254"/>
      <c r="ELV263" s="254"/>
      <c r="ELW263" s="254"/>
      <c r="ELX263" s="254"/>
      <c r="ELY263" s="254"/>
      <c r="ELZ263" s="254"/>
      <c r="EMA263" s="254"/>
      <c r="EMB263" s="254"/>
      <c r="EMC263" s="254"/>
      <c r="EMD263" s="254"/>
      <c r="EME263" s="254"/>
      <c r="EMF263" s="254"/>
      <c r="EMG263" s="254"/>
      <c r="EMH263" s="254"/>
      <c r="EMI263" s="254"/>
      <c r="EMJ263" s="254"/>
      <c r="EMK263" s="254"/>
      <c r="EML263" s="254"/>
      <c r="EMM263" s="254"/>
      <c r="EMN263" s="254"/>
      <c r="EMO263" s="254"/>
      <c r="EMP263" s="254"/>
      <c r="EMQ263" s="254"/>
      <c r="EMR263" s="254"/>
      <c r="EMS263" s="254"/>
      <c r="EMT263" s="254"/>
      <c r="EMU263" s="254"/>
      <c r="EMV263" s="254"/>
      <c r="EMW263" s="254"/>
      <c r="EMX263" s="254"/>
      <c r="EMY263" s="254"/>
      <c r="EMZ263" s="254"/>
      <c r="ENA263" s="254"/>
      <c r="ENB263" s="254"/>
      <c r="ENC263" s="254"/>
      <c r="END263" s="254"/>
      <c r="ENE263" s="254"/>
      <c r="ENF263" s="254"/>
      <c r="ENG263" s="254"/>
      <c r="ENH263" s="254"/>
      <c r="ENI263" s="254"/>
      <c r="ENJ263" s="254"/>
      <c r="ENK263" s="254"/>
      <c r="ENL263" s="254"/>
      <c r="ENM263" s="254"/>
      <c r="ENN263" s="254"/>
      <c r="ENO263" s="254"/>
      <c r="ENP263" s="254"/>
      <c r="ENQ263" s="254"/>
      <c r="ENR263" s="254"/>
      <c r="ENS263" s="254"/>
      <c r="ENT263" s="254"/>
      <c r="ENU263" s="254"/>
      <c r="ENV263" s="254"/>
      <c r="ENW263" s="254"/>
      <c r="ENX263" s="254"/>
      <c r="ENY263" s="254"/>
      <c r="ENZ263" s="254"/>
      <c r="EOA263" s="254"/>
      <c r="EOB263" s="254"/>
      <c r="EOC263" s="254"/>
      <c r="EOD263" s="254"/>
      <c r="EOE263" s="254"/>
      <c r="EOF263" s="254"/>
      <c r="EOG263" s="254"/>
      <c r="EOH263" s="254"/>
      <c r="EOI263" s="254"/>
      <c r="EOJ263" s="254"/>
      <c r="EOK263" s="254"/>
      <c r="EOL263" s="254"/>
      <c r="EOM263" s="254"/>
      <c r="EON263" s="254"/>
      <c r="EOO263" s="254"/>
      <c r="EOP263" s="254"/>
      <c r="EOQ263" s="254"/>
      <c r="EOR263" s="254"/>
      <c r="EOS263" s="254"/>
      <c r="EOT263" s="254"/>
      <c r="EOU263" s="254"/>
      <c r="EOV263" s="254"/>
      <c r="EOW263" s="254"/>
      <c r="EOX263" s="254"/>
      <c r="EOY263" s="254"/>
      <c r="EOZ263" s="254"/>
      <c r="EPA263" s="254"/>
      <c r="EPB263" s="254"/>
      <c r="EPC263" s="254"/>
      <c r="EPD263" s="254"/>
      <c r="EPE263" s="254"/>
      <c r="EPF263" s="254"/>
      <c r="EPG263" s="254"/>
      <c r="EPH263" s="254"/>
      <c r="EPI263" s="254"/>
      <c r="EPJ263" s="254"/>
      <c r="EPK263" s="254"/>
      <c r="EPL263" s="254"/>
      <c r="EPM263" s="254"/>
      <c r="EPN263" s="254"/>
      <c r="EPO263" s="254"/>
      <c r="EPP263" s="254"/>
      <c r="EPQ263" s="254"/>
      <c r="EPR263" s="254"/>
      <c r="EPS263" s="254"/>
      <c r="EPT263" s="254"/>
      <c r="EPU263" s="254"/>
      <c r="EPV263" s="254"/>
      <c r="EPW263" s="254"/>
      <c r="EPX263" s="254"/>
      <c r="EPY263" s="254"/>
      <c r="EPZ263" s="254"/>
      <c r="EQA263" s="254"/>
      <c r="EQB263" s="254"/>
      <c r="EQC263" s="254"/>
      <c r="EQD263" s="254"/>
      <c r="EQE263" s="254"/>
      <c r="EQF263" s="254"/>
      <c r="EQG263" s="254"/>
      <c r="EQH263" s="254"/>
      <c r="EQI263" s="254"/>
      <c r="EQJ263" s="254"/>
      <c r="EQK263" s="254"/>
      <c r="EQL263" s="254"/>
      <c r="EQM263" s="254"/>
      <c r="EQN263" s="254"/>
      <c r="EQO263" s="254"/>
      <c r="EQP263" s="254"/>
      <c r="EQQ263" s="254"/>
      <c r="EQR263" s="254"/>
      <c r="EQS263" s="254"/>
      <c r="EQT263" s="254"/>
      <c r="EQU263" s="254"/>
      <c r="EQV263" s="254"/>
      <c r="EQW263" s="254"/>
      <c r="EQX263" s="254"/>
      <c r="EQY263" s="254"/>
      <c r="EQZ263" s="254"/>
      <c r="ERA263" s="254"/>
      <c r="ERB263" s="254"/>
      <c r="ERC263" s="254"/>
      <c r="ERD263" s="254"/>
      <c r="ERE263" s="254"/>
      <c r="ERF263" s="254"/>
      <c r="ERG263" s="254"/>
      <c r="ERH263" s="254"/>
      <c r="ERI263" s="254"/>
      <c r="ERJ263" s="254"/>
      <c r="ERK263" s="254"/>
      <c r="ERL263" s="254"/>
      <c r="ERM263" s="254"/>
      <c r="ERN263" s="254"/>
      <c r="ERO263" s="254"/>
      <c r="ERP263" s="254"/>
      <c r="ERQ263" s="254"/>
      <c r="ERR263" s="254"/>
      <c r="ERS263" s="254"/>
      <c r="ERT263" s="254"/>
      <c r="ERU263" s="254"/>
      <c r="ERV263" s="254"/>
      <c r="ERW263" s="254"/>
      <c r="ERX263" s="254"/>
      <c r="ERY263" s="254"/>
      <c r="ERZ263" s="254"/>
      <c r="ESA263" s="254"/>
      <c r="ESB263" s="254"/>
      <c r="ESC263" s="254"/>
      <c r="ESD263" s="254"/>
      <c r="ESE263" s="254"/>
      <c r="ESF263" s="254"/>
      <c r="ESG263" s="254"/>
      <c r="ESH263" s="254"/>
      <c r="ESI263" s="254"/>
      <c r="ESJ263" s="254"/>
      <c r="ESK263" s="254"/>
      <c r="ESL263" s="254"/>
      <c r="ESM263" s="254"/>
      <c r="ESN263" s="254"/>
      <c r="ESO263" s="254"/>
      <c r="ESP263" s="254"/>
      <c r="ESQ263" s="254"/>
      <c r="ESR263" s="254"/>
      <c r="ESS263" s="254"/>
      <c r="EST263" s="254"/>
      <c r="ESU263" s="254"/>
      <c r="ESV263" s="254"/>
      <c r="ESW263" s="254"/>
      <c r="ESX263" s="254"/>
      <c r="ESY263" s="254"/>
      <c r="ESZ263" s="254"/>
      <c r="ETA263" s="254"/>
      <c r="ETB263" s="254"/>
      <c r="ETC263" s="254"/>
      <c r="ETD263" s="254"/>
      <c r="ETE263" s="254"/>
      <c r="ETF263" s="254"/>
      <c r="ETG263" s="254"/>
      <c r="ETH263" s="254"/>
      <c r="ETI263" s="254"/>
      <c r="ETJ263" s="254"/>
      <c r="ETK263" s="254"/>
      <c r="ETL263" s="254"/>
      <c r="ETM263" s="254"/>
      <c r="ETN263" s="254"/>
      <c r="ETO263" s="254"/>
      <c r="ETP263" s="254"/>
      <c r="ETQ263" s="254"/>
      <c r="ETR263" s="254"/>
      <c r="ETS263" s="254"/>
      <c r="ETT263" s="254"/>
      <c r="ETU263" s="254"/>
      <c r="ETV263" s="254"/>
      <c r="ETW263" s="254"/>
      <c r="ETX263" s="254"/>
      <c r="ETY263" s="254"/>
      <c r="ETZ263" s="254"/>
      <c r="EUA263" s="254"/>
      <c r="EUB263" s="254"/>
      <c r="EUC263" s="254"/>
      <c r="EUD263" s="254"/>
      <c r="EUE263" s="254"/>
      <c r="EUF263" s="254"/>
      <c r="EUG263" s="254"/>
      <c r="EUH263" s="254"/>
      <c r="EUI263" s="254"/>
      <c r="EUJ263" s="254"/>
      <c r="EUK263" s="254"/>
      <c r="EUL263" s="254"/>
      <c r="EUM263" s="254"/>
      <c r="EUN263" s="254"/>
      <c r="EUO263" s="254"/>
      <c r="EUP263" s="254"/>
      <c r="EUQ263" s="254"/>
      <c r="EUR263" s="254"/>
      <c r="EUS263" s="254"/>
      <c r="EUT263" s="254"/>
      <c r="EUU263" s="254"/>
      <c r="EUV263" s="254"/>
      <c r="EUW263" s="254"/>
      <c r="EUX263" s="254"/>
      <c r="EUY263" s="254"/>
      <c r="EUZ263" s="254"/>
      <c r="EVA263" s="254"/>
      <c r="EVB263" s="254"/>
      <c r="EVC263" s="254"/>
      <c r="EVD263" s="254"/>
      <c r="EVE263" s="254"/>
      <c r="EVF263" s="254"/>
      <c r="EVG263" s="254"/>
      <c r="EVH263" s="254"/>
      <c r="EVI263" s="254"/>
      <c r="EVJ263" s="254"/>
      <c r="EVK263" s="254"/>
      <c r="EVL263" s="254"/>
      <c r="EVM263" s="254"/>
      <c r="EVN263" s="254"/>
      <c r="EVO263" s="254"/>
      <c r="EVP263" s="254"/>
      <c r="EVQ263" s="254"/>
      <c r="EVR263" s="254"/>
      <c r="EVS263" s="254"/>
      <c r="EVT263" s="254"/>
      <c r="EVU263" s="254"/>
      <c r="EVV263" s="254"/>
      <c r="EVW263" s="254"/>
      <c r="EVX263" s="254"/>
      <c r="EVY263" s="254"/>
      <c r="EVZ263" s="254"/>
      <c r="EWA263" s="254"/>
      <c r="EWB263" s="254"/>
      <c r="EWC263" s="254"/>
      <c r="EWD263" s="254"/>
      <c r="EWE263" s="254"/>
      <c r="EWF263" s="254"/>
      <c r="EWG263" s="254"/>
      <c r="EWH263" s="254"/>
      <c r="EWI263" s="254"/>
      <c r="EWJ263" s="254"/>
      <c r="EWK263" s="254"/>
      <c r="EWL263" s="254"/>
      <c r="EWM263" s="254"/>
      <c r="EWN263" s="254"/>
      <c r="EWO263" s="254"/>
      <c r="EWP263" s="254"/>
      <c r="EWQ263" s="254"/>
      <c r="EWR263" s="254"/>
      <c r="EWS263" s="254"/>
      <c r="EWT263" s="254"/>
      <c r="EWU263" s="254"/>
      <c r="EWV263" s="254"/>
      <c r="EWW263" s="254"/>
      <c r="EWX263" s="254"/>
      <c r="EWY263" s="254"/>
      <c r="EWZ263" s="254"/>
      <c r="EXA263" s="254"/>
      <c r="EXB263" s="254"/>
      <c r="EXC263" s="254"/>
      <c r="EXD263" s="254"/>
      <c r="EXE263" s="254"/>
      <c r="EXF263" s="254"/>
      <c r="EXG263" s="254"/>
      <c r="EXH263" s="254"/>
      <c r="EXI263" s="254"/>
      <c r="EXJ263" s="254"/>
      <c r="EXK263" s="254"/>
      <c r="EXL263" s="254"/>
      <c r="EXM263" s="254"/>
      <c r="EXN263" s="254"/>
      <c r="EXO263" s="254"/>
      <c r="EXP263" s="254"/>
      <c r="EXQ263" s="254"/>
      <c r="EXR263" s="254"/>
      <c r="EXS263" s="254"/>
      <c r="EXT263" s="254"/>
      <c r="EXU263" s="254"/>
      <c r="EXV263" s="254"/>
      <c r="EXW263" s="254"/>
      <c r="EXX263" s="254"/>
      <c r="EXY263" s="254"/>
      <c r="EXZ263" s="254"/>
      <c r="EYA263" s="254"/>
      <c r="EYB263" s="254"/>
      <c r="EYC263" s="254"/>
      <c r="EYD263" s="254"/>
      <c r="EYE263" s="254"/>
      <c r="EYF263" s="254"/>
      <c r="EYG263" s="254"/>
      <c r="EYH263" s="254"/>
      <c r="EYI263" s="254"/>
      <c r="EYJ263" s="254"/>
      <c r="EYK263" s="254"/>
      <c r="EYL263" s="254"/>
      <c r="EYM263" s="254"/>
      <c r="EYN263" s="254"/>
      <c r="EYO263" s="254"/>
      <c r="EYP263" s="254"/>
      <c r="EYQ263" s="254"/>
      <c r="EYR263" s="254"/>
      <c r="EYS263" s="254"/>
      <c r="EYT263" s="254"/>
      <c r="EYU263" s="254"/>
      <c r="EYV263" s="254"/>
      <c r="EYW263" s="254"/>
      <c r="EYX263" s="254"/>
      <c r="EYY263" s="254"/>
      <c r="EYZ263" s="254"/>
      <c r="EZA263" s="254"/>
      <c r="EZB263" s="254"/>
      <c r="EZC263" s="254"/>
      <c r="EZD263" s="254"/>
      <c r="EZE263" s="254"/>
      <c r="EZF263" s="254"/>
      <c r="EZG263" s="254"/>
      <c r="EZH263" s="254"/>
      <c r="EZI263" s="254"/>
      <c r="EZJ263" s="254"/>
      <c r="EZK263" s="254"/>
      <c r="EZL263" s="254"/>
      <c r="EZM263" s="254"/>
      <c r="EZN263" s="254"/>
      <c r="EZO263" s="254"/>
      <c r="EZP263" s="254"/>
      <c r="EZQ263" s="254"/>
      <c r="EZR263" s="254"/>
      <c r="EZS263" s="254"/>
      <c r="EZT263" s="254"/>
      <c r="EZU263" s="254"/>
      <c r="EZV263" s="254"/>
      <c r="EZW263" s="254"/>
      <c r="EZX263" s="254"/>
      <c r="EZY263" s="254"/>
      <c r="EZZ263" s="254"/>
      <c r="FAA263" s="254"/>
      <c r="FAB263" s="254"/>
      <c r="FAC263" s="254"/>
      <c r="FAD263" s="254"/>
      <c r="FAE263" s="254"/>
      <c r="FAF263" s="254"/>
      <c r="FAG263" s="254"/>
      <c r="FAH263" s="254"/>
      <c r="FAI263" s="254"/>
      <c r="FAJ263" s="254"/>
      <c r="FAK263" s="254"/>
      <c r="FAL263" s="254"/>
      <c r="FAM263" s="254"/>
      <c r="FAN263" s="254"/>
      <c r="FAO263" s="254"/>
      <c r="FAP263" s="254"/>
      <c r="FAQ263" s="254"/>
      <c r="FAR263" s="254"/>
      <c r="FAS263" s="254"/>
      <c r="FAT263" s="254"/>
      <c r="FAU263" s="254"/>
      <c r="FAV263" s="254"/>
      <c r="FAW263" s="254"/>
      <c r="FAX263" s="254"/>
      <c r="FAY263" s="254"/>
      <c r="FAZ263" s="254"/>
      <c r="FBA263" s="254"/>
      <c r="FBB263" s="254"/>
      <c r="FBC263" s="254"/>
      <c r="FBD263" s="254"/>
      <c r="FBE263" s="254"/>
      <c r="FBF263" s="254"/>
      <c r="FBG263" s="254"/>
      <c r="FBH263" s="254"/>
      <c r="FBI263" s="254"/>
      <c r="FBJ263" s="254"/>
      <c r="FBK263" s="254"/>
      <c r="FBL263" s="254"/>
      <c r="FBM263" s="254"/>
      <c r="FBN263" s="254"/>
      <c r="FBO263" s="254"/>
      <c r="FBP263" s="254"/>
      <c r="FBQ263" s="254"/>
      <c r="FBR263" s="254"/>
      <c r="FBS263" s="254"/>
      <c r="FBT263" s="254"/>
      <c r="FBU263" s="254"/>
      <c r="FBV263" s="254"/>
      <c r="FBW263" s="254"/>
      <c r="FBX263" s="254"/>
      <c r="FBY263" s="254"/>
      <c r="FBZ263" s="254"/>
      <c r="FCA263" s="254"/>
      <c r="FCB263" s="254"/>
      <c r="FCC263" s="254"/>
      <c r="FCD263" s="254"/>
      <c r="FCE263" s="254"/>
      <c r="FCF263" s="254"/>
      <c r="FCG263" s="254"/>
      <c r="FCH263" s="254"/>
      <c r="FCI263" s="254"/>
      <c r="FCJ263" s="254"/>
      <c r="FCK263" s="254"/>
      <c r="FCL263" s="254"/>
      <c r="FCM263" s="254"/>
      <c r="FCN263" s="254"/>
      <c r="FCO263" s="254"/>
      <c r="FCP263" s="254"/>
      <c r="FCQ263" s="254"/>
      <c r="FCR263" s="254"/>
      <c r="FCS263" s="254"/>
      <c r="FCT263" s="254"/>
      <c r="FCU263" s="254"/>
      <c r="FCV263" s="254"/>
      <c r="FCW263" s="254"/>
      <c r="FCX263" s="254"/>
      <c r="FCY263" s="254"/>
      <c r="FCZ263" s="254"/>
      <c r="FDA263" s="254"/>
      <c r="FDB263" s="254"/>
      <c r="FDC263" s="254"/>
      <c r="FDD263" s="254"/>
      <c r="FDE263" s="254"/>
      <c r="FDF263" s="254"/>
      <c r="FDG263" s="254"/>
      <c r="FDH263" s="254"/>
      <c r="FDI263" s="254"/>
      <c r="FDJ263" s="254"/>
      <c r="FDK263" s="254"/>
      <c r="FDL263" s="254"/>
      <c r="FDM263" s="254"/>
      <c r="FDN263" s="254"/>
      <c r="FDO263" s="254"/>
      <c r="FDP263" s="254"/>
      <c r="FDQ263" s="254"/>
      <c r="FDR263" s="254"/>
      <c r="FDS263" s="254"/>
      <c r="FDT263" s="254"/>
      <c r="FDU263" s="254"/>
      <c r="FDV263" s="254"/>
      <c r="FDW263" s="254"/>
      <c r="FDX263" s="254"/>
      <c r="FDY263" s="254"/>
      <c r="FDZ263" s="254"/>
      <c r="FEA263" s="254"/>
      <c r="FEB263" s="254"/>
      <c r="FEC263" s="254"/>
      <c r="FED263" s="254"/>
      <c r="FEE263" s="254"/>
      <c r="FEF263" s="254"/>
      <c r="FEG263" s="254"/>
      <c r="FEH263" s="254"/>
      <c r="FEI263" s="254"/>
      <c r="FEJ263" s="254"/>
      <c r="FEK263" s="254"/>
      <c r="FEL263" s="254"/>
      <c r="FEM263" s="254"/>
      <c r="FEN263" s="254"/>
      <c r="FEO263" s="254"/>
      <c r="FEP263" s="254"/>
      <c r="FEQ263" s="254"/>
      <c r="FER263" s="254"/>
      <c r="FES263" s="254"/>
      <c r="FET263" s="254"/>
      <c r="FEU263" s="254"/>
      <c r="FEV263" s="254"/>
      <c r="FEW263" s="254"/>
      <c r="FEX263" s="254"/>
      <c r="FEY263" s="254"/>
      <c r="FEZ263" s="254"/>
      <c r="FFA263" s="254"/>
      <c r="FFB263" s="254"/>
      <c r="FFC263" s="254"/>
      <c r="FFD263" s="254"/>
      <c r="FFE263" s="254"/>
      <c r="FFF263" s="254"/>
      <c r="FFG263" s="254"/>
      <c r="FFH263" s="254"/>
      <c r="FFI263" s="254"/>
      <c r="FFJ263" s="254"/>
      <c r="FFK263" s="254"/>
      <c r="FFL263" s="254"/>
      <c r="FFM263" s="254"/>
      <c r="FFN263" s="254"/>
      <c r="FFO263" s="254"/>
      <c r="FFP263" s="254"/>
      <c r="FFQ263" s="254"/>
      <c r="FFR263" s="254"/>
      <c r="FFS263" s="254"/>
      <c r="FFT263" s="254"/>
      <c r="FFU263" s="254"/>
      <c r="FFV263" s="254"/>
      <c r="FFW263" s="254"/>
      <c r="FFX263" s="254"/>
      <c r="FFY263" s="254"/>
      <c r="FFZ263" s="254"/>
      <c r="FGA263" s="254"/>
      <c r="FGB263" s="254"/>
      <c r="FGC263" s="254"/>
      <c r="FGD263" s="254"/>
      <c r="FGE263" s="254"/>
      <c r="FGF263" s="254"/>
      <c r="FGG263" s="254"/>
      <c r="FGH263" s="254"/>
      <c r="FGI263" s="254"/>
      <c r="FGJ263" s="254"/>
      <c r="FGK263" s="254"/>
      <c r="FGL263" s="254"/>
      <c r="FGM263" s="254"/>
      <c r="FGN263" s="254"/>
      <c r="FGO263" s="254"/>
      <c r="FGP263" s="254"/>
      <c r="FGQ263" s="254"/>
      <c r="FGR263" s="254"/>
      <c r="FGS263" s="254"/>
      <c r="FGT263" s="254"/>
      <c r="FGU263" s="254"/>
      <c r="FGV263" s="254"/>
      <c r="FGW263" s="254"/>
      <c r="FGX263" s="254"/>
      <c r="FGY263" s="254"/>
      <c r="FGZ263" s="254"/>
      <c r="FHA263" s="254"/>
      <c r="FHB263" s="254"/>
      <c r="FHC263" s="254"/>
      <c r="FHD263" s="254"/>
      <c r="FHE263" s="254"/>
      <c r="FHF263" s="254"/>
      <c r="FHG263" s="254"/>
      <c r="FHH263" s="254"/>
      <c r="FHI263" s="254"/>
      <c r="FHJ263" s="254"/>
      <c r="FHK263" s="254"/>
      <c r="FHL263" s="254"/>
      <c r="FHM263" s="254"/>
      <c r="FHN263" s="254"/>
      <c r="FHO263" s="254"/>
      <c r="FHP263" s="254"/>
      <c r="FHQ263" s="254"/>
      <c r="FHR263" s="254"/>
      <c r="FHS263" s="254"/>
      <c r="FHT263" s="254"/>
      <c r="FHU263" s="254"/>
      <c r="FHV263" s="254"/>
      <c r="FHW263" s="254"/>
      <c r="FHX263" s="254"/>
      <c r="FHY263" s="254"/>
      <c r="FHZ263" s="254"/>
      <c r="FIA263" s="254"/>
      <c r="FIB263" s="254"/>
      <c r="FIC263" s="254"/>
      <c r="FID263" s="254"/>
      <c r="FIE263" s="254"/>
      <c r="FIF263" s="254"/>
      <c r="FIG263" s="254"/>
      <c r="FIH263" s="254"/>
      <c r="FII263" s="254"/>
      <c r="FIJ263" s="254"/>
      <c r="FIK263" s="254"/>
      <c r="FIL263" s="254"/>
      <c r="FIM263" s="254"/>
      <c r="FIN263" s="254"/>
      <c r="FIO263" s="254"/>
      <c r="FIP263" s="254"/>
      <c r="FIQ263" s="254"/>
      <c r="FIR263" s="254"/>
      <c r="FIS263" s="254"/>
      <c r="FIT263" s="254"/>
      <c r="FIU263" s="254"/>
      <c r="FIV263" s="254"/>
      <c r="FIW263" s="254"/>
      <c r="FIX263" s="254"/>
      <c r="FIY263" s="254"/>
      <c r="FIZ263" s="254"/>
      <c r="FJA263" s="254"/>
      <c r="FJB263" s="254"/>
      <c r="FJC263" s="254"/>
      <c r="FJD263" s="254"/>
      <c r="FJE263" s="254"/>
      <c r="FJF263" s="254"/>
      <c r="FJG263" s="254"/>
      <c r="FJH263" s="254"/>
      <c r="FJI263" s="254"/>
      <c r="FJJ263" s="254"/>
      <c r="FJK263" s="254"/>
      <c r="FJL263" s="254"/>
      <c r="FJM263" s="254"/>
      <c r="FJN263" s="254"/>
      <c r="FJO263" s="254"/>
      <c r="FJP263" s="254"/>
      <c r="FJQ263" s="254"/>
      <c r="FJR263" s="254"/>
      <c r="FJS263" s="254"/>
      <c r="FJT263" s="254"/>
      <c r="FJU263" s="254"/>
      <c r="FJV263" s="254"/>
      <c r="FJW263" s="254"/>
      <c r="FJX263" s="254"/>
      <c r="FJY263" s="254"/>
      <c r="FJZ263" s="254"/>
      <c r="FKA263" s="254"/>
      <c r="FKB263" s="254"/>
      <c r="FKC263" s="254"/>
      <c r="FKD263" s="254"/>
      <c r="FKE263" s="254"/>
      <c r="FKF263" s="254"/>
      <c r="FKG263" s="254"/>
      <c r="FKH263" s="254"/>
      <c r="FKI263" s="254"/>
      <c r="FKJ263" s="254"/>
      <c r="FKK263" s="254"/>
      <c r="FKL263" s="254"/>
      <c r="FKM263" s="254"/>
      <c r="FKN263" s="254"/>
      <c r="FKO263" s="254"/>
      <c r="FKP263" s="254"/>
      <c r="FKQ263" s="254"/>
      <c r="FKR263" s="254"/>
      <c r="FKS263" s="254"/>
      <c r="FKT263" s="254"/>
      <c r="FKU263" s="254"/>
      <c r="FKV263" s="254"/>
      <c r="FKW263" s="254"/>
      <c r="FKX263" s="254"/>
      <c r="FKY263" s="254"/>
      <c r="FKZ263" s="254"/>
      <c r="FLA263" s="254"/>
      <c r="FLB263" s="254"/>
      <c r="FLC263" s="254"/>
      <c r="FLD263" s="254"/>
      <c r="FLE263" s="254"/>
      <c r="FLF263" s="254"/>
      <c r="FLG263" s="254"/>
      <c r="FLH263" s="254"/>
      <c r="FLI263" s="254"/>
      <c r="FLJ263" s="254"/>
      <c r="FLK263" s="254"/>
      <c r="FLL263" s="254"/>
      <c r="FLM263" s="254"/>
      <c r="FLN263" s="254"/>
      <c r="FLO263" s="254"/>
      <c r="FLP263" s="254"/>
      <c r="FLQ263" s="254"/>
      <c r="FLR263" s="254"/>
      <c r="FLS263" s="254"/>
      <c r="FLT263" s="254"/>
      <c r="FLU263" s="254"/>
      <c r="FLV263" s="254"/>
      <c r="FLW263" s="254"/>
      <c r="FLX263" s="254"/>
      <c r="FLY263" s="254"/>
      <c r="FLZ263" s="254"/>
      <c r="FMA263" s="254"/>
      <c r="FMB263" s="254"/>
      <c r="FMC263" s="254"/>
      <c r="FMD263" s="254"/>
      <c r="FME263" s="254"/>
      <c r="FMF263" s="254"/>
      <c r="FMG263" s="254"/>
      <c r="FMH263" s="254"/>
      <c r="FMI263" s="254"/>
      <c r="FMJ263" s="254"/>
      <c r="FMK263" s="254"/>
      <c r="FML263" s="254"/>
      <c r="FMM263" s="254"/>
      <c r="FMN263" s="254"/>
      <c r="FMO263" s="254"/>
      <c r="FMP263" s="254"/>
      <c r="FMQ263" s="254"/>
      <c r="FMR263" s="254"/>
      <c r="FMS263" s="254"/>
      <c r="FMT263" s="254"/>
      <c r="FMU263" s="254"/>
      <c r="FMV263" s="254"/>
      <c r="FMW263" s="254"/>
      <c r="FMX263" s="254"/>
      <c r="FMY263" s="254"/>
      <c r="FMZ263" s="254"/>
      <c r="FNA263" s="254"/>
      <c r="FNB263" s="254"/>
      <c r="FNC263" s="254"/>
      <c r="FND263" s="254"/>
      <c r="FNE263" s="254"/>
      <c r="FNF263" s="254"/>
      <c r="FNG263" s="254"/>
      <c r="FNH263" s="254"/>
      <c r="FNI263" s="254"/>
      <c r="FNJ263" s="254"/>
      <c r="FNK263" s="254"/>
      <c r="FNL263" s="254"/>
      <c r="FNM263" s="254"/>
      <c r="FNN263" s="254"/>
      <c r="FNO263" s="254"/>
      <c r="FNP263" s="254"/>
      <c r="FNQ263" s="254"/>
      <c r="FNR263" s="254"/>
      <c r="FNS263" s="254"/>
      <c r="FNT263" s="254"/>
      <c r="FNU263" s="254"/>
      <c r="FNV263" s="254"/>
      <c r="FNW263" s="254"/>
      <c r="FNX263" s="254"/>
      <c r="FNY263" s="254"/>
      <c r="FNZ263" s="254"/>
      <c r="FOA263" s="254"/>
      <c r="FOB263" s="254"/>
      <c r="FOC263" s="254"/>
      <c r="FOD263" s="254"/>
      <c r="FOE263" s="254"/>
      <c r="FOF263" s="254"/>
      <c r="FOG263" s="254"/>
      <c r="FOH263" s="254"/>
      <c r="FOI263" s="254"/>
      <c r="FOJ263" s="254"/>
      <c r="FOK263" s="254"/>
      <c r="FOL263" s="254"/>
      <c r="FOM263" s="254"/>
      <c r="FON263" s="254"/>
      <c r="FOO263" s="254"/>
      <c r="FOP263" s="254"/>
      <c r="FOQ263" s="254"/>
      <c r="FOR263" s="254"/>
      <c r="FOS263" s="254"/>
      <c r="FOT263" s="254"/>
      <c r="FOU263" s="254"/>
      <c r="FOV263" s="254"/>
      <c r="FOW263" s="254"/>
      <c r="FOX263" s="254"/>
      <c r="FOY263" s="254"/>
      <c r="FOZ263" s="254"/>
      <c r="FPA263" s="254"/>
      <c r="FPB263" s="254"/>
      <c r="FPC263" s="254"/>
      <c r="FPD263" s="254"/>
      <c r="FPE263" s="254"/>
      <c r="FPF263" s="254"/>
      <c r="FPG263" s="254"/>
      <c r="FPH263" s="254"/>
      <c r="FPI263" s="254"/>
      <c r="FPJ263" s="254"/>
      <c r="FPK263" s="254"/>
      <c r="FPL263" s="254"/>
      <c r="FPM263" s="254"/>
      <c r="FPN263" s="254"/>
      <c r="FPO263" s="254"/>
      <c r="FPP263" s="254"/>
      <c r="FPQ263" s="254"/>
      <c r="FPR263" s="254"/>
      <c r="FPS263" s="254"/>
      <c r="FPT263" s="254"/>
      <c r="FPU263" s="254"/>
      <c r="FPV263" s="254"/>
      <c r="FPW263" s="254"/>
      <c r="FPX263" s="254"/>
      <c r="FPY263" s="254"/>
      <c r="FPZ263" s="254"/>
      <c r="FQA263" s="254"/>
      <c r="FQB263" s="254"/>
      <c r="FQC263" s="254"/>
      <c r="FQD263" s="254"/>
      <c r="FQE263" s="254"/>
      <c r="FQF263" s="254"/>
      <c r="FQG263" s="254"/>
      <c r="FQH263" s="254"/>
      <c r="FQI263" s="254"/>
      <c r="FQJ263" s="254"/>
      <c r="FQK263" s="254"/>
      <c r="FQL263" s="254"/>
      <c r="FQM263" s="254"/>
      <c r="FQN263" s="254"/>
      <c r="FQO263" s="254"/>
      <c r="FQP263" s="254"/>
      <c r="FQQ263" s="254"/>
      <c r="FQR263" s="254"/>
      <c r="FQS263" s="254"/>
      <c r="FQT263" s="254"/>
      <c r="FQU263" s="254"/>
      <c r="FQV263" s="254"/>
      <c r="FQW263" s="254"/>
      <c r="FQX263" s="254"/>
      <c r="FQY263" s="254"/>
      <c r="FQZ263" s="254"/>
      <c r="FRA263" s="254"/>
      <c r="FRB263" s="254"/>
      <c r="FRC263" s="254"/>
      <c r="FRD263" s="254"/>
      <c r="FRE263" s="254"/>
      <c r="FRF263" s="254"/>
      <c r="FRG263" s="254"/>
      <c r="FRH263" s="254"/>
      <c r="FRI263" s="254"/>
      <c r="FRJ263" s="254"/>
      <c r="FRK263" s="254"/>
      <c r="FRL263" s="254"/>
      <c r="FRM263" s="254"/>
      <c r="FRN263" s="254"/>
      <c r="FRO263" s="254"/>
      <c r="FRP263" s="254"/>
      <c r="FRQ263" s="254"/>
      <c r="FRR263" s="254"/>
      <c r="FRS263" s="254"/>
      <c r="FRT263" s="254"/>
      <c r="FRU263" s="254"/>
      <c r="FRV263" s="254"/>
      <c r="FRW263" s="254"/>
      <c r="FRX263" s="254"/>
      <c r="FRY263" s="254"/>
      <c r="FRZ263" s="254"/>
      <c r="FSA263" s="254"/>
      <c r="FSB263" s="254"/>
      <c r="FSC263" s="254"/>
      <c r="FSD263" s="254"/>
      <c r="FSE263" s="254"/>
      <c r="FSF263" s="254"/>
      <c r="FSG263" s="254"/>
      <c r="FSH263" s="254"/>
      <c r="FSI263" s="254"/>
      <c r="FSJ263" s="254"/>
      <c r="FSK263" s="254"/>
      <c r="FSL263" s="254"/>
      <c r="FSM263" s="254"/>
      <c r="FSN263" s="254"/>
      <c r="FSO263" s="254"/>
      <c r="FSP263" s="254"/>
      <c r="FSQ263" s="254"/>
      <c r="FSR263" s="254"/>
      <c r="FSS263" s="254"/>
      <c r="FST263" s="254"/>
      <c r="FSU263" s="254"/>
      <c r="FSV263" s="254"/>
      <c r="FSW263" s="254"/>
      <c r="FSX263" s="254"/>
      <c r="FSY263" s="254"/>
      <c r="FSZ263" s="254"/>
      <c r="FTA263" s="254"/>
      <c r="FTB263" s="254"/>
      <c r="FTC263" s="254"/>
      <c r="FTD263" s="254"/>
      <c r="FTE263" s="254"/>
      <c r="FTF263" s="254"/>
      <c r="FTG263" s="254"/>
      <c r="FTH263" s="254"/>
      <c r="FTI263" s="254"/>
      <c r="FTJ263" s="254"/>
      <c r="FTK263" s="254"/>
      <c r="FTL263" s="254"/>
      <c r="FTM263" s="254"/>
      <c r="FTN263" s="254"/>
      <c r="FTO263" s="254"/>
      <c r="FTP263" s="254"/>
      <c r="FTQ263" s="254"/>
      <c r="FTR263" s="254"/>
      <c r="FTS263" s="254"/>
      <c r="FTT263" s="254"/>
      <c r="FTU263" s="254"/>
      <c r="FTV263" s="254"/>
      <c r="FTW263" s="254"/>
      <c r="FTX263" s="254"/>
      <c r="FTY263" s="254"/>
      <c r="FTZ263" s="254"/>
      <c r="FUA263" s="254"/>
      <c r="FUB263" s="254"/>
      <c r="FUC263" s="254"/>
      <c r="FUD263" s="254"/>
      <c r="FUE263" s="254"/>
      <c r="FUF263" s="254"/>
      <c r="FUG263" s="254"/>
      <c r="FUH263" s="254"/>
      <c r="FUI263" s="254"/>
      <c r="FUJ263" s="254"/>
      <c r="FUK263" s="254"/>
      <c r="FUL263" s="254"/>
      <c r="FUM263" s="254"/>
      <c r="FUN263" s="254"/>
      <c r="FUO263" s="254"/>
      <c r="FUP263" s="254"/>
      <c r="FUQ263" s="254"/>
      <c r="FUR263" s="254"/>
      <c r="FUS263" s="254"/>
      <c r="FUT263" s="254"/>
      <c r="FUU263" s="254"/>
      <c r="FUV263" s="254"/>
      <c r="FUW263" s="254"/>
      <c r="FUX263" s="254"/>
      <c r="FUY263" s="254"/>
      <c r="FUZ263" s="254"/>
      <c r="FVA263" s="254"/>
      <c r="FVB263" s="254"/>
      <c r="FVC263" s="254"/>
      <c r="FVD263" s="254"/>
      <c r="FVE263" s="254"/>
      <c r="FVF263" s="254"/>
      <c r="FVG263" s="254"/>
      <c r="FVH263" s="254"/>
      <c r="FVI263" s="254"/>
      <c r="FVJ263" s="254"/>
      <c r="FVK263" s="254"/>
      <c r="FVL263" s="254"/>
      <c r="FVM263" s="254"/>
      <c r="FVN263" s="254"/>
      <c r="FVO263" s="254"/>
      <c r="FVP263" s="254"/>
      <c r="FVQ263" s="254"/>
      <c r="FVR263" s="254"/>
      <c r="FVS263" s="254"/>
      <c r="FVT263" s="254"/>
      <c r="FVU263" s="254"/>
      <c r="FVV263" s="254"/>
      <c r="FVW263" s="254"/>
      <c r="FVX263" s="254"/>
      <c r="FVY263" s="254"/>
      <c r="FVZ263" s="254"/>
      <c r="FWA263" s="254"/>
      <c r="FWB263" s="254"/>
      <c r="FWC263" s="254"/>
      <c r="FWD263" s="254"/>
      <c r="FWE263" s="254"/>
      <c r="FWF263" s="254"/>
      <c r="FWG263" s="254"/>
      <c r="FWH263" s="254"/>
      <c r="FWI263" s="254"/>
      <c r="FWJ263" s="254"/>
      <c r="FWK263" s="254"/>
      <c r="FWL263" s="254"/>
      <c r="FWM263" s="254"/>
      <c r="FWN263" s="254"/>
      <c r="FWO263" s="254"/>
      <c r="FWP263" s="254"/>
      <c r="FWQ263" s="254"/>
      <c r="FWR263" s="254"/>
      <c r="FWS263" s="254"/>
      <c r="FWT263" s="254"/>
      <c r="FWU263" s="254"/>
      <c r="FWV263" s="254"/>
      <c r="FWW263" s="254"/>
      <c r="FWX263" s="254"/>
      <c r="FWY263" s="254"/>
      <c r="FWZ263" s="254"/>
      <c r="FXA263" s="254"/>
      <c r="FXB263" s="254"/>
      <c r="FXC263" s="254"/>
      <c r="FXD263" s="254"/>
      <c r="FXE263" s="254"/>
      <c r="FXF263" s="254"/>
      <c r="FXG263" s="254"/>
      <c r="FXH263" s="254"/>
      <c r="FXI263" s="254"/>
      <c r="FXJ263" s="254"/>
      <c r="FXK263" s="254"/>
      <c r="FXL263" s="254"/>
      <c r="FXM263" s="254"/>
      <c r="FXN263" s="254"/>
      <c r="FXO263" s="254"/>
      <c r="FXP263" s="254"/>
      <c r="FXQ263" s="254"/>
      <c r="FXR263" s="254"/>
      <c r="FXS263" s="254"/>
      <c r="FXT263" s="254"/>
      <c r="FXU263" s="254"/>
      <c r="FXV263" s="254"/>
      <c r="FXW263" s="254"/>
      <c r="FXX263" s="254"/>
      <c r="FXY263" s="254"/>
      <c r="FXZ263" s="254"/>
      <c r="FYA263" s="254"/>
      <c r="FYB263" s="254"/>
      <c r="FYC263" s="254"/>
      <c r="FYD263" s="254"/>
      <c r="FYE263" s="254"/>
      <c r="FYF263" s="254"/>
      <c r="FYG263" s="254"/>
      <c r="FYH263" s="254"/>
      <c r="FYI263" s="254"/>
      <c r="FYJ263" s="254"/>
      <c r="FYK263" s="254"/>
      <c r="FYL263" s="254"/>
      <c r="FYM263" s="254"/>
      <c r="FYN263" s="254"/>
      <c r="FYO263" s="254"/>
      <c r="FYP263" s="254"/>
      <c r="FYQ263" s="254"/>
      <c r="FYR263" s="254"/>
      <c r="FYS263" s="254"/>
      <c r="FYT263" s="254"/>
      <c r="FYU263" s="254"/>
      <c r="FYV263" s="254"/>
      <c r="FYW263" s="254"/>
      <c r="FYX263" s="254"/>
      <c r="FYY263" s="254"/>
      <c r="FYZ263" s="254"/>
      <c r="FZA263" s="254"/>
      <c r="FZB263" s="254"/>
      <c r="FZC263" s="254"/>
      <c r="FZD263" s="254"/>
      <c r="FZE263" s="254"/>
      <c r="FZF263" s="254"/>
      <c r="FZG263" s="254"/>
      <c r="FZH263" s="254"/>
      <c r="FZI263" s="254"/>
      <c r="FZJ263" s="254"/>
      <c r="FZK263" s="254"/>
      <c r="FZL263" s="254"/>
      <c r="FZM263" s="254"/>
      <c r="FZN263" s="254"/>
      <c r="FZO263" s="254"/>
      <c r="FZP263" s="254"/>
      <c r="FZQ263" s="254"/>
      <c r="FZR263" s="254"/>
      <c r="FZS263" s="254"/>
      <c r="FZT263" s="254"/>
      <c r="FZU263" s="254"/>
      <c r="FZV263" s="254"/>
      <c r="FZW263" s="254"/>
      <c r="FZX263" s="254"/>
      <c r="FZY263" s="254"/>
      <c r="FZZ263" s="254"/>
      <c r="GAA263" s="254"/>
      <c r="GAB263" s="254"/>
      <c r="GAC263" s="254"/>
      <c r="GAD263" s="254"/>
      <c r="GAE263" s="254"/>
      <c r="GAF263" s="254"/>
      <c r="GAG263" s="254"/>
      <c r="GAH263" s="254"/>
      <c r="GAI263" s="254"/>
      <c r="GAJ263" s="254"/>
      <c r="GAK263" s="254"/>
      <c r="GAL263" s="254"/>
      <c r="GAM263" s="254"/>
      <c r="GAN263" s="254"/>
      <c r="GAO263" s="254"/>
      <c r="GAP263" s="254"/>
      <c r="GAQ263" s="254"/>
      <c r="GAR263" s="254"/>
      <c r="GAS263" s="254"/>
      <c r="GAT263" s="254"/>
      <c r="GAU263" s="254"/>
      <c r="GAV263" s="254"/>
      <c r="GAW263" s="254"/>
      <c r="GAX263" s="254"/>
      <c r="GAY263" s="254"/>
      <c r="GAZ263" s="254"/>
      <c r="GBA263" s="254"/>
      <c r="GBB263" s="254"/>
      <c r="GBC263" s="254"/>
      <c r="GBD263" s="254"/>
      <c r="GBE263" s="254"/>
      <c r="GBF263" s="254"/>
      <c r="GBG263" s="254"/>
      <c r="GBH263" s="254"/>
      <c r="GBI263" s="254"/>
      <c r="GBJ263" s="254"/>
      <c r="GBK263" s="254"/>
      <c r="GBL263" s="254"/>
      <c r="GBM263" s="254"/>
      <c r="GBN263" s="254"/>
      <c r="GBO263" s="254"/>
      <c r="GBP263" s="254"/>
      <c r="GBQ263" s="254"/>
      <c r="GBR263" s="254"/>
      <c r="GBS263" s="254"/>
      <c r="GBT263" s="254"/>
      <c r="GBU263" s="254"/>
      <c r="GBV263" s="254"/>
      <c r="GBW263" s="254"/>
      <c r="GBX263" s="254"/>
      <c r="GBY263" s="254"/>
      <c r="GBZ263" s="254"/>
      <c r="GCA263" s="254"/>
      <c r="GCB263" s="254"/>
      <c r="GCC263" s="254"/>
      <c r="GCD263" s="254"/>
      <c r="GCE263" s="254"/>
      <c r="GCF263" s="254"/>
      <c r="GCG263" s="254"/>
      <c r="GCH263" s="254"/>
      <c r="GCI263" s="254"/>
      <c r="GCJ263" s="254"/>
      <c r="GCK263" s="254"/>
      <c r="GCL263" s="254"/>
      <c r="GCM263" s="254"/>
      <c r="GCN263" s="254"/>
      <c r="GCO263" s="254"/>
      <c r="GCP263" s="254"/>
      <c r="GCQ263" s="254"/>
      <c r="GCR263" s="254"/>
      <c r="GCS263" s="254"/>
      <c r="GCT263" s="254"/>
      <c r="GCU263" s="254"/>
      <c r="GCV263" s="254"/>
      <c r="GCW263" s="254"/>
      <c r="GCX263" s="254"/>
      <c r="GCY263" s="254"/>
      <c r="GCZ263" s="254"/>
      <c r="GDA263" s="254"/>
      <c r="GDB263" s="254"/>
      <c r="GDC263" s="254"/>
      <c r="GDD263" s="254"/>
      <c r="GDE263" s="254"/>
      <c r="GDF263" s="254"/>
      <c r="GDG263" s="254"/>
      <c r="GDH263" s="254"/>
      <c r="GDI263" s="254"/>
      <c r="GDJ263" s="254"/>
      <c r="GDK263" s="254"/>
      <c r="GDL263" s="254"/>
      <c r="GDM263" s="254"/>
      <c r="GDN263" s="254"/>
      <c r="GDO263" s="254"/>
      <c r="GDP263" s="254"/>
      <c r="GDQ263" s="254"/>
      <c r="GDR263" s="254"/>
      <c r="GDS263" s="254"/>
      <c r="GDT263" s="254"/>
      <c r="GDU263" s="254"/>
      <c r="GDV263" s="254"/>
      <c r="GDW263" s="254"/>
      <c r="GDX263" s="254"/>
      <c r="GDY263" s="254"/>
      <c r="GDZ263" s="254"/>
      <c r="GEA263" s="254"/>
      <c r="GEB263" s="254"/>
      <c r="GEC263" s="254"/>
      <c r="GED263" s="254"/>
      <c r="GEE263" s="254"/>
      <c r="GEF263" s="254"/>
      <c r="GEG263" s="254"/>
      <c r="GEH263" s="254"/>
      <c r="GEI263" s="254"/>
      <c r="GEJ263" s="254"/>
      <c r="GEK263" s="254"/>
      <c r="GEL263" s="254"/>
      <c r="GEM263" s="254"/>
      <c r="GEN263" s="254"/>
      <c r="GEO263" s="254"/>
      <c r="GEP263" s="254"/>
      <c r="GEQ263" s="254"/>
      <c r="GER263" s="254"/>
      <c r="GES263" s="254"/>
      <c r="GET263" s="254"/>
      <c r="GEU263" s="254"/>
      <c r="GEV263" s="254"/>
      <c r="GEW263" s="254"/>
      <c r="GEX263" s="254"/>
      <c r="GEY263" s="254"/>
      <c r="GEZ263" s="254"/>
      <c r="GFA263" s="254"/>
      <c r="GFB263" s="254"/>
      <c r="GFC263" s="254"/>
      <c r="GFD263" s="254"/>
      <c r="GFE263" s="254"/>
      <c r="GFF263" s="254"/>
      <c r="GFG263" s="254"/>
      <c r="GFH263" s="254"/>
      <c r="GFI263" s="254"/>
      <c r="GFJ263" s="254"/>
      <c r="GFK263" s="254"/>
      <c r="GFL263" s="254"/>
      <c r="GFM263" s="254"/>
      <c r="GFN263" s="254"/>
      <c r="GFO263" s="254"/>
      <c r="GFP263" s="254"/>
      <c r="GFQ263" s="254"/>
      <c r="GFR263" s="254"/>
      <c r="GFS263" s="254"/>
      <c r="GFT263" s="254"/>
      <c r="GFU263" s="254"/>
      <c r="GFV263" s="254"/>
      <c r="GFW263" s="254"/>
      <c r="GFX263" s="254"/>
      <c r="GFY263" s="254"/>
      <c r="GFZ263" s="254"/>
      <c r="GGA263" s="254"/>
      <c r="GGB263" s="254"/>
      <c r="GGC263" s="254"/>
      <c r="GGD263" s="254"/>
      <c r="GGE263" s="254"/>
      <c r="GGF263" s="254"/>
      <c r="GGG263" s="254"/>
      <c r="GGH263" s="254"/>
      <c r="GGI263" s="254"/>
      <c r="GGJ263" s="254"/>
      <c r="GGK263" s="254"/>
      <c r="GGL263" s="254"/>
      <c r="GGM263" s="254"/>
      <c r="GGN263" s="254"/>
      <c r="GGO263" s="254"/>
      <c r="GGP263" s="254"/>
      <c r="GGQ263" s="254"/>
      <c r="GGR263" s="254"/>
      <c r="GGS263" s="254"/>
      <c r="GGT263" s="254"/>
      <c r="GGU263" s="254"/>
      <c r="GGV263" s="254"/>
      <c r="GGW263" s="254"/>
      <c r="GGX263" s="254"/>
      <c r="GGY263" s="254"/>
      <c r="GGZ263" s="254"/>
      <c r="GHA263" s="254"/>
      <c r="GHB263" s="254"/>
      <c r="GHC263" s="254"/>
      <c r="GHD263" s="254"/>
      <c r="GHE263" s="254"/>
      <c r="GHF263" s="254"/>
      <c r="GHG263" s="254"/>
      <c r="GHH263" s="254"/>
      <c r="GHI263" s="254"/>
      <c r="GHJ263" s="254"/>
      <c r="GHK263" s="254"/>
      <c r="GHL263" s="254"/>
      <c r="GHM263" s="254"/>
      <c r="GHN263" s="254"/>
      <c r="GHO263" s="254"/>
      <c r="GHP263" s="254"/>
      <c r="GHQ263" s="254"/>
      <c r="GHR263" s="254"/>
      <c r="GHS263" s="254"/>
      <c r="GHT263" s="254"/>
      <c r="GHU263" s="254"/>
      <c r="GHV263" s="254"/>
      <c r="GHW263" s="254"/>
      <c r="GHX263" s="254"/>
      <c r="GHY263" s="254"/>
      <c r="GHZ263" s="254"/>
      <c r="GIA263" s="254"/>
      <c r="GIB263" s="254"/>
      <c r="GIC263" s="254"/>
      <c r="GID263" s="254"/>
      <c r="GIE263" s="254"/>
      <c r="GIF263" s="254"/>
      <c r="GIG263" s="254"/>
      <c r="GIH263" s="254"/>
      <c r="GII263" s="254"/>
      <c r="GIJ263" s="254"/>
      <c r="GIK263" s="254"/>
      <c r="GIL263" s="254"/>
      <c r="GIM263" s="254"/>
      <c r="GIN263" s="254"/>
      <c r="GIO263" s="254"/>
      <c r="GIP263" s="254"/>
      <c r="GIQ263" s="254"/>
      <c r="GIR263" s="254"/>
      <c r="GIS263" s="254"/>
      <c r="GIT263" s="254"/>
      <c r="GIU263" s="254"/>
      <c r="GIV263" s="254"/>
      <c r="GIW263" s="254"/>
      <c r="GIX263" s="254"/>
      <c r="GIY263" s="254"/>
      <c r="GIZ263" s="254"/>
      <c r="GJA263" s="254"/>
      <c r="GJB263" s="254"/>
      <c r="GJC263" s="254"/>
      <c r="GJD263" s="254"/>
      <c r="GJE263" s="254"/>
      <c r="GJF263" s="254"/>
      <c r="GJG263" s="254"/>
      <c r="GJH263" s="254"/>
      <c r="GJI263" s="254"/>
      <c r="GJJ263" s="254"/>
      <c r="GJK263" s="254"/>
      <c r="GJL263" s="254"/>
      <c r="GJM263" s="254"/>
      <c r="GJN263" s="254"/>
      <c r="GJO263" s="254"/>
      <c r="GJP263" s="254"/>
      <c r="GJQ263" s="254"/>
      <c r="GJR263" s="254"/>
      <c r="GJS263" s="254"/>
      <c r="GJT263" s="254"/>
      <c r="GJU263" s="254"/>
      <c r="GJV263" s="254"/>
      <c r="GJW263" s="254"/>
      <c r="GJX263" s="254"/>
      <c r="GJY263" s="254"/>
      <c r="GJZ263" s="254"/>
      <c r="GKA263" s="254"/>
      <c r="GKB263" s="254"/>
      <c r="GKC263" s="254"/>
      <c r="GKD263" s="254"/>
      <c r="GKE263" s="254"/>
      <c r="GKF263" s="254"/>
      <c r="GKG263" s="254"/>
      <c r="GKH263" s="254"/>
      <c r="GKI263" s="254"/>
      <c r="GKJ263" s="254"/>
      <c r="GKK263" s="254"/>
      <c r="GKL263" s="254"/>
      <c r="GKM263" s="254"/>
      <c r="GKN263" s="254"/>
      <c r="GKO263" s="254"/>
      <c r="GKP263" s="254"/>
      <c r="GKQ263" s="254"/>
      <c r="GKR263" s="254"/>
      <c r="GKS263" s="254"/>
      <c r="GKT263" s="254"/>
      <c r="GKU263" s="254"/>
      <c r="GKV263" s="254"/>
      <c r="GKW263" s="254"/>
      <c r="GKX263" s="254"/>
      <c r="GKY263" s="254"/>
      <c r="GKZ263" s="254"/>
      <c r="GLA263" s="254"/>
      <c r="GLB263" s="254"/>
      <c r="GLC263" s="254"/>
      <c r="GLD263" s="254"/>
      <c r="GLE263" s="254"/>
      <c r="GLF263" s="254"/>
      <c r="GLG263" s="254"/>
      <c r="GLH263" s="254"/>
      <c r="GLI263" s="254"/>
      <c r="GLJ263" s="254"/>
      <c r="GLK263" s="254"/>
      <c r="GLL263" s="254"/>
      <c r="GLM263" s="254"/>
      <c r="GLN263" s="254"/>
      <c r="GLO263" s="254"/>
      <c r="GLP263" s="254"/>
      <c r="GLQ263" s="254"/>
      <c r="GLR263" s="254"/>
      <c r="GLS263" s="254"/>
      <c r="GLT263" s="254"/>
      <c r="GLU263" s="254"/>
      <c r="GLV263" s="254"/>
      <c r="GLW263" s="254"/>
      <c r="GLX263" s="254"/>
      <c r="GLY263" s="254"/>
      <c r="GLZ263" s="254"/>
      <c r="GMA263" s="254"/>
      <c r="GMB263" s="254"/>
      <c r="GMC263" s="254"/>
      <c r="GMD263" s="254"/>
      <c r="GME263" s="254"/>
      <c r="GMF263" s="254"/>
      <c r="GMG263" s="254"/>
      <c r="GMH263" s="254"/>
      <c r="GMI263" s="254"/>
      <c r="GMJ263" s="254"/>
      <c r="GMK263" s="254"/>
      <c r="GML263" s="254"/>
      <c r="GMM263" s="254"/>
      <c r="GMN263" s="254"/>
      <c r="GMO263" s="254"/>
      <c r="GMP263" s="254"/>
      <c r="GMQ263" s="254"/>
      <c r="GMR263" s="254"/>
      <c r="GMS263" s="254"/>
      <c r="GMT263" s="254"/>
      <c r="GMU263" s="254"/>
      <c r="GMV263" s="254"/>
      <c r="GMW263" s="254"/>
      <c r="GMX263" s="254"/>
      <c r="GMY263" s="254"/>
      <c r="GMZ263" s="254"/>
      <c r="GNA263" s="254"/>
      <c r="GNB263" s="254"/>
      <c r="GNC263" s="254"/>
      <c r="GND263" s="254"/>
      <c r="GNE263" s="254"/>
      <c r="GNF263" s="254"/>
      <c r="GNG263" s="254"/>
      <c r="GNH263" s="254"/>
      <c r="GNI263" s="254"/>
      <c r="GNJ263" s="254"/>
      <c r="GNK263" s="254"/>
      <c r="GNL263" s="254"/>
      <c r="GNM263" s="254"/>
      <c r="GNN263" s="254"/>
      <c r="GNO263" s="254"/>
      <c r="GNP263" s="254"/>
      <c r="GNQ263" s="254"/>
      <c r="GNR263" s="254"/>
      <c r="GNS263" s="254"/>
      <c r="GNT263" s="254"/>
      <c r="GNU263" s="254"/>
      <c r="GNV263" s="254"/>
      <c r="GNW263" s="254"/>
      <c r="GNX263" s="254"/>
      <c r="GNY263" s="254"/>
      <c r="GNZ263" s="254"/>
      <c r="GOA263" s="254"/>
      <c r="GOB263" s="254"/>
      <c r="GOC263" s="254"/>
      <c r="GOD263" s="254"/>
      <c r="GOE263" s="254"/>
      <c r="GOF263" s="254"/>
      <c r="GOG263" s="254"/>
      <c r="GOH263" s="254"/>
      <c r="GOI263" s="254"/>
      <c r="GOJ263" s="254"/>
      <c r="GOK263" s="254"/>
      <c r="GOL263" s="254"/>
      <c r="GOM263" s="254"/>
      <c r="GON263" s="254"/>
      <c r="GOO263" s="254"/>
      <c r="GOP263" s="254"/>
      <c r="GOQ263" s="254"/>
      <c r="GOR263" s="254"/>
      <c r="GOS263" s="254"/>
      <c r="GOT263" s="254"/>
      <c r="GOU263" s="254"/>
      <c r="GOV263" s="254"/>
      <c r="GOW263" s="254"/>
      <c r="GOX263" s="254"/>
      <c r="GOY263" s="254"/>
      <c r="GOZ263" s="254"/>
      <c r="GPA263" s="254"/>
      <c r="GPB263" s="254"/>
      <c r="GPC263" s="254"/>
      <c r="GPD263" s="254"/>
      <c r="GPE263" s="254"/>
      <c r="GPF263" s="254"/>
      <c r="GPG263" s="254"/>
      <c r="GPH263" s="254"/>
      <c r="GPI263" s="254"/>
      <c r="GPJ263" s="254"/>
      <c r="GPK263" s="254"/>
      <c r="GPL263" s="254"/>
      <c r="GPM263" s="254"/>
      <c r="GPN263" s="254"/>
      <c r="GPO263" s="254"/>
      <c r="GPP263" s="254"/>
      <c r="GPQ263" s="254"/>
      <c r="GPR263" s="254"/>
      <c r="GPS263" s="254"/>
      <c r="GPT263" s="254"/>
      <c r="GPU263" s="254"/>
      <c r="GPV263" s="254"/>
      <c r="GPW263" s="254"/>
      <c r="GPX263" s="254"/>
      <c r="GPY263" s="254"/>
      <c r="GPZ263" s="254"/>
      <c r="GQA263" s="254"/>
      <c r="GQB263" s="254"/>
      <c r="GQC263" s="254"/>
      <c r="GQD263" s="254"/>
      <c r="GQE263" s="254"/>
      <c r="GQF263" s="254"/>
      <c r="GQG263" s="254"/>
      <c r="GQH263" s="254"/>
      <c r="GQI263" s="254"/>
      <c r="GQJ263" s="254"/>
      <c r="GQK263" s="254"/>
      <c r="GQL263" s="254"/>
      <c r="GQM263" s="254"/>
      <c r="GQN263" s="254"/>
      <c r="GQO263" s="254"/>
      <c r="GQP263" s="254"/>
      <c r="GQQ263" s="254"/>
      <c r="GQR263" s="254"/>
      <c r="GQS263" s="254"/>
      <c r="GQT263" s="254"/>
      <c r="GQU263" s="254"/>
      <c r="GQV263" s="254"/>
      <c r="GQW263" s="254"/>
      <c r="GQX263" s="254"/>
      <c r="GQY263" s="254"/>
      <c r="GQZ263" s="254"/>
      <c r="GRA263" s="254"/>
      <c r="GRB263" s="254"/>
      <c r="GRC263" s="254"/>
      <c r="GRD263" s="254"/>
      <c r="GRE263" s="254"/>
      <c r="GRF263" s="254"/>
      <c r="GRG263" s="254"/>
      <c r="GRH263" s="254"/>
      <c r="GRI263" s="254"/>
      <c r="GRJ263" s="254"/>
      <c r="GRK263" s="254"/>
      <c r="GRL263" s="254"/>
      <c r="GRM263" s="254"/>
      <c r="GRN263" s="254"/>
      <c r="GRO263" s="254"/>
      <c r="GRP263" s="254"/>
      <c r="GRQ263" s="254"/>
      <c r="GRR263" s="254"/>
      <c r="GRS263" s="254"/>
      <c r="GRT263" s="254"/>
      <c r="GRU263" s="254"/>
      <c r="GRV263" s="254"/>
      <c r="GRW263" s="254"/>
      <c r="GRX263" s="254"/>
      <c r="GRY263" s="254"/>
      <c r="GRZ263" s="254"/>
      <c r="GSA263" s="254"/>
      <c r="GSB263" s="254"/>
      <c r="GSC263" s="254"/>
      <c r="GSD263" s="254"/>
      <c r="GSE263" s="254"/>
      <c r="GSF263" s="254"/>
      <c r="GSG263" s="254"/>
      <c r="GSH263" s="254"/>
      <c r="GSI263" s="254"/>
      <c r="GSJ263" s="254"/>
      <c r="GSK263" s="254"/>
      <c r="GSL263" s="254"/>
      <c r="GSM263" s="254"/>
      <c r="GSN263" s="254"/>
      <c r="GSO263" s="254"/>
      <c r="GSP263" s="254"/>
      <c r="GSQ263" s="254"/>
      <c r="GSR263" s="254"/>
      <c r="GSS263" s="254"/>
      <c r="GST263" s="254"/>
      <c r="GSU263" s="254"/>
      <c r="GSV263" s="254"/>
      <c r="GSW263" s="254"/>
      <c r="GSX263" s="254"/>
      <c r="GSY263" s="254"/>
      <c r="GSZ263" s="254"/>
      <c r="GTA263" s="254"/>
      <c r="GTB263" s="254"/>
      <c r="GTC263" s="254"/>
      <c r="GTD263" s="254"/>
      <c r="GTE263" s="254"/>
      <c r="GTF263" s="254"/>
      <c r="GTG263" s="254"/>
      <c r="GTH263" s="254"/>
      <c r="GTI263" s="254"/>
      <c r="GTJ263" s="254"/>
      <c r="GTK263" s="254"/>
      <c r="GTL263" s="254"/>
      <c r="GTM263" s="254"/>
      <c r="GTN263" s="254"/>
      <c r="GTO263" s="254"/>
      <c r="GTP263" s="254"/>
      <c r="GTQ263" s="254"/>
      <c r="GTR263" s="254"/>
      <c r="GTS263" s="254"/>
      <c r="GTT263" s="254"/>
      <c r="GTU263" s="254"/>
      <c r="GTV263" s="254"/>
      <c r="GTW263" s="254"/>
      <c r="GTX263" s="254"/>
      <c r="GTY263" s="254"/>
      <c r="GTZ263" s="254"/>
      <c r="GUA263" s="254"/>
      <c r="GUB263" s="254"/>
      <c r="GUC263" s="254"/>
      <c r="GUD263" s="254"/>
      <c r="GUE263" s="254"/>
      <c r="GUF263" s="254"/>
      <c r="GUG263" s="254"/>
      <c r="GUH263" s="254"/>
      <c r="GUI263" s="254"/>
      <c r="GUJ263" s="254"/>
      <c r="GUK263" s="254"/>
      <c r="GUL263" s="254"/>
      <c r="GUM263" s="254"/>
      <c r="GUN263" s="254"/>
      <c r="GUO263" s="254"/>
      <c r="GUP263" s="254"/>
      <c r="GUQ263" s="254"/>
      <c r="GUR263" s="254"/>
      <c r="GUS263" s="254"/>
      <c r="GUT263" s="254"/>
      <c r="GUU263" s="254"/>
      <c r="GUV263" s="254"/>
      <c r="GUW263" s="254"/>
      <c r="GUX263" s="254"/>
      <c r="GUY263" s="254"/>
      <c r="GUZ263" s="254"/>
      <c r="GVA263" s="254"/>
      <c r="GVB263" s="254"/>
      <c r="GVC263" s="254"/>
      <c r="GVD263" s="254"/>
      <c r="GVE263" s="254"/>
      <c r="GVF263" s="254"/>
      <c r="GVG263" s="254"/>
      <c r="GVH263" s="254"/>
      <c r="GVI263" s="254"/>
      <c r="GVJ263" s="254"/>
      <c r="GVK263" s="254"/>
      <c r="GVL263" s="254"/>
      <c r="GVM263" s="254"/>
      <c r="GVN263" s="254"/>
      <c r="GVO263" s="254"/>
      <c r="GVP263" s="254"/>
      <c r="GVQ263" s="254"/>
      <c r="GVR263" s="254"/>
      <c r="GVS263" s="254"/>
      <c r="GVT263" s="254"/>
      <c r="GVU263" s="254"/>
      <c r="GVV263" s="254"/>
      <c r="GVW263" s="254"/>
      <c r="GVX263" s="254"/>
      <c r="GVY263" s="254"/>
      <c r="GVZ263" s="254"/>
      <c r="GWA263" s="254"/>
      <c r="GWB263" s="254"/>
      <c r="GWC263" s="254"/>
      <c r="GWD263" s="254"/>
      <c r="GWE263" s="254"/>
      <c r="GWF263" s="254"/>
      <c r="GWG263" s="254"/>
      <c r="GWH263" s="254"/>
      <c r="GWI263" s="254"/>
      <c r="GWJ263" s="254"/>
      <c r="GWK263" s="254"/>
      <c r="GWL263" s="254"/>
      <c r="GWM263" s="254"/>
      <c r="GWN263" s="254"/>
      <c r="GWO263" s="254"/>
      <c r="GWP263" s="254"/>
      <c r="GWQ263" s="254"/>
      <c r="GWR263" s="254"/>
      <c r="GWS263" s="254"/>
      <c r="GWT263" s="254"/>
      <c r="GWU263" s="254"/>
      <c r="GWV263" s="254"/>
      <c r="GWW263" s="254"/>
      <c r="GWX263" s="254"/>
      <c r="GWY263" s="254"/>
      <c r="GWZ263" s="254"/>
      <c r="GXA263" s="254"/>
      <c r="GXB263" s="254"/>
      <c r="GXC263" s="254"/>
      <c r="GXD263" s="254"/>
      <c r="GXE263" s="254"/>
      <c r="GXF263" s="254"/>
      <c r="GXG263" s="254"/>
      <c r="GXH263" s="254"/>
      <c r="GXI263" s="254"/>
      <c r="GXJ263" s="254"/>
      <c r="GXK263" s="254"/>
      <c r="GXL263" s="254"/>
      <c r="GXM263" s="254"/>
      <c r="GXN263" s="254"/>
      <c r="GXO263" s="254"/>
      <c r="GXP263" s="254"/>
      <c r="GXQ263" s="254"/>
      <c r="GXR263" s="254"/>
      <c r="GXS263" s="254"/>
      <c r="GXT263" s="254"/>
      <c r="GXU263" s="254"/>
      <c r="GXV263" s="254"/>
      <c r="GXW263" s="254"/>
      <c r="GXX263" s="254"/>
      <c r="GXY263" s="254"/>
      <c r="GXZ263" s="254"/>
      <c r="GYA263" s="254"/>
      <c r="GYB263" s="254"/>
      <c r="GYC263" s="254"/>
      <c r="GYD263" s="254"/>
      <c r="GYE263" s="254"/>
      <c r="GYF263" s="254"/>
      <c r="GYG263" s="254"/>
      <c r="GYH263" s="254"/>
      <c r="GYI263" s="254"/>
      <c r="GYJ263" s="254"/>
      <c r="GYK263" s="254"/>
      <c r="GYL263" s="254"/>
      <c r="GYM263" s="254"/>
      <c r="GYN263" s="254"/>
      <c r="GYO263" s="254"/>
      <c r="GYP263" s="254"/>
      <c r="GYQ263" s="254"/>
      <c r="GYR263" s="254"/>
      <c r="GYS263" s="254"/>
      <c r="GYT263" s="254"/>
      <c r="GYU263" s="254"/>
      <c r="GYV263" s="254"/>
      <c r="GYW263" s="254"/>
      <c r="GYX263" s="254"/>
      <c r="GYY263" s="254"/>
      <c r="GYZ263" s="254"/>
      <c r="GZA263" s="254"/>
      <c r="GZB263" s="254"/>
      <c r="GZC263" s="254"/>
      <c r="GZD263" s="254"/>
      <c r="GZE263" s="254"/>
      <c r="GZF263" s="254"/>
      <c r="GZG263" s="254"/>
      <c r="GZH263" s="254"/>
      <c r="GZI263" s="254"/>
      <c r="GZJ263" s="254"/>
      <c r="GZK263" s="254"/>
      <c r="GZL263" s="254"/>
      <c r="GZM263" s="254"/>
      <c r="GZN263" s="254"/>
      <c r="GZO263" s="254"/>
      <c r="GZP263" s="254"/>
      <c r="GZQ263" s="254"/>
      <c r="GZR263" s="254"/>
      <c r="GZS263" s="254"/>
      <c r="GZT263" s="254"/>
      <c r="GZU263" s="254"/>
      <c r="GZV263" s="254"/>
      <c r="GZW263" s="254"/>
      <c r="GZX263" s="254"/>
      <c r="GZY263" s="254"/>
      <c r="GZZ263" s="254"/>
      <c r="HAA263" s="254"/>
      <c r="HAB263" s="254"/>
      <c r="HAC263" s="254"/>
      <c r="HAD263" s="254"/>
      <c r="HAE263" s="254"/>
      <c r="HAF263" s="254"/>
      <c r="HAG263" s="254"/>
      <c r="HAH263" s="254"/>
      <c r="HAI263" s="254"/>
      <c r="HAJ263" s="254"/>
      <c r="HAK263" s="254"/>
      <c r="HAL263" s="254"/>
      <c r="HAM263" s="254"/>
      <c r="HAN263" s="254"/>
      <c r="HAO263" s="254"/>
      <c r="HAP263" s="254"/>
      <c r="HAQ263" s="254"/>
      <c r="HAR263" s="254"/>
      <c r="HAS263" s="254"/>
      <c r="HAT263" s="254"/>
      <c r="HAU263" s="254"/>
      <c r="HAV263" s="254"/>
      <c r="HAW263" s="254"/>
      <c r="HAX263" s="254"/>
      <c r="HAY263" s="254"/>
      <c r="HAZ263" s="254"/>
      <c r="HBA263" s="254"/>
      <c r="HBB263" s="254"/>
      <c r="HBC263" s="254"/>
      <c r="HBD263" s="254"/>
      <c r="HBE263" s="254"/>
      <c r="HBF263" s="254"/>
      <c r="HBG263" s="254"/>
      <c r="HBH263" s="254"/>
      <c r="HBI263" s="254"/>
      <c r="HBJ263" s="254"/>
      <c r="HBK263" s="254"/>
      <c r="HBL263" s="254"/>
      <c r="HBM263" s="254"/>
      <c r="HBN263" s="254"/>
      <c r="HBO263" s="254"/>
      <c r="HBP263" s="254"/>
      <c r="HBQ263" s="254"/>
      <c r="HBR263" s="254"/>
      <c r="HBS263" s="254"/>
      <c r="HBT263" s="254"/>
      <c r="HBU263" s="254"/>
      <c r="HBV263" s="254"/>
      <c r="HBW263" s="254"/>
      <c r="HBX263" s="254"/>
      <c r="HBY263" s="254"/>
      <c r="HBZ263" s="254"/>
      <c r="HCA263" s="254"/>
      <c r="HCB263" s="254"/>
      <c r="HCC263" s="254"/>
      <c r="HCD263" s="254"/>
      <c r="HCE263" s="254"/>
      <c r="HCF263" s="254"/>
      <c r="HCG263" s="254"/>
      <c r="HCH263" s="254"/>
      <c r="HCI263" s="254"/>
      <c r="HCJ263" s="254"/>
      <c r="HCK263" s="254"/>
      <c r="HCL263" s="254"/>
      <c r="HCM263" s="254"/>
      <c r="HCN263" s="254"/>
      <c r="HCO263" s="254"/>
      <c r="HCP263" s="254"/>
      <c r="HCQ263" s="254"/>
      <c r="HCR263" s="254"/>
      <c r="HCS263" s="254"/>
      <c r="HCT263" s="254"/>
      <c r="HCU263" s="254"/>
      <c r="HCV263" s="254"/>
      <c r="HCW263" s="254"/>
      <c r="HCX263" s="254"/>
      <c r="HCY263" s="254"/>
      <c r="HCZ263" s="254"/>
      <c r="HDA263" s="254"/>
      <c r="HDB263" s="254"/>
      <c r="HDC263" s="254"/>
      <c r="HDD263" s="254"/>
      <c r="HDE263" s="254"/>
      <c r="HDF263" s="254"/>
      <c r="HDG263" s="254"/>
      <c r="HDH263" s="254"/>
      <c r="HDI263" s="254"/>
      <c r="HDJ263" s="254"/>
      <c r="HDK263" s="254"/>
      <c r="HDL263" s="254"/>
      <c r="HDM263" s="254"/>
      <c r="HDN263" s="254"/>
      <c r="HDO263" s="254"/>
      <c r="HDP263" s="254"/>
      <c r="HDQ263" s="254"/>
      <c r="HDR263" s="254"/>
      <c r="HDS263" s="254"/>
      <c r="HDT263" s="254"/>
      <c r="HDU263" s="254"/>
      <c r="HDV263" s="254"/>
      <c r="HDW263" s="254"/>
      <c r="HDX263" s="254"/>
      <c r="HDY263" s="254"/>
      <c r="HDZ263" s="254"/>
      <c r="HEA263" s="254"/>
      <c r="HEB263" s="254"/>
      <c r="HEC263" s="254"/>
      <c r="HED263" s="254"/>
      <c r="HEE263" s="254"/>
      <c r="HEF263" s="254"/>
      <c r="HEG263" s="254"/>
      <c r="HEH263" s="254"/>
      <c r="HEI263" s="254"/>
      <c r="HEJ263" s="254"/>
      <c r="HEK263" s="254"/>
      <c r="HEL263" s="254"/>
      <c r="HEM263" s="254"/>
      <c r="HEN263" s="254"/>
      <c r="HEO263" s="254"/>
      <c r="HEP263" s="254"/>
      <c r="HEQ263" s="254"/>
      <c r="HER263" s="254"/>
      <c r="HES263" s="254"/>
      <c r="HET263" s="254"/>
      <c r="HEU263" s="254"/>
      <c r="HEV263" s="254"/>
      <c r="HEW263" s="254"/>
      <c r="HEX263" s="254"/>
      <c r="HEY263" s="254"/>
      <c r="HEZ263" s="254"/>
      <c r="HFA263" s="254"/>
      <c r="HFB263" s="254"/>
      <c r="HFC263" s="254"/>
      <c r="HFD263" s="254"/>
      <c r="HFE263" s="254"/>
      <c r="HFF263" s="254"/>
      <c r="HFG263" s="254"/>
      <c r="HFH263" s="254"/>
      <c r="HFI263" s="254"/>
      <c r="HFJ263" s="254"/>
      <c r="HFK263" s="254"/>
      <c r="HFL263" s="254"/>
      <c r="HFM263" s="254"/>
      <c r="HFN263" s="254"/>
      <c r="HFO263" s="254"/>
      <c r="HFP263" s="254"/>
      <c r="HFQ263" s="254"/>
      <c r="HFR263" s="254"/>
      <c r="HFS263" s="254"/>
      <c r="HFT263" s="254"/>
      <c r="HFU263" s="254"/>
      <c r="HFV263" s="254"/>
      <c r="HFW263" s="254"/>
      <c r="HFX263" s="254"/>
      <c r="HFY263" s="254"/>
      <c r="HFZ263" s="254"/>
      <c r="HGA263" s="254"/>
      <c r="HGB263" s="254"/>
      <c r="HGC263" s="254"/>
      <c r="HGD263" s="254"/>
      <c r="HGE263" s="254"/>
      <c r="HGF263" s="254"/>
      <c r="HGG263" s="254"/>
      <c r="HGH263" s="254"/>
      <c r="HGI263" s="254"/>
      <c r="HGJ263" s="254"/>
      <c r="HGK263" s="254"/>
      <c r="HGL263" s="254"/>
      <c r="HGM263" s="254"/>
      <c r="HGN263" s="254"/>
      <c r="HGO263" s="254"/>
      <c r="HGP263" s="254"/>
      <c r="HGQ263" s="254"/>
      <c r="HGR263" s="254"/>
      <c r="HGS263" s="254"/>
      <c r="HGT263" s="254"/>
      <c r="HGU263" s="254"/>
      <c r="HGV263" s="254"/>
      <c r="HGW263" s="254"/>
      <c r="HGX263" s="254"/>
      <c r="HGY263" s="254"/>
      <c r="HGZ263" s="254"/>
      <c r="HHA263" s="254"/>
      <c r="HHB263" s="254"/>
      <c r="HHC263" s="254"/>
      <c r="HHD263" s="254"/>
      <c r="HHE263" s="254"/>
      <c r="HHF263" s="254"/>
      <c r="HHG263" s="254"/>
      <c r="HHH263" s="254"/>
      <c r="HHI263" s="254"/>
      <c r="HHJ263" s="254"/>
      <c r="HHK263" s="254"/>
      <c r="HHL263" s="254"/>
      <c r="HHM263" s="254"/>
      <c r="HHN263" s="254"/>
      <c r="HHO263" s="254"/>
      <c r="HHP263" s="254"/>
      <c r="HHQ263" s="254"/>
      <c r="HHR263" s="254"/>
      <c r="HHS263" s="254"/>
      <c r="HHT263" s="254"/>
      <c r="HHU263" s="254"/>
      <c r="HHV263" s="254"/>
      <c r="HHW263" s="254"/>
      <c r="HHX263" s="254"/>
      <c r="HHY263" s="254"/>
      <c r="HHZ263" s="254"/>
      <c r="HIA263" s="254"/>
      <c r="HIB263" s="254"/>
      <c r="HIC263" s="254"/>
      <c r="HID263" s="254"/>
      <c r="HIE263" s="254"/>
      <c r="HIF263" s="254"/>
      <c r="HIG263" s="254"/>
      <c r="HIH263" s="254"/>
      <c r="HII263" s="254"/>
      <c r="HIJ263" s="254"/>
      <c r="HIK263" s="254"/>
      <c r="HIL263" s="254"/>
      <c r="HIM263" s="254"/>
      <c r="HIN263" s="254"/>
      <c r="HIO263" s="254"/>
      <c r="HIP263" s="254"/>
      <c r="HIQ263" s="254"/>
      <c r="HIR263" s="254"/>
      <c r="HIS263" s="254"/>
      <c r="HIT263" s="254"/>
      <c r="HIU263" s="254"/>
      <c r="HIV263" s="254"/>
      <c r="HIW263" s="254"/>
      <c r="HIX263" s="254"/>
      <c r="HIY263" s="254"/>
      <c r="HIZ263" s="254"/>
      <c r="HJA263" s="254"/>
      <c r="HJB263" s="254"/>
      <c r="HJC263" s="254"/>
      <c r="HJD263" s="254"/>
      <c r="HJE263" s="254"/>
      <c r="HJF263" s="254"/>
      <c r="HJG263" s="254"/>
      <c r="HJH263" s="254"/>
      <c r="HJI263" s="254"/>
      <c r="HJJ263" s="254"/>
      <c r="HJK263" s="254"/>
      <c r="HJL263" s="254"/>
      <c r="HJM263" s="254"/>
      <c r="HJN263" s="254"/>
      <c r="HJO263" s="254"/>
      <c r="HJP263" s="254"/>
      <c r="HJQ263" s="254"/>
      <c r="HJR263" s="254"/>
      <c r="HJS263" s="254"/>
      <c r="HJT263" s="254"/>
      <c r="HJU263" s="254"/>
      <c r="HJV263" s="254"/>
      <c r="HJW263" s="254"/>
      <c r="HJX263" s="254"/>
      <c r="HJY263" s="254"/>
      <c r="HJZ263" s="254"/>
      <c r="HKA263" s="254"/>
      <c r="HKB263" s="254"/>
      <c r="HKC263" s="254"/>
      <c r="HKD263" s="254"/>
      <c r="HKE263" s="254"/>
      <c r="HKF263" s="254"/>
      <c r="HKG263" s="254"/>
      <c r="HKH263" s="254"/>
      <c r="HKI263" s="254"/>
      <c r="HKJ263" s="254"/>
      <c r="HKK263" s="254"/>
      <c r="HKL263" s="254"/>
      <c r="HKM263" s="254"/>
      <c r="HKN263" s="254"/>
      <c r="HKO263" s="254"/>
      <c r="HKP263" s="254"/>
      <c r="HKQ263" s="254"/>
      <c r="HKR263" s="254"/>
      <c r="HKS263" s="254"/>
      <c r="HKT263" s="254"/>
      <c r="HKU263" s="254"/>
      <c r="HKV263" s="254"/>
      <c r="HKW263" s="254"/>
      <c r="HKX263" s="254"/>
      <c r="HKY263" s="254"/>
      <c r="HKZ263" s="254"/>
      <c r="HLA263" s="254"/>
      <c r="HLB263" s="254"/>
      <c r="HLC263" s="254"/>
      <c r="HLD263" s="254"/>
      <c r="HLE263" s="254"/>
      <c r="HLF263" s="254"/>
      <c r="HLG263" s="254"/>
      <c r="HLH263" s="254"/>
      <c r="HLI263" s="254"/>
      <c r="HLJ263" s="254"/>
      <c r="HLK263" s="254"/>
      <c r="HLL263" s="254"/>
      <c r="HLM263" s="254"/>
      <c r="HLN263" s="254"/>
      <c r="HLO263" s="254"/>
      <c r="HLP263" s="254"/>
      <c r="HLQ263" s="254"/>
      <c r="HLR263" s="254"/>
      <c r="HLS263" s="254"/>
      <c r="HLT263" s="254"/>
      <c r="HLU263" s="254"/>
      <c r="HLV263" s="254"/>
      <c r="HLW263" s="254"/>
      <c r="HLX263" s="254"/>
      <c r="HLY263" s="254"/>
      <c r="HLZ263" s="254"/>
      <c r="HMA263" s="254"/>
      <c r="HMB263" s="254"/>
      <c r="HMC263" s="254"/>
      <c r="HMD263" s="254"/>
      <c r="HME263" s="254"/>
      <c r="HMF263" s="254"/>
      <c r="HMG263" s="254"/>
      <c r="HMH263" s="254"/>
      <c r="HMI263" s="254"/>
      <c r="HMJ263" s="254"/>
      <c r="HMK263" s="254"/>
      <c r="HML263" s="254"/>
      <c r="HMM263" s="254"/>
      <c r="HMN263" s="254"/>
      <c r="HMO263" s="254"/>
      <c r="HMP263" s="254"/>
      <c r="HMQ263" s="254"/>
      <c r="HMR263" s="254"/>
      <c r="HMS263" s="254"/>
      <c r="HMT263" s="254"/>
      <c r="HMU263" s="254"/>
      <c r="HMV263" s="254"/>
      <c r="HMW263" s="254"/>
      <c r="HMX263" s="254"/>
      <c r="HMY263" s="254"/>
      <c r="HMZ263" s="254"/>
      <c r="HNA263" s="254"/>
      <c r="HNB263" s="254"/>
      <c r="HNC263" s="254"/>
      <c r="HND263" s="254"/>
      <c r="HNE263" s="254"/>
      <c r="HNF263" s="254"/>
      <c r="HNG263" s="254"/>
      <c r="HNH263" s="254"/>
      <c r="HNI263" s="254"/>
      <c r="HNJ263" s="254"/>
      <c r="HNK263" s="254"/>
      <c r="HNL263" s="254"/>
      <c r="HNM263" s="254"/>
      <c r="HNN263" s="254"/>
      <c r="HNO263" s="254"/>
      <c r="HNP263" s="254"/>
      <c r="HNQ263" s="254"/>
      <c r="HNR263" s="254"/>
      <c r="HNS263" s="254"/>
      <c r="HNT263" s="254"/>
      <c r="HNU263" s="254"/>
      <c r="HNV263" s="254"/>
      <c r="HNW263" s="254"/>
      <c r="HNX263" s="254"/>
      <c r="HNY263" s="254"/>
      <c r="HNZ263" s="254"/>
      <c r="HOA263" s="254"/>
      <c r="HOB263" s="254"/>
      <c r="HOC263" s="254"/>
      <c r="HOD263" s="254"/>
      <c r="HOE263" s="254"/>
      <c r="HOF263" s="254"/>
      <c r="HOG263" s="254"/>
      <c r="HOH263" s="254"/>
      <c r="HOI263" s="254"/>
      <c r="HOJ263" s="254"/>
      <c r="HOK263" s="254"/>
      <c r="HOL263" s="254"/>
      <c r="HOM263" s="254"/>
      <c r="HON263" s="254"/>
      <c r="HOO263" s="254"/>
      <c r="HOP263" s="254"/>
      <c r="HOQ263" s="254"/>
      <c r="HOR263" s="254"/>
      <c r="HOS263" s="254"/>
      <c r="HOT263" s="254"/>
      <c r="HOU263" s="254"/>
      <c r="HOV263" s="254"/>
      <c r="HOW263" s="254"/>
      <c r="HOX263" s="254"/>
      <c r="HOY263" s="254"/>
      <c r="HOZ263" s="254"/>
      <c r="HPA263" s="254"/>
      <c r="HPB263" s="254"/>
      <c r="HPC263" s="254"/>
      <c r="HPD263" s="254"/>
      <c r="HPE263" s="254"/>
      <c r="HPF263" s="254"/>
      <c r="HPG263" s="254"/>
      <c r="HPH263" s="254"/>
      <c r="HPI263" s="254"/>
      <c r="HPJ263" s="254"/>
      <c r="HPK263" s="254"/>
      <c r="HPL263" s="254"/>
      <c r="HPM263" s="254"/>
      <c r="HPN263" s="254"/>
      <c r="HPO263" s="254"/>
      <c r="HPP263" s="254"/>
      <c r="HPQ263" s="254"/>
      <c r="HPR263" s="254"/>
      <c r="HPS263" s="254"/>
      <c r="HPT263" s="254"/>
      <c r="HPU263" s="254"/>
      <c r="HPV263" s="254"/>
      <c r="HPW263" s="254"/>
      <c r="HPX263" s="254"/>
      <c r="HPY263" s="254"/>
      <c r="HPZ263" s="254"/>
      <c r="HQA263" s="254"/>
      <c r="HQB263" s="254"/>
      <c r="HQC263" s="254"/>
      <c r="HQD263" s="254"/>
      <c r="HQE263" s="254"/>
      <c r="HQF263" s="254"/>
      <c r="HQG263" s="254"/>
      <c r="HQH263" s="254"/>
      <c r="HQI263" s="254"/>
      <c r="HQJ263" s="254"/>
      <c r="HQK263" s="254"/>
      <c r="HQL263" s="254"/>
      <c r="HQM263" s="254"/>
      <c r="HQN263" s="254"/>
      <c r="HQO263" s="254"/>
      <c r="HQP263" s="254"/>
      <c r="HQQ263" s="254"/>
      <c r="HQR263" s="254"/>
      <c r="HQS263" s="254"/>
      <c r="HQT263" s="254"/>
      <c r="HQU263" s="254"/>
      <c r="HQV263" s="254"/>
      <c r="HQW263" s="254"/>
      <c r="HQX263" s="254"/>
      <c r="HQY263" s="254"/>
      <c r="HQZ263" s="254"/>
      <c r="HRA263" s="254"/>
      <c r="HRB263" s="254"/>
      <c r="HRC263" s="254"/>
      <c r="HRD263" s="254"/>
      <c r="HRE263" s="254"/>
      <c r="HRF263" s="254"/>
      <c r="HRG263" s="254"/>
      <c r="HRH263" s="254"/>
      <c r="HRI263" s="254"/>
      <c r="HRJ263" s="254"/>
      <c r="HRK263" s="254"/>
      <c r="HRL263" s="254"/>
      <c r="HRM263" s="254"/>
      <c r="HRN263" s="254"/>
      <c r="HRO263" s="254"/>
      <c r="HRP263" s="254"/>
      <c r="HRQ263" s="254"/>
      <c r="HRR263" s="254"/>
      <c r="HRS263" s="254"/>
      <c r="HRT263" s="254"/>
      <c r="HRU263" s="254"/>
      <c r="HRV263" s="254"/>
      <c r="HRW263" s="254"/>
      <c r="HRX263" s="254"/>
      <c r="HRY263" s="254"/>
      <c r="HRZ263" s="254"/>
      <c r="HSA263" s="254"/>
      <c r="HSB263" s="254"/>
      <c r="HSC263" s="254"/>
      <c r="HSD263" s="254"/>
      <c r="HSE263" s="254"/>
      <c r="HSF263" s="254"/>
      <c r="HSG263" s="254"/>
      <c r="HSH263" s="254"/>
      <c r="HSI263" s="254"/>
      <c r="HSJ263" s="254"/>
      <c r="HSK263" s="254"/>
      <c r="HSL263" s="254"/>
      <c r="HSM263" s="254"/>
      <c r="HSN263" s="254"/>
      <c r="HSO263" s="254"/>
      <c r="HSP263" s="254"/>
      <c r="HSQ263" s="254"/>
      <c r="HSR263" s="254"/>
      <c r="HSS263" s="254"/>
      <c r="HST263" s="254"/>
      <c r="HSU263" s="254"/>
      <c r="HSV263" s="254"/>
      <c r="HSW263" s="254"/>
      <c r="HSX263" s="254"/>
      <c r="HSY263" s="254"/>
      <c r="HSZ263" s="254"/>
      <c r="HTA263" s="254"/>
      <c r="HTB263" s="254"/>
      <c r="HTC263" s="254"/>
      <c r="HTD263" s="254"/>
      <c r="HTE263" s="254"/>
      <c r="HTF263" s="254"/>
      <c r="HTG263" s="254"/>
      <c r="HTH263" s="254"/>
      <c r="HTI263" s="254"/>
      <c r="HTJ263" s="254"/>
      <c r="HTK263" s="254"/>
      <c r="HTL263" s="254"/>
      <c r="HTM263" s="254"/>
      <c r="HTN263" s="254"/>
      <c r="HTO263" s="254"/>
      <c r="HTP263" s="254"/>
      <c r="HTQ263" s="254"/>
      <c r="HTR263" s="254"/>
      <c r="HTS263" s="254"/>
      <c r="HTT263" s="254"/>
      <c r="HTU263" s="254"/>
      <c r="HTV263" s="254"/>
      <c r="HTW263" s="254"/>
      <c r="HTX263" s="254"/>
      <c r="HTY263" s="254"/>
      <c r="HTZ263" s="254"/>
      <c r="HUA263" s="254"/>
      <c r="HUB263" s="254"/>
      <c r="HUC263" s="254"/>
      <c r="HUD263" s="254"/>
      <c r="HUE263" s="254"/>
      <c r="HUF263" s="254"/>
      <c r="HUG263" s="254"/>
      <c r="HUH263" s="254"/>
      <c r="HUI263" s="254"/>
      <c r="HUJ263" s="254"/>
      <c r="HUK263" s="254"/>
      <c r="HUL263" s="254"/>
      <c r="HUM263" s="254"/>
      <c r="HUN263" s="254"/>
      <c r="HUO263" s="254"/>
      <c r="HUP263" s="254"/>
      <c r="HUQ263" s="254"/>
      <c r="HUR263" s="254"/>
      <c r="HUS263" s="254"/>
      <c r="HUT263" s="254"/>
      <c r="HUU263" s="254"/>
      <c r="HUV263" s="254"/>
      <c r="HUW263" s="254"/>
      <c r="HUX263" s="254"/>
      <c r="HUY263" s="254"/>
      <c r="HUZ263" s="254"/>
      <c r="HVA263" s="254"/>
      <c r="HVB263" s="254"/>
      <c r="HVC263" s="254"/>
      <c r="HVD263" s="254"/>
      <c r="HVE263" s="254"/>
      <c r="HVF263" s="254"/>
      <c r="HVG263" s="254"/>
      <c r="HVH263" s="254"/>
      <c r="HVI263" s="254"/>
      <c r="HVJ263" s="254"/>
      <c r="HVK263" s="254"/>
      <c r="HVL263" s="254"/>
      <c r="HVM263" s="254"/>
      <c r="HVN263" s="254"/>
      <c r="HVO263" s="254"/>
      <c r="HVP263" s="254"/>
      <c r="HVQ263" s="254"/>
      <c r="HVR263" s="254"/>
      <c r="HVS263" s="254"/>
      <c r="HVT263" s="254"/>
      <c r="HVU263" s="254"/>
      <c r="HVV263" s="254"/>
      <c r="HVW263" s="254"/>
      <c r="HVX263" s="254"/>
      <c r="HVY263" s="254"/>
      <c r="HVZ263" s="254"/>
      <c r="HWA263" s="254"/>
      <c r="HWB263" s="254"/>
      <c r="HWC263" s="254"/>
      <c r="HWD263" s="254"/>
      <c r="HWE263" s="254"/>
      <c r="HWF263" s="254"/>
      <c r="HWG263" s="254"/>
      <c r="HWH263" s="254"/>
      <c r="HWI263" s="254"/>
      <c r="HWJ263" s="254"/>
      <c r="HWK263" s="254"/>
      <c r="HWL263" s="254"/>
      <c r="HWM263" s="254"/>
      <c r="HWN263" s="254"/>
      <c r="HWO263" s="254"/>
      <c r="HWP263" s="254"/>
      <c r="HWQ263" s="254"/>
      <c r="HWR263" s="254"/>
      <c r="HWS263" s="254"/>
      <c r="HWT263" s="254"/>
      <c r="HWU263" s="254"/>
      <c r="HWV263" s="254"/>
      <c r="HWW263" s="254"/>
      <c r="HWX263" s="254"/>
      <c r="HWY263" s="254"/>
      <c r="HWZ263" s="254"/>
      <c r="HXA263" s="254"/>
      <c r="HXB263" s="254"/>
      <c r="HXC263" s="254"/>
      <c r="HXD263" s="254"/>
      <c r="HXE263" s="254"/>
      <c r="HXF263" s="254"/>
      <c r="HXG263" s="254"/>
      <c r="HXH263" s="254"/>
      <c r="HXI263" s="254"/>
      <c r="HXJ263" s="254"/>
      <c r="HXK263" s="254"/>
      <c r="HXL263" s="254"/>
      <c r="HXM263" s="254"/>
      <c r="HXN263" s="254"/>
      <c r="HXO263" s="254"/>
      <c r="HXP263" s="254"/>
      <c r="HXQ263" s="254"/>
      <c r="HXR263" s="254"/>
      <c r="HXS263" s="254"/>
      <c r="HXT263" s="254"/>
      <c r="HXU263" s="254"/>
      <c r="HXV263" s="254"/>
      <c r="HXW263" s="254"/>
      <c r="HXX263" s="254"/>
      <c r="HXY263" s="254"/>
      <c r="HXZ263" s="254"/>
      <c r="HYA263" s="254"/>
      <c r="HYB263" s="254"/>
      <c r="HYC263" s="254"/>
      <c r="HYD263" s="254"/>
      <c r="HYE263" s="254"/>
      <c r="HYF263" s="254"/>
      <c r="HYG263" s="254"/>
      <c r="HYH263" s="254"/>
      <c r="HYI263" s="254"/>
      <c r="HYJ263" s="254"/>
      <c r="HYK263" s="254"/>
      <c r="HYL263" s="254"/>
      <c r="HYM263" s="254"/>
      <c r="HYN263" s="254"/>
      <c r="HYO263" s="254"/>
      <c r="HYP263" s="254"/>
      <c r="HYQ263" s="254"/>
      <c r="HYR263" s="254"/>
      <c r="HYS263" s="254"/>
      <c r="HYT263" s="254"/>
      <c r="HYU263" s="254"/>
      <c r="HYV263" s="254"/>
      <c r="HYW263" s="254"/>
      <c r="HYX263" s="254"/>
      <c r="HYY263" s="254"/>
      <c r="HYZ263" s="254"/>
      <c r="HZA263" s="254"/>
      <c r="HZB263" s="254"/>
      <c r="HZC263" s="254"/>
      <c r="HZD263" s="254"/>
      <c r="HZE263" s="254"/>
      <c r="HZF263" s="254"/>
      <c r="HZG263" s="254"/>
      <c r="HZH263" s="254"/>
      <c r="HZI263" s="254"/>
      <c r="HZJ263" s="254"/>
      <c r="HZK263" s="254"/>
      <c r="HZL263" s="254"/>
      <c r="HZM263" s="254"/>
      <c r="HZN263" s="254"/>
      <c r="HZO263" s="254"/>
      <c r="HZP263" s="254"/>
      <c r="HZQ263" s="254"/>
      <c r="HZR263" s="254"/>
      <c r="HZS263" s="254"/>
      <c r="HZT263" s="254"/>
      <c r="HZU263" s="254"/>
      <c r="HZV263" s="254"/>
      <c r="HZW263" s="254"/>
      <c r="HZX263" s="254"/>
      <c r="HZY263" s="254"/>
      <c r="HZZ263" s="254"/>
      <c r="IAA263" s="254"/>
      <c r="IAB263" s="254"/>
      <c r="IAC263" s="254"/>
      <c r="IAD263" s="254"/>
      <c r="IAE263" s="254"/>
      <c r="IAF263" s="254"/>
      <c r="IAG263" s="254"/>
      <c r="IAH263" s="254"/>
      <c r="IAI263" s="254"/>
      <c r="IAJ263" s="254"/>
      <c r="IAK263" s="254"/>
      <c r="IAL263" s="254"/>
      <c r="IAM263" s="254"/>
      <c r="IAN263" s="254"/>
      <c r="IAO263" s="254"/>
      <c r="IAP263" s="254"/>
      <c r="IAQ263" s="254"/>
      <c r="IAR263" s="254"/>
      <c r="IAS263" s="254"/>
      <c r="IAT263" s="254"/>
      <c r="IAU263" s="254"/>
      <c r="IAV263" s="254"/>
      <c r="IAW263" s="254"/>
      <c r="IAX263" s="254"/>
      <c r="IAY263" s="254"/>
      <c r="IAZ263" s="254"/>
      <c r="IBA263" s="254"/>
      <c r="IBB263" s="254"/>
      <c r="IBC263" s="254"/>
      <c r="IBD263" s="254"/>
      <c r="IBE263" s="254"/>
      <c r="IBF263" s="254"/>
      <c r="IBG263" s="254"/>
      <c r="IBH263" s="254"/>
      <c r="IBI263" s="254"/>
      <c r="IBJ263" s="254"/>
      <c r="IBK263" s="254"/>
      <c r="IBL263" s="254"/>
      <c r="IBM263" s="254"/>
      <c r="IBN263" s="254"/>
      <c r="IBO263" s="254"/>
      <c r="IBP263" s="254"/>
      <c r="IBQ263" s="254"/>
      <c r="IBR263" s="254"/>
      <c r="IBS263" s="254"/>
      <c r="IBT263" s="254"/>
      <c r="IBU263" s="254"/>
      <c r="IBV263" s="254"/>
      <c r="IBW263" s="254"/>
      <c r="IBX263" s="254"/>
      <c r="IBY263" s="254"/>
      <c r="IBZ263" s="254"/>
      <c r="ICA263" s="254"/>
      <c r="ICB263" s="254"/>
      <c r="ICC263" s="254"/>
      <c r="ICD263" s="254"/>
      <c r="ICE263" s="254"/>
      <c r="ICF263" s="254"/>
      <c r="ICG263" s="254"/>
      <c r="ICH263" s="254"/>
      <c r="ICI263" s="254"/>
      <c r="ICJ263" s="254"/>
      <c r="ICK263" s="254"/>
      <c r="ICL263" s="254"/>
      <c r="ICM263" s="254"/>
      <c r="ICN263" s="254"/>
      <c r="ICO263" s="254"/>
      <c r="ICP263" s="254"/>
      <c r="ICQ263" s="254"/>
      <c r="ICR263" s="254"/>
      <c r="ICS263" s="254"/>
      <c r="ICT263" s="254"/>
      <c r="ICU263" s="254"/>
      <c r="ICV263" s="254"/>
      <c r="ICW263" s="254"/>
      <c r="ICX263" s="254"/>
      <c r="ICY263" s="254"/>
      <c r="ICZ263" s="254"/>
      <c r="IDA263" s="254"/>
      <c r="IDB263" s="254"/>
      <c r="IDC263" s="254"/>
      <c r="IDD263" s="254"/>
      <c r="IDE263" s="254"/>
      <c r="IDF263" s="254"/>
      <c r="IDG263" s="254"/>
      <c r="IDH263" s="254"/>
      <c r="IDI263" s="254"/>
      <c r="IDJ263" s="254"/>
      <c r="IDK263" s="254"/>
      <c r="IDL263" s="254"/>
      <c r="IDM263" s="254"/>
      <c r="IDN263" s="254"/>
      <c r="IDO263" s="254"/>
      <c r="IDP263" s="254"/>
      <c r="IDQ263" s="254"/>
      <c r="IDR263" s="254"/>
      <c r="IDS263" s="254"/>
      <c r="IDT263" s="254"/>
      <c r="IDU263" s="254"/>
      <c r="IDV263" s="254"/>
      <c r="IDW263" s="254"/>
      <c r="IDX263" s="254"/>
      <c r="IDY263" s="254"/>
      <c r="IDZ263" s="254"/>
      <c r="IEA263" s="254"/>
      <c r="IEB263" s="254"/>
      <c r="IEC263" s="254"/>
      <c r="IED263" s="254"/>
      <c r="IEE263" s="254"/>
      <c r="IEF263" s="254"/>
      <c r="IEG263" s="254"/>
      <c r="IEH263" s="254"/>
      <c r="IEI263" s="254"/>
      <c r="IEJ263" s="254"/>
      <c r="IEK263" s="254"/>
      <c r="IEL263" s="254"/>
      <c r="IEM263" s="254"/>
      <c r="IEN263" s="254"/>
      <c r="IEO263" s="254"/>
      <c r="IEP263" s="254"/>
      <c r="IEQ263" s="254"/>
      <c r="IER263" s="254"/>
      <c r="IES263" s="254"/>
      <c r="IET263" s="254"/>
      <c r="IEU263" s="254"/>
      <c r="IEV263" s="254"/>
      <c r="IEW263" s="254"/>
      <c r="IEX263" s="254"/>
      <c r="IEY263" s="254"/>
      <c r="IEZ263" s="254"/>
      <c r="IFA263" s="254"/>
      <c r="IFB263" s="254"/>
      <c r="IFC263" s="254"/>
      <c r="IFD263" s="254"/>
      <c r="IFE263" s="254"/>
      <c r="IFF263" s="254"/>
      <c r="IFG263" s="254"/>
      <c r="IFH263" s="254"/>
      <c r="IFI263" s="254"/>
      <c r="IFJ263" s="254"/>
      <c r="IFK263" s="254"/>
      <c r="IFL263" s="254"/>
      <c r="IFM263" s="254"/>
      <c r="IFN263" s="254"/>
      <c r="IFO263" s="254"/>
      <c r="IFP263" s="254"/>
      <c r="IFQ263" s="254"/>
      <c r="IFR263" s="254"/>
      <c r="IFS263" s="254"/>
      <c r="IFT263" s="254"/>
      <c r="IFU263" s="254"/>
      <c r="IFV263" s="254"/>
      <c r="IFW263" s="254"/>
      <c r="IFX263" s="254"/>
      <c r="IFY263" s="254"/>
      <c r="IFZ263" s="254"/>
      <c r="IGA263" s="254"/>
      <c r="IGB263" s="254"/>
      <c r="IGC263" s="254"/>
      <c r="IGD263" s="254"/>
      <c r="IGE263" s="254"/>
      <c r="IGF263" s="254"/>
      <c r="IGG263" s="254"/>
      <c r="IGH263" s="254"/>
      <c r="IGI263" s="254"/>
      <c r="IGJ263" s="254"/>
      <c r="IGK263" s="254"/>
      <c r="IGL263" s="254"/>
      <c r="IGM263" s="254"/>
      <c r="IGN263" s="254"/>
      <c r="IGO263" s="254"/>
      <c r="IGP263" s="254"/>
      <c r="IGQ263" s="254"/>
      <c r="IGR263" s="254"/>
      <c r="IGS263" s="254"/>
      <c r="IGT263" s="254"/>
      <c r="IGU263" s="254"/>
      <c r="IGV263" s="254"/>
      <c r="IGW263" s="254"/>
      <c r="IGX263" s="254"/>
      <c r="IGY263" s="254"/>
      <c r="IGZ263" s="254"/>
      <c r="IHA263" s="254"/>
      <c r="IHB263" s="254"/>
      <c r="IHC263" s="254"/>
      <c r="IHD263" s="254"/>
      <c r="IHE263" s="254"/>
      <c r="IHF263" s="254"/>
      <c r="IHG263" s="254"/>
      <c r="IHH263" s="254"/>
      <c r="IHI263" s="254"/>
      <c r="IHJ263" s="254"/>
      <c r="IHK263" s="254"/>
      <c r="IHL263" s="254"/>
      <c r="IHM263" s="254"/>
      <c r="IHN263" s="254"/>
      <c r="IHO263" s="254"/>
      <c r="IHP263" s="254"/>
      <c r="IHQ263" s="254"/>
      <c r="IHR263" s="254"/>
      <c r="IHS263" s="254"/>
      <c r="IHT263" s="254"/>
      <c r="IHU263" s="254"/>
      <c r="IHV263" s="254"/>
      <c r="IHW263" s="254"/>
      <c r="IHX263" s="254"/>
      <c r="IHY263" s="254"/>
      <c r="IHZ263" s="254"/>
      <c r="IIA263" s="254"/>
      <c r="IIB263" s="254"/>
      <c r="IIC263" s="254"/>
      <c r="IID263" s="254"/>
      <c r="IIE263" s="254"/>
      <c r="IIF263" s="254"/>
      <c r="IIG263" s="254"/>
      <c r="IIH263" s="254"/>
      <c r="III263" s="254"/>
      <c r="IIJ263" s="254"/>
      <c r="IIK263" s="254"/>
      <c r="IIL263" s="254"/>
      <c r="IIM263" s="254"/>
      <c r="IIN263" s="254"/>
      <c r="IIO263" s="254"/>
      <c r="IIP263" s="254"/>
      <c r="IIQ263" s="254"/>
      <c r="IIR263" s="254"/>
      <c r="IIS263" s="254"/>
      <c r="IIT263" s="254"/>
      <c r="IIU263" s="254"/>
      <c r="IIV263" s="254"/>
      <c r="IIW263" s="254"/>
      <c r="IIX263" s="254"/>
      <c r="IIY263" s="254"/>
      <c r="IIZ263" s="254"/>
      <c r="IJA263" s="254"/>
      <c r="IJB263" s="254"/>
      <c r="IJC263" s="254"/>
      <c r="IJD263" s="254"/>
      <c r="IJE263" s="254"/>
      <c r="IJF263" s="254"/>
      <c r="IJG263" s="254"/>
      <c r="IJH263" s="254"/>
      <c r="IJI263" s="254"/>
      <c r="IJJ263" s="254"/>
      <c r="IJK263" s="254"/>
      <c r="IJL263" s="254"/>
      <c r="IJM263" s="254"/>
      <c r="IJN263" s="254"/>
      <c r="IJO263" s="254"/>
      <c r="IJP263" s="254"/>
      <c r="IJQ263" s="254"/>
      <c r="IJR263" s="254"/>
      <c r="IJS263" s="254"/>
      <c r="IJT263" s="254"/>
      <c r="IJU263" s="254"/>
      <c r="IJV263" s="254"/>
      <c r="IJW263" s="254"/>
      <c r="IJX263" s="254"/>
      <c r="IJY263" s="254"/>
      <c r="IJZ263" s="254"/>
      <c r="IKA263" s="254"/>
      <c r="IKB263" s="254"/>
      <c r="IKC263" s="254"/>
      <c r="IKD263" s="254"/>
      <c r="IKE263" s="254"/>
      <c r="IKF263" s="254"/>
      <c r="IKG263" s="254"/>
      <c r="IKH263" s="254"/>
      <c r="IKI263" s="254"/>
      <c r="IKJ263" s="254"/>
      <c r="IKK263" s="254"/>
      <c r="IKL263" s="254"/>
      <c r="IKM263" s="254"/>
      <c r="IKN263" s="254"/>
      <c r="IKO263" s="254"/>
      <c r="IKP263" s="254"/>
      <c r="IKQ263" s="254"/>
      <c r="IKR263" s="254"/>
      <c r="IKS263" s="254"/>
      <c r="IKT263" s="254"/>
      <c r="IKU263" s="254"/>
      <c r="IKV263" s="254"/>
      <c r="IKW263" s="254"/>
      <c r="IKX263" s="254"/>
      <c r="IKY263" s="254"/>
      <c r="IKZ263" s="254"/>
      <c r="ILA263" s="254"/>
      <c r="ILB263" s="254"/>
      <c r="ILC263" s="254"/>
      <c r="ILD263" s="254"/>
      <c r="ILE263" s="254"/>
      <c r="ILF263" s="254"/>
      <c r="ILG263" s="254"/>
      <c r="ILH263" s="254"/>
      <c r="ILI263" s="254"/>
      <c r="ILJ263" s="254"/>
      <c r="ILK263" s="254"/>
      <c r="ILL263" s="254"/>
      <c r="ILM263" s="254"/>
      <c r="ILN263" s="254"/>
      <c r="ILO263" s="254"/>
      <c r="ILP263" s="254"/>
      <c r="ILQ263" s="254"/>
      <c r="ILR263" s="254"/>
      <c r="ILS263" s="254"/>
      <c r="ILT263" s="254"/>
      <c r="ILU263" s="254"/>
      <c r="ILV263" s="254"/>
      <c r="ILW263" s="254"/>
      <c r="ILX263" s="254"/>
      <c r="ILY263" s="254"/>
      <c r="ILZ263" s="254"/>
      <c r="IMA263" s="254"/>
      <c r="IMB263" s="254"/>
      <c r="IMC263" s="254"/>
      <c r="IMD263" s="254"/>
      <c r="IME263" s="254"/>
      <c r="IMF263" s="254"/>
      <c r="IMG263" s="254"/>
      <c r="IMH263" s="254"/>
      <c r="IMI263" s="254"/>
      <c r="IMJ263" s="254"/>
      <c r="IMK263" s="254"/>
      <c r="IML263" s="254"/>
      <c r="IMM263" s="254"/>
      <c r="IMN263" s="254"/>
      <c r="IMO263" s="254"/>
      <c r="IMP263" s="254"/>
      <c r="IMQ263" s="254"/>
      <c r="IMR263" s="254"/>
      <c r="IMS263" s="254"/>
      <c r="IMT263" s="254"/>
      <c r="IMU263" s="254"/>
      <c r="IMV263" s="254"/>
      <c r="IMW263" s="254"/>
      <c r="IMX263" s="254"/>
      <c r="IMY263" s="254"/>
      <c r="IMZ263" s="254"/>
      <c r="INA263" s="254"/>
      <c r="INB263" s="254"/>
      <c r="INC263" s="254"/>
      <c r="IND263" s="254"/>
      <c r="INE263" s="254"/>
      <c r="INF263" s="254"/>
      <c r="ING263" s="254"/>
      <c r="INH263" s="254"/>
      <c r="INI263" s="254"/>
      <c r="INJ263" s="254"/>
      <c r="INK263" s="254"/>
      <c r="INL263" s="254"/>
      <c r="INM263" s="254"/>
      <c r="INN263" s="254"/>
      <c r="INO263" s="254"/>
      <c r="INP263" s="254"/>
      <c r="INQ263" s="254"/>
      <c r="INR263" s="254"/>
      <c r="INS263" s="254"/>
      <c r="INT263" s="254"/>
      <c r="INU263" s="254"/>
      <c r="INV263" s="254"/>
      <c r="INW263" s="254"/>
      <c r="INX263" s="254"/>
      <c r="INY263" s="254"/>
      <c r="INZ263" s="254"/>
      <c r="IOA263" s="254"/>
      <c r="IOB263" s="254"/>
      <c r="IOC263" s="254"/>
      <c r="IOD263" s="254"/>
      <c r="IOE263" s="254"/>
      <c r="IOF263" s="254"/>
      <c r="IOG263" s="254"/>
      <c r="IOH263" s="254"/>
      <c r="IOI263" s="254"/>
      <c r="IOJ263" s="254"/>
      <c r="IOK263" s="254"/>
      <c r="IOL263" s="254"/>
      <c r="IOM263" s="254"/>
      <c r="ION263" s="254"/>
      <c r="IOO263" s="254"/>
      <c r="IOP263" s="254"/>
      <c r="IOQ263" s="254"/>
      <c r="IOR263" s="254"/>
      <c r="IOS263" s="254"/>
      <c r="IOT263" s="254"/>
      <c r="IOU263" s="254"/>
      <c r="IOV263" s="254"/>
      <c r="IOW263" s="254"/>
      <c r="IOX263" s="254"/>
      <c r="IOY263" s="254"/>
      <c r="IOZ263" s="254"/>
      <c r="IPA263" s="254"/>
      <c r="IPB263" s="254"/>
      <c r="IPC263" s="254"/>
      <c r="IPD263" s="254"/>
      <c r="IPE263" s="254"/>
      <c r="IPF263" s="254"/>
      <c r="IPG263" s="254"/>
      <c r="IPH263" s="254"/>
      <c r="IPI263" s="254"/>
      <c r="IPJ263" s="254"/>
      <c r="IPK263" s="254"/>
      <c r="IPL263" s="254"/>
      <c r="IPM263" s="254"/>
      <c r="IPN263" s="254"/>
      <c r="IPO263" s="254"/>
      <c r="IPP263" s="254"/>
      <c r="IPQ263" s="254"/>
      <c r="IPR263" s="254"/>
      <c r="IPS263" s="254"/>
      <c r="IPT263" s="254"/>
      <c r="IPU263" s="254"/>
      <c r="IPV263" s="254"/>
      <c r="IPW263" s="254"/>
      <c r="IPX263" s="254"/>
      <c r="IPY263" s="254"/>
      <c r="IPZ263" s="254"/>
      <c r="IQA263" s="254"/>
      <c r="IQB263" s="254"/>
      <c r="IQC263" s="254"/>
      <c r="IQD263" s="254"/>
      <c r="IQE263" s="254"/>
      <c r="IQF263" s="254"/>
      <c r="IQG263" s="254"/>
      <c r="IQH263" s="254"/>
      <c r="IQI263" s="254"/>
      <c r="IQJ263" s="254"/>
      <c r="IQK263" s="254"/>
      <c r="IQL263" s="254"/>
      <c r="IQM263" s="254"/>
      <c r="IQN263" s="254"/>
      <c r="IQO263" s="254"/>
      <c r="IQP263" s="254"/>
      <c r="IQQ263" s="254"/>
      <c r="IQR263" s="254"/>
      <c r="IQS263" s="254"/>
      <c r="IQT263" s="254"/>
      <c r="IQU263" s="254"/>
      <c r="IQV263" s="254"/>
      <c r="IQW263" s="254"/>
      <c r="IQX263" s="254"/>
      <c r="IQY263" s="254"/>
      <c r="IQZ263" s="254"/>
      <c r="IRA263" s="254"/>
      <c r="IRB263" s="254"/>
      <c r="IRC263" s="254"/>
      <c r="IRD263" s="254"/>
      <c r="IRE263" s="254"/>
      <c r="IRF263" s="254"/>
      <c r="IRG263" s="254"/>
      <c r="IRH263" s="254"/>
      <c r="IRI263" s="254"/>
      <c r="IRJ263" s="254"/>
      <c r="IRK263" s="254"/>
      <c r="IRL263" s="254"/>
      <c r="IRM263" s="254"/>
      <c r="IRN263" s="254"/>
      <c r="IRO263" s="254"/>
      <c r="IRP263" s="254"/>
      <c r="IRQ263" s="254"/>
      <c r="IRR263" s="254"/>
      <c r="IRS263" s="254"/>
      <c r="IRT263" s="254"/>
      <c r="IRU263" s="254"/>
      <c r="IRV263" s="254"/>
      <c r="IRW263" s="254"/>
      <c r="IRX263" s="254"/>
      <c r="IRY263" s="254"/>
      <c r="IRZ263" s="254"/>
      <c r="ISA263" s="254"/>
      <c r="ISB263" s="254"/>
      <c r="ISC263" s="254"/>
      <c r="ISD263" s="254"/>
      <c r="ISE263" s="254"/>
      <c r="ISF263" s="254"/>
      <c r="ISG263" s="254"/>
      <c r="ISH263" s="254"/>
      <c r="ISI263" s="254"/>
      <c r="ISJ263" s="254"/>
      <c r="ISK263" s="254"/>
      <c r="ISL263" s="254"/>
      <c r="ISM263" s="254"/>
      <c r="ISN263" s="254"/>
      <c r="ISO263" s="254"/>
      <c r="ISP263" s="254"/>
      <c r="ISQ263" s="254"/>
      <c r="ISR263" s="254"/>
      <c r="ISS263" s="254"/>
      <c r="IST263" s="254"/>
      <c r="ISU263" s="254"/>
      <c r="ISV263" s="254"/>
      <c r="ISW263" s="254"/>
      <c r="ISX263" s="254"/>
      <c r="ISY263" s="254"/>
      <c r="ISZ263" s="254"/>
      <c r="ITA263" s="254"/>
      <c r="ITB263" s="254"/>
      <c r="ITC263" s="254"/>
      <c r="ITD263" s="254"/>
      <c r="ITE263" s="254"/>
      <c r="ITF263" s="254"/>
      <c r="ITG263" s="254"/>
      <c r="ITH263" s="254"/>
      <c r="ITI263" s="254"/>
      <c r="ITJ263" s="254"/>
      <c r="ITK263" s="254"/>
      <c r="ITL263" s="254"/>
      <c r="ITM263" s="254"/>
      <c r="ITN263" s="254"/>
      <c r="ITO263" s="254"/>
      <c r="ITP263" s="254"/>
      <c r="ITQ263" s="254"/>
      <c r="ITR263" s="254"/>
      <c r="ITS263" s="254"/>
      <c r="ITT263" s="254"/>
      <c r="ITU263" s="254"/>
      <c r="ITV263" s="254"/>
      <c r="ITW263" s="254"/>
      <c r="ITX263" s="254"/>
      <c r="ITY263" s="254"/>
      <c r="ITZ263" s="254"/>
      <c r="IUA263" s="254"/>
      <c r="IUB263" s="254"/>
      <c r="IUC263" s="254"/>
      <c r="IUD263" s="254"/>
      <c r="IUE263" s="254"/>
      <c r="IUF263" s="254"/>
      <c r="IUG263" s="254"/>
      <c r="IUH263" s="254"/>
      <c r="IUI263" s="254"/>
      <c r="IUJ263" s="254"/>
      <c r="IUK263" s="254"/>
      <c r="IUL263" s="254"/>
      <c r="IUM263" s="254"/>
      <c r="IUN263" s="254"/>
      <c r="IUO263" s="254"/>
      <c r="IUP263" s="254"/>
      <c r="IUQ263" s="254"/>
      <c r="IUR263" s="254"/>
      <c r="IUS263" s="254"/>
      <c r="IUT263" s="254"/>
      <c r="IUU263" s="254"/>
      <c r="IUV263" s="254"/>
      <c r="IUW263" s="254"/>
      <c r="IUX263" s="254"/>
      <c r="IUY263" s="254"/>
      <c r="IUZ263" s="254"/>
      <c r="IVA263" s="254"/>
      <c r="IVB263" s="254"/>
      <c r="IVC263" s="254"/>
      <c r="IVD263" s="254"/>
      <c r="IVE263" s="254"/>
      <c r="IVF263" s="254"/>
      <c r="IVG263" s="254"/>
      <c r="IVH263" s="254"/>
      <c r="IVI263" s="254"/>
      <c r="IVJ263" s="254"/>
      <c r="IVK263" s="254"/>
      <c r="IVL263" s="254"/>
      <c r="IVM263" s="254"/>
      <c r="IVN263" s="254"/>
      <c r="IVO263" s="254"/>
      <c r="IVP263" s="254"/>
      <c r="IVQ263" s="254"/>
      <c r="IVR263" s="254"/>
      <c r="IVS263" s="254"/>
      <c r="IVT263" s="254"/>
      <c r="IVU263" s="254"/>
      <c r="IVV263" s="254"/>
      <c r="IVW263" s="254"/>
      <c r="IVX263" s="254"/>
      <c r="IVY263" s="254"/>
      <c r="IVZ263" s="254"/>
      <c r="IWA263" s="254"/>
      <c r="IWB263" s="254"/>
      <c r="IWC263" s="254"/>
      <c r="IWD263" s="254"/>
      <c r="IWE263" s="254"/>
      <c r="IWF263" s="254"/>
      <c r="IWG263" s="254"/>
      <c r="IWH263" s="254"/>
      <c r="IWI263" s="254"/>
      <c r="IWJ263" s="254"/>
      <c r="IWK263" s="254"/>
      <c r="IWL263" s="254"/>
      <c r="IWM263" s="254"/>
      <c r="IWN263" s="254"/>
      <c r="IWO263" s="254"/>
      <c r="IWP263" s="254"/>
      <c r="IWQ263" s="254"/>
      <c r="IWR263" s="254"/>
      <c r="IWS263" s="254"/>
      <c r="IWT263" s="254"/>
      <c r="IWU263" s="254"/>
      <c r="IWV263" s="254"/>
      <c r="IWW263" s="254"/>
      <c r="IWX263" s="254"/>
      <c r="IWY263" s="254"/>
      <c r="IWZ263" s="254"/>
      <c r="IXA263" s="254"/>
      <c r="IXB263" s="254"/>
      <c r="IXC263" s="254"/>
      <c r="IXD263" s="254"/>
      <c r="IXE263" s="254"/>
      <c r="IXF263" s="254"/>
      <c r="IXG263" s="254"/>
      <c r="IXH263" s="254"/>
      <c r="IXI263" s="254"/>
      <c r="IXJ263" s="254"/>
      <c r="IXK263" s="254"/>
      <c r="IXL263" s="254"/>
      <c r="IXM263" s="254"/>
      <c r="IXN263" s="254"/>
      <c r="IXO263" s="254"/>
      <c r="IXP263" s="254"/>
      <c r="IXQ263" s="254"/>
      <c r="IXR263" s="254"/>
      <c r="IXS263" s="254"/>
      <c r="IXT263" s="254"/>
      <c r="IXU263" s="254"/>
      <c r="IXV263" s="254"/>
      <c r="IXW263" s="254"/>
      <c r="IXX263" s="254"/>
      <c r="IXY263" s="254"/>
      <c r="IXZ263" s="254"/>
      <c r="IYA263" s="254"/>
      <c r="IYB263" s="254"/>
      <c r="IYC263" s="254"/>
      <c r="IYD263" s="254"/>
      <c r="IYE263" s="254"/>
      <c r="IYF263" s="254"/>
      <c r="IYG263" s="254"/>
      <c r="IYH263" s="254"/>
      <c r="IYI263" s="254"/>
      <c r="IYJ263" s="254"/>
      <c r="IYK263" s="254"/>
      <c r="IYL263" s="254"/>
      <c r="IYM263" s="254"/>
      <c r="IYN263" s="254"/>
      <c r="IYO263" s="254"/>
      <c r="IYP263" s="254"/>
      <c r="IYQ263" s="254"/>
      <c r="IYR263" s="254"/>
      <c r="IYS263" s="254"/>
      <c r="IYT263" s="254"/>
      <c r="IYU263" s="254"/>
      <c r="IYV263" s="254"/>
      <c r="IYW263" s="254"/>
      <c r="IYX263" s="254"/>
      <c r="IYY263" s="254"/>
      <c r="IYZ263" s="254"/>
      <c r="IZA263" s="254"/>
      <c r="IZB263" s="254"/>
      <c r="IZC263" s="254"/>
      <c r="IZD263" s="254"/>
      <c r="IZE263" s="254"/>
      <c r="IZF263" s="254"/>
      <c r="IZG263" s="254"/>
      <c r="IZH263" s="254"/>
      <c r="IZI263" s="254"/>
      <c r="IZJ263" s="254"/>
      <c r="IZK263" s="254"/>
      <c r="IZL263" s="254"/>
      <c r="IZM263" s="254"/>
      <c r="IZN263" s="254"/>
      <c r="IZO263" s="254"/>
      <c r="IZP263" s="254"/>
      <c r="IZQ263" s="254"/>
      <c r="IZR263" s="254"/>
      <c r="IZS263" s="254"/>
      <c r="IZT263" s="254"/>
      <c r="IZU263" s="254"/>
      <c r="IZV263" s="254"/>
      <c r="IZW263" s="254"/>
      <c r="IZX263" s="254"/>
      <c r="IZY263" s="254"/>
      <c r="IZZ263" s="254"/>
      <c r="JAA263" s="254"/>
      <c r="JAB263" s="254"/>
      <c r="JAC263" s="254"/>
      <c r="JAD263" s="254"/>
      <c r="JAE263" s="254"/>
      <c r="JAF263" s="254"/>
      <c r="JAG263" s="254"/>
      <c r="JAH263" s="254"/>
      <c r="JAI263" s="254"/>
      <c r="JAJ263" s="254"/>
      <c r="JAK263" s="254"/>
      <c r="JAL263" s="254"/>
      <c r="JAM263" s="254"/>
      <c r="JAN263" s="254"/>
      <c r="JAO263" s="254"/>
      <c r="JAP263" s="254"/>
      <c r="JAQ263" s="254"/>
      <c r="JAR263" s="254"/>
      <c r="JAS263" s="254"/>
      <c r="JAT263" s="254"/>
      <c r="JAU263" s="254"/>
      <c r="JAV263" s="254"/>
      <c r="JAW263" s="254"/>
      <c r="JAX263" s="254"/>
      <c r="JAY263" s="254"/>
      <c r="JAZ263" s="254"/>
      <c r="JBA263" s="254"/>
      <c r="JBB263" s="254"/>
      <c r="JBC263" s="254"/>
      <c r="JBD263" s="254"/>
      <c r="JBE263" s="254"/>
      <c r="JBF263" s="254"/>
      <c r="JBG263" s="254"/>
      <c r="JBH263" s="254"/>
      <c r="JBI263" s="254"/>
      <c r="JBJ263" s="254"/>
      <c r="JBK263" s="254"/>
      <c r="JBL263" s="254"/>
      <c r="JBM263" s="254"/>
      <c r="JBN263" s="254"/>
      <c r="JBO263" s="254"/>
      <c r="JBP263" s="254"/>
      <c r="JBQ263" s="254"/>
      <c r="JBR263" s="254"/>
      <c r="JBS263" s="254"/>
      <c r="JBT263" s="254"/>
      <c r="JBU263" s="254"/>
      <c r="JBV263" s="254"/>
      <c r="JBW263" s="254"/>
      <c r="JBX263" s="254"/>
      <c r="JBY263" s="254"/>
      <c r="JBZ263" s="254"/>
      <c r="JCA263" s="254"/>
      <c r="JCB263" s="254"/>
      <c r="JCC263" s="254"/>
      <c r="JCD263" s="254"/>
      <c r="JCE263" s="254"/>
      <c r="JCF263" s="254"/>
      <c r="JCG263" s="254"/>
      <c r="JCH263" s="254"/>
      <c r="JCI263" s="254"/>
      <c r="JCJ263" s="254"/>
      <c r="JCK263" s="254"/>
      <c r="JCL263" s="254"/>
      <c r="JCM263" s="254"/>
      <c r="JCN263" s="254"/>
      <c r="JCO263" s="254"/>
      <c r="JCP263" s="254"/>
      <c r="JCQ263" s="254"/>
      <c r="JCR263" s="254"/>
      <c r="JCS263" s="254"/>
      <c r="JCT263" s="254"/>
      <c r="JCU263" s="254"/>
      <c r="JCV263" s="254"/>
      <c r="JCW263" s="254"/>
      <c r="JCX263" s="254"/>
      <c r="JCY263" s="254"/>
      <c r="JCZ263" s="254"/>
      <c r="JDA263" s="254"/>
      <c r="JDB263" s="254"/>
      <c r="JDC263" s="254"/>
      <c r="JDD263" s="254"/>
      <c r="JDE263" s="254"/>
      <c r="JDF263" s="254"/>
      <c r="JDG263" s="254"/>
      <c r="JDH263" s="254"/>
      <c r="JDI263" s="254"/>
      <c r="JDJ263" s="254"/>
      <c r="JDK263" s="254"/>
      <c r="JDL263" s="254"/>
      <c r="JDM263" s="254"/>
      <c r="JDN263" s="254"/>
      <c r="JDO263" s="254"/>
      <c r="JDP263" s="254"/>
      <c r="JDQ263" s="254"/>
      <c r="JDR263" s="254"/>
      <c r="JDS263" s="254"/>
      <c r="JDT263" s="254"/>
      <c r="JDU263" s="254"/>
      <c r="JDV263" s="254"/>
      <c r="JDW263" s="254"/>
      <c r="JDX263" s="254"/>
      <c r="JDY263" s="254"/>
      <c r="JDZ263" s="254"/>
      <c r="JEA263" s="254"/>
      <c r="JEB263" s="254"/>
      <c r="JEC263" s="254"/>
      <c r="JED263" s="254"/>
      <c r="JEE263" s="254"/>
      <c r="JEF263" s="254"/>
      <c r="JEG263" s="254"/>
      <c r="JEH263" s="254"/>
      <c r="JEI263" s="254"/>
      <c r="JEJ263" s="254"/>
      <c r="JEK263" s="254"/>
      <c r="JEL263" s="254"/>
      <c r="JEM263" s="254"/>
      <c r="JEN263" s="254"/>
      <c r="JEO263" s="254"/>
      <c r="JEP263" s="254"/>
      <c r="JEQ263" s="254"/>
      <c r="JER263" s="254"/>
      <c r="JES263" s="254"/>
      <c r="JET263" s="254"/>
      <c r="JEU263" s="254"/>
      <c r="JEV263" s="254"/>
      <c r="JEW263" s="254"/>
      <c r="JEX263" s="254"/>
      <c r="JEY263" s="254"/>
      <c r="JEZ263" s="254"/>
      <c r="JFA263" s="254"/>
      <c r="JFB263" s="254"/>
      <c r="JFC263" s="254"/>
      <c r="JFD263" s="254"/>
      <c r="JFE263" s="254"/>
      <c r="JFF263" s="254"/>
      <c r="JFG263" s="254"/>
      <c r="JFH263" s="254"/>
      <c r="JFI263" s="254"/>
      <c r="JFJ263" s="254"/>
      <c r="JFK263" s="254"/>
      <c r="JFL263" s="254"/>
      <c r="JFM263" s="254"/>
      <c r="JFN263" s="254"/>
      <c r="JFO263" s="254"/>
      <c r="JFP263" s="254"/>
      <c r="JFQ263" s="254"/>
      <c r="JFR263" s="254"/>
      <c r="JFS263" s="254"/>
      <c r="JFT263" s="254"/>
      <c r="JFU263" s="254"/>
      <c r="JFV263" s="254"/>
      <c r="JFW263" s="254"/>
      <c r="JFX263" s="254"/>
      <c r="JFY263" s="254"/>
      <c r="JFZ263" s="254"/>
      <c r="JGA263" s="254"/>
      <c r="JGB263" s="254"/>
      <c r="JGC263" s="254"/>
      <c r="JGD263" s="254"/>
      <c r="JGE263" s="254"/>
      <c r="JGF263" s="254"/>
      <c r="JGG263" s="254"/>
      <c r="JGH263" s="254"/>
      <c r="JGI263" s="254"/>
      <c r="JGJ263" s="254"/>
      <c r="JGK263" s="254"/>
      <c r="JGL263" s="254"/>
      <c r="JGM263" s="254"/>
      <c r="JGN263" s="254"/>
      <c r="JGO263" s="254"/>
      <c r="JGP263" s="254"/>
      <c r="JGQ263" s="254"/>
      <c r="JGR263" s="254"/>
      <c r="JGS263" s="254"/>
      <c r="JGT263" s="254"/>
      <c r="JGU263" s="254"/>
      <c r="JGV263" s="254"/>
      <c r="JGW263" s="254"/>
      <c r="JGX263" s="254"/>
      <c r="JGY263" s="254"/>
      <c r="JGZ263" s="254"/>
      <c r="JHA263" s="254"/>
      <c r="JHB263" s="254"/>
      <c r="JHC263" s="254"/>
      <c r="JHD263" s="254"/>
      <c r="JHE263" s="254"/>
      <c r="JHF263" s="254"/>
      <c r="JHG263" s="254"/>
      <c r="JHH263" s="254"/>
      <c r="JHI263" s="254"/>
      <c r="JHJ263" s="254"/>
      <c r="JHK263" s="254"/>
      <c r="JHL263" s="254"/>
      <c r="JHM263" s="254"/>
      <c r="JHN263" s="254"/>
      <c r="JHO263" s="254"/>
      <c r="JHP263" s="254"/>
      <c r="JHQ263" s="254"/>
      <c r="JHR263" s="254"/>
      <c r="JHS263" s="254"/>
      <c r="JHT263" s="254"/>
      <c r="JHU263" s="254"/>
      <c r="JHV263" s="254"/>
      <c r="JHW263" s="254"/>
      <c r="JHX263" s="254"/>
      <c r="JHY263" s="254"/>
      <c r="JHZ263" s="254"/>
      <c r="JIA263" s="254"/>
      <c r="JIB263" s="254"/>
      <c r="JIC263" s="254"/>
      <c r="JID263" s="254"/>
      <c r="JIE263" s="254"/>
      <c r="JIF263" s="254"/>
      <c r="JIG263" s="254"/>
      <c r="JIH263" s="254"/>
      <c r="JII263" s="254"/>
      <c r="JIJ263" s="254"/>
      <c r="JIK263" s="254"/>
      <c r="JIL263" s="254"/>
      <c r="JIM263" s="254"/>
      <c r="JIN263" s="254"/>
      <c r="JIO263" s="254"/>
      <c r="JIP263" s="254"/>
      <c r="JIQ263" s="254"/>
      <c r="JIR263" s="254"/>
      <c r="JIS263" s="254"/>
      <c r="JIT263" s="254"/>
      <c r="JIU263" s="254"/>
      <c r="JIV263" s="254"/>
      <c r="JIW263" s="254"/>
      <c r="JIX263" s="254"/>
      <c r="JIY263" s="254"/>
      <c r="JIZ263" s="254"/>
      <c r="JJA263" s="254"/>
      <c r="JJB263" s="254"/>
      <c r="JJC263" s="254"/>
      <c r="JJD263" s="254"/>
      <c r="JJE263" s="254"/>
      <c r="JJF263" s="254"/>
      <c r="JJG263" s="254"/>
      <c r="JJH263" s="254"/>
      <c r="JJI263" s="254"/>
      <c r="JJJ263" s="254"/>
      <c r="JJK263" s="254"/>
      <c r="JJL263" s="254"/>
      <c r="JJM263" s="254"/>
      <c r="JJN263" s="254"/>
      <c r="JJO263" s="254"/>
      <c r="JJP263" s="254"/>
      <c r="JJQ263" s="254"/>
      <c r="JJR263" s="254"/>
      <c r="JJS263" s="254"/>
      <c r="JJT263" s="254"/>
      <c r="JJU263" s="254"/>
      <c r="JJV263" s="254"/>
      <c r="JJW263" s="254"/>
      <c r="JJX263" s="254"/>
      <c r="JJY263" s="254"/>
      <c r="JJZ263" s="254"/>
      <c r="JKA263" s="254"/>
      <c r="JKB263" s="254"/>
      <c r="JKC263" s="254"/>
      <c r="JKD263" s="254"/>
      <c r="JKE263" s="254"/>
      <c r="JKF263" s="254"/>
      <c r="JKG263" s="254"/>
      <c r="JKH263" s="254"/>
      <c r="JKI263" s="254"/>
      <c r="JKJ263" s="254"/>
      <c r="JKK263" s="254"/>
      <c r="JKL263" s="254"/>
      <c r="JKM263" s="254"/>
      <c r="JKN263" s="254"/>
      <c r="JKO263" s="254"/>
      <c r="JKP263" s="254"/>
      <c r="JKQ263" s="254"/>
      <c r="JKR263" s="254"/>
      <c r="JKS263" s="254"/>
      <c r="JKT263" s="254"/>
      <c r="JKU263" s="254"/>
      <c r="JKV263" s="254"/>
      <c r="JKW263" s="254"/>
      <c r="JKX263" s="254"/>
      <c r="JKY263" s="254"/>
      <c r="JKZ263" s="254"/>
      <c r="JLA263" s="254"/>
      <c r="JLB263" s="254"/>
      <c r="JLC263" s="254"/>
      <c r="JLD263" s="254"/>
      <c r="JLE263" s="254"/>
      <c r="JLF263" s="254"/>
      <c r="JLG263" s="254"/>
      <c r="JLH263" s="254"/>
      <c r="JLI263" s="254"/>
      <c r="JLJ263" s="254"/>
      <c r="JLK263" s="254"/>
      <c r="JLL263" s="254"/>
      <c r="JLM263" s="254"/>
      <c r="JLN263" s="254"/>
      <c r="JLO263" s="254"/>
      <c r="JLP263" s="254"/>
      <c r="JLQ263" s="254"/>
      <c r="JLR263" s="254"/>
      <c r="JLS263" s="254"/>
      <c r="JLT263" s="254"/>
      <c r="JLU263" s="254"/>
      <c r="JLV263" s="254"/>
      <c r="JLW263" s="254"/>
      <c r="JLX263" s="254"/>
      <c r="JLY263" s="254"/>
      <c r="JLZ263" s="254"/>
      <c r="JMA263" s="254"/>
      <c r="JMB263" s="254"/>
      <c r="JMC263" s="254"/>
      <c r="JMD263" s="254"/>
      <c r="JME263" s="254"/>
      <c r="JMF263" s="254"/>
      <c r="JMG263" s="254"/>
      <c r="JMH263" s="254"/>
      <c r="JMI263" s="254"/>
      <c r="JMJ263" s="254"/>
      <c r="JMK263" s="254"/>
      <c r="JML263" s="254"/>
      <c r="JMM263" s="254"/>
      <c r="JMN263" s="254"/>
      <c r="JMO263" s="254"/>
      <c r="JMP263" s="254"/>
      <c r="JMQ263" s="254"/>
      <c r="JMR263" s="254"/>
      <c r="JMS263" s="254"/>
      <c r="JMT263" s="254"/>
      <c r="JMU263" s="254"/>
      <c r="JMV263" s="254"/>
      <c r="JMW263" s="254"/>
      <c r="JMX263" s="254"/>
      <c r="JMY263" s="254"/>
      <c r="JMZ263" s="254"/>
      <c r="JNA263" s="254"/>
      <c r="JNB263" s="254"/>
      <c r="JNC263" s="254"/>
      <c r="JND263" s="254"/>
      <c r="JNE263" s="254"/>
      <c r="JNF263" s="254"/>
      <c r="JNG263" s="254"/>
      <c r="JNH263" s="254"/>
      <c r="JNI263" s="254"/>
      <c r="JNJ263" s="254"/>
      <c r="JNK263" s="254"/>
      <c r="JNL263" s="254"/>
      <c r="JNM263" s="254"/>
      <c r="JNN263" s="254"/>
      <c r="JNO263" s="254"/>
      <c r="JNP263" s="254"/>
      <c r="JNQ263" s="254"/>
      <c r="JNR263" s="254"/>
      <c r="JNS263" s="254"/>
      <c r="JNT263" s="254"/>
      <c r="JNU263" s="254"/>
      <c r="JNV263" s="254"/>
      <c r="JNW263" s="254"/>
      <c r="JNX263" s="254"/>
      <c r="JNY263" s="254"/>
      <c r="JNZ263" s="254"/>
      <c r="JOA263" s="254"/>
      <c r="JOB263" s="254"/>
      <c r="JOC263" s="254"/>
      <c r="JOD263" s="254"/>
      <c r="JOE263" s="254"/>
      <c r="JOF263" s="254"/>
      <c r="JOG263" s="254"/>
      <c r="JOH263" s="254"/>
      <c r="JOI263" s="254"/>
      <c r="JOJ263" s="254"/>
      <c r="JOK263" s="254"/>
      <c r="JOL263" s="254"/>
      <c r="JOM263" s="254"/>
      <c r="JON263" s="254"/>
      <c r="JOO263" s="254"/>
      <c r="JOP263" s="254"/>
      <c r="JOQ263" s="254"/>
      <c r="JOR263" s="254"/>
      <c r="JOS263" s="254"/>
      <c r="JOT263" s="254"/>
      <c r="JOU263" s="254"/>
      <c r="JOV263" s="254"/>
      <c r="JOW263" s="254"/>
      <c r="JOX263" s="254"/>
      <c r="JOY263" s="254"/>
      <c r="JOZ263" s="254"/>
      <c r="JPA263" s="254"/>
      <c r="JPB263" s="254"/>
      <c r="JPC263" s="254"/>
      <c r="JPD263" s="254"/>
      <c r="JPE263" s="254"/>
      <c r="JPF263" s="254"/>
      <c r="JPG263" s="254"/>
      <c r="JPH263" s="254"/>
      <c r="JPI263" s="254"/>
      <c r="JPJ263" s="254"/>
      <c r="JPK263" s="254"/>
      <c r="JPL263" s="254"/>
      <c r="JPM263" s="254"/>
      <c r="JPN263" s="254"/>
      <c r="JPO263" s="254"/>
      <c r="JPP263" s="254"/>
      <c r="JPQ263" s="254"/>
      <c r="JPR263" s="254"/>
      <c r="JPS263" s="254"/>
      <c r="JPT263" s="254"/>
      <c r="JPU263" s="254"/>
      <c r="JPV263" s="254"/>
      <c r="JPW263" s="254"/>
      <c r="JPX263" s="254"/>
      <c r="JPY263" s="254"/>
      <c r="JPZ263" s="254"/>
      <c r="JQA263" s="254"/>
      <c r="JQB263" s="254"/>
      <c r="JQC263" s="254"/>
      <c r="JQD263" s="254"/>
      <c r="JQE263" s="254"/>
      <c r="JQF263" s="254"/>
      <c r="JQG263" s="254"/>
      <c r="JQH263" s="254"/>
      <c r="JQI263" s="254"/>
      <c r="JQJ263" s="254"/>
      <c r="JQK263" s="254"/>
      <c r="JQL263" s="254"/>
      <c r="JQM263" s="254"/>
      <c r="JQN263" s="254"/>
      <c r="JQO263" s="254"/>
      <c r="JQP263" s="254"/>
      <c r="JQQ263" s="254"/>
      <c r="JQR263" s="254"/>
      <c r="JQS263" s="254"/>
      <c r="JQT263" s="254"/>
      <c r="JQU263" s="254"/>
      <c r="JQV263" s="254"/>
      <c r="JQW263" s="254"/>
      <c r="JQX263" s="254"/>
      <c r="JQY263" s="254"/>
      <c r="JQZ263" s="254"/>
      <c r="JRA263" s="254"/>
      <c r="JRB263" s="254"/>
      <c r="JRC263" s="254"/>
      <c r="JRD263" s="254"/>
      <c r="JRE263" s="254"/>
      <c r="JRF263" s="254"/>
      <c r="JRG263" s="254"/>
      <c r="JRH263" s="254"/>
      <c r="JRI263" s="254"/>
      <c r="JRJ263" s="254"/>
      <c r="JRK263" s="254"/>
      <c r="JRL263" s="254"/>
      <c r="JRM263" s="254"/>
      <c r="JRN263" s="254"/>
      <c r="JRO263" s="254"/>
      <c r="JRP263" s="254"/>
      <c r="JRQ263" s="254"/>
      <c r="JRR263" s="254"/>
      <c r="JRS263" s="254"/>
      <c r="JRT263" s="254"/>
      <c r="JRU263" s="254"/>
      <c r="JRV263" s="254"/>
      <c r="JRW263" s="254"/>
      <c r="JRX263" s="254"/>
      <c r="JRY263" s="254"/>
      <c r="JRZ263" s="254"/>
      <c r="JSA263" s="254"/>
      <c r="JSB263" s="254"/>
      <c r="JSC263" s="254"/>
      <c r="JSD263" s="254"/>
      <c r="JSE263" s="254"/>
      <c r="JSF263" s="254"/>
      <c r="JSG263" s="254"/>
      <c r="JSH263" s="254"/>
      <c r="JSI263" s="254"/>
      <c r="JSJ263" s="254"/>
      <c r="JSK263" s="254"/>
      <c r="JSL263" s="254"/>
      <c r="JSM263" s="254"/>
      <c r="JSN263" s="254"/>
      <c r="JSO263" s="254"/>
      <c r="JSP263" s="254"/>
      <c r="JSQ263" s="254"/>
      <c r="JSR263" s="254"/>
      <c r="JSS263" s="254"/>
      <c r="JST263" s="254"/>
      <c r="JSU263" s="254"/>
      <c r="JSV263" s="254"/>
      <c r="JSW263" s="254"/>
      <c r="JSX263" s="254"/>
      <c r="JSY263" s="254"/>
      <c r="JSZ263" s="254"/>
      <c r="JTA263" s="254"/>
      <c r="JTB263" s="254"/>
      <c r="JTC263" s="254"/>
      <c r="JTD263" s="254"/>
      <c r="JTE263" s="254"/>
      <c r="JTF263" s="254"/>
      <c r="JTG263" s="254"/>
      <c r="JTH263" s="254"/>
      <c r="JTI263" s="254"/>
      <c r="JTJ263" s="254"/>
      <c r="JTK263" s="254"/>
      <c r="JTL263" s="254"/>
      <c r="JTM263" s="254"/>
      <c r="JTN263" s="254"/>
      <c r="JTO263" s="254"/>
      <c r="JTP263" s="254"/>
      <c r="JTQ263" s="254"/>
      <c r="JTR263" s="254"/>
      <c r="JTS263" s="254"/>
      <c r="JTT263" s="254"/>
      <c r="JTU263" s="254"/>
      <c r="JTV263" s="254"/>
      <c r="JTW263" s="254"/>
      <c r="JTX263" s="254"/>
      <c r="JTY263" s="254"/>
      <c r="JTZ263" s="254"/>
      <c r="JUA263" s="254"/>
      <c r="JUB263" s="254"/>
      <c r="JUC263" s="254"/>
      <c r="JUD263" s="254"/>
      <c r="JUE263" s="254"/>
      <c r="JUF263" s="254"/>
      <c r="JUG263" s="254"/>
      <c r="JUH263" s="254"/>
      <c r="JUI263" s="254"/>
      <c r="JUJ263" s="254"/>
      <c r="JUK263" s="254"/>
      <c r="JUL263" s="254"/>
      <c r="JUM263" s="254"/>
      <c r="JUN263" s="254"/>
      <c r="JUO263" s="254"/>
      <c r="JUP263" s="254"/>
      <c r="JUQ263" s="254"/>
      <c r="JUR263" s="254"/>
      <c r="JUS263" s="254"/>
      <c r="JUT263" s="254"/>
      <c r="JUU263" s="254"/>
      <c r="JUV263" s="254"/>
      <c r="JUW263" s="254"/>
      <c r="JUX263" s="254"/>
      <c r="JUY263" s="254"/>
      <c r="JUZ263" s="254"/>
      <c r="JVA263" s="254"/>
      <c r="JVB263" s="254"/>
      <c r="JVC263" s="254"/>
      <c r="JVD263" s="254"/>
      <c r="JVE263" s="254"/>
      <c r="JVF263" s="254"/>
      <c r="JVG263" s="254"/>
      <c r="JVH263" s="254"/>
      <c r="JVI263" s="254"/>
      <c r="JVJ263" s="254"/>
      <c r="JVK263" s="254"/>
      <c r="JVL263" s="254"/>
      <c r="JVM263" s="254"/>
      <c r="JVN263" s="254"/>
      <c r="JVO263" s="254"/>
      <c r="JVP263" s="254"/>
      <c r="JVQ263" s="254"/>
      <c r="JVR263" s="254"/>
      <c r="JVS263" s="254"/>
      <c r="JVT263" s="254"/>
      <c r="JVU263" s="254"/>
      <c r="JVV263" s="254"/>
      <c r="JVW263" s="254"/>
      <c r="JVX263" s="254"/>
      <c r="JVY263" s="254"/>
      <c r="JVZ263" s="254"/>
      <c r="JWA263" s="254"/>
      <c r="JWB263" s="254"/>
      <c r="JWC263" s="254"/>
      <c r="JWD263" s="254"/>
      <c r="JWE263" s="254"/>
      <c r="JWF263" s="254"/>
      <c r="JWG263" s="254"/>
      <c r="JWH263" s="254"/>
      <c r="JWI263" s="254"/>
      <c r="JWJ263" s="254"/>
      <c r="JWK263" s="254"/>
      <c r="JWL263" s="254"/>
      <c r="JWM263" s="254"/>
      <c r="JWN263" s="254"/>
      <c r="JWO263" s="254"/>
      <c r="JWP263" s="254"/>
      <c r="JWQ263" s="254"/>
      <c r="JWR263" s="254"/>
      <c r="JWS263" s="254"/>
      <c r="JWT263" s="254"/>
      <c r="JWU263" s="254"/>
      <c r="JWV263" s="254"/>
      <c r="JWW263" s="254"/>
      <c r="JWX263" s="254"/>
      <c r="JWY263" s="254"/>
      <c r="JWZ263" s="254"/>
      <c r="JXA263" s="254"/>
      <c r="JXB263" s="254"/>
      <c r="JXC263" s="254"/>
      <c r="JXD263" s="254"/>
      <c r="JXE263" s="254"/>
      <c r="JXF263" s="254"/>
      <c r="JXG263" s="254"/>
      <c r="JXH263" s="254"/>
      <c r="JXI263" s="254"/>
      <c r="JXJ263" s="254"/>
      <c r="JXK263" s="254"/>
      <c r="JXL263" s="254"/>
      <c r="JXM263" s="254"/>
      <c r="JXN263" s="254"/>
      <c r="JXO263" s="254"/>
      <c r="JXP263" s="254"/>
      <c r="JXQ263" s="254"/>
      <c r="JXR263" s="254"/>
      <c r="JXS263" s="254"/>
      <c r="JXT263" s="254"/>
      <c r="JXU263" s="254"/>
      <c r="JXV263" s="254"/>
      <c r="JXW263" s="254"/>
      <c r="JXX263" s="254"/>
      <c r="JXY263" s="254"/>
      <c r="JXZ263" s="254"/>
      <c r="JYA263" s="254"/>
      <c r="JYB263" s="254"/>
      <c r="JYC263" s="254"/>
      <c r="JYD263" s="254"/>
      <c r="JYE263" s="254"/>
      <c r="JYF263" s="254"/>
      <c r="JYG263" s="254"/>
      <c r="JYH263" s="254"/>
      <c r="JYI263" s="254"/>
      <c r="JYJ263" s="254"/>
      <c r="JYK263" s="254"/>
      <c r="JYL263" s="254"/>
      <c r="JYM263" s="254"/>
      <c r="JYN263" s="254"/>
      <c r="JYO263" s="254"/>
      <c r="JYP263" s="254"/>
      <c r="JYQ263" s="254"/>
      <c r="JYR263" s="254"/>
      <c r="JYS263" s="254"/>
      <c r="JYT263" s="254"/>
      <c r="JYU263" s="254"/>
      <c r="JYV263" s="254"/>
      <c r="JYW263" s="254"/>
      <c r="JYX263" s="254"/>
      <c r="JYY263" s="254"/>
      <c r="JYZ263" s="254"/>
      <c r="JZA263" s="254"/>
      <c r="JZB263" s="254"/>
      <c r="JZC263" s="254"/>
      <c r="JZD263" s="254"/>
      <c r="JZE263" s="254"/>
      <c r="JZF263" s="254"/>
      <c r="JZG263" s="254"/>
      <c r="JZH263" s="254"/>
      <c r="JZI263" s="254"/>
      <c r="JZJ263" s="254"/>
      <c r="JZK263" s="254"/>
      <c r="JZL263" s="254"/>
      <c r="JZM263" s="254"/>
      <c r="JZN263" s="254"/>
      <c r="JZO263" s="254"/>
      <c r="JZP263" s="254"/>
      <c r="JZQ263" s="254"/>
      <c r="JZR263" s="254"/>
      <c r="JZS263" s="254"/>
      <c r="JZT263" s="254"/>
      <c r="JZU263" s="254"/>
      <c r="JZV263" s="254"/>
      <c r="JZW263" s="254"/>
      <c r="JZX263" s="254"/>
      <c r="JZY263" s="254"/>
      <c r="JZZ263" s="254"/>
      <c r="KAA263" s="254"/>
      <c r="KAB263" s="254"/>
      <c r="KAC263" s="254"/>
      <c r="KAD263" s="254"/>
      <c r="KAE263" s="254"/>
      <c r="KAF263" s="254"/>
      <c r="KAG263" s="254"/>
      <c r="KAH263" s="254"/>
      <c r="KAI263" s="254"/>
      <c r="KAJ263" s="254"/>
      <c r="KAK263" s="254"/>
      <c r="KAL263" s="254"/>
      <c r="KAM263" s="254"/>
      <c r="KAN263" s="254"/>
      <c r="KAO263" s="254"/>
      <c r="KAP263" s="254"/>
      <c r="KAQ263" s="254"/>
      <c r="KAR263" s="254"/>
      <c r="KAS263" s="254"/>
      <c r="KAT263" s="254"/>
      <c r="KAU263" s="254"/>
      <c r="KAV263" s="254"/>
      <c r="KAW263" s="254"/>
      <c r="KAX263" s="254"/>
      <c r="KAY263" s="254"/>
      <c r="KAZ263" s="254"/>
      <c r="KBA263" s="254"/>
      <c r="KBB263" s="254"/>
      <c r="KBC263" s="254"/>
      <c r="KBD263" s="254"/>
      <c r="KBE263" s="254"/>
      <c r="KBF263" s="254"/>
      <c r="KBG263" s="254"/>
      <c r="KBH263" s="254"/>
      <c r="KBI263" s="254"/>
      <c r="KBJ263" s="254"/>
      <c r="KBK263" s="254"/>
      <c r="KBL263" s="254"/>
      <c r="KBM263" s="254"/>
      <c r="KBN263" s="254"/>
      <c r="KBO263" s="254"/>
      <c r="KBP263" s="254"/>
      <c r="KBQ263" s="254"/>
      <c r="KBR263" s="254"/>
      <c r="KBS263" s="254"/>
      <c r="KBT263" s="254"/>
      <c r="KBU263" s="254"/>
      <c r="KBV263" s="254"/>
      <c r="KBW263" s="254"/>
      <c r="KBX263" s="254"/>
      <c r="KBY263" s="254"/>
      <c r="KBZ263" s="254"/>
      <c r="KCA263" s="254"/>
      <c r="KCB263" s="254"/>
      <c r="KCC263" s="254"/>
      <c r="KCD263" s="254"/>
      <c r="KCE263" s="254"/>
      <c r="KCF263" s="254"/>
      <c r="KCG263" s="254"/>
      <c r="KCH263" s="254"/>
      <c r="KCI263" s="254"/>
      <c r="KCJ263" s="254"/>
      <c r="KCK263" s="254"/>
      <c r="KCL263" s="254"/>
      <c r="KCM263" s="254"/>
      <c r="KCN263" s="254"/>
      <c r="KCO263" s="254"/>
      <c r="KCP263" s="254"/>
      <c r="KCQ263" s="254"/>
      <c r="KCR263" s="254"/>
      <c r="KCS263" s="254"/>
      <c r="KCT263" s="254"/>
      <c r="KCU263" s="254"/>
      <c r="KCV263" s="254"/>
      <c r="KCW263" s="254"/>
      <c r="KCX263" s="254"/>
      <c r="KCY263" s="254"/>
      <c r="KCZ263" s="254"/>
      <c r="KDA263" s="254"/>
      <c r="KDB263" s="254"/>
      <c r="KDC263" s="254"/>
      <c r="KDD263" s="254"/>
      <c r="KDE263" s="254"/>
      <c r="KDF263" s="254"/>
      <c r="KDG263" s="254"/>
      <c r="KDH263" s="254"/>
      <c r="KDI263" s="254"/>
      <c r="KDJ263" s="254"/>
      <c r="KDK263" s="254"/>
      <c r="KDL263" s="254"/>
      <c r="KDM263" s="254"/>
      <c r="KDN263" s="254"/>
      <c r="KDO263" s="254"/>
      <c r="KDP263" s="254"/>
      <c r="KDQ263" s="254"/>
      <c r="KDR263" s="254"/>
      <c r="KDS263" s="254"/>
      <c r="KDT263" s="254"/>
      <c r="KDU263" s="254"/>
      <c r="KDV263" s="254"/>
      <c r="KDW263" s="254"/>
      <c r="KDX263" s="254"/>
      <c r="KDY263" s="254"/>
      <c r="KDZ263" s="254"/>
      <c r="KEA263" s="254"/>
      <c r="KEB263" s="254"/>
      <c r="KEC263" s="254"/>
      <c r="KED263" s="254"/>
      <c r="KEE263" s="254"/>
      <c r="KEF263" s="254"/>
      <c r="KEG263" s="254"/>
      <c r="KEH263" s="254"/>
      <c r="KEI263" s="254"/>
      <c r="KEJ263" s="254"/>
      <c r="KEK263" s="254"/>
      <c r="KEL263" s="254"/>
      <c r="KEM263" s="254"/>
      <c r="KEN263" s="254"/>
      <c r="KEO263" s="254"/>
      <c r="KEP263" s="254"/>
      <c r="KEQ263" s="254"/>
      <c r="KER263" s="254"/>
      <c r="KES263" s="254"/>
      <c r="KET263" s="254"/>
      <c r="KEU263" s="254"/>
      <c r="KEV263" s="254"/>
      <c r="KEW263" s="254"/>
      <c r="KEX263" s="254"/>
      <c r="KEY263" s="254"/>
      <c r="KEZ263" s="254"/>
      <c r="KFA263" s="254"/>
      <c r="KFB263" s="254"/>
      <c r="KFC263" s="254"/>
      <c r="KFD263" s="254"/>
      <c r="KFE263" s="254"/>
      <c r="KFF263" s="254"/>
      <c r="KFG263" s="254"/>
      <c r="KFH263" s="254"/>
      <c r="KFI263" s="254"/>
      <c r="KFJ263" s="254"/>
      <c r="KFK263" s="254"/>
      <c r="KFL263" s="254"/>
      <c r="KFM263" s="254"/>
      <c r="KFN263" s="254"/>
      <c r="KFO263" s="254"/>
      <c r="KFP263" s="254"/>
      <c r="KFQ263" s="254"/>
      <c r="KFR263" s="254"/>
      <c r="KFS263" s="254"/>
      <c r="KFT263" s="254"/>
      <c r="KFU263" s="254"/>
      <c r="KFV263" s="254"/>
      <c r="KFW263" s="254"/>
      <c r="KFX263" s="254"/>
      <c r="KFY263" s="254"/>
      <c r="KFZ263" s="254"/>
      <c r="KGA263" s="254"/>
      <c r="KGB263" s="254"/>
      <c r="KGC263" s="254"/>
      <c r="KGD263" s="254"/>
      <c r="KGE263" s="254"/>
      <c r="KGF263" s="254"/>
      <c r="KGG263" s="254"/>
      <c r="KGH263" s="254"/>
      <c r="KGI263" s="254"/>
      <c r="KGJ263" s="254"/>
      <c r="KGK263" s="254"/>
      <c r="KGL263" s="254"/>
      <c r="KGM263" s="254"/>
      <c r="KGN263" s="254"/>
      <c r="KGO263" s="254"/>
      <c r="KGP263" s="254"/>
      <c r="KGQ263" s="254"/>
      <c r="KGR263" s="254"/>
      <c r="KGS263" s="254"/>
      <c r="KGT263" s="254"/>
      <c r="KGU263" s="254"/>
      <c r="KGV263" s="254"/>
      <c r="KGW263" s="254"/>
      <c r="KGX263" s="254"/>
      <c r="KGY263" s="254"/>
      <c r="KGZ263" s="254"/>
      <c r="KHA263" s="254"/>
      <c r="KHB263" s="254"/>
      <c r="KHC263" s="254"/>
      <c r="KHD263" s="254"/>
      <c r="KHE263" s="254"/>
      <c r="KHF263" s="254"/>
      <c r="KHG263" s="254"/>
      <c r="KHH263" s="254"/>
      <c r="KHI263" s="254"/>
      <c r="KHJ263" s="254"/>
      <c r="KHK263" s="254"/>
      <c r="KHL263" s="254"/>
      <c r="KHM263" s="254"/>
      <c r="KHN263" s="254"/>
      <c r="KHO263" s="254"/>
      <c r="KHP263" s="254"/>
      <c r="KHQ263" s="254"/>
      <c r="KHR263" s="254"/>
      <c r="KHS263" s="254"/>
      <c r="KHT263" s="254"/>
      <c r="KHU263" s="254"/>
      <c r="KHV263" s="254"/>
      <c r="KHW263" s="254"/>
      <c r="KHX263" s="254"/>
      <c r="KHY263" s="254"/>
      <c r="KHZ263" s="254"/>
      <c r="KIA263" s="254"/>
      <c r="KIB263" s="254"/>
      <c r="KIC263" s="254"/>
      <c r="KID263" s="254"/>
      <c r="KIE263" s="254"/>
      <c r="KIF263" s="254"/>
      <c r="KIG263" s="254"/>
      <c r="KIH263" s="254"/>
      <c r="KII263" s="254"/>
      <c r="KIJ263" s="254"/>
      <c r="KIK263" s="254"/>
      <c r="KIL263" s="254"/>
      <c r="KIM263" s="254"/>
      <c r="KIN263" s="254"/>
      <c r="KIO263" s="254"/>
      <c r="KIP263" s="254"/>
      <c r="KIQ263" s="254"/>
      <c r="KIR263" s="254"/>
      <c r="KIS263" s="254"/>
      <c r="KIT263" s="254"/>
      <c r="KIU263" s="254"/>
      <c r="KIV263" s="254"/>
      <c r="KIW263" s="254"/>
      <c r="KIX263" s="254"/>
      <c r="KIY263" s="254"/>
      <c r="KIZ263" s="254"/>
      <c r="KJA263" s="254"/>
      <c r="KJB263" s="254"/>
      <c r="KJC263" s="254"/>
      <c r="KJD263" s="254"/>
      <c r="KJE263" s="254"/>
      <c r="KJF263" s="254"/>
      <c r="KJG263" s="254"/>
      <c r="KJH263" s="254"/>
      <c r="KJI263" s="254"/>
      <c r="KJJ263" s="254"/>
      <c r="KJK263" s="254"/>
      <c r="KJL263" s="254"/>
      <c r="KJM263" s="254"/>
      <c r="KJN263" s="254"/>
      <c r="KJO263" s="254"/>
      <c r="KJP263" s="254"/>
      <c r="KJQ263" s="254"/>
      <c r="KJR263" s="254"/>
      <c r="KJS263" s="254"/>
      <c r="KJT263" s="254"/>
      <c r="KJU263" s="254"/>
      <c r="KJV263" s="254"/>
      <c r="KJW263" s="254"/>
      <c r="KJX263" s="254"/>
      <c r="KJY263" s="254"/>
      <c r="KJZ263" s="254"/>
      <c r="KKA263" s="254"/>
      <c r="KKB263" s="254"/>
      <c r="KKC263" s="254"/>
      <c r="KKD263" s="254"/>
      <c r="KKE263" s="254"/>
      <c r="KKF263" s="254"/>
      <c r="KKG263" s="254"/>
      <c r="KKH263" s="254"/>
      <c r="KKI263" s="254"/>
      <c r="KKJ263" s="254"/>
      <c r="KKK263" s="254"/>
      <c r="KKL263" s="254"/>
      <c r="KKM263" s="254"/>
      <c r="KKN263" s="254"/>
      <c r="KKO263" s="254"/>
      <c r="KKP263" s="254"/>
      <c r="KKQ263" s="254"/>
      <c r="KKR263" s="254"/>
      <c r="KKS263" s="254"/>
      <c r="KKT263" s="254"/>
      <c r="KKU263" s="254"/>
      <c r="KKV263" s="254"/>
      <c r="KKW263" s="254"/>
      <c r="KKX263" s="254"/>
      <c r="KKY263" s="254"/>
      <c r="KKZ263" s="254"/>
      <c r="KLA263" s="254"/>
      <c r="KLB263" s="254"/>
      <c r="KLC263" s="254"/>
      <c r="KLD263" s="254"/>
      <c r="KLE263" s="254"/>
      <c r="KLF263" s="254"/>
      <c r="KLG263" s="254"/>
      <c r="KLH263" s="254"/>
      <c r="KLI263" s="254"/>
      <c r="KLJ263" s="254"/>
      <c r="KLK263" s="254"/>
      <c r="KLL263" s="254"/>
      <c r="KLM263" s="254"/>
      <c r="KLN263" s="254"/>
      <c r="KLO263" s="254"/>
      <c r="KLP263" s="254"/>
      <c r="KLQ263" s="254"/>
      <c r="KLR263" s="254"/>
      <c r="KLS263" s="254"/>
      <c r="KLT263" s="254"/>
      <c r="KLU263" s="254"/>
      <c r="KLV263" s="254"/>
      <c r="KLW263" s="254"/>
      <c r="KLX263" s="254"/>
      <c r="KLY263" s="254"/>
      <c r="KLZ263" s="254"/>
      <c r="KMA263" s="254"/>
      <c r="KMB263" s="254"/>
      <c r="KMC263" s="254"/>
      <c r="KMD263" s="254"/>
      <c r="KME263" s="254"/>
      <c r="KMF263" s="254"/>
      <c r="KMG263" s="254"/>
      <c r="KMH263" s="254"/>
      <c r="KMI263" s="254"/>
      <c r="KMJ263" s="254"/>
      <c r="KMK263" s="254"/>
      <c r="KML263" s="254"/>
      <c r="KMM263" s="254"/>
      <c r="KMN263" s="254"/>
      <c r="KMO263" s="254"/>
      <c r="KMP263" s="254"/>
      <c r="KMQ263" s="254"/>
      <c r="KMR263" s="254"/>
      <c r="KMS263" s="254"/>
      <c r="KMT263" s="254"/>
      <c r="KMU263" s="254"/>
      <c r="KMV263" s="254"/>
      <c r="KMW263" s="254"/>
      <c r="KMX263" s="254"/>
      <c r="KMY263" s="254"/>
      <c r="KMZ263" s="254"/>
      <c r="KNA263" s="254"/>
      <c r="KNB263" s="254"/>
      <c r="KNC263" s="254"/>
      <c r="KND263" s="254"/>
      <c r="KNE263" s="254"/>
      <c r="KNF263" s="254"/>
      <c r="KNG263" s="254"/>
      <c r="KNH263" s="254"/>
      <c r="KNI263" s="254"/>
      <c r="KNJ263" s="254"/>
      <c r="KNK263" s="254"/>
      <c r="KNL263" s="254"/>
      <c r="KNM263" s="254"/>
      <c r="KNN263" s="254"/>
      <c r="KNO263" s="254"/>
      <c r="KNP263" s="254"/>
      <c r="KNQ263" s="254"/>
      <c r="KNR263" s="254"/>
      <c r="KNS263" s="254"/>
      <c r="KNT263" s="254"/>
      <c r="KNU263" s="254"/>
      <c r="KNV263" s="254"/>
      <c r="KNW263" s="254"/>
      <c r="KNX263" s="254"/>
      <c r="KNY263" s="254"/>
      <c r="KNZ263" s="254"/>
      <c r="KOA263" s="254"/>
      <c r="KOB263" s="254"/>
      <c r="KOC263" s="254"/>
      <c r="KOD263" s="254"/>
      <c r="KOE263" s="254"/>
      <c r="KOF263" s="254"/>
      <c r="KOG263" s="254"/>
      <c r="KOH263" s="254"/>
      <c r="KOI263" s="254"/>
      <c r="KOJ263" s="254"/>
      <c r="KOK263" s="254"/>
      <c r="KOL263" s="254"/>
      <c r="KOM263" s="254"/>
      <c r="KON263" s="254"/>
      <c r="KOO263" s="254"/>
      <c r="KOP263" s="254"/>
      <c r="KOQ263" s="254"/>
      <c r="KOR263" s="254"/>
      <c r="KOS263" s="254"/>
      <c r="KOT263" s="254"/>
      <c r="KOU263" s="254"/>
      <c r="KOV263" s="254"/>
      <c r="KOW263" s="254"/>
      <c r="KOX263" s="254"/>
      <c r="KOY263" s="254"/>
      <c r="KOZ263" s="254"/>
      <c r="KPA263" s="254"/>
      <c r="KPB263" s="254"/>
      <c r="KPC263" s="254"/>
      <c r="KPD263" s="254"/>
      <c r="KPE263" s="254"/>
      <c r="KPF263" s="254"/>
      <c r="KPG263" s="254"/>
      <c r="KPH263" s="254"/>
      <c r="KPI263" s="254"/>
      <c r="KPJ263" s="254"/>
      <c r="KPK263" s="254"/>
      <c r="KPL263" s="254"/>
      <c r="KPM263" s="254"/>
      <c r="KPN263" s="254"/>
      <c r="KPO263" s="254"/>
      <c r="KPP263" s="254"/>
      <c r="KPQ263" s="254"/>
      <c r="KPR263" s="254"/>
      <c r="KPS263" s="254"/>
      <c r="KPT263" s="254"/>
      <c r="KPU263" s="254"/>
      <c r="KPV263" s="254"/>
      <c r="KPW263" s="254"/>
      <c r="KPX263" s="254"/>
      <c r="KPY263" s="254"/>
      <c r="KPZ263" s="254"/>
      <c r="KQA263" s="254"/>
      <c r="KQB263" s="254"/>
      <c r="KQC263" s="254"/>
      <c r="KQD263" s="254"/>
      <c r="KQE263" s="254"/>
      <c r="KQF263" s="254"/>
      <c r="KQG263" s="254"/>
      <c r="KQH263" s="254"/>
      <c r="KQI263" s="254"/>
      <c r="KQJ263" s="254"/>
      <c r="KQK263" s="254"/>
      <c r="KQL263" s="254"/>
      <c r="KQM263" s="254"/>
      <c r="KQN263" s="254"/>
      <c r="KQO263" s="254"/>
      <c r="KQP263" s="254"/>
      <c r="KQQ263" s="254"/>
      <c r="KQR263" s="254"/>
      <c r="KQS263" s="254"/>
      <c r="KQT263" s="254"/>
      <c r="KQU263" s="254"/>
      <c r="KQV263" s="254"/>
      <c r="KQW263" s="254"/>
      <c r="KQX263" s="254"/>
      <c r="KQY263" s="254"/>
      <c r="KQZ263" s="254"/>
      <c r="KRA263" s="254"/>
      <c r="KRB263" s="254"/>
      <c r="KRC263" s="254"/>
      <c r="KRD263" s="254"/>
      <c r="KRE263" s="254"/>
      <c r="KRF263" s="254"/>
      <c r="KRG263" s="254"/>
      <c r="KRH263" s="254"/>
      <c r="KRI263" s="254"/>
      <c r="KRJ263" s="254"/>
      <c r="KRK263" s="254"/>
      <c r="KRL263" s="254"/>
      <c r="KRM263" s="254"/>
      <c r="KRN263" s="254"/>
      <c r="KRO263" s="254"/>
      <c r="KRP263" s="254"/>
      <c r="KRQ263" s="254"/>
      <c r="KRR263" s="254"/>
      <c r="KRS263" s="254"/>
      <c r="KRT263" s="254"/>
      <c r="KRU263" s="254"/>
      <c r="KRV263" s="254"/>
      <c r="KRW263" s="254"/>
      <c r="KRX263" s="254"/>
      <c r="KRY263" s="254"/>
      <c r="KRZ263" s="254"/>
      <c r="KSA263" s="254"/>
      <c r="KSB263" s="254"/>
      <c r="KSC263" s="254"/>
      <c r="KSD263" s="254"/>
      <c r="KSE263" s="254"/>
      <c r="KSF263" s="254"/>
      <c r="KSG263" s="254"/>
      <c r="KSH263" s="254"/>
      <c r="KSI263" s="254"/>
      <c r="KSJ263" s="254"/>
      <c r="KSK263" s="254"/>
      <c r="KSL263" s="254"/>
      <c r="KSM263" s="254"/>
      <c r="KSN263" s="254"/>
      <c r="KSO263" s="254"/>
      <c r="KSP263" s="254"/>
      <c r="KSQ263" s="254"/>
      <c r="KSR263" s="254"/>
      <c r="KSS263" s="254"/>
      <c r="KST263" s="254"/>
      <c r="KSU263" s="254"/>
      <c r="KSV263" s="254"/>
      <c r="KSW263" s="254"/>
      <c r="KSX263" s="254"/>
      <c r="KSY263" s="254"/>
      <c r="KSZ263" s="254"/>
      <c r="KTA263" s="254"/>
      <c r="KTB263" s="254"/>
      <c r="KTC263" s="254"/>
      <c r="KTD263" s="254"/>
      <c r="KTE263" s="254"/>
      <c r="KTF263" s="254"/>
      <c r="KTG263" s="254"/>
      <c r="KTH263" s="254"/>
      <c r="KTI263" s="254"/>
      <c r="KTJ263" s="254"/>
      <c r="KTK263" s="254"/>
      <c r="KTL263" s="254"/>
      <c r="KTM263" s="254"/>
      <c r="KTN263" s="254"/>
      <c r="KTO263" s="254"/>
      <c r="KTP263" s="254"/>
      <c r="KTQ263" s="254"/>
      <c r="KTR263" s="254"/>
      <c r="KTS263" s="254"/>
      <c r="KTT263" s="254"/>
      <c r="KTU263" s="254"/>
      <c r="KTV263" s="254"/>
      <c r="KTW263" s="254"/>
      <c r="KTX263" s="254"/>
      <c r="KTY263" s="254"/>
      <c r="KTZ263" s="254"/>
      <c r="KUA263" s="254"/>
      <c r="KUB263" s="254"/>
      <c r="KUC263" s="254"/>
      <c r="KUD263" s="254"/>
      <c r="KUE263" s="254"/>
      <c r="KUF263" s="254"/>
      <c r="KUG263" s="254"/>
      <c r="KUH263" s="254"/>
      <c r="KUI263" s="254"/>
      <c r="KUJ263" s="254"/>
      <c r="KUK263" s="254"/>
      <c r="KUL263" s="254"/>
      <c r="KUM263" s="254"/>
      <c r="KUN263" s="254"/>
      <c r="KUO263" s="254"/>
      <c r="KUP263" s="254"/>
      <c r="KUQ263" s="254"/>
      <c r="KUR263" s="254"/>
      <c r="KUS263" s="254"/>
      <c r="KUT263" s="254"/>
      <c r="KUU263" s="254"/>
      <c r="KUV263" s="254"/>
      <c r="KUW263" s="254"/>
      <c r="KUX263" s="254"/>
      <c r="KUY263" s="254"/>
      <c r="KUZ263" s="254"/>
      <c r="KVA263" s="254"/>
      <c r="KVB263" s="254"/>
      <c r="KVC263" s="254"/>
      <c r="KVD263" s="254"/>
      <c r="KVE263" s="254"/>
      <c r="KVF263" s="254"/>
      <c r="KVG263" s="254"/>
      <c r="KVH263" s="254"/>
      <c r="KVI263" s="254"/>
      <c r="KVJ263" s="254"/>
      <c r="KVK263" s="254"/>
      <c r="KVL263" s="254"/>
      <c r="KVM263" s="254"/>
      <c r="KVN263" s="254"/>
      <c r="KVO263" s="254"/>
      <c r="KVP263" s="254"/>
      <c r="KVQ263" s="254"/>
      <c r="KVR263" s="254"/>
      <c r="KVS263" s="254"/>
      <c r="KVT263" s="254"/>
      <c r="KVU263" s="254"/>
      <c r="KVV263" s="254"/>
      <c r="KVW263" s="254"/>
      <c r="KVX263" s="254"/>
      <c r="KVY263" s="254"/>
      <c r="KVZ263" s="254"/>
      <c r="KWA263" s="254"/>
      <c r="KWB263" s="254"/>
      <c r="KWC263" s="254"/>
      <c r="KWD263" s="254"/>
      <c r="KWE263" s="254"/>
      <c r="KWF263" s="254"/>
      <c r="KWG263" s="254"/>
      <c r="KWH263" s="254"/>
      <c r="KWI263" s="254"/>
      <c r="KWJ263" s="254"/>
      <c r="KWK263" s="254"/>
      <c r="KWL263" s="254"/>
      <c r="KWM263" s="254"/>
      <c r="KWN263" s="254"/>
      <c r="KWO263" s="254"/>
      <c r="KWP263" s="254"/>
      <c r="KWQ263" s="254"/>
      <c r="KWR263" s="254"/>
      <c r="KWS263" s="254"/>
      <c r="KWT263" s="254"/>
      <c r="KWU263" s="254"/>
      <c r="KWV263" s="254"/>
      <c r="KWW263" s="254"/>
      <c r="KWX263" s="254"/>
      <c r="KWY263" s="254"/>
      <c r="KWZ263" s="254"/>
      <c r="KXA263" s="254"/>
      <c r="KXB263" s="254"/>
      <c r="KXC263" s="254"/>
      <c r="KXD263" s="254"/>
      <c r="KXE263" s="254"/>
      <c r="KXF263" s="254"/>
      <c r="KXG263" s="254"/>
      <c r="KXH263" s="254"/>
      <c r="KXI263" s="254"/>
      <c r="KXJ263" s="254"/>
      <c r="KXK263" s="254"/>
      <c r="KXL263" s="254"/>
      <c r="KXM263" s="254"/>
      <c r="KXN263" s="254"/>
      <c r="KXO263" s="254"/>
      <c r="KXP263" s="254"/>
      <c r="KXQ263" s="254"/>
      <c r="KXR263" s="254"/>
      <c r="KXS263" s="254"/>
      <c r="KXT263" s="254"/>
      <c r="KXU263" s="254"/>
      <c r="KXV263" s="254"/>
      <c r="KXW263" s="254"/>
      <c r="KXX263" s="254"/>
      <c r="KXY263" s="254"/>
      <c r="KXZ263" s="254"/>
      <c r="KYA263" s="254"/>
      <c r="KYB263" s="254"/>
      <c r="KYC263" s="254"/>
      <c r="KYD263" s="254"/>
      <c r="KYE263" s="254"/>
      <c r="KYF263" s="254"/>
      <c r="KYG263" s="254"/>
      <c r="KYH263" s="254"/>
      <c r="KYI263" s="254"/>
      <c r="KYJ263" s="254"/>
      <c r="KYK263" s="254"/>
      <c r="KYL263" s="254"/>
      <c r="KYM263" s="254"/>
      <c r="KYN263" s="254"/>
      <c r="KYO263" s="254"/>
      <c r="KYP263" s="254"/>
      <c r="KYQ263" s="254"/>
      <c r="KYR263" s="254"/>
      <c r="KYS263" s="254"/>
      <c r="KYT263" s="254"/>
      <c r="KYU263" s="254"/>
      <c r="KYV263" s="254"/>
      <c r="KYW263" s="254"/>
      <c r="KYX263" s="254"/>
      <c r="KYY263" s="254"/>
      <c r="KYZ263" s="254"/>
      <c r="KZA263" s="254"/>
      <c r="KZB263" s="254"/>
      <c r="KZC263" s="254"/>
      <c r="KZD263" s="254"/>
      <c r="KZE263" s="254"/>
      <c r="KZF263" s="254"/>
      <c r="KZG263" s="254"/>
      <c r="KZH263" s="254"/>
      <c r="KZI263" s="254"/>
      <c r="KZJ263" s="254"/>
      <c r="KZK263" s="254"/>
      <c r="KZL263" s="254"/>
      <c r="KZM263" s="254"/>
      <c r="KZN263" s="254"/>
      <c r="KZO263" s="254"/>
      <c r="KZP263" s="254"/>
      <c r="KZQ263" s="254"/>
      <c r="KZR263" s="254"/>
      <c r="KZS263" s="254"/>
      <c r="KZT263" s="254"/>
      <c r="KZU263" s="254"/>
      <c r="KZV263" s="254"/>
      <c r="KZW263" s="254"/>
      <c r="KZX263" s="254"/>
      <c r="KZY263" s="254"/>
      <c r="KZZ263" s="254"/>
      <c r="LAA263" s="254"/>
      <c r="LAB263" s="254"/>
      <c r="LAC263" s="254"/>
      <c r="LAD263" s="254"/>
      <c r="LAE263" s="254"/>
      <c r="LAF263" s="254"/>
      <c r="LAG263" s="254"/>
      <c r="LAH263" s="254"/>
      <c r="LAI263" s="254"/>
      <c r="LAJ263" s="254"/>
      <c r="LAK263" s="254"/>
      <c r="LAL263" s="254"/>
      <c r="LAM263" s="254"/>
      <c r="LAN263" s="254"/>
      <c r="LAO263" s="254"/>
      <c r="LAP263" s="254"/>
      <c r="LAQ263" s="254"/>
      <c r="LAR263" s="254"/>
      <c r="LAS263" s="254"/>
      <c r="LAT263" s="254"/>
      <c r="LAU263" s="254"/>
      <c r="LAV263" s="254"/>
      <c r="LAW263" s="254"/>
      <c r="LAX263" s="254"/>
      <c r="LAY263" s="254"/>
      <c r="LAZ263" s="254"/>
      <c r="LBA263" s="254"/>
      <c r="LBB263" s="254"/>
      <c r="LBC263" s="254"/>
      <c r="LBD263" s="254"/>
      <c r="LBE263" s="254"/>
      <c r="LBF263" s="254"/>
      <c r="LBG263" s="254"/>
      <c r="LBH263" s="254"/>
      <c r="LBI263" s="254"/>
      <c r="LBJ263" s="254"/>
      <c r="LBK263" s="254"/>
      <c r="LBL263" s="254"/>
      <c r="LBM263" s="254"/>
      <c r="LBN263" s="254"/>
      <c r="LBO263" s="254"/>
      <c r="LBP263" s="254"/>
      <c r="LBQ263" s="254"/>
      <c r="LBR263" s="254"/>
      <c r="LBS263" s="254"/>
      <c r="LBT263" s="254"/>
      <c r="LBU263" s="254"/>
      <c r="LBV263" s="254"/>
      <c r="LBW263" s="254"/>
      <c r="LBX263" s="254"/>
      <c r="LBY263" s="254"/>
      <c r="LBZ263" s="254"/>
      <c r="LCA263" s="254"/>
      <c r="LCB263" s="254"/>
      <c r="LCC263" s="254"/>
      <c r="LCD263" s="254"/>
      <c r="LCE263" s="254"/>
      <c r="LCF263" s="254"/>
      <c r="LCG263" s="254"/>
      <c r="LCH263" s="254"/>
      <c r="LCI263" s="254"/>
      <c r="LCJ263" s="254"/>
      <c r="LCK263" s="254"/>
      <c r="LCL263" s="254"/>
      <c r="LCM263" s="254"/>
      <c r="LCN263" s="254"/>
      <c r="LCO263" s="254"/>
      <c r="LCP263" s="254"/>
      <c r="LCQ263" s="254"/>
      <c r="LCR263" s="254"/>
      <c r="LCS263" s="254"/>
      <c r="LCT263" s="254"/>
      <c r="LCU263" s="254"/>
      <c r="LCV263" s="254"/>
      <c r="LCW263" s="254"/>
      <c r="LCX263" s="254"/>
      <c r="LCY263" s="254"/>
      <c r="LCZ263" s="254"/>
      <c r="LDA263" s="254"/>
      <c r="LDB263" s="254"/>
      <c r="LDC263" s="254"/>
      <c r="LDD263" s="254"/>
      <c r="LDE263" s="254"/>
      <c r="LDF263" s="254"/>
      <c r="LDG263" s="254"/>
      <c r="LDH263" s="254"/>
      <c r="LDI263" s="254"/>
      <c r="LDJ263" s="254"/>
      <c r="LDK263" s="254"/>
      <c r="LDL263" s="254"/>
      <c r="LDM263" s="254"/>
      <c r="LDN263" s="254"/>
      <c r="LDO263" s="254"/>
      <c r="LDP263" s="254"/>
      <c r="LDQ263" s="254"/>
      <c r="LDR263" s="254"/>
      <c r="LDS263" s="254"/>
      <c r="LDT263" s="254"/>
      <c r="LDU263" s="254"/>
      <c r="LDV263" s="254"/>
      <c r="LDW263" s="254"/>
      <c r="LDX263" s="254"/>
      <c r="LDY263" s="254"/>
      <c r="LDZ263" s="254"/>
      <c r="LEA263" s="254"/>
      <c r="LEB263" s="254"/>
      <c r="LEC263" s="254"/>
      <c r="LED263" s="254"/>
      <c r="LEE263" s="254"/>
      <c r="LEF263" s="254"/>
      <c r="LEG263" s="254"/>
      <c r="LEH263" s="254"/>
      <c r="LEI263" s="254"/>
      <c r="LEJ263" s="254"/>
      <c r="LEK263" s="254"/>
      <c r="LEL263" s="254"/>
      <c r="LEM263" s="254"/>
      <c r="LEN263" s="254"/>
      <c r="LEO263" s="254"/>
      <c r="LEP263" s="254"/>
      <c r="LEQ263" s="254"/>
      <c r="LER263" s="254"/>
      <c r="LES263" s="254"/>
      <c r="LET263" s="254"/>
      <c r="LEU263" s="254"/>
      <c r="LEV263" s="254"/>
      <c r="LEW263" s="254"/>
      <c r="LEX263" s="254"/>
      <c r="LEY263" s="254"/>
      <c r="LEZ263" s="254"/>
      <c r="LFA263" s="254"/>
      <c r="LFB263" s="254"/>
      <c r="LFC263" s="254"/>
      <c r="LFD263" s="254"/>
      <c r="LFE263" s="254"/>
      <c r="LFF263" s="254"/>
      <c r="LFG263" s="254"/>
      <c r="LFH263" s="254"/>
      <c r="LFI263" s="254"/>
      <c r="LFJ263" s="254"/>
      <c r="LFK263" s="254"/>
      <c r="LFL263" s="254"/>
      <c r="LFM263" s="254"/>
      <c r="LFN263" s="254"/>
      <c r="LFO263" s="254"/>
      <c r="LFP263" s="254"/>
      <c r="LFQ263" s="254"/>
      <c r="LFR263" s="254"/>
      <c r="LFS263" s="254"/>
      <c r="LFT263" s="254"/>
      <c r="LFU263" s="254"/>
      <c r="LFV263" s="254"/>
      <c r="LFW263" s="254"/>
      <c r="LFX263" s="254"/>
      <c r="LFY263" s="254"/>
      <c r="LFZ263" s="254"/>
      <c r="LGA263" s="254"/>
      <c r="LGB263" s="254"/>
      <c r="LGC263" s="254"/>
      <c r="LGD263" s="254"/>
      <c r="LGE263" s="254"/>
      <c r="LGF263" s="254"/>
      <c r="LGG263" s="254"/>
      <c r="LGH263" s="254"/>
      <c r="LGI263" s="254"/>
      <c r="LGJ263" s="254"/>
      <c r="LGK263" s="254"/>
      <c r="LGL263" s="254"/>
      <c r="LGM263" s="254"/>
      <c r="LGN263" s="254"/>
      <c r="LGO263" s="254"/>
      <c r="LGP263" s="254"/>
      <c r="LGQ263" s="254"/>
      <c r="LGR263" s="254"/>
      <c r="LGS263" s="254"/>
      <c r="LGT263" s="254"/>
      <c r="LGU263" s="254"/>
      <c r="LGV263" s="254"/>
      <c r="LGW263" s="254"/>
      <c r="LGX263" s="254"/>
      <c r="LGY263" s="254"/>
      <c r="LGZ263" s="254"/>
      <c r="LHA263" s="254"/>
      <c r="LHB263" s="254"/>
      <c r="LHC263" s="254"/>
      <c r="LHD263" s="254"/>
      <c r="LHE263" s="254"/>
      <c r="LHF263" s="254"/>
      <c r="LHG263" s="254"/>
      <c r="LHH263" s="254"/>
      <c r="LHI263" s="254"/>
      <c r="LHJ263" s="254"/>
      <c r="LHK263" s="254"/>
      <c r="LHL263" s="254"/>
      <c r="LHM263" s="254"/>
      <c r="LHN263" s="254"/>
      <c r="LHO263" s="254"/>
      <c r="LHP263" s="254"/>
      <c r="LHQ263" s="254"/>
      <c r="LHR263" s="254"/>
      <c r="LHS263" s="254"/>
      <c r="LHT263" s="254"/>
      <c r="LHU263" s="254"/>
      <c r="LHV263" s="254"/>
      <c r="LHW263" s="254"/>
      <c r="LHX263" s="254"/>
      <c r="LHY263" s="254"/>
      <c r="LHZ263" s="254"/>
      <c r="LIA263" s="254"/>
      <c r="LIB263" s="254"/>
      <c r="LIC263" s="254"/>
      <c r="LID263" s="254"/>
      <c r="LIE263" s="254"/>
      <c r="LIF263" s="254"/>
      <c r="LIG263" s="254"/>
      <c r="LIH263" s="254"/>
      <c r="LII263" s="254"/>
      <c r="LIJ263" s="254"/>
      <c r="LIK263" s="254"/>
      <c r="LIL263" s="254"/>
      <c r="LIM263" s="254"/>
      <c r="LIN263" s="254"/>
      <c r="LIO263" s="254"/>
      <c r="LIP263" s="254"/>
      <c r="LIQ263" s="254"/>
      <c r="LIR263" s="254"/>
      <c r="LIS263" s="254"/>
      <c r="LIT263" s="254"/>
      <c r="LIU263" s="254"/>
      <c r="LIV263" s="254"/>
      <c r="LIW263" s="254"/>
      <c r="LIX263" s="254"/>
      <c r="LIY263" s="254"/>
      <c r="LIZ263" s="254"/>
      <c r="LJA263" s="254"/>
      <c r="LJB263" s="254"/>
      <c r="LJC263" s="254"/>
      <c r="LJD263" s="254"/>
      <c r="LJE263" s="254"/>
      <c r="LJF263" s="254"/>
      <c r="LJG263" s="254"/>
      <c r="LJH263" s="254"/>
      <c r="LJI263" s="254"/>
      <c r="LJJ263" s="254"/>
      <c r="LJK263" s="254"/>
      <c r="LJL263" s="254"/>
      <c r="LJM263" s="254"/>
      <c r="LJN263" s="254"/>
      <c r="LJO263" s="254"/>
      <c r="LJP263" s="254"/>
      <c r="LJQ263" s="254"/>
      <c r="LJR263" s="254"/>
      <c r="LJS263" s="254"/>
      <c r="LJT263" s="254"/>
      <c r="LJU263" s="254"/>
      <c r="LJV263" s="254"/>
      <c r="LJW263" s="254"/>
      <c r="LJX263" s="254"/>
      <c r="LJY263" s="254"/>
      <c r="LJZ263" s="254"/>
      <c r="LKA263" s="254"/>
      <c r="LKB263" s="254"/>
      <c r="LKC263" s="254"/>
      <c r="LKD263" s="254"/>
      <c r="LKE263" s="254"/>
      <c r="LKF263" s="254"/>
      <c r="LKG263" s="254"/>
      <c r="LKH263" s="254"/>
      <c r="LKI263" s="254"/>
      <c r="LKJ263" s="254"/>
      <c r="LKK263" s="254"/>
      <c r="LKL263" s="254"/>
      <c r="LKM263" s="254"/>
      <c r="LKN263" s="254"/>
      <c r="LKO263" s="254"/>
      <c r="LKP263" s="254"/>
      <c r="LKQ263" s="254"/>
      <c r="LKR263" s="254"/>
      <c r="LKS263" s="254"/>
      <c r="LKT263" s="254"/>
      <c r="LKU263" s="254"/>
      <c r="LKV263" s="254"/>
      <c r="LKW263" s="254"/>
      <c r="LKX263" s="254"/>
      <c r="LKY263" s="254"/>
      <c r="LKZ263" s="254"/>
      <c r="LLA263" s="254"/>
      <c r="LLB263" s="254"/>
      <c r="LLC263" s="254"/>
      <c r="LLD263" s="254"/>
      <c r="LLE263" s="254"/>
      <c r="LLF263" s="254"/>
      <c r="LLG263" s="254"/>
      <c r="LLH263" s="254"/>
      <c r="LLI263" s="254"/>
      <c r="LLJ263" s="254"/>
      <c r="LLK263" s="254"/>
      <c r="LLL263" s="254"/>
      <c r="LLM263" s="254"/>
      <c r="LLN263" s="254"/>
      <c r="LLO263" s="254"/>
      <c r="LLP263" s="254"/>
      <c r="LLQ263" s="254"/>
      <c r="LLR263" s="254"/>
      <c r="LLS263" s="254"/>
      <c r="LLT263" s="254"/>
      <c r="LLU263" s="254"/>
      <c r="LLV263" s="254"/>
      <c r="LLW263" s="254"/>
      <c r="LLX263" s="254"/>
      <c r="LLY263" s="254"/>
      <c r="LLZ263" s="254"/>
      <c r="LMA263" s="254"/>
      <c r="LMB263" s="254"/>
      <c r="LMC263" s="254"/>
      <c r="LMD263" s="254"/>
      <c r="LME263" s="254"/>
      <c r="LMF263" s="254"/>
      <c r="LMG263" s="254"/>
      <c r="LMH263" s="254"/>
      <c r="LMI263" s="254"/>
      <c r="LMJ263" s="254"/>
      <c r="LMK263" s="254"/>
      <c r="LML263" s="254"/>
      <c r="LMM263" s="254"/>
      <c r="LMN263" s="254"/>
      <c r="LMO263" s="254"/>
      <c r="LMP263" s="254"/>
      <c r="LMQ263" s="254"/>
      <c r="LMR263" s="254"/>
      <c r="LMS263" s="254"/>
      <c r="LMT263" s="254"/>
      <c r="LMU263" s="254"/>
      <c r="LMV263" s="254"/>
      <c r="LMW263" s="254"/>
      <c r="LMX263" s="254"/>
      <c r="LMY263" s="254"/>
      <c r="LMZ263" s="254"/>
      <c r="LNA263" s="254"/>
      <c r="LNB263" s="254"/>
      <c r="LNC263" s="254"/>
      <c r="LND263" s="254"/>
      <c r="LNE263" s="254"/>
      <c r="LNF263" s="254"/>
      <c r="LNG263" s="254"/>
      <c r="LNH263" s="254"/>
      <c r="LNI263" s="254"/>
      <c r="LNJ263" s="254"/>
      <c r="LNK263" s="254"/>
      <c r="LNL263" s="254"/>
      <c r="LNM263" s="254"/>
      <c r="LNN263" s="254"/>
      <c r="LNO263" s="254"/>
      <c r="LNP263" s="254"/>
      <c r="LNQ263" s="254"/>
      <c r="LNR263" s="254"/>
      <c r="LNS263" s="254"/>
      <c r="LNT263" s="254"/>
      <c r="LNU263" s="254"/>
      <c r="LNV263" s="254"/>
      <c r="LNW263" s="254"/>
      <c r="LNX263" s="254"/>
      <c r="LNY263" s="254"/>
      <c r="LNZ263" s="254"/>
      <c r="LOA263" s="254"/>
      <c r="LOB263" s="254"/>
      <c r="LOC263" s="254"/>
      <c r="LOD263" s="254"/>
      <c r="LOE263" s="254"/>
      <c r="LOF263" s="254"/>
      <c r="LOG263" s="254"/>
      <c r="LOH263" s="254"/>
      <c r="LOI263" s="254"/>
      <c r="LOJ263" s="254"/>
      <c r="LOK263" s="254"/>
      <c r="LOL263" s="254"/>
      <c r="LOM263" s="254"/>
      <c r="LON263" s="254"/>
      <c r="LOO263" s="254"/>
      <c r="LOP263" s="254"/>
      <c r="LOQ263" s="254"/>
      <c r="LOR263" s="254"/>
      <c r="LOS263" s="254"/>
      <c r="LOT263" s="254"/>
      <c r="LOU263" s="254"/>
      <c r="LOV263" s="254"/>
      <c r="LOW263" s="254"/>
      <c r="LOX263" s="254"/>
      <c r="LOY263" s="254"/>
      <c r="LOZ263" s="254"/>
      <c r="LPA263" s="254"/>
      <c r="LPB263" s="254"/>
      <c r="LPC263" s="254"/>
      <c r="LPD263" s="254"/>
      <c r="LPE263" s="254"/>
      <c r="LPF263" s="254"/>
      <c r="LPG263" s="254"/>
      <c r="LPH263" s="254"/>
      <c r="LPI263" s="254"/>
      <c r="LPJ263" s="254"/>
      <c r="LPK263" s="254"/>
      <c r="LPL263" s="254"/>
      <c r="LPM263" s="254"/>
      <c r="LPN263" s="254"/>
      <c r="LPO263" s="254"/>
      <c r="LPP263" s="254"/>
      <c r="LPQ263" s="254"/>
      <c r="LPR263" s="254"/>
      <c r="LPS263" s="254"/>
      <c r="LPT263" s="254"/>
      <c r="LPU263" s="254"/>
      <c r="LPV263" s="254"/>
      <c r="LPW263" s="254"/>
      <c r="LPX263" s="254"/>
      <c r="LPY263" s="254"/>
      <c r="LPZ263" s="254"/>
      <c r="LQA263" s="254"/>
      <c r="LQB263" s="254"/>
      <c r="LQC263" s="254"/>
      <c r="LQD263" s="254"/>
      <c r="LQE263" s="254"/>
      <c r="LQF263" s="254"/>
      <c r="LQG263" s="254"/>
      <c r="LQH263" s="254"/>
      <c r="LQI263" s="254"/>
      <c r="LQJ263" s="254"/>
      <c r="LQK263" s="254"/>
      <c r="LQL263" s="254"/>
      <c r="LQM263" s="254"/>
      <c r="LQN263" s="254"/>
      <c r="LQO263" s="254"/>
      <c r="LQP263" s="254"/>
      <c r="LQQ263" s="254"/>
      <c r="LQR263" s="254"/>
      <c r="LQS263" s="254"/>
      <c r="LQT263" s="254"/>
      <c r="LQU263" s="254"/>
      <c r="LQV263" s="254"/>
      <c r="LQW263" s="254"/>
      <c r="LQX263" s="254"/>
      <c r="LQY263" s="254"/>
      <c r="LQZ263" s="254"/>
      <c r="LRA263" s="254"/>
      <c r="LRB263" s="254"/>
      <c r="LRC263" s="254"/>
      <c r="LRD263" s="254"/>
      <c r="LRE263" s="254"/>
      <c r="LRF263" s="254"/>
      <c r="LRG263" s="254"/>
      <c r="LRH263" s="254"/>
      <c r="LRI263" s="254"/>
      <c r="LRJ263" s="254"/>
      <c r="LRK263" s="254"/>
      <c r="LRL263" s="254"/>
      <c r="LRM263" s="254"/>
      <c r="LRN263" s="254"/>
      <c r="LRO263" s="254"/>
      <c r="LRP263" s="254"/>
      <c r="LRQ263" s="254"/>
      <c r="LRR263" s="254"/>
      <c r="LRS263" s="254"/>
      <c r="LRT263" s="254"/>
      <c r="LRU263" s="254"/>
      <c r="LRV263" s="254"/>
      <c r="LRW263" s="254"/>
      <c r="LRX263" s="254"/>
      <c r="LRY263" s="254"/>
      <c r="LRZ263" s="254"/>
      <c r="LSA263" s="254"/>
      <c r="LSB263" s="254"/>
      <c r="LSC263" s="254"/>
      <c r="LSD263" s="254"/>
      <c r="LSE263" s="254"/>
      <c r="LSF263" s="254"/>
      <c r="LSG263" s="254"/>
      <c r="LSH263" s="254"/>
      <c r="LSI263" s="254"/>
      <c r="LSJ263" s="254"/>
      <c r="LSK263" s="254"/>
      <c r="LSL263" s="254"/>
      <c r="LSM263" s="254"/>
      <c r="LSN263" s="254"/>
      <c r="LSO263" s="254"/>
      <c r="LSP263" s="254"/>
      <c r="LSQ263" s="254"/>
      <c r="LSR263" s="254"/>
      <c r="LSS263" s="254"/>
      <c r="LST263" s="254"/>
      <c r="LSU263" s="254"/>
      <c r="LSV263" s="254"/>
      <c r="LSW263" s="254"/>
      <c r="LSX263" s="254"/>
      <c r="LSY263" s="254"/>
      <c r="LSZ263" s="254"/>
      <c r="LTA263" s="254"/>
      <c r="LTB263" s="254"/>
      <c r="LTC263" s="254"/>
      <c r="LTD263" s="254"/>
      <c r="LTE263" s="254"/>
      <c r="LTF263" s="254"/>
      <c r="LTG263" s="254"/>
      <c r="LTH263" s="254"/>
      <c r="LTI263" s="254"/>
      <c r="LTJ263" s="254"/>
      <c r="LTK263" s="254"/>
      <c r="LTL263" s="254"/>
      <c r="LTM263" s="254"/>
      <c r="LTN263" s="254"/>
      <c r="LTO263" s="254"/>
      <c r="LTP263" s="254"/>
      <c r="LTQ263" s="254"/>
      <c r="LTR263" s="254"/>
      <c r="LTS263" s="254"/>
      <c r="LTT263" s="254"/>
      <c r="LTU263" s="254"/>
      <c r="LTV263" s="254"/>
      <c r="LTW263" s="254"/>
      <c r="LTX263" s="254"/>
      <c r="LTY263" s="254"/>
      <c r="LTZ263" s="254"/>
      <c r="LUA263" s="254"/>
      <c r="LUB263" s="254"/>
      <c r="LUC263" s="254"/>
      <c r="LUD263" s="254"/>
      <c r="LUE263" s="254"/>
      <c r="LUF263" s="254"/>
      <c r="LUG263" s="254"/>
      <c r="LUH263" s="254"/>
      <c r="LUI263" s="254"/>
      <c r="LUJ263" s="254"/>
      <c r="LUK263" s="254"/>
      <c r="LUL263" s="254"/>
      <c r="LUM263" s="254"/>
      <c r="LUN263" s="254"/>
      <c r="LUO263" s="254"/>
      <c r="LUP263" s="254"/>
      <c r="LUQ263" s="254"/>
      <c r="LUR263" s="254"/>
      <c r="LUS263" s="254"/>
      <c r="LUT263" s="254"/>
      <c r="LUU263" s="254"/>
      <c r="LUV263" s="254"/>
      <c r="LUW263" s="254"/>
      <c r="LUX263" s="254"/>
      <c r="LUY263" s="254"/>
      <c r="LUZ263" s="254"/>
      <c r="LVA263" s="254"/>
      <c r="LVB263" s="254"/>
      <c r="LVC263" s="254"/>
      <c r="LVD263" s="254"/>
      <c r="LVE263" s="254"/>
      <c r="LVF263" s="254"/>
      <c r="LVG263" s="254"/>
      <c r="LVH263" s="254"/>
      <c r="LVI263" s="254"/>
      <c r="LVJ263" s="254"/>
      <c r="LVK263" s="254"/>
      <c r="LVL263" s="254"/>
      <c r="LVM263" s="254"/>
      <c r="LVN263" s="254"/>
      <c r="LVO263" s="254"/>
      <c r="LVP263" s="254"/>
      <c r="LVQ263" s="254"/>
      <c r="LVR263" s="254"/>
      <c r="LVS263" s="254"/>
      <c r="LVT263" s="254"/>
      <c r="LVU263" s="254"/>
      <c r="LVV263" s="254"/>
      <c r="LVW263" s="254"/>
      <c r="LVX263" s="254"/>
      <c r="LVY263" s="254"/>
      <c r="LVZ263" s="254"/>
      <c r="LWA263" s="254"/>
      <c r="LWB263" s="254"/>
      <c r="LWC263" s="254"/>
      <c r="LWD263" s="254"/>
      <c r="LWE263" s="254"/>
      <c r="LWF263" s="254"/>
      <c r="LWG263" s="254"/>
      <c r="LWH263" s="254"/>
      <c r="LWI263" s="254"/>
      <c r="LWJ263" s="254"/>
      <c r="LWK263" s="254"/>
      <c r="LWL263" s="254"/>
      <c r="LWM263" s="254"/>
      <c r="LWN263" s="254"/>
      <c r="LWO263" s="254"/>
      <c r="LWP263" s="254"/>
      <c r="LWQ263" s="254"/>
      <c r="LWR263" s="254"/>
      <c r="LWS263" s="254"/>
      <c r="LWT263" s="254"/>
      <c r="LWU263" s="254"/>
      <c r="LWV263" s="254"/>
      <c r="LWW263" s="254"/>
      <c r="LWX263" s="254"/>
      <c r="LWY263" s="254"/>
      <c r="LWZ263" s="254"/>
      <c r="LXA263" s="254"/>
      <c r="LXB263" s="254"/>
      <c r="LXC263" s="254"/>
      <c r="LXD263" s="254"/>
      <c r="LXE263" s="254"/>
      <c r="LXF263" s="254"/>
      <c r="LXG263" s="254"/>
      <c r="LXH263" s="254"/>
      <c r="LXI263" s="254"/>
      <c r="LXJ263" s="254"/>
      <c r="LXK263" s="254"/>
      <c r="LXL263" s="254"/>
      <c r="LXM263" s="254"/>
      <c r="LXN263" s="254"/>
      <c r="LXO263" s="254"/>
      <c r="LXP263" s="254"/>
      <c r="LXQ263" s="254"/>
      <c r="LXR263" s="254"/>
      <c r="LXS263" s="254"/>
      <c r="LXT263" s="254"/>
      <c r="LXU263" s="254"/>
      <c r="LXV263" s="254"/>
      <c r="LXW263" s="254"/>
      <c r="LXX263" s="254"/>
      <c r="LXY263" s="254"/>
      <c r="LXZ263" s="254"/>
      <c r="LYA263" s="254"/>
      <c r="LYB263" s="254"/>
      <c r="LYC263" s="254"/>
      <c r="LYD263" s="254"/>
      <c r="LYE263" s="254"/>
      <c r="LYF263" s="254"/>
      <c r="LYG263" s="254"/>
      <c r="LYH263" s="254"/>
      <c r="LYI263" s="254"/>
      <c r="LYJ263" s="254"/>
      <c r="LYK263" s="254"/>
      <c r="LYL263" s="254"/>
      <c r="LYM263" s="254"/>
      <c r="LYN263" s="254"/>
      <c r="LYO263" s="254"/>
      <c r="LYP263" s="254"/>
      <c r="LYQ263" s="254"/>
      <c r="LYR263" s="254"/>
      <c r="LYS263" s="254"/>
      <c r="LYT263" s="254"/>
      <c r="LYU263" s="254"/>
      <c r="LYV263" s="254"/>
      <c r="LYW263" s="254"/>
      <c r="LYX263" s="254"/>
      <c r="LYY263" s="254"/>
      <c r="LYZ263" s="254"/>
      <c r="LZA263" s="254"/>
      <c r="LZB263" s="254"/>
      <c r="LZC263" s="254"/>
      <c r="LZD263" s="254"/>
      <c r="LZE263" s="254"/>
      <c r="LZF263" s="254"/>
      <c r="LZG263" s="254"/>
      <c r="LZH263" s="254"/>
      <c r="LZI263" s="254"/>
      <c r="LZJ263" s="254"/>
      <c r="LZK263" s="254"/>
      <c r="LZL263" s="254"/>
      <c r="LZM263" s="254"/>
      <c r="LZN263" s="254"/>
      <c r="LZO263" s="254"/>
      <c r="LZP263" s="254"/>
      <c r="LZQ263" s="254"/>
      <c r="LZR263" s="254"/>
      <c r="LZS263" s="254"/>
      <c r="LZT263" s="254"/>
      <c r="LZU263" s="254"/>
      <c r="LZV263" s="254"/>
      <c r="LZW263" s="254"/>
      <c r="LZX263" s="254"/>
      <c r="LZY263" s="254"/>
      <c r="LZZ263" s="254"/>
      <c r="MAA263" s="254"/>
      <c r="MAB263" s="254"/>
      <c r="MAC263" s="254"/>
      <c r="MAD263" s="254"/>
      <c r="MAE263" s="254"/>
      <c r="MAF263" s="254"/>
      <c r="MAG263" s="254"/>
      <c r="MAH263" s="254"/>
      <c r="MAI263" s="254"/>
      <c r="MAJ263" s="254"/>
      <c r="MAK263" s="254"/>
      <c r="MAL263" s="254"/>
      <c r="MAM263" s="254"/>
      <c r="MAN263" s="254"/>
      <c r="MAO263" s="254"/>
      <c r="MAP263" s="254"/>
      <c r="MAQ263" s="254"/>
      <c r="MAR263" s="254"/>
      <c r="MAS263" s="254"/>
      <c r="MAT263" s="254"/>
      <c r="MAU263" s="254"/>
      <c r="MAV263" s="254"/>
      <c r="MAW263" s="254"/>
      <c r="MAX263" s="254"/>
      <c r="MAY263" s="254"/>
      <c r="MAZ263" s="254"/>
      <c r="MBA263" s="254"/>
      <c r="MBB263" s="254"/>
      <c r="MBC263" s="254"/>
      <c r="MBD263" s="254"/>
      <c r="MBE263" s="254"/>
      <c r="MBF263" s="254"/>
      <c r="MBG263" s="254"/>
      <c r="MBH263" s="254"/>
      <c r="MBI263" s="254"/>
      <c r="MBJ263" s="254"/>
      <c r="MBK263" s="254"/>
      <c r="MBL263" s="254"/>
      <c r="MBM263" s="254"/>
      <c r="MBN263" s="254"/>
      <c r="MBO263" s="254"/>
      <c r="MBP263" s="254"/>
      <c r="MBQ263" s="254"/>
      <c r="MBR263" s="254"/>
      <c r="MBS263" s="254"/>
      <c r="MBT263" s="254"/>
      <c r="MBU263" s="254"/>
      <c r="MBV263" s="254"/>
      <c r="MBW263" s="254"/>
      <c r="MBX263" s="254"/>
      <c r="MBY263" s="254"/>
      <c r="MBZ263" s="254"/>
      <c r="MCA263" s="254"/>
      <c r="MCB263" s="254"/>
      <c r="MCC263" s="254"/>
      <c r="MCD263" s="254"/>
      <c r="MCE263" s="254"/>
      <c r="MCF263" s="254"/>
      <c r="MCG263" s="254"/>
      <c r="MCH263" s="254"/>
      <c r="MCI263" s="254"/>
      <c r="MCJ263" s="254"/>
      <c r="MCK263" s="254"/>
      <c r="MCL263" s="254"/>
      <c r="MCM263" s="254"/>
      <c r="MCN263" s="254"/>
      <c r="MCO263" s="254"/>
      <c r="MCP263" s="254"/>
      <c r="MCQ263" s="254"/>
      <c r="MCR263" s="254"/>
      <c r="MCS263" s="254"/>
      <c r="MCT263" s="254"/>
      <c r="MCU263" s="254"/>
      <c r="MCV263" s="254"/>
      <c r="MCW263" s="254"/>
      <c r="MCX263" s="254"/>
      <c r="MCY263" s="254"/>
      <c r="MCZ263" s="254"/>
      <c r="MDA263" s="254"/>
      <c r="MDB263" s="254"/>
      <c r="MDC263" s="254"/>
      <c r="MDD263" s="254"/>
      <c r="MDE263" s="254"/>
      <c r="MDF263" s="254"/>
      <c r="MDG263" s="254"/>
      <c r="MDH263" s="254"/>
      <c r="MDI263" s="254"/>
      <c r="MDJ263" s="254"/>
      <c r="MDK263" s="254"/>
      <c r="MDL263" s="254"/>
      <c r="MDM263" s="254"/>
      <c r="MDN263" s="254"/>
      <c r="MDO263" s="254"/>
      <c r="MDP263" s="254"/>
      <c r="MDQ263" s="254"/>
      <c r="MDR263" s="254"/>
      <c r="MDS263" s="254"/>
      <c r="MDT263" s="254"/>
      <c r="MDU263" s="254"/>
      <c r="MDV263" s="254"/>
      <c r="MDW263" s="254"/>
      <c r="MDX263" s="254"/>
      <c r="MDY263" s="254"/>
      <c r="MDZ263" s="254"/>
      <c r="MEA263" s="254"/>
      <c r="MEB263" s="254"/>
      <c r="MEC263" s="254"/>
      <c r="MED263" s="254"/>
      <c r="MEE263" s="254"/>
      <c r="MEF263" s="254"/>
      <c r="MEG263" s="254"/>
      <c r="MEH263" s="254"/>
      <c r="MEI263" s="254"/>
      <c r="MEJ263" s="254"/>
      <c r="MEK263" s="254"/>
      <c r="MEL263" s="254"/>
      <c r="MEM263" s="254"/>
      <c r="MEN263" s="254"/>
      <c r="MEO263" s="254"/>
      <c r="MEP263" s="254"/>
      <c r="MEQ263" s="254"/>
      <c r="MER263" s="254"/>
      <c r="MES263" s="254"/>
      <c r="MET263" s="254"/>
      <c r="MEU263" s="254"/>
      <c r="MEV263" s="254"/>
      <c r="MEW263" s="254"/>
      <c r="MEX263" s="254"/>
      <c r="MEY263" s="254"/>
      <c r="MEZ263" s="254"/>
      <c r="MFA263" s="254"/>
      <c r="MFB263" s="254"/>
      <c r="MFC263" s="254"/>
      <c r="MFD263" s="254"/>
      <c r="MFE263" s="254"/>
      <c r="MFF263" s="254"/>
      <c r="MFG263" s="254"/>
      <c r="MFH263" s="254"/>
      <c r="MFI263" s="254"/>
      <c r="MFJ263" s="254"/>
      <c r="MFK263" s="254"/>
      <c r="MFL263" s="254"/>
      <c r="MFM263" s="254"/>
      <c r="MFN263" s="254"/>
      <c r="MFO263" s="254"/>
      <c r="MFP263" s="254"/>
      <c r="MFQ263" s="254"/>
      <c r="MFR263" s="254"/>
      <c r="MFS263" s="254"/>
      <c r="MFT263" s="254"/>
      <c r="MFU263" s="254"/>
      <c r="MFV263" s="254"/>
      <c r="MFW263" s="254"/>
      <c r="MFX263" s="254"/>
      <c r="MFY263" s="254"/>
      <c r="MFZ263" s="254"/>
      <c r="MGA263" s="254"/>
      <c r="MGB263" s="254"/>
      <c r="MGC263" s="254"/>
      <c r="MGD263" s="254"/>
      <c r="MGE263" s="254"/>
      <c r="MGF263" s="254"/>
      <c r="MGG263" s="254"/>
      <c r="MGH263" s="254"/>
      <c r="MGI263" s="254"/>
      <c r="MGJ263" s="254"/>
      <c r="MGK263" s="254"/>
      <c r="MGL263" s="254"/>
      <c r="MGM263" s="254"/>
      <c r="MGN263" s="254"/>
      <c r="MGO263" s="254"/>
      <c r="MGP263" s="254"/>
      <c r="MGQ263" s="254"/>
      <c r="MGR263" s="254"/>
      <c r="MGS263" s="254"/>
      <c r="MGT263" s="254"/>
      <c r="MGU263" s="254"/>
      <c r="MGV263" s="254"/>
      <c r="MGW263" s="254"/>
      <c r="MGX263" s="254"/>
      <c r="MGY263" s="254"/>
      <c r="MGZ263" s="254"/>
      <c r="MHA263" s="254"/>
      <c r="MHB263" s="254"/>
      <c r="MHC263" s="254"/>
      <c r="MHD263" s="254"/>
      <c r="MHE263" s="254"/>
      <c r="MHF263" s="254"/>
      <c r="MHG263" s="254"/>
      <c r="MHH263" s="254"/>
      <c r="MHI263" s="254"/>
      <c r="MHJ263" s="254"/>
      <c r="MHK263" s="254"/>
      <c r="MHL263" s="254"/>
      <c r="MHM263" s="254"/>
      <c r="MHN263" s="254"/>
      <c r="MHO263" s="254"/>
      <c r="MHP263" s="254"/>
      <c r="MHQ263" s="254"/>
      <c r="MHR263" s="254"/>
      <c r="MHS263" s="254"/>
      <c r="MHT263" s="254"/>
      <c r="MHU263" s="254"/>
      <c r="MHV263" s="254"/>
      <c r="MHW263" s="254"/>
      <c r="MHX263" s="254"/>
      <c r="MHY263" s="254"/>
      <c r="MHZ263" s="254"/>
      <c r="MIA263" s="254"/>
      <c r="MIB263" s="254"/>
      <c r="MIC263" s="254"/>
      <c r="MID263" s="254"/>
      <c r="MIE263" s="254"/>
      <c r="MIF263" s="254"/>
      <c r="MIG263" s="254"/>
      <c r="MIH263" s="254"/>
      <c r="MII263" s="254"/>
      <c r="MIJ263" s="254"/>
      <c r="MIK263" s="254"/>
      <c r="MIL263" s="254"/>
      <c r="MIM263" s="254"/>
      <c r="MIN263" s="254"/>
      <c r="MIO263" s="254"/>
      <c r="MIP263" s="254"/>
      <c r="MIQ263" s="254"/>
      <c r="MIR263" s="254"/>
      <c r="MIS263" s="254"/>
      <c r="MIT263" s="254"/>
      <c r="MIU263" s="254"/>
      <c r="MIV263" s="254"/>
      <c r="MIW263" s="254"/>
      <c r="MIX263" s="254"/>
      <c r="MIY263" s="254"/>
      <c r="MIZ263" s="254"/>
      <c r="MJA263" s="254"/>
      <c r="MJB263" s="254"/>
      <c r="MJC263" s="254"/>
      <c r="MJD263" s="254"/>
      <c r="MJE263" s="254"/>
      <c r="MJF263" s="254"/>
      <c r="MJG263" s="254"/>
      <c r="MJH263" s="254"/>
      <c r="MJI263" s="254"/>
      <c r="MJJ263" s="254"/>
      <c r="MJK263" s="254"/>
      <c r="MJL263" s="254"/>
      <c r="MJM263" s="254"/>
      <c r="MJN263" s="254"/>
      <c r="MJO263" s="254"/>
      <c r="MJP263" s="254"/>
      <c r="MJQ263" s="254"/>
      <c r="MJR263" s="254"/>
      <c r="MJS263" s="254"/>
      <c r="MJT263" s="254"/>
      <c r="MJU263" s="254"/>
      <c r="MJV263" s="254"/>
      <c r="MJW263" s="254"/>
      <c r="MJX263" s="254"/>
      <c r="MJY263" s="254"/>
      <c r="MJZ263" s="254"/>
      <c r="MKA263" s="254"/>
      <c r="MKB263" s="254"/>
      <c r="MKC263" s="254"/>
      <c r="MKD263" s="254"/>
      <c r="MKE263" s="254"/>
      <c r="MKF263" s="254"/>
      <c r="MKG263" s="254"/>
      <c r="MKH263" s="254"/>
      <c r="MKI263" s="254"/>
      <c r="MKJ263" s="254"/>
      <c r="MKK263" s="254"/>
      <c r="MKL263" s="254"/>
      <c r="MKM263" s="254"/>
      <c r="MKN263" s="254"/>
      <c r="MKO263" s="254"/>
      <c r="MKP263" s="254"/>
      <c r="MKQ263" s="254"/>
      <c r="MKR263" s="254"/>
      <c r="MKS263" s="254"/>
      <c r="MKT263" s="254"/>
      <c r="MKU263" s="254"/>
      <c r="MKV263" s="254"/>
      <c r="MKW263" s="254"/>
      <c r="MKX263" s="254"/>
      <c r="MKY263" s="254"/>
      <c r="MKZ263" s="254"/>
      <c r="MLA263" s="254"/>
      <c r="MLB263" s="254"/>
      <c r="MLC263" s="254"/>
      <c r="MLD263" s="254"/>
      <c r="MLE263" s="254"/>
      <c r="MLF263" s="254"/>
      <c r="MLG263" s="254"/>
      <c r="MLH263" s="254"/>
      <c r="MLI263" s="254"/>
      <c r="MLJ263" s="254"/>
      <c r="MLK263" s="254"/>
      <c r="MLL263" s="254"/>
      <c r="MLM263" s="254"/>
      <c r="MLN263" s="254"/>
      <c r="MLO263" s="254"/>
      <c r="MLP263" s="254"/>
      <c r="MLQ263" s="254"/>
      <c r="MLR263" s="254"/>
      <c r="MLS263" s="254"/>
      <c r="MLT263" s="254"/>
      <c r="MLU263" s="254"/>
      <c r="MLV263" s="254"/>
      <c r="MLW263" s="254"/>
      <c r="MLX263" s="254"/>
      <c r="MLY263" s="254"/>
      <c r="MLZ263" s="254"/>
      <c r="MMA263" s="254"/>
      <c r="MMB263" s="254"/>
      <c r="MMC263" s="254"/>
      <c r="MMD263" s="254"/>
      <c r="MME263" s="254"/>
      <c r="MMF263" s="254"/>
      <c r="MMG263" s="254"/>
      <c r="MMH263" s="254"/>
      <c r="MMI263" s="254"/>
      <c r="MMJ263" s="254"/>
      <c r="MMK263" s="254"/>
      <c r="MML263" s="254"/>
      <c r="MMM263" s="254"/>
      <c r="MMN263" s="254"/>
      <c r="MMO263" s="254"/>
      <c r="MMP263" s="254"/>
      <c r="MMQ263" s="254"/>
      <c r="MMR263" s="254"/>
      <c r="MMS263" s="254"/>
      <c r="MMT263" s="254"/>
      <c r="MMU263" s="254"/>
      <c r="MMV263" s="254"/>
      <c r="MMW263" s="254"/>
      <c r="MMX263" s="254"/>
      <c r="MMY263" s="254"/>
      <c r="MMZ263" s="254"/>
      <c r="MNA263" s="254"/>
      <c r="MNB263" s="254"/>
      <c r="MNC263" s="254"/>
      <c r="MND263" s="254"/>
      <c r="MNE263" s="254"/>
      <c r="MNF263" s="254"/>
      <c r="MNG263" s="254"/>
      <c r="MNH263" s="254"/>
      <c r="MNI263" s="254"/>
      <c r="MNJ263" s="254"/>
      <c r="MNK263" s="254"/>
      <c r="MNL263" s="254"/>
      <c r="MNM263" s="254"/>
      <c r="MNN263" s="254"/>
      <c r="MNO263" s="254"/>
      <c r="MNP263" s="254"/>
      <c r="MNQ263" s="254"/>
      <c r="MNR263" s="254"/>
      <c r="MNS263" s="254"/>
      <c r="MNT263" s="254"/>
      <c r="MNU263" s="254"/>
      <c r="MNV263" s="254"/>
      <c r="MNW263" s="254"/>
      <c r="MNX263" s="254"/>
      <c r="MNY263" s="254"/>
      <c r="MNZ263" s="254"/>
      <c r="MOA263" s="254"/>
      <c r="MOB263" s="254"/>
      <c r="MOC263" s="254"/>
      <c r="MOD263" s="254"/>
      <c r="MOE263" s="254"/>
      <c r="MOF263" s="254"/>
      <c r="MOG263" s="254"/>
      <c r="MOH263" s="254"/>
      <c r="MOI263" s="254"/>
      <c r="MOJ263" s="254"/>
      <c r="MOK263" s="254"/>
      <c r="MOL263" s="254"/>
      <c r="MOM263" s="254"/>
      <c r="MON263" s="254"/>
      <c r="MOO263" s="254"/>
      <c r="MOP263" s="254"/>
      <c r="MOQ263" s="254"/>
      <c r="MOR263" s="254"/>
      <c r="MOS263" s="254"/>
      <c r="MOT263" s="254"/>
      <c r="MOU263" s="254"/>
      <c r="MOV263" s="254"/>
      <c r="MOW263" s="254"/>
      <c r="MOX263" s="254"/>
      <c r="MOY263" s="254"/>
      <c r="MOZ263" s="254"/>
      <c r="MPA263" s="254"/>
      <c r="MPB263" s="254"/>
      <c r="MPC263" s="254"/>
      <c r="MPD263" s="254"/>
      <c r="MPE263" s="254"/>
      <c r="MPF263" s="254"/>
      <c r="MPG263" s="254"/>
      <c r="MPH263" s="254"/>
      <c r="MPI263" s="254"/>
      <c r="MPJ263" s="254"/>
      <c r="MPK263" s="254"/>
      <c r="MPL263" s="254"/>
      <c r="MPM263" s="254"/>
      <c r="MPN263" s="254"/>
      <c r="MPO263" s="254"/>
      <c r="MPP263" s="254"/>
      <c r="MPQ263" s="254"/>
      <c r="MPR263" s="254"/>
      <c r="MPS263" s="254"/>
      <c r="MPT263" s="254"/>
      <c r="MPU263" s="254"/>
      <c r="MPV263" s="254"/>
      <c r="MPW263" s="254"/>
      <c r="MPX263" s="254"/>
      <c r="MPY263" s="254"/>
      <c r="MPZ263" s="254"/>
      <c r="MQA263" s="254"/>
      <c r="MQB263" s="254"/>
      <c r="MQC263" s="254"/>
      <c r="MQD263" s="254"/>
      <c r="MQE263" s="254"/>
      <c r="MQF263" s="254"/>
      <c r="MQG263" s="254"/>
      <c r="MQH263" s="254"/>
      <c r="MQI263" s="254"/>
      <c r="MQJ263" s="254"/>
      <c r="MQK263" s="254"/>
      <c r="MQL263" s="254"/>
      <c r="MQM263" s="254"/>
      <c r="MQN263" s="254"/>
      <c r="MQO263" s="254"/>
      <c r="MQP263" s="254"/>
      <c r="MQQ263" s="254"/>
      <c r="MQR263" s="254"/>
      <c r="MQS263" s="254"/>
      <c r="MQT263" s="254"/>
      <c r="MQU263" s="254"/>
      <c r="MQV263" s="254"/>
      <c r="MQW263" s="254"/>
      <c r="MQX263" s="254"/>
      <c r="MQY263" s="254"/>
      <c r="MQZ263" s="254"/>
      <c r="MRA263" s="254"/>
      <c r="MRB263" s="254"/>
      <c r="MRC263" s="254"/>
      <c r="MRD263" s="254"/>
      <c r="MRE263" s="254"/>
      <c r="MRF263" s="254"/>
      <c r="MRG263" s="254"/>
      <c r="MRH263" s="254"/>
      <c r="MRI263" s="254"/>
      <c r="MRJ263" s="254"/>
      <c r="MRK263" s="254"/>
      <c r="MRL263" s="254"/>
      <c r="MRM263" s="254"/>
      <c r="MRN263" s="254"/>
      <c r="MRO263" s="254"/>
      <c r="MRP263" s="254"/>
      <c r="MRQ263" s="254"/>
      <c r="MRR263" s="254"/>
      <c r="MRS263" s="254"/>
      <c r="MRT263" s="254"/>
      <c r="MRU263" s="254"/>
      <c r="MRV263" s="254"/>
      <c r="MRW263" s="254"/>
      <c r="MRX263" s="254"/>
      <c r="MRY263" s="254"/>
      <c r="MRZ263" s="254"/>
      <c r="MSA263" s="254"/>
      <c r="MSB263" s="254"/>
      <c r="MSC263" s="254"/>
      <c r="MSD263" s="254"/>
      <c r="MSE263" s="254"/>
      <c r="MSF263" s="254"/>
      <c r="MSG263" s="254"/>
      <c r="MSH263" s="254"/>
      <c r="MSI263" s="254"/>
      <c r="MSJ263" s="254"/>
      <c r="MSK263" s="254"/>
      <c r="MSL263" s="254"/>
      <c r="MSM263" s="254"/>
      <c r="MSN263" s="254"/>
      <c r="MSO263" s="254"/>
      <c r="MSP263" s="254"/>
      <c r="MSQ263" s="254"/>
      <c r="MSR263" s="254"/>
      <c r="MSS263" s="254"/>
      <c r="MST263" s="254"/>
      <c r="MSU263" s="254"/>
      <c r="MSV263" s="254"/>
      <c r="MSW263" s="254"/>
      <c r="MSX263" s="254"/>
      <c r="MSY263" s="254"/>
      <c r="MSZ263" s="254"/>
      <c r="MTA263" s="254"/>
      <c r="MTB263" s="254"/>
      <c r="MTC263" s="254"/>
      <c r="MTD263" s="254"/>
      <c r="MTE263" s="254"/>
      <c r="MTF263" s="254"/>
      <c r="MTG263" s="254"/>
      <c r="MTH263" s="254"/>
      <c r="MTI263" s="254"/>
      <c r="MTJ263" s="254"/>
      <c r="MTK263" s="254"/>
      <c r="MTL263" s="254"/>
      <c r="MTM263" s="254"/>
      <c r="MTN263" s="254"/>
      <c r="MTO263" s="254"/>
      <c r="MTP263" s="254"/>
      <c r="MTQ263" s="254"/>
      <c r="MTR263" s="254"/>
      <c r="MTS263" s="254"/>
      <c r="MTT263" s="254"/>
      <c r="MTU263" s="254"/>
      <c r="MTV263" s="254"/>
      <c r="MTW263" s="254"/>
      <c r="MTX263" s="254"/>
      <c r="MTY263" s="254"/>
      <c r="MTZ263" s="254"/>
      <c r="MUA263" s="254"/>
      <c r="MUB263" s="254"/>
      <c r="MUC263" s="254"/>
      <c r="MUD263" s="254"/>
      <c r="MUE263" s="254"/>
      <c r="MUF263" s="254"/>
      <c r="MUG263" s="254"/>
      <c r="MUH263" s="254"/>
      <c r="MUI263" s="254"/>
      <c r="MUJ263" s="254"/>
      <c r="MUK263" s="254"/>
      <c r="MUL263" s="254"/>
      <c r="MUM263" s="254"/>
      <c r="MUN263" s="254"/>
      <c r="MUO263" s="254"/>
      <c r="MUP263" s="254"/>
      <c r="MUQ263" s="254"/>
      <c r="MUR263" s="254"/>
      <c r="MUS263" s="254"/>
      <c r="MUT263" s="254"/>
      <c r="MUU263" s="254"/>
      <c r="MUV263" s="254"/>
      <c r="MUW263" s="254"/>
      <c r="MUX263" s="254"/>
      <c r="MUY263" s="254"/>
      <c r="MUZ263" s="254"/>
      <c r="MVA263" s="254"/>
      <c r="MVB263" s="254"/>
      <c r="MVC263" s="254"/>
      <c r="MVD263" s="254"/>
      <c r="MVE263" s="254"/>
      <c r="MVF263" s="254"/>
      <c r="MVG263" s="254"/>
      <c r="MVH263" s="254"/>
      <c r="MVI263" s="254"/>
      <c r="MVJ263" s="254"/>
      <c r="MVK263" s="254"/>
      <c r="MVL263" s="254"/>
      <c r="MVM263" s="254"/>
      <c r="MVN263" s="254"/>
      <c r="MVO263" s="254"/>
      <c r="MVP263" s="254"/>
      <c r="MVQ263" s="254"/>
      <c r="MVR263" s="254"/>
      <c r="MVS263" s="254"/>
      <c r="MVT263" s="254"/>
      <c r="MVU263" s="254"/>
      <c r="MVV263" s="254"/>
      <c r="MVW263" s="254"/>
      <c r="MVX263" s="254"/>
      <c r="MVY263" s="254"/>
      <c r="MVZ263" s="254"/>
      <c r="MWA263" s="254"/>
      <c r="MWB263" s="254"/>
      <c r="MWC263" s="254"/>
      <c r="MWD263" s="254"/>
      <c r="MWE263" s="254"/>
      <c r="MWF263" s="254"/>
      <c r="MWG263" s="254"/>
      <c r="MWH263" s="254"/>
      <c r="MWI263" s="254"/>
      <c r="MWJ263" s="254"/>
      <c r="MWK263" s="254"/>
      <c r="MWL263" s="254"/>
      <c r="MWM263" s="254"/>
      <c r="MWN263" s="254"/>
      <c r="MWO263" s="254"/>
      <c r="MWP263" s="254"/>
      <c r="MWQ263" s="254"/>
      <c r="MWR263" s="254"/>
      <c r="MWS263" s="254"/>
      <c r="MWT263" s="254"/>
      <c r="MWU263" s="254"/>
      <c r="MWV263" s="254"/>
      <c r="MWW263" s="254"/>
      <c r="MWX263" s="254"/>
      <c r="MWY263" s="254"/>
      <c r="MWZ263" s="254"/>
      <c r="MXA263" s="254"/>
      <c r="MXB263" s="254"/>
      <c r="MXC263" s="254"/>
      <c r="MXD263" s="254"/>
      <c r="MXE263" s="254"/>
      <c r="MXF263" s="254"/>
      <c r="MXG263" s="254"/>
      <c r="MXH263" s="254"/>
      <c r="MXI263" s="254"/>
      <c r="MXJ263" s="254"/>
      <c r="MXK263" s="254"/>
      <c r="MXL263" s="254"/>
      <c r="MXM263" s="254"/>
      <c r="MXN263" s="254"/>
      <c r="MXO263" s="254"/>
      <c r="MXP263" s="254"/>
      <c r="MXQ263" s="254"/>
      <c r="MXR263" s="254"/>
      <c r="MXS263" s="254"/>
      <c r="MXT263" s="254"/>
      <c r="MXU263" s="254"/>
      <c r="MXV263" s="254"/>
      <c r="MXW263" s="254"/>
      <c r="MXX263" s="254"/>
      <c r="MXY263" s="254"/>
      <c r="MXZ263" s="254"/>
      <c r="MYA263" s="254"/>
      <c r="MYB263" s="254"/>
      <c r="MYC263" s="254"/>
      <c r="MYD263" s="254"/>
      <c r="MYE263" s="254"/>
      <c r="MYF263" s="254"/>
      <c r="MYG263" s="254"/>
      <c r="MYH263" s="254"/>
      <c r="MYI263" s="254"/>
      <c r="MYJ263" s="254"/>
      <c r="MYK263" s="254"/>
      <c r="MYL263" s="254"/>
      <c r="MYM263" s="254"/>
      <c r="MYN263" s="254"/>
      <c r="MYO263" s="254"/>
      <c r="MYP263" s="254"/>
      <c r="MYQ263" s="254"/>
      <c r="MYR263" s="254"/>
      <c r="MYS263" s="254"/>
      <c r="MYT263" s="254"/>
      <c r="MYU263" s="254"/>
      <c r="MYV263" s="254"/>
      <c r="MYW263" s="254"/>
      <c r="MYX263" s="254"/>
      <c r="MYY263" s="254"/>
      <c r="MYZ263" s="254"/>
      <c r="MZA263" s="254"/>
      <c r="MZB263" s="254"/>
      <c r="MZC263" s="254"/>
      <c r="MZD263" s="254"/>
      <c r="MZE263" s="254"/>
      <c r="MZF263" s="254"/>
      <c r="MZG263" s="254"/>
      <c r="MZH263" s="254"/>
      <c r="MZI263" s="254"/>
      <c r="MZJ263" s="254"/>
      <c r="MZK263" s="254"/>
      <c r="MZL263" s="254"/>
      <c r="MZM263" s="254"/>
      <c r="MZN263" s="254"/>
      <c r="MZO263" s="254"/>
      <c r="MZP263" s="254"/>
      <c r="MZQ263" s="254"/>
      <c r="MZR263" s="254"/>
      <c r="MZS263" s="254"/>
      <c r="MZT263" s="254"/>
      <c r="MZU263" s="254"/>
      <c r="MZV263" s="254"/>
      <c r="MZW263" s="254"/>
      <c r="MZX263" s="254"/>
      <c r="MZY263" s="254"/>
      <c r="MZZ263" s="254"/>
      <c r="NAA263" s="254"/>
      <c r="NAB263" s="254"/>
      <c r="NAC263" s="254"/>
      <c r="NAD263" s="254"/>
      <c r="NAE263" s="254"/>
      <c r="NAF263" s="254"/>
      <c r="NAG263" s="254"/>
      <c r="NAH263" s="254"/>
      <c r="NAI263" s="254"/>
      <c r="NAJ263" s="254"/>
      <c r="NAK263" s="254"/>
      <c r="NAL263" s="254"/>
      <c r="NAM263" s="254"/>
      <c r="NAN263" s="254"/>
      <c r="NAO263" s="254"/>
      <c r="NAP263" s="254"/>
      <c r="NAQ263" s="254"/>
      <c r="NAR263" s="254"/>
      <c r="NAS263" s="254"/>
      <c r="NAT263" s="254"/>
      <c r="NAU263" s="254"/>
      <c r="NAV263" s="254"/>
      <c r="NAW263" s="254"/>
      <c r="NAX263" s="254"/>
      <c r="NAY263" s="254"/>
      <c r="NAZ263" s="254"/>
      <c r="NBA263" s="254"/>
      <c r="NBB263" s="254"/>
      <c r="NBC263" s="254"/>
      <c r="NBD263" s="254"/>
      <c r="NBE263" s="254"/>
      <c r="NBF263" s="254"/>
      <c r="NBG263" s="254"/>
      <c r="NBH263" s="254"/>
      <c r="NBI263" s="254"/>
      <c r="NBJ263" s="254"/>
      <c r="NBK263" s="254"/>
      <c r="NBL263" s="254"/>
      <c r="NBM263" s="254"/>
      <c r="NBN263" s="254"/>
      <c r="NBO263" s="254"/>
      <c r="NBP263" s="254"/>
      <c r="NBQ263" s="254"/>
      <c r="NBR263" s="254"/>
      <c r="NBS263" s="254"/>
      <c r="NBT263" s="254"/>
      <c r="NBU263" s="254"/>
      <c r="NBV263" s="254"/>
      <c r="NBW263" s="254"/>
      <c r="NBX263" s="254"/>
      <c r="NBY263" s="254"/>
      <c r="NBZ263" s="254"/>
      <c r="NCA263" s="254"/>
      <c r="NCB263" s="254"/>
      <c r="NCC263" s="254"/>
      <c r="NCD263" s="254"/>
      <c r="NCE263" s="254"/>
      <c r="NCF263" s="254"/>
      <c r="NCG263" s="254"/>
      <c r="NCH263" s="254"/>
      <c r="NCI263" s="254"/>
      <c r="NCJ263" s="254"/>
      <c r="NCK263" s="254"/>
      <c r="NCL263" s="254"/>
      <c r="NCM263" s="254"/>
      <c r="NCN263" s="254"/>
      <c r="NCO263" s="254"/>
      <c r="NCP263" s="254"/>
      <c r="NCQ263" s="254"/>
      <c r="NCR263" s="254"/>
      <c r="NCS263" s="254"/>
      <c r="NCT263" s="254"/>
      <c r="NCU263" s="254"/>
      <c r="NCV263" s="254"/>
      <c r="NCW263" s="254"/>
      <c r="NCX263" s="254"/>
      <c r="NCY263" s="254"/>
      <c r="NCZ263" s="254"/>
      <c r="NDA263" s="254"/>
      <c r="NDB263" s="254"/>
      <c r="NDC263" s="254"/>
      <c r="NDD263" s="254"/>
      <c r="NDE263" s="254"/>
      <c r="NDF263" s="254"/>
      <c r="NDG263" s="254"/>
      <c r="NDH263" s="254"/>
      <c r="NDI263" s="254"/>
      <c r="NDJ263" s="254"/>
      <c r="NDK263" s="254"/>
      <c r="NDL263" s="254"/>
      <c r="NDM263" s="254"/>
      <c r="NDN263" s="254"/>
      <c r="NDO263" s="254"/>
      <c r="NDP263" s="254"/>
      <c r="NDQ263" s="254"/>
      <c r="NDR263" s="254"/>
      <c r="NDS263" s="254"/>
      <c r="NDT263" s="254"/>
      <c r="NDU263" s="254"/>
      <c r="NDV263" s="254"/>
      <c r="NDW263" s="254"/>
      <c r="NDX263" s="254"/>
      <c r="NDY263" s="254"/>
      <c r="NDZ263" s="254"/>
      <c r="NEA263" s="254"/>
      <c r="NEB263" s="254"/>
      <c r="NEC263" s="254"/>
      <c r="NED263" s="254"/>
      <c r="NEE263" s="254"/>
      <c r="NEF263" s="254"/>
      <c r="NEG263" s="254"/>
      <c r="NEH263" s="254"/>
      <c r="NEI263" s="254"/>
      <c r="NEJ263" s="254"/>
      <c r="NEK263" s="254"/>
      <c r="NEL263" s="254"/>
      <c r="NEM263" s="254"/>
      <c r="NEN263" s="254"/>
      <c r="NEO263" s="254"/>
      <c r="NEP263" s="254"/>
      <c r="NEQ263" s="254"/>
      <c r="NER263" s="254"/>
      <c r="NES263" s="254"/>
      <c r="NET263" s="254"/>
      <c r="NEU263" s="254"/>
      <c r="NEV263" s="254"/>
      <c r="NEW263" s="254"/>
      <c r="NEX263" s="254"/>
      <c r="NEY263" s="254"/>
      <c r="NEZ263" s="254"/>
      <c r="NFA263" s="254"/>
      <c r="NFB263" s="254"/>
      <c r="NFC263" s="254"/>
      <c r="NFD263" s="254"/>
      <c r="NFE263" s="254"/>
      <c r="NFF263" s="254"/>
      <c r="NFG263" s="254"/>
      <c r="NFH263" s="254"/>
      <c r="NFI263" s="254"/>
      <c r="NFJ263" s="254"/>
      <c r="NFK263" s="254"/>
      <c r="NFL263" s="254"/>
      <c r="NFM263" s="254"/>
      <c r="NFN263" s="254"/>
      <c r="NFO263" s="254"/>
      <c r="NFP263" s="254"/>
      <c r="NFQ263" s="254"/>
      <c r="NFR263" s="254"/>
      <c r="NFS263" s="254"/>
      <c r="NFT263" s="254"/>
      <c r="NFU263" s="254"/>
      <c r="NFV263" s="254"/>
      <c r="NFW263" s="254"/>
      <c r="NFX263" s="254"/>
      <c r="NFY263" s="254"/>
      <c r="NFZ263" s="254"/>
      <c r="NGA263" s="254"/>
      <c r="NGB263" s="254"/>
      <c r="NGC263" s="254"/>
      <c r="NGD263" s="254"/>
      <c r="NGE263" s="254"/>
      <c r="NGF263" s="254"/>
      <c r="NGG263" s="254"/>
      <c r="NGH263" s="254"/>
      <c r="NGI263" s="254"/>
      <c r="NGJ263" s="254"/>
      <c r="NGK263" s="254"/>
      <c r="NGL263" s="254"/>
      <c r="NGM263" s="254"/>
      <c r="NGN263" s="254"/>
      <c r="NGO263" s="254"/>
      <c r="NGP263" s="254"/>
      <c r="NGQ263" s="254"/>
      <c r="NGR263" s="254"/>
      <c r="NGS263" s="254"/>
      <c r="NGT263" s="254"/>
      <c r="NGU263" s="254"/>
      <c r="NGV263" s="254"/>
      <c r="NGW263" s="254"/>
      <c r="NGX263" s="254"/>
      <c r="NGY263" s="254"/>
      <c r="NGZ263" s="254"/>
      <c r="NHA263" s="254"/>
      <c r="NHB263" s="254"/>
      <c r="NHC263" s="254"/>
      <c r="NHD263" s="254"/>
      <c r="NHE263" s="254"/>
      <c r="NHF263" s="254"/>
      <c r="NHG263" s="254"/>
      <c r="NHH263" s="254"/>
      <c r="NHI263" s="254"/>
      <c r="NHJ263" s="254"/>
      <c r="NHK263" s="254"/>
      <c r="NHL263" s="254"/>
      <c r="NHM263" s="254"/>
      <c r="NHN263" s="254"/>
      <c r="NHO263" s="254"/>
      <c r="NHP263" s="254"/>
      <c r="NHQ263" s="254"/>
      <c r="NHR263" s="254"/>
      <c r="NHS263" s="254"/>
      <c r="NHT263" s="254"/>
      <c r="NHU263" s="254"/>
      <c r="NHV263" s="254"/>
      <c r="NHW263" s="254"/>
      <c r="NHX263" s="254"/>
      <c r="NHY263" s="254"/>
      <c r="NHZ263" s="254"/>
      <c r="NIA263" s="254"/>
      <c r="NIB263" s="254"/>
      <c r="NIC263" s="254"/>
      <c r="NID263" s="254"/>
      <c r="NIE263" s="254"/>
      <c r="NIF263" s="254"/>
      <c r="NIG263" s="254"/>
      <c r="NIH263" s="254"/>
      <c r="NII263" s="254"/>
      <c r="NIJ263" s="254"/>
      <c r="NIK263" s="254"/>
      <c r="NIL263" s="254"/>
      <c r="NIM263" s="254"/>
      <c r="NIN263" s="254"/>
      <c r="NIO263" s="254"/>
      <c r="NIP263" s="254"/>
      <c r="NIQ263" s="254"/>
      <c r="NIR263" s="254"/>
      <c r="NIS263" s="254"/>
      <c r="NIT263" s="254"/>
      <c r="NIU263" s="254"/>
      <c r="NIV263" s="254"/>
      <c r="NIW263" s="254"/>
      <c r="NIX263" s="254"/>
      <c r="NIY263" s="254"/>
      <c r="NIZ263" s="254"/>
      <c r="NJA263" s="254"/>
      <c r="NJB263" s="254"/>
      <c r="NJC263" s="254"/>
      <c r="NJD263" s="254"/>
      <c r="NJE263" s="254"/>
      <c r="NJF263" s="254"/>
      <c r="NJG263" s="254"/>
      <c r="NJH263" s="254"/>
      <c r="NJI263" s="254"/>
      <c r="NJJ263" s="254"/>
      <c r="NJK263" s="254"/>
      <c r="NJL263" s="254"/>
      <c r="NJM263" s="254"/>
      <c r="NJN263" s="254"/>
      <c r="NJO263" s="254"/>
      <c r="NJP263" s="254"/>
      <c r="NJQ263" s="254"/>
      <c r="NJR263" s="254"/>
      <c r="NJS263" s="254"/>
      <c r="NJT263" s="254"/>
      <c r="NJU263" s="254"/>
      <c r="NJV263" s="254"/>
      <c r="NJW263" s="254"/>
      <c r="NJX263" s="254"/>
      <c r="NJY263" s="254"/>
      <c r="NJZ263" s="254"/>
      <c r="NKA263" s="254"/>
      <c r="NKB263" s="254"/>
      <c r="NKC263" s="254"/>
      <c r="NKD263" s="254"/>
      <c r="NKE263" s="254"/>
      <c r="NKF263" s="254"/>
      <c r="NKG263" s="254"/>
      <c r="NKH263" s="254"/>
      <c r="NKI263" s="254"/>
      <c r="NKJ263" s="254"/>
      <c r="NKK263" s="254"/>
      <c r="NKL263" s="254"/>
      <c r="NKM263" s="254"/>
      <c r="NKN263" s="254"/>
      <c r="NKO263" s="254"/>
      <c r="NKP263" s="254"/>
      <c r="NKQ263" s="254"/>
      <c r="NKR263" s="254"/>
      <c r="NKS263" s="254"/>
      <c r="NKT263" s="254"/>
      <c r="NKU263" s="254"/>
      <c r="NKV263" s="254"/>
      <c r="NKW263" s="254"/>
      <c r="NKX263" s="254"/>
      <c r="NKY263" s="254"/>
      <c r="NKZ263" s="254"/>
      <c r="NLA263" s="254"/>
      <c r="NLB263" s="254"/>
      <c r="NLC263" s="254"/>
      <c r="NLD263" s="254"/>
      <c r="NLE263" s="254"/>
      <c r="NLF263" s="254"/>
      <c r="NLG263" s="254"/>
      <c r="NLH263" s="254"/>
      <c r="NLI263" s="254"/>
      <c r="NLJ263" s="254"/>
      <c r="NLK263" s="254"/>
      <c r="NLL263" s="254"/>
      <c r="NLM263" s="254"/>
      <c r="NLN263" s="254"/>
      <c r="NLO263" s="254"/>
      <c r="NLP263" s="254"/>
      <c r="NLQ263" s="254"/>
      <c r="NLR263" s="254"/>
      <c r="NLS263" s="254"/>
      <c r="NLT263" s="254"/>
      <c r="NLU263" s="254"/>
      <c r="NLV263" s="254"/>
      <c r="NLW263" s="254"/>
      <c r="NLX263" s="254"/>
      <c r="NLY263" s="254"/>
      <c r="NLZ263" s="254"/>
      <c r="NMA263" s="254"/>
      <c r="NMB263" s="254"/>
      <c r="NMC263" s="254"/>
      <c r="NMD263" s="254"/>
      <c r="NME263" s="254"/>
      <c r="NMF263" s="254"/>
      <c r="NMG263" s="254"/>
      <c r="NMH263" s="254"/>
      <c r="NMI263" s="254"/>
      <c r="NMJ263" s="254"/>
      <c r="NMK263" s="254"/>
      <c r="NML263" s="254"/>
      <c r="NMM263" s="254"/>
      <c r="NMN263" s="254"/>
      <c r="NMO263" s="254"/>
      <c r="NMP263" s="254"/>
      <c r="NMQ263" s="254"/>
      <c r="NMR263" s="254"/>
      <c r="NMS263" s="254"/>
      <c r="NMT263" s="254"/>
      <c r="NMU263" s="254"/>
      <c r="NMV263" s="254"/>
      <c r="NMW263" s="254"/>
      <c r="NMX263" s="254"/>
      <c r="NMY263" s="254"/>
      <c r="NMZ263" s="254"/>
      <c r="NNA263" s="254"/>
      <c r="NNB263" s="254"/>
      <c r="NNC263" s="254"/>
      <c r="NND263" s="254"/>
      <c r="NNE263" s="254"/>
      <c r="NNF263" s="254"/>
      <c r="NNG263" s="254"/>
      <c r="NNH263" s="254"/>
      <c r="NNI263" s="254"/>
      <c r="NNJ263" s="254"/>
      <c r="NNK263" s="254"/>
      <c r="NNL263" s="254"/>
      <c r="NNM263" s="254"/>
      <c r="NNN263" s="254"/>
      <c r="NNO263" s="254"/>
      <c r="NNP263" s="254"/>
      <c r="NNQ263" s="254"/>
      <c r="NNR263" s="254"/>
      <c r="NNS263" s="254"/>
      <c r="NNT263" s="254"/>
      <c r="NNU263" s="254"/>
      <c r="NNV263" s="254"/>
      <c r="NNW263" s="254"/>
      <c r="NNX263" s="254"/>
      <c r="NNY263" s="254"/>
      <c r="NNZ263" s="254"/>
      <c r="NOA263" s="254"/>
      <c r="NOB263" s="254"/>
      <c r="NOC263" s="254"/>
      <c r="NOD263" s="254"/>
      <c r="NOE263" s="254"/>
      <c r="NOF263" s="254"/>
      <c r="NOG263" s="254"/>
      <c r="NOH263" s="254"/>
      <c r="NOI263" s="254"/>
      <c r="NOJ263" s="254"/>
      <c r="NOK263" s="254"/>
      <c r="NOL263" s="254"/>
      <c r="NOM263" s="254"/>
      <c r="NON263" s="254"/>
      <c r="NOO263" s="254"/>
      <c r="NOP263" s="254"/>
      <c r="NOQ263" s="254"/>
      <c r="NOR263" s="254"/>
      <c r="NOS263" s="254"/>
      <c r="NOT263" s="254"/>
      <c r="NOU263" s="254"/>
      <c r="NOV263" s="254"/>
      <c r="NOW263" s="254"/>
      <c r="NOX263" s="254"/>
      <c r="NOY263" s="254"/>
      <c r="NOZ263" s="254"/>
      <c r="NPA263" s="254"/>
      <c r="NPB263" s="254"/>
      <c r="NPC263" s="254"/>
      <c r="NPD263" s="254"/>
      <c r="NPE263" s="254"/>
      <c r="NPF263" s="254"/>
      <c r="NPG263" s="254"/>
      <c r="NPH263" s="254"/>
      <c r="NPI263" s="254"/>
      <c r="NPJ263" s="254"/>
      <c r="NPK263" s="254"/>
      <c r="NPL263" s="254"/>
      <c r="NPM263" s="254"/>
      <c r="NPN263" s="254"/>
      <c r="NPO263" s="254"/>
      <c r="NPP263" s="254"/>
      <c r="NPQ263" s="254"/>
      <c r="NPR263" s="254"/>
      <c r="NPS263" s="254"/>
      <c r="NPT263" s="254"/>
      <c r="NPU263" s="254"/>
      <c r="NPV263" s="254"/>
      <c r="NPW263" s="254"/>
      <c r="NPX263" s="254"/>
      <c r="NPY263" s="254"/>
      <c r="NPZ263" s="254"/>
      <c r="NQA263" s="254"/>
      <c r="NQB263" s="254"/>
      <c r="NQC263" s="254"/>
      <c r="NQD263" s="254"/>
      <c r="NQE263" s="254"/>
      <c r="NQF263" s="254"/>
      <c r="NQG263" s="254"/>
      <c r="NQH263" s="254"/>
      <c r="NQI263" s="254"/>
      <c r="NQJ263" s="254"/>
      <c r="NQK263" s="254"/>
      <c r="NQL263" s="254"/>
      <c r="NQM263" s="254"/>
      <c r="NQN263" s="254"/>
      <c r="NQO263" s="254"/>
      <c r="NQP263" s="254"/>
      <c r="NQQ263" s="254"/>
      <c r="NQR263" s="254"/>
      <c r="NQS263" s="254"/>
      <c r="NQT263" s="254"/>
      <c r="NQU263" s="254"/>
      <c r="NQV263" s="254"/>
      <c r="NQW263" s="254"/>
      <c r="NQX263" s="254"/>
      <c r="NQY263" s="254"/>
      <c r="NQZ263" s="254"/>
      <c r="NRA263" s="254"/>
      <c r="NRB263" s="254"/>
      <c r="NRC263" s="254"/>
      <c r="NRD263" s="254"/>
      <c r="NRE263" s="254"/>
      <c r="NRF263" s="254"/>
      <c r="NRG263" s="254"/>
      <c r="NRH263" s="254"/>
      <c r="NRI263" s="254"/>
      <c r="NRJ263" s="254"/>
      <c r="NRK263" s="254"/>
      <c r="NRL263" s="254"/>
      <c r="NRM263" s="254"/>
      <c r="NRN263" s="254"/>
      <c r="NRO263" s="254"/>
      <c r="NRP263" s="254"/>
      <c r="NRQ263" s="254"/>
      <c r="NRR263" s="254"/>
      <c r="NRS263" s="254"/>
      <c r="NRT263" s="254"/>
      <c r="NRU263" s="254"/>
      <c r="NRV263" s="254"/>
      <c r="NRW263" s="254"/>
      <c r="NRX263" s="254"/>
      <c r="NRY263" s="254"/>
      <c r="NRZ263" s="254"/>
      <c r="NSA263" s="254"/>
      <c r="NSB263" s="254"/>
      <c r="NSC263" s="254"/>
      <c r="NSD263" s="254"/>
      <c r="NSE263" s="254"/>
      <c r="NSF263" s="254"/>
      <c r="NSG263" s="254"/>
      <c r="NSH263" s="254"/>
      <c r="NSI263" s="254"/>
      <c r="NSJ263" s="254"/>
      <c r="NSK263" s="254"/>
      <c r="NSL263" s="254"/>
      <c r="NSM263" s="254"/>
      <c r="NSN263" s="254"/>
      <c r="NSO263" s="254"/>
      <c r="NSP263" s="254"/>
      <c r="NSQ263" s="254"/>
      <c r="NSR263" s="254"/>
      <c r="NSS263" s="254"/>
      <c r="NST263" s="254"/>
      <c r="NSU263" s="254"/>
      <c r="NSV263" s="254"/>
      <c r="NSW263" s="254"/>
      <c r="NSX263" s="254"/>
      <c r="NSY263" s="254"/>
      <c r="NSZ263" s="254"/>
      <c r="NTA263" s="254"/>
      <c r="NTB263" s="254"/>
      <c r="NTC263" s="254"/>
      <c r="NTD263" s="254"/>
      <c r="NTE263" s="254"/>
      <c r="NTF263" s="254"/>
      <c r="NTG263" s="254"/>
      <c r="NTH263" s="254"/>
      <c r="NTI263" s="254"/>
      <c r="NTJ263" s="254"/>
      <c r="NTK263" s="254"/>
      <c r="NTL263" s="254"/>
      <c r="NTM263" s="254"/>
      <c r="NTN263" s="254"/>
      <c r="NTO263" s="254"/>
      <c r="NTP263" s="254"/>
      <c r="NTQ263" s="254"/>
      <c r="NTR263" s="254"/>
      <c r="NTS263" s="254"/>
      <c r="NTT263" s="254"/>
      <c r="NTU263" s="254"/>
      <c r="NTV263" s="254"/>
      <c r="NTW263" s="254"/>
      <c r="NTX263" s="254"/>
      <c r="NTY263" s="254"/>
      <c r="NTZ263" s="254"/>
      <c r="NUA263" s="254"/>
      <c r="NUB263" s="254"/>
      <c r="NUC263" s="254"/>
      <c r="NUD263" s="254"/>
      <c r="NUE263" s="254"/>
      <c r="NUF263" s="254"/>
      <c r="NUG263" s="254"/>
      <c r="NUH263" s="254"/>
      <c r="NUI263" s="254"/>
      <c r="NUJ263" s="254"/>
      <c r="NUK263" s="254"/>
      <c r="NUL263" s="254"/>
      <c r="NUM263" s="254"/>
      <c r="NUN263" s="254"/>
      <c r="NUO263" s="254"/>
      <c r="NUP263" s="254"/>
      <c r="NUQ263" s="254"/>
      <c r="NUR263" s="254"/>
      <c r="NUS263" s="254"/>
      <c r="NUT263" s="254"/>
      <c r="NUU263" s="254"/>
      <c r="NUV263" s="254"/>
      <c r="NUW263" s="254"/>
      <c r="NUX263" s="254"/>
      <c r="NUY263" s="254"/>
      <c r="NUZ263" s="254"/>
      <c r="NVA263" s="254"/>
      <c r="NVB263" s="254"/>
      <c r="NVC263" s="254"/>
      <c r="NVD263" s="254"/>
      <c r="NVE263" s="254"/>
      <c r="NVF263" s="254"/>
      <c r="NVG263" s="254"/>
      <c r="NVH263" s="254"/>
      <c r="NVI263" s="254"/>
      <c r="NVJ263" s="254"/>
      <c r="NVK263" s="254"/>
      <c r="NVL263" s="254"/>
      <c r="NVM263" s="254"/>
      <c r="NVN263" s="254"/>
      <c r="NVO263" s="254"/>
      <c r="NVP263" s="254"/>
      <c r="NVQ263" s="254"/>
      <c r="NVR263" s="254"/>
      <c r="NVS263" s="254"/>
      <c r="NVT263" s="254"/>
      <c r="NVU263" s="254"/>
      <c r="NVV263" s="254"/>
      <c r="NVW263" s="254"/>
      <c r="NVX263" s="254"/>
      <c r="NVY263" s="254"/>
      <c r="NVZ263" s="254"/>
      <c r="NWA263" s="254"/>
      <c r="NWB263" s="254"/>
      <c r="NWC263" s="254"/>
      <c r="NWD263" s="254"/>
      <c r="NWE263" s="254"/>
      <c r="NWF263" s="254"/>
      <c r="NWG263" s="254"/>
      <c r="NWH263" s="254"/>
      <c r="NWI263" s="254"/>
      <c r="NWJ263" s="254"/>
      <c r="NWK263" s="254"/>
      <c r="NWL263" s="254"/>
      <c r="NWM263" s="254"/>
      <c r="NWN263" s="254"/>
      <c r="NWO263" s="254"/>
      <c r="NWP263" s="254"/>
      <c r="NWQ263" s="254"/>
      <c r="NWR263" s="254"/>
      <c r="NWS263" s="254"/>
      <c r="NWT263" s="254"/>
      <c r="NWU263" s="254"/>
      <c r="NWV263" s="254"/>
      <c r="NWW263" s="254"/>
      <c r="NWX263" s="254"/>
      <c r="NWY263" s="254"/>
      <c r="NWZ263" s="254"/>
      <c r="NXA263" s="254"/>
      <c r="NXB263" s="254"/>
      <c r="NXC263" s="254"/>
      <c r="NXD263" s="254"/>
      <c r="NXE263" s="254"/>
      <c r="NXF263" s="254"/>
      <c r="NXG263" s="254"/>
      <c r="NXH263" s="254"/>
      <c r="NXI263" s="254"/>
      <c r="NXJ263" s="254"/>
      <c r="NXK263" s="254"/>
      <c r="NXL263" s="254"/>
      <c r="NXM263" s="254"/>
      <c r="NXN263" s="254"/>
      <c r="NXO263" s="254"/>
      <c r="NXP263" s="254"/>
      <c r="NXQ263" s="254"/>
      <c r="NXR263" s="254"/>
      <c r="NXS263" s="254"/>
      <c r="NXT263" s="254"/>
      <c r="NXU263" s="254"/>
      <c r="NXV263" s="254"/>
      <c r="NXW263" s="254"/>
      <c r="NXX263" s="254"/>
      <c r="NXY263" s="254"/>
      <c r="NXZ263" s="254"/>
      <c r="NYA263" s="254"/>
      <c r="NYB263" s="254"/>
      <c r="NYC263" s="254"/>
      <c r="NYD263" s="254"/>
      <c r="NYE263" s="254"/>
      <c r="NYF263" s="254"/>
      <c r="NYG263" s="254"/>
      <c r="NYH263" s="254"/>
      <c r="NYI263" s="254"/>
      <c r="NYJ263" s="254"/>
      <c r="NYK263" s="254"/>
      <c r="NYL263" s="254"/>
      <c r="NYM263" s="254"/>
      <c r="NYN263" s="254"/>
      <c r="NYO263" s="254"/>
      <c r="NYP263" s="254"/>
      <c r="NYQ263" s="254"/>
      <c r="NYR263" s="254"/>
      <c r="NYS263" s="254"/>
      <c r="NYT263" s="254"/>
      <c r="NYU263" s="254"/>
      <c r="NYV263" s="254"/>
      <c r="NYW263" s="254"/>
      <c r="NYX263" s="254"/>
      <c r="NYY263" s="254"/>
      <c r="NYZ263" s="254"/>
      <c r="NZA263" s="254"/>
      <c r="NZB263" s="254"/>
      <c r="NZC263" s="254"/>
      <c r="NZD263" s="254"/>
      <c r="NZE263" s="254"/>
      <c r="NZF263" s="254"/>
      <c r="NZG263" s="254"/>
      <c r="NZH263" s="254"/>
      <c r="NZI263" s="254"/>
      <c r="NZJ263" s="254"/>
      <c r="NZK263" s="254"/>
      <c r="NZL263" s="254"/>
      <c r="NZM263" s="254"/>
      <c r="NZN263" s="254"/>
      <c r="NZO263" s="254"/>
      <c r="NZP263" s="254"/>
      <c r="NZQ263" s="254"/>
      <c r="NZR263" s="254"/>
      <c r="NZS263" s="254"/>
      <c r="NZT263" s="254"/>
      <c r="NZU263" s="254"/>
      <c r="NZV263" s="254"/>
      <c r="NZW263" s="254"/>
      <c r="NZX263" s="254"/>
      <c r="NZY263" s="254"/>
      <c r="NZZ263" s="254"/>
      <c r="OAA263" s="254"/>
      <c r="OAB263" s="254"/>
      <c r="OAC263" s="254"/>
      <c r="OAD263" s="254"/>
      <c r="OAE263" s="254"/>
      <c r="OAF263" s="254"/>
      <c r="OAG263" s="254"/>
      <c r="OAH263" s="254"/>
      <c r="OAI263" s="254"/>
      <c r="OAJ263" s="254"/>
      <c r="OAK263" s="254"/>
      <c r="OAL263" s="254"/>
      <c r="OAM263" s="254"/>
      <c r="OAN263" s="254"/>
      <c r="OAO263" s="254"/>
      <c r="OAP263" s="254"/>
      <c r="OAQ263" s="254"/>
      <c r="OAR263" s="254"/>
      <c r="OAS263" s="254"/>
      <c r="OAT263" s="254"/>
      <c r="OAU263" s="254"/>
      <c r="OAV263" s="254"/>
      <c r="OAW263" s="254"/>
      <c r="OAX263" s="254"/>
      <c r="OAY263" s="254"/>
      <c r="OAZ263" s="254"/>
      <c r="OBA263" s="254"/>
      <c r="OBB263" s="254"/>
      <c r="OBC263" s="254"/>
      <c r="OBD263" s="254"/>
      <c r="OBE263" s="254"/>
      <c r="OBF263" s="254"/>
      <c r="OBG263" s="254"/>
      <c r="OBH263" s="254"/>
      <c r="OBI263" s="254"/>
      <c r="OBJ263" s="254"/>
      <c r="OBK263" s="254"/>
      <c r="OBL263" s="254"/>
      <c r="OBM263" s="254"/>
      <c r="OBN263" s="254"/>
      <c r="OBO263" s="254"/>
      <c r="OBP263" s="254"/>
      <c r="OBQ263" s="254"/>
      <c r="OBR263" s="254"/>
      <c r="OBS263" s="254"/>
      <c r="OBT263" s="254"/>
      <c r="OBU263" s="254"/>
      <c r="OBV263" s="254"/>
      <c r="OBW263" s="254"/>
      <c r="OBX263" s="254"/>
      <c r="OBY263" s="254"/>
      <c r="OBZ263" s="254"/>
      <c r="OCA263" s="254"/>
      <c r="OCB263" s="254"/>
      <c r="OCC263" s="254"/>
      <c r="OCD263" s="254"/>
      <c r="OCE263" s="254"/>
      <c r="OCF263" s="254"/>
      <c r="OCG263" s="254"/>
      <c r="OCH263" s="254"/>
      <c r="OCI263" s="254"/>
      <c r="OCJ263" s="254"/>
      <c r="OCK263" s="254"/>
      <c r="OCL263" s="254"/>
      <c r="OCM263" s="254"/>
      <c r="OCN263" s="254"/>
      <c r="OCO263" s="254"/>
      <c r="OCP263" s="254"/>
      <c r="OCQ263" s="254"/>
      <c r="OCR263" s="254"/>
      <c r="OCS263" s="254"/>
      <c r="OCT263" s="254"/>
      <c r="OCU263" s="254"/>
      <c r="OCV263" s="254"/>
      <c r="OCW263" s="254"/>
      <c r="OCX263" s="254"/>
      <c r="OCY263" s="254"/>
      <c r="OCZ263" s="254"/>
      <c r="ODA263" s="254"/>
      <c r="ODB263" s="254"/>
      <c r="ODC263" s="254"/>
      <c r="ODD263" s="254"/>
      <c r="ODE263" s="254"/>
      <c r="ODF263" s="254"/>
      <c r="ODG263" s="254"/>
      <c r="ODH263" s="254"/>
      <c r="ODI263" s="254"/>
      <c r="ODJ263" s="254"/>
      <c r="ODK263" s="254"/>
      <c r="ODL263" s="254"/>
      <c r="ODM263" s="254"/>
      <c r="ODN263" s="254"/>
      <c r="ODO263" s="254"/>
      <c r="ODP263" s="254"/>
      <c r="ODQ263" s="254"/>
      <c r="ODR263" s="254"/>
      <c r="ODS263" s="254"/>
      <c r="ODT263" s="254"/>
      <c r="ODU263" s="254"/>
      <c r="ODV263" s="254"/>
      <c r="ODW263" s="254"/>
      <c r="ODX263" s="254"/>
      <c r="ODY263" s="254"/>
      <c r="ODZ263" s="254"/>
      <c r="OEA263" s="254"/>
      <c r="OEB263" s="254"/>
      <c r="OEC263" s="254"/>
      <c r="OED263" s="254"/>
      <c r="OEE263" s="254"/>
      <c r="OEF263" s="254"/>
      <c r="OEG263" s="254"/>
      <c r="OEH263" s="254"/>
      <c r="OEI263" s="254"/>
      <c r="OEJ263" s="254"/>
      <c r="OEK263" s="254"/>
      <c r="OEL263" s="254"/>
      <c r="OEM263" s="254"/>
      <c r="OEN263" s="254"/>
      <c r="OEO263" s="254"/>
      <c r="OEP263" s="254"/>
      <c r="OEQ263" s="254"/>
      <c r="OER263" s="254"/>
      <c r="OES263" s="254"/>
      <c r="OET263" s="254"/>
      <c r="OEU263" s="254"/>
      <c r="OEV263" s="254"/>
      <c r="OEW263" s="254"/>
      <c r="OEX263" s="254"/>
      <c r="OEY263" s="254"/>
      <c r="OEZ263" s="254"/>
      <c r="OFA263" s="254"/>
      <c r="OFB263" s="254"/>
      <c r="OFC263" s="254"/>
      <c r="OFD263" s="254"/>
      <c r="OFE263" s="254"/>
      <c r="OFF263" s="254"/>
      <c r="OFG263" s="254"/>
      <c r="OFH263" s="254"/>
      <c r="OFI263" s="254"/>
      <c r="OFJ263" s="254"/>
      <c r="OFK263" s="254"/>
      <c r="OFL263" s="254"/>
      <c r="OFM263" s="254"/>
      <c r="OFN263" s="254"/>
      <c r="OFO263" s="254"/>
      <c r="OFP263" s="254"/>
      <c r="OFQ263" s="254"/>
      <c r="OFR263" s="254"/>
      <c r="OFS263" s="254"/>
      <c r="OFT263" s="254"/>
      <c r="OFU263" s="254"/>
      <c r="OFV263" s="254"/>
      <c r="OFW263" s="254"/>
      <c r="OFX263" s="254"/>
      <c r="OFY263" s="254"/>
      <c r="OFZ263" s="254"/>
      <c r="OGA263" s="254"/>
      <c r="OGB263" s="254"/>
      <c r="OGC263" s="254"/>
      <c r="OGD263" s="254"/>
      <c r="OGE263" s="254"/>
      <c r="OGF263" s="254"/>
      <c r="OGG263" s="254"/>
      <c r="OGH263" s="254"/>
      <c r="OGI263" s="254"/>
      <c r="OGJ263" s="254"/>
      <c r="OGK263" s="254"/>
      <c r="OGL263" s="254"/>
      <c r="OGM263" s="254"/>
      <c r="OGN263" s="254"/>
      <c r="OGO263" s="254"/>
      <c r="OGP263" s="254"/>
      <c r="OGQ263" s="254"/>
      <c r="OGR263" s="254"/>
      <c r="OGS263" s="254"/>
      <c r="OGT263" s="254"/>
      <c r="OGU263" s="254"/>
      <c r="OGV263" s="254"/>
      <c r="OGW263" s="254"/>
      <c r="OGX263" s="254"/>
      <c r="OGY263" s="254"/>
      <c r="OGZ263" s="254"/>
      <c r="OHA263" s="254"/>
      <c r="OHB263" s="254"/>
      <c r="OHC263" s="254"/>
      <c r="OHD263" s="254"/>
      <c r="OHE263" s="254"/>
      <c r="OHF263" s="254"/>
      <c r="OHG263" s="254"/>
      <c r="OHH263" s="254"/>
      <c r="OHI263" s="254"/>
      <c r="OHJ263" s="254"/>
      <c r="OHK263" s="254"/>
      <c r="OHL263" s="254"/>
      <c r="OHM263" s="254"/>
      <c r="OHN263" s="254"/>
      <c r="OHO263" s="254"/>
      <c r="OHP263" s="254"/>
      <c r="OHQ263" s="254"/>
      <c r="OHR263" s="254"/>
      <c r="OHS263" s="254"/>
      <c r="OHT263" s="254"/>
      <c r="OHU263" s="254"/>
      <c r="OHV263" s="254"/>
      <c r="OHW263" s="254"/>
      <c r="OHX263" s="254"/>
      <c r="OHY263" s="254"/>
      <c r="OHZ263" s="254"/>
      <c r="OIA263" s="254"/>
      <c r="OIB263" s="254"/>
      <c r="OIC263" s="254"/>
      <c r="OID263" s="254"/>
      <c r="OIE263" s="254"/>
      <c r="OIF263" s="254"/>
      <c r="OIG263" s="254"/>
      <c r="OIH263" s="254"/>
      <c r="OII263" s="254"/>
      <c r="OIJ263" s="254"/>
      <c r="OIK263" s="254"/>
      <c r="OIL263" s="254"/>
      <c r="OIM263" s="254"/>
      <c r="OIN263" s="254"/>
      <c r="OIO263" s="254"/>
      <c r="OIP263" s="254"/>
      <c r="OIQ263" s="254"/>
      <c r="OIR263" s="254"/>
      <c r="OIS263" s="254"/>
      <c r="OIT263" s="254"/>
      <c r="OIU263" s="254"/>
      <c r="OIV263" s="254"/>
      <c r="OIW263" s="254"/>
      <c r="OIX263" s="254"/>
      <c r="OIY263" s="254"/>
      <c r="OIZ263" s="254"/>
      <c r="OJA263" s="254"/>
      <c r="OJB263" s="254"/>
      <c r="OJC263" s="254"/>
      <c r="OJD263" s="254"/>
      <c r="OJE263" s="254"/>
      <c r="OJF263" s="254"/>
      <c r="OJG263" s="254"/>
      <c r="OJH263" s="254"/>
      <c r="OJI263" s="254"/>
      <c r="OJJ263" s="254"/>
      <c r="OJK263" s="254"/>
      <c r="OJL263" s="254"/>
      <c r="OJM263" s="254"/>
      <c r="OJN263" s="254"/>
      <c r="OJO263" s="254"/>
      <c r="OJP263" s="254"/>
      <c r="OJQ263" s="254"/>
      <c r="OJR263" s="254"/>
      <c r="OJS263" s="254"/>
      <c r="OJT263" s="254"/>
      <c r="OJU263" s="254"/>
      <c r="OJV263" s="254"/>
      <c r="OJW263" s="254"/>
      <c r="OJX263" s="254"/>
      <c r="OJY263" s="254"/>
      <c r="OJZ263" s="254"/>
      <c r="OKA263" s="254"/>
      <c r="OKB263" s="254"/>
      <c r="OKC263" s="254"/>
      <c r="OKD263" s="254"/>
      <c r="OKE263" s="254"/>
      <c r="OKF263" s="254"/>
      <c r="OKG263" s="254"/>
      <c r="OKH263" s="254"/>
      <c r="OKI263" s="254"/>
      <c r="OKJ263" s="254"/>
      <c r="OKK263" s="254"/>
      <c r="OKL263" s="254"/>
      <c r="OKM263" s="254"/>
      <c r="OKN263" s="254"/>
      <c r="OKO263" s="254"/>
      <c r="OKP263" s="254"/>
      <c r="OKQ263" s="254"/>
      <c r="OKR263" s="254"/>
      <c r="OKS263" s="254"/>
      <c r="OKT263" s="254"/>
      <c r="OKU263" s="254"/>
      <c r="OKV263" s="254"/>
      <c r="OKW263" s="254"/>
      <c r="OKX263" s="254"/>
      <c r="OKY263" s="254"/>
      <c r="OKZ263" s="254"/>
      <c r="OLA263" s="254"/>
      <c r="OLB263" s="254"/>
      <c r="OLC263" s="254"/>
      <c r="OLD263" s="254"/>
      <c r="OLE263" s="254"/>
      <c r="OLF263" s="254"/>
      <c r="OLG263" s="254"/>
      <c r="OLH263" s="254"/>
      <c r="OLI263" s="254"/>
      <c r="OLJ263" s="254"/>
      <c r="OLK263" s="254"/>
      <c r="OLL263" s="254"/>
      <c r="OLM263" s="254"/>
      <c r="OLN263" s="254"/>
      <c r="OLO263" s="254"/>
      <c r="OLP263" s="254"/>
      <c r="OLQ263" s="254"/>
      <c r="OLR263" s="254"/>
      <c r="OLS263" s="254"/>
      <c r="OLT263" s="254"/>
      <c r="OLU263" s="254"/>
      <c r="OLV263" s="254"/>
      <c r="OLW263" s="254"/>
      <c r="OLX263" s="254"/>
      <c r="OLY263" s="254"/>
      <c r="OLZ263" s="254"/>
      <c r="OMA263" s="254"/>
      <c r="OMB263" s="254"/>
      <c r="OMC263" s="254"/>
      <c r="OMD263" s="254"/>
      <c r="OME263" s="254"/>
      <c r="OMF263" s="254"/>
      <c r="OMG263" s="254"/>
      <c r="OMH263" s="254"/>
      <c r="OMI263" s="254"/>
      <c r="OMJ263" s="254"/>
      <c r="OMK263" s="254"/>
      <c r="OML263" s="254"/>
      <c r="OMM263" s="254"/>
      <c r="OMN263" s="254"/>
      <c r="OMO263" s="254"/>
      <c r="OMP263" s="254"/>
      <c r="OMQ263" s="254"/>
      <c r="OMR263" s="254"/>
      <c r="OMS263" s="254"/>
      <c r="OMT263" s="254"/>
      <c r="OMU263" s="254"/>
      <c r="OMV263" s="254"/>
      <c r="OMW263" s="254"/>
      <c r="OMX263" s="254"/>
      <c r="OMY263" s="254"/>
      <c r="OMZ263" s="254"/>
      <c r="ONA263" s="254"/>
      <c r="ONB263" s="254"/>
      <c r="ONC263" s="254"/>
      <c r="OND263" s="254"/>
      <c r="ONE263" s="254"/>
      <c r="ONF263" s="254"/>
      <c r="ONG263" s="254"/>
      <c r="ONH263" s="254"/>
      <c r="ONI263" s="254"/>
      <c r="ONJ263" s="254"/>
      <c r="ONK263" s="254"/>
      <c r="ONL263" s="254"/>
      <c r="ONM263" s="254"/>
      <c r="ONN263" s="254"/>
      <c r="ONO263" s="254"/>
      <c r="ONP263" s="254"/>
      <c r="ONQ263" s="254"/>
      <c r="ONR263" s="254"/>
      <c r="ONS263" s="254"/>
      <c r="ONT263" s="254"/>
      <c r="ONU263" s="254"/>
      <c r="ONV263" s="254"/>
      <c r="ONW263" s="254"/>
      <c r="ONX263" s="254"/>
      <c r="ONY263" s="254"/>
      <c r="ONZ263" s="254"/>
      <c r="OOA263" s="254"/>
      <c r="OOB263" s="254"/>
      <c r="OOC263" s="254"/>
      <c r="OOD263" s="254"/>
      <c r="OOE263" s="254"/>
      <c r="OOF263" s="254"/>
      <c r="OOG263" s="254"/>
      <c r="OOH263" s="254"/>
      <c r="OOI263" s="254"/>
      <c r="OOJ263" s="254"/>
      <c r="OOK263" s="254"/>
      <c r="OOL263" s="254"/>
      <c r="OOM263" s="254"/>
      <c r="OON263" s="254"/>
      <c r="OOO263" s="254"/>
      <c r="OOP263" s="254"/>
      <c r="OOQ263" s="254"/>
      <c r="OOR263" s="254"/>
      <c r="OOS263" s="254"/>
      <c r="OOT263" s="254"/>
      <c r="OOU263" s="254"/>
      <c r="OOV263" s="254"/>
      <c r="OOW263" s="254"/>
      <c r="OOX263" s="254"/>
      <c r="OOY263" s="254"/>
      <c r="OOZ263" s="254"/>
      <c r="OPA263" s="254"/>
      <c r="OPB263" s="254"/>
      <c r="OPC263" s="254"/>
      <c r="OPD263" s="254"/>
      <c r="OPE263" s="254"/>
      <c r="OPF263" s="254"/>
      <c r="OPG263" s="254"/>
      <c r="OPH263" s="254"/>
      <c r="OPI263" s="254"/>
      <c r="OPJ263" s="254"/>
      <c r="OPK263" s="254"/>
      <c r="OPL263" s="254"/>
      <c r="OPM263" s="254"/>
      <c r="OPN263" s="254"/>
      <c r="OPO263" s="254"/>
      <c r="OPP263" s="254"/>
      <c r="OPQ263" s="254"/>
      <c r="OPR263" s="254"/>
      <c r="OPS263" s="254"/>
      <c r="OPT263" s="254"/>
      <c r="OPU263" s="254"/>
      <c r="OPV263" s="254"/>
      <c r="OPW263" s="254"/>
      <c r="OPX263" s="254"/>
      <c r="OPY263" s="254"/>
      <c r="OPZ263" s="254"/>
      <c r="OQA263" s="254"/>
      <c r="OQB263" s="254"/>
      <c r="OQC263" s="254"/>
      <c r="OQD263" s="254"/>
      <c r="OQE263" s="254"/>
      <c r="OQF263" s="254"/>
      <c r="OQG263" s="254"/>
      <c r="OQH263" s="254"/>
      <c r="OQI263" s="254"/>
      <c r="OQJ263" s="254"/>
      <c r="OQK263" s="254"/>
      <c r="OQL263" s="254"/>
      <c r="OQM263" s="254"/>
      <c r="OQN263" s="254"/>
      <c r="OQO263" s="254"/>
      <c r="OQP263" s="254"/>
      <c r="OQQ263" s="254"/>
      <c r="OQR263" s="254"/>
      <c r="OQS263" s="254"/>
      <c r="OQT263" s="254"/>
      <c r="OQU263" s="254"/>
      <c r="OQV263" s="254"/>
      <c r="OQW263" s="254"/>
      <c r="OQX263" s="254"/>
      <c r="OQY263" s="254"/>
      <c r="OQZ263" s="254"/>
      <c r="ORA263" s="254"/>
      <c r="ORB263" s="254"/>
      <c r="ORC263" s="254"/>
      <c r="ORD263" s="254"/>
      <c r="ORE263" s="254"/>
      <c r="ORF263" s="254"/>
      <c r="ORG263" s="254"/>
      <c r="ORH263" s="254"/>
      <c r="ORI263" s="254"/>
      <c r="ORJ263" s="254"/>
      <c r="ORK263" s="254"/>
      <c r="ORL263" s="254"/>
      <c r="ORM263" s="254"/>
      <c r="ORN263" s="254"/>
      <c r="ORO263" s="254"/>
      <c r="ORP263" s="254"/>
      <c r="ORQ263" s="254"/>
      <c r="ORR263" s="254"/>
      <c r="ORS263" s="254"/>
      <c r="ORT263" s="254"/>
      <c r="ORU263" s="254"/>
      <c r="ORV263" s="254"/>
      <c r="ORW263" s="254"/>
      <c r="ORX263" s="254"/>
      <c r="ORY263" s="254"/>
      <c r="ORZ263" s="254"/>
      <c r="OSA263" s="254"/>
      <c r="OSB263" s="254"/>
      <c r="OSC263" s="254"/>
      <c r="OSD263" s="254"/>
      <c r="OSE263" s="254"/>
      <c r="OSF263" s="254"/>
      <c r="OSG263" s="254"/>
      <c r="OSH263" s="254"/>
      <c r="OSI263" s="254"/>
      <c r="OSJ263" s="254"/>
      <c r="OSK263" s="254"/>
      <c r="OSL263" s="254"/>
      <c r="OSM263" s="254"/>
      <c r="OSN263" s="254"/>
      <c r="OSO263" s="254"/>
      <c r="OSP263" s="254"/>
      <c r="OSQ263" s="254"/>
      <c r="OSR263" s="254"/>
      <c r="OSS263" s="254"/>
      <c r="OST263" s="254"/>
      <c r="OSU263" s="254"/>
      <c r="OSV263" s="254"/>
      <c r="OSW263" s="254"/>
      <c r="OSX263" s="254"/>
      <c r="OSY263" s="254"/>
      <c r="OSZ263" s="254"/>
      <c r="OTA263" s="254"/>
      <c r="OTB263" s="254"/>
      <c r="OTC263" s="254"/>
      <c r="OTD263" s="254"/>
      <c r="OTE263" s="254"/>
      <c r="OTF263" s="254"/>
      <c r="OTG263" s="254"/>
      <c r="OTH263" s="254"/>
      <c r="OTI263" s="254"/>
      <c r="OTJ263" s="254"/>
      <c r="OTK263" s="254"/>
      <c r="OTL263" s="254"/>
      <c r="OTM263" s="254"/>
      <c r="OTN263" s="254"/>
      <c r="OTO263" s="254"/>
      <c r="OTP263" s="254"/>
      <c r="OTQ263" s="254"/>
      <c r="OTR263" s="254"/>
      <c r="OTS263" s="254"/>
      <c r="OTT263" s="254"/>
      <c r="OTU263" s="254"/>
      <c r="OTV263" s="254"/>
      <c r="OTW263" s="254"/>
      <c r="OTX263" s="254"/>
      <c r="OTY263" s="254"/>
      <c r="OTZ263" s="254"/>
      <c r="OUA263" s="254"/>
      <c r="OUB263" s="254"/>
      <c r="OUC263" s="254"/>
      <c r="OUD263" s="254"/>
      <c r="OUE263" s="254"/>
      <c r="OUF263" s="254"/>
      <c r="OUG263" s="254"/>
      <c r="OUH263" s="254"/>
      <c r="OUI263" s="254"/>
      <c r="OUJ263" s="254"/>
      <c r="OUK263" s="254"/>
      <c r="OUL263" s="254"/>
      <c r="OUM263" s="254"/>
      <c r="OUN263" s="254"/>
      <c r="OUO263" s="254"/>
      <c r="OUP263" s="254"/>
      <c r="OUQ263" s="254"/>
      <c r="OUR263" s="254"/>
      <c r="OUS263" s="254"/>
      <c r="OUT263" s="254"/>
      <c r="OUU263" s="254"/>
      <c r="OUV263" s="254"/>
      <c r="OUW263" s="254"/>
      <c r="OUX263" s="254"/>
      <c r="OUY263" s="254"/>
      <c r="OUZ263" s="254"/>
      <c r="OVA263" s="254"/>
      <c r="OVB263" s="254"/>
      <c r="OVC263" s="254"/>
      <c r="OVD263" s="254"/>
      <c r="OVE263" s="254"/>
      <c r="OVF263" s="254"/>
      <c r="OVG263" s="254"/>
      <c r="OVH263" s="254"/>
      <c r="OVI263" s="254"/>
      <c r="OVJ263" s="254"/>
      <c r="OVK263" s="254"/>
      <c r="OVL263" s="254"/>
      <c r="OVM263" s="254"/>
      <c r="OVN263" s="254"/>
      <c r="OVO263" s="254"/>
      <c r="OVP263" s="254"/>
      <c r="OVQ263" s="254"/>
      <c r="OVR263" s="254"/>
      <c r="OVS263" s="254"/>
      <c r="OVT263" s="254"/>
      <c r="OVU263" s="254"/>
      <c r="OVV263" s="254"/>
      <c r="OVW263" s="254"/>
      <c r="OVX263" s="254"/>
      <c r="OVY263" s="254"/>
      <c r="OVZ263" s="254"/>
      <c r="OWA263" s="254"/>
      <c r="OWB263" s="254"/>
      <c r="OWC263" s="254"/>
      <c r="OWD263" s="254"/>
      <c r="OWE263" s="254"/>
      <c r="OWF263" s="254"/>
      <c r="OWG263" s="254"/>
      <c r="OWH263" s="254"/>
      <c r="OWI263" s="254"/>
      <c r="OWJ263" s="254"/>
      <c r="OWK263" s="254"/>
      <c r="OWL263" s="254"/>
      <c r="OWM263" s="254"/>
      <c r="OWN263" s="254"/>
      <c r="OWO263" s="254"/>
      <c r="OWP263" s="254"/>
      <c r="OWQ263" s="254"/>
      <c r="OWR263" s="254"/>
      <c r="OWS263" s="254"/>
      <c r="OWT263" s="254"/>
      <c r="OWU263" s="254"/>
      <c r="OWV263" s="254"/>
      <c r="OWW263" s="254"/>
      <c r="OWX263" s="254"/>
      <c r="OWY263" s="254"/>
      <c r="OWZ263" s="254"/>
      <c r="OXA263" s="254"/>
      <c r="OXB263" s="254"/>
      <c r="OXC263" s="254"/>
      <c r="OXD263" s="254"/>
      <c r="OXE263" s="254"/>
      <c r="OXF263" s="254"/>
      <c r="OXG263" s="254"/>
      <c r="OXH263" s="254"/>
      <c r="OXI263" s="254"/>
      <c r="OXJ263" s="254"/>
      <c r="OXK263" s="254"/>
      <c r="OXL263" s="254"/>
      <c r="OXM263" s="254"/>
      <c r="OXN263" s="254"/>
      <c r="OXO263" s="254"/>
      <c r="OXP263" s="254"/>
      <c r="OXQ263" s="254"/>
      <c r="OXR263" s="254"/>
      <c r="OXS263" s="254"/>
      <c r="OXT263" s="254"/>
      <c r="OXU263" s="254"/>
      <c r="OXV263" s="254"/>
      <c r="OXW263" s="254"/>
      <c r="OXX263" s="254"/>
      <c r="OXY263" s="254"/>
      <c r="OXZ263" s="254"/>
      <c r="OYA263" s="254"/>
      <c r="OYB263" s="254"/>
      <c r="OYC263" s="254"/>
      <c r="OYD263" s="254"/>
      <c r="OYE263" s="254"/>
      <c r="OYF263" s="254"/>
      <c r="OYG263" s="254"/>
      <c r="OYH263" s="254"/>
      <c r="OYI263" s="254"/>
      <c r="OYJ263" s="254"/>
      <c r="OYK263" s="254"/>
      <c r="OYL263" s="254"/>
      <c r="OYM263" s="254"/>
      <c r="OYN263" s="254"/>
      <c r="OYO263" s="254"/>
      <c r="OYP263" s="254"/>
      <c r="OYQ263" s="254"/>
      <c r="OYR263" s="254"/>
      <c r="OYS263" s="254"/>
      <c r="OYT263" s="254"/>
      <c r="OYU263" s="254"/>
      <c r="OYV263" s="254"/>
      <c r="OYW263" s="254"/>
      <c r="OYX263" s="254"/>
      <c r="OYY263" s="254"/>
      <c r="OYZ263" s="254"/>
      <c r="OZA263" s="254"/>
      <c r="OZB263" s="254"/>
      <c r="OZC263" s="254"/>
      <c r="OZD263" s="254"/>
      <c r="OZE263" s="254"/>
      <c r="OZF263" s="254"/>
      <c r="OZG263" s="254"/>
      <c r="OZH263" s="254"/>
      <c r="OZI263" s="254"/>
      <c r="OZJ263" s="254"/>
      <c r="OZK263" s="254"/>
      <c r="OZL263" s="254"/>
      <c r="OZM263" s="254"/>
      <c r="OZN263" s="254"/>
      <c r="OZO263" s="254"/>
      <c r="OZP263" s="254"/>
      <c r="OZQ263" s="254"/>
      <c r="OZR263" s="254"/>
      <c r="OZS263" s="254"/>
      <c r="OZT263" s="254"/>
      <c r="OZU263" s="254"/>
      <c r="OZV263" s="254"/>
      <c r="OZW263" s="254"/>
      <c r="OZX263" s="254"/>
      <c r="OZY263" s="254"/>
      <c r="OZZ263" s="254"/>
      <c r="PAA263" s="254"/>
      <c r="PAB263" s="254"/>
      <c r="PAC263" s="254"/>
      <c r="PAD263" s="254"/>
      <c r="PAE263" s="254"/>
      <c r="PAF263" s="254"/>
      <c r="PAG263" s="254"/>
      <c r="PAH263" s="254"/>
      <c r="PAI263" s="254"/>
      <c r="PAJ263" s="254"/>
      <c r="PAK263" s="254"/>
      <c r="PAL263" s="254"/>
      <c r="PAM263" s="254"/>
      <c r="PAN263" s="254"/>
      <c r="PAO263" s="254"/>
      <c r="PAP263" s="254"/>
      <c r="PAQ263" s="254"/>
      <c r="PAR263" s="254"/>
      <c r="PAS263" s="254"/>
      <c r="PAT263" s="254"/>
      <c r="PAU263" s="254"/>
      <c r="PAV263" s="254"/>
      <c r="PAW263" s="254"/>
      <c r="PAX263" s="254"/>
      <c r="PAY263" s="254"/>
      <c r="PAZ263" s="254"/>
      <c r="PBA263" s="254"/>
      <c r="PBB263" s="254"/>
      <c r="PBC263" s="254"/>
      <c r="PBD263" s="254"/>
      <c r="PBE263" s="254"/>
      <c r="PBF263" s="254"/>
      <c r="PBG263" s="254"/>
      <c r="PBH263" s="254"/>
      <c r="PBI263" s="254"/>
      <c r="PBJ263" s="254"/>
      <c r="PBK263" s="254"/>
      <c r="PBL263" s="254"/>
      <c r="PBM263" s="254"/>
      <c r="PBN263" s="254"/>
      <c r="PBO263" s="254"/>
      <c r="PBP263" s="254"/>
      <c r="PBQ263" s="254"/>
      <c r="PBR263" s="254"/>
      <c r="PBS263" s="254"/>
      <c r="PBT263" s="254"/>
      <c r="PBU263" s="254"/>
      <c r="PBV263" s="254"/>
      <c r="PBW263" s="254"/>
      <c r="PBX263" s="254"/>
      <c r="PBY263" s="254"/>
      <c r="PBZ263" s="254"/>
      <c r="PCA263" s="254"/>
      <c r="PCB263" s="254"/>
      <c r="PCC263" s="254"/>
      <c r="PCD263" s="254"/>
      <c r="PCE263" s="254"/>
      <c r="PCF263" s="254"/>
      <c r="PCG263" s="254"/>
      <c r="PCH263" s="254"/>
      <c r="PCI263" s="254"/>
      <c r="PCJ263" s="254"/>
      <c r="PCK263" s="254"/>
      <c r="PCL263" s="254"/>
      <c r="PCM263" s="254"/>
      <c r="PCN263" s="254"/>
      <c r="PCO263" s="254"/>
      <c r="PCP263" s="254"/>
      <c r="PCQ263" s="254"/>
      <c r="PCR263" s="254"/>
      <c r="PCS263" s="254"/>
      <c r="PCT263" s="254"/>
      <c r="PCU263" s="254"/>
      <c r="PCV263" s="254"/>
      <c r="PCW263" s="254"/>
      <c r="PCX263" s="254"/>
      <c r="PCY263" s="254"/>
      <c r="PCZ263" s="254"/>
      <c r="PDA263" s="254"/>
      <c r="PDB263" s="254"/>
      <c r="PDC263" s="254"/>
      <c r="PDD263" s="254"/>
      <c r="PDE263" s="254"/>
      <c r="PDF263" s="254"/>
      <c r="PDG263" s="254"/>
      <c r="PDH263" s="254"/>
      <c r="PDI263" s="254"/>
      <c r="PDJ263" s="254"/>
      <c r="PDK263" s="254"/>
      <c r="PDL263" s="254"/>
      <c r="PDM263" s="254"/>
      <c r="PDN263" s="254"/>
      <c r="PDO263" s="254"/>
      <c r="PDP263" s="254"/>
      <c r="PDQ263" s="254"/>
      <c r="PDR263" s="254"/>
      <c r="PDS263" s="254"/>
      <c r="PDT263" s="254"/>
      <c r="PDU263" s="254"/>
      <c r="PDV263" s="254"/>
      <c r="PDW263" s="254"/>
      <c r="PDX263" s="254"/>
      <c r="PDY263" s="254"/>
      <c r="PDZ263" s="254"/>
      <c r="PEA263" s="254"/>
      <c r="PEB263" s="254"/>
      <c r="PEC263" s="254"/>
      <c r="PED263" s="254"/>
      <c r="PEE263" s="254"/>
      <c r="PEF263" s="254"/>
      <c r="PEG263" s="254"/>
      <c r="PEH263" s="254"/>
      <c r="PEI263" s="254"/>
      <c r="PEJ263" s="254"/>
      <c r="PEK263" s="254"/>
      <c r="PEL263" s="254"/>
      <c r="PEM263" s="254"/>
      <c r="PEN263" s="254"/>
      <c r="PEO263" s="254"/>
      <c r="PEP263" s="254"/>
      <c r="PEQ263" s="254"/>
      <c r="PER263" s="254"/>
      <c r="PES263" s="254"/>
      <c r="PET263" s="254"/>
      <c r="PEU263" s="254"/>
      <c r="PEV263" s="254"/>
      <c r="PEW263" s="254"/>
      <c r="PEX263" s="254"/>
      <c r="PEY263" s="254"/>
      <c r="PEZ263" s="254"/>
      <c r="PFA263" s="254"/>
      <c r="PFB263" s="254"/>
      <c r="PFC263" s="254"/>
      <c r="PFD263" s="254"/>
      <c r="PFE263" s="254"/>
      <c r="PFF263" s="254"/>
      <c r="PFG263" s="254"/>
      <c r="PFH263" s="254"/>
      <c r="PFI263" s="254"/>
      <c r="PFJ263" s="254"/>
      <c r="PFK263" s="254"/>
      <c r="PFL263" s="254"/>
      <c r="PFM263" s="254"/>
      <c r="PFN263" s="254"/>
      <c r="PFO263" s="254"/>
      <c r="PFP263" s="254"/>
      <c r="PFQ263" s="254"/>
      <c r="PFR263" s="254"/>
      <c r="PFS263" s="254"/>
      <c r="PFT263" s="254"/>
      <c r="PFU263" s="254"/>
      <c r="PFV263" s="254"/>
      <c r="PFW263" s="254"/>
      <c r="PFX263" s="254"/>
      <c r="PFY263" s="254"/>
      <c r="PFZ263" s="254"/>
      <c r="PGA263" s="254"/>
      <c r="PGB263" s="254"/>
      <c r="PGC263" s="254"/>
      <c r="PGD263" s="254"/>
      <c r="PGE263" s="254"/>
      <c r="PGF263" s="254"/>
      <c r="PGG263" s="254"/>
      <c r="PGH263" s="254"/>
      <c r="PGI263" s="254"/>
      <c r="PGJ263" s="254"/>
      <c r="PGK263" s="254"/>
      <c r="PGL263" s="254"/>
      <c r="PGM263" s="254"/>
      <c r="PGN263" s="254"/>
      <c r="PGO263" s="254"/>
      <c r="PGP263" s="254"/>
      <c r="PGQ263" s="254"/>
      <c r="PGR263" s="254"/>
      <c r="PGS263" s="254"/>
      <c r="PGT263" s="254"/>
      <c r="PGU263" s="254"/>
      <c r="PGV263" s="254"/>
      <c r="PGW263" s="254"/>
      <c r="PGX263" s="254"/>
      <c r="PGY263" s="254"/>
      <c r="PGZ263" s="254"/>
      <c r="PHA263" s="254"/>
      <c r="PHB263" s="254"/>
      <c r="PHC263" s="254"/>
      <c r="PHD263" s="254"/>
      <c r="PHE263" s="254"/>
      <c r="PHF263" s="254"/>
      <c r="PHG263" s="254"/>
      <c r="PHH263" s="254"/>
      <c r="PHI263" s="254"/>
      <c r="PHJ263" s="254"/>
      <c r="PHK263" s="254"/>
      <c r="PHL263" s="254"/>
      <c r="PHM263" s="254"/>
      <c r="PHN263" s="254"/>
      <c r="PHO263" s="254"/>
      <c r="PHP263" s="254"/>
      <c r="PHQ263" s="254"/>
      <c r="PHR263" s="254"/>
      <c r="PHS263" s="254"/>
      <c r="PHT263" s="254"/>
      <c r="PHU263" s="254"/>
      <c r="PHV263" s="254"/>
      <c r="PHW263" s="254"/>
      <c r="PHX263" s="254"/>
      <c r="PHY263" s="254"/>
      <c r="PHZ263" s="254"/>
      <c r="PIA263" s="254"/>
      <c r="PIB263" s="254"/>
      <c r="PIC263" s="254"/>
      <c r="PID263" s="254"/>
      <c r="PIE263" s="254"/>
      <c r="PIF263" s="254"/>
      <c r="PIG263" s="254"/>
      <c r="PIH263" s="254"/>
      <c r="PII263" s="254"/>
      <c r="PIJ263" s="254"/>
      <c r="PIK263" s="254"/>
      <c r="PIL263" s="254"/>
      <c r="PIM263" s="254"/>
      <c r="PIN263" s="254"/>
      <c r="PIO263" s="254"/>
      <c r="PIP263" s="254"/>
      <c r="PIQ263" s="254"/>
      <c r="PIR263" s="254"/>
      <c r="PIS263" s="254"/>
      <c r="PIT263" s="254"/>
      <c r="PIU263" s="254"/>
      <c r="PIV263" s="254"/>
      <c r="PIW263" s="254"/>
      <c r="PIX263" s="254"/>
      <c r="PIY263" s="254"/>
      <c r="PIZ263" s="254"/>
      <c r="PJA263" s="254"/>
      <c r="PJB263" s="254"/>
      <c r="PJC263" s="254"/>
      <c r="PJD263" s="254"/>
      <c r="PJE263" s="254"/>
      <c r="PJF263" s="254"/>
      <c r="PJG263" s="254"/>
      <c r="PJH263" s="254"/>
      <c r="PJI263" s="254"/>
      <c r="PJJ263" s="254"/>
      <c r="PJK263" s="254"/>
      <c r="PJL263" s="254"/>
      <c r="PJM263" s="254"/>
      <c r="PJN263" s="254"/>
      <c r="PJO263" s="254"/>
      <c r="PJP263" s="254"/>
      <c r="PJQ263" s="254"/>
      <c r="PJR263" s="254"/>
      <c r="PJS263" s="254"/>
      <c r="PJT263" s="254"/>
      <c r="PJU263" s="254"/>
      <c r="PJV263" s="254"/>
      <c r="PJW263" s="254"/>
      <c r="PJX263" s="254"/>
      <c r="PJY263" s="254"/>
      <c r="PJZ263" s="254"/>
      <c r="PKA263" s="254"/>
      <c r="PKB263" s="254"/>
      <c r="PKC263" s="254"/>
      <c r="PKD263" s="254"/>
      <c r="PKE263" s="254"/>
      <c r="PKF263" s="254"/>
      <c r="PKG263" s="254"/>
      <c r="PKH263" s="254"/>
      <c r="PKI263" s="254"/>
      <c r="PKJ263" s="254"/>
      <c r="PKK263" s="254"/>
      <c r="PKL263" s="254"/>
      <c r="PKM263" s="254"/>
      <c r="PKN263" s="254"/>
      <c r="PKO263" s="254"/>
      <c r="PKP263" s="254"/>
      <c r="PKQ263" s="254"/>
      <c r="PKR263" s="254"/>
      <c r="PKS263" s="254"/>
      <c r="PKT263" s="254"/>
      <c r="PKU263" s="254"/>
      <c r="PKV263" s="254"/>
      <c r="PKW263" s="254"/>
      <c r="PKX263" s="254"/>
      <c r="PKY263" s="254"/>
      <c r="PKZ263" s="254"/>
      <c r="PLA263" s="254"/>
      <c r="PLB263" s="254"/>
      <c r="PLC263" s="254"/>
      <c r="PLD263" s="254"/>
      <c r="PLE263" s="254"/>
      <c r="PLF263" s="254"/>
      <c r="PLG263" s="254"/>
      <c r="PLH263" s="254"/>
      <c r="PLI263" s="254"/>
      <c r="PLJ263" s="254"/>
      <c r="PLK263" s="254"/>
      <c r="PLL263" s="254"/>
      <c r="PLM263" s="254"/>
      <c r="PLN263" s="254"/>
      <c r="PLO263" s="254"/>
      <c r="PLP263" s="254"/>
      <c r="PLQ263" s="254"/>
      <c r="PLR263" s="254"/>
      <c r="PLS263" s="254"/>
      <c r="PLT263" s="254"/>
      <c r="PLU263" s="254"/>
      <c r="PLV263" s="254"/>
      <c r="PLW263" s="254"/>
      <c r="PLX263" s="254"/>
      <c r="PLY263" s="254"/>
      <c r="PLZ263" s="254"/>
      <c r="PMA263" s="254"/>
      <c r="PMB263" s="254"/>
      <c r="PMC263" s="254"/>
      <c r="PMD263" s="254"/>
      <c r="PME263" s="254"/>
      <c r="PMF263" s="254"/>
      <c r="PMG263" s="254"/>
      <c r="PMH263" s="254"/>
      <c r="PMI263" s="254"/>
      <c r="PMJ263" s="254"/>
      <c r="PMK263" s="254"/>
      <c r="PML263" s="254"/>
      <c r="PMM263" s="254"/>
      <c r="PMN263" s="254"/>
      <c r="PMO263" s="254"/>
      <c r="PMP263" s="254"/>
      <c r="PMQ263" s="254"/>
      <c r="PMR263" s="254"/>
      <c r="PMS263" s="254"/>
      <c r="PMT263" s="254"/>
      <c r="PMU263" s="254"/>
      <c r="PMV263" s="254"/>
      <c r="PMW263" s="254"/>
      <c r="PMX263" s="254"/>
      <c r="PMY263" s="254"/>
      <c r="PMZ263" s="254"/>
      <c r="PNA263" s="254"/>
      <c r="PNB263" s="254"/>
      <c r="PNC263" s="254"/>
      <c r="PND263" s="254"/>
      <c r="PNE263" s="254"/>
      <c r="PNF263" s="254"/>
      <c r="PNG263" s="254"/>
      <c r="PNH263" s="254"/>
      <c r="PNI263" s="254"/>
      <c r="PNJ263" s="254"/>
      <c r="PNK263" s="254"/>
      <c r="PNL263" s="254"/>
      <c r="PNM263" s="254"/>
      <c r="PNN263" s="254"/>
      <c r="PNO263" s="254"/>
      <c r="PNP263" s="254"/>
      <c r="PNQ263" s="254"/>
      <c r="PNR263" s="254"/>
      <c r="PNS263" s="254"/>
      <c r="PNT263" s="254"/>
      <c r="PNU263" s="254"/>
      <c r="PNV263" s="254"/>
      <c r="PNW263" s="254"/>
      <c r="PNX263" s="254"/>
      <c r="PNY263" s="254"/>
      <c r="PNZ263" s="254"/>
      <c r="POA263" s="254"/>
      <c r="POB263" s="254"/>
      <c r="POC263" s="254"/>
      <c r="POD263" s="254"/>
      <c r="POE263" s="254"/>
      <c r="POF263" s="254"/>
      <c r="POG263" s="254"/>
      <c r="POH263" s="254"/>
      <c r="POI263" s="254"/>
      <c r="POJ263" s="254"/>
      <c r="POK263" s="254"/>
      <c r="POL263" s="254"/>
      <c r="POM263" s="254"/>
      <c r="PON263" s="254"/>
      <c r="POO263" s="254"/>
      <c r="POP263" s="254"/>
      <c r="POQ263" s="254"/>
      <c r="POR263" s="254"/>
      <c r="POS263" s="254"/>
      <c r="POT263" s="254"/>
      <c r="POU263" s="254"/>
      <c r="POV263" s="254"/>
      <c r="POW263" s="254"/>
      <c r="POX263" s="254"/>
      <c r="POY263" s="254"/>
      <c r="POZ263" s="254"/>
      <c r="PPA263" s="254"/>
      <c r="PPB263" s="254"/>
      <c r="PPC263" s="254"/>
      <c r="PPD263" s="254"/>
      <c r="PPE263" s="254"/>
      <c r="PPF263" s="254"/>
      <c r="PPG263" s="254"/>
      <c r="PPH263" s="254"/>
      <c r="PPI263" s="254"/>
      <c r="PPJ263" s="254"/>
      <c r="PPK263" s="254"/>
      <c r="PPL263" s="254"/>
      <c r="PPM263" s="254"/>
      <c r="PPN263" s="254"/>
      <c r="PPO263" s="254"/>
      <c r="PPP263" s="254"/>
      <c r="PPQ263" s="254"/>
      <c r="PPR263" s="254"/>
      <c r="PPS263" s="254"/>
      <c r="PPT263" s="254"/>
      <c r="PPU263" s="254"/>
      <c r="PPV263" s="254"/>
      <c r="PPW263" s="254"/>
      <c r="PPX263" s="254"/>
      <c r="PPY263" s="254"/>
      <c r="PPZ263" s="254"/>
      <c r="PQA263" s="254"/>
      <c r="PQB263" s="254"/>
      <c r="PQC263" s="254"/>
      <c r="PQD263" s="254"/>
      <c r="PQE263" s="254"/>
      <c r="PQF263" s="254"/>
      <c r="PQG263" s="254"/>
      <c r="PQH263" s="254"/>
      <c r="PQI263" s="254"/>
      <c r="PQJ263" s="254"/>
      <c r="PQK263" s="254"/>
      <c r="PQL263" s="254"/>
      <c r="PQM263" s="254"/>
      <c r="PQN263" s="254"/>
      <c r="PQO263" s="254"/>
      <c r="PQP263" s="254"/>
      <c r="PQQ263" s="254"/>
      <c r="PQR263" s="254"/>
      <c r="PQS263" s="254"/>
      <c r="PQT263" s="254"/>
      <c r="PQU263" s="254"/>
      <c r="PQV263" s="254"/>
      <c r="PQW263" s="254"/>
      <c r="PQX263" s="254"/>
      <c r="PQY263" s="254"/>
      <c r="PQZ263" s="254"/>
      <c r="PRA263" s="254"/>
      <c r="PRB263" s="254"/>
      <c r="PRC263" s="254"/>
      <c r="PRD263" s="254"/>
      <c r="PRE263" s="254"/>
      <c r="PRF263" s="254"/>
      <c r="PRG263" s="254"/>
      <c r="PRH263" s="254"/>
      <c r="PRI263" s="254"/>
      <c r="PRJ263" s="254"/>
      <c r="PRK263" s="254"/>
      <c r="PRL263" s="254"/>
      <c r="PRM263" s="254"/>
      <c r="PRN263" s="254"/>
      <c r="PRO263" s="254"/>
      <c r="PRP263" s="254"/>
      <c r="PRQ263" s="254"/>
      <c r="PRR263" s="254"/>
      <c r="PRS263" s="254"/>
      <c r="PRT263" s="254"/>
      <c r="PRU263" s="254"/>
      <c r="PRV263" s="254"/>
      <c r="PRW263" s="254"/>
      <c r="PRX263" s="254"/>
      <c r="PRY263" s="254"/>
      <c r="PRZ263" s="254"/>
      <c r="PSA263" s="254"/>
      <c r="PSB263" s="254"/>
      <c r="PSC263" s="254"/>
      <c r="PSD263" s="254"/>
      <c r="PSE263" s="254"/>
      <c r="PSF263" s="254"/>
      <c r="PSG263" s="254"/>
      <c r="PSH263" s="254"/>
      <c r="PSI263" s="254"/>
      <c r="PSJ263" s="254"/>
      <c r="PSK263" s="254"/>
      <c r="PSL263" s="254"/>
      <c r="PSM263" s="254"/>
      <c r="PSN263" s="254"/>
      <c r="PSO263" s="254"/>
      <c r="PSP263" s="254"/>
      <c r="PSQ263" s="254"/>
      <c r="PSR263" s="254"/>
      <c r="PSS263" s="254"/>
      <c r="PST263" s="254"/>
      <c r="PSU263" s="254"/>
      <c r="PSV263" s="254"/>
      <c r="PSW263" s="254"/>
      <c r="PSX263" s="254"/>
      <c r="PSY263" s="254"/>
      <c r="PSZ263" s="254"/>
      <c r="PTA263" s="254"/>
      <c r="PTB263" s="254"/>
      <c r="PTC263" s="254"/>
      <c r="PTD263" s="254"/>
      <c r="PTE263" s="254"/>
      <c r="PTF263" s="254"/>
      <c r="PTG263" s="254"/>
      <c r="PTH263" s="254"/>
      <c r="PTI263" s="254"/>
      <c r="PTJ263" s="254"/>
      <c r="PTK263" s="254"/>
      <c r="PTL263" s="254"/>
      <c r="PTM263" s="254"/>
      <c r="PTN263" s="254"/>
      <c r="PTO263" s="254"/>
      <c r="PTP263" s="254"/>
      <c r="PTQ263" s="254"/>
      <c r="PTR263" s="254"/>
      <c r="PTS263" s="254"/>
      <c r="PTT263" s="254"/>
      <c r="PTU263" s="254"/>
      <c r="PTV263" s="254"/>
      <c r="PTW263" s="254"/>
      <c r="PTX263" s="254"/>
      <c r="PTY263" s="254"/>
      <c r="PTZ263" s="254"/>
      <c r="PUA263" s="254"/>
      <c r="PUB263" s="254"/>
      <c r="PUC263" s="254"/>
      <c r="PUD263" s="254"/>
      <c r="PUE263" s="254"/>
      <c r="PUF263" s="254"/>
      <c r="PUG263" s="254"/>
      <c r="PUH263" s="254"/>
      <c r="PUI263" s="254"/>
      <c r="PUJ263" s="254"/>
      <c r="PUK263" s="254"/>
      <c r="PUL263" s="254"/>
      <c r="PUM263" s="254"/>
      <c r="PUN263" s="254"/>
      <c r="PUO263" s="254"/>
      <c r="PUP263" s="254"/>
      <c r="PUQ263" s="254"/>
      <c r="PUR263" s="254"/>
      <c r="PUS263" s="254"/>
      <c r="PUT263" s="254"/>
      <c r="PUU263" s="254"/>
      <c r="PUV263" s="254"/>
      <c r="PUW263" s="254"/>
      <c r="PUX263" s="254"/>
      <c r="PUY263" s="254"/>
      <c r="PUZ263" s="254"/>
      <c r="PVA263" s="254"/>
      <c r="PVB263" s="254"/>
      <c r="PVC263" s="254"/>
      <c r="PVD263" s="254"/>
      <c r="PVE263" s="254"/>
      <c r="PVF263" s="254"/>
      <c r="PVG263" s="254"/>
      <c r="PVH263" s="254"/>
      <c r="PVI263" s="254"/>
      <c r="PVJ263" s="254"/>
      <c r="PVK263" s="254"/>
      <c r="PVL263" s="254"/>
      <c r="PVM263" s="254"/>
      <c r="PVN263" s="254"/>
      <c r="PVO263" s="254"/>
      <c r="PVP263" s="254"/>
      <c r="PVQ263" s="254"/>
      <c r="PVR263" s="254"/>
      <c r="PVS263" s="254"/>
      <c r="PVT263" s="254"/>
      <c r="PVU263" s="254"/>
      <c r="PVV263" s="254"/>
      <c r="PVW263" s="254"/>
      <c r="PVX263" s="254"/>
      <c r="PVY263" s="254"/>
      <c r="PVZ263" s="254"/>
      <c r="PWA263" s="254"/>
      <c r="PWB263" s="254"/>
      <c r="PWC263" s="254"/>
      <c r="PWD263" s="254"/>
      <c r="PWE263" s="254"/>
      <c r="PWF263" s="254"/>
      <c r="PWG263" s="254"/>
      <c r="PWH263" s="254"/>
      <c r="PWI263" s="254"/>
      <c r="PWJ263" s="254"/>
      <c r="PWK263" s="254"/>
      <c r="PWL263" s="254"/>
      <c r="PWM263" s="254"/>
      <c r="PWN263" s="254"/>
      <c r="PWO263" s="254"/>
      <c r="PWP263" s="254"/>
      <c r="PWQ263" s="254"/>
      <c r="PWR263" s="254"/>
      <c r="PWS263" s="254"/>
      <c r="PWT263" s="254"/>
      <c r="PWU263" s="254"/>
      <c r="PWV263" s="254"/>
      <c r="PWW263" s="254"/>
      <c r="PWX263" s="254"/>
      <c r="PWY263" s="254"/>
      <c r="PWZ263" s="254"/>
      <c r="PXA263" s="254"/>
      <c r="PXB263" s="254"/>
      <c r="PXC263" s="254"/>
      <c r="PXD263" s="254"/>
      <c r="PXE263" s="254"/>
      <c r="PXF263" s="254"/>
      <c r="PXG263" s="254"/>
      <c r="PXH263" s="254"/>
      <c r="PXI263" s="254"/>
      <c r="PXJ263" s="254"/>
      <c r="PXK263" s="254"/>
      <c r="PXL263" s="254"/>
      <c r="PXM263" s="254"/>
      <c r="PXN263" s="254"/>
      <c r="PXO263" s="254"/>
      <c r="PXP263" s="254"/>
      <c r="PXQ263" s="254"/>
      <c r="PXR263" s="254"/>
      <c r="PXS263" s="254"/>
      <c r="PXT263" s="254"/>
      <c r="PXU263" s="254"/>
      <c r="PXV263" s="254"/>
      <c r="PXW263" s="254"/>
      <c r="PXX263" s="254"/>
      <c r="PXY263" s="254"/>
      <c r="PXZ263" s="254"/>
      <c r="PYA263" s="254"/>
      <c r="PYB263" s="254"/>
      <c r="PYC263" s="254"/>
      <c r="PYD263" s="254"/>
      <c r="PYE263" s="254"/>
      <c r="PYF263" s="254"/>
      <c r="PYG263" s="254"/>
      <c r="PYH263" s="254"/>
      <c r="PYI263" s="254"/>
      <c r="PYJ263" s="254"/>
      <c r="PYK263" s="254"/>
      <c r="PYL263" s="254"/>
      <c r="PYM263" s="254"/>
      <c r="PYN263" s="254"/>
      <c r="PYO263" s="254"/>
      <c r="PYP263" s="254"/>
      <c r="PYQ263" s="254"/>
      <c r="PYR263" s="254"/>
      <c r="PYS263" s="254"/>
      <c r="PYT263" s="254"/>
      <c r="PYU263" s="254"/>
      <c r="PYV263" s="254"/>
      <c r="PYW263" s="254"/>
      <c r="PYX263" s="254"/>
      <c r="PYY263" s="254"/>
      <c r="PYZ263" s="254"/>
      <c r="PZA263" s="254"/>
      <c r="PZB263" s="254"/>
      <c r="PZC263" s="254"/>
      <c r="PZD263" s="254"/>
      <c r="PZE263" s="254"/>
      <c r="PZF263" s="254"/>
      <c r="PZG263" s="254"/>
      <c r="PZH263" s="254"/>
      <c r="PZI263" s="254"/>
      <c r="PZJ263" s="254"/>
      <c r="PZK263" s="254"/>
      <c r="PZL263" s="254"/>
      <c r="PZM263" s="254"/>
      <c r="PZN263" s="254"/>
      <c r="PZO263" s="254"/>
      <c r="PZP263" s="254"/>
      <c r="PZQ263" s="254"/>
      <c r="PZR263" s="254"/>
      <c r="PZS263" s="254"/>
      <c r="PZT263" s="254"/>
      <c r="PZU263" s="254"/>
      <c r="PZV263" s="254"/>
      <c r="PZW263" s="254"/>
      <c r="PZX263" s="254"/>
      <c r="PZY263" s="254"/>
      <c r="PZZ263" s="254"/>
      <c r="QAA263" s="254"/>
      <c r="QAB263" s="254"/>
      <c r="QAC263" s="254"/>
      <c r="QAD263" s="254"/>
      <c r="QAE263" s="254"/>
      <c r="QAF263" s="254"/>
      <c r="QAG263" s="254"/>
      <c r="QAH263" s="254"/>
      <c r="QAI263" s="254"/>
      <c r="QAJ263" s="254"/>
      <c r="QAK263" s="254"/>
      <c r="QAL263" s="254"/>
      <c r="QAM263" s="254"/>
      <c r="QAN263" s="254"/>
      <c r="QAO263" s="254"/>
      <c r="QAP263" s="254"/>
      <c r="QAQ263" s="254"/>
      <c r="QAR263" s="254"/>
      <c r="QAS263" s="254"/>
      <c r="QAT263" s="254"/>
      <c r="QAU263" s="254"/>
      <c r="QAV263" s="254"/>
      <c r="QAW263" s="254"/>
      <c r="QAX263" s="254"/>
      <c r="QAY263" s="254"/>
      <c r="QAZ263" s="254"/>
      <c r="QBA263" s="254"/>
      <c r="QBB263" s="254"/>
      <c r="QBC263" s="254"/>
      <c r="QBD263" s="254"/>
      <c r="QBE263" s="254"/>
      <c r="QBF263" s="254"/>
      <c r="QBG263" s="254"/>
      <c r="QBH263" s="254"/>
      <c r="QBI263" s="254"/>
      <c r="QBJ263" s="254"/>
      <c r="QBK263" s="254"/>
      <c r="QBL263" s="254"/>
      <c r="QBM263" s="254"/>
      <c r="QBN263" s="254"/>
      <c r="QBO263" s="254"/>
      <c r="QBP263" s="254"/>
      <c r="QBQ263" s="254"/>
      <c r="QBR263" s="254"/>
      <c r="QBS263" s="254"/>
      <c r="QBT263" s="254"/>
      <c r="QBU263" s="254"/>
      <c r="QBV263" s="254"/>
      <c r="QBW263" s="254"/>
      <c r="QBX263" s="254"/>
      <c r="QBY263" s="254"/>
      <c r="QBZ263" s="254"/>
      <c r="QCA263" s="254"/>
      <c r="QCB263" s="254"/>
      <c r="QCC263" s="254"/>
      <c r="QCD263" s="254"/>
      <c r="QCE263" s="254"/>
      <c r="QCF263" s="254"/>
      <c r="QCG263" s="254"/>
      <c r="QCH263" s="254"/>
      <c r="QCI263" s="254"/>
      <c r="QCJ263" s="254"/>
      <c r="QCK263" s="254"/>
      <c r="QCL263" s="254"/>
      <c r="QCM263" s="254"/>
      <c r="QCN263" s="254"/>
      <c r="QCO263" s="254"/>
      <c r="QCP263" s="254"/>
      <c r="QCQ263" s="254"/>
      <c r="QCR263" s="254"/>
      <c r="QCS263" s="254"/>
      <c r="QCT263" s="254"/>
      <c r="QCU263" s="254"/>
      <c r="QCV263" s="254"/>
      <c r="QCW263" s="254"/>
      <c r="QCX263" s="254"/>
      <c r="QCY263" s="254"/>
      <c r="QCZ263" s="254"/>
      <c r="QDA263" s="254"/>
      <c r="QDB263" s="254"/>
      <c r="QDC263" s="254"/>
      <c r="QDD263" s="254"/>
      <c r="QDE263" s="254"/>
      <c r="QDF263" s="254"/>
      <c r="QDG263" s="254"/>
      <c r="QDH263" s="254"/>
      <c r="QDI263" s="254"/>
      <c r="QDJ263" s="254"/>
      <c r="QDK263" s="254"/>
      <c r="QDL263" s="254"/>
      <c r="QDM263" s="254"/>
      <c r="QDN263" s="254"/>
      <c r="QDO263" s="254"/>
      <c r="QDP263" s="254"/>
      <c r="QDQ263" s="254"/>
      <c r="QDR263" s="254"/>
      <c r="QDS263" s="254"/>
      <c r="QDT263" s="254"/>
      <c r="QDU263" s="254"/>
      <c r="QDV263" s="254"/>
      <c r="QDW263" s="254"/>
      <c r="QDX263" s="254"/>
      <c r="QDY263" s="254"/>
      <c r="QDZ263" s="254"/>
      <c r="QEA263" s="254"/>
      <c r="QEB263" s="254"/>
      <c r="QEC263" s="254"/>
      <c r="QED263" s="254"/>
      <c r="QEE263" s="254"/>
      <c r="QEF263" s="254"/>
      <c r="QEG263" s="254"/>
      <c r="QEH263" s="254"/>
      <c r="QEI263" s="254"/>
      <c r="QEJ263" s="254"/>
      <c r="QEK263" s="254"/>
      <c r="QEL263" s="254"/>
      <c r="QEM263" s="254"/>
      <c r="QEN263" s="254"/>
      <c r="QEO263" s="254"/>
      <c r="QEP263" s="254"/>
      <c r="QEQ263" s="254"/>
      <c r="QER263" s="254"/>
      <c r="QES263" s="254"/>
      <c r="QET263" s="254"/>
      <c r="QEU263" s="254"/>
      <c r="QEV263" s="254"/>
      <c r="QEW263" s="254"/>
      <c r="QEX263" s="254"/>
      <c r="QEY263" s="254"/>
      <c r="QEZ263" s="254"/>
      <c r="QFA263" s="254"/>
      <c r="QFB263" s="254"/>
      <c r="QFC263" s="254"/>
      <c r="QFD263" s="254"/>
      <c r="QFE263" s="254"/>
      <c r="QFF263" s="254"/>
      <c r="QFG263" s="254"/>
      <c r="QFH263" s="254"/>
      <c r="QFI263" s="254"/>
      <c r="QFJ263" s="254"/>
      <c r="QFK263" s="254"/>
      <c r="QFL263" s="254"/>
      <c r="QFM263" s="254"/>
      <c r="QFN263" s="254"/>
      <c r="QFO263" s="254"/>
      <c r="QFP263" s="254"/>
      <c r="QFQ263" s="254"/>
      <c r="QFR263" s="254"/>
      <c r="QFS263" s="254"/>
      <c r="QFT263" s="254"/>
      <c r="QFU263" s="254"/>
      <c r="QFV263" s="254"/>
      <c r="QFW263" s="254"/>
      <c r="QFX263" s="254"/>
      <c r="QFY263" s="254"/>
      <c r="QFZ263" s="254"/>
      <c r="QGA263" s="254"/>
      <c r="QGB263" s="254"/>
      <c r="QGC263" s="254"/>
      <c r="QGD263" s="254"/>
      <c r="QGE263" s="254"/>
      <c r="QGF263" s="254"/>
      <c r="QGG263" s="254"/>
      <c r="QGH263" s="254"/>
      <c r="QGI263" s="254"/>
      <c r="QGJ263" s="254"/>
      <c r="QGK263" s="254"/>
      <c r="QGL263" s="254"/>
      <c r="QGM263" s="254"/>
      <c r="QGN263" s="254"/>
      <c r="QGO263" s="254"/>
      <c r="QGP263" s="254"/>
      <c r="QGQ263" s="254"/>
      <c r="QGR263" s="254"/>
      <c r="QGS263" s="254"/>
      <c r="QGT263" s="254"/>
      <c r="QGU263" s="254"/>
      <c r="QGV263" s="254"/>
      <c r="QGW263" s="254"/>
      <c r="QGX263" s="254"/>
      <c r="QGY263" s="254"/>
      <c r="QGZ263" s="254"/>
      <c r="QHA263" s="254"/>
      <c r="QHB263" s="254"/>
      <c r="QHC263" s="254"/>
      <c r="QHD263" s="254"/>
      <c r="QHE263" s="254"/>
      <c r="QHF263" s="254"/>
      <c r="QHG263" s="254"/>
      <c r="QHH263" s="254"/>
      <c r="QHI263" s="254"/>
      <c r="QHJ263" s="254"/>
      <c r="QHK263" s="254"/>
      <c r="QHL263" s="254"/>
      <c r="QHM263" s="254"/>
      <c r="QHN263" s="254"/>
      <c r="QHO263" s="254"/>
      <c r="QHP263" s="254"/>
      <c r="QHQ263" s="254"/>
      <c r="QHR263" s="254"/>
      <c r="QHS263" s="254"/>
      <c r="QHT263" s="254"/>
      <c r="QHU263" s="254"/>
      <c r="QHV263" s="254"/>
      <c r="QHW263" s="254"/>
      <c r="QHX263" s="254"/>
      <c r="QHY263" s="254"/>
      <c r="QHZ263" s="254"/>
      <c r="QIA263" s="254"/>
      <c r="QIB263" s="254"/>
      <c r="QIC263" s="254"/>
      <c r="QID263" s="254"/>
      <c r="QIE263" s="254"/>
      <c r="QIF263" s="254"/>
      <c r="QIG263" s="254"/>
      <c r="QIH263" s="254"/>
      <c r="QII263" s="254"/>
      <c r="QIJ263" s="254"/>
      <c r="QIK263" s="254"/>
      <c r="QIL263" s="254"/>
      <c r="QIM263" s="254"/>
      <c r="QIN263" s="254"/>
      <c r="QIO263" s="254"/>
      <c r="QIP263" s="254"/>
      <c r="QIQ263" s="254"/>
      <c r="QIR263" s="254"/>
      <c r="QIS263" s="254"/>
      <c r="QIT263" s="254"/>
      <c r="QIU263" s="254"/>
      <c r="QIV263" s="254"/>
      <c r="QIW263" s="254"/>
      <c r="QIX263" s="254"/>
      <c r="QIY263" s="254"/>
      <c r="QIZ263" s="254"/>
      <c r="QJA263" s="254"/>
      <c r="QJB263" s="254"/>
      <c r="QJC263" s="254"/>
      <c r="QJD263" s="254"/>
      <c r="QJE263" s="254"/>
      <c r="QJF263" s="254"/>
      <c r="QJG263" s="254"/>
      <c r="QJH263" s="254"/>
      <c r="QJI263" s="254"/>
      <c r="QJJ263" s="254"/>
      <c r="QJK263" s="254"/>
      <c r="QJL263" s="254"/>
      <c r="QJM263" s="254"/>
      <c r="QJN263" s="254"/>
      <c r="QJO263" s="254"/>
      <c r="QJP263" s="254"/>
      <c r="QJQ263" s="254"/>
      <c r="QJR263" s="254"/>
      <c r="QJS263" s="254"/>
      <c r="QJT263" s="254"/>
      <c r="QJU263" s="254"/>
      <c r="QJV263" s="254"/>
      <c r="QJW263" s="254"/>
      <c r="QJX263" s="254"/>
      <c r="QJY263" s="254"/>
      <c r="QJZ263" s="254"/>
      <c r="QKA263" s="254"/>
      <c r="QKB263" s="254"/>
      <c r="QKC263" s="254"/>
      <c r="QKD263" s="254"/>
      <c r="QKE263" s="254"/>
      <c r="QKF263" s="254"/>
      <c r="QKG263" s="254"/>
      <c r="QKH263" s="254"/>
      <c r="QKI263" s="254"/>
      <c r="QKJ263" s="254"/>
      <c r="QKK263" s="254"/>
      <c r="QKL263" s="254"/>
      <c r="QKM263" s="254"/>
      <c r="QKN263" s="254"/>
      <c r="QKO263" s="254"/>
      <c r="QKP263" s="254"/>
      <c r="QKQ263" s="254"/>
      <c r="QKR263" s="254"/>
      <c r="QKS263" s="254"/>
      <c r="QKT263" s="254"/>
      <c r="QKU263" s="254"/>
      <c r="QKV263" s="254"/>
      <c r="QKW263" s="254"/>
      <c r="QKX263" s="254"/>
      <c r="QKY263" s="254"/>
      <c r="QKZ263" s="254"/>
      <c r="QLA263" s="254"/>
      <c r="QLB263" s="254"/>
      <c r="QLC263" s="254"/>
      <c r="QLD263" s="254"/>
      <c r="QLE263" s="254"/>
      <c r="QLF263" s="254"/>
      <c r="QLG263" s="254"/>
      <c r="QLH263" s="254"/>
      <c r="QLI263" s="254"/>
      <c r="QLJ263" s="254"/>
      <c r="QLK263" s="254"/>
      <c r="QLL263" s="254"/>
      <c r="QLM263" s="254"/>
      <c r="QLN263" s="254"/>
      <c r="QLO263" s="254"/>
      <c r="QLP263" s="254"/>
      <c r="QLQ263" s="254"/>
      <c r="QLR263" s="254"/>
      <c r="QLS263" s="254"/>
      <c r="QLT263" s="254"/>
      <c r="QLU263" s="254"/>
      <c r="QLV263" s="254"/>
      <c r="QLW263" s="254"/>
      <c r="QLX263" s="254"/>
      <c r="QLY263" s="254"/>
      <c r="QLZ263" s="254"/>
      <c r="QMA263" s="254"/>
      <c r="QMB263" s="254"/>
      <c r="QMC263" s="254"/>
      <c r="QMD263" s="254"/>
      <c r="QME263" s="254"/>
      <c r="QMF263" s="254"/>
      <c r="QMG263" s="254"/>
      <c r="QMH263" s="254"/>
      <c r="QMI263" s="254"/>
      <c r="QMJ263" s="254"/>
      <c r="QMK263" s="254"/>
      <c r="QML263" s="254"/>
      <c r="QMM263" s="254"/>
      <c r="QMN263" s="254"/>
      <c r="QMO263" s="254"/>
      <c r="QMP263" s="254"/>
      <c r="QMQ263" s="254"/>
      <c r="QMR263" s="254"/>
      <c r="QMS263" s="254"/>
      <c r="QMT263" s="254"/>
      <c r="QMU263" s="254"/>
      <c r="QMV263" s="254"/>
      <c r="QMW263" s="254"/>
      <c r="QMX263" s="254"/>
      <c r="QMY263" s="254"/>
      <c r="QMZ263" s="254"/>
      <c r="QNA263" s="254"/>
      <c r="QNB263" s="254"/>
      <c r="QNC263" s="254"/>
      <c r="QND263" s="254"/>
      <c r="QNE263" s="254"/>
      <c r="QNF263" s="254"/>
      <c r="QNG263" s="254"/>
      <c r="QNH263" s="254"/>
      <c r="QNI263" s="254"/>
      <c r="QNJ263" s="254"/>
      <c r="QNK263" s="254"/>
      <c r="QNL263" s="254"/>
      <c r="QNM263" s="254"/>
      <c r="QNN263" s="254"/>
      <c r="QNO263" s="254"/>
      <c r="QNP263" s="254"/>
      <c r="QNQ263" s="254"/>
      <c r="QNR263" s="254"/>
      <c r="QNS263" s="254"/>
      <c r="QNT263" s="254"/>
      <c r="QNU263" s="254"/>
      <c r="QNV263" s="254"/>
      <c r="QNW263" s="254"/>
      <c r="QNX263" s="254"/>
      <c r="QNY263" s="254"/>
      <c r="QNZ263" s="254"/>
      <c r="QOA263" s="254"/>
      <c r="QOB263" s="254"/>
      <c r="QOC263" s="254"/>
      <c r="QOD263" s="254"/>
      <c r="QOE263" s="254"/>
      <c r="QOF263" s="254"/>
      <c r="QOG263" s="254"/>
      <c r="QOH263" s="254"/>
      <c r="QOI263" s="254"/>
      <c r="QOJ263" s="254"/>
      <c r="QOK263" s="254"/>
      <c r="QOL263" s="254"/>
      <c r="QOM263" s="254"/>
      <c r="QON263" s="254"/>
      <c r="QOO263" s="254"/>
      <c r="QOP263" s="254"/>
      <c r="QOQ263" s="254"/>
      <c r="QOR263" s="254"/>
      <c r="QOS263" s="254"/>
      <c r="QOT263" s="254"/>
      <c r="QOU263" s="254"/>
      <c r="QOV263" s="254"/>
      <c r="QOW263" s="254"/>
      <c r="QOX263" s="254"/>
      <c r="QOY263" s="254"/>
      <c r="QOZ263" s="254"/>
      <c r="QPA263" s="254"/>
      <c r="QPB263" s="254"/>
      <c r="QPC263" s="254"/>
      <c r="QPD263" s="254"/>
      <c r="QPE263" s="254"/>
      <c r="QPF263" s="254"/>
      <c r="QPG263" s="254"/>
      <c r="QPH263" s="254"/>
      <c r="QPI263" s="254"/>
      <c r="QPJ263" s="254"/>
      <c r="QPK263" s="254"/>
      <c r="QPL263" s="254"/>
      <c r="QPM263" s="254"/>
      <c r="QPN263" s="254"/>
      <c r="QPO263" s="254"/>
      <c r="QPP263" s="254"/>
      <c r="QPQ263" s="254"/>
      <c r="QPR263" s="254"/>
      <c r="QPS263" s="254"/>
      <c r="QPT263" s="254"/>
      <c r="QPU263" s="254"/>
      <c r="QPV263" s="254"/>
      <c r="QPW263" s="254"/>
      <c r="QPX263" s="254"/>
      <c r="QPY263" s="254"/>
      <c r="QPZ263" s="254"/>
      <c r="QQA263" s="254"/>
      <c r="QQB263" s="254"/>
      <c r="QQC263" s="254"/>
      <c r="QQD263" s="254"/>
      <c r="QQE263" s="254"/>
      <c r="QQF263" s="254"/>
      <c r="QQG263" s="254"/>
      <c r="QQH263" s="254"/>
      <c r="QQI263" s="254"/>
      <c r="QQJ263" s="254"/>
      <c r="QQK263" s="254"/>
      <c r="QQL263" s="254"/>
      <c r="QQM263" s="254"/>
      <c r="QQN263" s="254"/>
      <c r="QQO263" s="254"/>
      <c r="QQP263" s="254"/>
      <c r="QQQ263" s="254"/>
      <c r="QQR263" s="254"/>
      <c r="QQS263" s="254"/>
      <c r="QQT263" s="254"/>
      <c r="QQU263" s="254"/>
      <c r="QQV263" s="254"/>
      <c r="QQW263" s="254"/>
      <c r="QQX263" s="254"/>
      <c r="QQY263" s="254"/>
      <c r="QQZ263" s="254"/>
      <c r="QRA263" s="254"/>
      <c r="QRB263" s="254"/>
      <c r="QRC263" s="254"/>
      <c r="QRD263" s="254"/>
      <c r="QRE263" s="254"/>
      <c r="QRF263" s="254"/>
      <c r="QRG263" s="254"/>
      <c r="QRH263" s="254"/>
      <c r="QRI263" s="254"/>
      <c r="QRJ263" s="254"/>
      <c r="QRK263" s="254"/>
      <c r="QRL263" s="254"/>
      <c r="QRM263" s="254"/>
      <c r="QRN263" s="254"/>
      <c r="QRO263" s="254"/>
      <c r="QRP263" s="254"/>
      <c r="QRQ263" s="254"/>
      <c r="QRR263" s="254"/>
      <c r="QRS263" s="254"/>
      <c r="QRT263" s="254"/>
      <c r="QRU263" s="254"/>
      <c r="QRV263" s="254"/>
      <c r="QRW263" s="254"/>
      <c r="QRX263" s="254"/>
      <c r="QRY263" s="254"/>
      <c r="QRZ263" s="254"/>
      <c r="QSA263" s="254"/>
      <c r="QSB263" s="254"/>
      <c r="QSC263" s="254"/>
      <c r="QSD263" s="254"/>
      <c r="QSE263" s="254"/>
      <c r="QSF263" s="254"/>
      <c r="QSG263" s="254"/>
      <c r="QSH263" s="254"/>
      <c r="QSI263" s="254"/>
      <c r="QSJ263" s="254"/>
      <c r="QSK263" s="254"/>
      <c r="QSL263" s="254"/>
      <c r="QSM263" s="254"/>
      <c r="QSN263" s="254"/>
      <c r="QSO263" s="254"/>
      <c r="QSP263" s="254"/>
      <c r="QSQ263" s="254"/>
      <c r="QSR263" s="254"/>
      <c r="QSS263" s="254"/>
      <c r="QST263" s="254"/>
      <c r="QSU263" s="254"/>
      <c r="QSV263" s="254"/>
      <c r="QSW263" s="254"/>
      <c r="QSX263" s="254"/>
      <c r="QSY263" s="254"/>
      <c r="QSZ263" s="254"/>
      <c r="QTA263" s="254"/>
      <c r="QTB263" s="254"/>
      <c r="QTC263" s="254"/>
      <c r="QTD263" s="254"/>
      <c r="QTE263" s="254"/>
      <c r="QTF263" s="254"/>
      <c r="QTG263" s="254"/>
      <c r="QTH263" s="254"/>
      <c r="QTI263" s="254"/>
      <c r="QTJ263" s="254"/>
      <c r="QTK263" s="254"/>
      <c r="QTL263" s="254"/>
      <c r="QTM263" s="254"/>
      <c r="QTN263" s="254"/>
      <c r="QTO263" s="254"/>
      <c r="QTP263" s="254"/>
      <c r="QTQ263" s="254"/>
      <c r="QTR263" s="254"/>
      <c r="QTS263" s="254"/>
      <c r="QTT263" s="254"/>
      <c r="QTU263" s="254"/>
      <c r="QTV263" s="254"/>
      <c r="QTW263" s="254"/>
      <c r="QTX263" s="254"/>
      <c r="QTY263" s="254"/>
      <c r="QTZ263" s="254"/>
      <c r="QUA263" s="254"/>
      <c r="QUB263" s="254"/>
      <c r="QUC263" s="254"/>
      <c r="QUD263" s="254"/>
      <c r="QUE263" s="254"/>
      <c r="QUF263" s="254"/>
      <c r="QUG263" s="254"/>
      <c r="QUH263" s="254"/>
      <c r="QUI263" s="254"/>
      <c r="QUJ263" s="254"/>
      <c r="QUK263" s="254"/>
      <c r="QUL263" s="254"/>
      <c r="QUM263" s="254"/>
      <c r="QUN263" s="254"/>
      <c r="QUO263" s="254"/>
      <c r="QUP263" s="254"/>
      <c r="QUQ263" s="254"/>
      <c r="QUR263" s="254"/>
      <c r="QUS263" s="254"/>
      <c r="QUT263" s="254"/>
      <c r="QUU263" s="254"/>
      <c r="QUV263" s="254"/>
      <c r="QUW263" s="254"/>
      <c r="QUX263" s="254"/>
      <c r="QUY263" s="254"/>
      <c r="QUZ263" s="254"/>
      <c r="QVA263" s="254"/>
      <c r="QVB263" s="254"/>
      <c r="QVC263" s="254"/>
      <c r="QVD263" s="254"/>
      <c r="QVE263" s="254"/>
      <c r="QVF263" s="254"/>
      <c r="QVG263" s="254"/>
      <c r="QVH263" s="254"/>
      <c r="QVI263" s="254"/>
      <c r="QVJ263" s="254"/>
      <c r="QVK263" s="254"/>
      <c r="QVL263" s="254"/>
      <c r="QVM263" s="254"/>
      <c r="QVN263" s="254"/>
      <c r="QVO263" s="254"/>
      <c r="QVP263" s="254"/>
      <c r="QVQ263" s="254"/>
      <c r="QVR263" s="254"/>
      <c r="QVS263" s="254"/>
      <c r="QVT263" s="254"/>
      <c r="QVU263" s="254"/>
      <c r="QVV263" s="254"/>
      <c r="QVW263" s="254"/>
      <c r="QVX263" s="254"/>
      <c r="QVY263" s="254"/>
      <c r="QVZ263" s="254"/>
      <c r="QWA263" s="254"/>
      <c r="QWB263" s="254"/>
      <c r="QWC263" s="254"/>
      <c r="QWD263" s="254"/>
      <c r="QWE263" s="254"/>
      <c r="QWF263" s="254"/>
      <c r="QWG263" s="254"/>
      <c r="QWH263" s="254"/>
      <c r="QWI263" s="254"/>
      <c r="QWJ263" s="254"/>
      <c r="QWK263" s="254"/>
      <c r="QWL263" s="254"/>
      <c r="QWM263" s="254"/>
      <c r="QWN263" s="254"/>
      <c r="QWO263" s="254"/>
      <c r="QWP263" s="254"/>
      <c r="QWQ263" s="254"/>
      <c r="QWR263" s="254"/>
      <c r="QWS263" s="254"/>
      <c r="QWT263" s="254"/>
      <c r="QWU263" s="254"/>
      <c r="QWV263" s="254"/>
      <c r="QWW263" s="254"/>
      <c r="QWX263" s="254"/>
      <c r="QWY263" s="254"/>
      <c r="QWZ263" s="254"/>
      <c r="QXA263" s="254"/>
      <c r="QXB263" s="254"/>
      <c r="QXC263" s="254"/>
      <c r="QXD263" s="254"/>
      <c r="QXE263" s="254"/>
      <c r="QXF263" s="254"/>
      <c r="QXG263" s="254"/>
      <c r="QXH263" s="254"/>
      <c r="QXI263" s="254"/>
      <c r="QXJ263" s="254"/>
      <c r="QXK263" s="254"/>
      <c r="QXL263" s="254"/>
      <c r="QXM263" s="254"/>
      <c r="QXN263" s="254"/>
      <c r="QXO263" s="254"/>
      <c r="QXP263" s="254"/>
      <c r="QXQ263" s="254"/>
      <c r="QXR263" s="254"/>
      <c r="QXS263" s="254"/>
      <c r="QXT263" s="254"/>
      <c r="QXU263" s="254"/>
      <c r="QXV263" s="254"/>
      <c r="QXW263" s="254"/>
      <c r="QXX263" s="254"/>
      <c r="QXY263" s="254"/>
      <c r="QXZ263" s="254"/>
      <c r="QYA263" s="254"/>
      <c r="QYB263" s="254"/>
      <c r="QYC263" s="254"/>
      <c r="QYD263" s="254"/>
      <c r="QYE263" s="254"/>
      <c r="QYF263" s="254"/>
      <c r="QYG263" s="254"/>
      <c r="QYH263" s="254"/>
      <c r="QYI263" s="254"/>
      <c r="QYJ263" s="254"/>
      <c r="QYK263" s="254"/>
      <c r="QYL263" s="254"/>
      <c r="QYM263" s="254"/>
      <c r="QYN263" s="254"/>
      <c r="QYO263" s="254"/>
      <c r="QYP263" s="254"/>
      <c r="QYQ263" s="254"/>
      <c r="QYR263" s="254"/>
      <c r="QYS263" s="254"/>
      <c r="QYT263" s="254"/>
      <c r="QYU263" s="254"/>
      <c r="QYV263" s="254"/>
      <c r="QYW263" s="254"/>
      <c r="QYX263" s="254"/>
      <c r="QYY263" s="254"/>
      <c r="QYZ263" s="254"/>
      <c r="QZA263" s="254"/>
      <c r="QZB263" s="254"/>
      <c r="QZC263" s="254"/>
      <c r="QZD263" s="254"/>
      <c r="QZE263" s="254"/>
      <c r="QZF263" s="254"/>
      <c r="QZG263" s="254"/>
      <c r="QZH263" s="254"/>
      <c r="QZI263" s="254"/>
      <c r="QZJ263" s="254"/>
      <c r="QZK263" s="254"/>
      <c r="QZL263" s="254"/>
      <c r="QZM263" s="254"/>
      <c r="QZN263" s="254"/>
      <c r="QZO263" s="254"/>
      <c r="QZP263" s="254"/>
      <c r="QZQ263" s="254"/>
      <c r="QZR263" s="254"/>
      <c r="QZS263" s="254"/>
      <c r="QZT263" s="254"/>
      <c r="QZU263" s="254"/>
      <c r="QZV263" s="254"/>
      <c r="QZW263" s="254"/>
      <c r="QZX263" s="254"/>
      <c r="QZY263" s="254"/>
      <c r="QZZ263" s="254"/>
      <c r="RAA263" s="254"/>
      <c r="RAB263" s="254"/>
      <c r="RAC263" s="254"/>
      <c r="RAD263" s="254"/>
      <c r="RAE263" s="254"/>
      <c r="RAF263" s="254"/>
      <c r="RAG263" s="254"/>
      <c r="RAH263" s="254"/>
      <c r="RAI263" s="254"/>
      <c r="RAJ263" s="254"/>
      <c r="RAK263" s="254"/>
      <c r="RAL263" s="254"/>
      <c r="RAM263" s="254"/>
      <c r="RAN263" s="254"/>
      <c r="RAO263" s="254"/>
      <c r="RAP263" s="254"/>
      <c r="RAQ263" s="254"/>
      <c r="RAR263" s="254"/>
      <c r="RAS263" s="254"/>
      <c r="RAT263" s="254"/>
      <c r="RAU263" s="254"/>
      <c r="RAV263" s="254"/>
      <c r="RAW263" s="254"/>
      <c r="RAX263" s="254"/>
      <c r="RAY263" s="254"/>
      <c r="RAZ263" s="254"/>
      <c r="RBA263" s="254"/>
      <c r="RBB263" s="254"/>
      <c r="RBC263" s="254"/>
      <c r="RBD263" s="254"/>
      <c r="RBE263" s="254"/>
      <c r="RBF263" s="254"/>
      <c r="RBG263" s="254"/>
      <c r="RBH263" s="254"/>
      <c r="RBI263" s="254"/>
      <c r="RBJ263" s="254"/>
      <c r="RBK263" s="254"/>
      <c r="RBL263" s="254"/>
      <c r="RBM263" s="254"/>
      <c r="RBN263" s="254"/>
      <c r="RBO263" s="254"/>
      <c r="RBP263" s="254"/>
      <c r="RBQ263" s="254"/>
      <c r="RBR263" s="254"/>
      <c r="RBS263" s="254"/>
      <c r="RBT263" s="254"/>
      <c r="RBU263" s="254"/>
      <c r="RBV263" s="254"/>
      <c r="RBW263" s="254"/>
      <c r="RBX263" s="254"/>
      <c r="RBY263" s="254"/>
      <c r="RBZ263" s="254"/>
      <c r="RCA263" s="254"/>
      <c r="RCB263" s="254"/>
      <c r="RCC263" s="254"/>
      <c r="RCD263" s="254"/>
      <c r="RCE263" s="254"/>
      <c r="RCF263" s="254"/>
      <c r="RCG263" s="254"/>
      <c r="RCH263" s="254"/>
      <c r="RCI263" s="254"/>
      <c r="RCJ263" s="254"/>
      <c r="RCK263" s="254"/>
      <c r="RCL263" s="254"/>
      <c r="RCM263" s="254"/>
      <c r="RCN263" s="254"/>
      <c r="RCO263" s="254"/>
      <c r="RCP263" s="254"/>
      <c r="RCQ263" s="254"/>
      <c r="RCR263" s="254"/>
      <c r="RCS263" s="254"/>
      <c r="RCT263" s="254"/>
      <c r="RCU263" s="254"/>
      <c r="RCV263" s="254"/>
      <c r="RCW263" s="254"/>
      <c r="RCX263" s="254"/>
      <c r="RCY263" s="254"/>
      <c r="RCZ263" s="254"/>
      <c r="RDA263" s="254"/>
      <c r="RDB263" s="254"/>
      <c r="RDC263" s="254"/>
      <c r="RDD263" s="254"/>
      <c r="RDE263" s="254"/>
      <c r="RDF263" s="254"/>
      <c r="RDG263" s="254"/>
      <c r="RDH263" s="254"/>
      <c r="RDI263" s="254"/>
      <c r="RDJ263" s="254"/>
      <c r="RDK263" s="254"/>
      <c r="RDL263" s="254"/>
      <c r="RDM263" s="254"/>
      <c r="RDN263" s="254"/>
      <c r="RDO263" s="254"/>
      <c r="RDP263" s="254"/>
      <c r="RDQ263" s="254"/>
      <c r="RDR263" s="254"/>
      <c r="RDS263" s="254"/>
      <c r="RDT263" s="254"/>
      <c r="RDU263" s="254"/>
      <c r="RDV263" s="254"/>
      <c r="RDW263" s="254"/>
      <c r="RDX263" s="254"/>
      <c r="RDY263" s="254"/>
      <c r="RDZ263" s="254"/>
      <c r="REA263" s="254"/>
      <c r="REB263" s="254"/>
      <c r="REC263" s="254"/>
      <c r="RED263" s="254"/>
      <c r="REE263" s="254"/>
      <c r="REF263" s="254"/>
      <c r="REG263" s="254"/>
      <c r="REH263" s="254"/>
      <c r="REI263" s="254"/>
      <c r="REJ263" s="254"/>
      <c r="REK263" s="254"/>
      <c r="REL263" s="254"/>
      <c r="REM263" s="254"/>
      <c r="REN263" s="254"/>
      <c r="REO263" s="254"/>
      <c r="REP263" s="254"/>
      <c r="REQ263" s="254"/>
      <c r="RER263" s="254"/>
      <c r="RES263" s="254"/>
      <c r="RET263" s="254"/>
      <c r="REU263" s="254"/>
      <c r="REV263" s="254"/>
      <c r="REW263" s="254"/>
      <c r="REX263" s="254"/>
      <c r="REY263" s="254"/>
      <c r="REZ263" s="254"/>
      <c r="RFA263" s="254"/>
      <c r="RFB263" s="254"/>
      <c r="RFC263" s="254"/>
      <c r="RFD263" s="254"/>
      <c r="RFE263" s="254"/>
      <c r="RFF263" s="254"/>
      <c r="RFG263" s="254"/>
      <c r="RFH263" s="254"/>
      <c r="RFI263" s="254"/>
      <c r="RFJ263" s="254"/>
      <c r="RFK263" s="254"/>
      <c r="RFL263" s="254"/>
      <c r="RFM263" s="254"/>
      <c r="RFN263" s="254"/>
      <c r="RFO263" s="254"/>
      <c r="RFP263" s="254"/>
      <c r="RFQ263" s="254"/>
      <c r="RFR263" s="254"/>
      <c r="RFS263" s="254"/>
      <c r="RFT263" s="254"/>
      <c r="RFU263" s="254"/>
      <c r="RFV263" s="254"/>
      <c r="RFW263" s="254"/>
      <c r="RFX263" s="254"/>
      <c r="RFY263" s="254"/>
      <c r="RFZ263" s="254"/>
      <c r="RGA263" s="254"/>
      <c r="RGB263" s="254"/>
      <c r="RGC263" s="254"/>
      <c r="RGD263" s="254"/>
      <c r="RGE263" s="254"/>
      <c r="RGF263" s="254"/>
      <c r="RGG263" s="254"/>
      <c r="RGH263" s="254"/>
      <c r="RGI263" s="254"/>
      <c r="RGJ263" s="254"/>
      <c r="RGK263" s="254"/>
      <c r="RGL263" s="254"/>
      <c r="RGM263" s="254"/>
      <c r="RGN263" s="254"/>
      <c r="RGO263" s="254"/>
      <c r="RGP263" s="254"/>
      <c r="RGQ263" s="254"/>
      <c r="RGR263" s="254"/>
      <c r="RGS263" s="254"/>
      <c r="RGT263" s="254"/>
      <c r="RGU263" s="254"/>
      <c r="RGV263" s="254"/>
      <c r="RGW263" s="254"/>
      <c r="RGX263" s="254"/>
      <c r="RGY263" s="254"/>
      <c r="RGZ263" s="254"/>
      <c r="RHA263" s="254"/>
      <c r="RHB263" s="254"/>
      <c r="RHC263" s="254"/>
      <c r="RHD263" s="254"/>
      <c r="RHE263" s="254"/>
      <c r="RHF263" s="254"/>
      <c r="RHG263" s="254"/>
      <c r="RHH263" s="254"/>
      <c r="RHI263" s="254"/>
      <c r="RHJ263" s="254"/>
      <c r="RHK263" s="254"/>
      <c r="RHL263" s="254"/>
      <c r="RHM263" s="254"/>
      <c r="RHN263" s="254"/>
      <c r="RHO263" s="254"/>
      <c r="RHP263" s="254"/>
      <c r="RHQ263" s="254"/>
      <c r="RHR263" s="254"/>
      <c r="RHS263" s="254"/>
      <c r="RHT263" s="254"/>
      <c r="RHU263" s="254"/>
      <c r="RHV263" s="254"/>
      <c r="RHW263" s="254"/>
      <c r="RHX263" s="254"/>
      <c r="RHY263" s="254"/>
      <c r="RHZ263" s="254"/>
      <c r="RIA263" s="254"/>
      <c r="RIB263" s="254"/>
      <c r="RIC263" s="254"/>
      <c r="RID263" s="254"/>
      <c r="RIE263" s="254"/>
      <c r="RIF263" s="254"/>
      <c r="RIG263" s="254"/>
      <c r="RIH263" s="254"/>
      <c r="RII263" s="254"/>
      <c r="RIJ263" s="254"/>
      <c r="RIK263" s="254"/>
      <c r="RIL263" s="254"/>
      <c r="RIM263" s="254"/>
      <c r="RIN263" s="254"/>
      <c r="RIO263" s="254"/>
      <c r="RIP263" s="254"/>
      <c r="RIQ263" s="254"/>
      <c r="RIR263" s="254"/>
      <c r="RIS263" s="254"/>
      <c r="RIT263" s="254"/>
      <c r="RIU263" s="254"/>
      <c r="RIV263" s="254"/>
      <c r="RIW263" s="254"/>
      <c r="RIX263" s="254"/>
      <c r="RIY263" s="254"/>
      <c r="RIZ263" s="254"/>
      <c r="RJA263" s="254"/>
      <c r="RJB263" s="254"/>
      <c r="RJC263" s="254"/>
      <c r="RJD263" s="254"/>
      <c r="RJE263" s="254"/>
      <c r="RJF263" s="254"/>
      <c r="RJG263" s="254"/>
      <c r="RJH263" s="254"/>
      <c r="RJI263" s="254"/>
      <c r="RJJ263" s="254"/>
      <c r="RJK263" s="254"/>
      <c r="RJL263" s="254"/>
      <c r="RJM263" s="254"/>
      <c r="RJN263" s="254"/>
      <c r="RJO263" s="254"/>
      <c r="RJP263" s="254"/>
      <c r="RJQ263" s="254"/>
      <c r="RJR263" s="254"/>
      <c r="RJS263" s="254"/>
      <c r="RJT263" s="254"/>
      <c r="RJU263" s="254"/>
      <c r="RJV263" s="254"/>
      <c r="RJW263" s="254"/>
      <c r="RJX263" s="254"/>
      <c r="RJY263" s="254"/>
      <c r="RJZ263" s="254"/>
      <c r="RKA263" s="254"/>
      <c r="RKB263" s="254"/>
      <c r="RKC263" s="254"/>
      <c r="RKD263" s="254"/>
      <c r="RKE263" s="254"/>
      <c r="RKF263" s="254"/>
      <c r="RKG263" s="254"/>
      <c r="RKH263" s="254"/>
      <c r="RKI263" s="254"/>
      <c r="RKJ263" s="254"/>
      <c r="RKK263" s="254"/>
      <c r="RKL263" s="254"/>
      <c r="RKM263" s="254"/>
      <c r="RKN263" s="254"/>
      <c r="RKO263" s="254"/>
      <c r="RKP263" s="254"/>
      <c r="RKQ263" s="254"/>
      <c r="RKR263" s="254"/>
      <c r="RKS263" s="254"/>
      <c r="RKT263" s="254"/>
      <c r="RKU263" s="254"/>
      <c r="RKV263" s="254"/>
      <c r="RKW263" s="254"/>
      <c r="RKX263" s="254"/>
      <c r="RKY263" s="254"/>
      <c r="RKZ263" s="254"/>
      <c r="RLA263" s="254"/>
      <c r="RLB263" s="254"/>
      <c r="RLC263" s="254"/>
      <c r="RLD263" s="254"/>
      <c r="RLE263" s="254"/>
      <c r="RLF263" s="254"/>
      <c r="RLG263" s="254"/>
      <c r="RLH263" s="254"/>
      <c r="RLI263" s="254"/>
      <c r="RLJ263" s="254"/>
      <c r="RLK263" s="254"/>
      <c r="RLL263" s="254"/>
      <c r="RLM263" s="254"/>
      <c r="RLN263" s="254"/>
      <c r="RLO263" s="254"/>
      <c r="RLP263" s="254"/>
      <c r="RLQ263" s="254"/>
      <c r="RLR263" s="254"/>
      <c r="RLS263" s="254"/>
      <c r="RLT263" s="254"/>
      <c r="RLU263" s="254"/>
      <c r="RLV263" s="254"/>
      <c r="RLW263" s="254"/>
      <c r="RLX263" s="254"/>
      <c r="RLY263" s="254"/>
      <c r="RLZ263" s="254"/>
      <c r="RMA263" s="254"/>
      <c r="RMB263" s="254"/>
      <c r="RMC263" s="254"/>
      <c r="RMD263" s="254"/>
      <c r="RME263" s="254"/>
      <c r="RMF263" s="254"/>
      <c r="RMG263" s="254"/>
      <c r="RMH263" s="254"/>
      <c r="RMI263" s="254"/>
      <c r="RMJ263" s="254"/>
      <c r="RMK263" s="254"/>
      <c r="RML263" s="254"/>
      <c r="RMM263" s="254"/>
      <c r="RMN263" s="254"/>
      <c r="RMO263" s="254"/>
      <c r="RMP263" s="254"/>
      <c r="RMQ263" s="254"/>
      <c r="RMR263" s="254"/>
      <c r="RMS263" s="254"/>
      <c r="RMT263" s="254"/>
      <c r="RMU263" s="254"/>
      <c r="RMV263" s="254"/>
      <c r="RMW263" s="254"/>
      <c r="RMX263" s="254"/>
      <c r="RMY263" s="254"/>
      <c r="RMZ263" s="254"/>
      <c r="RNA263" s="254"/>
      <c r="RNB263" s="254"/>
      <c r="RNC263" s="254"/>
      <c r="RND263" s="254"/>
      <c r="RNE263" s="254"/>
      <c r="RNF263" s="254"/>
      <c r="RNG263" s="254"/>
      <c r="RNH263" s="254"/>
      <c r="RNI263" s="254"/>
      <c r="RNJ263" s="254"/>
      <c r="RNK263" s="254"/>
      <c r="RNL263" s="254"/>
      <c r="RNM263" s="254"/>
      <c r="RNN263" s="254"/>
      <c r="RNO263" s="254"/>
      <c r="RNP263" s="254"/>
      <c r="RNQ263" s="254"/>
      <c r="RNR263" s="254"/>
      <c r="RNS263" s="254"/>
      <c r="RNT263" s="254"/>
      <c r="RNU263" s="254"/>
      <c r="RNV263" s="254"/>
      <c r="RNW263" s="254"/>
      <c r="RNX263" s="254"/>
      <c r="RNY263" s="254"/>
      <c r="RNZ263" s="254"/>
      <c r="ROA263" s="254"/>
      <c r="ROB263" s="254"/>
      <c r="ROC263" s="254"/>
      <c r="ROD263" s="254"/>
      <c r="ROE263" s="254"/>
      <c r="ROF263" s="254"/>
      <c r="ROG263" s="254"/>
      <c r="ROH263" s="254"/>
      <c r="ROI263" s="254"/>
      <c r="ROJ263" s="254"/>
      <c r="ROK263" s="254"/>
      <c r="ROL263" s="254"/>
      <c r="ROM263" s="254"/>
      <c r="RON263" s="254"/>
      <c r="ROO263" s="254"/>
      <c r="ROP263" s="254"/>
      <c r="ROQ263" s="254"/>
      <c r="ROR263" s="254"/>
      <c r="ROS263" s="254"/>
      <c r="ROT263" s="254"/>
      <c r="ROU263" s="254"/>
      <c r="ROV263" s="254"/>
      <c r="ROW263" s="254"/>
      <c r="ROX263" s="254"/>
      <c r="ROY263" s="254"/>
      <c r="ROZ263" s="254"/>
      <c r="RPA263" s="254"/>
      <c r="RPB263" s="254"/>
      <c r="RPC263" s="254"/>
      <c r="RPD263" s="254"/>
      <c r="RPE263" s="254"/>
      <c r="RPF263" s="254"/>
      <c r="RPG263" s="254"/>
      <c r="RPH263" s="254"/>
      <c r="RPI263" s="254"/>
      <c r="RPJ263" s="254"/>
      <c r="RPK263" s="254"/>
      <c r="RPL263" s="254"/>
      <c r="RPM263" s="254"/>
      <c r="RPN263" s="254"/>
      <c r="RPO263" s="254"/>
      <c r="RPP263" s="254"/>
      <c r="RPQ263" s="254"/>
      <c r="RPR263" s="254"/>
      <c r="RPS263" s="254"/>
      <c r="RPT263" s="254"/>
      <c r="RPU263" s="254"/>
      <c r="RPV263" s="254"/>
      <c r="RPW263" s="254"/>
      <c r="RPX263" s="254"/>
      <c r="RPY263" s="254"/>
      <c r="RPZ263" s="254"/>
      <c r="RQA263" s="254"/>
      <c r="RQB263" s="254"/>
      <c r="RQC263" s="254"/>
      <c r="RQD263" s="254"/>
      <c r="RQE263" s="254"/>
      <c r="RQF263" s="254"/>
      <c r="RQG263" s="254"/>
      <c r="RQH263" s="254"/>
      <c r="RQI263" s="254"/>
      <c r="RQJ263" s="254"/>
      <c r="RQK263" s="254"/>
      <c r="RQL263" s="254"/>
      <c r="RQM263" s="254"/>
      <c r="RQN263" s="254"/>
      <c r="RQO263" s="254"/>
      <c r="RQP263" s="254"/>
      <c r="RQQ263" s="254"/>
      <c r="RQR263" s="254"/>
      <c r="RQS263" s="254"/>
      <c r="RQT263" s="254"/>
      <c r="RQU263" s="254"/>
      <c r="RQV263" s="254"/>
      <c r="RQW263" s="254"/>
      <c r="RQX263" s="254"/>
      <c r="RQY263" s="254"/>
      <c r="RQZ263" s="254"/>
      <c r="RRA263" s="254"/>
      <c r="RRB263" s="254"/>
      <c r="RRC263" s="254"/>
      <c r="RRD263" s="254"/>
      <c r="RRE263" s="254"/>
      <c r="RRF263" s="254"/>
      <c r="RRG263" s="254"/>
      <c r="RRH263" s="254"/>
      <c r="RRI263" s="254"/>
      <c r="RRJ263" s="254"/>
      <c r="RRK263" s="254"/>
      <c r="RRL263" s="254"/>
      <c r="RRM263" s="254"/>
      <c r="RRN263" s="254"/>
      <c r="RRO263" s="254"/>
      <c r="RRP263" s="254"/>
      <c r="RRQ263" s="254"/>
      <c r="RRR263" s="254"/>
      <c r="RRS263" s="254"/>
      <c r="RRT263" s="254"/>
      <c r="RRU263" s="254"/>
      <c r="RRV263" s="254"/>
      <c r="RRW263" s="254"/>
      <c r="RRX263" s="254"/>
      <c r="RRY263" s="254"/>
      <c r="RRZ263" s="254"/>
      <c r="RSA263" s="254"/>
      <c r="RSB263" s="254"/>
      <c r="RSC263" s="254"/>
      <c r="RSD263" s="254"/>
      <c r="RSE263" s="254"/>
      <c r="RSF263" s="254"/>
      <c r="RSG263" s="254"/>
      <c r="RSH263" s="254"/>
      <c r="RSI263" s="254"/>
      <c r="RSJ263" s="254"/>
      <c r="RSK263" s="254"/>
      <c r="RSL263" s="254"/>
      <c r="RSM263" s="254"/>
      <c r="RSN263" s="254"/>
      <c r="RSO263" s="254"/>
      <c r="RSP263" s="254"/>
      <c r="RSQ263" s="254"/>
      <c r="RSR263" s="254"/>
      <c r="RSS263" s="254"/>
      <c r="RST263" s="254"/>
      <c r="RSU263" s="254"/>
      <c r="RSV263" s="254"/>
      <c r="RSW263" s="254"/>
      <c r="RSX263" s="254"/>
      <c r="RSY263" s="254"/>
      <c r="RSZ263" s="254"/>
      <c r="RTA263" s="254"/>
      <c r="RTB263" s="254"/>
      <c r="RTC263" s="254"/>
      <c r="RTD263" s="254"/>
      <c r="RTE263" s="254"/>
      <c r="RTF263" s="254"/>
      <c r="RTG263" s="254"/>
      <c r="RTH263" s="254"/>
      <c r="RTI263" s="254"/>
      <c r="RTJ263" s="254"/>
      <c r="RTK263" s="254"/>
      <c r="RTL263" s="254"/>
      <c r="RTM263" s="254"/>
      <c r="RTN263" s="254"/>
      <c r="RTO263" s="254"/>
      <c r="RTP263" s="254"/>
      <c r="RTQ263" s="254"/>
      <c r="RTR263" s="254"/>
      <c r="RTS263" s="254"/>
      <c r="RTT263" s="254"/>
      <c r="RTU263" s="254"/>
      <c r="RTV263" s="254"/>
      <c r="RTW263" s="254"/>
      <c r="RTX263" s="254"/>
      <c r="RTY263" s="254"/>
      <c r="RTZ263" s="254"/>
      <c r="RUA263" s="254"/>
      <c r="RUB263" s="254"/>
      <c r="RUC263" s="254"/>
      <c r="RUD263" s="254"/>
      <c r="RUE263" s="254"/>
      <c r="RUF263" s="254"/>
      <c r="RUG263" s="254"/>
      <c r="RUH263" s="254"/>
      <c r="RUI263" s="254"/>
      <c r="RUJ263" s="254"/>
      <c r="RUK263" s="254"/>
      <c r="RUL263" s="254"/>
      <c r="RUM263" s="254"/>
      <c r="RUN263" s="254"/>
      <c r="RUO263" s="254"/>
      <c r="RUP263" s="254"/>
      <c r="RUQ263" s="254"/>
      <c r="RUR263" s="254"/>
      <c r="RUS263" s="254"/>
      <c r="RUT263" s="254"/>
      <c r="RUU263" s="254"/>
      <c r="RUV263" s="254"/>
      <c r="RUW263" s="254"/>
      <c r="RUX263" s="254"/>
      <c r="RUY263" s="254"/>
      <c r="RUZ263" s="254"/>
      <c r="RVA263" s="254"/>
      <c r="RVB263" s="254"/>
      <c r="RVC263" s="254"/>
      <c r="RVD263" s="254"/>
      <c r="RVE263" s="254"/>
      <c r="RVF263" s="254"/>
      <c r="RVG263" s="254"/>
      <c r="RVH263" s="254"/>
      <c r="RVI263" s="254"/>
      <c r="RVJ263" s="254"/>
      <c r="RVK263" s="254"/>
      <c r="RVL263" s="254"/>
      <c r="RVM263" s="254"/>
      <c r="RVN263" s="254"/>
      <c r="RVO263" s="254"/>
      <c r="RVP263" s="254"/>
      <c r="RVQ263" s="254"/>
      <c r="RVR263" s="254"/>
      <c r="RVS263" s="254"/>
      <c r="RVT263" s="254"/>
      <c r="RVU263" s="254"/>
      <c r="RVV263" s="254"/>
      <c r="RVW263" s="254"/>
      <c r="RVX263" s="254"/>
      <c r="RVY263" s="254"/>
      <c r="RVZ263" s="254"/>
      <c r="RWA263" s="254"/>
      <c r="RWB263" s="254"/>
      <c r="RWC263" s="254"/>
      <c r="RWD263" s="254"/>
      <c r="RWE263" s="254"/>
      <c r="RWF263" s="254"/>
      <c r="RWG263" s="254"/>
      <c r="RWH263" s="254"/>
      <c r="RWI263" s="254"/>
      <c r="RWJ263" s="254"/>
      <c r="RWK263" s="254"/>
      <c r="RWL263" s="254"/>
      <c r="RWM263" s="254"/>
      <c r="RWN263" s="254"/>
      <c r="RWO263" s="254"/>
      <c r="RWP263" s="254"/>
      <c r="RWQ263" s="254"/>
      <c r="RWR263" s="254"/>
      <c r="RWS263" s="254"/>
      <c r="RWT263" s="254"/>
      <c r="RWU263" s="254"/>
      <c r="RWV263" s="254"/>
      <c r="RWW263" s="254"/>
      <c r="RWX263" s="254"/>
      <c r="RWY263" s="254"/>
      <c r="RWZ263" s="254"/>
      <c r="RXA263" s="254"/>
      <c r="RXB263" s="254"/>
      <c r="RXC263" s="254"/>
      <c r="RXD263" s="254"/>
      <c r="RXE263" s="254"/>
      <c r="RXF263" s="254"/>
      <c r="RXG263" s="254"/>
      <c r="RXH263" s="254"/>
      <c r="RXI263" s="254"/>
      <c r="RXJ263" s="254"/>
      <c r="RXK263" s="254"/>
      <c r="RXL263" s="254"/>
      <c r="RXM263" s="254"/>
      <c r="RXN263" s="254"/>
      <c r="RXO263" s="254"/>
      <c r="RXP263" s="254"/>
      <c r="RXQ263" s="254"/>
      <c r="RXR263" s="254"/>
      <c r="RXS263" s="254"/>
      <c r="RXT263" s="254"/>
      <c r="RXU263" s="254"/>
      <c r="RXV263" s="254"/>
      <c r="RXW263" s="254"/>
      <c r="RXX263" s="254"/>
      <c r="RXY263" s="254"/>
      <c r="RXZ263" s="254"/>
      <c r="RYA263" s="254"/>
      <c r="RYB263" s="254"/>
      <c r="RYC263" s="254"/>
      <c r="RYD263" s="254"/>
      <c r="RYE263" s="254"/>
      <c r="RYF263" s="254"/>
      <c r="RYG263" s="254"/>
      <c r="RYH263" s="254"/>
      <c r="RYI263" s="254"/>
      <c r="RYJ263" s="254"/>
      <c r="RYK263" s="254"/>
      <c r="RYL263" s="254"/>
      <c r="RYM263" s="254"/>
      <c r="RYN263" s="254"/>
      <c r="RYO263" s="254"/>
      <c r="RYP263" s="254"/>
      <c r="RYQ263" s="254"/>
      <c r="RYR263" s="254"/>
      <c r="RYS263" s="254"/>
      <c r="RYT263" s="254"/>
      <c r="RYU263" s="254"/>
      <c r="RYV263" s="254"/>
      <c r="RYW263" s="254"/>
      <c r="RYX263" s="254"/>
      <c r="RYY263" s="254"/>
      <c r="RYZ263" s="254"/>
      <c r="RZA263" s="254"/>
      <c r="RZB263" s="254"/>
      <c r="RZC263" s="254"/>
      <c r="RZD263" s="254"/>
      <c r="RZE263" s="254"/>
      <c r="RZF263" s="254"/>
      <c r="RZG263" s="254"/>
      <c r="RZH263" s="254"/>
      <c r="RZI263" s="254"/>
      <c r="RZJ263" s="254"/>
      <c r="RZK263" s="254"/>
      <c r="RZL263" s="254"/>
      <c r="RZM263" s="254"/>
      <c r="RZN263" s="254"/>
      <c r="RZO263" s="254"/>
      <c r="RZP263" s="254"/>
      <c r="RZQ263" s="254"/>
      <c r="RZR263" s="254"/>
      <c r="RZS263" s="254"/>
      <c r="RZT263" s="254"/>
      <c r="RZU263" s="254"/>
      <c r="RZV263" s="254"/>
      <c r="RZW263" s="254"/>
      <c r="RZX263" s="254"/>
      <c r="RZY263" s="254"/>
      <c r="RZZ263" s="254"/>
      <c r="SAA263" s="254"/>
      <c r="SAB263" s="254"/>
      <c r="SAC263" s="254"/>
      <c r="SAD263" s="254"/>
      <c r="SAE263" s="254"/>
      <c r="SAF263" s="254"/>
      <c r="SAG263" s="254"/>
      <c r="SAH263" s="254"/>
      <c r="SAI263" s="254"/>
      <c r="SAJ263" s="254"/>
      <c r="SAK263" s="254"/>
      <c r="SAL263" s="254"/>
      <c r="SAM263" s="254"/>
      <c r="SAN263" s="254"/>
      <c r="SAO263" s="254"/>
      <c r="SAP263" s="254"/>
      <c r="SAQ263" s="254"/>
      <c r="SAR263" s="254"/>
      <c r="SAS263" s="254"/>
      <c r="SAT263" s="254"/>
      <c r="SAU263" s="254"/>
      <c r="SAV263" s="254"/>
      <c r="SAW263" s="254"/>
      <c r="SAX263" s="254"/>
      <c r="SAY263" s="254"/>
      <c r="SAZ263" s="254"/>
      <c r="SBA263" s="254"/>
      <c r="SBB263" s="254"/>
      <c r="SBC263" s="254"/>
      <c r="SBD263" s="254"/>
      <c r="SBE263" s="254"/>
      <c r="SBF263" s="254"/>
      <c r="SBG263" s="254"/>
      <c r="SBH263" s="254"/>
      <c r="SBI263" s="254"/>
      <c r="SBJ263" s="254"/>
      <c r="SBK263" s="254"/>
      <c r="SBL263" s="254"/>
      <c r="SBM263" s="254"/>
      <c r="SBN263" s="254"/>
      <c r="SBO263" s="254"/>
      <c r="SBP263" s="254"/>
      <c r="SBQ263" s="254"/>
      <c r="SBR263" s="254"/>
      <c r="SBS263" s="254"/>
      <c r="SBT263" s="254"/>
      <c r="SBU263" s="254"/>
      <c r="SBV263" s="254"/>
      <c r="SBW263" s="254"/>
      <c r="SBX263" s="254"/>
      <c r="SBY263" s="254"/>
      <c r="SBZ263" s="254"/>
      <c r="SCA263" s="254"/>
      <c r="SCB263" s="254"/>
      <c r="SCC263" s="254"/>
      <c r="SCD263" s="254"/>
      <c r="SCE263" s="254"/>
      <c r="SCF263" s="254"/>
      <c r="SCG263" s="254"/>
      <c r="SCH263" s="254"/>
      <c r="SCI263" s="254"/>
      <c r="SCJ263" s="254"/>
      <c r="SCK263" s="254"/>
      <c r="SCL263" s="254"/>
      <c r="SCM263" s="254"/>
      <c r="SCN263" s="254"/>
      <c r="SCO263" s="254"/>
      <c r="SCP263" s="254"/>
      <c r="SCQ263" s="254"/>
      <c r="SCR263" s="254"/>
      <c r="SCS263" s="254"/>
      <c r="SCT263" s="254"/>
      <c r="SCU263" s="254"/>
      <c r="SCV263" s="254"/>
      <c r="SCW263" s="254"/>
      <c r="SCX263" s="254"/>
      <c r="SCY263" s="254"/>
      <c r="SCZ263" s="254"/>
      <c r="SDA263" s="254"/>
      <c r="SDB263" s="254"/>
      <c r="SDC263" s="254"/>
      <c r="SDD263" s="254"/>
      <c r="SDE263" s="254"/>
      <c r="SDF263" s="254"/>
      <c r="SDG263" s="254"/>
      <c r="SDH263" s="254"/>
      <c r="SDI263" s="254"/>
      <c r="SDJ263" s="254"/>
      <c r="SDK263" s="254"/>
      <c r="SDL263" s="254"/>
      <c r="SDM263" s="254"/>
      <c r="SDN263" s="254"/>
      <c r="SDO263" s="254"/>
      <c r="SDP263" s="254"/>
      <c r="SDQ263" s="254"/>
      <c r="SDR263" s="254"/>
      <c r="SDS263" s="254"/>
      <c r="SDT263" s="254"/>
      <c r="SDU263" s="254"/>
      <c r="SDV263" s="254"/>
      <c r="SDW263" s="254"/>
      <c r="SDX263" s="254"/>
      <c r="SDY263" s="254"/>
      <c r="SDZ263" s="254"/>
      <c r="SEA263" s="254"/>
      <c r="SEB263" s="254"/>
      <c r="SEC263" s="254"/>
      <c r="SED263" s="254"/>
      <c r="SEE263" s="254"/>
      <c r="SEF263" s="254"/>
      <c r="SEG263" s="254"/>
      <c r="SEH263" s="254"/>
      <c r="SEI263" s="254"/>
      <c r="SEJ263" s="254"/>
      <c r="SEK263" s="254"/>
      <c r="SEL263" s="254"/>
      <c r="SEM263" s="254"/>
      <c r="SEN263" s="254"/>
      <c r="SEO263" s="254"/>
      <c r="SEP263" s="254"/>
      <c r="SEQ263" s="254"/>
      <c r="SER263" s="254"/>
      <c r="SES263" s="254"/>
      <c r="SET263" s="254"/>
      <c r="SEU263" s="254"/>
      <c r="SEV263" s="254"/>
      <c r="SEW263" s="254"/>
      <c r="SEX263" s="254"/>
      <c r="SEY263" s="254"/>
      <c r="SEZ263" s="254"/>
      <c r="SFA263" s="254"/>
      <c r="SFB263" s="254"/>
      <c r="SFC263" s="254"/>
      <c r="SFD263" s="254"/>
      <c r="SFE263" s="254"/>
      <c r="SFF263" s="254"/>
      <c r="SFG263" s="254"/>
      <c r="SFH263" s="254"/>
      <c r="SFI263" s="254"/>
      <c r="SFJ263" s="254"/>
      <c r="SFK263" s="254"/>
      <c r="SFL263" s="254"/>
      <c r="SFM263" s="254"/>
      <c r="SFN263" s="254"/>
      <c r="SFO263" s="254"/>
      <c r="SFP263" s="254"/>
      <c r="SFQ263" s="254"/>
      <c r="SFR263" s="254"/>
      <c r="SFS263" s="254"/>
      <c r="SFT263" s="254"/>
      <c r="SFU263" s="254"/>
      <c r="SFV263" s="254"/>
      <c r="SFW263" s="254"/>
      <c r="SFX263" s="254"/>
      <c r="SFY263" s="254"/>
      <c r="SFZ263" s="254"/>
      <c r="SGA263" s="254"/>
      <c r="SGB263" s="254"/>
      <c r="SGC263" s="254"/>
      <c r="SGD263" s="254"/>
      <c r="SGE263" s="254"/>
      <c r="SGF263" s="254"/>
      <c r="SGG263" s="254"/>
      <c r="SGH263" s="254"/>
      <c r="SGI263" s="254"/>
      <c r="SGJ263" s="254"/>
      <c r="SGK263" s="254"/>
      <c r="SGL263" s="254"/>
      <c r="SGM263" s="254"/>
      <c r="SGN263" s="254"/>
      <c r="SGO263" s="254"/>
      <c r="SGP263" s="254"/>
      <c r="SGQ263" s="254"/>
      <c r="SGR263" s="254"/>
      <c r="SGS263" s="254"/>
      <c r="SGT263" s="254"/>
      <c r="SGU263" s="254"/>
      <c r="SGV263" s="254"/>
      <c r="SGW263" s="254"/>
      <c r="SGX263" s="254"/>
      <c r="SGY263" s="254"/>
      <c r="SGZ263" s="254"/>
      <c r="SHA263" s="254"/>
      <c r="SHB263" s="254"/>
      <c r="SHC263" s="254"/>
      <c r="SHD263" s="254"/>
      <c r="SHE263" s="254"/>
      <c r="SHF263" s="254"/>
      <c r="SHG263" s="254"/>
      <c r="SHH263" s="254"/>
      <c r="SHI263" s="254"/>
      <c r="SHJ263" s="254"/>
      <c r="SHK263" s="254"/>
      <c r="SHL263" s="254"/>
      <c r="SHM263" s="254"/>
      <c r="SHN263" s="254"/>
      <c r="SHO263" s="254"/>
      <c r="SHP263" s="254"/>
      <c r="SHQ263" s="254"/>
      <c r="SHR263" s="254"/>
      <c r="SHS263" s="254"/>
      <c r="SHT263" s="254"/>
      <c r="SHU263" s="254"/>
      <c r="SHV263" s="254"/>
      <c r="SHW263" s="254"/>
      <c r="SHX263" s="254"/>
      <c r="SHY263" s="254"/>
      <c r="SHZ263" s="254"/>
      <c r="SIA263" s="254"/>
      <c r="SIB263" s="254"/>
      <c r="SIC263" s="254"/>
      <c r="SID263" s="254"/>
      <c r="SIE263" s="254"/>
      <c r="SIF263" s="254"/>
      <c r="SIG263" s="254"/>
      <c r="SIH263" s="254"/>
      <c r="SII263" s="254"/>
      <c r="SIJ263" s="254"/>
      <c r="SIK263" s="254"/>
      <c r="SIL263" s="254"/>
      <c r="SIM263" s="254"/>
      <c r="SIN263" s="254"/>
      <c r="SIO263" s="254"/>
      <c r="SIP263" s="254"/>
      <c r="SIQ263" s="254"/>
      <c r="SIR263" s="254"/>
      <c r="SIS263" s="254"/>
      <c r="SIT263" s="254"/>
      <c r="SIU263" s="254"/>
      <c r="SIV263" s="254"/>
      <c r="SIW263" s="254"/>
      <c r="SIX263" s="254"/>
      <c r="SIY263" s="254"/>
      <c r="SIZ263" s="254"/>
      <c r="SJA263" s="254"/>
      <c r="SJB263" s="254"/>
      <c r="SJC263" s="254"/>
      <c r="SJD263" s="254"/>
      <c r="SJE263" s="254"/>
      <c r="SJF263" s="254"/>
      <c r="SJG263" s="254"/>
      <c r="SJH263" s="254"/>
      <c r="SJI263" s="254"/>
      <c r="SJJ263" s="254"/>
      <c r="SJK263" s="254"/>
      <c r="SJL263" s="254"/>
      <c r="SJM263" s="254"/>
      <c r="SJN263" s="254"/>
      <c r="SJO263" s="254"/>
      <c r="SJP263" s="254"/>
      <c r="SJQ263" s="254"/>
      <c r="SJR263" s="254"/>
      <c r="SJS263" s="254"/>
      <c r="SJT263" s="254"/>
      <c r="SJU263" s="254"/>
      <c r="SJV263" s="254"/>
      <c r="SJW263" s="254"/>
      <c r="SJX263" s="254"/>
      <c r="SJY263" s="254"/>
      <c r="SJZ263" s="254"/>
      <c r="SKA263" s="254"/>
      <c r="SKB263" s="254"/>
      <c r="SKC263" s="254"/>
      <c r="SKD263" s="254"/>
      <c r="SKE263" s="254"/>
      <c r="SKF263" s="254"/>
      <c r="SKG263" s="254"/>
      <c r="SKH263" s="254"/>
      <c r="SKI263" s="254"/>
      <c r="SKJ263" s="254"/>
      <c r="SKK263" s="254"/>
      <c r="SKL263" s="254"/>
      <c r="SKM263" s="254"/>
      <c r="SKN263" s="254"/>
      <c r="SKO263" s="254"/>
      <c r="SKP263" s="254"/>
      <c r="SKQ263" s="254"/>
      <c r="SKR263" s="254"/>
      <c r="SKS263" s="254"/>
      <c r="SKT263" s="254"/>
      <c r="SKU263" s="254"/>
      <c r="SKV263" s="254"/>
      <c r="SKW263" s="254"/>
      <c r="SKX263" s="254"/>
      <c r="SKY263" s="254"/>
      <c r="SKZ263" s="254"/>
      <c r="SLA263" s="254"/>
      <c r="SLB263" s="254"/>
      <c r="SLC263" s="254"/>
      <c r="SLD263" s="254"/>
      <c r="SLE263" s="254"/>
      <c r="SLF263" s="254"/>
      <c r="SLG263" s="254"/>
      <c r="SLH263" s="254"/>
      <c r="SLI263" s="254"/>
      <c r="SLJ263" s="254"/>
      <c r="SLK263" s="254"/>
      <c r="SLL263" s="254"/>
      <c r="SLM263" s="254"/>
      <c r="SLN263" s="254"/>
      <c r="SLO263" s="254"/>
      <c r="SLP263" s="254"/>
      <c r="SLQ263" s="254"/>
      <c r="SLR263" s="254"/>
      <c r="SLS263" s="254"/>
      <c r="SLT263" s="254"/>
      <c r="SLU263" s="254"/>
      <c r="SLV263" s="254"/>
      <c r="SLW263" s="254"/>
      <c r="SLX263" s="254"/>
      <c r="SLY263" s="254"/>
      <c r="SLZ263" s="254"/>
      <c r="SMA263" s="254"/>
      <c r="SMB263" s="254"/>
      <c r="SMC263" s="254"/>
      <c r="SMD263" s="254"/>
      <c r="SME263" s="254"/>
      <c r="SMF263" s="254"/>
      <c r="SMG263" s="254"/>
      <c r="SMH263" s="254"/>
      <c r="SMI263" s="254"/>
      <c r="SMJ263" s="254"/>
      <c r="SMK263" s="254"/>
      <c r="SML263" s="254"/>
      <c r="SMM263" s="254"/>
      <c r="SMN263" s="254"/>
      <c r="SMO263" s="254"/>
      <c r="SMP263" s="254"/>
      <c r="SMQ263" s="254"/>
      <c r="SMR263" s="254"/>
      <c r="SMS263" s="254"/>
      <c r="SMT263" s="254"/>
      <c r="SMU263" s="254"/>
      <c r="SMV263" s="254"/>
      <c r="SMW263" s="254"/>
      <c r="SMX263" s="254"/>
      <c r="SMY263" s="254"/>
      <c r="SMZ263" s="254"/>
      <c r="SNA263" s="254"/>
      <c r="SNB263" s="254"/>
      <c r="SNC263" s="254"/>
      <c r="SND263" s="254"/>
      <c r="SNE263" s="254"/>
      <c r="SNF263" s="254"/>
      <c r="SNG263" s="254"/>
      <c r="SNH263" s="254"/>
      <c r="SNI263" s="254"/>
      <c r="SNJ263" s="254"/>
      <c r="SNK263" s="254"/>
      <c r="SNL263" s="254"/>
      <c r="SNM263" s="254"/>
      <c r="SNN263" s="254"/>
      <c r="SNO263" s="254"/>
      <c r="SNP263" s="254"/>
      <c r="SNQ263" s="254"/>
      <c r="SNR263" s="254"/>
      <c r="SNS263" s="254"/>
      <c r="SNT263" s="254"/>
      <c r="SNU263" s="254"/>
      <c r="SNV263" s="254"/>
      <c r="SNW263" s="254"/>
      <c r="SNX263" s="254"/>
      <c r="SNY263" s="254"/>
      <c r="SNZ263" s="254"/>
      <c r="SOA263" s="254"/>
      <c r="SOB263" s="254"/>
      <c r="SOC263" s="254"/>
      <c r="SOD263" s="254"/>
      <c r="SOE263" s="254"/>
      <c r="SOF263" s="254"/>
      <c r="SOG263" s="254"/>
      <c r="SOH263" s="254"/>
      <c r="SOI263" s="254"/>
      <c r="SOJ263" s="254"/>
      <c r="SOK263" s="254"/>
      <c r="SOL263" s="254"/>
      <c r="SOM263" s="254"/>
      <c r="SON263" s="254"/>
      <c r="SOO263" s="254"/>
      <c r="SOP263" s="254"/>
      <c r="SOQ263" s="254"/>
      <c r="SOR263" s="254"/>
      <c r="SOS263" s="254"/>
      <c r="SOT263" s="254"/>
      <c r="SOU263" s="254"/>
      <c r="SOV263" s="254"/>
      <c r="SOW263" s="254"/>
      <c r="SOX263" s="254"/>
      <c r="SOY263" s="254"/>
      <c r="SOZ263" s="254"/>
      <c r="SPA263" s="254"/>
      <c r="SPB263" s="254"/>
      <c r="SPC263" s="254"/>
      <c r="SPD263" s="254"/>
      <c r="SPE263" s="254"/>
      <c r="SPF263" s="254"/>
      <c r="SPG263" s="254"/>
      <c r="SPH263" s="254"/>
      <c r="SPI263" s="254"/>
      <c r="SPJ263" s="254"/>
      <c r="SPK263" s="254"/>
      <c r="SPL263" s="254"/>
      <c r="SPM263" s="254"/>
      <c r="SPN263" s="254"/>
      <c r="SPO263" s="254"/>
      <c r="SPP263" s="254"/>
      <c r="SPQ263" s="254"/>
      <c r="SPR263" s="254"/>
      <c r="SPS263" s="254"/>
      <c r="SPT263" s="254"/>
      <c r="SPU263" s="254"/>
      <c r="SPV263" s="254"/>
      <c r="SPW263" s="254"/>
      <c r="SPX263" s="254"/>
      <c r="SPY263" s="254"/>
      <c r="SPZ263" s="254"/>
      <c r="SQA263" s="254"/>
      <c r="SQB263" s="254"/>
      <c r="SQC263" s="254"/>
      <c r="SQD263" s="254"/>
      <c r="SQE263" s="254"/>
      <c r="SQF263" s="254"/>
      <c r="SQG263" s="254"/>
      <c r="SQH263" s="254"/>
      <c r="SQI263" s="254"/>
      <c r="SQJ263" s="254"/>
      <c r="SQK263" s="254"/>
      <c r="SQL263" s="254"/>
      <c r="SQM263" s="254"/>
      <c r="SQN263" s="254"/>
      <c r="SQO263" s="254"/>
      <c r="SQP263" s="254"/>
      <c r="SQQ263" s="254"/>
      <c r="SQR263" s="254"/>
      <c r="SQS263" s="254"/>
      <c r="SQT263" s="254"/>
      <c r="SQU263" s="254"/>
      <c r="SQV263" s="254"/>
      <c r="SQW263" s="254"/>
      <c r="SQX263" s="254"/>
      <c r="SQY263" s="254"/>
      <c r="SQZ263" s="254"/>
      <c r="SRA263" s="254"/>
      <c r="SRB263" s="254"/>
      <c r="SRC263" s="254"/>
      <c r="SRD263" s="254"/>
      <c r="SRE263" s="254"/>
      <c r="SRF263" s="254"/>
      <c r="SRG263" s="254"/>
      <c r="SRH263" s="254"/>
      <c r="SRI263" s="254"/>
      <c r="SRJ263" s="254"/>
      <c r="SRK263" s="254"/>
      <c r="SRL263" s="254"/>
      <c r="SRM263" s="254"/>
      <c r="SRN263" s="254"/>
      <c r="SRO263" s="254"/>
      <c r="SRP263" s="254"/>
      <c r="SRQ263" s="254"/>
      <c r="SRR263" s="254"/>
      <c r="SRS263" s="254"/>
      <c r="SRT263" s="254"/>
      <c r="SRU263" s="254"/>
      <c r="SRV263" s="254"/>
      <c r="SRW263" s="254"/>
      <c r="SRX263" s="254"/>
      <c r="SRY263" s="254"/>
      <c r="SRZ263" s="254"/>
      <c r="SSA263" s="254"/>
      <c r="SSB263" s="254"/>
      <c r="SSC263" s="254"/>
      <c r="SSD263" s="254"/>
      <c r="SSE263" s="254"/>
      <c r="SSF263" s="254"/>
      <c r="SSG263" s="254"/>
      <c r="SSH263" s="254"/>
      <c r="SSI263" s="254"/>
      <c r="SSJ263" s="254"/>
      <c r="SSK263" s="254"/>
      <c r="SSL263" s="254"/>
      <c r="SSM263" s="254"/>
      <c r="SSN263" s="254"/>
      <c r="SSO263" s="254"/>
      <c r="SSP263" s="254"/>
      <c r="SSQ263" s="254"/>
      <c r="SSR263" s="254"/>
      <c r="SSS263" s="254"/>
      <c r="SST263" s="254"/>
      <c r="SSU263" s="254"/>
      <c r="SSV263" s="254"/>
      <c r="SSW263" s="254"/>
      <c r="SSX263" s="254"/>
      <c r="SSY263" s="254"/>
      <c r="SSZ263" s="254"/>
      <c r="STA263" s="254"/>
      <c r="STB263" s="254"/>
      <c r="STC263" s="254"/>
      <c r="STD263" s="254"/>
      <c r="STE263" s="254"/>
      <c r="STF263" s="254"/>
      <c r="STG263" s="254"/>
      <c r="STH263" s="254"/>
      <c r="STI263" s="254"/>
      <c r="STJ263" s="254"/>
      <c r="STK263" s="254"/>
      <c r="STL263" s="254"/>
      <c r="STM263" s="254"/>
      <c r="STN263" s="254"/>
      <c r="STO263" s="254"/>
      <c r="STP263" s="254"/>
      <c r="STQ263" s="254"/>
      <c r="STR263" s="254"/>
      <c r="STS263" s="254"/>
      <c r="STT263" s="254"/>
      <c r="STU263" s="254"/>
      <c r="STV263" s="254"/>
      <c r="STW263" s="254"/>
      <c r="STX263" s="254"/>
      <c r="STY263" s="254"/>
      <c r="STZ263" s="254"/>
      <c r="SUA263" s="254"/>
      <c r="SUB263" s="254"/>
      <c r="SUC263" s="254"/>
      <c r="SUD263" s="254"/>
      <c r="SUE263" s="254"/>
      <c r="SUF263" s="254"/>
      <c r="SUG263" s="254"/>
      <c r="SUH263" s="254"/>
      <c r="SUI263" s="254"/>
      <c r="SUJ263" s="254"/>
      <c r="SUK263" s="254"/>
      <c r="SUL263" s="254"/>
      <c r="SUM263" s="254"/>
      <c r="SUN263" s="254"/>
      <c r="SUO263" s="254"/>
      <c r="SUP263" s="254"/>
      <c r="SUQ263" s="254"/>
      <c r="SUR263" s="254"/>
      <c r="SUS263" s="254"/>
      <c r="SUT263" s="254"/>
      <c r="SUU263" s="254"/>
      <c r="SUV263" s="254"/>
      <c r="SUW263" s="254"/>
      <c r="SUX263" s="254"/>
      <c r="SUY263" s="254"/>
      <c r="SUZ263" s="254"/>
      <c r="SVA263" s="254"/>
      <c r="SVB263" s="254"/>
      <c r="SVC263" s="254"/>
      <c r="SVD263" s="254"/>
      <c r="SVE263" s="254"/>
      <c r="SVF263" s="254"/>
      <c r="SVG263" s="254"/>
      <c r="SVH263" s="254"/>
      <c r="SVI263" s="254"/>
      <c r="SVJ263" s="254"/>
      <c r="SVK263" s="254"/>
      <c r="SVL263" s="254"/>
      <c r="SVM263" s="254"/>
      <c r="SVN263" s="254"/>
      <c r="SVO263" s="254"/>
      <c r="SVP263" s="254"/>
      <c r="SVQ263" s="254"/>
      <c r="SVR263" s="254"/>
      <c r="SVS263" s="254"/>
      <c r="SVT263" s="254"/>
      <c r="SVU263" s="254"/>
      <c r="SVV263" s="254"/>
      <c r="SVW263" s="254"/>
      <c r="SVX263" s="254"/>
      <c r="SVY263" s="254"/>
      <c r="SVZ263" s="254"/>
      <c r="SWA263" s="254"/>
      <c r="SWB263" s="254"/>
      <c r="SWC263" s="254"/>
      <c r="SWD263" s="254"/>
      <c r="SWE263" s="254"/>
      <c r="SWF263" s="254"/>
      <c r="SWG263" s="254"/>
      <c r="SWH263" s="254"/>
      <c r="SWI263" s="254"/>
      <c r="SWJ263" s="254"/>
      <c r="SWK263" s="254"/>
      <c r="SWL263" s="254"/>
      <c r="SWM263" s="254"/>
      <c r="SWN263" s="254"/>
      <c r="SWO263" s="254"/>
      <c r="SWP263" s="254"/>
      <c r="SWQ263" s="254"/>
      <c r="SWR263" s="254"/>
      <c r="SWS263" s="254"/>
      <c r="SWT263" s="254"/>
      <c r="SWU263" s="254"/>
      <c r="SWV263" s="254"/>
      <c r="SWW263" s="254"/>
      <c r="SWX263" s="254"/>
      <c r="SWY263" s="254"/>
      <c r="SWZ263" s="254"/>
      <c r="SXA263" s="254"/>
      <c r="SXB263" s="254"/>
      <c r="SXC263" s="254"/>
      <c r="SXD263" s="254"/>
      <c r="SXE263" s="254"/>
      <c r="SXF263" s="254"/>
      <c r="SXG263" s="254"/>
      <c r="SXH263" s="254"/>
      <c r="SXI263" s="254"/>
      <c r="SXJ263" s="254"/>
      <c r="SXK263" s="254"/>
      <c r="SXL263" s="254"/>
      <c r="SXM263" s="254"/>
      <c r="SXN263" s="254"/>
      <c r="SXO263" s="254"/>
      <c r="SXP263" s="254"/>
      <c r="SXQ263" s="254"/>
      <c r="SXR263" s="254"/>
      <c r="SXS263" s="254"/>
      <c r="SXT263" s="254"/>
      <c r="SXU263" s="254"/>
      <c r="SXV263" s="254"/>
      <c r="SXW263" s="254"/>
      <c r="SXX263" s="254"/>
      <c r="SXY263" s="254"/>
      <c r="SXZ263" s="254"/>
      <c r="SYA263" s="254"/>
      <c r="SYB263" s="254"/>
      <c r="SYC263" s="254"/>
      <c r="SYD263" s="254"/>
      <c r="SYE263" s="254"/>
      <c r="SYF263" s="254"/>
      <c r="SYG263" s="254"/>
      <c r="SYH263" s="254"/>
      <c r="SYI263" s="254"/>
      <c r="SYJ263" s="254"/>
      <c r="SYK263" s="254"/>
      <c r="SYL263" s="254"/>
      <c r="SYM263" s="254"/>
      <c r="SYN263" s="254"/>
      <c r="SYO263" s="254"/>
      <c r="SYP263" s="254"/>
      <c r="SYQ263" s="254"/>
      <c r="SYR263" s="254"/>
      <c r="SYS263" s="254"/>
      <c r="SYT263" s="254"/>
      <c r="SYU263" s="254"/>
      <c r="SYV263" s="254"/>
      <c r="SYW263" s="254"/>
      <c r="SYX263" s="254"/>
      <c r="SYY263" s="254"/>
      <c r="SYZ263" s="254"/>
      <c r="SZA263" s="254"/>
      <c r="SZB263" s="254"/>
      <c r="SZC263" s="254"/>
      <c r="SZD263" s="254"/>
      <c r="SZE263" s="254"/>
      <c r="SZF263" s="254"/>
      <c r="SZG263" s="254"/>
      <c r="SZH263" s="254"/>
      <c r="SZI263" s="254"/>
      <c r="SZJ263" s="254"/>
      <c r="SZK263" s="254"/>
      <c r="SZL263" s="254"/>
      <c r="SZM263" s="254"/>
      <c r="SZN263" s="254"/>
      <c r="SZO263" s="254"/>
      <c r="SZP263" s="254"/>
      <c r="SZQ263" s="254"/>
      <c r="SZR263" s="254"/>
      <c r="SZS263" s="254"/>
      <c r="SZT263" s="254"/>
      <c r="SZU263" s="254"/>
      <c r="SZV263" s="254"/>
      <c r="SZW263" s="254"/>
      <c r="SZX263" s="254"/>
      <c r="SZY263" s="254"/>
      <c r="SZZ263" s="254"/>
      <c r="TAA263" s="254"/>
      <c r="TAB263" s="254"/>
      <c r="TAC263" s="254"/>
      <c r="TAD263" s="254"/>
      <c r="TAE263" s="254"/>
      <c r="TAF263" s="254"/>
      <c r="TAG263" s="254"/>
      <c r="TAH263" s="254"/>
      <c r="TAI263" s="254"/>
      <c r="TAJ263" s="254"/>
      <c r="TAK263" s="254"/>
      <c r="TAL263" s="254"/>
      <c r="TAM263" s="254"/>
      <c r="TAN263" s="254"/>
      <c r="TAO263" s="254"/>
      <c r="TAP263" s="254"/>
      <c r="TAQ263" s="254"/>
      <c r="TAR263" s="254"/>
      <c r="TAS263" s="254"/>
      <c r="TAT263" s="254"/>
      <c r="TAU263" s="254"/>
      <c r="TAV263" s="254"/>
      <c r="TAW263" s="254"/>
      <c r="TAX263" s="254"/>
      <c r="TAY263" s="254"/>
      <c r="TAZ263" s="254"/>
      <c r="TBA263" s="254"/>
      <c r="TBB263" s="254"/>
      <c r="TBC263" s="254"/>
      <c r="TBD263" s="254"/>
      <c r="TBE263" s="254"/>
      <c r="TBF263" s="254"/>
      <c r="TBG263" s="254"/>
      <c r="TBH263" s="254"/>
      <c r="TBI263" s="254"/>
      <c r="TBJ263" s="254"/>
      <c r="TBK263" s="254"/>
      <c r="TBL263" s="254"/>
      <c r="TBM263" s="254"/>
      <c r="TBN263" s="254"/>
      <c r="TBO263" s="254"/>
      <c r="TBP263" s="254"/>
      <c r="TBQ263" s="254"/>
      <c r="TBR263" s="254"/>
      <c r="TBS263" s="254"/>
      <c r="TBT263" s="254"/>
      <c r="TBU263" s="254"/>
      <c r="TBV263" s="254"/>
      <c r="TBW263" s="254"/>
      <c r="TBX263" s="254"/>
      <c r="TBY263" s="254"/>
      <c r="TBZ263" s="254"/>
      <c r="TCA263" s="254"/>
      <c r="TCB263" s="254"/>
      <c r="TCC263" s="254"/>
      <c r="TCD263" s="254"/>
      <c r="TCE263" s="254"/>
      <c r="TCF263" s="254"/>
      <c r="TCG263" s="254"/>
      <c r="TCH263" s="254"/>
      <c r="TCI263" s="254"/>
      <c r="TCJ263" s="254"/>
      <c r="TCK263" s="254"/>
      <c r="TCL263" s="254"/>
      <c r="TCM263" s="254"/>
      <c r="TCN263" s="254"/>
      <c r="TCO263" s="254"/>
      <c r="TCP263" s="254"/>
      <c r="TCQ263" s="254"/>
      <c r="TCR263" s="254"/>
      <c r="TCS263" s="254"/>
      <c r="TCT263" s="254"/>
      <c r="TCU263" s="254"/>
      <c r="TCV263" s="254"/>
      <c r="TCW263" s="254"/>
      <c r="TCX263" s="254"/>
      <c r="TCY263" s="254"/>
      <c r="TCZ263" s="254"/>
      <c r="TDA263" s="254"/>
      <c r="TDB263" s="254"/>
      <c r="TDC263" s="254"/>
      <c r="TDD263" s="254"/>
      <c r="TDE263" s="254"/>
      <c r="TDF263" s="254"/>
      <c r="TDG263" s="254"/>
      <c r="TDH263" s="254"/>
      <c r="TDI263" s="254"/>
      <c r="TDJ263" s="254"/>
      <c r="TDK263" s="254"/>
      <c r="TDL263" s="254"/>
      <c r="TDM263" s="254"/>
      <c r="TDN263" s="254"/>
      <c r="TDO263" s="254"/>
      <c r="TDP263" s="254"/>
      <c r="TDQ263" s="254"/>
      <c r="TDR263" s="254"/>
      <c r="TDS263" s="254"/>
      <c r="TDT263" s="254"/>
      <c r="TDU263" s="254"/>
      <c r="TDV263" s="254"/>
      <c r="TDW263" s="254"/>
      <c r="TDX263" s="254"/>
      <c r="TDY263" s="254"/>
      <c r="TDZ263" s="254"/>
      <c r="TEA263" s="254"/>
      <c r="TEB263" s="254"/>
      <c r="TEC263" s="254"/>
      <c r="TED263" s="254"/>
      <c r="TEE263" s="254"/>
      <c r="TEF263" s="254"/>
      <c r="TEG263" s="254"/>
      <c r="TEH263" s="254"/>
      <c r="TEI263" s="254"/>
      <c r="TEJ263" s="254"/>
      <c r="TEK263" s="254"/>
      <c r="TEL263" s="254"/>
      <c r="TEM263" s="254"/>
      <c r="TEN263" s="254"/>
      <c r="TEO263" s="254"/>
      <c r="TEP263" s="254"/>
      <c r="TEQ263" s="254"/>
      <c r="TER263" s="254"/>
      <c r="TES263" s="254"/>
      <c r="TET263" s="254"/>
      <c r="TEU263" s="254"/>
      <c r="TEV263" s="254"/>
      <c r="TEW263" s="254"/>
      <c r="TEX263" s="254"/>
      <c r="TEY263" s="254"/>
      <c r="TEZ263" s="254"/>
      <c r="TFA263" s="254"/>
      <c r="TFB263" s="254"/>
      <c r="TFC263" s="254"/>
      <c r="TFD263" s="254"/>
      <c r="TFE263" s="254"/>
      <c r="TFF263" s="254"/>
      <c r="TFG263" s="254"/>
      <c r="TFH263" s="254"/>
      <c r="TFI263" s="254"/>
      <c r="TFJ263" s="254"/>
      <c r="TFK263" s="254"/>
      <c r="TFL263" s="254"/>
      <c r="TFM263" s="254"/>
      <c r="TFN263" s="254"/>
      <c r="TFO263" s="254"/>
      <c r="TFP263" s="254"/>
      <c r="TFQ263" s="254"/>
      <c r="TFR263" s="254"/>
      <c r="TFS263" s="254"/>
      <c r="TFT263" s="254"/>
      <c r="TFU263" s="254"/>
      <c r="TFV263" s="254"/>
      <c r="TFW263" s="254"/>
      <c r="TFX263" s="254"/>
      <c r="TFY263" s="254"/>
      <c r="TFZ263" s="254"/>
      <c r="TGA263" s="254"/>
      <c r="TGB263" s="254"/>
      <c r="TGC263" s="254"/>
      <c r="TGD263" s="254"/>
      <c r="TGE263" s="254"/>
      <c r="TGF263" s="254"/>
      <c r="TGG263" s="254"/>
      <c r="TGH263" s="254"/>
      <c r="TGI263" s="254"/>
      <c r="TGJ263" s="254"/>
      <c r="TGK263" s="254"/>
      <c r="TGL263" s="254"/>
      <c r="TGM263" s="254"/>
      <c r="TGN263" s="254"/>
      <c r="TGO263" s="254"/>
      <c r="TGP263" s="254"/>
      <c r="TGQ263" s="254"/>
      <c r="TGR263" s="254"/>
      <c r="TGS263" s="254"/>
      <c r="TGT263" s="254"/>
      <c r="TGU263" s="254"/>
      <c r="TGV263" s="254"/>
      <c r="TGW263" s="254"/>
      <c r="TGX263" s="254"/>
      <c r="TGY263" s="254"/>
      <c r="TGZ263" s="254"/>
      <c r="THA263" s="254"/>
      <c r="THB263" s="254"/>
      <c r="THC263" s="254"/>
      <c r="THD263" s="254"/>
      <c r="THE263" s="254"/>
      <c r="THF263" s="254"/>
      <c r="THG263" s="254"/>
      <c r="THH263" s="254"/>
      <c r="THI263" s="254"/>
      <c r="THJ263" s="254"/>
      <c r="THK263" s="254"/>
      <c r="THL263" s="254"/>
      <c r="THM263" s="254"/>
      <c r="THN263" s="254"/>
      <c r="THO263" s="254"/>
      <c r="THP263" s="254"/>
      <c r="THQ263" s="254"/>
      <c r="THR263" s="254"/>
      <c r="THS263" s="254"/>
      <c r="THT263" s="254"/>
      <c r="THU263" s="254"/>
      <c r="THV263" s="254"/>
      <c r="THW263" s="254"/>
      <c r="THX263" s="254"/>
      <c r="THY263" s="254"/>
      <c r="THZ263" s="254"/>
      <c r="TIA263" s="254"/>
      <c r="TIB263" s="254"/>
      <c r="TIC263" s="254"/>
      <c r="TID263" s="254"/>
      <c r="TIE263" s="254"/>
      <c r="TIF263" s="254"/>
      <c r="TIG263" s="254"/>
      <c r="TIH263" s="254"/>
      <c r="TII263" s="254"/>
      <c r="TIJ263" s="254"/>
      <c r="TIK263" s="254"/>
      <c r="TIL263" s="254"/>
      <c r="TIM263" s="254"/>
      <c r="TIN263" s="254"/>
      <c r="TIO263" s="254"/>
      <c r="TIP263" s="254"/>
      <c r="TIQ263" s="254"/>
      <c r="TIR263" s="254"/>
      <c r="TIS263" s="254"/>
      <c r="TIT263" s="254"/>
      <c r="TIU263" s="254"/>
      <c r="TIV263" s="254"/>
      <c r="TIW263" s="254"/>
      <c r="TIX263" s="254"/>
      <c r="TIY263" s="254"/>
      <c r="TIZ263" s="254"/>
      <c r="TJA263" s="254"/>
      <c r="TJB263" s="254"/>
      <c r="TJC263" s="254"/>
      <c r="TJD263" s="254"/>
      <c r="TJE263" s="254"/>
      <c r="TJF263" s="254"/>
      <c r="TJG263" s="254"/>
      <c r="TJH263" s="254"/>
      <c r="TJI263" s="254"/>
      <c r="TJJ263" s="254"/>
      <c r="TJK263" s="254"/>
      <c r="TJL263" s="254"/>
      <c r="TJM263" s="254"/>
      <c r="TJN263" s="254"/>
      <c r="TJO263" s="254"/>
      <c r="TJP263" s="254"/>
      <c r="TJQ263" s="254"/>
      <c r="TJR263" s="254"/>
      <c r="TJS263" s="254"/>
      <c r="TJT263" s="254"/>
      <c r="TJU263" s="254"/>
      <c r="TJV263" s="254"/>
      <c r="TJW263" s="254"/>
      <c r="TJX263" s="254"/>
      <c r="TJY263" s="254"/>
      <c r="TJZ263" s="254"/>
      <c r="TKA263" s="254"/>
      <c r="TKB263" s="254"/>
      <c r="TKC263" s="254"/>
      <c r="TKD263" s="254"/>
      <c r="TKE263" s="254"/>
      <c r="TKF263" s="254"/>
      <c r="TKG263" s="254"/>
      <c r="TKH263" s="254"/>
      <c r="TKI263" s="254"/>
      <c r="TKJ263" s="254"/>
      <c r="TKK263" s="254"/>
      <c r="TKL263" s="254"/>
      <c r="TKM263" s="254"/>
      <c r="TKN263" s="254"/>
      <c r="TKO263" s="254"/>
      <c r="TKP263" s="254"/>
      <c r="TKQ263" s="254"/>
      <c r="TKR263" s="254"/>
      <c r="TKS263" s="254"/>
      <c r="TKT263" s="254"/>
      <c r="TKU263" s="254"/>
      <c r="TKV263" s="254"/>
      <c r="TKW263" s="254"/>
      <c r="TKX263" s="254"/>
      <c r="TKY263" s="254"/>
      <c r="TKZ263" s="254"/>
      <c r="TLA263" s="254"/>
      <c r="TLB263" s="254"/>
      <c r="TLC263" s="254"/>
      <c r="TLD263" s="254"/>
      <c r="TLE263" s="254"/>
      <c r="TLF263" s="254"/>
      <c r="TLG263" s="254"/>
      <c r="TLH263" s="254"/>
      <c r="TLI263" s="254"/>
      <c r="TLJ263" s="254"/>
      <c r="TLK263" s="254"/>
      <c r="TLL263" s="254"/>
      <c r="TLM263" s="254"/>
      <c r="TLN263" s="254"/>
      <c r="TLO263" s="254"/>
      <c r="TLP263" s="254"/>
      <c r="TLQ263" s="254"/>
      <c r="TLR263" s="254"/>
      <c r="TLS263" s="254"/>
      <c r="TLT263" s="254"/>
      <c r="TLU263" s="254"/>
      <c r="TLV263" s="254"/>
      <c r="TLW263" s="254"/>
      <c r="TLX263" s="254"/>
      <c r="TLY263" s="254"/>
      <c r="TLZ263" s="254"/>
      <c r="TMA263" s="254"/>
      <c r="TMB263" s="254"/>
      <c r="TMC263" s="254"/>
      <c r="TMD263" s="254"/>
      <c r="TME263" s="254"/>
      <c r="TMF263" s="254"/>
      <c r="TMG263" s="254"/>
      <c r="TMH263" s="254"/>
      <c r="TMI263" s="254"/>
      <c r="TMJ263" s="254"/>
      <c r="TMK263" s="254"/>
      <c r="TML263" s="254"/>
      <c r="TMM263" s="254"/>
      <c r="TMN263" s="254"/>
      <c r="TMO263" s="254"/>
      <c r="TMP263" s="254"/>
      <c r="TMQ263" s="254"/>
      <c r="TMR263" s="254"/>
      <c r="TMS263" s="254"/>
      <c r="TMT263" s="254"/>
      <c r="TMU263" s="254"/>
      <c r="TMV263" s="254"/>
      <c r="TMW263" s="254"/>
      <c r="TMX263" s="254"/>
      <c r="TMY263" s="254"/>
      <c r="TMZ263" s="254"/>
      <c r="TNA263" s="254"/>
      <c r="TNB263" s="254"/>
      <c r="TNC263" s="254"/>
      <c r="TND263" s="254"/>
      <c r="TNE263" s="254"/>
      <c r="TNF263" s="254"/>
      <c r="TNG263" s="254"/>
      <c r="TNH263" s="254"/>
      <c r="TNI263" s="254"/>
      <c r="TNJ263" s="254"/>
      <c r="TNK263" s="254"/>
      <c r="TNL263" s="254"/>
      <c r="TNM263" s="254"/>
      <c r="TNN263" s="254"/>
      <c r="TNO263" s="254"/>
      <c r="TNP263" s="254"/>
      <c r="TNQ263" s="254"/>
      <c r="TNR263" s="254"/>
      <c r="TNS263" s="254"/>
      <c r="TNT263" s="254"/>
      <c r="TNU263" s="254"/>
      <c r="TNV263" s="254"/>
      <c r="TNW263" s="254"/>
      <c r="TNX263" s="254"/>
      <c r="TNY263" s="254"/>
      <c r="TNZ263" s="254"/>
      <c r="TOA263" s="254"/>
      <c r="TOB263" s="254"/>
      <c r="TOC263" s="254"/>
      <c r="TOD263" s="254"/>
      <c r="TOE263" s="254"/>
      <c r="TOF263" s="254"/>
      <c r="TOG263" s="254"/>
      <c r="TOH263" s="254"/>
      <c r="TOI263" s="254"/>
      <c r="TOJ263" s="254"/>
      <c r="TOK263" s="254"/>
      <c r="TOL263" s="254"/>
      <c r="TOM263" s="254"/>
      <c r="TON263" s="254"/>
      <c r="TOO263" s="254"/>
      <c r="TOP263" s="254"/>
      <c r="TOQ263" s="254"/>
      <c r="TOR263" s="254"/>
      <c r="TOS263" s="254"/>
      <c r="TOT263" s="254"/>
      <c r="TOU263" s="254"/>
      <c r="TOV263" s="254"/>
      <c r="TOW263" s="254"/>
      <c r="TOX263" s="254"/>
      <c r="TOY263" s="254"/>
      <c r="TOZ263" s="254"/>
      <c r="TPA263" s="254"/>
      <c r="TPB263" s="254"/>
      <c r="TPC263" s="254"/>
      <c r="TPD263" s="254"/>
      <c r="TPE263" s="254"/>
      <c r="TPF263" s="254"/>
      <c r="TPG263" s="254"/>
      <c r="TPH263" s="254"/>
      <c r="TPI263" s="254"/>
      <c r="TPJ263" s="254"/>
      <c r="TPK263" s="254"/>
      <c r="TPL263" s="254"/>
      <c r="TPM263" s="254"/>
      <c r="TPN263" s="254"/>
      <c r="TPO263" s="254"/>
      <c r="TPP263" s="254"/>
      <c r="TPQ263" s="254"/>
      <c r="TPR263" s="254"/>
      <c r="TPS263" s="254"/>
      <c r="TPT263" s="254"/>
      <c r="TPU263" s="254"/>
      <c r="TPV263" s="254"/>
      <c r="TPW263" s="254"/>
      <c r="TPX263" s="254"/>
      <c r="TPY263" s="254"/>
      <c r="TPZ263" s="254"/>
      <c r="TQA263" s="254"/>
      <c r="TQB263" s="254"/>
      <c r="TQC263" s="254"/>
      <c r="TQD263" s="254"/>
      <c r="TQE263" s="254"/>
      <c r="TQF263" s="254"/>
      <c r="TQG263" s="254"/>
      <c r="TQH263" s="254"/>
      <c r="TQI263" s="254"/>
      <c r="TQJ263" s="254"/>
      <c r="TQK263" s="254"/>
      <c r="TQL263" s="254"/>
      <c r="TQM263" s="254"/>
      <c r="TQN263" s="254"/>
      <c r="TQO263" s="254"/>
      <c r="TQP263" s="254"/>
      <c r="TQQ263" s="254"/>
      <c r="TQR263" s="254"/>
      <c r="TQS263" s="254"/>
      <c r="TQT263" s="254"/>
      <c r="TQU263" s="254"/>
      <c r="TQV263" s="254"/>
      <c r="TQW263" s="254"/>
      <c r="TQX263" s="254"/>
      <c r="TQY263" s="254"/>
      <c r="TQZ263" s="254"/>
      <c r="TRA263" s="254"/>
      <c r="TRB263" s="254"/>
      <c r="TRC263" s="254"/>
      <c r="TRD263" s="254"/>
      <c r="TRE263" s="254"/>
      <c r="TRF263" s="254"/>
      <c r="TRG263" s="254"/>
      <c r="TRH263" s="254"/>
      <c r="TRI263" s="254"/>
      <c r="TRJ263" s="254"/>
      <c r="TRK263" s="254"/>
      <c r="TRL263" s="254"/>
      <c r="TRM263" s="254"/>
      <c r="TRN263" s="254"/>
      <c r="TRO263" s="254"/>
      <c r="TRP263" s="254"/>
      <c r="TRQ263" s="254"/>
      <c r="TRR263" s="254"/>
      <c r="TRS263" s="254"/>
      <c r="TRT263" s="254"/>
      <c r="TRU263" s="254"/>
      <c r="TRV263" s="254"/>
      <c r="TRW263" s="254"/>
      <c r="TRX263" s="254"/>
      <c r="TRY263" s="254"/>
      <c r="TRZ263" s="254"/>
      <c r="TSA263" s="254"/>
      <c r="TSB263" s="254"/>
      <c r="TSC263" s="254"/>
      <c r="TSD263" s="254"/>
      <c r="TSE263" s="254"/>
      <c r="TSF263" s="254"/>
      <c r="TSG263" s="254"/>
      <c r="TSH263" s="254"/>
      <c r="TSI263" s="254"/>
      <c r="TSJ263" s="254"/>
      <c r="TSK263" s="254"/>
      <c r="TSL263" s="254"/>
      <c r="TSM263" s="254"/>
      <c r="TSN263" s="254"/>
      <c r="TSO263" s="254"/>
      <c r="TSP263" s="254"/>
      <c r="TSQ263" s="254"/>
      <c r="TSR263" s="254"/>
      <c r="TSS263" s="254"/>
      <c r="TST263" s="254"/>
      <c r="TSU263" s="254"/>
      <c r="TSV263" s="254"/>
      <c r="TSW263" s="254"/>
      <c r="TSX263" s="254"/>
      <c r="TSY263" s="254"/>
      <c r="TSZ263" s="254"/>
      <c r="TTA263" s="254"/>
      <c r="TTB263" s="254"/>
      <c r="TTC263" s="254"/>
      <c r="TTD263" s="254"/>
      <c r="TTE263" s="254"/>
      <c r="TTF263" s="254"/>
      <c r="TTG263" s="254"/>
      <c r="TTH263" s="254"/>
      <c r="TTI263" s="254"/>
      <c r="TTJ263" s="254"/>
      <c r="TTK263" s="254"/>
      <c r="TTL263" s="254"/>
      <c r="TTM263" s="254"/>
      <c r="TTN263" s="254"/>
      <c r="TTO263" s="254"/>
      <c r="TTP263" s="254"/>
      <c r="TTQ263" s="254"/>
      <c r="TTR263" s="254"/>
      <c r="TTS263" s="254"/>
      <c r="TTT263" s="254"/>
      <c r="TTU263" s="254"/>
      <c r="TTV263" s="254"/>
      <c r="TTW263" s="254"/>
      <c r="TTX263" s="254"/>
      <c r="TTY263" s="254"/>
      <c r="TTZ263" s="254"/>
      <c r="TUA263" s="254"/>
      <c r="TUB263" s="254"/>
      <c r="TUC263" s="254"/>
      <c r="TUD263" s="254"/>
      <c r="TUE263" s="254"/>
      <c r="TUF263" s="254"/>
      <c r="TUG263" s="254"/>
      <c r="TUH263" s="254"/>
      <c r="TUI263" s="254"/>
      <c r="TUJ263" s="254"/>
      <c r="TUK263" s="254"/>
      <c r="TUL263" s="254"/>
      <c r="TUM263" s="254"/>
      <c r="TUN263" s="254"/>
      <c r="TUO263" s="254"/>
      <c r="TUP263" s="254"/>
      <c r="TUQ263" s="254"/>
      <c r="TUR263" s="254"/>
      <c r="TUS263" s="254"/>
      <c r="TUT263" s="254"/>
      <c r="TUU263" s="254"/>
      <c r="TUV263" s="254"/>
      <c r="TUW263" s="254"/>
      <c r="TUX263" s="254"/>
      <c r="TUY263" s="254"/>
      <c r="TUZ263" s="254"/>
      <c r="TVA263" s="254"/>
      <c r="TVB263" s="254"/>
      <c r="TVC263" s="254"/>
      <c r="TVD263" s="254"/>
      <c r="TVE263" s="254"/>
      <c r="TVF263" s="254"/>
      <c r="TVG263" s="254"/>
      <c r="TVH263" s="254"/>
      <c r="TVI263" s="254"/>
      <c r="TVJ263" s="254"/>
      <c r="TVK263" s="254"/>
      <c r="TVL263" s="254"/>
      <c r="TVM263" s="254"/>
      <c r="TVN263" s="254"/>
      <c r="TVO263" s="254"/>
      <c r="TVP263" s="254"/>
      <c r="TVQ263" s="254"/>
      <c r="TVR263" s="254"/>
      <c r="TVS263" s="254"/>
      <c r="TVT263" s="254"/>
      <c r="TVU263" s="254"/>
      <c r="TVV263" s="254"/>
      <c r="TVW263" s="254"/>
      <c r="TVX263" s="254"/>
      <c r="TVY263" s="254"/>
      <c r="TVZ263" s="254"/>
      <c r="TWA263" s="254"/>
      <c r="TWB263" s="254"/>
      <c r="TWC263" s="254"/>
      <c r="TWD263" s="254"/>
      <c r="TWE263" s="254"/>
      <c r="TWF263" s="254"/>
      <c r="TWG263" s="254"/>
      <c r="TWH263" s="254"/>
      <c r="TWI263" s="254"/>
      <c r="TWJ263" s="254"/>
      <c r="TWK263" s="254"/>
      <c r="TWL263" s="254"/>
      <c r="TWM263" s="254"/>
      <c r="TWN263" s="254"/>
      <c r="TWO263" s="254"/>
      <c r="TWP263" s="254"/>
      <c r="TWQ263" s="254"/>
      <c r="TWR263" s="254"/>
      <c r="TWS263" s="254"/>
      <c r="TWT263" s="254"/>
      <c r="TWU263" s="254"/>
      <c r="TWV263" s="254"/>
      <c r="TWW263" s="254"/>
      <c r="TWX263" s="254"/>
      <c r="TWY263" s="254"/>
      <c r="TWZ263" s="254"/>
      <c r="TXA263" s="254"/>
      <c r="TXB263" s="254"/>
      <c r="TXC263" s="254"/>
      <c r="TXD263" s="254"/>
      <c r="TXE263" s="254"/>
      <c r="TXF263" s="254"/>
      <c r="TXG263" s="254"/>
      <c r="TXH263" s="254"/>
      <c r="TXI263" s="254"/>
      <c r="TXJ263" s="254"/>
      <c r="TXK263" s="254"/>
      <c r="TXL263" s="254"/>
      <c r="TXM263" s="254"/>
      <c r="TXN263" s="254"/>
      <c r="TXO263" s="254"/>
      <c r="TXP263" s="254"/>
      <c r="TXQ263" s="254"/>
      <c r="TXR263" s="254"/>
      <c r="TXS263" s="254"/>
      <c r="TXT263" s="254"/>
      <c r="TXU263" s="254"/>
      <c r="TXV263" s="254"/>
      <c r="TXW263" s="254"/>
      <c r="TXX263" s="254"/>
      <c r="TXY263" s="254"/>
      <c r="TXZ263" s="254"/>
      <c r="TYA263" s="254"/>
      <c r="TYB263" s="254"/>
      <c r="TYC263" s="254"/>
      <c r="TYD263" s="254"/>
      <c r="TYE263" s="254"/>
      <c r="TYF263" s="254"/>
      <c r="TYG263" s="254"/>
      <c r="TYH263" s="254"/>
      <c r="TYI263" s="254"/>
      <c r="TYJ263" s="254"/>
      <c r="TYK263" s="254"/>
      <c r="TYL263" s="254"/>
      <c r="TYM263" s="254"/>
      <c r="TYN263" s="254"/>
      <c r="TYO263" s="254"/>
      <c r="TYP263" s="254"/>
      <c r="TYQ263" s="254"/>
      <c r="TYR263" s="254"/>
      <c r="TYS263" s="254"/>
      <c r="TYT263" s="254"/>
      <c r="TYU263" s="254"/>
      <c r="TYV263" s="254"/>
      <c r="TYW263" s="254"/>
      <c r="TYX263" s="254"/>
      <c r="TYY263" s="254"/>
      <c r="TYZ263" s="254"/>
      <c r="TZA263" s="254"/>
      <c r="TZB263" s="254"/>
      <c r="TZC263" s="254"/>
      <c r="TZD263" s="254"/>
      <c r="TZE263" s="254"/>
      <c r="TZF263" s="254"/>
      <c r="TZG263" s="254"/>
      <c r="TZH263" s="254"/>
      <c r="TZI263" s="254"/>
      <c r="TZJ263" s="254"/>
      <c r="TZK263" s="254"/>
      <c r="TZL263" s="254"/>
      <c r="TZM263" s="254"/>
      <c r="TZN263" s="254"/>
      <c r="TZO263" s="254"/>
      <c r="TZP263" s="254"/>
      <c r="TZQ263" s="254"/>
      <c r="TZR263" s="254"/>
      <c r="TZS263" s="254"/>
      <c r="TZT263" s="254"/>
      <c r="TZU263" s="254"/>
      <c r="TZV263" s="254"/>
      <c r="TZW263" s="254"/>
      <c r="TZX263" s="254"/>
      <c r="TZY263" s="254"/>
      <c r="TZZ263" s="254"/>
      <c r="UAA263" s="254"/>
      <c r="UAB263" s="254"/>
      <c r="UAC263" s="254"/>
      <c r="UAD263" s="254"/>
      <c r="UAE263" s="254"/>
      <c r="UAF263" s="254"/>
      <c r="UAG263" s="254"/>
      <c r="UAH263" s="254"/>
      <c r="UAI263" s="254"/>
      <c r="UAJ263" s="254"/>
      <c r="UAK263" s="254"/>
      <c r="UAL263" s="254"/>
      <c r="UAM263" s="254"/>
      <c r="UAN263" s="254"/>
      <c r="UAO263" s="254"/>
      <c r="UAP263" s="254"/>
      <c r="UAQ263" s="254"/>
      <c r="UAR263" s="254"/>
      <c r="UAS263" s="254"/>
      <c r="UAT263" s="254"/>
      <c r="UAU263" s="254"/>
      <c r="UAV263" s="254"/>
      <c r="UAW263" s="254"/>
      <c r="UAX263" s="254"/>
      <c r="UAY263" s="254"/>
      <c r="UAZ263" s="254"/>
      <c r="UBA263" s="254"/>
      <c r="UBB263" s="254"/>
      <c r="UBC263" s="254"/>
      <c r="UBD263" s="254"/>
      <c r="UBE263" s="254"/>
      <c r="UBF263" s="254"/>
      <c r="UBG263" s="254"/>
      <c r="UBH263" s="254"/>
      <c r="UBI263" s="254"/>
      <c r="UBJ263" s="254"/>
      <c r="UBK263" s="254"/>
      <c r="UBL263" s="254"/>
      <c r="UBM263" s="254"/>
      <c r="UBN263" s="254"/>
      <c r="UBO263" s="254"/>
      <c r="UBP263" s="254"/>
      <c r="UBQ263" s="254"/>
      <c r="UBR263" s="254"/>
      <c r="UBS263" s="254"/>
      <c r="UBT263" s="254"/>
      <c r="UBU263" s="254"/>
      <c r="UBV263" s="254"/>
      <c r="UBW263" s="254"/>
      <c r="UBX263" s="254"/>
      <c r="UBY263" s="254"/>
      <c r="UBZ263" s="254"/>
      <c r="UCA263" s="254"/>
      <c r="UCB263" s="254"/>
      <c r="UCC263" s="254"/>
      <c r="UCD263" s="254"/>
      <c r="UCE263" s="254"/>
      <c r="UCF263" s="254"/>
      <c r="UCG263" s="254"/>
      <c r="UCH263" s="254"/>
      <c r="UCI263" s="254"/>
      <c r="UCJ263" s="254"/>
      <c r="UCK263" s="254"/>
      <c r="UCL263" s="254"/>
      <c r="UCM263" s="254"/>
      <c r="UCN263" s="254"/>
      <c r="UCO263" s="254"/>
      <c r="UCP263" s="254"/>
      <c r="UCQ263" s="254"/>
      <c r="UCR263" s="254"/>
      <c r="UCS263" s="254"/>
      <c r="UCT263" s="254"/>
      <c r="UCU263" s="254"/>
      <c r="UCV263" s="254"/>
      <c r="UCW263" s="254"/>
      <c r="UCX263" s="254"/>
      <c r="UCY263" s="254"/>
      <c r="UCZ263" s="254"/>
      <c r="UDA263" s="254"/>
      <c r="UDB263" s="254"/>
      <c r="UDC263" s="254"/>
      <c r="UDD263" s="254"/>
      <c r="UDE263" s="254"/>
      <c r="UDF263" s="254"/>
      <c r="UDG263" s="254"/>
      <c r="UDH263" s="254"/>
      <c r="UDI263" s="254"/>
      <c r="UDJ263" s="254"/>
      <c r="UDK263" s="254"/>
      <c r="UDL263" s="254"/>
      <c r="UDM263" s="254"/>
      <c r="UDN263" s="254"/>
      <c r="UDO263" s="254"/>
      <c r="UDP263" s="254"/>
      <c r="UDQ263" s="254"/>
      <c r="UDR263" s="254"/>
      <c r="UDS263" s="254"/>
      <c r="UDT263" s="254"/>
      <c r="UDU263" s="254"/>
      <c r="UDV263" s="254"/>
      <c r="UDW263" s="254"/>
      <c r="UDX263" s="254"/>
      <c r="UDY263" s="254"/>
      <c r="UDZ263" s="254"/>
      <c r="UEA263" s="254"/>
      <c r="UEB263" s="254"/>
      <c r="UEC263" s="254"/>
      <c r="UED263" s="254"/>
      <c r="UEE263" s="254"/>
      <c r="UEF263" s="254"/>
      <c r="UEG263" s="254"/>
      <c r="UEH263" s="254"/>
      <c r="UEI263" s="254"/>
      <c r="UEJ263" s="254"/>
      <c r="UEK263" s="254"/>
      <c r="UEL263" s="254"/>
      <c r="UEM263" s="254"/>
      <c r="UEN263" s="254"/>
      <c r="UEO263" s="254"/>
      <c r="UEP263" s="254"/>
      <c r="UEQ263" s="254"/>
      <c r="UER263" s="254"/>
      <c r="UES263" s="254"/>
      <c r="UET263" s="254"/>
      <c r="UEU263" s="254"/>
      <c r="UEV263" s="254"/>
      <c r="UEW263" s="254"/>
      <c r="UEX263" s="254"/>
      <c r="UEY263" s="254"/>
      <c r="UEZ263" s="254"/>
      <c r="UFA263" s="254"/>
      <c r="UFB263" s="254"/>
      <c r="UFC263" s="254"/>
      <c r="UFD263" s="254"/>
      <c r="UFE263" s="254"/>
      <c r="UFF263" s="254"/>
      <c r="UFG263" s="254"/>
      <c r="UFH263" s="254"/>
      <c r="UFI263" s="254"/>
      <c r="UFJ263" s="254"/>
      <c r="UFK263" s="254"/>
      <c r="UFL263" s="254"/>
      <c r="UFM263" s="254"/>
      <c r="UFN263" s="254"/>
      <c r="UFO263" s="254"/>
      <c r="UFP263" s="254"/>
      <c r="UFQ263" s="254"/>
      <c r="UFR263" s="254"/>
      <c r="UFS263" s="254"/>
      <c r="UFT263" s="254"/>
      <c r="UFU263" s="254"/>
      <c r="UFV263" s="254"/>
      <c r="UFW263" s="254"/>
      <c r="UFX263" s="254"/>
      <c r="UFY263" s="254"/>
      <c r="UFZ263" s="254"/>
      <c r="UGA263" s="254"/>
      <c r="UGB263" s="254"/>
      <c r="UGC263" s="254"/>
      <c r="UGD263" s="254"/>
      <c r="UGE263" s="254"/>
      <c r="UGF263" s="254"/>
      <c r="UGG263" s="254"/>
      <c r="UGH263" s="254"/>
      <c r="UGI263" s="254"/>
      <c r="UGJ263" s="254"/>
      <c r="UGK263" s="254"/>
      <c r="UGL263" s="254"/>
      <c r="UGM263" s="254"/>
      <c r="UGN263" s="254"/>
      <c r="UGO263" s="254"/>
      <c r="UGP263" s="254"/>
      <c r="UGQ263" s="254"/>
      <c r="UGR263" s="254"/>
      <c r="UGS263" s="254"/>
      <c r="UGT263" s="254"/>
      <c r="UGU263" s="254"/>
      <c r="UGV263" s="254"/>
      <c r="UGW263" s="254"/>
      <c r="UGX263" s="254"/>
      <c r="UGY263" s="254"/>
      <c r="UGZ263" s="254"/>
      <c r="UHA263" s="254"/>
      <c r="UHB263" s="254"/>
      <c r="UHC263" s="254"/>
      <c r="UHD263" s="254"/>
      <c r="UHE263" s="254"/>
      <c r="UHF263" s="254"/>
      <c r="UHG263" s="254"/>
      <c r="UHH263" s="254"/>
      <c r="UHI263" s="254"/>
      <c r="UHJ263" s="254"/>
      <c r="UHK263" s="254"/>
      <c r="UHL263" s="254"/>
      <c r="UHM263" s="254"/>
      <c r="UHN263" s="254"/>
      <c r="UHO263" s="254"/>
      <c r="UHP263" s="254"/>
      <c r="UHQ263" s="254"/>
      <c r="UHR263" s="254"/>
      <c r="UHS263" s="254"/>
      <c r="UHT263" s="254"/>
      <c r="UHU263" s="254"/>
      <c r="UHV263" s="254"/>
      <c r="UHW263" s="254"/>
      <c r="UHX263" s="254"/>
      <c r="UHY263" s="254"/>
      <c r="UHZ263" s="254"/>
      <c r="UIA263" s="254"/>
      <c r="UIB263" s="254"/>
      <c r="UIC263" s="254"/>
      <c r="UID263" s="254"/>
      <c r="UIE263" s="254"/>
      <c r="UIF263" s="254"/>
      <c r="UIG263" s="254"/>
      <c r="UIH263" s="254"/>
      <c r="UII263" s="254"/>
      <c r="UIJ263" s="254"/>
      <c r="UIK263" s="254"/>
      <c r="UIL263" s="254"/>
      <c r="UIM263" s="254"/>
      <c r="UIN263" s="254"/>
      <c r="UIO263" s="254"/>
      <c r="UIP263" s="254"/>
      <c r="UIQ263" s="254"/>
      <c r="UIR263" s="254"/>
      <c r="UIS263" s="254"/>
      <c r="UIT263" s="254"/>
      <c r="UIU263" s="254"/>
      <c r="UIV263" s="254"/>
      <c r="UIW263" s="254"/>
      <c r="UIX263" s="254"/>
      <c r="UIY263" s="254"/>
      <c r="UIZ263" s="254"/>
      <c r="UJA263" s="254"/>
      <c r="UJB263" s="254"/>
      <c r="UJC263" s="254"/>
      <c r="UJD263" s="254"/>
      <c r="UJE263" s="254"/>
      <c r="UJF263" s="254"/>
      <c r="UJG263" s="254"/>
      <c r="UJH263" s="254"/>
      <c r="UJI263" s="254"/>
      <c r="UJJ263" s="254"/>
      <c r="UJK263" s="254"/>
      <c r="UJL263" s="254"/>
      <c r="UJM263" s="254"/>
      <c r="UJN263" s="254"/>
      <c r="UJO263" s="254"/>
      <c r="UJP263" s="254"/>
      <c r="UJQ263" s="254"/>
      <c r="UJR263" s="254"/>
      <c r="UJS263" s="254"/>
      <c r="UJT263" s="254"/>
      <c r="UJU263" s="254"/>
      <c r="UJV263" s="254"/>
      <c r="UJW263" s="254"/>
      <c r="UJX263" s="254"/>
      <c r="UJY263" s="254"/>
      <c r="UJZ263" s="254"/>
      <c r="UKA263" s="254"/>
      <c r="UKB263" s="254"/>
      <c r="UKC263" s="254"/>
      <c r="UKD263" s="254"/>
      <c r="UKE263" s="254"/>
      <c r="UKF263" s="254"/>
      <c r="UKG263" s="254"/>
      <c r="UKH263" s="254"/>
      <c r="UKI263" s="254"/>
      <c r="UKJ263" s="254"/>
      <c r="UKK263" s="254"/>
      <c r="UKL263" s="254"/>
      <c r="UKM263" s="254"/>
      <c r="UKN263" s="254"/>
      <c r="UKO263" s="254"/>
      <c r="UKP263" s="254"/>
      <c r="UKQ263" s="254"/>
      <c r="UKR263" s="254"/>
      <c r="UKS263" s="254"/>
      <c r="UKT263" s="254"/>
      <c r="UKU263" s="254"/>
      <c r="UKV263" s="254"/>
      <c r="UKW263" s="254"/>
      <c r="UKX263" s="254"/>
      <c r="UKY263" s="254"/>
      <c r="UKZ263" s="254"/>
      <c r="ULA263" s="254"/>
      <c r="ULB263" s="254"/>
      <c r="ULC263" s="254"/>
      <c r="ULD263" s="254"/>
      <c r="ULE263" s="254"/>
      <c r="ULF263" s="254"/>
      <c r="ULG263" s="254"/>
      <c r="ULH263" s="254"/>
      <c r="ULI263" s="254"/>
      <c r="ULJ263" s="254"/>
      <c r="ULK263" s="254"/>
      <c r="ULL263" s="254"/>
      <c r="ULM263" s="254"/>
      <c r="ULN263" s="254"/>
      <c r="ULO263" s="254"/>
      <c r="ULP263" s="254"/>
      <c r="ULQ263" s="254"/>
      <c r="ULR263" s="254"/>
      <c r="ULS263" s="254"/>
      <c r="ULT263" s="254"/>
      <c r="ULU263" s="254"/>
      <c r="ULV263" s="254"/>
      <c r="ULW263" s="254"/>
      <c r="ULX263" s="254"/>
      <c r="ULY263" s="254"/>
      <c r="ULZ263" s="254"/>
      <c r="UMA263" s="254"/>
      <c r="UMB263" s="254"/>
      <c r="UMC263" s="254"/>
      <c r="UMD263" s="254"/>
      <c r="UME263" s="254"/>
      <c r="UMF263" s="254"/>
      <c r="UMG263" s="254"/>
      <c r="UMH263" s="254"/>
      <c r="UMI263" s="254"/>
      <c r="UMJ263" s="254"/>
      <c r="UMK263" s="254"/>
      <c r="UML263" s="254"/>
      <c r="UMM263" s="254"/>
      <c r="UMN263" s="254"/>
      <c r="UMO263" s="254"/>
      <c r="UMP263" s="254"/>
      <c r="UMQ263" s="254"/>
      <c r="UMR263" s="254"/>
      <c r="UMS263" s="254"/>
      <c r="UMT263" s="254"/>
      <c r="UMU263" s="254"/>
      <c r="UMV263" s="254"/>
      <c r="UMW263" s="254"/>
      <c r="UMX263" s="254"/>
      <c r="UMY263" s="254"/>
      <c r="UMZ263" s="254"/>
      <c r="UNA263" s="254"/>
      <c r="UNB263" s="254"/>
      <c r="UNC263" s="254"/>
      <c r="UND263" s="254"/>
      <c r="UNE263" s="254"/>
      <c r="UNF263" s="254"/>
      <c r="UNG263" s="254"/>
      <c r="UNH263" s="254"/>
      <c r="UNI263" s="254"/>
      <c r="UNJ263" s="254"/>
      <c r="UNK263" s="254"/>
      <c r="UNL263" s="254"/>
      <c r="UNM263" s="254"/>
      <c r="UNN263" s="254"/>
      <c r="UNO263" s="254"/>
      <c r="UNP263" s="254"/>
      <c r="UNQ263" s="254"/>
      <c r="UNR263" s="254"/>
      <c r="UNS263" s="254"/>
      <c r="UNT263" s="254"/>
      <c r="UNU263" s="254"/>
      <c r="UNV263" s="254"/>
      <c r="UNW263" s="254"/>
      <c r="UNX263" s="254"/>
      <c r="UNY263" s="254"/>
      <c r="UNZ263" s="254"/>
      <c r="UOA263" s="254"/>
      <c r="UOB263" s="254"/>
      <c r="UOC263" s="254"/>
      <c r="UOD263" s="254"/>
      <c r="UOE263" s="254"/>
      <c r="UOF263" s="254"/>
      <c r="UOG263" s="254"/>
      <c r="UOH263" s="254"/>
      <c r="UOI263" s="254"/>
      <c r="UOJ263" s="254"/>
      <c r="UOK263" s="254"/>
      <c r="UOL263" s="254"/>
      <c r="UOM263" s="254"/>
      <c r="UON263" s="254"/>
      <c r="UOO263" s="254"/>
      <c r="UOP263" s="254"/>
      <c r="UOQ263" s="254"/>
      <c r="UOR263" s="254"/>
      <c r="UOS263" s="254"/>
      <c r="UOT263" s="254"/>
      <c r="UOU263" s="254"/>
      <c r="UOV263" s="254"/>
      <c r="UOW263" s="254"/>
      <c r="UOX263" s="254"/>
      <c r="UOY263" s="254"/>
      <c r="UOZ263" s="254"/>
      <c r="UPA263" s="254"/>
      <c r="UPB263" s="254"/>
      <c r="UPC263" s="254"/>
      <c r="UPD263" s="254"/>
      <c r="UPE263" s="254"/>
      <c r="UPF263" s="254"/>
      <c r="UPG263" s="254"/>
      <c r="UPH263" s="254"/>
      <c r="UPI263" s="254"/>
      <c r="UPJ263" s="254"/>
      <c r="UPK263" s="254"/>
      <c r="UPL263" s="254"/>
      <c r="UPM263" s="254"/>
      <c r="UPN263" s="254"/>
      <c r="UPO263" s="254"/>
      <c r="UPP263" s="254"/>
      <c r="UPQ263" s="254"/>
      <c r="UPR263" s="254"/>
      <c r="UPS263" s="254"/>
      <c r="UPT263" s="254"/>
      <c r="UPU263" s="254"/>
      <c r="UPV263" s="254"/>
      <c r="UPW263" s="254"/>
      <c r="UPX263" s="254"/>
      <c r="UPY263" s="254"/>
      <c r="UPZ263" s="254"/>
      <c r="UQA263" s="254"/>
      <c r="UQB263" s="254"/>
      <c r="UQC263" s="254"/>
      <c r="UQD263" s="254"/>
      <c r="UQE263" s="254"/>
      <c r="UQF263" s="254"/>
      <c r="UQG263" s="254"/>
      <c r="UQH263" s="254"/>
      <c r="UQI263" s="254"/>
      <c r="UQJ263" s="254"/>
      <c r="UQK263" s="254"/>
      <c r="UQL263" s="254"/>
      <c r="UQM263" s="254"/>
      <c r="UQN263" s="254"/>
      <c r="UQO263" s="254"/>
      <c r="UQP263" s="254"/>
      <c r="UQQ263" s="254"/>
      <c r="UQR263" s="254"/>
      <c r="UQS263" s="254"/>
      <c r="UQT263" s="254"/>
      <c r="UQU263" s="254"/>
      <c r="UQV263" s="254"/>
      <c r="UQW263" s="254"/>
      <c r="UQX263" s="254"/>
      <c r="UQY263" s="254"/>
      <c r="UQZ263" s="254"/>
      <c r="URA263" s="254"/>
      <c r="URB263" s="254"/>
      <c r="URC263" s="254"/>
      <c r="URD263" s="254"/>
      <c r="URE263" s="254"/>
      <c r="URF263" s="254"/>
      <c r="URG263" s="254"/>
      <c r="URH263" s="254"/>
      <c r="URI263" s="254"/>
      <c r="URJ263" s="254"/>
      <c r="URK263" s="254"/>
      <c r="URL263" s="254"/>
      <c r="URM263" s="254"/>
      <c r="URN263" s="254"/>
      <c r="URO263" s="254"/>
      <c r="URP263" s="254"/>
      <c r="URQ263" s="254"/>
      <c r="URR263" s="254"/>
      <c r="URS263" s="254"/>
      <c r="URT263" s="254"/>
      <c r="URU263" s="254"/>
      <c r="URV263" s="254"/>
      <c r="URW263" s="254"/>
      <c r="URX263" s="254"/>
      <c r="URY263" s="254"/>
      <c r="URZ263" s="254"/>
      <c r="USA263" s="254"/>
      <c r="USB263" s="254"/>
      <c r="USC263" s="254"/>
      <c r="USD263" s="254"/>
      <c r="USE263" s="254"/>
      <c r="USF263" s="254"/>
      <c r="USG263" s="254"/>
      <c r="USH263" s="254"/>
      <c r="USI263" s="254"/>
      <c r="USJ263" s="254"/>
      <c r="USK263" s="254"/>
      <c r="USL263" s="254"/>
      <c r="USM263" s="254"/>
      <c r="USN263" s="254"/>
      <c r="USO263" s="254"/>
      <c r="USP263" s="254"/>
      <c r="USQ263" s="254"/>
      <c r="USR263" s="254"/>
      <c r="USS263" s="254"/>
      <c r="UST263" s="254"/>
      <c r="USU263" s="254"/>
      <c r="USV263" s="254"/>
      <c r="USW263" s="254"/>
      <c r="USX263" s="254"/>
      <c r="USY263" s="254"/>
      <c r="USZ263" s="254"/>
      <c r="UTA263" s="254"/>
      <c r="UTB263" s="254"/>
      <c r="UTC263" s="254"/>
      <c r="UTD263" s="254"/>
      <c r="UTE263" s="254"/>
      <c r="UTF263" s="254"/>
      <c r="UTG263" s="254"/>
      <c r="UTH263" s="254"/>
      <c r="UTI263" s="254"/>
      <c r="UTJ263" s="254"/>
      <c r="UTK263" s="254"/>
      <c r="UTL263" s="254"/>
      <c r="UTM263" s="254"/>
      <c r="UTN263" s="254"/>
      <c r="UTO263" s="254"/>
      <c r="UTP263" s="254"/>
      <c r="UTQ263" s="254"/>
      <c r="UTR263" s="254"/>
      <c r="UTS263" s="254"/>
      <c r="UTT263" s="254"/>
      <c r="UTU263" s="254"/>
      <c r="UTV263" s="254"/>
      <c r="UTW263" s="254"/>
      <c r="UTX263" s="254"/>
      <c r="UTY263" s="254"/>
      <c r="UTZ263" s="254"/>
      <c r="UUA263" s="254"/>
      <c r="UUB263" s="254"/>
      <c r="UUC263" s="254"/>
      <c r="UUD263" s="254"/>
      <c r="UUE263" s="254"/>
      <c r="UUF263" s="254"/>
      <c r="UUG263" s="254"/>
      <c r="UUH263" s="254"/>
      <c r="UUI263" s="254"/>
      <c r="UUJ263" s="254"/>
      <c r="UUK263" s="254"/>
      <c r="UUL263" s="254"/>
      <c r="UUM263" s="254"/>
      <c r="UUN263" s="254"/>
      <c r="UUO263" s="254"/>
      <c r="UUP263" s="254"/>
      <c r="UUQ263" s="254"/>
      <c r="UUR263" s="254"/>
      <c r="UUS263" s="254"/>
      <c r="UUT263" s="254"/>
      <c r="UUU263" s="254"/>
      <c r="UUV263" s="254"/>
      <c r="UUW263" s="254"/>
      <c r="UUX263" s="254"/>
      <c r="UUY263" s="254"/>
      <c r="UUZ263" s="254"/>
      <c r="UVA263" s="254"/>
      <c r="UVB263" s="254"/>
      <c r="UVC263" s="254"/>
      <c r="UVD263" s="254"/>
      <c r="UVE263" s="254"/>
      <c r="UVF263" s="254"/>
      <c r="UVG263" s="254"/>
      <c r="UVH263" s="254"/>
      <c r="UVI263" s="254"/>
      <c r="UVJ263" s="254"/>
      <c r="UVK263" s="254"/>
      <c r="UVL263" s="254"/>
      <c r="UVM263" s="254"/>
      <c r="UVN263" s="254"/>
      <c r="UVO263" s="254"/>
      <c r="UVP263" s="254"/>
      <c r="UVQ263" s="254"/>
      <c r="UVR263" s="254"/>
      <c r="UVS263" s="254"/>
      <c r="UVT263" s="254"/>
      <c r="UVU263" s="254"/>
      <c r="UVV263" s="254"/>
      <c r="UVW263" s="254"/>
      <c r="UVX263" s="254"/>
      <c r="UVY263" s="254"/>
      <c r="UVZ263" s="254"/>
      <c r="UWA263" s="254"/>
      <c r="UWB263" s="254"/>
      <c r="UWC263" s="254"/>
      <c r="UWD263" s="254"/>
      <c r="UWE263" s="254"/>
      <c r="UWF263" s="254"/>
      <c r="UWG263" s="254"/>
      <c r="UWH263" s="254"/>
      <c r="UWI263" s="254"/>
      <c r="UWJ263" s="254"/>
      <c r="UWK263" s="254"/>
      <c r="UWL263" s="254"/>
      <c r="UWM263" s="254"/>
      <c r="UWN263" s="254"/>
      <c r="UWO263" s="254"/>
      <c r="UWP263" s="254"/>
      <c r="UWQ263" s="254"/>
      <c r="UWR263" s="254"/>
      <c r="UWS263" s="254"/>
      <c r="UWT263" s="254"/>
      <c r="UWU263" s="254"/>
      <c r="UWV263" s="254"/>
      <c r="UWW263" s="254"/>
      <c r="UWX263" s="254"/>
      <c r="UWY263" s="254"/>
      <c r="UWZ263" s="254"/>
      <c r="UXA263" s="254"/>
      <c r="UXB263" s="254"/>
      <c r="UXC263" s="254"/>
      <c r="UXD263" s="254"/>
      <c r="UXE263" s="254"/>
      <c r="UXF263" s="254"/>
      <c r="UXG263" s="254"/>
      <c r="UXH263" s="254"/>
      <c r="UXI263" s="254"/>
      <c r="UXJ263" s="254"/>
      <c r="UXK263" s="254"/>
      <c r="UXL263" s="254"/>
      <c r="UXM263" s="254"/>
      <c r="UXN263" s="254"/>
      <c r="UXO263" s="254"/>
      <c r="UXP263" s="254"/>
      <c r="UXQ263" s="254"/>
      <c r="UXR263" s="254"/>
      <c r="UXS263" s="254"/>
      <c r="UXT263" s="254"/>
      <c r="UXU263" s="254"/>
      <c r="UXV263" s="254"/>
      <c r="UXW263" s="254"/>
      <c r="UXX263" s="254"/>
      <c r="UXY263" s="254"/>
      <c r="UXZ263" s="254"/>
      <c r="UYA263" s="254"/>
      <c r="UYB263" s="254"/>
      <c r="UYC263" s="254"/>
      <c r="UYD263" s="254"/>
      <c r="UYE263" s="254"/>
      <c r="UYF263" s="254"/>
      <c r="UYG263" s="254"/>
      <c r="UYH263" s="254"/>
      <c r="UYI263" s="254"/>
      <c r="UYJ263" s="254"/>
      <c r="UYK263" s="254"/>
      <c r="UYL263" s="254"/>
      <c r="UYM263" s="254"/>
      <c r="UYN263" s="254"/>
      <c r="UYO263" s="254"/>
      <c r="UYP263" s="254"/>
      <c r="UYQ263" s="254"/>
      <c r="UYR263" s="254"/>
      <c r="UYS263" s="254"/>
      <c r="UYT263" s="254"/>
      <c r="UYU263" s="254"/>
      <c r="UYV263" s="254"/>
      <c r="UYW263" s="254"/>
      <c r="UYX263" s="254"/>
      <c r="UYY263" s="254"/>
      <c r="UYZ263" s="254"/>
      <c r="UZA263" s="254"/>
      <c r="UZB263" s="254"/>
      <c r="UZC263" s="254"/>
      <c r="UZD263" s="254"/>
      <c r="UZE263" s="254"/>
      <c r="UZF263" s="254"/>
      <c r="UZG263" s="254"/>
      <c r="UZH263" s="254"/>
      <c r="UZI263" s="254"/>
      <c r="UZJ263" s="254"/>
      <c r="UZK263" s="254"/>
      <c r="UZL263" s="254"/>
      <c r="UZM263" s="254"/>
      <c r="UZN263" s="254"/>
      <c r="UZO263" s="254"/>
      <c r="UZP263" s="254"/>
      <c r="UZQ263" s="254"/>
      <c r="UZR263" s="254"/>
      <c r="UZS263" s="254"/>
      <c r="UZT263" s="254"/>
      <c r="UZU263" s="254"/>
      <c r="UZV263" s="254"/>
      <c r="UZW263" s="254"/>
      <c r="UZX263" s="254"/>
      <c r="UZY263" s="254"/>
      <c r="UZZ263" s="254"/>
      <c r="VAA263" s="254"/>
      <c r="VAB263" s="254"/>
      <c r="VAC263" s="254"/>
      <c r="VAD263" s="254"/>
      <c r="VAE263" s="254"/>
      <c r="VAF263" s="254"/>
      <c r="VAG263" s="254"/>
      <c r="VAH263" s="254"/>
      <c r="VAI263" s="254"/>
      <c r="VAJ263" s="254"/>
      <c r="VAK263" s="254"/>
      <c r="VAL263" s="254"/>
      <c r="VAM263" s="254"/>
      <c r="VAN263" s="254"/>
      <c r="VAO263" s="254"/>
      <c r="VAP263" s="254"/>
      <c r="VAQ263" s="254"/>
      <c r="VAR263" s="254"/>
      <c r="VAS263" s="254"/>
      <c r="VAT263" s="254"/>
      <c r="VAU263" s="254"/>
      <c r="VAV263" s="254"/>
      <c r="VAW263" s="254"/>
      <c r="VAX263" s="254"/>
      <c r="VAY263" s="254"/>
      <c r="VAZ263" s="254"/>
      <c r="VBA263" s="254"/>
      <c r="VBB263" s="254"/>
      <c r="VBC263" s="254"/>
      <c r="VBD263" s="254"/>
      <c r="VBE263" s="254"/>
      <c r="VBF263" s="254"/>
      <c r="VBG263" s="254"/>
      <c r="VBH263" s="254"/>
      <c r="VBI263" s="254"/>
      <c r="VBJ263" s="254"/>
      <c r="VBK263" s="254"/>
      <c r="VBL263" s="254"/>
      <c r="VBM263" s="254"/>
      <c r="VBN263" s="254"/>
      <c r="VBO263" s="254"/>
      <c r="VBP263" s="254"/>
      <c r="VBQ263" s="254"/>
      <c r="VBR263" s="254"/>
      <c r="VBS263" s="254"/>
      <c r="VBT263" s="254"/>
      <c r="VBU263" s="254"/>
      <c r="VBV263" s="254"/>
      <c r="VBW263" s="254"/>
      <c r="VBX263" s="254"/>
      <c r="VBY263" s="254"/>
      <c r="VBZ263" s="254"/>
      <c r="VCA263" s="254"/>
      <c r="VCB263" s="254"/>
      <c r="VCC263" s="254"/>
      <c r="VCD263" s="254"/>
      <c r="VCE263" s="254"/>
      <c r="VCF263" s="254"/>
      <c r="VCG263" s="254"/>
      <c r="VCH263" s="254"/>
      <c r="VCI263" s="254"/>
      <c r="VCJ263" s="254"/>
      <c r="VCK263" s="254"/>
      <c r="VCL263" s="254"/>
      <c r="VCM263" s="254"/>
      <c r="VCN263" s="254"/>
      <c r="VCO263" s="254"/>
      <c r="VCP263" s="254"/>
      <c r="VCQ263" s="254"/>
      <c r="VCR263" s="254"/>
      <c r="VCS263" s="254"/>
      <c r="VCT263" s="254"/>
      <c r="VCU263" s="254"/>
      <c r="VCV263" s="254"/>
      <c r="VCW263" s="254"/>
      <c r="VCX263" s="254"/>
      <c r="VCY263" s="254"/>
      <c r="VCZ263" s="254"/>
      <c r="VDA263" s="254"/>
      <c r="VDB263" s="254"/>
      <c r="VDC263" s="254"/>
      <c r="VDD263" s="254"/>
      <c r="VDE263" s="254"/>
      <c r="VDF263" s="254"/>
      <c r="VDG263" s="254"/>
      <c r="VDH263" s="254"/>
      <c r="VDI263" s="254"/>
      <c r="VDJ263" s="254"/>
      <c r="VDK263" s="254"/>
      <c r="VDL263" s="254"/>
      <c r="VDM263" s="254"/>
      <c r="VDN263" s="254"/>
      <c r="VDO263" s="254"/>
      <c r="VDP263" s="254"/>
      <c r="VDQ263" s="254"/>
      <c r="VDR263" s="254"/>
      <c r="VDS263" s="254"/>
      <c r="VDT263" s="254"/>
      <c r="VDU263" s="254"/>
      <c r="VDV263" s="254"/>
      <c r="VDW263" s="254"/>
      <c r="VDX263" s="254"/>
      <c r="VDY263" s="254"/>
      <c r="VDZ263" s="254"/>
      <c r="VEA263" s="254"/>
      <c r="VEB263" s="254"/>
      <c r="VEC263" s="254"/>
      <c r="VED263" s="254"/>
      <c r="VEE263" s="254"/>
      <c r="VEF263" s="254"/>
      <c r="VEG263" s="254"/>
      <c r="VEH263" s="254"/>
      <c r="VEI263" s="254"/>
      <c r="VEJ263" s="254"/>
      <c r="VEK263" s="254"/>
      <c r="VEL263" s="254"/>
      <c r="VEM263" s="254"/>
      <c r="VEN263" s="254"/>
      <c r="VEO263" s="254"/>
      <c r="VEP263" s="254"/>
      <c r="VEQ263" s="254"/>
      <c r="VER263" s="254"/>
      <c r="VES263" s="254"/>
      <c r="VET263" s="254"/>
      <c r="VEU263" s="254"/>
      <c r="VEV263" s="254"/>
      <c r="VEW263" s="254"/>
      <c r="VEX263" s="254"/>
      <c r="VEY263" s="254"/>
      <c r="VEZ263" s="254"/>
      <c r="VFA263" s="254"/>
      <c r="VFB263" s="254"/>
      <c r="VFC263" s="254"/>
      <c r="VFD263" s="254"/>
      <c r="VFE263" s="254"/>
      <c r="VFF263" s="254"/>
      <c r="VFG263" s="254"/>
      <c r="VFH263" s="254"/>
      <c r="VFI263" s="254"/>
      <c r="VFJ263" s="254"/>
      <c r="VFK263" s="254"/>
      <c r="VFL263" s="254"/>
      <c r="VFM263" s="254"/>
      <c r="VFN263" s="254"/>
      <c r="VFO263" s="254"/>
      <c r="VFP263" s="254"/>
      <c r="VFQ263" s="254"/>
      <c r="VFR263" s="254"/>
      <c r="VFS263" s="254"/>
      <c r="VFT263" s="254"/>
      <c r="VFU263" s="254"/>
      <c r="VFV263" s="254"/>
      <c r="VFW263" s="254"/>
      <c r="VFX263" s="254"/>
      <c r="VFY263" s="254"/>
      <c r="VFZ263" s="254"/>
      <c r="VGA263" s="254"/>
      <c r="VGB263" s="254"/>
      <c r="VGC263" s="254"/>
      <c r="VGD263" s="254"/>
      <c r="VGE263" s="254"/>
      <c r="VGF263" s="254"/>
      <c r="VGG263" s="254"/>
      <c r="VGH263" s="254"/>
      <c r="VGI263" s="254"/>
      <c r="VGJ263" s="254"/>
      <c r="VGK263" s="254"/>
      <c r="VGL263" s="254"/>
      <c r="VGM263" s="254"/>
      <c r="VGN263" s="254"/>
      <c r="VGO263" s="254"/>
      <c r="VGP263" s="254"/>
      <c r="VGQ263" s="254"/>
      <c r="VGR263" s="254"/>
      <c r="VGS263" s="254"/>
      <c r="VGT263" s="254"/>
      <c r="VGU263" s="254"/>
      <c r="VGV263" s="254"/>
      <c r="VGW263" s="254"/>
      <c r="VGX263" s="254"/>
      <c r="VGY263" s="254"/>
      <c r="VGZ263" s="254"/>
      <c r="VHA263" s="254"/>
      <c r="VHB263" s="254"/>
      <c r="VHC263" s="254"/>
      <c r="VHD263" s="254"/>
      <c r="VHE263" s="254"/>
      <c r="VHF263" s="254"/>
      <c r="VHG263" s="254"/>
      <c r="VHH263" s="254"/>
      <c r="VHI263" s="254"/>
      <c r="VHJ263" s="254"/>
      <c r="VHK263" s="254"/>
      <c r="VHL263" s="254"/>
      <c r="VHM263" s="254"/>
      <c r="VHN263" s="254"/>
      <c r="VHO263" s="254"/>
      <c r="VHP263" s="254"/>
      <c r="VHQ263" s="254"/>
      <c r="VHR263" s="254"/>
      <c r="VHS263" s="254"/>
      <c r="VHT263" s="254"/>
      <c r="VHU263" s="254"/>
      <c r="VHV263" s="254"/>
      <c r="VHW263" s="254"/>
      <c r="VHX263" s="254"/>
      <c r="VHY263" s="254"/>
      <c r="VHZ263" s="254"/>
      <c r="VIA263" s="254"/>
      <c r="VIB263" s="254"/>
      <c r="VIC263" s="254"/>
      <c r="VID263" s="254"/>
      <c r="VIE263" s="254"/>
      <c r="VIF263" s="254"/>
      <c r="VIG263" s="254"/>
      <c r="VIH263" s="254"/>
      <c r="VII263" s="254"/>
      <c r="VIJ263" s="254"/>
      <c r="VIK263" s="254"/>
      <c r="VIL263" s="254"/>
      <c r="VIM263" s="254"/>
      <c r="VIN263" s="254"/>
      <c r="VIO263" s="254"/>
      <c r="VIP263" s="254"/>
      <c r="VIQ263" s="254"/>
      <c r="VIR263" s="254"/>
      <c r="VIS263" s="254"/>
      <c r="VIT263" s="254"/>
      <c r="VIU263" s="254"/>
      <c r="VIV263" s="254"/>
      <c r="VIW263" s="254"/>
      <c r="VIX263" s="254"/>
      <c r="VIY263" s="254"/>
      <c r="VIZ263" s="254"/>
      <c r="VJA263" s="254"/>
      <c r="VJB263" s="254"/>
      <c r="VJC263" s="254"/>
      <c r="VJD263" s="254"/>
      <c r="VJE263" s="254"/>
      <c r="VJF263" s="254"/>
      <c r="VJG263" s="254"/>
      <c r="VJH263" s="254"/>
      <c r="VJI263" s="254"/>
      <c r="VJJ263" s="254"/>
      <c r="VJK263" s="254"/>
      <c r="VJL263" s="254"/>
      <c r="VJM263" s="254"/>
      <c r="VJN263" s="254"/>
      <c r="VJO263" s="254"/>
      <c r="VJP263" s="254"/>
      <c r="VJQ263" s="254"/>
      <c r="VJR263" s="254"/>
      <c r="VJS263" s="254"/>
      <c r="VJT263" s="254"/>
      <c r="VJU263" s="254"/>
      <c r="VJV263" s="254"/>
      <c r="VJW263" s="254"/>
      <c r="VJX263" s="254"/>
      <c r="VJY263" s="254"/>
      <c r="VJZ263" s="254"/>
      <c r="VKA263" s="254"/>
      <c r="VKB263" s="254"/>
      <c r="VKC263" s="254"/>
      <c r="VKD263" s="254"/>
      <c r="VKE263" s="254"/>
      <c r="VKF263" s="254"/>
      <c r="VKG263" s="254"/>
      <c r="VKH263" s="254"/>
      <c r="VKI263" s="254"/>
      <c r="VKJ263" s="254"/>
      <c r="VKK263" s="254"/>
      <c r="VKL263" s="254"/>
      <c r="VKM263" s="254"/>
      <c r="VKN263" s="254"/>
      <c r="VKO263" s="254"/>
      <c r="VKP263" s="254"/>
      <c r="VKQ263" s="254"/>
      <c r="VKR263" s="254"/>
      <c r="VKS263" s="254"/>
      <c r="VKT263" s="254"/>
      <c r="VKU263" s="254"/>
      <c r="VKV263" s="254"/>
      <c r="VKW263" s="254"/>
      <c r="VKX263" s="254"/>
      <c r="VKY263" s="254"/>
      <c r="VKZ263" s="254"/>
      <c r="VLA263" s="254"/>
      <c r="VLB263" s="254"/>
      <c r="VLC263" s="254"/>
      <c r="VLD263" s="254"/>
      <c r="VLE263" s="254"/>
      <c r="VLF263" s="254"/>
      <c r="VLG263" s="254"/>
      <c r="VLH263" s="254"/>
      <c r="VLI263" s="254"/>
      <c r="VLJ263" s="254"/>
      <c r="VLK263" s="254"/>
      <c r="VLL263" s="254"/>
      <c r="VLM263" s="254"/>
      <c r="VLN263" s="254"/>
      <c r="VLO263" s="254"/>
      <c r="VLP263" s="254"/>
      <c r="VLQ263" s="254"/>
      <c r="VLR263" s="254"/>
      <c r="VLS263" s="254"/>
      <c r="VLT263" s="254"/>
      <c r="VLU263" s="254"/>
      <c r="VLV263" s="254"/>
      <c r="VLW263" s="254"/>
      <c r="VLX263" s="254"/>
      <c r="VLY263" s="254"/>
      <c r="VLZ263" s="254"/>
      <c r="VMA263" s="254"/>
      <c r="VMB263" s="254"/>
      <c r="VMC263" s="254"/>
      <c r="VMD263" s="254"/>
      <c r="VME263" s="254"/>
      <c r="VMF263" s="254"/>
      <c r="VMG263" s="254"/>
      <c r="VMH263" s="254"/>
      <c r="VMI263" s="254"/>
      <c r="VMJ263" s="254"/>
      <c r="VMK263" s="254"/>
      <c r="VML263" s="254"/>
      <c r="VMM263" s="254"/>
      <c r="VMN263" s="254"/>
      <c r="VMO263" s="254"/>
      <c r="VMP263" s="254"/>
      <c r="VMQ263" s="254"/>
      <c r="VMR263" s="254"/>
      <c r="VMS263" s="254"/>
      <c r="VMT263" s="254"/>
      <c r="VMU263" s="254"/>
      <c r="VMV263" s="254"/>
      <c r="VMW263" s="254"/>
      <c r="VMX263" s="254"/>
      <c r="VMY263" s="254"/>
      <c r="VMZ263" s="254"/>
      <c r="VNA263" s="254"/>
      <c r="VNB263" s="254"/>
      <c r="VNC263" s="254"/>
      <c r="VND263" s="254"/>
      <c r="VNE263" s="254"/>
      <c r="VNF263" s="254"/>
      <c r="VNG263" s="254"/>
      <c r="VNH263" s="254"/>
      <c r="VNI263" s="254"/>
      <c r="VNJ263" s="254"/>
      <c r="VNK263" s="254"/>
      <c r="VNL263" s="254"/>
      <c r="VNM263" s="254"/>
      <c r="VNN263" s="254"/>
      <c r="VNO263" s="254"/>
      <c r="VNP263" s="254"/>
      <c r="VNQ263" s="254"/>
      <c r="VNR263" s="254"/>
      <c r="VNS263" s="254"/>
      <c r="VNT263" s="254"/>
      <c r="VNU263" s="254"/>
      <c r="VNV263" s="254"/>
      <c r="VNW263" s="254"/>
      <c r="VNX263" s="254"/>
      <c r="VNY263" s="254"/>
      <c r="VNZ263" s="254"/>
      <c r="VOA263" s="254"/>
      <c r="VOB263" s="254"/>
      <c r="VOC263" s="254"/>
      <c r="VOD263" s="254"/>
      <c r="VOE263" s="254"/>
      <c r="VOF263" s="254"/>
      <c r="VOG263" s="254"/>
      <c r="VOH263" s="254"/>
      <c r="VOI263" s="254"/>
      <c r="VOJ263" s="254"/>
      <c r="VOK263" s="254"/>
      <c r="VOL263" s="254"/>
      <c r="VOM263" s="254"/>
      <c r="VON263" s="254"/>
      <c r="VOO263" s="254"/>
      <c r="VOP263" s="254"/>
      <c r="VOQ263" s="254"/>
      <c r="VOR263" s="254"/>
      <c r="VOS263" s="254"/>
      <c r="VOT263" s="254"/>
      <c r="VOU263" s="254"/>
      <c r="VOV263" s="254"/>
      <c r="VOW263" s="254"/>
      <c r="VOX263" s="254"/>
      <c r="VOY263" s="254"/>
      <c r="VOZ263" s="254"/>
      <c r="VPA263" s="254"/>
      <c r="VPB263" s="254"/>
      <c r="VPC263" s="254"/>
      <c r="VPD263" s="254"/>
      <c r="VPE263" s="254"/>
      <c r="VPF263" s="254"/>
      <c r="VPG263" s="254"/>
      <c r="VPH263" s="254"/>
      <c r="VPI263" s="254"/>
      <c r="VPJ263" s="254"/>
      <c r="VPK263" s="254"/>
      <c r="VPL263" s="254"/>
      <c r="VPM263" s="254"/>
      <c r="VPN263" s="254"/>
      <c r="VPO263" s="254"/>
      <c r="VPP263" s="254"/>
      <c r="VPQ263" s="254"/>
      <c r="VPR263" s="254"/>
      <c r="VPS263" s="254"/>
      <c r="VPT263" s="254"/>
      <c r="VPU263" s="254"/>
      <c r="VPV263" s="254"/>
      <c r="VPW263" s="254"/>
      <c r="VPX263" s="254"/>
      <c r="VPY263" s="254"/>
      <c r="VPZ263" s="254"/>
      <c r="VQA263" s="254"/>
      <c r="VQB263" s="254"/>
      <c r="VQC263" s="254"/>
      <c r="VQD263" s="254"/>
      <c r="VQE263" s="254"/>
      <c r="VQF263" s="254"/>
      <c r="VQG263" s="254"/>
      <c r="VQH263" s="254"/>
      <c r="VQI263" s="254"/>
      <c r="VQJ263" s="254"/>
      <c r="VQK263" s="254"/>
      <c r="VQL263" s="254"/>
      <c r="VQM263" s="254"/>
      <c r="VQN263" s="254"/>
      <c r="VQO263" s="254"/>
      <c r="VQP263" s="254"/>
      <c r="VQQ263" s="254"/>
      <c r="VQR263" s="254"/>
      <c r="VQS263" s="254"/>
      <c r="VQT263" s="254"/>
      <c r="VQU263" s="254"/>
      <c r="VQV263" s="254"/>
      <c r="VQW263" s="254"/>
      <c r="VQX263" s="254"/>
      <c r="VQY263" s="254"/>
      <c r="VQZ263" s="254"/>
      <c r="VRA263" s="254"/>
      <c r="VRB263" s="254"/>
      <c r="VRC263" s="254"/>
      <c r="VRD263" s="254"/>
      <c r="VRE263" s="254"/>
      <c r="VRF263" s="254"/>
      <c r="VRG263" s="254"/>
      <c r="VRH263" s="254"/>
      <c r="VRI263" s="254"/>
      <c r="VRJ263" s="254"/>
      <c r="VRK263" s="254"/>
      <c r="VRL263" s="254"/>
      <c r="VRM263" s="254"/>
      <c r="VRN263" s="254"/>
      <c r="VRO263" s="254"/>
      <c r="VRP263" s="254"/>
      <c r="VRQ263" s="254"/>
      <c r="VRR263" s="254"/>
      <c r="VRS263" s="254"/>
      <c r="VRT263" s="254"/>
      <c r="VRU263" s="254"/>
      <c r="VRV263" s="254"/>
      <c r="VRW263" s="254"/>
      <c r="VRX263" s="254"/>
      <c r="VRY263" s="254"/>
      <c r="VRZ263" s="254"/>
      <c r="VSA263" s="254"/>
      <c r="VSB263" s="254"/>
      <c r="VSC263" s="254"/>
      <c r="VSD263" s="254"/>
      <c r="VSE263" s="254"/>
      <c r="VSF263" s="254"/>
      <c r="VSG263" s="254"/>
      <c r="VSH263" s="254"/>
      <c r="VSI263" s="254"/>
      <c r="VSJ263" s="254"/>
      <c r="VSK263" s="254"/>
      <c r="VSL263" s="254"/>
      <c r="VSM263" s="254"/>
      <c r="VSN263" s="254"/>
      <c r="VSO263" s="254"/>
      <c r="VSP263" s="254"/>
      <c r="VSQ263" s="254"/>
      <c r="VSR263" s="254"/>
      <c r="VSS263" s="254"/>
      <c r="VST263" s="254"/>
      <c r="VSU263" s="254"/>
      <c r="VSV263" s="254"/>
      <c r="VSW263" s="254"/>
      <c r="VSX263" s="254"/>
      <c r="VSY263" s="254"/>
      <c r="VSZ263" s="254"/>
      <c r="VTA263" s="254"/>
      <c r="VTB263" s="254"/>
      <c r="VTC263" s="254"/>
      <c r="VTD263" s="254"/>
      <c r="VTE263" s="254"/>
      <c r="VTF263" s="254"/>
      <c r="VTG263" s="254"/>
      <c r="VTH263" s="254"/>
      <c r="VTI263" s="254"/>
      <c r="VTJ263" s="254"/>
      <c r="VTK263" s="254"/>
      <c r="VTL263" s="254"/>
      <c r="VTM263" s="254"/>
      <c r="VTN263" s="254"/>
      <c r="VTO263" s="254"/>
      <c r="VTP263" s="254"/>
      <c r="VTQ263" s="254"/>
      <c r="VTR263" s="254"/>
      <c r="VTS263" s="254"/>
      <c r="VTT263" s="254"/>
      <c r="VTU263" s="254"/>
      <c r="VTV263" s="254"/>
      <c r="VTW263" s="254"/>
      <c r="VTX263" s="254"/>
      <c r="VTY263" s="254"/>
      <c r="VTZ263" s="254"/>
      <c r="VUA263" s="254"/>
      <c r="VUB263" s="254"/>
      <c r="VUC263" s="254"/>
      <c r="VUD263" s="254"/>
      <c r="VUE263" s="254"/>
      <c r="VUF263" s="254"/>
      <c r="VUG263" s="254"/>
      <c r="VUH263" s="254"/>
      <c r="VUI263" s="254"/>
      <c r="VUJ263" s="254"/>
      <c r="VUK263" s="254"/>
      <c r="VUL263" s="254"/>
      <c r="VUM263" s="254"/>
      <c r="VUN263" s="254"/>
      <c r="VUO263" s="254"/>
      <c r="VUP263" s="254"/>
      <c r="VUQ263" s="254"/>
      <c r="VUR263" s="254"/>
      <c r="VUS263" s="254"/>
      <c r="VUT263" s="254"/>
      <c r="VUU263" s="254"/>
      <c r="VUV263" s="254"/>
      <c r="VUW263" s="254"/>
      <c r="VUX263" s="254"/>
      <c r="VUY263" s="254"/>
      <c r="VUZ263" s="254"/>
      <c r="VVA263" s="254"/>
      <c r="VVB263" s="254"/>
      <c r="VVC263" s="254"/>
      <c r="VVD263" s="254"/>
      <c r="VVE263" s="254"/>
      <c r="VVF263" s="254"/>
      <c r="VVG263" s="254"/>
      <c r="VVH263" s="254"/>
      <c r="VVI263" s="254"/>
      <c r="VVJ263" s="254"/>
      <c r="VVK263" s="254"/>
      <c r="VVL263" s="254"/>
      <c r="VVM263" s="254"/>
      <c r="VVN263" s="254"/>
      <c r="VVO263" s="254"/>
      <c r="VVP263" s="254"/>
      <c r="VVQ263" s="254"/>
      <c r="VVR263" s="254"/>
      <c r="VVS263" s="254"/>
      <c r="VVT263" s="254"/>
      <c r="VVU263" s="254"/>
      <c r="VVV263" s="254"/>
      <c r="VVW263" s="254"/>
      <c r="VVX263" s="254"/>
      <c r="VVY263" s="254"/>
      <c r="VVZ263" s="254"/>
      <c r="VWA263" s="254"/>
      <c r="VWB263" s="254"/>
      <c r="VWC263" s="254"/>
      <c r="VWD263" s="254"/>
      <c r="VWE263" s="254"/>
      <c r="VWF263" s="254"/>
      <c r="VWG263" s="254"/>
      <c r="VWH263" s="254"/>
      <c r="VWI263" s="254"/>
      <c r="VWJ263" s="254"/>
      <c r="VWK263" s="254"/>
      <c r="VWL263" s="254"/>
      <c r="VWM263" s="254"/>
      <c r="VWN263" s="254"/>
      <c r="VWO263" s="254"/>
      <c r="VWP263" s="254"/>
      <c r="VWQ263" s="254"/>
      <c r="VWR263" s="254"/>
      <c r="VWS263" s="254"/>
      <c r="VWT263" s="254"/>
      <c r="VWU263" s="254"/>
      <c r="VWV263" s="254"/>
      <c r="VWW263" s="254"/>
      <c r="VWX263" s="254"/>
      <c r="VWY263" s="254"/>
      <c r="VWZ263" s="254"/>
      <c r="VXA263" s="254"/>
      <c r="VXB263" s="254"/>
      <c r="VXC263" s="254"/>
      <c r="VXD263" s="254"/>
      <c r="VXE263" s="254"/>
      <c r="VXF263" s="254"/>
      <c r="VXG263" s="254"/>
      <c r="VXH263" s="254"/>
      <c r="VXI263" s="254"/>
      <c r="VXJ263" s="254"/>
      <c r="VXK263" s="254"/>
      <c r="VXL263" s="254"/>
      <c r="VXM263" s="254"/>
      <c r="VXN263" s="254"/>
      <c r="VXO263" s="254"/>
      <c r="VXP263" s="254"/>
      <c r="VXQ263" s="254"/>
      <c r="VXR263" s="254"/>
      <c r="VXS263" s="254"/>
      <c r="VXT263" s="254"/>
      <c r="VXU263" s="254"/>
      <c r="VXV263" s="254"/>
      <c r="VXW263" s="254"/>
      <c r="VXX263" s="254"/>
      <c r="VXY263" s="254"/>
      <c r="VXZ263" s="254"/>
      <c r="VYA263" s="254"/>
      <c r="VYB263" s="254"/>
      <c r="VYC263" s="254"/>
      <c r="VYD263" s="254"/>
      <c r="VYE263" s="254"/>
      <c r="VYF263" s="254"/>
      <c r="VYG263" s="254"/>
      <c r="VYH263" s="254"/>
      <c r="VYI263" s="254"/>
      <c r="VYJ263" s="254"/>
      <c r="VYK263" s="254"/>
      <c r="VYL263" s="254"/>
      <c r="VYM263" s="254"/>
      <c r="VYN263" s="254"/>
      <c r="VYO263" s="254"/>
      <c r="VYP263" s="254"/>
      <c r="VYQ263" s="254"/>
      <c r="VYR263" s="254"/>
      <c r="VYS263" s="254"/>
      <c r="VYT263" s="254"/>
      <c r="VYU263" s="254"/>
      <c r="VYV263" s="254"/>
      <c r="VYW263" s="254"/>
      <c r="VYX263" s="254"/>
      <c r="VYY263" s="254"/>
      <c r="VYZ263" s="254"/>
      <c r="VZA263" s="254"/>
      <c r="VZB263" s="254"/>
      <c r="VZC263" s="254"/>
      <c r="VZD263" s="254"/>
      <c r="VZE263" s="254"/>
      <c r="VZF263" s="254"/>
      <c r="VZG263" s="254"/>
      <c r="VZH263" s="254"/>
      <c r="VZI263" s="254"/>
      <c r="VZJ263" s="254"/>
      <c r="VZK263" s="254"/>
      <c r="VZL263" s="254"/>
      <c r="VZM263" s="254"/>
      <c r="VZN263" s="254"/>
      <c r="VZO263" s="254"/>
      <c r="VZP263" s="254"/>
      <c r="VZQ263" s="254"/>
      <c r="VZR263" s="254"/>
      <c r="VZS263" s="254"/>
      <c r="VZT263" s="254"/>
      <c r="VZU263" s="254"/>
      <c r="VZV263" s="254"/>
      <c r="VZW263" s="254"/>
      <c r="VZX263" s="254"/>
      <c r="VZY263" s="254"/>
      <c r="VZZ263" s="254"/>
      <c r="WAA263" s="254"/>
      <c r="WAB263" s="254"/>
      <c r="WAC263" s="254"/>
      <c r="WAD263" s="254"/>
      <c r="WAE263" s="254"/>
      <c r="WAF263" s="254"/>
      <c r="WAG263" s="254"/>
      <c r="WAH263" s="254"/>
      <c r="WAI263" s="254"/>
      <c r="WAJ263" s="254"/>
      <c r="WAK263" s="254"/>
      <c r="WAL263" s="254"/>
      <c r="WAM263" s="254"/>
      <c r="WAN263" s="254"/>
      <c r="WAO263" s="254"/>
      <c r="WAP263" s="254"/>
      <c r="WAQ263" s="254"/>
      <c r="WAR263" s="254"/>
      <c r="WAS263" s="254"/>
      <c r="WAT263" s="254"/>
      <c r="WAU263" s="254"/>
      <c r="WAV263" s="254"/>
      <c r="WAW263" s="254"/>
      <c r="WAX263" s="254"/>
      <c r="WAY263" s="254"/>
      <c r="WAZ263" s="254"/>
      <c r="WBA263" s="254"/>
      <c r="WBB263" s="254"/>
      <c r="WBC263" s="254"/>
      <c r="WBD263" s="254"/>
      <c r="WBE263" s="254"/>
      <c r="WBF263" s="254"/>
      <c r="WBG263" s="254"/>
      <c r="WBH263" s="254"/>
      <c r="WBI263" s="254"/>
      <c r="WBJ263" s="254"/>
      <c r="WBK263" s="254"/>
      <c r="WBL263" s="254"/>
      <c r="WBM263" s="254"/>
      <c r="WBN263" s="254"/>
      <c r="WBO263" s="254"/>
      <c r="WBP263" s="254"/>
      <c r="WBQ263" s="254"/>
      <c r="WBR263" s="254"/>
      <c r="WBS263" s="254"/>
      <c r="WBT263" s="254"/>
      <c r="WBU263" s="254"/>
      <c r="WBV263" s="254"/>
      <c r="WBW263" s="254"/>
      <c r="WBX263" s="254"/>
      <c r="WBY263" s="254"/>
      <c r="WBZ263" s="254"/>
      <c r="WCA263" s="254"/>
      <c r="WCB263" s="254"/>
      <c r="WCC263" s="254"/>
      <c r="WCD263" s="254"/>
      <c r="WCE263" s="254"/>
      <c r="WCF263" s="254"/>
      <c r="WCG263" s="254"/>
      <c r="WCH263" s="254"/>
      <c r="WCI263" s="254"/>
      <c r="WCJ263" s="254"/>
      <c r="WCK263" s="254"/>
      <c r="WCL263" s="254"/>
      <c r="WCM263" s="254"/>
      <c r="WCN263" s="254"/>
      <c r="WCO263" s="254"/>
      <c r="WCP263" s="254"/>
      <c r="WCQ263" s="254"/>
      <c r="WCR263" s="254"/>
      <c r="WCS263" s="254"/>
      <c r="WCT263" s="254"/>
      <c r="WCU263" s="254"/>
      <c r="WCV263" s="254"/>
      <c r="WCW263" s="254"/>
      <c r="WCX263" s="254"/>
      <c r="WCY263" s="254"/>
      <c r="WCZ263" s="254"/>
      <c r="WDA263" s="254"/>
      <c r="WDB263" s="254"/>
      <c r="WDC263" s="254"/>
      <c r="WDD263" s="254"/>
      <c r="WDE263" s="254"/>
      <c r="WDF263" s="254"/>
      <c r="WDG263" s="254"/>
      <c r="WDH263" s="254"/>
      <c r="WDI263" s="254"/>
      <c r="WDJ263" s="254"/>
      <c r="WDK263" s="254"/>
      <c r="WDL263" s="254"/>
      <c r="WDM263" s="254"/>
      <c r="WDN263" s="254"/>
      <c r="WDO263" s="254"/>
      <c r="WDP263" s="254"/>
      <c r="WDQ263" s="254"/>
      <c r="WDR263" s="254"/>
      <c r="WDS263" s="254"/>
      <c r="WDT263" s="254"/>
      <c r="WDU263" s="254"/>
      <c r="WDV263" s="254"/>
      <c r="WDW263" s="254"/>
      <c r="WDX263" s="254"/>
      <c r="WDY263" s="254"/>
      <c r="WDZ263" s="254"/>
      <c r="WEA263" s="254"/>
      <c r="WEB263" s="254"/>
      <c r="WEC263" s="254"/>
      <c r="WED263" s="254"/>
      <c r="WEE263" s="254"/>
      <c r="WEF263" s="254"/>
      <c r="WEG263" s="254"/>
      <c r="WEH263" s="254"/>
      <c r="WEI263" s="254"/>
      <c r="WEJ263" s="254"/>
      <c r="WEK263" s="254"/>
      <c r="WEL263" s="254"/>
      <c r="WEM263" s="254"/>
      <c r="WEN263" s="254"/>
      <c r="WEO263" s="254"/>
      <c r="WEP263" s="254"/>
      <c r="WEQ263" s="254"/>
      <c r="WER263" s="254"/>
      <c r="WES263" s="254"/>
      <c r="WET263" s="254"/>
      <c r="WEU263" s="254"/>
      <c r="WEV263" s="254"/>
      <c r="WEW263" s="254"/>
      <c r="WEX263" s="254"/>
      <c r="WEY263" s="254"/>
      <c r="WEZ263" s="254"/>
      <c r="WFA263" s="254"/>
      <c r="WFB263" s="254"/>
      <c r="WFC263" s="254"/>
      <c r="WFD263" s="254"/>
      <c r="WFE263" s="254"/>
      <c r="WFF263" s="254"/>
      <c r="WFG263" s="254"/>
      <c r="WFH263" s="254"/>
      <c r="WFI263" s="254"/>
      <c r="WFJ263" s="254"/>
      <c r="WFK263" s="254"/>
      <c r="WFL263" s="254"/>
      <c r="WFM263" s="254"/>
      <c r="WFN263" s="254"/>
      <c r="WFO263" s="254"/>
      <c r="WFP263" s="254"/>
      <c r="WFQ263" s="254"/>
      <c r="WFR263" s="254"/>
      <c r="WFS263" s="254"/>
      <c r="WFT263" s="254"/>
      <c r="WFU263" s="254"/>
      <c r="WFV263" s="254"/>
      <c r="WFW263" s="254"/>
      <c r="WFX263" s="254"/>
      <c r="WFY263" s="254"/>
      <c r="WFZ263" s="254"/>
      <c r="WGA263" s="254"/>
      <c r="WGB263" s="254"/>
      <c r="WGC263" s="254"/>
      <c r="WGD263" s="254"/>
      <c r="WGE263" s="254"/>
      <c r="WGF263" s="254"/>
      <c r="WGG263" s="254"/>
      <c r="WGH263" s="254"/>
      <c r="WGI263" s="254"/>
      <c r="WGJ263" s="254"/>
      <c r="WGK263" s="254"/>
      <c r="WGL263" s="254"/>
      <c r="WGM263" s="254"/>
      <c r="WGN263" s="254"/>
      <c r="WGO263" s="254"/>
      <c r="WGP263" s="254"/>
      <c r="WGQ263" s="254"/>
      <c r="WGR263" s="254"/>
      <c r="WGS263" s="254"/>
      <c r="WGT263" s="254"/>
      <c r="WGU263" s="254"/>
      <c r="WGV263" s="254"/>
      <c r="WGW263" s="254"/>
      <c r="WGX263" s="254"/>
      <c r="WGY263" s="254"/>
      <c r="WGZ263" s="254"/>
      <c r="WHA263" s="254"/>
      <c r="WHB263" s="254"/>
      <c r="WHC263" s="254"/>
      <c r="WHD263" s="254"/>
      <c r="WHE263" s="254"/>
      <c r="WHF263" s="254"/>
      <c r="WHG263" s="254"/>
      <c r="WHH263" s="254"/>
      <c r="WHI263" s="254"/>
      <c r="WHJ263" s="254"/>
      <c r="WHK263" s="254"/>
      <c r="WHL263" s="254"/>
      <c r="WHM263" s="254"/>
      <c r="WHN263" s="254"/>
      <c r="WHO263" s="254"/>
      <c r="WHP263" s="254"/>
      <c r="WHQ263" s="254"/>
      <c r="WHR263" s="254"/>
      <c r="WHS263" s="254"/>
      <c r="WHT263" s="254"/>
      <c r="WHU263" s="254"/>
      <c r="WHV263" s="254"/>
      <c r="WHW263" s="254"/>
      <c r="WHX263" s="254"/>
      <c r="WHY263" s="254"/>
      <c r="WHZ263" s="254"/>
      <c r="WIA263" s="254"/>
      <c r="WIB263" s="254"/>
      <c r="WIC263" s="254"/>
      <c r="WID263" s="254"/>
      <c r="WIE263" s="254"/>
      <c r="WIF263" s="254"/>
      <c r="WIG263" s="254"/>
      <c r="WIH263" s="254"/>
      <c r="WII263" s="254"/>
      <c r="WIJ263" s="254"/>
      <c r="WIK263" s="254"/>
      <c r="WIL263" s="254"/>
      <c r="WIM263" s="254"/>
      <c r="WIN263" s="254"/>
      <c r="WIO263" s="254"/>
      <c r="WIP263" s="254"/>
      <c r="WIQ263" s="254"/>
      <c r="WIR263" s="254"/>
      <c r="WIS263" s="254"/>
      <c r="WIT263" s="254"/>
      <c r="WIU263" s="254"/>
      <c r="WIV263" s="254"/>
      <c r="WIW263" s="254"/>
      <c r="WIX263" s="254"/>
      <c r="WIY263" s="254"/>
      <c r="WIZ263" s="254"/>
      <c r="WJA263" s="254"/>
      <c r="WJB263" s="254"/>
      <c r="WJC263" s="254"/>
      <c r="WJD263" s="254"/>
      <c r="WJE263" s="254"/>
      <c r="WJF263" s="254"/>
      <c r="WJG263" s="254"/>
      <c r="WJH263" s="254"/>
      <c r="WJI263" s="254"/>
      <c r="WJJ263" s="254"/>
      <c r="WJK263" s="254"/>
      <c r="WJL263" s="254"/>
      <c r="WJM263" s="254"/>
      <c r="WJN263" s="254"/>
      <c r="WJO263" s="254"/>
      <c r="WJP263" s="254"/>
      <c r="WJQ263" s="254"/>
      <c r="WJR263" s="254"/>
      <c r="WJS263" s="254"/>
      <c r="WJT263" s="254"/>
      <c r="WJU263" s="254"/>
      <c r="WJV263" s="254"/>
      <c r="WJW263" s="254"/>
      <c r="WJX263" s="254"/>
      <c r="WJY263" s="254"/>
      <c r="WJZ263" s="254"/>
      <c r="WKA263" s="254"/>
      <c r="WKB263" s="254"/>
      <c r="WKC263" s="254"/>
      <c r="WKD263" s="254"/>
      <c r="WKE263" s="254"/>
      <c r="WKF263" s="254"/>
      <c r="WKG263" s="254"/>
      <c r="WKH263" s="254"/>
      <c r="WKI263" s="254"/>
      <c r="WKJ263" s="254"/>
      <c r="WKK263" s="254"/>
      <c r="WKL263" s="254"/>
      <c r="WKM263" s="254"/>
      <c r="WKN263" s="254"/>
      <c r="WKO263" s="254"/>
      <c r="WKP263" s="254"/>
      <c r="WKQ263" s="254"/>
      <c r="WKR263" s="254"/>
      <c r="WKS263" s="254"/>
      <c r="WKT263" s="254"/>
      <c r="WKU263" s="254"/>
      <c r="WKV263" s="254"/>
      <c r="WKW263" s="254"/>
      <c r="WKX263" s="254"/>
      <c r="WKY263" s="254"/>
      <c r="WKZ263" s="254"/>
      <c r="WLA263" s="254"/>
      <c r="WLB263" s="254"/>
      <c r="WLC263" s="254"/>
      <c r="WLD263" s="254"/>
      <c r="WLE263" s="254"/>
      <c r="WLF263" s="254"/>
      <c r="WLG263" s="254"/>
      <c r="WLH263" s="254"/>
      <c r="WLI263" s="254"/>
      <c r="WLJ263" s="254"/>
      <c r="WLK263" s="254"/>
      <c r="WLL263" s="254"/>
      <c r="WLM263" s="254"/>
      <c r="WLN263" s="254"/>
      <c r="WLO263" s="254"/>
      <c r="WLP263" s="254"/>
      <c r="WLQ263" s="254"/>
      <c r="WLR263" s="254"/>
      <c r="WLS263" s="254"/>
      <c r="WLT263" s="254"/>
      <c r="WLU263" s="254"/>
      <c r="WLV263" s="254"/>
      <c r="WLW263" s="254"/>
      <c r="WLX263" s="254"/>
      <c r="WLY263" s="254"/>
      <c r="WLZ263" s="254"/>
      <c r="WMA263" s="254"/>
      <c r="WMB263" s="254"/>
      <c r="WMC263" s="254"/>
      <c r="WMD263" s="254"/>
      <c r="WME263" s="254"/>
      <c r="WMF263" s="254"/>
      <c r="WMG263" s="254"/>
      <c r="WMH263" s="254"/>
      <c r="WMI263" s="254"/>
      <c r="WMJ263" s="254"/>
      <c r="WMK263" s="254"/>
      <c r="WML263" s="254"/>
      <c r="WMM263" s="254"/>
      <c r="WMN263" s="254"/>
      <c r="WMO263" s="254"/>
      <c r="WMP263" s="254"/>
      <c r="WMQ263" s="254"/>
      <c r="WMR263" s="254"/>
      <c r="WMS263" s="254"/>
      <c r="WMT263" s="254"/>
      <c r="WMU263" s="254"/>
      <c r="WMV263" s="254"/>
      <c r="WMW263" s="254"/>
      <c r="WMX263" s="254"/>
      <c r="WMY263" s="254"/>
      <c r="WMZ263" s="254"/>
      <c r="WNA263" s="254"/>
      <c r="WNB263" s="254"/>
      <c r="WNC263" s="254"/>
      <c r="WND263" s="254"/>
      <c r="WNE263" s="254"/>
      <c r="WNF263" s="254"/>
      <c r="WNG263" s="254"/>
      <c r="WNH263" s="254"/>
      <c r="WNI263" s="254"/>
      <c r="WNJ263" s="254"/>
      <c r="WNK263" s="254"/>
      <c r="WNL263" s="254"/>
      <c r="WNM263" s="254"/>
      <c r="WNN263" s="254"/>
      <c r="WNO263" s="254"/>
      <c r="WNP263" s="254"/>
      <c r="WNQ263" s="254"/>
      <c r="WNR263" s="254"/>
      <c r="WNS263" s="254"/>
      <c r="WNT263" s="254"/>
      <c r="WNU263" s="254"/>
      <c r="WNV263" s="254"/>
      <c r="WNW263" s="254"/>
      <c r="WNX263" s="254"/>
      <c r="WNY263" s="254"/>
      <c r="WNZ263" s="254"/>
      <c r="WOA263" s="254"/>
      <c r="WOB263" s="254"/>
      <c r="WOC263" s="254"/>
      <c r="WOD263" s="254"/>
      <c r="WOE263" s="254"/>
      <c r="WOF263" s="254"/>
      <c r="WOG263" s="254"/>
      <c r="WOH263" s="254"/>
      <c r="WOI263" s="254"/>
      <c r="WOJ263" s="254"/>
      <c r="WOK263" s="254"/>
      <c r="WOL263" s="254"/>
      <c r="WOM263" s="254"/>
      <c r="WON263" s="254"/>
      <c r="WOO263" s="254"/>
      <c r="WOP263" s="254"/>
      <c r="WOQ263" s="254"/>
      <c r="WOR263" s="254"/>
      <c r="WOS263" s="254"/>
      <c r="WOT263" s="254"/>
      <c r="WOU263" s="254"/>
      <c r="WOV263" s="254"/>
      <c r="WOW263" s="254"/>
      <c r="WOX263" s="254"/>
      <c r="WOY263" s="254"/>
      <c r="WOZ263" s="254"/>
      <c r="WPA263" s="254"/>
      <c r="WPB263" s="254"/>
      <c r="WPC263" s="254"/>
      <c r="WPD263" s="254"/>
      <c r="WPE263" s="254"/>
      <c r="WPF263" s="254"/>
      <c r="WPG263" s="254"/>
      <c r="WPH263" s="254"/>
      <c r="WPI263" s="254"/>
      <c r="WPJ263" s="254"/>
      <c r="WPK263" s="254"/>
      <c r="WPL263" s="254"/>
      <c r="WPM263" s="254"/>
      <c r="WPN263" s="254"/>
      <c r="WPO263" s="254"/>
      <c r="WPP263" s="254"/>
      <c r="WPQ263" s="254"/>
      <c r="WPR263" s="254"/>
      <c r="WPS263" s="254"/>
      <c r="WPT263" s="254"/>
      <c r="WPU263" s="254"/>
      <c r="WPV263" s="254"/>
      <c r="WPW263" s="254"/>
      <c r="WPX263" s="254"/>
      <c r="WPY263" s="254"/>
      <c r="WPZ263" s="254"/>
      <c r="WQA263" s="254"/>
      <c r="WQB263" s="254"/>
      <c r="WQC263" s="254"/>
      <c r="WQD263" s="254"/>
      <c r="WQE263" s="254"/>
      <c r="WQF263" s="254"/>
      <c r="WQG263" s="254"/>
      <c r="WQH263" s="254"/>
      <c r="WQI263" s="254"/>
      <c r="WQJ263" s="254"/>
      <c r="WQK263" s="254"/>
      <c r="WQL263" s="254"/>
      <c r="WQM263" s="254"/>
      <c r="WQN263" s="254"/>
      <c r="WQO263" s="254"/>
      <c r="WQP263" s="254"/>
      <c r="WQQ263" s="254"/>
      <c r="WQR263" s="254"/>
      <c r="WQS263" s="254"/>
      <c r="WQT263" s="254"/>
      <c r="WQU263" s="254"/>
      <c r="WQV263" s="254"/>
      <c r="WQW263" s="254"/>
      <c r="WQX263" s="254"/>
      <c r="WQY263" s="254"/>
      <c r="WQZ263" s="254"/>
      <c r="WRA263" s="254"/>
      <c r="WRB263" s="254"/>
      <c r="WRC263" s="254"/>
      <c r="WRD263" s="254"/>
      <c r="WRE263" s="254"/>
      <c r="WRF263" s="254"/>
      <c r="WRG263" s="254"/>
      <c r="WRH263" s="254"/>
      <c r="WRI263" s="254"/>
      <c r="WRJ263" s="254"/>
      <c r="WRK263" s="254"/>
      <c r="WRL263" s="254"/>
      <c r="WRM263" s="254"/>
      <c r="WRN263" s="254"/>
      <c r="WRO263" s="254"/>
      <c r="WRP263" s="254"/>
      <c r="WRQ263" s="254"/>
      <c r="WRR263" s="254"/>
      <c r="WRS263" s="254"/>
      <c r="WRT263" s="254"/>
      <c r="WRU263" s="254"/>
      <c r="WRV263" s="254"/>
      <c r="WRW263" s="254"/>
      <c r="WRX263" s="254"/>
      <c r="WRY263" s="254"/>
      <c r="WRZ263" s="254"/>
      <c r="WSA263" s="254"/>
      <c r="WSB263" s="254"/>
      <c r="WSC263" s="254"/>
      <c r="WSD263" s="254"/>
      <c r="WSE263" s="254"/>
      <c r="WSF263" s="254"/>
      <c r="WSG263" s="254"/>
      <c r="WSH263" s="254"/>
      <c r="WSI263" s="254"/>
      <c r="WSJ263" s="254"/>
      <c r="WSK263" s="254"/>
      <c r="WSL263" s="254"/>
      <c r="WSM263" s="254"/>
      <c r="WSN263" s="254"/>
      <c r="WSO263" s="254"/>
      <c r="WSP263" s="254"/>
      <c r="WSQ263" s="254"/>
      <c r="WSR263" s="254"/>
      <c r="WSS263" s="254"/>
      <c r="WST263" s="254"/>
      <c r="WSU263" s="254"/>
      <c r="WSV263" s="254"/>
      <c r="WSW263" s="254"/>
      <c r="WSX263" s="254"/>
      <c r="WSY263" s="254"/>
      <c r="WSZ263" s="254"/>
      <c r="WTA263" s="254"/>
      <c r="WTB263" s="254"/>
      <c r="WTC263" s="254"/>
      <c r="WTD263" s="254"/>
      <c r="WTE263" s="254"/>
      <c r="WTF263" s="254"/>
      <c r="WTG263" s="254"/>
      <c r="WTH263" s="254"/>
      <c r="WTI263" s="254"/>
      <c r="WTJ263" s="254"/>
      <c r="WTK263" s="254"/>
      <c r="WTL263" s="254"/>
      <c r="WTM263" s="254"/>
      <c r="WTN263" s="254"/>
      <c r="WTO263" s="254"/>
      <c r="WTP263" s="254"/>
      <c r="WTQ263" s="254"/>
      <c r="WTR263" s="254"/>
      <c r="WTS263" s="254"/>
      <c r="WTT263" s="254"/>
      <c r="WTU263" s="254"/>
      <c r="WTV263" s="254"/>
      <c r="WTW263" s="254"/>
      <c r="WTX263" s="254"/>
      <c r="WTY263" s="254"/>
      <c r="WTZ263" s="254"/>
      <c r="WUA263" s="254"/>
      <c r="WUB263" s="254"/>
      <c r="WUC263" s="254"/>
      <c r="WUD263" s="254"/>
      <c r="WUE263" s="254"/>
      <c r="WUF263" s="254"/>
      <c r="WUG263" s="254"/>
      <c r="WUH263" s="254"/>
      <c r="WUI263" s="254"/>
      <c r="WUJ263" s="254"/>
      <c r="WUK263" s="254"/>
      <c r="WUL263" s="254"/>
      <c r="WUM263" s="254"/>
      <c r="WUN263" s="254"/>
      <c r="WUO263" s="254"/>
      <c r="WUP263" s="254"/>
      <c r="WUQ263" s="254"/>
      <c r="WUR263" s="254"/>
      <c r="WUS263" s="254"/>
      <c r="WUT263" s="254"/>
      <c r="WUU263" s="254"/>
      <c r="WUV263" s="254"/>
      <c r="WUW263" s="254"/>
      <c r="WUX263" s="254"/>
      <c r="WUY263" s="254"/>
      <c r="WUZ263" s="254"/>
      <c r="WVA263" s="254"/>
      <c r="WVB263" s="254"/>
      <c r="WVC263" s="254"/>
      <c r="WVD263" s="254"/>
      <c r="WVE263" s="254"/>
      <c r="WVF263" s="254"/>
      <c r="WVG263" s="254"/>
      <c r="WVH263" s="254"/>
      <c r="WVI263" s="254"/>
      <c r="WVJ263" s="254"/>
      <c r="WVK263" s="254"/>
      <c r="WVL263" s="254"/>
      <c r="WVM263" s="254"/>
      <c r="WVN263" s="254"/>
      <c r="WVO263" s="254"/>
      <c r="WVP263" s="254"/>
      <c r="WVQ263" s="254"/>
      <c r="WVR263" s="254"/>
      <c r="WVS263" s="254"/>
      <c r="WVT263" s="254"/>
      <c r="WVU263" s="254"/>
      <c r="WVV263" s="254"/>
      <c r="WVW263" s="254"/>
      <c r="WVX263" s="254"/>
      <c r="WVY263" s="254"/>
      <c r="WVZ263" s="254"/>
      <c r="WWA263" s="254"/>
      <c r="WWB263" s="254"/>
      <c r="WWC263" s="254"/>
      <c r="WWD263" s="254"/>
      <c r="WWE263" s="254"/>
      <c r="WWF263" s="254"/>
      <c r="WWG263" s="254"/>
      <c r="WWH263" s="254"/>
      <c r="WWI263" s="254"/>
      <c r="WWJ263" s="254"/>
      <c r="WWK263" s="254"/>
      <c r="WWL263" s="254"/>
      <c r="WWM263" s="254"/>
      <c r="WWN263" s="254"/>
      <c r="WWO263" s="254"/>
      <c r="WWP263" s="254"/>
      <c r="WWQ263" s="254"/>
      <c r="WWR263" s="254"/>
      <c r="WWS263" s="254"/>
      <c r="WWT263" s="254"/>
      <c r="WWU263" s="254"/>
      <c r="WWV263" s="254"/>
      <c r="WWW263" s="254"/>
      <c r="WWX263" s="254"/>
      <c r="WWY263" s="254"/>
      <c r="WWZ263" s="254"/>
      <c r="WXA263" s="254"/>
      <c r="WXB263" s="254"/>
      <c r="WXC263" s="254"/>
      <c r="WXD263" s="254"/>
      <c r="WXE263" s="254"/>
      <c r="WXF263" s="254"/>
      <c r="WXG263" s="254"/>
      <c r="WXH263" s="254"/>
      <c r="WXI263" s="254"/>
      <c r="WXJ263" s="254"/>
      <c r="WXK263" s="254"/>
      <c r="WXL263" s="254"/>
      <c r="WXM263" s="254"/>
      <c r="WXN263" s="254"/>
      <c r="WXO263" s="254"/>
      <c r="WXP263" s="254"/>
      <c r="WXQ263" s="254"/>
      <c r="WXR263" s="254"/>
      <c r="WXS263" s="254"/>
      <c r="WXT263" s="254"/>
      <c r="WXU263" s="254"/>
      <c r="WXV263" s="254"/>
      <c r="WXW263" s="254"/>
      <c r="WXX263" s="254"/>
      <c r="WXY263" s="254"/>
      <c r="WXZ263" s="254"/>
      <c r="WYA263" s="254"/>
      <c r="WYB263" s="254"/>
      <c r="WYC263" s="254"/>
      <c r="WYD263" s="254"/>
      <c r="WYE263" s="254"/>
      <c r="WYF263" s="254"/>
      <c r="WYG263" s="254"/>
      <c r="WYH263" s="254"/>
      <c r="WYI263" s="254"/>
      <c r="WYJ263" s="254"/>
      <c r="WYK263" s="254"/>
      <c r="WYL263" s="254"/>
      <c r="WYM263" s="254"/>
      <c r="WYN263" s="254"/>
      <c r="WYO263" s="254"/>
      <c r="WYP263" s="254"/>
      <c r="WYQ263" s="254"/>
      <c r="WYR263" s="254"/>
      <c r="WYS263" s="254"/>
      <c r="WYT263" s="254"/>
      <c r="WYU263" s="254"/>
      <c r="WYV263" s="254"/>
      <c r="WYW263" s="254"/>
      <c r="WYX263" s="254"/>
      <c r="WYY263" s="254"/>
      <c r="WYZ263" s="254"/>
      <c r="WZA263" s="254"/>
      <c r="WZB263" s="254"/>
      <c r="WZC263" s="254"/>
      <c r="WZD263" s="254"/>
      <c r="WZE263" s="254"/>
      <c r="WZF263" s="254"/>
      <c r="WZG263" s="254"/>
      <c r="WZH263" s="254"/>
      <c r="WZI263" s="254"/>
      <c r="WZJ263" s="254"/>
      <c r="WZK263" s="254"/>
      <c r="WZL263" s="254"/>
      <c r="WZM263" s="254"/>
      <c r="WZN263" s="254"/>
      <c r="WZO263" s="254"/>
      <c r="WZP263" s="254"/>
      <c r="WZQ263" s="254"/>
      <c r="WZR263" s="254"/>
      <c r="WZS263" s="254"/>
      <c r="WZT263" s="254"/>
      <c r="WZU263" s="254"/>
      <c r="WZV263" s="254"/>
      <c r="WZW263" s="254"/>
      <c r="WZX263" s="254"/>
      <c r="WZY263" s="254"/>
      <c r="WZZ263" s="254"/>
      <c r="XAA263" s="254"/>
      <c r="XAB263" s="254"/>
      <c r="XAC263" s="254"/>
      <c r="XAD263" s="254"/>
      <c r="XAE263" s="254"/>
      <c r="XAF263" s="254"/>
      <c r="XAG263" s="254"/>
      <c r="XAH263" s="254"/>
      <c r="XAI263" s="254"/>
      <c r="XAJ263" s="254"/>
      <c r="XAK263" s="254"/>
      <c r="XAL263" s="254"/>
      <c r="XAM263" s="254"/>
      <c r="XAN263" s="254"/>
      <c r="XAO263" s="254"/>
      <c r="XAP263" s="254"/>
      <c r="XAQ263" s="254"/>
      <c r="XAR263" s="254"/>
      <c r="XAS263" s="254"/>
      <c r="XAT263" s="254"/>
      <c r="XAU263" s="254"/>
      <c r="XAV263" s="254"/>
      <c r="XAW263" s="254"/>
      <c r="XAX263" s="254"/>
      <c r="XAY263" s="254"/>
      <c r="XAZ263" s="254"/>
      <c r="XBA263" s="254"/>
      <c r="XBB263" s="254"/>
      <c r="XBC263" s="254"/>
      <c r="XBD263" s="254"/>
      <c r="XBE263" s="254"/>
      <c r="XBF263" s="254"/>
      <c r="XBG263" s="254"/>
      <c r="XBH263" s="254"/>
      <c r="XBI263" s="254"/>
      <c r="XBJ263" s="254"/>
      <c r="XBK263" s="254"/>
      <c r="XBL263" s="254"/>
      <c r="XBM263" s="254"/>
      <c r="XBN263" s="254"/>
      <c r="XBO263" s="254"/>
      <c r="XBP263" s="254"/>
      <c r="XBQ263" s="254"/>
      <c r="XBR263" s="254"/>
      <c r="XBS263" s="254"/>
      <c r="XBT263" s="254"/>
      <c r="XBU263" s="254"/>
      <c r="XBV263" s="254"/>
      <c r="XBW263" s="254"/>
      <c r="XBX263" s="254"/>
      <c r="XBY263" s="254"/>
      <c r="XBZ263" s="254"/>
      <c r="XCA263" s="254"/>
      <c r="XCB263" s="254"/>
      <c r="XCC263" s="254"/>
      <c r="XCD263" s="254"/>
      <c r="XCE263" s="254"/>
      <c r="XCF263" s="254"/>
      <c r="XCG263" s="254"/>
      <c r="XCH263" s="254"/>
      <c r="XCI263" s="254"/>
      <c r="XCJ263" s="254"/>
      <c r="XCK263" s="254"/>
      <c r="XCL263" s="254"/>
      <c r="XCM263" s="254"/>
      <c r="XCN263" s="254"/>
      <c r="XCO263" s="254"/>
      <c r="XCP263" s="254"/>
      <c r="XCQ263" s="254"/>
      <c r="XCR263" s="254"/>
      <c r="XCS263" s="254"/>
      <c r="XCT263" s="254"/>
      <c r="XCU263" s="254"/>
      <c r="XCV263" s="254"/>
      <c r="XCW263" s="254"/>
      <c r="XCX263" s="254"/>
      <c r="XCY263" s="254"/>
      <c r="XCZ263" s="254"/>
      <c r="XDA263" s="254"/>
      <c r="XDB263" s="254"/>
      <c r="XDC263" s="254"/>
      <c r="XDD263" s="254"/>
      <c r="XDE263" s="254"/>
      <c r="XDF263" s="254"/>
      <c r="XDG263" s="254"/>
      <c r="XDH263" s="254"/>
      <c r="XDI263" s="254"/>
      <c r="XDJ263" s="254"/>
      <c r="XDK263" s="254"/>
      <c r="XDL263" s="254"/>
      <c r="XDM263" s="254"/>
      <c r="XDN263" s="254"/>
      <c r="XDO263" s="254"/>
      <c r="XDP263" s="254"/>
      <c r="XDQ263" s="254"/>
      <c r="XDR263" s="254"/>
      <c r="XDS263" s="254"/>
      <c r="XDT263" s="254"/>
      <c r="XDU263" s="254"/>
      <c r="XDV263" s="254"/>
      <c r="XDW263" s="254"/>
      <c r="XDX263" s="254"/>
      <c r="XDY263" s="254"/>
      <c r="XDZ263" s="254"/>
      <c r="XEA263" s="254"/>
      <c r="XEB263" s="254"/>
      <c r="XEC263" s="254"/>
      <c r="XED263" s="254"/>
      <c r="XEE263" s="254"/>
      <c r="XEF263" s="254"/>
      <c r="XEG263" s="254"/>
      <c r="XEH263" s="254"/>
      <c r="XEI263" s="254"/>
      <c r="XEJ263" s="254"/>
      <c r="XEK263" s="254"/>
      <c r="XEL263" s="254"/>
      <c r="XEM263" s="254"/>
      <c r="XEN263" s="254"/>
    </row>
    <row r="264" spans="1:16368" s="238" customFormat="1">
      <c r="A264" s="254"/>
      <c r="B264" s="254"/>
      <c r="C264" s="254"/>
      <c r="D264" s="254"/>
      <c r="E264" s="254"/>
      <c r="F264" s="254"/>
      <c r="G264" s="254"/>
      <c r="H264" s="254"/>
      <c r="I264" s="254"/>
      <c r="J264" s="254"/>
      <c r="K264" s="254"/>
      <c r="L264" s="254"/>
      <c r="M264" s="254"/>
      <c r="N264" s="317"/>
      <c r="O264" s="254"/>
      <c r="P264" s="254"/>
      <c r="Q264" s="317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  <c r="BG264" s="254"/>
      <c r="BH264" s="254"/>
      <c r="BI264" s="254"/>
      <c r="BJ264" s="254"/>
      <c r="BK264" s="254"/>
      <c r="BL264" s="254"/>
      <c r="BM264" s="254"/>
      <c r="BN264" s="254"/>
      <c r="BO264" s="254"/>
      <c r="BP264" s="254"/>
      <c r="BQ264" s="254"/>
      <c r="BR264" s="254"/>
      <c r="BS264" s="254"/>
      <c r="BT264" s="254"/>
      <c r="BU264" s="254"/>
      <c r="BV264" s="254"/>
      <c r="BW264" s="254"/>
      <c r="BX264" s="254"/>
      <c r="BY264" s="254"/>
      <c r="BZ264" s="254"/>
      <c r="CA264" s="254"/>
      <c r="CB264" s="254"/>
      <c r="CC264" s="254"/>
      <c r="CD264" s="254"/>
      <c r="CE264" s="254"/>
      <c r="CF264" s="254"/>
      <c r="CG264" s="254"/>
      <c r="CH264" s="254"/>
      <c r="CI264" s="254"/>
      <c r="CJ264" s="254"/>
      <c r="CK264" s="254"/>
      <c r="CL264" s="254"/>
      <c r="CM264" s="254"/>
      <c r="CN264" s="254"/>
      <c r="CO264" s="254"/>
      <c r="CP264" s="254"/>
      <c r="CQ264" s="254"/>
      <c r="CR264" s="254"/>
      <c r="CS264" s="254"/>
      <c r="CT264" s="254"/>
      <c r="CU264" s="254"/>
      <c r="CV264" s="254"/>
      <c r="CW264" s="254"/>
      <c r="CX264" s="254"/>
      <c r="CY264" s="254"/>
      <c r="CZ264" s="254"/>
      <c r="DA264" s="254"/>
      <c r="DB264" s="254"/>
      <c r="DC264" s="254"/>
      <c r="DD264" s="254"/>
      <c r="DE264" s="254"/>
      <c r="DF264" s="254"/>
      <c r="DG264" s="254"/>
      <c r="DH264" s="254"/>
      <c r="DI264" s="254"/>
      <c r="DJ264" s="254"/>
      <c r="DK264" s="254"/>
      <c r="DL264" s="254"/>
      <c r="DM264" s="254"/>
      <c r="DN264" s="254"/>
      <c r="DO264" s="254"/>
      <c r="DP264" s="254"/>
      <c r="DQ264" s="254"/>
      <c r="DR264" s="254"/>
      <c r="DS264" s="254"/>
      <c r="DT264" s="254"/>
      <c r="DU264" s="254"/>
      <c r="DV264" s="254"/>
      <c r="DW264" s="254"/>
      <c r="DX264" s="254"/>
      <c r="DY264" s="254"/>
      <c r="DZ264" s="254"/>
      <c r="EA264" s="254"/>
      <c r="EB264" s="254"/>
      <c r="EC264" s="254"/>
      <c r="ED264" s="254"/>
      <c r="EE264" s="254"/>
      <c r="EF264" s="254"/>
      <c r="EG264" s="254"/>
      <c r="EH264" s="254"/>
      <c r="EI264" s="254"/>
      <c r="EJ264" s="254"/>
      <c r="EK264" s="254"/>
      <c r="EL264" s="254"/>
      <c r="EM264" s="254"/>
      <c r="EN264" s="254"/>
      <c r="EO264" s="254"/>
      <c r="EP264" s="254"/>
      <c r="EQ264" s="254"/>
      <c r="ER264" s="254"/>
      <c r="ES264" s="254"/>
      <c r="ET264" s="254"/>
      <c r="EU264" s="254"/>
      <c r="EV264" s="254"/>
      <c r="EW264" s="254"/>
      <c r="EX264" s="254"/>
      <c r="EY264" s="254"/>
      <c r="EZ264" s="254"/>
      <c r="FA264" s="254"/>
      <c r="FB264" s="254"/>
      <c r="FC264" s="254"/>
      <c r="FD264" s="254"/>
      <c r="FE264" s="254"/>
      <c r="FF264" s="254"/>
      <c r="FG264" s="254"/>
      <c r="FH264" s="254"/>
      <c r="FI264" s="254"/>
      <c r="FJ264" s="254"/>
      <c r="FK264" s="254"/>
      <c r="FL264" s="254"/>
      <c r="FM264" s="254"/>
      <c r="FN264" s="254"/>
      <c r="FO264" s="254"/>
      <c r="FP264" s="254"/>
      <c r="FQ264" s="254"/>
      <c r="FR264" s="254"/>
      <c r="FS264" s="254"/>
      <c r="FT264" s="254"/>
      <c r="FU264" s="254"/>
      <c r="FV264" s="254"/>
      <c r="FW264" s="254"/>
      <c r="FX264" s="254"/>
      <c r="FY264" s="254"/>
      <c r="FZ264" s="254"/>
      <c r="GA264" s="254"/>
      <c r="GB264" s="254"/>
      <c r="GC264" s="254"/>
      <c r="GD264" s="254"/>
      <c r="GE264" s="254"/>
      <c r="GF264" s="254"/>
      <c r="GG264" s="254"/>
      <c r="GH264" s="254"/>
      <c r="GI264" s="254"/>
      <c r="GJ264" s="254"/>
      <c r="GK264" s="254"/>
      <c r="GL264" s="254"/>
      <c r="GM264" s="254"/>
      <c r="GN264" s="254"/>
      <c r="GO264" s="254"/>
      <c r="GP264" s="254"/>
      <c r="GQ264" s="254"/>
      <c r="GR264" s="254"/>
      <c r="GS264" s="254"/>
      <c r="GT264" s="254"/>
      <c r="GU264" s="254"/>
      <c r="GV264" s="254"/>
      <c r="GW264" s="254"/>
      <c r="GX264" s="254"/>
      <c r="GY264" s="254"/>
      <c r="GZ264" s="254"/>
      <c r="HA264" s="254"/>
      <c r="HB264" s="254"/>
      <c r="HC264" s="254"/>
      <c r="HD264" s="254"/>
      <c r="HE264" s="254"/>
      <c r="HF264" s="254"/>
      <c r="HG264" s="254"/>
      <c r="HH264" s="254"/>
      <c r="HI264" s="254"/>
      <c r="HJ264" s="254"/>
      <c r="HK264" s="254"/>
      <c r="HL264" s="254"/>
      <c r="HM264" s="254"/>
      <c r="HN264" s="254"/>
      <c r="HO264" s="254"/>
      <c r="HP264" s="254"/>
      <c r="HQ264" s="254"/>
      <c r="HR264" s="254"/>
      <c r="HS264" s="254"/>
      <c r="HT264" s="254"/>
      <c r="HU264" s="254"/>
      <c r="HV264" s="254"/>
      <c r="HW264" s="254"/>
      <c r="HX264" s="254"/>
      <c r="HY264" s="254"/>
      <c r="HZ264" s="254"/>
      <c r="IA264" s="254"/>
      <c r="IB264" s="254"/>
      <c r="IC264" s="254"/>
      <c r="ID264" s="254"/>
      <c r="IE264" s="254"/>
      <c r="IF264" s="254"/>
      <c r="IG264" s="254"/>
      <c r="IH264" s="254"/>
      <c r="II264" s="254"/>
      <c r="IJ264" s="254"/>
      <c r="IK264" s="254"/>
      <c r="IL264" s="254"/>
      <c r="IM264" s="254"/>
      <c r="IN264" s="254"/>
      <c r="IO264" s="254"/>
      <c r="IP264" s="254"/>
      <c r="IQ264" s="254"/>
      <c r="IR264" s="254"/>
      <c r="IS264" s="254"/>
      <c r="IT264" s="254"/>
      <c r="IU264" s="254"/>
      <c r="IV264" s="254"/>
      <c r="IW264" s="254"/>
      <c r="IX264" s="254"/>
      <c r="IY264" s="254"/>
      <c r="IZ264" s="254"/>
      <c r="JA264" s="254"/>
      <c r="JB264" s="254"/>
      <c r="JC264" s="254"/>
      <c r="JD264" s="254"/>
      <c r="JE264" s="254"/>
      <c r="JF264" s="254"/>
      <c r="JG264" s="254"/>
      <c r="JH264" s="254"/>
      <c r="JI264" s="254"/>
      <c r="JJ264" s="254"/>
      <c r="JK264" s="254"/>
      <c r="JL264" s="254"/>
      <c r="JM264" s="254"/>
      <c r="JN264" s="254"/>
      <c r="JO264" s="254"/>
      <c r="JP264" s="254"/>
      <c r="JQ264" s="254"/>
      <c r="JR264" s="254"/>
      <c r="JS264" s="254"/>
      <c r="JT264" s="254"/>
      <c r="JU264" s="254"/>
      <c r="JV264" s="254"/>
      <c r="JW264" s="254"/>
      <c r="JX264" s="254"/>
      <c r="JY264" s="254"/>
      <c r="JZ264" s="254"/>
      <c r="KA264" s="254"/>
      <c r="KB264" s="254"/>
      <c r="KC264" s="254"/>
      <c r="KD264" s="254"/>
      <c r="KE264" s="254"/>
      <c r="KF264" s="254"/>
      <c r="KG264" s="254"/>
      <c r="KH264" s="254"/>
      <c r="KI264" s="254"/>
      <c r="KJ264" s="254"/>
      <c r="KK264" s="254"/>
      <c r="KL264" s="254"/>
      <c r="KM264" s="254"/>
      <c r="KN264" s="254"/>
      <c r="KO264" s="254"/>
      <c r="KP264" s="254"/>
      <c r="KQ264" s="254"/>
      <c r="KR264" s="254"/>
      <c r="KS264" s="254"/>
      <c r="KT264" s="254"/>
      <c r="KU264" s="254"/>
      <c r="KV264" s="254"/>
      <c r="KW264" s="254"/>
      <c r="KX264" s="254"/>
      <c r="KY264" s="254"/>
      <c r="KZ264" s="254"/>
      <c r="LA264" s="254"/>
      <c r="LB264" s="254"/>
      <c r="LC264" s="254"/>
      <c r="LD264" s="254"/>
      <c r="LE264" s="254"/>
      <c r="LF264" s="254"/>
      <c r="LG264" s="254"/>
      <c r="LH264" s="254"/>
      <c r="LI264" s="254"/>
      <c r="LJ264" s="254"/>
      <c r="LK264" s="254"/>
      <c r="LL264" s="254"/>
      <c r="LM264" s="254"/>
      <c r="LN264" s="254"/>
      <c r="LO264" s="254"/>
      <c r="LP264" s="254"/>
      <c r="LQ264" s="254"/>
      <c r="LR264" s="254"/>
      <c r="LS264" s="254"/>
      <c r="LT264" s="254"/>
      <c r="LU264" s="254"/>
      <c r="LV264" s="254"/>
      <c r="LW264" s="254"/>
      <c r="LX264" s="254"/>
      <c r="LY264" s="254"/>
      <c r="LZ264" s="254"/>
      <c r="MA264" s="254"/>
      <c r="MB264" s="254"/>
      <c r="MC264" s="254"/>
      <c r="MD264" s="254"/>
      <c r="ME264" s="254"/>
      <c r="MF264" s="254"/>
      <c r="MG264" s="254"/>
      <c r="MH264" s="254"/>
      <c r="MI264" s="254"/>
      <c r="MJ264" s="254"/>
      <c r="MK264" s="254"/>
      <c r="ML264" s="254"/>
      <c r="MM264" s="254"/>
      <c r="MN264" s="254"/>
      <c r="MO264" s="254"/>
      <c r="MP264" s="254"/>
      <c r="MQ264" s="254"/>
      <c r="MR264" s="254"/>
      <c r="MS264" s="254"/>
      <c r="MT264" s="254"/>
      <c r="MU264" s="254"/>
      <c r="MV264" s="254"/>
      <c r="MW264" s="254"/>
      <c r="MX264" s="254"/>
      <c r="MY264" s="254"/>
      <c r="MZ264" s="254"/>
      <c r="NA264" s="254"/>
      <c r="NB264" s="254"/>
      <c r="NC264" s="254"/>
      <c r="ND264" s="254"/>
      <c r="NE264" s="254"/>
      <c r="NF264" s="254"/>
      <c r="NG264" s="254"/>
      <c r="NH264" s="254"/>
      <c r="NI264" s="254"/>
      <c r="NJ264" s="254"/>
      <c r="NK264" s="254"/>
      <c r="NL264" s="254"/>
      <c r="NM264" s="254"/>
      <c r="NN264" s="254"/>
      <c r="NO264" s="254"/>
      <c r="NP264" s="254"/>
      <c r="NQ264" s="254"/>
      <c r="NR264" s="254"/>
      <c r="NS264" s="254"/>
      <c r="NT264" s="254"/>
      <c r="NU264" s="254"/>
      <c r="NV264" s="254"/>
      <c r="NW264" s="254"/>
      <c r="NX264" s="254"/>
      <c r="NY264" s="254"/>
      <c r="NZ264" s="254"/>
      <c r="OA264" s="254"/>
      <c r="OB264" s="254"/>
      <c r="OC264" s="254"/>
      <c r="OD264" s="254"/>
      <c r="OE264" s="254"/>
      <c r="OF264" s="254"/>
      <c r="OG264" s="254"/>
      <c r="OH264" s="254"/>
      <c r="OI264" s="254"/>
      <c r="OJ264" s="254"/>
      <c r="OK264" s="254"/>
      <c r="OL264" s="254"/>
      <c r="OM264" s="254"/>
      <c r="ON264" s="254"/>
      <c r="OO264" s="254"/>
      <c r="OP264" s="254"/>
      <c r="OQ264" s="254"/>
      <c r="OR264" s="254"/>
      <c r="OS264" s="254"/>
      <c r="OT264" s="254"/>
      <c r="OU264" s="254"/>
      <c r="OV264" s="254"/>
      <c r="OW264" s="254"/>
      <c r="OX264" s="254"/>
      <c r="OY264" s="254"/>
      <c r="OZ264" s="254"/>
      <c r="PA264" s="254"/>
      <c r="PB264" s="254"/>
      <c r="PC264" s="254"/>
      <c r="PD264" s="254"/>
      <c r="PE264" s="254"/>
      <c r="PF264" s="254"/>
      <c r="PG264" s="254"/>
      <c r="PH264" s="254"/>
      <c r="PI264" s="254"/>
      <c r="PJ264" s="254"/>
      <c r="PK264" s="254"/>
      <c r="PL264" s="254"/>
      <c r="PM264" s="254"/>
      <c r="PN264" s="254"/>
      <c r="PO264" s="254"/>
      <c r="PP264" s="254"/>
      <c r="PQ264" s="254"/>
      <c r="PR264" s="254"/>
      <c r="PS264" s="254"/>
      <c r="PT264" s="254"/>
      <c r="PU264" s="254"/>
      <c r="PV264" s="254"/>
      <c r="PW264" s="254"/>
      <c r="PX264" s="254"/>
      <c r="PY264" s="254"/>
      <c r="PZ264" s="254"/>
      <c r="QA264" s="254"/>
      <c r="QB264" s="254"/>
      <c r="QC264" s="254"/>
      <c r="QD264" s="254"/>
      <c r="QE264" s="254"/>
      <c r="QF264" s="254"/>
      <c r="QG264" s="254"/>
      <c r="QH264" s="254"/>
      <c r="QI264" s="254"/>
      <c r="QJ264" s="254"/>
      <c r="QK264" s="254"/>
      <c r="QL264" s="254"/>
      <c r="QM264" s="254"/>
      <c r="QN264" s="254"/>
      <c r="QO264" s="254"/>
      <c r="QP264" s="254"/>
      <c r="QQ264" s="254"/>
      <c r="QR264" s="254"/>
      <c r="QS264" s="254"/>
      <c r="QT264" s="254"/>
      <c r="QU264" s="254"/>
      <c r="QV264" s="254"/>
      <c r="QW264" s="254"/>
      <c r="QX264" s="254"/>
      <c r="QY264" s="254"/>
      <c r="QZ264" s="254"/>
      <c r="RA264" s="254"/>
      <c r="RB264" s="254"/>
      <c r="RC264" s="254"/>
      <c r="RD264" s="254"/>
      <c r="RE264" s="254"/>
      <c r="RF264" s="254"/>
      <c r="RG264" s="254"/>
      <c r="RH264" s="254"/>
      <c r="RI264" s="254"/>
      <c r="RJ264" s="254"/>
      <c r="RK264" s="254"/>
      <c r="RL264" s="254"/>
      <c r="RM264" s="254"/>
      <c r="RN264" s="254"/>
      <c r="RO264" s="254"/>
      <c r="RP264" s="254"/>
      <c r="RQ264" s="254"/>
      <c r="RR264" s="254"/>
      <c r="RS264" s="254"/>
      <c r="RT264" s="254"/>
      <c r="RU264" s="254"/>
      <c r="RV264" s="254"/>
      <c r="RW264" s="254"/>
      <c r="RX264" s="254"/>
      <c r="RY264" s="254"/>
      <c r="RZ264" s="254"/>
      <c r="SA264" s="254"/>
      <c r="SB264" s="254"/>
      <c r="SC264" s="254"/>
      <c r="SD264" s="254"/>
      <c r="SE264" s="254"/>
      <c r="SF264" s="254"/>
      <c r="SG264" s="254"/>
      <c r="SH264" s="254"/>
      <c r="SI264" s="254"/>
      <c r="SJ264" s="254"/>
      <c r="SK264" s="254"/>
      <c r="SL264" s="254"/>
      <c r="SM264" s="254"/>
      <c r="SN264" s="254"/>
      <c r="SO264" s="254"/>
      <c r="SP264" s="254"/>
      <c r="SQ264" s="254"/>
      <c r="SR264" s="254"/>
      <c r="SS264" s="254"/>
      <c r="ST264" s="254"/>
      <c r="SU264" s="254"/>
      <c r="SV264" s="254"/>
      <c r="SW264" s="254"/>
      <c r="SX264" s="254"/>
      <c r="SY264" s="254"/>
      <c r="SZ264" s="254"/>
      <c r="TA264" s="254"/>
      <c r="TB264" s="254"/>
      <c r="TC264" s="254"/>
      <c r="TD264" s="254"/>
      <c r="TE264" s="254"/>
      <c r="TF264" s="254"/>
      <c r="TG264" s="254"/>
      <c r="TH264" s="254"/>
      <c r="TI264" s="254"/>
      <c r="TJ264" s="254"/>
      <c r="TK264" s="254"/>
      <c r="TL264" s="254"/>
      <c r="TM264" s="254"/>
      <c r="TN264" s="254"/>
      <c r="TO264" s="254"/>
      <c r="TP264" s="254"/>
      <c r="TQ264" s="254"/>
      <c r="TR264" s="254"/>
      <c r="TS264" s="254"/>
      <c r="TT264" s="254"/>
      <c r="TU264" s="254"/>
      <c r="TV264" s="254"/>
      <c r="TW264" s="254"/>
      <c r="TX264" s="254"/>
      <c r="TY264" s="254"/>
      <c r="TZ264" s="254"/>
      <c r="UA264" s="254"/>
      <c r="UB264" s="254"/>
      <c r="UC264" s="254"/>
      <c r="UD264" s="254"/>
      <c r="UE264" s="254"/>
      <c r="UF264" s="254"/>
      <c r="UG264" s="254"/>
      <c r="UH264" s="254"/>
      <c r="UI264" s="254"/>
      <c r="UJ264" s="254"/>
      <c r="UK264" s="254"/>
      <c r="UL264" s="254"/>
      <c r="UM264" s="254"/>
      <c r="UN264" s="254"/>
      <c r="UO264" s="254"/>
      <c r="UP264" s="254"/>
      <c r="UQ264" s="254"/>
      <c r="UR264" s="254"/>
      <c r="US264" s="254"/>
      <c r="UT264" s="254"/>
      <c r="UU264" s="254"/>
      <c r="UV264" s="254"/>
      <c r="UW264" s="254"/>
      <c r="UX264" s="254"/>
      <c r="UY264" s="254"/>
      <c r="UZ264" s="254"/>
      <c r="VA264" s="254"/>
      <c r="VB264" s="254"/>
      <c r="VC264" s="254"/>
      <c r="VD264" s="254"/>
      <c r="VE264" s="254"/>
      <c r="VF264" s="254"/>
      <c r="VG264" s="254"/>
      <c r="VH264" s="254"/>
      <c r="VI264" s="254"/>
      <c r="VJ264" s="254"/>
      <c r="VK264" s="254"/>
      <c r="VL264" s="254"/>
      <c r="VM264" s="254"/>
      <c r="VN264" s="254"/>
      <c r="VO264" s="254"/>
      <c r="VP264" s="254"/>
      <c r="VQ264" s="254"/>
      <c r="VR264" s="254"/>
      <c r="VS264" s="254"/>
      <c r="VT264" s="254"/>
      <c r="VU264" s="254"/>
      <c r="VV264" s="254"/>
      <c r="VW264" s="254"/>
      <c r="VX264" s="254"/>
      <c r="VY264" s="254"/>
      <c r="VZ264" s="254"/>
      <c r="WA264" s="254"/>
      <c r="WB264" s="254"/>
      <c r="WC264" s="254"/>
      <c r="WD264" s="254"/>
      <c r="WE264" s="254"/>
      <c r="WF264" s="254"/>
      <c r="WG264" s="254"/>
      <c r="WH264" s="254"/>
      <c r="WI264" s="254"/>
      <c r="WJ264" s="254"/>
      <c r="WK264" s="254"/>
      <c r="WL264" s="254"/>
      <c r="WM264" s="254"/>
      <c r="WN264" s="254"/>
      <c r="WO264" s="254"/>
      <c r="WP264" s="254"/>
      <c r="WQ264" s="254"/>
      <c r="WR264" s="254"/>
      <c r="WS264" s="254"/>
      <c r="WT264" s="254"/>
      <c r="WU264" s="254"/>
      <c r="WV264" s="254"/>
      <c r="WW264" s="254"/>
      <c r="WX264" s="254"/>
      <c r="WY264" s="254"/>
      <c r="WZ264" s="254"/>
      <c r="XA264" s="254"/>
      <c r="XB264" s="254"/>
      <c r="XC264" s="254"/>
      <c r="XD264" s="254"/>
      <c r="XE264" s="254"/>
      <c r="XF264" s="254"/>
      <c r="XG264" s="254"/>
      <c r="XH264" s="254"/>
      <c r="XI264" s="254"/>
      <c r="XJ264" s="254"/>
      <c r="XK264" s="254"/>
      <c r="XL264" s="254"/>
      <c r="XM264" s="254"/>
      <c r="XN264" s="254"/>
      <c r="XO264" s="254"/>
      <c r="XP264" s="254"/>
      <c r="XQ264" s="254"/>
      <c r="XR264" s="254"/>
      <c r="XS264" s="254"/>
      <c r="XT264" s="254"/>
      <c r="XU264" s="254"/>
      <c r="XV264" s="254"/>
      <c r="XW264" s="254"/>
      <c r="XX264" s="254"/>
      <c r="XY264" s="254"/>
      <c r="XZ264" s="254"/>
      <c r="YA264" s="254"/>
      <c r="YB264" s="254"/>
      <c r="YC264" s="254"/>
      <c r="YD264" s="254"/>
      <c r="YE264" s="254"/>
      <c r="YF264" s="254"/>
      <c r="YG264" s="254"/>
      <c r="YH264" s="254"/>
      <c r="YI264" s="254"/>
      <c r="YJ264" s="254"/>
      <c r="YK264" s="254"/>
      <c r="YL264" s="254"/>
      <c r="YM264" s="254"/>
      <c r="YN264" s="254"/>
      <c r="YO264" s="254"/>
      <c r="YP264" s="254"/>
      <c r="YQ264" s="254"/>
      <c r="YR264" s="254"/>
      <c r="YS264" s="254"/>
      <c r="YT264" s="254"/>
      <c r="YU264" s="254"/>
      <c r="YV264" s="254"/>
      <c r="YW264" s="254"/>
      <c r="YX264" s="254"/>
      <c r="YY264" s="254"/>
      <c r="YZ264" s="254"/>
      <c r="ZA264" s="254"/>
      <c r="ZB264" s="254"/>
      <c r="ZC264" s="254"/>
      <c r="ZD264" s="254"/>
      <c r="ZE264" s="254"/>
      <c r="ZF264" s="254"/>
      <c r="ZG264" s="254"/>
      <c r="ZH264" s="254"/>
      <c r="ZI264" s="254"/>
      <c r="ZJ264" s="254"/>
      <c r="ZK264" s="254"/>
      <c r="ZL264" s="254"/>
      <c r="ZM264" s="254"/>
      <c r="ZN264" s="254"/>
      <c r="ZO264" s="254"/>
      <c r="ZP264" s="254"/>
      <c r="ZQ264" s="254"/>
      <c r="ZR264" s="254"/>
      <c r="ZS264" s="254"/>
      <c r="ZT264" s="254"/>
      <c r="ZU264" s="254"/>
      <c r="ZV264" s="254"/>
      <c r="ZW264" s="254"/>
      <c r="ZX264" s="254"/>
      <c r="ZY264" s="254"/>
      <c r="ZZ264" s="254"/>
      <c r="AAA264" s="254"/>
      <c r="AAB264" s="254"/>
      <c r="AAC264" s="254"/>
      <c r="AAD264" s="254"/>
      <c r="AAE264" s="254"/>
      <c r="AAF264" s="254"/>
      <c r="AAG264" s="254"/>
      <c r="AAH264" s="254"/>
      <c r="AAI264" s="254"/>
      <c r="AAJ264" s="254"/>
      <c r="AAK264" s="254"/>
      <c r="AAL264" s="254"/>
      <c r="AAM264" s="254"/>
      <c r="AAN264" s="254"/>
      <c r="AAO264" s="254"/>
      <c r="AAP264" s="254"/>
      <c r="AAQ264" s="254"/>
      <c r="AAR264" s="254"/>
      <c r="AAS264" s="254"/>
      <c r="AAT264" s="254"/>
      <c r="AAU264" s="254"/>
      <c r="AAV264" s="254"/>
      <c r="AAW264" s="254"/>
      <c r="AAX264" s="254"/>
      <c r="AAY264" s="254"/>
      <c r="AAZ264" s="254"/>
      <c r="ABA264" s="254"/>
      <c r="ABB264" s="254"/>
      <c r="ABC264" s="254"/>
      <c r="ABD264" s="254"/>
      <c r="ABE264" s="254"/>
      <c r="ABF264" s="254"/>
      <c r="ABG264" s="254"/>
      <c r="ABH264" s="254"/>
      <c r="ABI264" s="254"/>
      <c r="ABJ264" s="254"/>
      <c r="ABK264" s="254"/>
      <c r="ABL264" s="254"/>
      <c r="ABM264" s="254"/>
      <c r="ABN264" s="254"/>
      <c r="ABO264" s="254"/>
      <c r="ABP264" s="254"/>
      <c r="ABQ264" s="254"/>
      <c r="ABR264" s="254"/>
      <c r="ABS264" s="254"/>
      <c r="ABT264" s="254"/>
      <c r="ABU264" s="254"/>
      <c r="ABV264" s="254"/>
      <c r="ABW264" s="254"/>
      <c r="ABX264" s="254"/>
      <c r="ABY264" s="254"/>
      <c r="ABZ264" s="254"/>
      <c r="ACA264" s="254"/>
      <c r="ACB264" s="254"/>
      <c r="ACC264" s="254"/>
      <c r="ACD264" s="254"/>
      <c r="ACE264" s="254"/>
      <c r="ACF264" s="254"/>
      <c r="ACG264" s="254"/>
      <c r="ACH264" s="254"/>
      <c r="ACI264" s="254"/>
      <c r="ACJ264" s="254"/>
      <c r="ACK264" s="254"/>
      <c r="ACL264" s="254"/>
      <c r="ACM264" s="254"/>
      <c r="ACN264" s="254"/>
      <c r="ACO264" s="254"/>
      <c r="ACP264" s="254"/>
      <c r="ACQ264" s="254"/>
      <c r="ACR264" s="254"/>
      <c r="ACS264" s="254"/>
      <c r="ACT264" s="254"/>
      <c r="ACU264" s="254"/>
      <c r="ACV264" s="254"/>
      <c r="ACW264" s="254"/>
      <c r="ACX264" s="254"/>
      <c r="ACY264" s="254"/>
      <c r="ACZ264" s="254"/>
      <c r="ADA264" s="254"/>
      <c r="ADB264" s="254"/>
      <c r="ADC264" s="254"/>
      <c r="ADD264" s="254"/>
      <c r="ADE264" s="254"/>
      <c r="ADF264" s="254"/>
      <c r="ADG264" s="254"/>
      <c r="ADH264" s="254"/>
      <c r="ADI264" s="254"/>
      <c r="ADJ264" s="254"/>
      <c r="ADK264" s="254"/>
      <c r="ADL264" s="254"/>
      <c r="ADM264" s="254"/>
      <c r="ADN264" s="254"/>
      <c r="ADO264" s="254"/>
      <c r="ADP264" s="254"/>
      <c r="ADQ264" s="254"/>
      <c r="ADR264" s="254"/>
      <c r="ADS264" s="254"/>
      <c r="ADT264" s="254"/>
      <c r="ADU264" s="254"/>
      <c r="ADV264" s="254"/>
      <c r="ADW264" s="254"/>
      <c r="ADX264" s="254"/>
      <c r="ADY264" s="254"/>
      <c r="ADZ264" s="254"/>
      <c r="AEA264" s="254"/>
      <c r="AEB264" s="254"/>
      <c r="AEC264" s="254"/>
      <c r="AED264" s="254"/>
      <c r="AEE264" s="254"/>
      <c r="AEF264" s="254"/>
      <c r="AEG264" s="254"/>
      <c r="AEH264" s="254"/>
      <c r="AEI264" s="254"/>
      <c r="AEJ264" s="254"/>
      <c r="AEK264" s="254"/>
      <c r="AEL264" s="254"/>
      <c r="AEM264" s="254"/>
      <c r="AEN264" s="254"/>
      <c r="AEO264" s="254"/>
      <c r="AEP264" s="254"/>
      <c r="AEQ264" s="254"/>
      <c r="AER264" s="254"/>
      <c r="AES264" s="254"/>
      <c r="AET264" s="254"/>
      <c r="AEU264" s="254"/>
      <c r="AEV264" s="254"/>
      <c r="AEW264" s="254"/>
      <c r="AEX264" s="254"/>
      <c r="AEY264" s="254"/>
      <c r="AEZ264" s="254"/>
      <c r="AFA264" s="254"/>
      <c r="AFB264" s="254"/>
      <c r="AFC264" s="254"/>
      <c r="AFD264" s="254"/>
      <c r="AFE264" s="254"/>
      <c r="AFF264" s="254"/>
      <c r="AFG264" s="254"/>
      <c r="AFH264" s="254"/>
      <c r="AFI264" s="254"/>
      <c r="AFJ264" s="254"/>
      <c r="AFK264" s="254"/>
      <c r="AFL264" s="254"/>
      <c r="AFM264" s="254"/>
      <c r="AFN264" s="254"/>
      <c r="AFO264" s="254"/>
      <c r="AFP264" s="254"/>
      <c r="AFQ264" s="254"/>
      <c r="AFR264" s="254"/>
      <c r="AFS264" s="254"/>
      <c r="AFT264" s="254"/>
      <c r="AFU264" s="254"/>
      <c r="AFV264" s="254"/>
      <c r="AFW264" s="254"/>
      <c r="AFX264" s="254"/>
      <c r="AFY264" s="254"/>
      <c r="AFZ264" s="254"/>
      <c r="AGA264" s="254"/>
      <c r="AGB264" s="254"/>
      <c r="AGC264" s="254"/>
      <c r="AGD264" s="254"/>
      <c r="AGE264" s="254"/>
      <c r="AGF264" s="254"/>
      <c r="AGG264" s="254"/>
      <c r="AGH264" s="254"/>
      <c r="AGI264" s="254"/>
      <c r="AGJ264" s="254"/>
      <c r="AGK264" s="254"/>
      <c r="AGL264" s="254"/>
      <c r="AGM264" s="254"/>
      <c r="AGN264" s="254"/>
      <c r="AGO264" s="254"/>
      <c r="AGP264" s="254"/>
      <c r="AGQ264" s="254"/>
      <c r="AGR264" s="254"/>
      <c r="AGS264" s="254"/>
      <c r="AGT264" s="254"/>
      <c r="AGU264" s="254"/>
      <c r="AGV264" s="254"/>
      <c r="AGW264" s="254"/>
      <c r="AGX264" s="254"/>
      <c r="AGY264" s="254"/>
      <c r="AGZ264" s="254"/>
      <c r="AHA264" s="254"/>
      <c r="AHB264" s="254"/>
      <c r="AHC264" s="254"/>
      <c r="AHD264" s="254"/>
      <c r="AHE264" s="254"/>
      <c r="AHF264" s="254"/>
      <c r="AHG264" s="254"/>
      <c r="AHH264" s="254"/>
      <c r="AHI264" s="254"/>
      <c r="AHJ264" s="254"/>
      <c r="AHK264" s="254"/>
      <c r="AHL264" s="254"/>
      <c r="AHM264" s="254"/>
      <c r="AHN264" s="254"/>
      <c r="AHO264" s="254"/>
      <c r="AHP264" s="254"/>
      <c r="AHQ264" s="254"/>
      <c r="AHR264" s="254"/>
      <c r="AHS264" s="254"/>
      <c r="AHT264" s="254"/>
      <c r="AHU264" s="254"/>
      <c r="AHV264" s="254"/>
      <c r="AHW264" s="254"/>
      <c r="AHX264" s="254"/>
      <c r="AHY264" s="254"/>
      <c r="AHZ264" s="254"/>
      <c r="AIA264" s="254"/>
      <c r="AIB264" s="254"/>
      <c r="AIC264" s="254"/>
      <c r="AID264" s="254"/>
      <c r="AIE264" s="254"/>
      <c r="AIF264" s="254"/>
      <c r="AIG264" s="254"/>
      <c r="AIH264" s="254"/>
      <c r="AII264" s="254"/>
      <c r="AIJ264" s="254"/>
      <c r="AIK264" s="254"/>
      <c r="AIL264" s="254"/>
      <c r="AIM264" s="254"/>
      <c r="AIN264" s="254"/>
      <c r="AIO264" s="254"/>
      <c r="AIP264" s="254"/>
      <c r="AIQ264" s="254"/>
      <c r="AIR264" s="254"/>
      <c r="AIS264" s="254"/>
      <c r="AIT264" s="254"/>
      <c r="AIU264" s="254"/>
      <c r="AIV264" s="254"/>
      <c r="AIW264" s="254"/>
      <c r="AIX264" s="254"/>
      <c r="AIY264" s="254"/>
      <c r="AIZ264" s="254"/>
      <c r="AJA264" s="254"/>
      <c r="AJB264" s="254"/>
      <c r="AJC264" s="254"/>
      <c r="AJD264" s="254"/>
      <c r="AJE264" s="254"/>
      <c r="AJF264" s="254"/>
      <c r="AJG264" s="254"/>
      <c r="AJH264" s="254"/>
      <c r="AJI264" s="254"/>
      <c r="AJJ264" s="254"/>
      <c r="AJK264" s="254"/>
      <c r="AJL264" s="254"/>
      <c r="AJM264" s="254"/>
      <c r="AJN264" s="254"/>
      <c r="AJO264" s="254"/>
      <c r="AJP264" s="254"/>
      <c r="AJQ264" s="254"/>
      <c r="AJR264" s="254"/>
      <c r="AJS264" s="254"/>
      <c r="AJT264" s="254"/>
      <c r="AJU264" s="254"/>
      <c r="AJV264" s="254"/>
      <c r="AJW264" s="254"/>
      <c r="AJX264" s="254"/>
      <c r="AJY264" s="254"/>
      <c r="AJZ264" s="254"/>
      <c r="AKA264" s="254"/>
      <c r="AKB264" s="254"/>
      <c r="AKC264" s="254"/>
      <c r="AKD264" s="254"/>
      <c r="AKE264" s="254"/>
      <c r="AKF264" s="254"/>
      <c r="AKG264" s="254"/>
      <c r="AKH264" s="254"/>
      <c r="AKI264" s="254"/>
      <c r="AKJ264" s="254"/>
      <c r="AKK264" s="254"/>
      <c r="AKL264" s="254"/>
      <c r="AKM264" s="254"/>
      <c r="AKN264" s="254"/>
      <c r="AKO264" s="254"/>
      <c r="AKP264" s="254"/>
      <c r="AKQ264" s="254"/>
      <c r="AKR264" s="254"/>
      <c r="AKS264" s="254"/>
      <c r="AKT264" s="254"/>
      <c r="AKU264" s="254"/>
      <c r="AKV264" s="254"/>
      <c r="AKW264" s="254"/>
      <c r="AKX264" s="254"/>
      <c r="AKY264" s="254"/>
      <c r="AKZ264" s="254"/>
      <c r="ALA264" s="254"/>
      <c r="ALB264" s="254"/>
      <c r="ALC264" s="254"/>
      <c r="ALD264" s="254"/>
      <c r="ALE264" s="254"/>
      <c r="ALF264" s="254"/>
      <c r="ALG264" s="254"/>
      <c r="ALH264" s="254"/>
      <c r="ALI264" s="254"/>
      <c r="ALJ264" s="254"/>
      <c r="ALK264" s="254"/>
      <c r="ALL264" s="254"/>
      <c r="ALM264" s="254"/>
      <c r="ALN264" s="254"/>
      <c r="ALO264" s="254"/>
      <c r="ALP264" s="254"/>
      <c r="ALQ264" s="254"/>
      <c r="ALR264" s="254"/>
      <c r="ALS264" s="254"/>
      <c r="ALT264" s="254"/>
      <c r="ALU264" s="254"/>
      <c r="ALV264" s="254"/>
      <c r="ALW264" s="254"/>
      <c r="ALX264" s="254"/>
      <c r="ALY264" s="254"/>
      <c r="ALZ264" s="254"/>
      <c r="AMA264" s="254"/>
      <c r="AMB264" s="254"/>
      <c r="AMC264" s="254"/>
      <c r="AMD264" s="254"/>
      <c r="AME264" s="254"/>
      <c r="AMF264" s="254"/>
      <c r="AMG264" s="254"/>
      <c r="AMH264" s="254"/>
      <c r="AMI264" s="254"/>
      <c r="AMJ264" s="254"/>
      <c r="AMK264" s="254"/>
      <c r="AML264" s="254"/>
      <c r="AMM264" s="254"/>
      <c r="AMN264" s="254"/>
      <c r="AMO264" s="254"/>
      <c r="AMP264" s="254"/>
      <c r="AMQ264" s="254"/>
      <c r="AMR264" s="254"/>
      <c r="AMS264" s="254"/>
      <c r="AMT264" s="254"/>
      <c r="AMU264" s="254"/>
      <c r="AMV264" s="254"/>
      <c r="AMW264" s="254"/>
      <c r="AMX264" s="254"/>
      <c r="AMY264" s="254"/>
      <c r="AMZ264" s="254"/>
      <c r="ANA264" s="254"/>
      <c r="ANB264" s="254"/>
      <c r="ANC264" s="254"/>
      <c r="AND264" s="254"/>
      <c r="ANE264" s="254"/>
      <c r="ANF264" s="254"/>
      <c r="ANG264" s="254"/>
      <c r="ANH264" s="254"/>
      <c r="ANI264" s="254"/>
      <c r="ANJ264" s="254"/>
      <c r="ANK264" s="254"/>
      <c r="ANL264" s="254"/>
      <c r="ANM264" s="254"/>
      <c r="ANN264" s="254"/>
      <c r="ANO264" s="254"/>
      <c r="ANP264" s="254"/>
      <c r="ANQ264" s="254"/>
      <c r="ANR264" s="254"/>
      <c r="ANS264" s="254"/>
      <c r="ANT264" s="254"/>
      <c r="ANU264" s="254"/>
      <c r="ANV264" s="254"/>
      <c r="ANW264" s="254"/>
      <c r="ANX264" s="254"/>
      <c r="ANY264" s="254"/>
      <c r="ANZ264" s="254"/>
      <c r="AOA264" s="254"/>
      <c r="AOB264" s="254"/>
      <c r="AOC264" s="254"/>
      <c r="AOD264" s="254"/>
      <c r="AOE264" s="254"/>
      <c r="AOF264" s="254"/>
      <c r="AOG264" s="254"/>
      <c r="AOH264" s="254"/>
      <c r="AOI264" s="254"/>
      <c r="AOJ264" s="254"/>
      <c r="AOK264" s="254"/>
      <c r="AOL264" s="254"/>
      <c r="AOM264" s="254"/>
      <c r="AON264" s="254"/>
      <c r="AOO264" s="254"/>
      <c r="AOP264" s="254"/>
      <c r="AOQ264" s="254"/>
      <c r="AOR264" s="254"/>
      <c r="AOS264" s="254"/>
      <c r="AOT264" s="254"/>
      <c r="AOU264" s="254"/>
      <c r="AOV264" s="254"/>
      <c r="AOW264" s="254"/>
      <c r="AOX264" s="254"/>
      <c r="AOY264" s="254"/>
      <c r="AOZ264" s="254"/>
      <c r="APA264" s="254"/>
      <c r="APB264" s="254"/>
      <c r="APC264" s="254"/>
      <c r="APD264" s="254"/>
      <c r="APE264" s="254"/>
      <c r="APF264" s="254"/>
      <c r="APG264" s="254"/>
      <c r="APH264" s="254"/>
      <c r="API264" s="254"/>
      <c r="APJ264" s="254"/>
      <c r="APK264" s="254"/>
      <c r="APL264" s="254"/>
      <c r="APM264" s="254"/>
      <c r="APN264" s="254"/>
      <c r="APO264" s="254"/>
      <c r="APP264" s="254"/>
      <c r="APQ264" s="254"/>
      <c r="APR264" s="254"/>
      <c r="APS264" s="254"/>
      <c r="APT264" s="254"/>
      <c r="APU264" s="254"/>
      <c r="APV264" s="254"/>
      <c r="APW264" s="254"/>
      <c r="APX264" s="254"/>
      <c r="APY264" s="254"/>
      <c r="APZ264" s="254"/>
      <c r="AQA264" s="254"/>
      <c r="AQB264" s="254"/>
      <c r="AQC264" s="254"/>
      <c r="AQD264" s="254"/>
      <c r="AQE264" s="254"/>
      <c r="AQF264" s="254"/>
      <c r="AQG264" s="254"/>
      <c r="AQH264" s="254"/>
      <c r="AQI264" s="254"/>
      <c r="AQJ264" s="254"/>
      <c r="AQK264" s="254"/>
      <c r="AQL264" s="254"/>
      <c r="AQM264" s="254"/>
      <c r="AQN264" s="254"/>
      <c r="AQO264" s="254"/>
      <c r="AQP264" s="254"/>
      <c r="AQQ264" s="254"/>
      <c r="AQR264" s="254"/>
      <c r="AQS264" s="254"/>
      <c r="AQT264" s="254"/>
      <c r="AQU264" s="254"/>
      <c r="AQV264" s="254"/>
      <c r="AQW264" s="254"/>
      <c r="AQX264" s="254"/>
      <c r="AQY264" s="254"/>
      <c r="AQZ264" s="254"/>
      <c r="ARA264" s="254"/>
      <c r="ARB264" s="254"/>
      <c r="ARC264" s="254"/>
      <c r="ARD264" s="254"/>
      <c r="ARE264" s="254"/>
      <c r="ARF264" s="254"/>
      <c r="ARG264" s="254"/>
      <c r="ARH264" s="254"/>
      <c r="ARI264" s="254"/>
      <c r="ARJ264" s="254"/>
      <c r="ARK264" s="254"/>
      <c r="ARL264" s="254"/>
      <c r="ARM264" s="254"/>
      <c r="ARN264" s="254"/>
      <c r="ARO264" s="254"/>
      <c r="ARP264" s="254"/>
      <c r="ARQ264" s="254"/>
      <c r="ARR264" s="254"/>
      <c r="ARS264" s="254"/>
      <c r="ART264" s="254"/>
      <c r="ARU264" s="254"/>
      <c r="ARV264" s="254"/>
      <c r="ARW264" s="254"/>
      <c r="ARX264" s="254"/>
      <c r="ARY264" s="254"/>
      <c r="ARZ264" s="254"/>
      <c r="ASA264" s="254"/>
      <c r="ASB264" s="254"/>
      <c r="ASC264" s="254"/>
      <c r="ASD264" s="254"/>
      <c r="ASE264" s="254"/>
      <c r="ASF264" s="254"/>
      <c r="ASG264" s="254"/>
      <c r="ASH264" s="254"/>
      <c r="ASI264" s="254"/>
      <c r="ASJ264" s="254"/>
      <c r="ASK264" s="254"/>
      <c r="ASL264" s="254"/>
      <c r="ASM264" s="254"/>
      <c r="ASN264" s="254"/>
      <c r="ASO264" s="254"/>
      <c r="ASP264" s="254"/>
      <c r="ASQ264" s="254"/>
      <c r="ASR264" s="254"/>
      <c r="ASS264" s="254"/>
      <c r="AST264" s="254"/>
      <c r="ASU264" s="254"/>
      <c r="ASV264" s="254"/>
      <c r="ASW264" s="254"/>
      <c r="ASX264" s="254"/>
      <c r="ASY264" s="254"/>
      <c r="ASZ264" s="254"/>
      <c r="ATA264" s="254"/>
      <c r="ATB264" s="254"/>
      <c r="ATC264" s="254"/>
      <c r="ATD264" s="254"/>
      <c r="ATE264" s="254"/>
      <c r="ATF264" s="254"/>
      <c r="ATG264" s="254"/>
      <c r="ATH264" s="254"/>
      <c r="ATI264" s="254"/>
      <c r="ATJ264" s="254"/>
      <c r="ATK264" s="254"/>
      <c r="ATL264" s="254"/>
      <c r="ATM264" s="254"/>
      <c r="ATN264" s="254"/>
      <c r="ATO264" s="254"/>
      <c r="ATP264" s="254"/>
      <c r="ATQ264" s="254"/>
      <c r="ATR264" s="254"/>
      <c r="ATS264" s="254"/>
      <c r="ATT264" s="254"/>
      <c r="ATU264" s="254"/>
      <c r="ATV264" s="254"/>
      <c r="ATW264" s="254"/>
      <c r="ATX264" s="254"/>
      <c r="ATY264" s="254"/>
      <c r="ATZ264" s="254"/>
      <c r="AUA264" s="254"/>
      <c r="AUB264" s="254"/>
      <c r="AUC264" s="254"/>
      <c r="AUD264" s="254"/>
      <c r="AUE264" s="254"/>
      <c r="AUF264" s="254"/>
      <c r="AUG264" s="254"/>
      <c r="AUH264" s="254"/>
      <c r="AUI264" s="254"/>
      <c r="AUJ264" s="254"/>
      <c r="AUK264" s="254"/>
      <c r="AUL264" s="254"/>
      <c r="AUM264" s="254"/>
      <c r="AUN264" s="254"/>
      <c r="AUO264" s="254"/>
      <c r="AUP264" s="254"/>
      <c r="AUQ264" s="254"/>
      <c r="AUR264" s="254"/>
      <c r="AUS264" s="254"/>
      <c r="AUT264" s="254"/>
      <c r="AUU264" s="254"/>
      <c r="AUV264" s="254"/>
      <c r="AUW264" s="254"/>
      <c r="AUX264" s="254"/>
      <c r="AUY264" s="254"/>
      <c r="AUZ264" s="254"/>
      <c r="AVA264" s="254"/>
      <c r="AVB264" s="254"/>
      <c r="AVC264" s="254"/>
      <c r="AVD264" s="254"/>
      <c r="AVE264" s="254"/>
      <c r="AVF264" s="254"/>
      <c r="AVG264" s="254"/>
      <c r="AVH264" s="254"/>
      <c r="AVI264" s="254"/>
      <c r="AVJ264" s="254"/>
      <c r="AVK264" s="254"/>
      <c r="AVL264" s="254"/>
      <c r="AVM264" s="254"/>
      <c r="AVN264" s="254"/>
      <c r="AVO264" s="254"/>
      <c r="AVP264" s="254"/>
      <c r="AVQ264" s="254"/>
      <c r="AVR264" s="254"/>
      <c r="AVS264" s="254"/>
      <c r="AVT264" s="254"/>
      <c r="AVU264" s="254"/>
      <c r="AVV264" s="254"/>
      <c r="AVW264" s="254"/>
      <c r="AVX264" s="254"/>
      <c r="AVY264" s="254"/>
      <c r="AVZ264" s="254"/>
      <c r="AWA264" s="254"/>
      <c r="AWB264" s="254"/>
      <c r="AWC264" s="254"/>
      <c r="AWD264" s="254"/>
      <c r="AWE264" s="254"/>
      <c r="AWF264" s="254"/>
      <c r="AWG264" s="254"/>
      <c r="AWH264" s="254"/>
      <c r="AWI264" s="254"/>
      <c r="AWJ264" s="254"/>
      <c r="AWK264" s="254"/>
      <c r="AWL264" s="254"/>
      <c r="AWM264" s="254"/>
      <c r="AWN264" s="254"/>
      <c r="AWO264" s="254"/>
      <c r="AWP264" s="254"/>
      <c r="AWQ264" s="254"/>
      <c r="AWR264" s="254"/>
      <c r="AWS264" s="254"/>
      <c r="AWT264" s="254"/>
      <c r="AWU264" s="254"/>
      <c r="AWV264" s="254"/>
      <c r="AWW264" s="254"/>
      <c r="AWX264" s="254"/>
      <c r="AWY264" s="254"/>
      <c r="AWZ264" s="254"/>
      <c r="AXA264" s="254"/>
      <c r="AXB264" s="254"/>
      <c r="AXC264" s="254"/>
      <c r="AXD264" s="254"/>
      <c r="AXE264" s="254"/>
      <c r="AXF264" s="254"/>
      <c r="AXG264" s="254"/>
      <c r="AXH264" s="254"/>
      <c r="AXI264" s="254"/>
      <c r="AXJ264" s="254"/>
      <c r="AXK264" s="254"/>
      <c r="AXL264" s="254"/>
      <c r="AXM264" s="254"/>
      <c r="AXN264" s="254"/>
      <c r="AXO264" s="254"/>
      <c r="AXP264" s="254"/>
      <c r="AXQ264" s="254"/>
      <c r="AXR264" s="254"/>
      <c r="AXS264" s="254"/>
      <c r="AXT264" s="254"/>
      <c r="AXU264" s="254"/>
      <c r="AXV264" s="254"/>
      <c r="AXW264" s="254"/>
      <c r="AXX264" s="254"/>
      <c r="AXY264" s="254"/>
      <c r="AXZ264" s="254"/>
      <c r="AYA264" s="254"/>
      <c r="AYB264" s="254"/>
      <c r="AYC264" s="254"/>
      <c r="AYD264" s="254"/>
      <c r="AYE264" s="254"/>
      <c r="AYF264" s="254"/>
      <c r="AYG264" s="254"/>
      <c r="AYH264" s="254"/>
      <c r="AYI264" s="254"/>
      <c r="AYJ264" s="254"/>
      <c r="AYK264" s="254"/>
      <c r="AYL264" s="254"/>
      <c r="AYM264" s="254"/>
      <c r="AYN264" s="254"/>
      <c r="AYO264" s="254"/>
      <c r="AYP264" s="254"/>
      <c r="AYQ264" s="254"/>
      <c r="AYR264" s="254"/>
      <c r="AYS264" s="254"/>
      <c r="AYT264" s="254"/>
      <c r="AYU264" s="254"/>
      <c r="AYV264" s="254"/>
      <c r="AYW264" s="254"/>
      <c r="AYX264" s="254"/>
      <c r="AYY264" s="254"/>
      <c r="AYZ264" s="254"/>
      <c r="AZA264" s="254"/>
      <c r="AZB264" s="254"/>
      <c r="AZC264" s="254"/>
      <c r="AZD264" s="254"/>
      <c r="AZE264" s="254"/>
      <c r="AZF264" s="254"/>
      <c r="AZG264" s="254"/>
      <c r="AZH264" s="254"/>
      <c r="AZI264" s="254"/>
      <c r="AZJ264" s="254"/>
      <c r="AZK264" s="254"/>
      <c r="AZL264" s="254"/>
      <c r="AZM264" s="254"/>
      <c r="AZN264" s="254"/>
      <c r="AZO264" s="254"/>
      <c r="AZP264" s="254"/>
      <c r="AZQ264" s="254"/>
      <c r="AZR264" s="254"/>
      <c r="AZS264" s="254"/>
      <c r="AZT264" s="254"/>
      <c r="AZU264" s="254"/>
      <c r="AZV264" s="254"/>
      <c r="AZW264" s="254"/>
      <c r="AZX264" s="254"/>
      <c r="AZY264" s="254"/>
      <c r="AZZ264" s="254"/>
      <c r="BAA264" s="254"/>
      <c r="BAB264" s="254"/>
      <c r="BAC264" s="254"/>
      <c r="BAD264" s="254"/>
      <c r="BAE264" s="254"/>
      <c r="BAF264" s="254"/>
      <c r="BAG264" s="254"/>
      <c r="BAH264" s="254"/>
      <c r="BAI264" s="254"/>
      <c r="BAJ264" s="254"/>
      <c r="BAK264" s="254"/>
      <c r="BAL264" s="254"/>
      <c r="BAM264" s="254"/>
      <c r="BAN264" s="254"/>
      <c r="BAO264" s="254"/>
      <c r="BAP264" s="254"/>
      <c r="BAQ264" s="254"/>
      <c r="BAR264" s="254"/>
      <c r="BAS264" s="254"/>
      <c r="BAT264" s="254"/>
      <c r="BAU264" s="254"/>
      <c r="BAV264" s="254"/>
      <c r="BAW264" s="254"/>
      <c r="BAX264" s="254"/>
      <c r="BAY264" s="254"/>
      <c r="BAZ264" s="254"/>
      <c r="BBA264" s="254"/>
      <c r="BBB264" s="254"/>
      <c r="BBC264" s="254"/>
      <c r="BBD264" s="254"/>
      <c r="BBE264" s="254"/>
      <c r="BBF264" s="254"/>
      <c r="BBG264" s="254"/>
      <c r="BBH264" s="254"/>
      <c r="BBI264" s="254"/>
      <c r="BBJ264" s="254"/>
      <c r="BBK264" s="254"/>
      <c r="BBL264" s="254"/>
      <c r="BBM264" s="254"/>
      <c r="BBN264" s="254"/>
      <c r="BBO264" s="254"/>
      <c r="BBP264" s="254"/>
      <c r="BBQ264" s="254"/>
      <c r="BBR264" s="254"/>
      <c r="BBS264" s="254"/>
      <c r="BBT264" s="254"/>
      <c r="BBU264" s="254"/>
      <c r="BBV264" s="254"/>
      <c r="BBW264" s="254"/>
      <c r="BBX264" s="254"/>
      <c r="BBY264" s="254"/>
      <c r="BBZ264" s="254"/>
      <c r="BCA264" s="254"/>
      <c r="BCB264" s="254"/>
      <c r="BCC264" s="254"/>
      <c r="BCD264" s="254"/>
      <c r="BCE264" s="254"/>
      <c r="BCF264" s="254"/>
      <c r="BCG264" s="254"/>
      <c r="BCH264" s="254"/>
      <c r="BCI264" s="254"/>
      <c r="BCJ264" s="254"/>
      <c r="BCK264" s="254"/>
      <c r="BCL264" s="254"/>
      <c r="BCM264" s="254"/>
      <c r="BCN264" s="254"/>
      <c r="BCO264" s="254"/>
      <c r="BCP264" s="254"/>
      <c r="BCQ264" s="254"/>
      <c r="BCR264" s="254"/>
      <c r="BCS264" s="254"/>
      <c r="BCT264" s="254"/>
      <c r="BCU264" s="254"/>
      <c r="BCV264" s="254"/>
      <c r="BCW264" s="254"/>
      <c r="BCX264" s="254"/>
      <c r="BCY264" s="254"/>
      <c r="BCZ264" s="254"/>
      <c r="BDA264" s="254"/>
      <c r="BDB264" s="254"/>
      <c r="BDC264" s="254"/>
      <c r="BDD264" s="254"/>
      <c r="BDE264" s="254"/>
      <c r="BDF264" s="254"/>
      <c r="BDG264" s="254"/>
      <c r="BDH264" s="254"/>
      <c r="BDI264" s="254"/>
      <c r="BDJ264" s="254"/>
      <c r="BDK264" s="254"/>
      <c r="BDL264" s="254"/>
      <c r="BDM264" s="254"/>
      <c r="BDN264" s="254"/>
      <c r="BDO264" s="254"/>
      <c r="BDP264" s="254"/>
      <c r="BDQ264" s="254"/>
      <c r="BDR264" s="254"/>
      <c r="BDS264" s="254"/>
      <c r="BDT264" s="254"/>
      <c r="BDU264" s="254"/>
      <c r="BDV264" s="254"/>
      <c r="BDW264" s="254"/>
      <c r="BDX264" s="254"/>
      <c r="BDY264" s="254"/>
      <c r="BDZ264" s="254"/>
      <c r="BEA264" s="254"/>
      <c r="BEB264" s="254"/>
      <c r="BEC264" s="254"/>
      <c r="BED264" s="254"/>
      <c r="BEE264" s="254"/>
      <c r="BEF264" s="254"/>
      <c r="BEG264" s="254"/>
      <c r="BEH264" s="254"/>
      <c r="BEI264" s="254"/>
      <c r="BEJ264" s="254"/>
      <c r="BEK264" s="254"/>
      <c r="BEL264" s="254"/>
      <c r="BEM264" s="254"/>
      <c r="BEN264" s="254"/>
      <c r="BEO264" s="254"/>
      <c r="BEP264" s="254"/>
      <c r="BEQ264" s="254"/>
      <c r="BER264" s="254"/>
      <c r="BES264" s="254"/>
      <c r="BET264" s="254"/>
      <c r="BEU264" s="254"/>
      <c r="BEV264" s="254"/>
      <c r="BEW264" s="254"/>
      <c r="BEX264" s="254"/>
      <c r="BEY264" s="254"/>
      <c r="BEZ264" s="254"/>
      <c r="BFA264" s="254"/>
      <c r="BFB264" s="254"/>
      <c r="BFC264" s="254"/>
      <c r="BFD264" s="254"/>
      <c r="BFE264" s="254"/>
      <c r="BFF264" s="254"/>
      <c r="BFG264" s="254"/>
      <c r="BFH264" s="254"/>
      <c r="BFI264" s="254"/>
      <c r="BFJ264" s="254"/>
      <c r="BFK264" s="254"/>
      <c r="BFL264" s="254"/>
      <c r="BFM264" s="254"/>
      <c r="BFN264" s="254"/>
      <c r="BFO264" s="254"/>
      <c r="BFP264" s="254"/>
      <c r="BFQ264" s="254"/>
      <c r="BFR264" s="254"/>
      <c r="BFS264" s="254"/>
      <c r="BFT264" s="254"/>
      <c r="BFU264" s="254"/>
      <c r="BFV264" s="254"/>
      <c r="BFW264" s="254"/>
      <c r="BFX264" s="254"/>
      <c r="BFY264" s="254"/>
      <c r="BFZ264" s="254"/>
      <c r="BGA264" s="254"/>
      <c r="BGB264" s="254"/>
      <c r="BGC264" s="254"/>
      <c r="BGD264" s="254"/>
      <c r="BGE264" s="254"/>
      <c r="BGF264" s="254"/>
      <c r="BGG264" s="254"/>
      <c r="BGH264" s="254"/>
      <c r="BGI264" s="254"/>
      <c r="BGJ264" s="254"/>
      <c r="BGK264" s="254"/>
      <c r="BGL264" s="254"/>
      <c r="BGM264" s="254"/>
      <c r="BGN264" s="254"/>
      <c r="BGO264" s="254"/>
      <c r="BGP264" s="254"/>
      <c r="BGQ264" s="254"/>
      <c r="BGR264" s="254"/>
      <c r="BGS264" s="254"/>
      <c r="BGT264" s="254"/>
      <c r="BGU264" s="254"/>
      <c r="BGV264" s="254"/>
      <c r="BGW264" s="254"/>
      <c r="BGX264" s="254"/>
      <c r="BGY264" s="254"/>
      <c r="BGZ264" s="254"/>
      <c r="BHA264" s="254"/>
      <c r="BHB264" s="254"/>
      <c r="BHC264" s="254"/>
      <c r="BHD264" s="254"/>
      <c r="BHE264" s="254"/>
      <c r="BHF264" s="254"/>
      <c r="BHG264" s="254"/>
      <c r="BHH264" s="254"/>
      <c r="BHI264" s="254"/>
      <c r="BHJ264" s="254"/>
      <c r="BHK264" s="254"/>
      <c r="BHL264" s="254"/>
      <c r="BHM264" s="254"/>
      <c r="BHN264" s="254"/>
      <c r="BHO264" s="254"/>
      <c r="BHP264" s="254"/>
      <c r="BHQ264" s="254"/>
      <c r="BHR264" s="254"/>
      <c r="BHS264" s="254"/>
      <c r="BHT264" s="254"/>
      <c r="BHU264" s="254"/>
      <c r="BHV264" s="254"/>
      <c r="BHW264" s="254"/>
      <c r="BHX264" s="254"/>
      <c r="BHY264" s="254"/>
      <c r="BHZ264" s="254"/>
      <c r="BIA264" s="254"/>
      <c r="BIB264" s="254"/>
      <c r="BIC264" s="254"/>
      <c r="BID264" s="254"/>
      <c r="BIE264" s="254"/>
      <c r="BIF264" s="254"/>
      <c r="BIG264" s="254"/>
      <c r="BIH264" s="254"/>
      <c r="BII264" s="254"/>
      <c r="BIJ264" s="254"/>
      <c r="BIK264" s="254"/>
      <c r="BIL264" s="254"/>
      <c r="BIM264" s="254"/>
      <c r="BIN264" s="254"/>
      <c r="BIO264" s="254"/>
      <c r="BIP264" s="254"/>
      <c r="BIQ264" s="254"/>
      <c r="BIR264" s="254"/>
      <c r="BIS264" s="254"/>
      <c r="BIT264" s="254"/>
      <c r="BIU264" s="254"/>
      <c r="BIV264" s="254"/>
      <c r="BIW264" s="254"/>
      <c r="BIX264" s="254"/>
      <c r="BIY264" s="254"/>
      <c r="BIZ264" s="254"/>
      <c r="BJA264" s="254"/>
      <c r="BJB264" s="254"/>
      <c r="BJC264" s="254"/>
      <c r="BJD264" s="254"/>
      <c r="BJE264" s="254"/>
      <c r="BJF264" s="254"/>
      <c r="BJG264" s="254"/>
      <c r="BJH264" s="254"/>
      <c r="BJI264" s="254"/>
      <c r="BJJ264" s="254"/>
      <c r="BJK264" s="254"/>
      <c r="BJL264" s="254"/>
      <c r="BJM264" s="254"/>
      <c r="BJN264" s="254"/>
      <c r="BJO264" s="254"/>
      <c r="BJP264" s="254"/>
      <c r="BJQ264" s="254"/>
      <c r="BJR264" s="254"/>
      <c r="BJS264" s="254"/>
      <c r="BJT264" s="254"/>
      <c r="BJU264" s="254"/>
      <c r="BJV264" s="254"/>
      <c r="BJW264" s="254"/>
      <c r="BJX264" s="254"/>
      <c r="BJY264" s="254"/>
      <c r="BJZ264" s="254"/>
      <c r="BKA264" s="254"/>
      <c r="BKB264" s="254"/>
      <c r="BKC264" s="254"/>
      <c r="BKD264" s="254"/>
      <c r="BKE264" s="254"/>
      <c r="BKF264" s="254"/>
      <c r="BKG264" s="254"/>
      <c r="BKH264" s="254"/>
      <c r="BKI264" s="254"/>
      <c r="BKJ264" s="254"/>
      <c r="BKK264" s="254"/>
      <c r="BKL264" s="254"/>
      <c r="BKM264" s="254"/>
      <c r="BKN264" s="254"/>
      <c r="BKO264" s="254"/>
      <c r="BKP264" s="254"/>
      <c r="BKQ264" s="254"/>
      <c r="BKR264" s="254"/>
      <c r="BKS264" s="254"/>
      <c r="BKT264" s="254"/>
      <c r="BKU264" s="254"/>
      <c r="BKV264" s="254"/>
      <c r="BKW264" s="254"/>
      <c r="BKX264" s="254"/>
      <c r="BKY264" s="254"/>
      <c r="BKZ264" s="254"/>
      <c r="BLA264" s="254"/>
      <c r="BLB264" s="254"/>
      <c r="BLC264" s="254"/>
      <c r="BLD264" s="254"/>
      <c r="BLE264" s="254"/>
      <c r="BLF264" s="254"/>
      <c r="BLG264" s="254"/>
      <c r="BLH264" s="254"/>
      <c r="BLI264" s="254"/>
      <c r="BLJ264" s="254"/>
      <c r="BLK264" s="254"/>
      <c r="BLL264" s="254"/>
      <c r="BLM264" s="254"/>
      <c r="BLN264" s="254"/>
      <c r="BLO264" s="254"/>
      <c r="BLP264" s="254"/>
      <c r="BLQ264" s="254"/>
      <c r="BLR264" s="254"/>
      <c r="BLS264" s="254"/>
      <c r="BLT264" s="254"/>
      <c r="BLU264" s="254"/>
      <c r="BLV264" s="254"/>
      <c r="BLW264" s="254"/>
      <c r="BLX264" s="254"/>
      <c r="BLY264" s="254"/>
      <c r="BLZ264" s="254"/>
      <c r="BMA264" s="254"/>
      <c r="BMB264" s="254"/>
      <c r="BMC264" s="254"/>
      <c r="BMD264" s="254"/>
      <c r="BME264" s="254"/>
      <c r="BMF264" s="254"/>
      <c r="BMG264" s="254"/>
      <c r="BMH264" s="254"/>
      <c r="BMI264" s="254"/>
      <c r="BMJ264" s="254"/>
      <c r="BMK264" s="254"/>
      <c r="BML264" s="254"/>
      <c r="BMM264" s="254"/>
      <c r="BMN264" s="254"/>
      <c r="BMO264" s="254"/>
      <c r="BMP264" s="254"/>
      <c r="BMQ264" s="254"/>
      <c r="BMR264" s="254"/>
      <c r="BMS264" s="254"/>
      <c r="BMT264" s="254"/>
      <c r="BMU264" s="254"/>
      <c r="BMV264" s="254"/>
      <c r="BMW264" s="254"/>
      <c r="BMX264" s="254"/>
      <c r="BMY264" s="254"/>
      <c r="BMZ264" s="254"/>
      <c r="BNA264" s="254"/>
      <c r="BNB264" s="254"/>
      <c r="BNC264" s="254"/>
      <c r="BND264" s="254"/>
      <c r="BNE264" s="254"/>
      <c r="BNF264" s="254"/>
      <c r="BNG264" s="254"/>
      <c r="BNH264" s="254"/>
      <c r="BNI264" s="254"/>
      <c r="BNJ264" s="254"/>
      <c r="BNK264" s="254"/>
      <c r="BNL264" s="254"/>
      <c r="BNM264" s="254"/>
      <c r="BNN264" s="254"/>
      <c r="BNO264" s="254"/>
      <c r="BNP264" s="254"/>
      <c r="BNQ264" s="254"/>
      <c r="BNR264" s="254"/>
      <c r="BNS264" s="254"/>
      <c r="BNT264" s="254"/>
      <c r="BNU264" s="254"/>
      <c r="BNV264" s="254"/>
      <c r="BNW264" s="254"/>
      <c r="BNX264" s="254"/>
      <c r="BNY264" s="254"/>
      <c r="BNZ264" s="254"/>
      <c r="BOA264" s="254"/>
      <c r="BOB264" s="254"/>
      <c r="BOC264" s="254"/>
      <c r="BOD264" s="254"/>
      <c r="BOE264" s="254"/>
      <c r="BOF264" s="254"/>
      <c r="BOG264" s="254"/>
      <c r="BOH264" s="254"/>
      <c r="BOI264" s="254"/>
      <c r="BOJ264" s="254"/>
      <c r="BOK264" s="254"/>
      <c r="BOL264" s="254"/>
      <c r="BOM264" s="254"/>
      <c r="BON264" s="254"/>
      <c r="BOO264" s="254"/>
      <c r="BOP264" s="254"/>
      <c r="BOQ264" s="254"/>
      <c r="BOR264" s="254"/>
      <c r="BOS264" s="254"/>
      <c r="BOT264" s="254"/>
      <c r="BOU264" s="254"/>
      <c r="BOV264" s="254"/>
      <c r="BOW264" s="254"/>
      <c r="BOX264" s="254"/>
      <c r="BOY264" s="254"/>
      <c r="BOZ264" s="254"/>
      <c r="BPA264" s="254"/>
      <c r="BPB264" s="254"/>
      <c r="BPC264" s="254"/>
      <c r="BPD264" s="254"/>
      <c r="BPE264" s="254"/>
      <c r="BPF264" s="254"/>
      <c r="BPG264" s="254"/>
      <c r="BPH264" s="254"/>
      <c r="BPI264" s="254"/>
      <c r="BPJ264" s="254"/>
      <c r="BPK264" s="254"/>
      <c r="BPL264" s="254"/>
      <c r="BPM264" s="254"/>
      <c r="BPN264" s="254"/>
      <c r="BPO264" s="254"/>
      <c r="BPP264" s="254"/>
      <c r="BPQ264" s="254"/>
      <c r="BPR264" s="254"/>
      <c r="BPS264" s="254"/>
      <c r="BPT264" s="254"/>
      <c r="BPU264" s="254"/>
      <c r="BPV264" s="254"/>
      <c r="BPW264" s="254"/>
      <c r="BPX264" s="254"/>
      <c r="BPY264" s="254"/>
      <c r="BPZ264" s="254"/>
      <c r="BQA264" s="254"/>
      <c r="BQB264" s="254"/>
      <c r="BQC264" s="254"/>
      <c r="BQD264" s="254"/>
      <c r="BQE264" s="254"/>
      <c r="BQF264" s="254"/>
      <c r="BQG264" s="254"/>
      <c r="BQH264" s="254"/>
      <c r="BQI264" s="254"/>
      <c r="BQJ264" s="254"/>
      <c r="BQK264" s="254"/>
      <c r="BQL264" s="254"/>
      <c r="BQM264" s="254"/>
      <c r="BQN264" s="254"/>
      <c r="BQO264" s="254"/>
      <c r="BQP264" s="254"/>
      <c r="BQQ264" s="254"/>
      <c r="BQR264" s="254"/>
      <c r="BQS264" s="254"/>
      <c r="BQT264" s="254"/>
      <c r="BQU264" s="254"/>
      <c r="BQV264" s="254"/>
      <c r="BQW264" s="254"/>
      <c r="BQX264" s="254"/>
      <c r="BQY264" s="254"/>
      <c r="BQZ264" s="254"/>
      <c r="BRA264" s="254"/>
      <c r="BRB264" s="254"/>
      <c r="BRC264" s="254"/>
      <c r="BRD264" s="254"/>
      <c r="BRE264" s="254"/>
      <c r="BRF264" s="254"/>
      <c r="BRG264" s="254"/>
      <c r="BRH264" s="254"/>
      <c r="BRI264" s="254"/>
      <c r="BRJ264" s="254"/>
      <c r="BRK264" s="254"/>
      <c r="BRL264" s="254"/>
      <c r="BRM264" s="254"/>
      <c r="BRN264" s="254"/>
      <c r="BRO264" s="254"/>
      <c r="BRP264" s="254"/>
      <c r="BRQ264" s="254"/>
      <c r="BRR264" s="254"/>
      <c r="BRS264" s="254"/>
      <c r="BRT264" s="254"/>
      <c r="BRU264" s="254"/>
      <c r="BRV264" s="254"/>
      <c r="BRW264" s="254"/>
      <c r="BRX264" s="254"/>
      <c r="BRY264" s="254"/>
      <c r="BRZ264" s="254"/>
      <c r="BSA264" s="254"/>
      <c r="BSB264" s="254"/>
      <c r="BSC264" s="254"/>
      <c r="BSD264" s="254"/>
      <c r="BSE264" s="254"/>
      <c r="BSF264" s="254"/>
      <c r="BSG264" s="254"/>
      <c r="BSH264" s="254"/>
      <c r="BSI264" s="254"/>
      <c r="BSJ264" s="254"/>
      <c r="BSK264" s="254"/>
      <c r="BSL264" s="254"/>
      <c r="BSM264" s="254"/>
      <c r="BSN264" s="254"/>
      <c r="BSO264" s="254"/>
      <c r="BSP264" s="254"/>
      <c r="BSQ264" s="254"/>
      <c r="BSR264" s="254"/>
      <c r="BSS264" s="254"/>
      <c r="BST264" s="254"/>
      <c r="BSU264" s="254"/>
      <c r="BSV264" s="254"/>
      <c r="BSW264" s="254"/>
      <c r="BSX264" s="254"/>
      <c r="BSY264" s="254"/>
      <c r="BSZ264" s="254"/>
      <c r="BTA264" s="254"/>
      <c r="BTB264" s="254"/>
      <c r="BTC264" s="254"/>
      <c r="BTD264" s="254"/>
      <c r="BTE264" s="254"/>
      <c r="BTF264" s="254"/>
      <c r="BTG264" s="254"/>
      <c r="BTH264" s="254"/>
      <c r="BTI264" s="254"/>
      <c r="BTJ264" s="254"/>
      <c r="BTK264" s="254"/>
      <c r="BTL264" s="254"/>
      <c r="BTM264" s="254"/>
      <c r="BTN264" s="254"/>
      <c r="BTO264" s="254"/>
      <c r="BTP264" s="254"/>
      <c r="BTQ264" s="254"/>
      <c r="BTR264" s="254"/>
      <c r="BTS264" s="254"/>
      <c r="BTT264" s="254"/>
      <c r="BTU264" s="254"/>
      <c r="BTV264" s="254"/>
      <c r="BTW264" s="254"/>
      <c r="BTX264" s="254"/>
      <c r="BTY264" s="254"/>
      <c r="BTZ264" s="254"/>
      <c r="BUA264" s="254"/>
      <c r="BUB264" s="254"/>
      <c r="BUC264" s="254"/>
      <c r="BUD264" s="254"/>
      <c r="BUE264" s="254"/>
      <c r="BUF264" s="254"/>
      <c r="BUG264" s="254"/>
      <c r="BUH264" s="254"/>
      <c r="BUI264" s="254"/>
      <c r="BUJ264" s="254"/>
      <c r="BUK264" s="254"/>
      <c r="BUL264" s="254"/>
      <c r="BUM264" s="254"/>
      <c r="BUN264" s="254"/>
      <c r="BUO264" s="254"/>
      <c r="BUP264" s="254"/>
      <c r="BUQ264" s="254"/>
      <c r="BUR264" s="254"/>
      <c r="BUS264" s="254"/>
      <c r="BUT264" s="254"/>
      <c r="BUU264" s="254"/>
      <c r="BUV264" s="254"/>
      <c r="BUW264" s="254"/>
      <c r="BUX264" s="254"/>
      <c r="BUY264" s="254"/>
      <c r="BUZ264" s="254"/>
      <c r="BVA264" s="254"/>
      <c r="BVB264" s="254"/>
      <c r="BVC264" s="254"/>
      <c r="BVD264" s="254"/>
      <c r="BVE264" s="254"/>
      <c r="BVF264" s="254"/>
      <c r="BVG264" s="254"/>
      <c r="BVH264" s="254"/>
      <c r="BVI264" s="254"/>
      <c r="BVJ264" s="254"/>
      <c r="BVK264" s="254"/>
      <c r="BVL264" s="254"/>
      <c r="BVM264" s="254"/>
      <c r="BVN264" s="254"/>
      <c r="BVO264" s="254"/>
      <c r="BVP264" s="254"/>
      <c r="BVQ264" s="254"/>
      <c r="BVR264" s="254"/>
      <c r="BVS264" s="254"/>
      <c r="BVT264" s="254"/>
      <c r="BVU264" s="254"/>
      <c r="BVV264" s="254"/>
      <c r="BVW264" s="254"/>
      <c r="BVX264" s="254"/>
      <c r="BVY264" s="254"/>
      <c r="BVZ264" s="254"/>
      <c r="BWA264" s="254"/>
      <c r="BWB264" s="254"/>
      <c r="BWC264" s="254"/>
      <c r="BWD264" s="254"/>
      <c r="BWE264" s="254"/>
      <c r="BWF264" s="254"/>
      <c r="BWG264" s="254"/>
      <c r="BWH264" s="254"/>
      <c r="BWI264" s="254"/>
      <c r="BWJ264" s="254"/>
      <c r="BWK264" s="254"/>
      <c r="BWL264" s="254"/>
      <c r="BWM264" s="254"/>
      <c r="BWN264" s="254"/>
      <c r="BWO264" s="254"/>
      <c r="BWP264" s="254"/>
      <c r="BWQ264" s="254"/>
      <c r="BWR264" s="254"/>
      <c r="BWS264" s="254"/>
      <c r="BWT264" s="254"/>
      <c r="BWU264" s="254"/>
      <c r="BWV264" s="254"/>
      <c r="BWW264" s="254"/>
      <c r="BWX264" s="254"/>
      <c r="BWY264" s="254"/>
      <c r="BWZ264" s="254"/>
      <c r="BXA264" s="254"/>
      <c r="BXB264" s="254"/>
      <c r="BXC264" s="254"/>
      <c r="BXD264" s="254"/>
      <c r="BXE264" s="254"/>
      <c r="BXF264" s="254"/>
      <c r="BXG264" s="254"/>
      <c r="BXH264" s="254"/>
      <c r="BXI264" s="254"/>
      <c r="BXJ264" s="254"/>
      <c r="BXK264" s="254"/>
      <c r="BXL264" s="254"/>
      <c r="BXM264" s="254"/>
      <c r="BXN264" s="254"/>
      <c r="BXO264" s="254"/>
      <c r="BXP264" s="254"/>
      <c r="BXQ264" s="254"/>
      <c r="BXR264" s="254"/>
      <c r="BXS264" s="254"/>
      <c r="BXT264" s="254"/>
      <c r="BXU264" s="254"/>
      <c r="BXV264" s="254"/>
      <c r="BXW264" s="254"/>
      <c r="BXX264" s="254"/>
      <c r="BXY264" s="254"/>
      <c r="BXZ264" s="254"/>
      <c r="BYA264" s="254"/>
      <c r="BYB264" s="254"/>
      <c r="BYC264" s="254"/>
      <c r="BYD264" s="254"/>
      <c r="BYE264" s="254"/>
      <c r="BYF264" s="254"/>
      <c r="BYG264" s="254"/>
      <c r="BYH264" s="254"/>
      <c r="BYI264" s="254"/>
      <c r="BYJ264" s="254"/>
      <c r="BYK264" s="254"/>
      <c r="BYL264" s="254"/>
      <c r="BYM264" s="254"/>
      <c r="BYN264" s="254"/>
      <c r="BYO264" s="254"/>
      <c r="BYP264" s="254"/>
      <c r="BYQ264" s="254"/>
      <c r="BYR264" s="254"/>
      <c r="BYS264" s="254"/>
      <c r="BYT264" s="254"/>
      <c r="BYU264" s="254"/>
      <c r="BYV264" s="254"/>
      <c r="BYW264" s="254"/>
      <c r="BYX264" s="254"/>
      <c r="BYY264" s="254"/>
      <c r="BYZ264" s="254"/>
      <c r="BZA264" s="254"/>
      <c r="BZB264" s="254"/>
      <c r="BZC264" s="254"/>
      <c r="BZD264" s="254"/>
      <c r="BZE264" s="254"/>
      <c r="BZF264" s="254"/>
      <c r="BZG264" s="254"/>
      <c r="BZH264" s="254"/>
      <c r="BZI264" s="254"/>
      <c r="BZJ264" s="254"/>
      <c r="BZK264" s="254"/>
      <c r="BZL264" s="254"/>
      <c r="BZM264" s="254"/>
      <c r="BZN264" s="254"/>
      <c r="BZO264" s="254"/>
      <c r="BZP264" s="254"/>
      <c r="BZQ264" s="254"/>
      <c r="BZR264" s="254"/>
      <c r="BZS264" s="254"/>
      <c r="BZT264" s="254"/>
      <c r="BZU264" s="254"/>
      <c r="BZV264" s="254"/>
      <c r="BZW264" s="254"/>
      <c r="BZX264" s="254"/>
      <c r="BZY264" s="254"/>
      <c r="BZZ264" s="254"/>
      <c r="CAA264" s="254"/>
      <c r="CAB264" s="254"/>
      <c r="CAC264" s="254"/>
      <c r="CAD264" s="254"/>
      <c r="CAE264" s="254"/>
      <c r="CAF264" s="254"/>
      <c r="CAG264" s="254"/>
      <c r="CAH264" s="254"/>
      <c r="CAI264" s="254"/>
      <c r="CAJ264" s="254"/>
      <c r="CAK264" s="254"/>
      <c r="CAL264" s="254"/>
      <c r="CAM264" s="254"/>
      <c r="CAN264" s="254"/>
      <c r="CAO264" s="254"/>
      <c r="CAP264" s="254"/>
      <c r="CAQ264" s="254"/>
      <c r="CAR264" s="254"/>
      <c r="CAS264" s="254"/>
      <c r="CAT264" s="254"/>
      <c r="CAU264" s="254"/>
      <c r="CAV264" s="254"/>
      <c r="CAW264" s="254"/>
      <c r="CAX264" s="254"/>
      <c r="CAY264" s="254"/>
      <c r="CAZ264" s="254"/>
      <c r="CBA264" s="254"/>
      <c r="CBB264" s="254"/>
      <c r="CBC264" s="254"/>
      <c r="CBD264" s="254"/>
      <c r="CBE264" s="254"/>
      <c r="CBF264" s="254"/>
      <c r="CBG264" s="254"/>
      <c r="CBH264" s="254"/>
      <c r="CBI264" s="254"/>
      <c r="CBJ264" s="254"/>
      <c r="CBK264" s="254"/>
      <c r="CBL264" s="254"/>
      <c r="CBM264" s="254"/>
      <c r="CBN264" s="254"/>
      <c r="CBO264" s="254"/>
      <c r="CBP264" s="254"/>
      <c r="CBQ264" s="254"/>
      <c r="CBR264" s="254"/>
      <c r="CBS264" s="254"/>
      <c r="CBT264" s="254"/>
      <c r="CBU264" s="254"/>
      <c r="CBV264" s="254"/>
      <c r="CBW264" s="254"/>
      <c r="CBX264" s="254"/>
      <c r="CBY264" s="254"/>
      <c r="CBZ264" s="254"/>
      <c r="CCA264" s="254"/>
      <c r="CCB264" s="254"/>
      <c r="CCC264" s="254"/>
      <c r="CCD264" s="254"/>
      <c r="CCE264" s="254"/>
      <c r="CCF264" s="254"/>
      <c r="CCG264" s="254"/>
      <c r="CCH264" s="254"/>
      <c r="CCI264" s="254"/>
      <c r="CCJ264" s="254"/>
      <c r="CCK264" s="254"/>
      <c r="CCL264" s="254"/>
      <c r="CCM264" s="254"/>
      <c r="CCN264" s="254"/>
      <c r="CCO264" s="254"/>
      <c r="CCP264" s="254"/>
      <c r="CCQ264" s="254"/>
      <c r="CCR264" s="254"/>
      <c r="CCS264" s="254"/>
      <c r="CCT264" s="254"/>
      <c r="CCU264" s="254"/>
      <c r="CCV264" s="254"/>
      <c r="CCW264" s="254"/>
      <c r="CCX264" s="254"/>
      <c r="CCY264" s="254"/>
      <c r="CCZ264" s="254"/>
      <c r="CDA264" s="254"/>
      <c r="CDB264" s="254"/>
      <c r="CDC264" s="254"/>
      <c r="CDD264" s="254"/>
      <c r="CDE264" s="254"/>
      <c r="CDF264" s="254"/>
      <c r="CDG264" s="254"/>
      <c r="CDH264" s="254"/>
      <c r="CDI264" s="254"/>
      <c r="CDJ264" s="254"/>
      <c r="CDK264" s="254"/>
      <c r="CDL264" s="254"/>
      <c r="CDM264" s="254"/>
      <c r="CDN264" s="254"/>
      <c r="CDO264" s="254"/>
      <c r="CDP264" s="254"/>
      <c r="CDQ264" s="254"/>
      <c r="CDR264" s="254"/>
      <c r="CDS264" s="254"/>
      <c r="CDT264" s="254"/>
      <c r="CDU264" s="254"/>
      <c r="CDV264" s="254"/>
      <c r="CDW264" s="254"/>
      <c r="CDX264" s="254"/>
      <c r="CDY264" s="254"/>
      <c r="CDZ264" s="254"/>
      <c r="CEA264" s="254"/>
      <c r="CEB264" s="254"/>
      <c r="CEC264" s="254"/>
      <c r="CED264" s="254"/>
      <c r="CEE264" s="254"/>
      <c r="CEF264" s="254"/>
      <c r="CEG264" s="254"/>
      <c r="CEH264" s="254"/>
      <c r="CEI264" s="254"/>
      <c r="CEJ264" s="254"/>
      <c r="CEK264" s="254"/>
      <c r="CEL264" s="254"/>
      <c r="CEM264" s="254"/>
      <c r="CEN264" s="254"/>
      <c r="CEO264" s="254"/>
      <c r="CEP264" s="254"/>
      <c r="CEQ264" s="254"/>
      <c r="CER264" s="254"/>
      <c r="CES264" s="254"/>
      <c r="CET264" s="254"/>
      <c r="CEU264" s="254"/>
      <c r="CEV264" s="254"/>
      <c r="CEW264" s="254"/>
      <c r="CEX264" s="254"/>
      <c r="CEY264" s="254"/>
      <c r="CEZ264" s="254"/>
      <c r="CFA264" s="254"/>
      <c r="CFB264" s="254"/>
      <c r="CFC264" s="254"/>
      <c r="CFD264" s="254"/>
      <c r="CFE264" s="254"/>
      <c r="CFF264" s="254"/>
      <c r="CFG264" s="254"/>
      <c r="CFH264" s="254"/>
      <c r="CFI264" s="254"/>
      <c r="CFJ264" s="254"/>
      <c r="CFK264" s="254"/>
      <c r="CFL264" s="254"/>
      <c r="CFM264" s="254"/>
      <c r="CFN264" s="254"/>
      <c r="CFO264" s="254"/>
      <c r="CFP264" s="254"/>
      <c r="CFQ264" s="254"/>
      <c r="CFR264" s="254"/>
      <c r="CFS264" s="254"/>
      <c r="CFT264" s="254"/>
      <c r="CFU264" s="254"/>
      <c r="CFV264" s="254"/>
      <c r="CFW264" s="254"/>
      <c r="CFX264" s="254"/>
      <c r="CFY264" s="254"/>
      <c r="CFZ264" s="254"/>
      <c r="CGA264" s="254"/>
      <c r="CGB264" s="254"/>
      <c r="CGC264" s="254"/>
      <c r="CGD264" s="254"/>
      <c r="CGE264" s="254"/>
      <c r="CGF264" s="254"/>
      <c r="CGG264" s="254"/>
      <c r="CGH264" s="254"/>
      <c r="CGI264" s="254"/>
      <c r="CGJ264" s="254"/>
      <c r="CGK264" s="254"/>
      <c r="CGL264" s="254"/>
      <c r="CGM264" s="254"/>
      <c r="CGN264" s="254"/>
      <c r="CGO264" s="254"/>
      <c r="CGP264" s="254"/>
      <c r="CGQ264" s="254"/>
      <c r="CGR264" s="254"/>
      <c r="CGS264" s="254"/>
      <c r="CGT264" s="254"/>
      <c r="CGU264" s="254"/>
      <c r="CGV264" s="254"/>
      <c r="CGW264" s="254"/>
      <c r="CGX264" s="254"/>
      <c r="CGY264" s="254"/>
      <c r="CGZ264" s="254"/>
      <c r="CHA264" s="254"/>
      <c r="CHB264" s="254"/>
      <c r="CHC264" s="254"/>
      <c r="CHD264" s="254"/>
      <c r="CHE264" s="254"/>
      <c r="CHF264" s="254"/>
      <c r="CHG264" s="254"/>
      <c r="CHH264" s="254"/>
      <c r="CHI264" s="254"/>
      <c r="CHJ264" s="254"/>
      <c r="CHK264" s="254"/>
      <c r="CHL264" s="254"/>
      <c r="CHM264" s="254"/>
      <c r="CHN264" s="254"/>
      <c r="CHO264" s="254"/>
      <c r="CHP264" s="254"/>
      <c r="CHQ264" s="254"/>
      <c r="CHR264" s="254"/>
      <c r="CHS264" s="254"/>
      <c r="CHT264" s="254"/>
      <c r="CHU264" s="254"/>
      <c r="CHV264" s="254"/>
      <c r="CHW264" s="254"/>
      <c r="CHX264" s="254"/>
      <c r="CHY264" s="254"/>
      <c r="CHZ264" s="254"/>
      <c r="CIA264" s="254"/>
      <c r="CIB264" s="254"/>
      <c r="CIC264" s="254"/>
      <c r="CID264" s="254"/>
      <c r="CIE264" s="254"/>
      <c r="CIF264" s="254"/>
      <c r="CIG264" s="254"/>
      <c r="CIH264" s="254"/>
      <c r="CII264" s="254"/>
      <c r="CIJ264" s="254"/>
      <c r="CIK264" s="254"/>
      <c r="CIL264" s="254"/>
      <c r="CIM264" s="254"/>
      <c r="CIN264" s="254"/>
      <c r="CIO264" s="254"/>
      <c r="CIP264" s="254"/>
      <c r="CIQ264" s="254"/>
      <c r="CIR264" s="254"/>
      <c r="CIS264" s="254"/>
      <c r="CIT264" s="254"/>
      <c r="CIU264" s="254"/>
      <c r="CIV264" s="254"/>
      <c r="CIW264" s="254"/>
      <c r="CIX264" s="254"/>
      <c r="CIY264" s="254"/>
      <c r="CIZ264" s="254"/>
      <c r="CJA264" s="254"/>
      <c r="CJB264" s="254"/>
      <c r="CJC264" s="254"/>
      <c r="CJD264" s="254"/>
      <c r="CJE264" s="254"/>
      <c r="CJF264" s="254"/>
      <c r="CJG264" s="254"/>
      <c r="CJH264" s="254"/>
      <c r="CJI264" s="254"/>
      <c r="CJJ264" s="254"/>
      <c r="CJK264" s="254"/>
      <c r="CJL264" s="254"/>
      <c r="CJM264" s="254"/>
      <c r="CJN264" s="254"/>
      <c r="CJO264" s="254"/>
      <c r="CJP264" s="254"/>
      <c r="CJQ264" s="254"/>
      <c r="CJR264" s="254"/>
      <c r="CJS264" s="254"/>
      <c r="CJT264" s="254"/>
      <c r="CJU264" s="254"/>
      <c r="CJV264" s="254"/>
      <c r="CJW264" s="254"/>
      <c r="CJX264" s="254"/>
      <c r="CJY264" s="254"/>
      <c r="CJZ264" s="254"/>
      <c r="CKA264" s="254"/>
      <c r="CKB264" s="254"/>
      <c r="CKC264" s="254"/>
      <c r="CKD264" s="254"/>
      <c r="CKE264" s="254"/>
      <c r="CKF264" s="254"/>
      <c r="CKG264" s="254"/>
      <c r="CKH264" s="254"/>
      <c r="CKI264" s="254"/>
      <c r="CKJ264" s="254"/>
      <c r="CKK264" s="254"/>
      <c r="CKL264" s="254"/>
      <c r="CKM264" s="254"/>
      <c r="CKN264" s="254"/>
      <c r="CKO264" s="254"/>
      <c r="CKP264" s="254"/>
      <c r="CKQ264" s="254"/>
      <c r="CKR264" s="254"/>
      <c r="CKS264" s="254"/>
      <c r="CKT264" s="254"/>
      <c r="CKU264" s="254"/>
      <c r="CKV264" s="254"/>
      <c r="CKW264" s="254"/>
      <c r="CKX264" s="254"/>
      <c r="CKY264" s="254"/>
      <c r="CKZ264" s="254"/>
      <c r="CLA264" s="254"/>
      <c r="CLB264" s="254"/>
      <c r="CLC264" s="254"/>
      <c r="CLD264" s="254"/>
      <c r="CLE264" s="254"/>
      <c r="CLF264" s="254"/>
      <c r="CLG264" s="254"/>
      <c r="CLH264" s="254"/>
      <c r="CLI264" s="254"/>
      <c r="CLJ264" s="254"/>
      <c r="CLK264" s="254"/>
      <c r="CLL264" s="254"/>
      <c r="CLM264" s="254"/>
      <c r="CLN264" s="254"/>
      <c r="CLO264" s="254"/>
      <c r="CLP264" s="254"/>
      <c r="CLQ264" s="254"/>
      <c r="CLR264" s="254"/>
      <c r="CLS264" s="254"/>
      <c r="CLT264" s="254"/>
      <c r="CLU264" s="254"/>
      <c r="CLV264" s="254"/>
      <c r="CLW264" s="254"/>
      <c r="CLX264" s="254"/>
      <c r="CLY264" s="254"/>
      <c r="CLZ264" s="254"/>
      <c r="CMA264" s="254"/>
      <c r="CMB264" s="254"/>
      <c r="CMC264" s="254"/>
      <c r="CMD264" s="254"/>
      <c r="CME264" s="254"/>
      <c r="CMF264" s="254"/>
      <c r="CMG264" s="254"/>
      <c r="CMH264" s="254"/>
      <c r="CMI264" s="254"/>
      <c r="CMJ264" s="254"/>
      <c r="CMK264" s="254"/>
      <c r="CML264" s="254"/>
      <c r="CMM264" s="254"/>
      <c r="CMN264" s="254"/>
      <c r="CMO264" s="254"/>
      <c r="CMP264" s="254"/>
      <c r="CMQ264" s="254"/>
      <c r="CMR264" s="254"/>
      <c r="CMS264" s="254"/>
      <c r="CMT264" s="254"/>
      <c r="CMU264" s="254"/>
      <c r="CMV264" s="254"/>
      <c r="CMW264" s="254"/>
      <c r="CMX264" s="254"/>
      <c r="CMY264" s="254"/>
      <c r="CMZ264" s="254"/>
      <c r="CNA264" s="254"/>
      <c r="CNB264" s="254"/>
      <c r="CNC264" s="254"/>
      <c r="CND264" s="254"/>
      <c r="CNE264" s="254"/>
      <c r="CNF264" s="254"/>
      <c r="CNG264" s="254"/>
      <c r="CNH264" s="254"/>
      <c r="CNI264" s="254"/>
      <c r="CNJ264" s="254"/>
      <c r="CNK264" s="254"/>
      <c r="CNL264" s="254"/>
      <c r="CNM264" s="254"/>
      <c r="CNN264" s="254"/>
      <c r="CNO264" s="254"/>
      <c r="CNP264" s="254"/>
      <c r="CNQ264" s="254"/>
      <c r="CNR264" s="254"/>
      <c r="CNS264" s="254"/>
      <c r="CNT264" s="254"/>
      <c r="CNU264" s="254"/>
      <c r="CNV264" s="254"/>
      <c r="CNW264" s="254"/>
      <c r="CNX264" s="254"/>
      <c r="CNY264" s="254"/>
      <c r="CNZ264" s="254"/>
      <c r="COA264" s="254"/>
      <c r="COB264" s="254"/>
      <c r="COC264" s="254"/>
      <c r="COD264" s="254"/>
      <c r="COE264" s="254"/>
      <c r="COF264" s="254"/>
      <c r="COG264" s="254"/>
      <c r="COH264" s="254"/>
      <c r="COI264" s="254"/>
      <c r="COJ264" s="254"/>
      <c r="COK264" s="254"/>
      <c r="COL264" s="254"/>
      <c r="COM264" s="254"/>
      <c r="CON264" s="254"/>
      <c r="COO264" s="254"/>
      <c r="COP264" s="254"/>
      <c r="COQ264" s="254"/>
      <c r="COR264" s="254"/>
      <c r="COS264" s="254"/>
      <c r="COT264" s="254"/>
      <c r="COU264" s="254"/>
      <c r="COV264" s="254"/>
      <c r="COW264" s="254"/>
      <c r="COX264" s="254"/>
      <c r="COY264" s="254"/>
      <c r="COZ264" s="254"/>
      <c r="CPA264" s="254"/>
      <c r="CPB264" s="254"/>
      <c r="CPC264" s="254"/>
      <c r="CPD264" s="254"/>
      <c r="CPE264" s="254"/>
      <c r="CPF264" s="254"/>
      <c r="CPG264" s="254"/>
      <c r="CPH264" s="254"/>
      <c r="CPI264" s="254"/>
      <c r="CPJ264" s="254"/>
      <c r="CPK264" s="254"/>
      <c r="CPL264" s="254"/>
      <c r="CPM264" s="254"/>
      <c r="CPN264" s="254"/>
      <c r="CPO264" s="254"/>
      <c r="CPP264" s="254"/>
      <c r="CPQ264" s="254"/>
      <c r="CPR264" s="254"/>
      <c r="CPS264" s="254"/>
      <c r="CPT264" s="254"/>
      <c r="CPU264" s="254"/>
      <c r="CPV264" s="254"/>
      <c r="CPW264" s="254"/>
      <c r="CPX264" s="254"/>
      <c r="CPY264" s="254"/>
      <c r="CPZ264" s="254"/>
      <c r="CQA264" s="254"/>
      <c r="CQB264" s="254"/>
      <c r="CQC264" s="254"/>
      <c r="CQD264" s="254"/>
      <c r="CQE264" s="254"/>
      <c r="CQF264" s="254"/>
      <c r="CQG264" s="254"/>
      <c r="CQH264" s="254"/>
      <c r="CQI264" s="254"/>
      <c r="CQJ264" s="254"/>
      <c r="CQK264" s="254"/>
      <c r="CQL264" s="254"/>
      <c r="CQM264" s="254"/>
      <c r="CQN264" s="254"/>
      <c r="CQO264" s="254"/>
      <c r="CQP264" s="254"/>
      <c r="CQQ264" s="254"/>
      <c r="CQR264" s="254"/>
      <c r="CQS264" s="254"/>
      <c r="CQT264" s="254"/>
      <c r="CQU264" s="254"/>
      <c r="CQV264" s="254"/>
      <c r="CQW264" s="254"/>
      <c r="CQX264" s="254"/>
      <c r="CQY264" s="254"/>
      <c r="CQZ264" s="254"/>
      <c r="CRA264" s="254"/>
      <c r="CRB264" s="254"/>
      <c r="CRC264" s="254"/>
      <c r="CRD264" s="254"/>
      <c r="CRE264" s="254"/>
      <c r="CRF264" s="254"/>
      <c r="CRG264" s="254"/>
      <c r="CRH264" s="254"/>
      <c r="CRI264" s="254"/>
      <c r="CRJ264" s="254"/>
      <c r="CRK264" s="254"/>
      <c r="CRL264" s="254"/>
      <c r="CRM264" s="254"/>
      <c r="CRN264" s="254"/>
      <c r="CRO264" s="254"/>
      <c r="CRP264" s="254"/>
      <c r="CRQ264" s="254"/>
      <c r="CRR264" s="254"/>
      <c r="CRS264" s="254"/>
      <c r="CRT264" s="254"/>
      <c r="CRU264" s="254"/>
      <c r="CRV264" s="254"/>
      <c r="CRW264" s="254"/>
      <c r="CRX264" s="254"/>
      <c r="CRY264" s="254"/>
      <c r="CRZ264" s="254"/>
      <c r="CSA264" s="254"/>
      <c r="CSB264" s="254"/>
      <c r="CSC264" s="254"/>
      <c r="CSD264" s="254"/>
      <c r="CSE264" s="254"/>
      <c r="CSF264" s="254"/>
      <c r="CSG264" s="254"/>
      <c r="CSH264" s="254"/>
      <c r="CSI264" s="254"/>
      <c r="CSJ264" s="254"/>
      <c r="CSK264" s="254"/>
      <c r="CSL264" s="254"/>
      <c r="CSM264" s="254"/>
      <c r="CSN264" s="254"/>
      <c r="CSO264" s="254"/>
      <c r="CSP264" s="254"/>
      <c r="CSQ264" s="254"/>
      <c r="CSR264" s="254"/>
      <c r="CSS264" s="254"/>
      <c r="CST264" s="254"/>
      <c r="CSU264" s="254"/>
      <c r="CSV264" s="254"/>
      <c r="CSW264" s="254"/>
      <c r="CSX264" s="254"/>
      <c r="CSY264" s="254"/>
      <c r="CSZ264" s="254"/>
      <c r="CTA264" s="254"/>
      <c r="CTB264" s="254"/>
      <c r="CTC264" s="254"/>
      <c r="CTD264" s="254"/>
      <c r="CTE264" s="254"/>
      <c r="CTF264" s="254"/>
      <c r="CTG264" s="254"/>
      <c r="CTH264" s="254"/>
      <c r="CTI264" s="254"/>
      <c r="CTJ264" s="254"/>
      <c r="CTK264" s="254"/>
      <c r="CTL264" s="254"/>
      <c r="CTM264" s="254"/>
      <c r="CTN264" s="254"/>
      <c r="CTO264" s="254"/>
      <c r="CTP264" s="254"/>
      <c r="CTQ264" s="254"/>
      <c r="CTR264" s="254"/>
      <c r="CTS264" s="254"/>
      <c r="CTT264" s="254"/>
      <c r="CTU264" s="254"/>
      <c r="CTV264" s="254"/>
      <c r="CTW264" s="254"/>
      <c r="CTX264" s="254"/>
      <c r="CTY264" s="254"/>
      <c r="CTZ264" s="254"/>
      <c r="CUA264" s="254"/>
      <c r="CUB264" s="254"/>
      <c r="CUC264" s="254"/>
      <c r="CUD264" s="254"/>
      <c r="CUE264" s="254"/>
      <c r="CUF264" s="254"/>
      <c r="CUG264" s="254"/>
      <c r="CUH264" s="254"/>
      <c r="CUI264" s="254"/>
      <c r="CUJ264" s="254"/>
      <c r="CUK264" s="254"/>
      <c r="CUL264" s="254"/>
      <c r="CUM264" s="254"/>
      <c r="CUN264" s="254"/>
      <c r="CUO264" s="254"/>
      <c r="CUP264" s="254"/>
      <c r="CUQ264" s="254"/>
      <c r="CUR264" s="254"/>
      <c r="CUS264" s="254"/>
      <c r="CUT264" s="254"/>
      <c r="CUU264" s="254"/>
      <c r="CUV264" s="254"/>
      <c r="CUW264" s="254"/>
      <c r="CUX264" s="254"/>
      <c r="CUY264" s="254"/>
      <c r="CUZ264" s="254"/>
      <c r="CVA264" s="254"/>
      <c r="CVB264" s="254"/>
      <c r="CVC264" s="254"/>
      <c r="CVD264" s="254"/>
      <c r="CVE264" s="254"/>
      <c r="CVF264" s="254"/>
      <c r="CVG264" s="254"/>
      <c r="CVH264" s="254"/>
      <c r="CVI264" s="254"/>
      <c r="CVJ264" s="254"/>
      <c r="CVK264" s="254"/>
      <c r="CVL264" s="254"/>
      <c r="CVM264" s="254"/>
      <c r="CVN264" s="254"/>
      <c r="CVO264" s="254"/>
      <c r="CVP264" s="254"/>
      <c r="CVQ264" s="254"/>
      <c r="CVR264" s="254"/>
      <c r="CVS264" s="254"/>
      <c r="CVT264" s="254"/>
      <c r="CVU264" s="254"/>
      <c r="CVV264" s="254"/>
      <c r="CVW264" s="254"/>
      <c r="CVX264" s="254"/>
      <c r="CVY264" s="254"/>
      <c r="CVZ264" s="254"/>
      <c r="CWA264" s="254"/>
      <c r="CWB264" s="254"/>
      <c r="CWC264" s="254"/>
      <c r="CWD264" s="254"/>
      <c r="CWE264" s="254"/>
      <c r="CWF264" s="254"/>
      <c r="CWG264" s="254"/>
      <c r="CWH264" s="254"/>
      <c r="CWI264" s="254"/>
      <c r="CWJ264" s="254"/>
      <c r="CWK264" s="254"/>
      <c r="CWL264" s="254"/>
      <c r="CWM264" s="254"/>
      <c r="CWN264" s="254"/>
      <c r="CWO264" s="254"/>
      <c r="CWP264" s="254"/>
      <c r="CWQ264" s="254"/>
      <c r="CWR264" s="254"/>
      <c r="CWS264" s="254"/>
      <c r="CWT264" s="254"/>
      <c r="CWU264" s="254"/>
      <c r="CWV264" s="254"/>
      <c r="CWW264" s="254"/>
      <c r="CWX264" s="254"/>
      <c r="CWY264" s="254"/>
      <c r="CWZ264" s="254"/>
      <c r="CXA264" s="254"/>
      <c r="CXB264" s="254"/>
      <c r="CXC264" s="254"/>
      <c r="CXD264" s="254"/>
      <c r="CXE264" s="254"/>
      <c r="CXF264" s="254"/>
      <c r="CXG264" s="254"/>
      <c r="CXH264" s="254"/>
      <c r="CXI264" s="254"/>
      <c r="CXJ264" s="254"/>
      <c r="CXK264" s="254"/>
      <c r="CXL264" s="254"/>
      <c r="CXM264" s="254"/>
      <c r="CXN264" s="254"/>
      <c r="CXO264" s="254"/>
      <c r="CXP264" s="254"/>
      <c r="CXQ264" s="254"/>
      <c r="CXR264" s="254"/>
      <c r="CXS264" s="254"/>
      <c r="CXT264" s="254"/>
      <c r="CXU264" s="254"/>
      <c r="CXV264" s="254"/>
      <c r="CXW264" s="254"/>
      <c r="CXX264" s="254"/>
      <c r="CXY264" s="254"/>
      <c r="CXZ264" s="254"/>
      <c r="CYA264" s="254"/>
      <c r="CYB264" s="254"/>
      <c r="CYC264" s="254"/>
      <c r="CYD264" s="254"/>
      <c r="CYE264" s="254"/>
      <c r="CYF264" s="254"/>
      <c r="CYG264" s="254"/>
      <c r="CYH264" s="254"/>
      <c r="CYI264" s="254"/>
      <c r="CYJ264" s="254"/>
      <c r="CYK264" s="254"/>
      <c r="CYL264" s="254"/>
      <c r="CYM264" s="254"/>
      <c r="CYN264" s="254"/>
      <c r="CYO264" s="254"/>
      <c r="CYP264" s="254"/>
      <c r="CYQ264" s="254"/>
      <c r="CYR264" s="254"/>
      <c r="CYS264" s="254"/>
      <c r="CYT264" s="254"/>
      <c r="CYU264" s="254"/>
      <c r="CYV264" s="254"/>
      <c r="CYW264" s="254"/>
      <c r="CYX264" s="254"/>
      <c r="CYY264" s="254"/>
      <c r="CYZ264" s="254"/>
      <c r="CZA264" s="254"/>
      <c r="CZB264" s="254"/>
      <c r="CZC264" s="254"/>
      <c r="CZD264" s="254"/>
      <c r="CZE264" s="254"/>
      <c r="CZF264" s="254"/>
      <c r="CZG264" s="254"/>
      <c r="CZH264" s="254"/>
      <c r="CZI264" s="254"/>
      <c r="CZJ264" s="254"/>
      <c r="CZK264" s="254"/>
      <c r="CZL264" s="254"/>
      <c r="CZM264" s="254"/>
      <c r="CZN264" s="254"/>
      <c r="CZO264" s="254"/>
      <c r="CZP264" s="254"/>
      <c r="CZQ264" s="254"/>
      <c r="CZR264" s="254"/>
      <c r="CZS264" s="254"/>
      <c r="CZT264" s="254"/>
      <c r="CZU264" s="254"/>
      <c r="CZV264" s="254"/>
      <c r="CZW264" s="254"/>
      <c r="CZX264" s="254"/>
      <c r="CZY264" s="254"/>
      <c r="CZZ264" s="254"/>
      <c r="DAA264" s="254"/>
      <c r="DAB264" s="254"/>
      <c r="DAC264" s="254"/>
      <c r="DAD264" s="254"/>
      <c r="DAE264" s="254"/>
      <c r="DAF264" s="254"/>
      <c r="DAG264" s="254"/>
      <c r="DAH264" s="254"/>
      <c r="DAI264" s="254"/>
      <c r="DAJ264" s="254"/>
      <c r="DAK264" s="254"/>
      <c r="DAL264" s="254"/>
      <c r="DAM264" s="254"/>
      <c r="DAN264" s="254"/>
      <c r="DAO264" s="254"/>
      <c r="DAP264" s="254"/>
      <c r="DAQ264" s="254"/>
      <c r="DAR264" s="254"/>
      <c r="DAS264" s="254"/>
      <c r="DAT264" s="254"/>
      <c r="DAU264" s="254"/>
      <c r="DAV264" s="254"/>
      <c r="DAW264" s="254"/>
      <c r="DAX264" s="254"/>
      <c r="DAY264" s="254"/>
      <c r="DAZ264" s="254"/>
      <c r="DBA264" s="254"/>
      <c r="DBB264" s="254"/>
      <c r="DBC264" s="254"/>
      <c r="DBD264" s="254"/>
      <c r="DBE264" s="254"/>
      <c r="DBF264" s="254"/>
      <c r="DBG264" s="254"/>
      <c r="DBH264" s="254"/>
      <c r="DBI264" s="254"/>
      <c r="DBJ264" s="254"/>
      <c r="DBK264" s="254"/>
      <c r="DBL264" s="254"/>
      <c r="DBM264" s="254"/>
      <c r="DBN264" s="254"/>
      <c r="DBO264" s="254"/>
      <c r="DBP264" s="254"/>
      <c r="DBQ264" s="254"/>
      <c r="DBR264" s="254"/>
      <c r="DBS264" s="254"/>
      <c r="DBT264" s="254"/>
      <c r="DBU264" s="254"/>
      <c r="DBV264" s="254"/>
      <c r="DBW264" s="254"/>
      <c r="DBX264" s="254"/>
      <c r="DBY264" s="254"/>
      <c r="DBZ264" s="254"/>
      <c r="DCA264" s="254"/>
      <c r="DCB264" s="254"/>
      <c r="DCC264" s="254"/>
      <c r="DCD264" s="254"/>
      <c r="DCE264" s="254"/>
      <c r="DCF264" s="254"/>
      <c r="DCG264" s="254"/>
      <c r="DCH264" s="254"/>
      <c r="DCI264" s="254"/>
      <c r="DCJ264" s="254"/>
      <c r="DCK264" s="254"/>
      <c r="DCL264" s="254"/>
      <c r="DCM264" s="254"/>
      <c r="DCN264" s="254"/>
      <c r="DCO264" s="254"/>
      <c r="DCP264" s="254"/>
      <c r="DCQ264" s="254"/>
      <c r="DCR264" s="254"/>
      <c r="DCS264" s="254"/>
      <c r="DCT264" s="254"/>
      <c r="DCU264" s="254"/>
      <c r="DCV264" s="254"/>
      <c r="DCW264" s="254"/>
      <c r="DCX264" s="254"/>
      <c r="DCY264" s="254"/>
      <c r="DCZ264" s="254"/>
      <c r="DDA264" s="254"/>
      <c r="DDB264" s="254"/>
      <c r="DDC264" s="254"/>
      <c r="DDD264" s="254"/>
      <c r="DDE264" s="254"/>
      <c r="DDF264" s="254"/>
      <c r="DDG264" s="254"/>
      <c r="DDH264" s="254"/>
      <c r="DDI264" s="254"/>
      <c r="DDJ264" s="254"/>
      <c r="DDK264" s="254"/>
      <c r="DDL264" s="254"/>
      <c r="DDM264" s="254"/>
      <c r="DDN264" s="254"/>
      <c r="DDO264" s="254"/>
      <c r="DDP264" s="254"/>
      <c r="DDQ264" s="254"/>
      <c r="DDR264" s="254"/>
      <c r="DDS264" s="254"/>
      <c r="DDT264" s="254"/>
      <c r="DDU264" s="254"/>
      <c r="DDV264" s="254"/>
      <c r="DDW264" s="254"/>
      <c r="DDX264" s="254"/>
      <c r="DDY264" s="254"/>
      <c r="DDZ264" s="254"/>
      <c r="DEA264" s="254"/>
      <c r="DEB264" s="254"/>
      <c r="DEC264" s="254"/>
      <c r="DED264" s="254"/>
      <c r="DEE264" s="254"/>
      <c r="DEF264" s="254"/>
      <c r="DEG264" s="254"/>
      <c r="DEH264" s="254"/>
      <c r="DEI264" s="254"/>
      <c r="DEJ264" s="254"/>
      <c r="DEK264" s="254"/>
      <c r="DEL264" s="254"/>
      <c r="DEM264" s="254"/>
      <c r="DEN264" s="254"/>
      <c r="DEO264" s="254"/>
      <c r="DEP264" s="254"/>
      <c r="DEQ264" s="254"/>
      <c r="DER264" s="254"/>
      <c r="DES264" s="254"/>
      <c r="DET264" s="254"/>
      <c r="DEU264" s="254"/>
      <c r="DEV264" s="254"/>
      <c r="DEW264" s="254"/>
      <c r="DEX264" s="254"/>
      <c r="DEY264" s="254"/>
      <c r="DEZ264" s="254"/>
      <c r="DFA264" s="254"/>
      <c r="DFB264" s="254"/>
      <c r="DFC264" s="254"/>
      <c r="DFD264" s="254"/>
      <c r="DFE264" s="254"/>
      <c r="DFF264" s="254"/>
      <c r="DFG264" s="254"/>
      <c r="DFH264" s="254"/>
      <c r="DFI264" s="254"/>
      <c r="DFJ264" s="254"/>
      <c r="DFK264" s="254"/>
      <c r="DFL264" s="254"/>
      <c r="DFM264" s="254"/>
      <c r="DFN264" s="254"/>
      <c r="DFO264" s="254"/>
      <c r="DFP264" s="254"/>
      <c r="DFQ264" s="254"/>
      <c r="DFR264" s="254"/>
      <c r="DFS264" s="254"/>
      <c r="DFT264" s="254"/>
      <c r="DFU264" s="254"/>
      <c r="DFV264" s="254"/>
      <c r="DFW264" s="254"/>
      <c r="DFX264" s="254"/>
      <c r="DFY264" s="254"/>
      <c r="DFZ264" s="254"/>
      <c r="DGA264" s="254"/>
      <c r="DGB264" s="254"/>
      <c r="DGC264" s="254"/>
      <c r="DGD264" s="254"/>
      <c r="DGE264" s="254"/>
      <c r="DGF264" s="254"/>
      <c r="DGG264" s="254"/>
      <c r="DGH264" s="254"/>
      <c r="DGI264" s="254"/>
      <c r="DGJ264" s="254"/>
      <c r="DGK264" s="254"/>
      <c r="DGL264" s="254"/>
      <c r="DGM264" s="254"/>
      <c r="DGN264" s="254"/>
      <c r="DGO264" s="254"/>
      <c r="DGP264" s="254"/>
      <c r="DGQ264" s="254"/>
      <c r="DGR264" s="254"/>
      <c r="DGS264" s="254"/>
      <c r="DGT264" s="254"/>
      <c r="DGU264" s="254"/>
      <c r="DGV264" s="254"/>
      <c r="DGW264" s="254"/>
      <c r="DGX264" s="254"/>
      <c r="DGY264" s="254"/>
      <c r="DGZ264" s="254"/>
      <c r="DHA264" s="254"/>
      <c r="DHB264" s="254"/>
      <c r="DHC264" s="254"/>
      <c r="DHD264" s="254"/>
      <c r="DHE264" s="254"/>
      <c r="DHF264" s="254"/>
      <c r="DHG264" s="254"/>
      <c r="DHH264" s="254"/>
      <c r="DHI264" s="254"/>
      <c r="DHJ264" s="254"/>
      <c r="DHK264" s="254"/>
      <c r="DHL264" s="254"/>
      <c r="DHM264" s="254"/>
      <c r="DHN264" s="254"/>
      <c r="DHO264" s="254"/>
      <c r="DHP264" s="254"/>
      <c r="DHQ264" s="254"/>
      <c r="DHR264" s="254"/>
      <c r="DHS264" s="254"/>
      <c r="DHT264" s="254"/>
      <c r="DHU264" s="254"/>
      <c r="DHV264" s="254"/>
      <c r="DHW264" s="254"/>
      <c r="DHX264" s="254"/>
      <c r="DHY264" s="254"/>
      <c r="DHZ264" s="254"/>
      <c r="DIA264" s="254"/>
      <c r="DIB264" s="254"/>
      <c r="DIC264" s="254"/>
      <c r="DID264" s="254"/>
      <c r="DIE264" s="254"/>
      <c r="DIF264" s="254"/>
      <c r="DIG264" s="254"/>
      <c r="DIH264" s="254"/>
      <c r="DII264" s="254"/>
      <c r="DIJ264" s="254"/>
      <c r="DIK264" s="254"/>
      <c r="DIL264" s="254"/>
      <c r="DIM264" s="254"/>
      <c r="DIN264" s="254"/>
      <c r="DIO264" s="254"/>
      <c r="DIP264" s="254"/>
      <c r="DIQ264" s="254"/>
      <c r="DIR264" s="254"/>
      <c r="DIS264" s="254"/>
      <c r="DIT264" s="254"/>
      <c r="DIU264" s="254"/>
      <c r="DIV264" s="254"/>
      <c r="DIW264" s="254"/>
      <c r="DIX264" s="254"/>
      <c r="DIY264" s="254"/>
      <c r="DIZ264" s="254"/>
      <c r="DJA264" s="254"/>
      <c r="DJB264" s="254"/>
      <c r="DJC264" s="254"/>
      <c r="DJD264" s="254"/>
      <c r="DJE264" s="254"/>
      <c r="DJF264" s="254"/>
      <c r="DJG264" s="254"/>
      <c r="DJH264" s="254"/>
      <c r="DJI264" s="254"/>
      <c r="DJJ264" s="254"/>
      <c r="DJK264" s="254"/>
      <c r="DJL264" s="254"/>
      <c r="DJM264" s="254"/>
      <c r="DJN264" s="254"/>
      <c r="DJO264" s="254"/>
      <c r="DJP264" s="254"/>
      <c r="DJQ264" s="254"/>
      <c r="DJR264" s="254"/>
      <c r="DJS264" s="254"/>
      <c r="DJT264" s="254"/>
      <c r="DJU264" s="254"/>
      <c r="DJV264" s="254"/>
      <c r="DJW264" s="254"/>
      <c r="DJX264" s="254"/>
      <c r="DJY264" s="254"/>
      <c r="DJZ264" s="254"/>
      <c r="DKA264" s="254"/>
      <c r="DKB264" s="254"/>
      <c r="DKC264" s="254"/>
      <c r="DKD264" s="254"/>
      <c r="DKE264" s="254"/>
      <c r="DKF264" s="254"/>
      <c r="DKG264" s="254"/>
      <c r="DKH264" s="254"/>
      <c r="DKI264" s="254"/>
      <c r="DKJ264" s="254"/>
      <c r="DKK264" s="254"/>
      <c r="DKL264" s="254"/>
      <c r="DKM264" s="254"/>
      <c r="DKN264" s="254"/>
      <c r="DKO264" s="254"/>
      <c r="DKP264" s="254"/>
      <c r="DKQ264" s="254"/>
      <c r="DKR264" s="254"/>
      <c r="DKS264" s="254"/>
      <c r="DKT264" s="254"/>
      <c r="DKU264" s="254"/>
      <c r="DKV264" s="254"/>
      <c r="DKW264" s="254"/>
      <c r="DKX264" s="254"/>
      <c r="DKY264" s="254"/>
      <c r="DKZ264" s="254"/>
      <c r="DLA264" s="254"/>
      <c r="DLB264" s="254"/>
      <c r="DLC264" s="254"/>
      <c r="DLD264" s="254"/>
      <c r="DLE264" s="254"/>
      <c r="DLF264" s="254"/>
      <c r="DLG264" s="254"/>
      <c r="DLH264" s="254"/>
      <c r="DLI264" s="254"/>
      <c r="DLJ264" s="254"/>
      <c r="DLK264" s="254"/>
      <c r="DLL264" s="254"/>
      <c r="DLM264" s="254"/>
      <c r="DLN264" s="254"/>
      <c r="DLO264" s="254"/>
      <c r="DLP264" s="254"/>
      <c r="DLQ264" s="254"/>
      <c r="DLR264" s="254"/>
      <c r="DLS264" s="254"/>
      <c r="DLT264" s="254"/>
      <c r="DLU264" s="254"/>
      <c r="DLV264" s="254"/>
      <c r="DLW264" s="254"/>
      <c r="DLX264" s="254"/>
      <c r="DLY264" s="254"/>
      <c r="DLZ264" s="254"/>
      <c r="DMA264" s="254"/>
      <c r="DMB264" s="254"/>
      <c r="DMC264" s="254"/>
      <c r="DMD264" s="254"/>
      <c r="DME264" s="254"/>
      <c r="DMF264" s="254"/>
      <c r="DMG264" s="254"/>
      <c r="DMH264" s="254"/>
      <c r="DMI264" s="254"/>
      <c r="DMJ264" s="254"/>
      <c r="DMK264" s="254"/>
      <c r="DML264" s="254"/>
      <c r="DMM264" s="254"/>
      <c r="DMN264" s="254"/>
      <c r="DMO264" s="254"/>
      <c r="DMP264" s="254"/>
      <c r="DMQ264" s="254"/>
      <c r="DMR264" s="254"/>
      <c r="DMS264" s="254"/>
      <c r="DMT264" s="254"/>
      <c r="DMU264" s="254"/>
      <c r="DMV264" s="254"/>
      <c r="DMW264" s="254"/>
      <c r="DMX264" s="254"/>
      <c r="DMY264" s="254"/>
      <c r="DMZ264" s="254"/>
      <c r="DNA264" s="254"/>
      <c r="DNB264" s="254"/>
      <c r="DNC264" s="254"/>
      <c r="DND264" s="254"/>
      <c r="DNE264" s="254"/>
      <c r="DNF264" s="254"/>
      <c r="DNG264" s="254"/>
      <c r="DNH264" s="254"/>
      <c r="DNI264" s="254"/>
      <c r="DNJ264" s="254"/>
      <c r="DNK264" s="254"/>
      <c r="DNL264" s="254"/>
      <c r="DNM264" s="254"/>
      <c r="DNN264" s="254"/>
      <c r="DNO264" s="254"/>
      <c r="DNP264" s="254"/>
      <c r="DNQ264" s="254"/>
      <c r="DNR264" s="254"/>
      <c r="DNS264" s="254"/>
      <c r="DNT264" s="254"/>
      <c r="DNU264" s="254"/>
      <c r="DNV264" s="254"/>
      <c r="DNW264" s="254"/>
      <c r="DNX264" s="254"/>
      <c r="DNY264" s="254"/>
      <c r="DNZ264" s="254"/>
      <c r="DOA264" s="254"/>
      <c r="DOB264" s="254"/>
      <c r="DOC264" s="254"/>
      <c r="DOD264" s="254"/>
      <c r="DOE264" s="254"/>
      <c r="DOF264" s="254"/>
      <c r="DOG264" s="254"/>
      <c r="DOH264" s="254"/>
      <c r="DOI264" s="254"/>
      <c r="DOJ264" s="254"/>
      <c r="DOK264" s="254"/>
      <c r="DOL264" s="254"/>
      <c r="DOM264" s="254"/>
      <c r="DON264" s="254"/>
      <c r="DOO264" s="254"/>
      <c r="DOP264" s="254"/>
      <c r="DOQ264" s="254"/>
      <c r="DOR264" s="254"/>
      <c r="DOS264" s="254"/>
      <c r="DOT264" s="254"/>
      <c r="DOU264" s="254"/>
      <c r="DOV264" s="254"/>
      <c r="DOW264" s="254"/>
      <c r="DOX264" s="254"/>
      <c r="DOY264" s="254"/>
      <c r="DOZ264" s="254"/>
      <c r="DPA264" s="254"/>
      <c r="DPB264" s="254"/>
      <c r="DPC264" s="254"/>
      <c r="DPD264" s="254"/>
      <c r="DPE264" s="254"/>
      <c r="DPF264" s="254"/>
      <c r="DPG264" s="254"/>
      <c r="DPH264" s="254"/>
      <c r="DPI264" s="254"/>
      <c r="DPJ264" s="254"/>
      <c r="DPK264" s="254"/>
      <c r="DPL264" s="254"/>
      <c r="DPM264" s="254"/>
      <c r="DPN264" s="254"/>
      <c r="DPO264" s="254"/>
      <c r="DPP264" s="254"/>
      <c r="DPQ264" s="254"/>
      <c r="DPR264" s="254"/>
      <c r="DPS264" s="254"/>
      <c r="DPT264" s="254"/>
      <c r="DPU264" s="254"/>
      <c r="DPV264" s="254"/>
      <c r="DPW264" s="254"/>
      <c r="DPX264" s="254"/>
      <c r="DPY264" s="254"/>
      <c r="DPZ264" s="254"/>
      <c r="DQA264" s="254"/>
      <c r="DQB264" s="254"/>
      <c r="DQC264" s="254"/>
      <c r="DQD264" s="254"/>
      <c r="DQE264" s="254"/>
      <c r="DQF264" s="254"/>
      <c r="DQG264" s="254"/>
      <c r="DQH264" s="254"/>
      <c r="DQI264" s="254"/>
      <c r="DQJ264" s="254"/>
      <c r="DQK264" s="254"/>
      <c r="DQL264" s="254"/>
      <c r="DQM264" s="254"/>
      <c r="DQN264" s="254"/>
      <c r="DQO264" s="254"/>
      <c r="DQP264" s="254"/>
      <c r="DQQ264" s="254"/>
      <c r="DQR264" s="254"/>
      <c r="DQS264" s="254"/>
      <c r="DQT264" s="254"/>
      <c r="DQU264" s="254"/>
      <c r="DQV264" s="254"/>
      <c r="DQW264" s="254"/>
      <c r="DQX264" s="254"/>
      <c r="DQY264" s="254"/>
      <c r="DQZ264" s="254"/>
      <c r="DRA264" s="254"/>
      <c r="DRB264" s="254"/>
      <c r="DRC264" s="254"/>
      <c r="DRD264" s="254"/>
      <c r="DRE264" s="254"/>
      <c r="DRF264" s="254"/>
      <c r="DRG264" s="254"/>
      <c r="DRH264" s="254"/>
      <c r="DRI264" s="254"/>
      <c r="DRJ264" s="254"/>
      <c r="DRK264" s="254"/>
      <c r="DRL264" s="254"/>
      <c r="DRM264" s="254"/>
      <c r="DRN264" s="254"/>
      <c r="DRO264" s="254"/>
      <c r="DRP264" s="254"/>
      <c r="DRQ264" s="254"/>
      <c r="DRR264" s="254"/>
      <c r="DRS264" s="254"/>
      <c r="DRT264" s="254"/>
      <c r="DRU264" s="254"/>
      <c r="DRV264" s="254"/>
      <c r="DRW264" s="254"/>
      <c r="DRX264" s="254"/>
      <c r="DRY264" s="254"/>
      <c r="DRZ264" s="254"/>
      <c r="DSA264" s="254"/>
      <c r="DSB264" s="254"/>
      <c r="DSC264" s="254"/>
      <c r="DSD264" s="254"/>
      <c r="DSE264" s="254"/>
      <c r="DSF264" s="254"/>
      <c r="DSG264" s="254"/>
      <c r="DSH264" s="254"/>
      <c r="DSI264" s="254"/>
      <c r="DSJ264" s="254"/>
      <c r="DSK264" s="254"/>
      <c r="DSL264" s="254"/>
      <c r="DSM264" s="254"/>
      <c r="DSN264" s="254"/>
      <c r="DSO264" s="254"/>
      <c r="DSP264" s="254"/>
      <c r="DSQ264" s="254"/>
      <c r="DSR264" s="254"/>
      <c r="DSS264" s="254"/>
      <c r="DST264" s="254"/>
      <c r="DSU264" s="254"/>
      <c r="DSV264" s="254"/>
      <c r="DSW264" s="254"/>
      <c r="DSX264" s="254"/>
      <c r="DSY264" s="254"/>
      <c r="DSZ264" s="254"/>
      <c r="DTA264" s="254"/>
      <c r="DTB264" s="254"/>
      <c r="DTC264" s="254"/>
      <c r="DTD264" s="254"/>
      <c r="DTE264" s="254"/>
      <c r="DTF264" s="254"/>
      <c r="DTG264" s="254"/>
      <c r="DTH264" s="254"/>
      <c r="DTI264" s="254"/>
      <c r="DTJ264" s="254"/>
      <c r="DTK264" s="254"/>
      <c r="DTL264" s="254"/>
      <c r="DTM264" s="254"/>
      <c r="DTN264" s="254"/>
      <c r="DTO264" s="254"/>
      <c r="DTP264" s="254"/>
      <c r="DTQ264" s="254"/>
      <c r="DTR264" s="254"/>
      <c r="DTS264" s="254"/>
      <c r="DTT264" s="254"/>
      <c r="DTU264" s="254"/>
      <c r="DTV264" s="254"/>
      <c r="DTW264" s="254"/>
      <c r="DTX264" s="254"/>
      <c r="DTY264" s="254"/>
      <c r="DTZ264" s="254"/>
      <c r="DUA264" s="254"/>
      <c r="DUB264" s="254"/>
      <c r="DUC264" s="254"/>
      <c r="DUD264" s="254"/>
      <c r="DUE264" s="254"/>
      <c r="DUF264" s="254"/>
      <c r="DUG264" s="254"/>
      <c r="DUH264" s="254"/>
      <c r="DUI264" s="254"/>
      <c r="DUJ264" s="254"/>
      <c r="DUK264" s="254"/>
      <c r="DUL264" s="254"/>
      <c r="DUM264" s="254"/>
      <c r="DUN264" s="254"/>
      <c r="DUO264" s="254"/>
      <c r="DUP264" s="254"/>
      <c r="DUQ264" s="254"/>
      <c r="DUR264" s="254"/>
      <c r="DUS264" s="254"/>
      <c r="DUT264" s="254"/>
      <c r="DUU264" s="254"/>
      <c r="DUV264" s="254"/>
      <c r="DUW264" s="254"/>
      <c r="DUX264" s="254"/>
      <c r="DUY264" s="254"/>
      <c r="DUZ264" s="254"/>
      <c r="DVA264" s="254"/>
      <c r="DVB264" s="254"/>
      <c r="DVC264" s="254"/>
      <c r="DVD264" s="254"/>
      <c r="DVE264" s="254"/>
      <c r="DVF264" s="254"/>
      <c r="DVG264" s="254"/>
      <c r="DVH264" s="254"/>
      <c r="DVI264" s="254"/>
      <c r="DVJ264" s="254"/>
      <c r="DVK264" s="254"/>
      <c r="DVL264" s="254"/>
      <c r="DVM264" s="254"/>
      <c r="DVN264" s="254"/>
      <c r="DVO264" s="254"/>
      <c r="DVP264" s="254"/>
      <c r="DVQ264" s="254"/>
      <c r="DVR264" s="254"/>
      <c r="DVS264" s="254"/>
      <c r="DVT264" s="254"/>
      <c r="DVU264" s="254"/>
      <c r="DVV264" s="254"/>
      <c r="DVW264" s="254"/>
      <c r="DVX264" s="254"/>
      <c r="DVY264" s="254"/>
      <c r="DVZ264" s="254"/>
      <c r="DWA264" s="254"/>
      <c r="DWB264" s="254"/>
      <c r="DWC264" s="254"/>
      <c r="DWD264" s="254"/>
      <c r="DWE264" s="254"/>
      <c r="DWF264" s="254"/>
      <c r="DWG264" s="254"/>
      <c r="DWH264" s="254"/>
      <c r="DWI264" s="254"/>
      <c r="DWJ264" s="254"/>
      <c r="DWK264" s="254"/>
      <c r="DWL264" s="254"/>
      <c r="DWM264" s="254"/>
      <c r="DWN264" s="254"/>
      <c r="DWO264" s="254"/>
      <c r="DWP264" s="254"/>
      <c r="DWQ264" s="254"/>
      <c r="DWR264" s="254"/>
      <c r="DWS264" s="254"/>
      <c r="DWT264" s="254"/>
      <c r="DWU264" s="254"/>
      <c r="DWV264" s="254"/>
      <c r="DWW264" s="254"/>
      <c r="DWX264" s="254"/>
      <c r="DWY264" s="254"/>
      <c r="DWZ264" s="254"/>
      <c r="DXA264" s="254"/>
      <c r="DXB264" s="254"/>
      <c r="DXC264" s="254"/>
      <c r="DXD264" s="254"/>
      <c r="DXE264" s="254"/>
      <c r="DXF264" s="254"/>
      <c r="DXG264" s="254"/>
      <c r="DXH264" s="254"/>
      <c r="DXI264" s="254"/>
      <c r="DXJ264" s="254"/>
      <c r="DXK264" s="254"/>
      <c r="DXL264" s="254"/>
      <c r="DXM264" s="254"/>
      <c r="DXN264" s="254"/>
      <c r="DXO264" s="254"/>
      <c r="DXP264" s="254"/>
      <c r="DXQ264" s="254"/>
      <c r="DXR264" s="254"/>
      <c r="DXS264" s="254"/>
      <c r="DXT264" s="254"/>
      <c r="DXU264" s="254"/>
      <c r="DXV264" s="254"/>
      <c r="DXW264" s="254"/>
      <c r="DXX264" s="254"/>
      <c r="DXY264" s="254"/>
      <c r="DXZ264" s="254"/>
      <c r="DYA264" s="254"/>
      <c r="DYB264" s="254"/>
      <c r="DYC264" s="254"/>
      <c r="DYD264" s="254"/>
      <c r="DYE264" s="254"/>
      <c r="DYF264" s="254"/>
      <c r="DYG264" s="254"/>
      <c r="DYH264" s="254"/>
      <c r="DYI264" s="254"/>
      <c r="DYJ264" s="254"/>
      <c r="DYK264" s="254"/>
      <c r="DYL264" s="254"/>
      <c r="DYM264" s="254"/>
      <c r="DYN264" s="254"/>
      <c r="DYO264" s="254"/>
      <c r="DYP264" s="254"/>
      <c r="DYQ264" s="254"/>
      <c r="DYR264" s="254"/>
      <c r="DYS264" s="254"/>
      <c r="DYT264" s="254"/>
      <c r="DYU264" s="254"/>
      <c r="DYV264" s="254"/>
      <c r="DYW264" s="254"/>
      <c r="DYX264" s="254"/>
      <c r="DYY264" s="254"/>
      <c r="DYZ264" s="254"/>
      <c r="DZA264" s="254"/>
      <c r="DZB264" s="254"/>
      <c r="DZC264" s="254"/>
      <c r="DZD264" s="254"/>
      <c r="DZE264" s="254"/>
      <c r="DZF264" s="254"/>
      <c r="DZG264" s="254"/>
      <c r="DZH264" s="254"/>
      <c r="DZI264" s="254"/>
      <c r="DZJ264" s="254"/>
      <c r="DZK264" s="254"/>
      <c r="DZL264" s="254"/>
      <c r="DZM264" s="254"/>
      <c r="DZN264" s="254"/>
      <c r="DZO264" s="254"/>
      <c r="DZP264" s="254"/>
      <c r="DZQ264" s="254"/>
      <c r="DZR264" s="254"/>
      <c r="DZS264" s="254"/>
      <c r="DZT264" s="254"/>
      <c r="DZU264" s="254"/>
      <c r="DZV264" s="254"/>
      <c r="DZW264" s="254"/>
      <c r="DZX264" s="254"/>
      <c r="DZY264" s="254"/>
      <c r="DZZ264" s="254"/>
      <c r="EAA264" s="254"/>
      <c r="EAB264" s="254"/>
      <c r="EAC264" s="254"/>
      <c r="EAD264" s="254"/>
      <c r="EAE264" s="254"/>
      <c r="EAF264" s="254"/>
      <c r="EAG264" s="254"/>
      <c r="EAH264" s="254"/>
      <c r="EAI264" s="254"/>
      <c r="EAJ264" s="254"/>
      <c r="EAK264" s="254"/>
      <c r="EAL264" s="254"/>
      <c r="EAM264" s="254"/>
      <c r="EAN264" s="254"/>
      <c r="EAO264" s="254"/>
      <c r="EAP264" s="254"/>
      <c r="EAQ264" s="254"/>
      <c r="EAR264" s="254"/>
      <c r="EAS264" s="254"/>
      <c r="EAT264" s="254"/>
      <c r="EAU264" s="254"/>
      <c r="EAV264" s="254"/>
      <c r="EAW264" s="254"/>
      <c r="EAX264" s="254"/>
      <c r="EAY264" s="254"/>
      <c r="EAZ264" s="254"/>
      <c r="EBA264" s="254"/>
      <c r="EBB264" s="254"/>
      <c r="EBC264" s="254"/>
      <c r="EBD264" s="254"/>
      <c r="EBE264" s="254"/>
      <c r="EBF264" s="254"/>
      <c r="EBG264" s="254"/>
      <c r="EBH264" s="254"/>
      <c r="EBI264" s="254"/>
      <c r="EBJ264" s="254"/>
      <c r="EBK264" s="254"/>
      <c r="EBL264" s="254"/>
      <c r="EBM264" s="254"/>
      <c r="EBN264" s="254"/>
      <c r="EBO264" s="254"/>
      <c r="EBP264" s="254"/>
      <c r="EBQ264" s="254"/>
      <c r="EBR264" s="254"/>
      <c r="EBS264" s="254"/>
      <c r="EBT264" s="254"/>
      <c r="EBU264" s="254"/>
      <c r="EBV264" s="254"/>
      <c r="EBW264" s="254"/>
      <c r="EBX264" s="254"/>
      <c r="EBY264" s="254"/>
      <c r="EBZ264" s="254"/>
      <c r="ECA264" s="254"/>
      <c r="ECB264" s="254"/>
      <c r="ECC264" s="254"/>
      <c r="ECD264" s="254"/>
      <c r="ECE264" s="254"/>
      <c r="ECF264" s="254"/>
      <c r="ECG264" s="254"/>
      <c r="ECH264" s="254"/>
      <c r="ECI264" s="254"/>
      <c r="ECJ264" s="254"/>
      <c r="ECK264" s="254"/>
      <c r="ECL264" s="254"/>
      <c r="ECM264" s="254"/>
      <c r="ECN264" s="254"/>
      <c r="ECO264" s="254"/>
      <c r="ECP264" s="254"/>
      <c r="ECQ264" s="254"/>
      <c r="ECR264" s="254"/>
      <c r="ECS264" s="254"/>
      <c r="ECT264" s="254"/>
      <c r="ECU264" s="254"/>
      <c r="ECV264" s="254"/>
      <c r="ECW264" s="254"/>
      <c r="ECX264" s="254"/>
      <c r="ECY264" s="254"/>
      <c r="ECZ264" s="254"/>
      <c r="EDA264" s="254"/>
      <c r="EDB264" s="254"/>
      <c r="EDC264" s="254"/>
      <c r="EDD264" s="254"/>
      <c r="EDE264" s="254"/>
      <c r="EDF264" s="254"/>
      <c r="EDG264" s="254"/>
      <c r="EDH264" s="254"/>
      <c r="EDI264" s="254"/>
      <c r="EDJ264" s="254"/>
      <c r="EDK264" s="254"/>
      <c r="EDL264" s="254"/>
      <c r="EDM264" s="254"/>
      <c r="EDN264" s="254"/>
      <c r="EDO264" s="254"/>
      <c r="EDP264" s="254"/>
      <c r="EDQ264" s="254"/>
      <c r="EDR264" s="254"/>
      <c r="EDS264" s="254"/>
      <c r="EDT264" s="254"/>
      <c r="EDU264" s="254"/>
      <c r="EDV264" s="254"/>
      <c r="EDW264" s="254"/>
      <c r="EDX264" s="254"/>
      <c r="EDY264" s="254"/>
      <c r="EDZ264" s="254"/>
      <c r="EEA264" s="254"/>
      <c r="EEB264" s="254"/>
      <c r="EEC264" s="254"/>
      <c r="EED264" s="254"/>
      <c r="EEE264" s="254"/>
      <c r="EEF264" s="254"/>
      <c r="EEG264" s="254"/>
      <c r="EEH264" s="254"/>
      <c r="EEI264" s="254"/>
      <c r="EEJ264" s="254"/>
      <c r="EEK264" s="254"/>
      <c r="EEL264" s="254"/>
      <c r="EEM264" s="254"/>
      <c r="EEN264" s="254"/>
      <c r="EEO264" s="254"/>
      <c r="EEP264" s="254"/>
      <c r="EEQ264" s="254"/>
      <c r="EER264" s="254"/>
      <c r="EES264" s="254"/>
      <c r="EET264" s="254"/>
      <c r="EEU264" s="254"/>
      <c r="EEV264" s="254"/>
      <c r="EEW264" s="254"/>
      <c r="EEX264" s="254"/>
      <c r="EEY264" s="254"/>
      <c r="EEZ264" s="254"/>
      <c r="EFA264" s="254"/>
      <c r="EFB264" s="254"/>
      <c r="EFC264" s="254"/>
      <c r="EFD264" s="254"/>
      <c r="EFE264" s="254"/>
      <c r="EFF264" s="254"/>
      <c r="EFG264" s="254"/>
      <c r="EFH264" s="254"/>
      <c r="EFI264" s="254"/>
      <c r="EFJ264" s="254"/>
      <c r="EFK264" s="254"/>
      <c r="EFL264" s="254"/>
      <c r="EFM264" s="254"/>
      <c r="EFN264" s="254"/>
      <c r="EFO264" s="254"/>
      <c r="EFP264" s="254"/>
      <c r="EFQ264" s="254"/>
      <c r="EFR264" s="254"/>
      <c r="EFS264" s="254"/>
      <c r="EFT264" s="254"/>
      <c r="EFU264" s="254"/>
      <c r="EFV264" s="254"/>
      <c r="EFW264" s="254"/>
      <c r="EFX264" s="254"/>
      <c r="EFY264" s="254"/>
      <c r="EFZ264" s="254"/>
      <c r="EGA264" s="254"/>
      <c r="EGB264" s="254"/>
      <c r="EGC264" s="254"/>
      <c r="EGD264" s="254"/>
      <c r="EGE264" s="254"/>
      <c r="EGF264" s="254"/>
      <c r="EGG264" s="254"/>
      <c r="EGH264" s="254"/>
      <c r="EGI264" s="254"/>
      <c r="EGJ264" s="254"/>
      <c r="EGK264" s="254"/>
      <c r="EGL264" s="254"/>
      <c r="EGM264" s="254"/>
      <c r="EGN264" s="254"/>
      <c r="EGO264" s="254"/>
      <c r="EGP264" s="254"/>
      <c r="EGQ264" s="254"/>
      <c r="EGR264" s="254"/>
      <c r="EGS264" s="254"/>
      <c r="EGT264" s="254"/>
      <c r="EGU264" s="254"/>
      <c r="EGV264" s="254"/>
      <c r="EGW264" s="254"/>
      <c r="EGX264" s="254"/>
      <c r="EGY264" s="254"/>
      <c r="EGZ264" s="254"/>
      <c r="EHA264" s="254"/>
      <c r="EHB264" s="254"/>
      <c r="EHC264" s="254"/>
      <c r="EHD264" s="254"/>
      <c r="EHE264" s="254"/>
      <c r="EHF264" s="254"/>
      <c r="EHG264" s="254"/>
      <c r="EHH264" s="254"/>
      <c r="EHI264" s="254"/>
      <c r="EHJ264" s="254"/>
      <c r="EHK264" s="254"/>
      <c r="EHL264" s="254"/>
      <c r="EHM264" s="254"/>
      <c r="EHN264" s="254"/>
      <c r="EHO264" s="254"/>
      <c r="EHP264" s="254"/>
      <c r="EHQ264" s="254"/>
      <c r="EHR264" s="254"/>
      <c r="EHS264" s="254"/>
      <c r="EHT264" s="254"/>
      <c r="EHU264" s="254"/>
      <c r="EHV264" s="254"/>
      <c r="EHW264" s="254"/>
      <c r="EHX264" s="254"/>
      <c r="EHY264" s="254"/>
      <c r="EHZ264" s="254"/>
      <c r="EIA264" s="254"/>
      <c r="EIB264" s="254"/>
      <c r="EIC264" s="254"/>
      <c r="EID264" s="254"/>
      <c r="EIE264" s="254"/>
      <c r="EIF264" s="254"/>
      <c r="EIG264" s="254"/>
      <c r="EIH264" s="254"/>
      <c r="EII264" s="254"/>
      <c r="EIJ264" s="254"/>
      <c r="EIK264" s="254"/>
      <c r="EIL264" s="254"/>
      <c r="EIM264" s="254"/>
      <c r="EIN264" s="254"/>
      <c r="EIO264" s="254"/>
      <c r="EIP264" s="254"/>
      <c r="EIQ264" s="254"/>
      <c r="EIR264" s="254"/>
      <c r="EIS264" s="254"/>
      <c r="EIT264" s="254"/>
      <c r="EIU264" s="254"/>
      <c r="EIV264" s="254"/>
      <c r="EIW264" s="254"/>
      <c r="EIX264" s="254"/>
      <c r="EIY264" s="254"/>
      <c r="EIZ264" s="254"/>
      <c r="EJA264" s="254"/>
      <c r="EJB264" s="254"/>
      <c r="EJC264" s="254"/>
      <c r="EJD264" s="254"/>
      <c r="EJE264" s="254"/>
      <c r="EJF264" s="254"/>
      <c r="EJG264" s="254"/>
      <c r="EJH264" s="254"/>
      <c r="EJI264" s="254"/>
      <c r="EJJ264" s="254"/>
      <c r="EJK264" s="254"/>
      <c r="EJL264" s="254"/>
      <c r="EJM264" s="254"/>
      <c r="EJN264" s="254"/>
      <c r="EJO264" s="254"/>
      <c r="EJP264" s="254"/>
      <c r="EJQ264" s="254"/>
      <c r="EJR264" s="254"/>
      <c r="EJS264" s="254"/>
      <c r="EJT264" s="254"/>
      <c r="EJU264" s="254"/>
      <c r="EJV264" s="254"/>
      <c r="EJW264" s="254"/>
      <c r="EJX264" s="254"/>
      <c r="EJY264" s="254"/>
      <c r="EJZ264" s="254"/>
      <c r="EKA264" s="254"/>
      <c r="EKB264" s="254"/>
      <c r="EKC264" s="254"/>
      <c r="EKD264" s="254"/>
      <c r="EKE264" s="254"/>
      <c r="EKF264" s="254"/>
      <c r="EKG264" s="254"/>
      <c r="EKH264" s="254"/>
      <c r="EKI264" s="254"/>
      <c r="EKJ264" s="254"/>
      <c r="EKK264" s="254"/>
      <c r="EKL264" s="254"/>
      <c r="EKM264" s="254"/>
      <c r="EKN264" s="254"/>
      <c r="EKO264" s="254"/>
      <c r="EKP264" s="254"/>
      <c r="EKQ264" s="254"/>
      <c r="EKR264" s="254"/>
      <c r="EKS264" s="254"/>
      <c r="EKT264" s="254"/>
      <c r="EKU264" s="254"/>
      <c r="EKV264" s="254"/>
      <c r="EKW264" s="254"/>
      <c r="EKX264" s="254"/>
      <c r="EKY264" s="254"/>
      <c r="EKZ264" s="254"/>
      <c r="ELA264" s="254"/>
      <c r="ELB264" s="254"/>
      <c r="ELC264" s="254"/>
      <c r="ELD264" s="254"/>
      <c r="ELE264" s="254"/>
      <c r="ELF264" s="254"/>
      <c r="ELG264" s="254"/>
      <c r="ELH264" s="254"/>
      <c r="ELI264" s="254"/>
      <c r="ELJ264" s="254"/>
      <c r="ELK264" s="254"/>
      <c r="ELL264" s="254"/>
      <c r="ELM264" s="254"/>
      <c r="ELN264" s="254"/>
      <c r="ELO264" s="254"/>
      <c r="ELP264" s="254"/>
      <c r="ELQ264" s="254"/>
      <c r="ELR264" s="254"/>
      <c r="ELS264" s="254"/>
      <c r="ELT264" s="254"/>
      <c r="ELU264" s="254"/>
      <c r="ELV264" s="254"/>
      <c r="ELW264" s="254"/>
      <c r="ELX264" s="254"/>
      <c r="ELY264" s="254"/>
      <c r="ELZ264" s="254"/>
      <c r="EMA264" s="254"/>
      <c r="EMB264" s="254"/>
      <c r="EMC264" s="254"/>
      <c r="EMD264" s="254"/>
      <c r="EME264" s="254"/>
      <c r="EMF264" s="254"/>
      <c r="EMG264" s="254"/>
      <c r="EMH264" s="254"/>
      <c r="EMI264" s="254"/>
      <c r="EMJ264" s="254"/>
      <c r="EMK264" s="254"/>
      <c r="EML264" s="254"/>
      <c r="EMM264" s="254"/>
      <c r="EMN264" s="254"/>
      <c r="EMO264" s="254"/>
      <c r="EMP264" s="254"/>
      <c r="EMQ264" s="254"/>
      <c r="EMR264" s="254"/>
      <c r="EMS264" s="254"/>
      <c r="EMT264" s="254"/>
      <c r="EMU264" s="254"/>
      <c r="EMV264" s="254"/>
      <c r="EMW264" s="254"/>
      <c r="EMX264" s="254"/>
      <c r="EMY264" s="254"/>
      <c r="EMZ264" s="254"/>
      <c r="ENA264" s="254"/>
      <c r="ENB264" s="254"/>
      <c r="ENC264" s="254"/>
      <c r="END264" s="254"/>
      <c r="ENE264" s="254"/>
      <c r="ENF264" s="254"/>
      <c r="ENG264" s="254"/>
      <c r="ENH264" s="254"/>
      <c r="ENI264" s="254"/>
      <c r="ENJ264" s="254"/>
      <c r="ENK264" s="254"/>
      <c r="ENL264" s="254"/>
      <c r="ENM264" s="254"/>
      <c r="ENN264" s="254"/>
      <c r="ENO264" s="254"/>
      <c r="ENP264" s="254"/>
      <c r="ENQ264" s="254"/>
      <c r="ENR264" s="254"/>
      <c r="ENS264" s="254"/>
      <c r="ENT264" s="254"/>
      <c r="ENU264" s="254"/>
      <c r="ENV264" s="254"/>
      <c r="ENW264" s="254"/>
      <c r="ENX264" s="254"/>
      <c r="ENY264" s="254"/>
      <c r="ENZ264" s="254"/>
      <c r="EOA264" s="254"/>
      <c r="EOB264" s="254"/>
      <c r="EOC264" s="254"/>
      <c r="EOD264" s="254"/>
      <c r="EOE264" s="254"/>
      <c r="EOF264" s="254"/>
      <c r="EOG264" s="254"/>
      <c r="EOH264" s="254"/>
      <c r="EOI264" s="254"/>
      <c r="EOJ264" s="254"/>
      <c r="EOK264" s="254"/>
      <c r="EOL264" s="254"/>
      <c r="EOM264" s="254"/>
      <c r="EON264" s="254"/>
      <c r="EOO264" s="254"/>
      <c r="EOP264" s="254"/>
      <c r="EOQ264" s="254"/>
      <c r="EOR264" s="254"/>
      <c r="EOS264" s="254"/>
      <c r="EOT264" s="254"/>
      <c r="EOU264" s="254"/>
      <c r="EOV264" s="254"/>
      <c r="EOW264" s="254"/>
      <c r="EOX264" s="254"/>
      <c r="EOY264" s="254"/>
      <c r="EOZ264" s="254"/>
      <c r="EPA264" s="254"/>
      <c r="EPB264" s="254"/>
      <c r="EPC264" s="254"/>
      <c r="EPD264" s="254"/>
      <c r="EPE264" s="254"/>
      <c r="EPF264" s="254"/>
      <c r="EPG264" s="254"/>
      <c r="EPH264" s="254"/>
      <c r="EPI264" s="254"/>
      <c r="EPJ264" s="254"/>
      <c r="EPK264" s="254"/>
      <c r="EPL264" s="254"/>
      <c r="EPM264" s="254"/>
      <c r="EPN264" s="254"/>
      <c r="EPO264" s="254"/>
      <c r="EPP264" s="254"/>
      <c r="EPQ264" s="254"/>
      <c r="EPR264" s="254"/>
      <c r="EPS264" s="254"/>
      <c r="EPT264" s="254"/>
      <c r="EPU264" s="254"/>
      <c r="EPV264" s="254"/>
      <c r="EPW264" s="254"/>
      <c r="EPX264" s="254"/>
      <c r="EPY264" s="254"/>
      <c r="EPZ264" s="254"/>
      <c r="EQA264" s="254"/>
      <c r="EQB264" s="254"/>
      <c r="EQC264" s="254"/>
      <c r="EQD264" s="254"/>
      <c r="EQE264" s="254"/>
      <c r="EQF264" s="254"/>
      <c r="EQG264" s="254"/>
      <c r="EQH264" s="254"/>
      <c r="EQI264" s="254"/>
      <c r="EQJ264" s="254"/>
      <c r="EQK264" s="254"/>
      <c r="EQL264" s="254"/>
      <c r="EQM264" s="254"/>
      <c r="EQN264" s="254"/>
      <c r="EQO264" s="254"/>
      <c r="EQP264" s="254"/>
      <c r="EQQ264" s="254"/>
      <c r="EQR264" s="254"/>
      <c r="EQS264" s="254"/>
      <c r="EQT264" s="254"/>
      <c r="EQU264" s="254"/>
      <c r="EQV264" s="254"/>
      <c r="EQW264" s="254"/>
      <c r="EQX264" s="254"/>
      <c r="EQY264" s="254"/>
      <c r="EQZ264" s="254"/>
      <c r="ERA264" s="254"/>
      <c r="ERB264" s="254"/>
      <c r="ERC264" s="254"/>
      <c r="ERD264" s="254"/>
      <c r="ERE264" s="254"/>
      <c r="ERF264" s="254"/>
      <c r="ERG264" s="254"/>
      <c r="ERH264" s="254"/>
      <c r="ERI264" s="254"/>
      <c r="ERJ264" s="254"/>
      <c r="ERK264" s="254"/>
      <c r="ERL264" s="254"/>
      <c r="ERM264" s="254"/>
      <c r="ERN264" s="254"/>
      <c r="ERO264" s="254"/>
      <c r="ERP264" s="254"/>
      <c r="ERQ264" s="254"/>
      <c r="ERR264" s="254"/>
      <c r="ERS264" s="254"/>
      <c r="ERT264" s="254"/>
      <c r="ERU264" s="254"/>
      <c r="ERV264" s="254"/>
      <c r="ERW264" s="254"/>
      <c r="ERX264" s="254"/>
      <c r="ERY264" s="254"/>
      <c r="ERZ264" s="254"/>
      <c r="ESA264" s="254"/>
      <c r="ESB264" s="254"/>
      <c r="ESC264" s="254"/>
      <c r="ESD264" s="254"/>
      <c r="ESE264" s="254"/>
      <c r="ESF264" s="254"/>
      <c r="ESG264" s="254"/>
      <c r="ESH264" s="254"/>
      <c r="ESI264" s="254"/>
      <c r="ESJ264" s="254"/>
      <c r="ESK264" s="254"/>
      <c r="ESL264" s="254"/>
      <c r="ESM264" s="254"/>
      <c r="ESN264" s="254"/>
      <c r="ESO264" s="254"/>
      <c r="ESP264" s="254"/>
      <c r="ESQ264" s="254"/>
      <c r="ESR264" s="254"/>
      <c r="ESS264" s="254"/>
      <c r="EST264" s="254"/>
      <c r="ESU264" s="254"/>
      <c r="ESV264" s="254"/>
      <c r="ESW264" s="254"/>
      <c r="ESX264" s="254"/>
      <c r="ESY264" s="254"/>
      <c r="ESZ264" s="254"/>
      <c r="ETA264" s="254"/>
      <c r="ETB264" s="254"/>
      <c r="ETC264" s="254"/>
      <c r="ETD264" s="254"/>
      <c r="ETE264" s="254"/>
      <c r="ETF264" s="254"/>
      <c r="ETG264" s="254"/>
      <c r="ETH264" s="254"/>
      <c r="ETI264" s="254"/>
      <c r="ETJ264" s="254"/>
      <c r="ETK264" s="254"/>
      <c r="ETL264" s="254"/>
      <c r="ETM264" s="254"/>
      <c r="ETN264" s="254"/>
      <c r="ETO264" s="254"/>
      <c r="ETP264" s="254"/>
      <c r="ETQ264" s="254"/>
      <c r="ETR264" s="254"/>
      <c r="ETS264" s="254"/>
      <c r="ETT264" s="254"/>
      <c r="ETU264" s="254"/>
      <c r="ETV264" s="254"/>
      <c r="ETW264" s="254"/>
      <c r="ETX264" s="254"/>
      <c r="ETY264" s="254"/>
      <c r="ETZ264" s="254"/>
      <c r="EUA264" s="254"/>
      <c r="EUB264" s="254"/>
      <c r="EUC264" s="254"/>
      <c r="EUD264" s="254"/>
      <c r="EUE264" s="254"/>
      <c r="EUF264" s="254"/>
      <c r="EUG264" s="254"/>
      <c r="EUH264" s="254"/>
      <c r="EUI264" s="254"/>
      <c r="EUJ264" s="254"/>
      <c r="EUK264" s="254"/>
      <c r="EUL264" s="254"/>
      <c r="EUM264" s="254"/>
      <c r="EUN264" s="254"/>
      <c r="EUO264" s="254"/>
      <c r="EUP264" s="254"/>
      <c r="EUQ264" s="254"/>
      <c r="EUR264" s="254"/>
      <c r="EUS264" s="254"/>
      <c r="EUT264" s="254"/>
      <c r="EUU264" s="254"/>
      <c r="EUV264" s="254"/>
      <c r="EUW264" s="254"/>
      <c r="EUX264" s="254"/>
      <c r="EUY264" s="254"/>
      <c r="EUZ264" s="254"/>
      <c r="EVA264" s="254"/>
      <c r="EVB264" s="254"/>
      <c r="EVC264" s="254"/>
      <c r="EVD264" s="254"/>
      <c r="EVE264" s="254"/>
      <c r="EVF264" s="254"/>
      <c r="EVG264" s="254"/>
      <c r="EVH264" s="254"/>
      <c r="EVI264" s="254"/>
      <c r="EVJ264" s="254"/>
      <c r="EVK264" s="254"/>
      <c r="EVL264" s="254"/>
      <c r="EVM264" s="254"/>
      <c r="EVN264" s="254"/>
      <c r="EVO264" s="254"/>
      <c r="EVP264" s="254"/>
      <c r="EVQ264" s="254"/>
      <c r="EVR264" s="254"/>
      <c r="EVS264" s="254"/>
      <c r="EVT264" s="254"/>
      <c r="EVU264" s="254"/>
      <c r="EVV264" s="254"/>
      <c r="EVW264" s="254"/>
      <c r="EVX264" s="254"/>
      <c r="EVY264" s="254"/>
      <c r="EVZ264" s="254"/>
      <c r="EWA264" s="254"/>
      <c r="EWB264" s="254"/>
      <c r="EWC264" s="254"/>
      <c r="EWD264" s="254"/>
      <c r="EWE264" s="254"/>
      <c r="EWF264" s="254"/>
      <c r="EWG264" s="254"/>
      <c r="EWH264" s="254"/>
      <c r="EWI264" s="254"/>
      <c r="EWJ264" s="254"/>
      <c r="EWK264" s="254"/>
      <c r="EWL264" s="254"/>
      <c r="EWM264" s="254"/>
      <c r="EWN264" s="254"/>
      <c r="EWO264" s="254"/>
      <c r="EWP264" s="254"/>
      <c r="EWQ264" s="254"/>
      <c r="EWR264" s="254"/>
      <c r="EWS264" s="254"/>
      <c r="EWT264" s="254"/>
      <c r="EWU264" s="254"/>
      <c r="EWV264" s="254"/>
      <c r="EWW264" s="254"/>
      <c r="EWX264" s="254"/>
      <c r="EWY264" s="254"/>
      <c r="EWZ264" s="254"/>
      <c r="EXA264" s="254"/>
      <c r="EXB264" s="254"/>
      <c r="EXC264" s="254"/>
      <c r="EXD264" s="254"/>
      <c r="EXE264" s="254"/>
      <c r="EXF264" s="254"/>
      <c r="EXG264" s="254"/>
      <c r="EXH264" s="254"/>
      <c r="EXI264" s="254"/>
      <c r="EXJ264" s="254"/>
      <c r="EXK264" s="254"/>
      <c r="EXL264" s="254"/>
      <c r="EXM264" s="254"/>
      <c r="EXN264" s="254"/>
      <c r="EXO264" s="254"/>
      <c r="EXP264" s="254"/>
      <c r="EXQ264" s="254"/>
      <c r="EXR264" s="254"/>
      <c r="EXS264" s="254"/>
      <c r="EXT264" s="254"/>
      <c r="EXU264" s="254"/>
      <c r="EXV264" s="254"/>
      <c r="EXW264" s="254"/>
      <c r="EXX264" s="254"/>
      <c r="EXY264" s="254"/>
      <c r="EXZ264" s="254"/>
      <c r="EYA264" s="254"/>
      <c r="EYB264" s="254"/>
      <c r="EYC264" s="254"/>
      <c r="EYD264" s="254"/>
      <c r="EYE264" s="254"/>
      <c r="EYF264" s="254"/>
      <c r="EYG264" s="254"/>
      <c r="EYH264" s="254"/>
      <c r="EYI264" s="254"/>
      <c r="EYJ264" s="254"/>
      <c r="EYK264" s="254"/>
      <c r="EYL264" s="254"/>
      <c r="EYM264" s="254"/>
      <c r="EYN264" s="254"/>
      <c r="EYO264" s="254"/>
      <c r="EYP264" s="254"/>
      <c r="EYQ264" s="254"/>
      <c r="EYR264" s="254"/>
      <c r="EYS264" s="254"/>
      <c r="EYT264" s="254"/>
      <c r="EYU264" s="254"/>
      <c r="EYV264" s="254"/>
      <c r="EYW264" s="254"/>
      <c r="EYX264" s="254"/>
      <c r="EYY264" s="254"/>
      <c r="EYZ264" s="254"/>
      <c r="EZA264" s="254"/>
      <c r="EZB264" s="254"/>
      <c r="EZC264" s="254"/>
      <c r="EZD264" s="254"/>
      <c r="EZE264" s="254"/>
      <c r="EZF264" s="254"/>
      <c r="EZG264" s="254"/>
      <c r="EZH264" s="254"/>
      <c r="EZI264" s="254"/>
      <c r="EZJ264" s="254"/>
      <c r="EZK264" s="254"/>
      <c r="EZL264" s="254"/>
      <c r="EZM264" s="254"/>
      <c r="EZN264" s="254"/>
      <c r="EZO264" s="254"/>
      <c r="EZP264" s="254"/>
      <c r="EZQ264" s="254"/>
      <c r="EZR264" s="254"/>
      <c r="EZS264" s="254"/>
      <c r="EZT264" s="254"/>
      <c r="EZU264" s="254"/>
      <c r="EZV264" s="254"/>
      <c r="EZW264" s="254"/>
      <c r="EZX264" s="254"/>
      <c r="EZY264" s="254"/>
      <c r="EZZ264" s="254"/>
      <c r="FAA264" s="254"/>
      <c r="FAB264" s="254"/>
      <c r="FAC264" s="254"/>
      <c r="FAD264" s="254"/>
      <c r="FAE264" s="254"/>
      <c r="FAF264" s="254"/>
      <c r="FAG264" s="254"/>
      <c r="FAH264" s="254"/>
      <c r="FAI264" s="254"/>
      <c r="FAJ264" s="254"/>
      <c r="FAK264" s="254"/>
      <c r="FAL264" s="254"/>
      <c r="FAM264" s="254"/>
      <c r="FAN264" s="254"/>
      <c r="FAO264" s="254"/>
      <c r="FAP264" s="254"/>
      <c r="FAQ264" s="254"/>
      <c r="FAR264" s="254"/>
      <c r="FAS264" s="254"/>
      <c r="FAT264" s="254"/>
      <c r="FAU264" s="254"/>
      <c r="FAV264" s="254"/>
      <c r="FAW264" s="254"/>
      <c r="FAX264" s="254"/>
      <c r="FAY264" s="254"/>
      <c r="FAZ264" s="254"/>
      <c r="FBA264" s="254"/>
      <c r="FBB264" s="254"/>
      <c r="FBC264" s="254"/>
      <c r="FBD264" s="254"/>
      <c r="FBE264" s="254"/>
      <c r="FBF264" s="254"/>
      <c r="FBG264" s="254"/>
      <c r="FBH264" s="254"/>
      <c r="FBI264" s="254"/>
      <c r="FBJ264" s="254"/>
      <c r="FBK264" s="254"/>
      <c r="FBL264" s="254"/>
      <c r="FBM264" s="254"/>
      <c r="FBN264" s="254"/>
      <c r="FBO264" s="254"/>
      <c r="FBP264" s="254"/>
      <c r="FBQ264" s="254"/>
      <c r="FBR264" s="254"/>
      <c r="FBS264" s="254"/>
      <c r="FBT264" s="254"/>
      <c r="FBU264" s="254"/>
      <c r="FBV264" s="254"/>
      <c r="FBW264" s="254"/>
      <c r="FBX264" s="254"/>
      <c r="FBY264" s="254"/>
      <c r="FBZ264" s="254"/>
      <c r="FCA264" s="254"/>
      <c r="FCB264" s="254"/>
      <c r="FCC264" s="254"/>
      <c r="FCD264" s="254"/>
      <c r="FCE264" s="254"/>
      <c r="FCF264" s="254"/>
      <c r="FCG264" s="254"/>
      <c r="FCH264" s="254"/>
      <c r="FCI264" s="254"/>
      <c r="FCJ264" s="254"/>
      <c r="FCK264" s="254"/>
      <c r="FCL264" s="254"/>
      <c r="FCM264" s="254"/>
      <c r="FCN264" s="254"/>
      <c r="FCO264" s="254"/>
      <c r="FCP264" s="254"/>
      <c r="FCQ264" s="254"/>
      <c r="FCR264" s="254"/>
      <c r="FCS264" s="254"/>
      <c r="FCT264" s="254"/>
      <c r="FCU264" s="254"/>
      <c r="FCV264" s="254"/>
      <c r="FCW264" s="254"/>
      <c r="FCX264" s="254"/>
      <c r="FCY264" s="254"/>
      <c r="FCZ264" s="254"/>
      <c r="FDA264" s="254"/>
      <c r="FDB264" s="254"/>
      <c r="FDC264" s="254"/>
      <c r="FDD264" s="254"/>
      <c r="FDE264" s="254"/>
      <c r="FDF264" s="254"/>
      <c r="FDG264" s="254"/>
      <c r="FDH264" s="254"/>
      <c r="FDI264" s="254"/>
      <c r="FDJ264" s="254"/>
      <c r="FDK264" s="254"/>
      <c r="FDL264" s="254"/>
      <c r="FDM264" s="254"/>
      <c r="FDN264" s="254"/>
      <c r="FDO264" s="254"/>
      <c r="FDP264" s="254"/>
      <c r="FDQ264" s="254"/>
      <c r="FDR264" s="254"/>
      <c r="FDS264" s="254"/>
      <c r="FDT264" s="254"/>
      <c r="FDU264" s="254"/>
      <c r="FDV264" s="254"/>
      <c r="FDW264" s="254"/>
      <c r="FDX264" s="254"/>
      <c r="FDY264" s="254"/>
      <c r="FDZ264" s="254"/>
      <c r="FEA264" s="254"/>
      <c r="FEB264" s="254"/>
      <c r="FEC264" s="254"/>
      <c r="FED264" s="254"/>
      <c r="FEE264" s="254"/>
      <c r="FEF264" s="254"/>
      <c r="FEG264" s="254"/>
      <c r="FEH264" s="254"/>
      <c r="FEI264" s="254"/>
      <c r="FEJ264" s="254"/>
      <c r="FEK264" s="254"/>
      <c r="FEL264" s="254"/>
      <c r="FEM264" s="254"/>
      <c r="FEN264" s="254"/>
      <c r="FEO264" s="254"/>
      <c r="FEP264" s="254"/>
      <c r="FEQ264" s="254"/>
      <c r="FER264" s="254"/>
      <c r="FES264" s="254"/>
      <c r="FET264" s="254"/>
      <c r="FEU264" s="254"/>
      <c r="FEV264" s="254"/>
      <c r="FEW264" s="254"/>
      <c r="FEX264" s="254"/>
      <c r="FEY264" s="254"/>
      <c r="FEZ264" s="254"/>
      <c r="FFA264" s="254"/>
      <c r="FFB264" s="254"/>
      <c r="FFC264" s="254"/>
      <c r="FFD264" s="254"/>
      <c r="FFE264" s="254"/>
      <c r="FFF264" s="254"/>
      <c r="FFG264" s="254"/>
      <c r="FFH264" s="254"/>
      <c r="FFI264" s="254"/>
      <c r="FFJ264" s="254"/>
      <c r="FFK264" s="254"/>
      <c r="FFL264" s="254"/>
      <c r="FFM264" s="254"/>
      <c r="FFN264" s="254"/>
      <c r="FFO264" s="254"/>
      <c r="FFP264" s="254"/>
      <c r="FFQ264" s="254"/>
      <c r="FFR264" s="254"/>
      <c r="FFS264" s="254"/>
      <c r="FFT264" s="254"/>
      <c r="FFU264" s="254"/>
      <c r="FFV264" s="254"/>
      <c r="FFW264" s="254"/>
      <c r="FFX264" s="254"/>
      <c r="FFY264" s="254"/>
      <c r="FFZ264" s="254"/>
      <c r="FGA264" s="254"/>
      <c r="FGB264" s="254"/>
      <c r="FGC264" s="254"/>
      <c r="FGD264" s="254"/>
      <c r="FGE264" s="254"/>
      <c r="FGF264" s="254"/>
      <c r="FGG264" s="254"/>
      <c r="FGH264" s="254"/>
      <c r="FGI264" s="254"/>
      <c r="FGJ264" s="254"/>
      <c r="FGK264" s="254"/>
      <c r="FGL264" s="254"/>
      <c r="FGM264" s="254"/>
      <c r="FGN264" s="254"/>
      <c r="FGO264" s="254"/>
      <c r="FGP264" s="254"/>
      <c r="FGQ264" s="254"/>
      <c r="FGR264" s="254"/>
      <c r="FGS264" s="254"/>
      <c r="FGT264" s="254"/>
      <c r="FGU264" s="254"/>
      <c r="FGV264" s="254"/>
      <c r="FGW264" s="254"/>
      <c r="FGX264" s="254"/>
      <c r="FGY264" s="254"/>
      <c r="FGZ264" s="254"/>
      <c r="FHA264" s="254"/>
      <c r="FHB264" s="254"/>
      <c r="FHC264" s="254"/>
      <c r="FHD264" s="254"/>
      <c r="FHE264" s="254"/>
      <c r="FHF264" s="254"/>
      <c r="FHG264" s="254"/>
      <c r="FHH264" s="254"/>
      <c r="FHI264" s="254"/>
      <c r="FHJ264" s="254"/>
      <c r="FHK264" s="254"/>
      <c r="FHL264" s="254"/>
      <c r="FHM264" s="254"/>
      <c r="FHN264" s="254"/>
      <c r="FHO264" s="254"/>
      <c r="FHP264" s="254"/>
      <c r="FHQ264" s="254"/>
      <c r="FHR264" s="254"/>
      <c r="FHS264" s="254"/>
      <c r="FHT264" s="254"/>
      <c r="FHU264" s="254"/>
      <c r="FHV264" s="254"/>
      <c r="FHW264" s="254"/>
      <c r="FHX264" s="254"/>
      <c r="FHY264" s="254"/>
      <c r="FHZ264" s="254"/>
      <c r="FIA264" s="254"/>
      <c r="FIB264" s="254"/>
      <c r="FIC264" s="254"/>
      <c r="FID264" s="254"/>
      <c r="FIE264" s="254"/>
      <c r="FIF264" s="254"/>
      <c r="FIG264" s="254"/>
      <c r="FIH264" s="254"/>
      <c r="FII264" s="254"/>
      <c r="FIJ264" s="254"/>
      <c r="FIK264" s="254"/>
      <c r="FIL264" s="254"/>
      <c r="FIM264" s="254"/>
      <c r="FIN264" s="254"/>
      <c r="FIO264" s="254"/>
      <c r="FIP264" s="254"/>
      <c r="FIQ264" s="254"/>
      <c r="FIR264" s="254"/>
      <c r="FIS264" s="254"/>
      <c r="FIT264" s="254"/>
      <c r="FIU264" s="254"/>
      <c r="FIV264" s="254"/>
      <c r="FIW264" s="254"/>
      <c r="FIX264" s="254"/>
      <c r="FIY264" s="254"/>
      <c r="FIZ264" s="254"/>
      <c r="FJA264" s="254"/>
      <c r="FJB264" s="254"/>
      <c r="FJC264" s="254"/>
      <c r="FJD264" s="254"/>
      <c r="FJE264" s="254"/>
      <c r="FJF264" s="254"/>
      <c r="FJG264" s="254"/>
      <c r="FJH264" s="254"/>
      <c r="FJI264" s="254"/>
      <c r="FJJ264" s="254"/>
      <c r="FJK264" s="254"/>
      <c r="FJL264" s="254"/>
      <c r="FJM264" s="254"/>
      <c r="FJN264" s="254"/>
      <c r="FJO264" s="254"/>
      <c r="FJP264" s="254"/>
      <c r="FJQ264" s="254"/>
      <c r="FJR264" s="254"/>
      <c r="FJS264" s="254"/>
      <c r="FJT264" s="254"/>
      <c r="FJU264" s="254"/>
      <c r="FJV264" s="254"/>
      <c r="FJW264" s="254"/>
      <c r="FJX264" s="254"/>
      <c r="FJY264" s="254"/>
      <c r="FJZ264" s="254"/>
      <c r="FKA264" s="254"/>
      <c r="FKB264" s="254"/>
      <c r="FKC264" s="254"/>
      <c r="FKD264" s="254"/>
      <c r="FKE264" s="254"/>
      <c r="FKF264" s="254"/>
      <c r="FKG264" s="254"/>
      <c r="FKH264" s="254"/>
      <c r="FKI264" s="254"/>
      <c r="FKJ264" s="254"/>
      <c r="FKK264" s="254"/>
      <c r="FKL264" s="254"/>
      <c r="FKM264" s="254"/>
      <c r="FKN264" s="254"/>
      <c r="FKO264" s="254"/>
      <c r="FKP264" s="254"/>
      <c r="FKQ264" s="254"/>
      <c r="FKR264" s="254"/>
      <c r="FKS264" s="254"/>
      <c r="FKT264" s="254"/>
      <c r="FKU264" s="254"/>
      <c r="FKV264" s="254"/>
      <c r="FKW264" s="254"/>
      <c r="FKX264" s="254"/>
      <c r="FKY264" s="254"/>
      <c r="FKZ264" s="254"/>
      <c r="FLA264" s="254"/>
      <c r="FLB264" s="254"/>
      <c r="FLC264" s="254"/>
      <c r="FLD264" s="254"/>
      <c r="FLE264" s="254"/>
      <c r="FLF264" s="254"/>
      <c r="FLG264" s="254"/>
      <c r="FLH264" s="254"/>
      <c r="FLI264" s="254"/>
      <c r="FLJ264" s="254"/>
      <c r="FLK264" s="254"/>
      <c r="FLL264" s="254"/>
      <c r="FLM264" s="254"/>
      <c r="FLN264" s="254"/>
      <c r="FLO264" s="254"/>
      <c r="FLP264" s="254"/>
      <c r="FLQ264" s="254"/>
      <c r="FLR264" s="254"/>
      <c r="FLS264" s="254"/>
      <c r="FLT264" s="254"/>
      <c r="FLU264" s="254"/>
      <c r="FLV264" s="254"/>
      <c r="FLW264" s="254"/>
      <c r="FLX264" s="254"/>
      <c r="FLY264" s="254"/>
      <c r="FLZ264" s="254"/>
      <c r="FMA264" s="254"/>
      <c r="FMB264" s="254"/>
      <c r="FMC264" s="254"/>
      <c r="FMD264" s="254"/>
      <c r="FME264" s="254"/>
      <c r="FMF264" s="254"/>
      <c r="FMG264" s="254"/>
      <c r="FMH264" s="254"/>
      <c r="FMI264" s="254"/>
      <c r="FMJ264" s="254"/>
      <c r="FMK264" s="254"/>
      <c r="FML264" s="254"/>
      <c r="FMM264" s="254"/>
      <c r="FMN264" s="254"/>
      <c r="FMO264" s="254"/>
      <c r="FMP264" s="254"/>
      <c r="FMQ264" s="254"/>
      <c r="FMR264" s="254"/>
      <c r="FMS264" s="254"/>
      <c r="FMT264" s="254"/>
      <c r="FMU264" s="254"/>
      <c r="FMV264" s="254"/>
      <c r="FMW264" s="254"/>
      <c r="FMX264" s="254"/>
      <c r="FMY264" s="254"/>
      <c r="FMZ264" s="254"/>
      <c r="FNA264" s="254"/>
      <c r="FNB264" s="254"/>
      <c r="FNC264" s="254"/>
      <c r="FND264" s="254"/>
      <c r="FNE264" s="254"/>
      <c r="FNF264" s="254"/>
      <c r="FNG264" s="254"/>
      <c r="FNH264" s="254"/>
      <c r="FNI264" s="254"/>
      <c r="FNJ264" s="254"/>
      <c r="FNK264" s="254"/>
      <c r="FNL264" s="254"/>
      <c r="FNM264" s="254"/>
      <c r="FNN264" s="254"/>
      <c r="FNO264" s="254"/>
      <c r="FNP264" s="254"/>
      <c r="FNQ264" s="254"/>
      <c r="FNR264" s="254"/>
      <c r="FNS264" s="254"/>
      <c r="FNT264" s="254"/>
      <c r="FNU264" s="254"/>
      <c r="FNV264" s="254"/>
      <c r="FNW264" s="254"/>
      <c r="FNX264" s="254"/>
      <c r="FNY264" s="254"/>
      <c r="FNZ264" s="254"/>
      <c r="FOA264" s="254"/>
      <c r="FOB264" s="254"/>
      <c r="FOC264" s="254"/>
      <c r="FOD264" s="254"/>
      <c r="FOE264" s="254"/>
      <c r="FOF264" s="254"/>
      <c r="FOG264" s="254"/>
      <c r="FOH264" s="254"/>
      <c r="FOI264" s="254"/>
      <c r="FOJ264" s="254"/>
      <c r="FOK264" s="254"/>
      <c r="FOL264" s="254"/>
      <c r="FOM264" s="254"/>
      <c r="FON264" s="254"/>
      <c r="FOO264" s="254"/>
      <c r="FOP264" s="254"/>
      <c r="FOQ264" s="254"/>
      <c r="FOR264" s="254"/>
      <c r="FOS264" s="254"/>
      <c r="FOT264" s="254"/>
      <c r="FOU264" s="254"/>
      <c r="FOV264" s="254"/>
      <c r="FOW264" s="254"/>
      <c r="FOX264" s="254"/>
      <c r="FOY264" s="254"/>
      <c r="FOZ264" s="254"/>
      <c r="FPA264" s="254"/>
      <c r="FPB264" s="254"/>
      <c r="FPC264" s="254"/>
      <c r="FPD264" s="254"/>
      <c r="FPE264" s="254"/>
      <c r="FPF264" s="254"/>
      <c r="FPG264" s="254"/>
      <c r="FPH264" s="254"/>
      <c r="FPI264" s="254"/>
      <c r="FPJ264" s="254"/>
      <c r="FPK264" s="254"/>
      <c r="FPL264" s="254"/>
      <c r="FPM264" s="254"/>
      <c r="FPN264" s="254"/>
      <c r="FPO264" s="254"/>
      <c r="FPP264" s="254"/>
      <c r="FPQ264" s="254"/>
      <c r="FPR264" s="254"/>
      <c r="FPS264" s="254"/>
      <c r="FPT264" s="254"/>
      <c r="FPU264" s="254"/>
      <c r="FPV264" s="254"/>
      <c r="FPW264" s="254"/>
      <c r="FPX264" s="254"/>
      <c r="FPY264" s="254"/>
      <c r="FPZ264" s="254"/>
      <c r="FQA264" s="254"/>
      <c r="FQB264" s="254"/>
      <c r="FQC264" s="254"/>
      <c r="FQD264" s="254"/>
      <c r="FQE264" s="254"/>
      <c r="FQF264" s="254"/>
      <c r="FQG264" s="254"/>
      <c r="FQH264" s="254"/>
      <c r="FQI264" s="254"/>
      <c r="FQJ264" s="254"/>
      <c r="FQK264" s="254"/>
      <c r="FQL264" s="254"/>
      <c r="FQM264" s="254"/>
      <c r="FQN264" s="254"/>
      <c r="FQO264" s="254"/>
      <c r="FQP264" s="254"/>
      <c r="FQQ264" s="254"/>
      <c r="FQR264" s="254"/>
      <c r="FQS264" s="254"/>
      <c r="FQT264" s="254"/>
      <c r="FQU264" s="254"/>
      <c r="FQV264" s="254"/>
      <c r="FQW264" s="254"/>
      <c r="FQX264" s="254"/>
      <c r="FQY264" s="254"/>
      <c r="FQZ264" s="254"/>
      <c r="FRA264" s="254"/>
      <c r="FRB264" s="254"/>
      <c r="FRC264" s="254"/>
      <c r="FRD264" s="254"/>
      <c r="FRE264" s="254"/>
      <c r="FRF264" s="254"/>
      <c r="FRG264" s="254"/>
      <c r="FRH264" s="254"/>
      <c r="FRI264" s="254"/>
      <c r="FRJ264" s="254"/>
      <c r="FRK264" s="254"/>
      <c r="FRL264" s="254"/>
      <c r="FRM264" s="254"/>
      <c r="FRN264" s="254"/>
      <c r="FRO264" s="254"/>
      <c r="FRP264" s="254"/>
      <c r="FRQ264" s="254"/>
      <c r="FRR264" s="254"/>
      <c r="FRS264" s="254"/>
      <c r="FRT264" s="254"/>
      <c r="FRU264" s="254"/>
      <c r="FRV264" s="254"/>
      <c r="FRW264" s="254"/>
      <c r="FRX264" s="254"/>
      <c r="FRY264" s="254"/>
      <c r="FRZ264" s="254"/>
      <c r="FSA264" s="254"/>
      <c r="FSB264" s="254"/>
      <c r="FSC264" s="254"/>
      <c r="FSD264" s="254"/>
      <c r="FSE264" s="254"/>
      <c r="FSF264" s="254"/>
      <c r="FSG264" s="254"/>
      <c r="FSH264" s="254"/>
      <c r="FSI264" s="254"/>
      <c r="FSJ264" s="254"/>
      <c r="FSK264" s="254"/>
      <c r="FSL264" s="254"/>
      <c r="FSM264" s="254"/>
      <c r="FSN264" s="254"/>
      <c r="FSO264" s="254"/>
      <c r="FSP264" s="254"/>
      <c r="FSQ264" s="254"/>
      <c r="FSR264" s="254"/>
      <c r="FSS264" s="254"/>
      <c r="FST264" s="254"/>
      <c r="FSU264" s="254"/>
      <c r="FSV264" s="254"/>
      <c r="FSW264" s="254"/>
      <c r="FSX264" s="254"/>
      <c r="FSY264" s="254"/>
      <c r="FSZ264" s="254"/>
      <c r="FTA264" s="254"/>
      <c r="FTB264" s="254"/>
      <c r="FTC264" s="254"/>
      <c r="FTD264" s="254"/>
      <c r="FTE264" s="254"/>
      <c r="FTF264" s="254"/>
      <c r="FTG264" s="254"/>
      <c r="FTH264" s="254"/>
      <c r="FTI264" s="254"/>
      <c r="FTJ264" s="254"/>
      <c r="FTK264" s="254"/>
      <c r="FTL264" s="254"/>
      <c r="FTM264" s="254"/>
      <c r="FTN264" s="254"/>
      <c r="FTO264" s="254"/>
      <c r="FTP264" s="254"/>
      <c r="FTQ264" s="254"/>
      <c r="FTR264" s="254"/>
      <c r="FTS264" s="254"/>
      <c r="FTT264" s="254"/>
      <c r="FTU264" s="254"/>
      <c r="FTV264" s="254"/>
      <c r="FTW264" s="254"/>
      <c r="FTX264" s="254"/>
      <c r="FTY264" s="254"/>
      <c r="FTZ264" s="254"/>
      <c r="FUA264" s="254"/>
      <c r="FUB264" s="254"/>
      <c r="FUC264" s="254"/>
      <c r="FUD264" s="254"/>
      <c r="FUE264" s="254"/>
      <c r="FUF264" s="254"/>
      <c r="FUG264" s="254"/>
      <c r="FUH264" s="254"/>
      <c r="FUI264" s="254"/>
      <c r="FUJ264" s="254"/>
      <c r="FUK264" s="254"/>
      <c r="FUL264" s="254"/>
      <c r="FUM264" s="254"/>
      <c r="FUN264" s="254"/>
      <c r="FUO264" s="254"/>
      <c r="FUP264" s="254"/>
      <c r="FUQ264" s="254"/>
      <c r="FUR264" s="254"/>
      <c r="FUS264" s="254"/>
      <c r="FUT264" s="254"/>
      <c r="FUU264" s="254"/>
      <c r="FUV264" s="254"/>
      <c r="FUW264" s="254"/>
      <c r="FUX264" s="254"/>
      <c r="FUY264" s="254"/>
      <c r="FUZ264" s="254"/>
      <c r="FVA264" s="254"/>
      <c r="FVB264" s="254"/>
      <c r="FVC264" s="254"/>
      <c r="FVD264" s="254"/>
      <c r="FVE264" s="254"/>
      <c r="FVF264" s="254"/>
      <c r="FVG264" s="254"/>
      <c r="FVH264" s="254"/>
      <c r="FVI264" s="254"/>
      <c r="FVJ264" s="254"/>
      <c r="FVK264" s="254"/>
      <c r="FVL264" s="254"/>
      <c r="FVM264" s="254"/>
      <c r="FVN264" s="254"/>
      <c r="FVO264" s="254"/>
      <c r="FVP264" s="254"/>
      <c r="FVQ264" s="254"/>
      <c r="FVR264" s="254"/>
      <c r="FVS264" s="254"/>
      <c r="FVT264" s="254"/>
      <c r="FVU264" s="254"/>
      <c r="FVV264" s="254"/>
      <c r="FVW264" s="254"/>
      <c r="FVX264" s="254"/>
      <c r="FVY264" s="254"/>
      <c r="FVZ264" s="254"/>
      <c r="FWA264" s="254"/>
      <c r="FWB264" s="254"/>
      <c r="FWC264" s="254"/>
      <c r="FWD264" s="254"/>
      <c r="FWE264" s="254"/>
      <c r="FWF264" s="254"/>
      <c r="FWG264" s="254"/>
      <c r="FWH264" s="254"/>
      <c r="FWI264" s="254"/>
      <c r="FWJ264" s="254"/>
      <c r="FWK264" s="254"/>
      <c r="FWL264" s="254"/>
      <c r="FWM264" s="254"/>
      <c r="FWN264" s="254"/>
      <c r="FWO264" s="254"/>
      <c r="FWP264" s="254"/>
      <c r="FWQ264" s="254"/>
      <c r="FWR264" s="254"/>
      <c r="FWS264" s="254"/>
      <c r="FWT264" s="254"/>
      <c r="FWU264" s="254"/>
      <c r="FWV264" s="254"/>
      <c r="FWW264" s="254"/>
      <c r="FWX264" s="254"/>
      <c r="FWY264" s="254"/>
      <c r="FWZ264" s="254"/>
      <c r="FXA264" s="254"/>
      <c r="FXB264" s="254"/>
      <c r="FXC264" s="254"/>
      <c r="FXD264" s="254"/>
      <c r="FXE264" s="254"/>
      <c r="FXF264" s="254"/>
      <c r="FXG264" s="254"/>
      <c r="FXH264" s="254"/>
      <c r="FXI264" s="254"/>
      <c r="FXJ264" s="254"/>
      <c r="FXK264" s="254"/>
      <c r="FXL264" s="254"/>
      <c r="FXM264" s="254"/>
      <c r="FXN264" s="254"/>
      <c r="FXO264" s="254"/>
      <c r="FXP264" s="254"/>
      <c r="FXQ264" s="254"/>
      <c r="FXR264" s="254"/>
      <c r="FXS264" s="254"/>
      <c r="FXT264" s="254"/>
      <c r="FXU264" s="254"/>
      <c r="FXV264" s="254"/>
      <c r="FXW264" s="254"/>
      <c r="FXX264" s="254"/>
      <c r="FXY264" s="254"/>
      <c r="FXZ264" s="254"/>
      <c r="FYA264" s="254"/>
      <c r="FYB264" s="254"/>
      <c r="FYC264" s="254"/>
      <c r="FYD264" s="254"/>
      <c r="FYE264" s="254"/>
      <c r="FYF264" s="254"/>
      <c r="FYG264" s="254"/>
      <c r="FYH264" s="254"/>
      <c r="FYI264" s="254"/>
      <c r="FYJ264" s="254"/>
      <c r="FYK264" s="254"/>
      <c r="FYL264" s="254"/>
      <c r="FYM264" s="254"/>
      <c r="FYN264" s="254"/>
      <c r="FYO264" s="254"/>
      <c r="FYP264" s="254"/>
      <c r="FYQ264" s="254"/>
      <c r="FYR264" s="254"/>
      <c r="FYS264" s="254"/>
      <c r="FYT264" s="254"/>
      <c r="FYU264" s="254"/>
      <c r="FYV264" s="254"/>
      <c r="FYW264" s="254"/>
      <c r="FYX264" s="254"/>
      <c r="FYY264" s="254"/>
      <c r="FYZ264" s="254"/>
      <c r="FZA264" s="254"/>
      <c r="FZB264" s="254"/>
      <c r="FZC264" s="254"/>
      <c r="FZD264" s="254"/>
      <c r="FZE264" s="254"/>
      <c r="FZF264" s="254"/>
      <c r="FZG264" s="254"/>
      <c r="FZH264" s="254"/>
      <c r="FZI264" s="254"/>
      <c r="FZJ264" s="254"/>
      <c r="FZK264" s="254"/>
      <c r="FZL264" s="254"/>
      <c r="FZM264" s="254"/>
      <c r="FZN264" s="254"/>
      <c r="FZO264" s="254"/>
      <c r="FZP264" s="254"/>
      <c r="FZQ264" s="254"/>
      <c r="FZR264" s="254"/>
      <c r="FZS264" s="254"/>
      <c r="FZT264" s="254"/>
      <c r="FZU264" s="254"/>
      <c r="FZV264" s="254"/>
      <c r="FZW264" s="254"/>
      <c r="FZX264" s="254"/>
      <c r="FZY264" s="254"/>
      <c r="FZZ264" s="254"/>
      <c r="GAA264" s="254"/>
      <c r="GAB264" s="254"/>
      <c r="GAC264" s="254"/>
      <c r="GAD264" s="254"/>
      <c r="GAE264" s="254"/>
      <c r="GAF264" s="254"/>
      <c r="GAG264" s="254"/>
      <c r="GAH264" s="254"/>
      <c r="GAI264" s="254"/>
      <c r="GAJ264" s="254"/>
      <c r="GAK264" s="254"/>
      <c r="GAL264" s="254"/>
      <c r="GAM264" s="254"/>
      <c r="GAN264" s="254"/>
      <c r="GAO264" s="254"/>
      <c r="GAP264" s="254"/>
      <c r="GAQ264" s="254"/>
      <c r="GAR264" s="254"/>
      <c r="GAS264" s="254"/>
      <c r="GAT264" s="254"/>
      <c r="GAU264" s="254"/>
      <c r="GAV264" s="254"/>
      <c r="GAW264" s="254"/>
      <c r="GAX264" s="254"/>
      <c r="GAY264" s="254"/>
      <c r="GAZ264" s="254"/>
      <c r="GBA264" s="254"/>
      <c r="GBB264" s="254"/>
      <c r="GBC264" s="254"/>
      <c r="GBD264" s="254"/>
      <c r="GBE264" s="254"/>
      <c r="GBF264" s="254"/>
      <c r="GBG264" s="254"/>
      <c r="GBH264" s="254"/>
      <c r="GBI264" s="254"/>
      <c r="GBJ264" s="254"/>
      <c r="GBK264" s="254"/>
      <c r="GBL264" s="254"/>
      <c r="GBM264" s="254"/>
      <c r="GBN264" s="254"/>
      <c r="GBO264" s="254"/>
      <c r="GBP264" s="254"/>
      <c r="GBQ264" s="254"/>
      <c r="GBR264" s="254"/>
      <c r="GBS264" s="254"/>
      <c r="GBT264" s="254"/>
      <c r="GBU264" s="254"/>
      <c r="GBV264" s="254"/>
      <c r="GBW264" s="254"/>
      <c r="GBX264" s="254"/>
      <c r="GBY264" s="254"/>
      <c r="GBZ264" s="254"/>
      <c r="GCA264" s="254"/>
      <c r="GCB264" s="254"/>
      <c r="GCC264" s="254"/>
      <c r="GCD264" s="254"/>
      <c r="GCE264" s="254"/>
      <c r="GCF264" s="254"/>
      <c r="GCG264" s="254"/>
      <c r="GCH264" s="254"/>
      <c r="GCI264" s="254"/>
      <c r="GCJ264" s="254"/>
      <c r="GCK264" s="254"/>
      <c r="GCL264" s="254"/>
      <c r="GCM264" s="254"/>
      <c r="GCN264" s="254"/>
      <c r="GCO264" s="254"/>
      <c r="GCP264" s="254"/>
      <c r="GCQ264" s="254"/>
      <c r="GCR264" s="254"/>
      <c r="GCS264" s="254"/>
      <c r="GCT264" s="254"/>
      <c r="GCU264" s="254"/>
      <c r="GCV264" s="254"/>
      <c r="GCW264" s="254"/>
      <c r="GCX264" s="254"/>
      <c r="GCY264" s="254"/>
      <c r="GCZ264" s="254"/>
      <c r="GDA264" s="254"/>
      <c r="GDB264" s="254"/>
      <c r="GDC264" s="254"/>
      <c r="GDD264" s="254"/>
      <c r="GDE264" s="254"/>
      <c r="GDF264" s="254"/>
      <c r="GDG264" s="254"/>
      <c r="GDH264" s="254"/>
      <c r="GDI264" s="254"/>
      <c r="GDJ264" s="254"/>
      <c r="GDK264" s="254"/>
      <c r="GDL264" s="254"/>
      <c r="GDM264" s="254"/>
      <c r="GDN264" s="254"/>
      <c r="GDO264" s="254"/>
      <c r="GDP264" s="254"/>
      <c r="GDQ264" s="254"/>
      <c r="GDR264" s="254"/>
      <c r="GDS264" s="254"/>
      <c r="GDT264" s="254"/>
      <c r="GDU264" s="254"/>
      <c r="GDV264" s="254"/>
      <c r="GDW264" s="254"/>
      <c r="GDX264" s="254"/>
      <c r="GDY264" s="254"/>
      <c r="GDZ264" s="254"/>
      <c r="GEA264" s="254"/>
      <c r="GEB264" s="254"/>
      <c r="GEC264" s="254"/>
      <c r="GED264" s="254"/>
      <c r="GEE264" s="254"/>
      <c r="GEF264" s="254"/>
      <c r="GEG264" s="254"/>
      <c r="GEH264" s="254"/>
      <c r="GEI264" s="254"/>
      <c r="GEJ264" s="254"/>
      <c r="GEK264" s="254"/>
      <c r="GEL264" s="254"/>
      <c r="GEM264" s="254"/>
      <c r="GEN264" s="254"/>
      <c r="GEO264" s="254"/>
      <c r="GEP264" s="254"/>
      <c r="GEQ264" s="254"/>
      <c r="GER264" s="254"/>
      <c r="GES264" s="254"/>
      <c r="GET264" s="254"/>
      <c r="GEU264" s="254"/>
      <c r="GEV264" s="254"/>
      <c r="GEW264" s="254"/>
      <c r="GEX264" s="254"/>
      <c r="GEY264" s="254"/>
      <c r="GEZ264" s="254"/>
      <c r="GFA264" s="254"/>
      <c r="GFB264" s="254"/>
      <c r="GFC264" s="254"/>
      <c r="GFD264" s="254"/>
      <c r="GFE264" s="254"/>
      <c r="GFF264" s="254"/>
      <c r="GFG264" s="254"/>
      <c r="GFH264" s="254"/>
      <c r="GFI264" s="254"/>
      <c r="GFJ264" s="254"/>
      <c r="GFK264" s="254"/>
      <c r="GFL264" s="254"/>
      <c r="GFM264" s="254"/>
      <c r="GFN264" s="254"/>
      <c r="GFO264" s="254"/>
      <c r="GFP264" s="254"/>
      <c r="GFQ264" s="254"/>
      <c r="GFR264" s="254"/>
      <c r="GFS264" s="254"/>
      <c r="GFT264" s="254"/>
      <c r="GFU264" s="254"/>
      <c r="GFV264" s="254"/>
      <c r="GFW264" s="254"/>
      <c r="GFX264" s="254"/>
      <c r="GFY264" s="254"/>
      <c r="GFZ264" s="254"/>
      <c r="GGA264" s="254"/>
      <c r="GGB264" s="254"/>
      <c r="GGC264" s="254"/>
      <c r="GGD264" s="254"/>
      <c r="GGE264" s="254"/>
      <c r="GGF264" s="254"/>
      <c r="GGG264" s="254"/>
      <c r="GGH264" s="254"/>
      <c r="GGI264" s="254"/>
      <c r="GGJ264" s="254"/>
      <c r="GGK264" s="254"/>
      <c r="GGL264" s="254"/>
      <c r="GGM264" s="254"/>
      <c r="GGN264" s="254"/>
      <c r="GGO264" s="254"/>
      <c r="GGP264" s="254"/>
      <c r="GGQ264" s="254"/>
      <c r="GGR264" s="254"/>
      <c r="GGS264" s="254"/>
      <c r="GGT264" s="254"/>
      <c r="GGU264" s="254"/>
      <c r="GGV264" s="254"/>
      <c r="GGW264" s="254"/>
      <c r="GGX264" s="254"/>
      <c r="GGY264" s="254"/>
      <c r="GGZ264" s="254"/>
      <c r="GHA264" s="254"/>
      <c r="GHB264" s="254"/>
      <c r="GHC264" s="254"/>
      <c r="GHD264" s="254"/>
      <c r="GHE264" s="254"/>
      <c r="GHF264" s="254"/>
      <c r="GHG264" s="254"/>
      <c r="GHH264" s="254"/>
      <c r="GHI264" s="254"/>
      <c r="GHJ264" s="254"/>
      <c r="GHK264" s="254"/>
      <c r="GHL264" s="254"/>
      <c r="GHM264" s="254"/>
      <c r="GHN264" s="254"/>
      <c r="GHO264" s="254"/>
      <c r="GHP264" s="254"/>
      <c r="GHQ264" s="254"/>
      <c r="GHR264" s="254"/>
      <c r="GHS264" s="254"/>
      <c r="GHT264" s="254"/>
      <c r="GHU264" s="254"/>
      <c r="GHV264" s="254"/>
      <c r="GHW264" s="254"/>
      <c r="GHX264" s="254"/>
      <c r="GHY264" s="254"/>
      <c r="GHZ264" s="254"/>
      <c r="GIA264" s="254"/>
      <c r="GIB264" s="254"/>
      <c r="GIC264" s="254"/>
      <c r="GID264" s="254"/>
      <c r="GIE264" s="254"/>
      <c r="GIF264" s="254"/>
      <c r="GIG264" s="254"/>
      <c r="GIH264" s="254"/>
      <c r="GII264" s="254"/>
      <c r="GIJ264" s="254"/>
      <c r="GIK264" s="254"/>
      <c r="GIL264" s="254"/>
      <c r="GIM264" s="254"/>
      <c r="GIN264" s="254"/>
      <c r="GIO264" s="254"/>
      <c r="GIP264" s="254"/>
      <c r="GIQ264" s="254"/>
      <c r="GIR264" s="254"/>
      <c r="GIS264" s="254"/>
      <c r="GIT264" s="254"/>
      <c r="GIU264" s="254"/>
      <c r="GIV264" s="254"/>
      <c r="GIW264" s="254"/>
      <c r="GIX264" s="254"/>
      <c r="GIY264" s="254"/>
      <c r="GIZ264" s="254"/>
      <c r="GJA264" s="254"/>
      <c r="GJB264" s="254"/>
      <c r="GJC264" s="254"/>
      <c r="GJD264" s="254"/>
      <c r="GJE264" s="254"/>
      <c r="GJF264" s="254"/>
      <c r="GJG264" s="254"/>
      <c r="GJH264" s="254"/>
      <c r="GJI264" s="254"/>
      <c r="GJJ264" s="254"/>
      <c r="GJK264" s="254"/>
      <c r="GJL264" s="254"/>
      <c r="GJM264" s="254"/>
      <c r="GJN264" s="254"/>
      <c r="GJO264" s="254"/>
      <c r="GJP264" s="254"/>
      <c r="GJQ264" s="254"/>
      <c r="GJR264" s="254"/>
      <c r="GJS264" s="254"/>
      <c r="GJT264" s="254"/>
      <c r="GJU264" s="254"/>
      <c r="GJV264" s="254"/>
      <c r="GJW264" s="254"/>
      <c r="GJX264" s="254"/>
      <c r="GJY264" s="254"/>
      <c r="GJZ264" s="254"/>
      <c r="GKA264" s="254"/>
      <c r="GKB264" s="254"/>
      <c r="GKC264" s="254"/>
      <c r="GKD264" s="254"/>
      <c r="GKE264" s="254"/>
      <c r="GKF264" s="254"/>
      <c r="GKG264" s="254"/>
      <c r="GKH264" s="254"/>
      <c r="GKI264" s="254"/>
      <c r="GKJ264" s="254"/>
      <c r="GKK264" s="254"/>
      <c r="GKL264" s="254"/>
      <c r="GKM264" s="254"/>
      <c r="GKN264" s="254"/>
      <c r="GKO264" s="254"/>
      <c r="GKP264" s="254"/>
      <c r="GKQ264" s="254"/>
      <c r="GKR264" s="254"/>
      <c r="GKS264" s="254"/>
      <c r="GKT264" s="254"/>
      <c r="GKU264" s="254"/>
      <c r="GKV264" s="254"/>
      <c r="GKW264" s="254"/>
      <c r="GKX264" s="254"/>
      <c r="GKY264" s="254"/>
      <c r="GKZ264" s="254"/>
      <c r="GLA264" s="254"/>
      <c r="GLB264" s="254"/>
      <c r="GLC264" s="254"/>
      <c r="GLD264" s="254"/>
      <c r="GLE264" s="254"/>
      <c r="GLF264" s="254"/>
      <c r="GLG264" s="254"/>
      <c r="GLH264" s="254"/>
      <c r="GLI264" s="254"/>
      <c r="GLJ264" s="254"/>
      <c r="GLK264" s="254"/>
      <c r="GLL264" s="254"/>
      <c r="GLM264" s="254"/>
      <c r="GLN264" s="254"/>
      <c r="GLO264" s="254"/>
      <c r="GLP264" s="254"/>
      <c r="GLQ264" s="254"/>
      <c r="GLR264" s="254"/>
      <c r="GLS264" s="254"/>
      <c r="GLT264" s="254"/>
      <c r="GLU264" s="254"/>
      <c r="GLV264" s="254"/>
      <c r="GLW264" s="254"/>
      <c r="GLX264" s="254"/>
      <c r="GLY264" s="254"/>
      <c r="GLZ264" s="254"/>
      <c r="GMA264" s="254"/>
      <c r="GMB264" s="254"/>
      <c r="GMC264" s="254"/>
      <c r="GMD264" s="254"/>
      <c r="GME264" s="254"/>
      <c r="GMF264" s="254"/>
      <c r="GMG264" s="254"/>
      <c r="GMH264" s="254"/>
      <c r="GMI264" s="254"/>
      <c r="GMJ264" s="254"/>
      <c r="GMK264" s="254"/>
      <c r="GML264" s="254"/>
      <c r="GMM264" s="254"/>
      <c r="GMN264" s="254"/>
      <c r="GMO264" s="254"/>
      <c r="GMP264" s="254"/>
      <c r="GMQ264" s="254"/>
      <c r="GMR264" s="254"/>
      <c r="GMS264" s="254"/>
      <c r="GMT264" s="254"/>
      <c r="GMU264" s="254"/>
      <c r="GMV264" s="254"/>
      <c r="GMW264" s="254"/>
      <c r="GMX264" s="254"/>
      <c r="GMY264" s="254"/>
      <c r="GMZ264" s="254"/>
      <c r="GNA264" s="254"/>
      <c r="GNB264" s="254"/>
      <c r="GNC264" s="254"/>
      <c r="GND264" s="254"/>
      <c r="GNE264" s="254"/>
      <c r="GNF264" s="254"/>
      <c r="GNG264" s="254"/>
      <c r="GNH264" s="254"/>
      <c r="GNI264" s="254"/>
      <c r="GNJ264" s="254"/>
      <c r="GNK264" s="254"/>
      <c r="GNL264" s="254"/>
      <c r="GNM264" s="254"/>
      <c r="GNN264" s="254"/>
      <c r="GNO264" s="254"/>
      <c r="GNP264" s="254"/>
      <c r="GNQ264" s="254"/>
      <c r="GNR264" s="254"/>
      <c r="GNS264" s="254"/>
      <c r="GNT264" s="254"/>
      <c r="GNU264" s="254"/>
      <c r="GNV264" s="254"/>
      <c r="GNW264" s="254"/>
      <c r="GNX264" s="254"/>
      <c r="GNY264" s="254"/>
      <c r="GNZ264" s="254"/>
      <c r="GOA264" s="254"/>
      <c r="GOB264" s="254"/>
      <c r="GOC264" s="254"/>
      <c r="GOD264" s="254"/>
      <c r="GOE264" s="254"/>
      <c r="GOF264" s="254"/>
      <c r="GOG264" s="254"/>
      <c r="GOH264" s="254"/>
      <c r="GOI264" s="254"/>
      <c r="GOJ264" s="254"/>
      <c r="GOK264" s="254"/>
      <c r="GOL264" s="254"/>
      <c r="GOM264" s="254"/>
      <c r="GON264" s="254"/>
      <c r="GOO264" s="254"/>
      <c r="GOP264" s="254"/>
      <c r="GOQ264" s="254"/>
      <c r="GOR264" s="254"/>
      <c r="GOS264" s="254"/>
      <c r="GOT264" s="254"/>
      <c r="GOU264" s="254"/>
      <c r="GOV264" s="254"/>
      <c r="GOW264" s="254"/>
      <c r="GOX264" s="254"/>
      <c r="GOY264" s="254"/>
      <c r="GOZ264" s="254"/>
      <c r="GPA264" s="254"/>
      <c r="GPB264" s="254"/>
      <c r="GPC264" s="254"/>
      <c r="GPD264" s="254"/>
      <c r="GPE264" s="254"/>
      <c r="GPF264" s="254"/>
      <c r="GPG264" s="254"/>
      <c r="GPH264" s="254"/>
      <c r="GPI264" s="254"/>
      <c r="GPJ264" s="254"/>
      <c r="GPK264" s="254"/>
      <c r="GPL264" s="254"/>
      <c r="GPM264" s="254"/>
      <c r="GPN264" s="254"/>
      <c r="GPO264" s="254"/>
      <c r="GPP264" s="254"/>
      <c r="GPQ264" s="254"/>
      <c r="GPR264" s="254"/>
      <c r="GPS264" s="254"/>
      <c r="GPT264" s="254"/>
      <c r="GPU264" s="254"/>
      <c r="GPV264" s="254"/>
      <c r="GPW264" s="254"/>
      <c r="GPX264" s="254"/>
      <c r="GPY264" s="254"/>
      <c r="GPZ264" s="254"/>
      <c r="GQA264" s="254"/>
      <c r="GQB264" s="254"/>
      <c r="GQC264" s="254"/>
      <c r="GQD264" s="254"/>
      <c r="GQE264" s="254"/>
      <c r="GQF264" s="254"/>
      <c r="GQG264" s="254"/>
      <c r="GQH264" s="254"/>
      <c r="GQI264" s="254"/>
      <c r="GQJ264" s="254"/>
      <c r="GQK264" s="254"/>
      <c r="GQL264" s="254"/>
      <c r="GQM264" s="254"/>
      <c r="GQN264" s="254"/>
      <c r="GQO264" s="254"/>
      <c r="GQP264" s="254"/>
      <c r="GQQ264" s="254"/>
      <c r="GQR264" s="254"/>
      <c r="GQS264" s="254"/>
      <c r="GQT264" s="254"/>
      <c r="GQU264" s="254"/>
      <c r="GQV264" s="254"/>
      <c r="GQW264" s="254"/>
      <c r="GQX264" s="254"/>
      <c r="GQY264" s="254"/>
      <c r="GQZ264" s="254"/>
      <c r="GRA264" s="254"/>
      <c r="GRB264" s="254"/>
      <c r="GRC264" s="254"/>
      <c r="GRD264" s="254"/>
      <c r="GRE264" s="254"/>
      <c r="GRF264" s="254"/>
      <c r="GRG264" s="254"/>
      <c r="GRH264" s="254"/>
      <c r="GRI264" s="254"/>
      <c r="GRJ264" s="254"/>
      <c r="GRK264" s="254"/>
      <c r="GRL264" s="254"/>
      <c r="GRM264" s="254"/>
      <c r="GRN264" s="254"/>
      <c r="GRO264" s="254"/>
      <c r="GRP264" s="254"/>
      <c r="GRQ264" s="254"/>
      <c r="GRR264" s="254"/>
      <c r="GRS264" s="254"/>
      <c r="GRT264" s="254"/>
      <c r="GRU264" s="254"/>
      <c r="GRV264" s="254"/>
      <c r="GRW264" s="254"/>
      <c r="GRX264" s="254"/>
      <c r="GRY264" s="254"/>
      <c r="GRZ264" s="254"/>
      <c r="GSA264" s="254"/>
      <c r="GSB264" s="254"/>
      <c r="GSC264" s="254"/>
      <c r="GSD264" s="254"/>
      <c r="GSE264" s="254"/>
      <c r="GSF264" s="254"/>
      <c r="GSG264" s="254"/>
      <c r="GSH264" s="254"/>
      <c r="GSI264" s="254"/>
      <c r="GSJ264" s="254"/>
      <c r="GSK264" s="254"/>
      <c r="GSL264" s="254"/>
      <c r="GSM264" s="254"/>
      <c r="GSN264" s="254"/>
      <c r="GSO264" s="254"/>
      <c r="GSP264" s="254"/>
      <c r="GSQ264" s="254"/>
      <c r="GSR264" s="254"/>
      <c r="GSS264" s="254"/>
      <c r="GST264" s="254"/>
      <c r="GSU264" s="254"/>
      <c r="GSV264" s="254"/>
      <c r="GSW264" s="254"/>
      <c r="GSX264" s="254"/>
      <c r="GSY264" s="254"/>
      <c r="GSZ264" s="254"/>
      <c r="GTA264" s="254"/>
      <c r="GTB264" s="254"/>
      <c r="GTC264" s="254"/>
      <c r="GTD264" s="254"/>
      <c r="GTE264" s="254"/>
      <c r="GTF264" s="254"/>
      <c r="GTG264" s="254"/>
      <c r="GTH264" s="254"/>
      <c r="GTI264" s="254"/>
      <c r="GTJ264" s="254"/>
      <c r="GTK264" s="254"/>
      <c r="GTL264" s="254"/>
      <c r="GTM264" s="254"/>
      <c r="GTN264" s="254"/>
      <c r="GTO264" s="254"/>
      <c r="GTP264" s="254"/>
      <c r="GTQ264" s="254"/>
      <c r="GTR264" s="254"/>
      <c r="GTS264" s="254"/>
      <c r="GTT264" s="254"/>
      <c r="GTU264" s="254"/>
      <c r="GTV264" s="254"/>
      <c r="GTW264" s="254"/>
      <c r="GTX264" s="254"/>
      <c r="GTY264" s="254"/>
      <c r="GTZ264" s="254"/>
      <c r="GUA264" s="254"/>
      <c r="GUB264" s="254"/>
      <c r="GUC264" s="254"/>
      <c r="GUD264" s="254"/>
      <c r="GUE264" s="254"/>
      <c r="GUF264" s="254"/>
      <c r="GUG264" s="254"/>
      <c r="GUH264" s="254"/>
      <c r="GUI264" s="254"/>
      <c r="GUJ264" s="254"/>
      <c r="GUK264" s="254"/>
      <c r="GUL264" s="254"/>
      <c r="GUM264" s="254"/>
      <c r="GUN264" s="254"/>
      <c r="GUO264" s="254"/>
      <c r="GUP264" s="254"/>
      <c r="GUQ264" s="254"/>
      <c r="GUR264" s="254"/>
      <c r="GUS264" s="254"/>
      <c r="GUT264" s="254"/>
      <c r="GUU264" s="254"/>
      <c r="GUV264" s="254"/>
      <c r="GUW264" s="254"/>
      <c r="GUX264" s="254"/>
      <c r="GUY264" s="254"/>
      <c r="GUZ264" s="254"/>
      <c r="GVA264" s="254"/>
      <c r="GVB264" s="254"/>
      <c r="GVC264" s="254"/>
      <c r="GVD264" s="254"/>
      <c r="GVE264" s="254"/>
      <c r="GVF264" s="254"/>
      <c r="GVG264" s="254"/>
      <c r="GVH264" s="254"/>
      <c r="GVI264" s="254"/>
      <c r="GVJ264" s="254"/>
      <c r="GVK264" s="254"/>
      <c r="GVL264" s="254"/>
      <c r="GVM264" s="254"/>
      <c r="GVN264" s="254"/>
      <c r="GVO264" s="254"/>
      <c r="GVP264" s="254"/>
      <c r="GVQ264" s="254"/>
      <c r="GVR264" s="254"/>
      <c r="GVS264" s="254"/>
      <c r="GVT264" s="254"/>
      <c r="GVU264" s="254"/>
      <c r="GVV264" s="254"/>
      <c r="GVW264" s="254"/>
      <c r="GVX264" s="254"/>
      <c r="GVY264" s="254"/>
      <c r="GVZ264" s="254"/>
      <c r="GWA264" s="254"/>
      <c r="GWB264" s="254"/>
      <c r="GWC264" s="254"/>
      <c r="GWD264" s="254"/>
      <c r="GWE264" s="254"/>
      <c r="GWF264" s="254"/>
      <c r="GWG264" s="254"/>
      <c r="GWH264" s="254"/>
      <c r="GWI264" s="254"/>
      <c r="GWJ264" s="254"/>
      <c r="GWK264" s="254"/>
      <c r="GWL264" s="254"/>
      <c r="GWM264" s="254"/>
      <c r="GWN264" s="254"/>
      <c r="GWO264" s="254"/>
      <c r="GWP264" s="254"/>
      <c r="GWQ264" s="254"/>
      <c r="GWR264" s="254"/>
      <c r="GWS264" s="254"/>
      <c r="GWT264" s="254"/>
      <c r="GWU264" s="254"/>
      <c r="GWV264" s="254"/>
      <c r="GWW264" s="254"/>
      <c r="GWX264" s="254"/>
      <c r="GWY264" s="254"/>
      <c r="GWZ264" s="254"/>
      <c r="GXA264" s="254"/>
      <c r="GXB264" s="254"/>
      <c r="GXC264" s="254"/>
      <c r="GXD264" s="254"/>
      <c r="GXE264" s="254"/>
      <c r="GXF264" s="254"/>
      <c r="GXG264" s="254"/>
      <c r="GXH264" s="254"/>
      <c r="GXI264" s="254"/>
      <c r="GXJ264" s="254"/>
      <c r="GXK264" s="254"/>
      <c r="GXL264" s="254"/>
      <c r="GXM264" s="254"/>
      <c r="GXN264" s="254"/>
      <c r="GXO264" s="254"/>
      <c r="GXP264" s="254"/>
      <c r="GXQ264" s="254"/>
      <c r="GXR264" s="254"/>
      <c r="GXS264" s="254"/>
      <c r="GXT264" s="254"/>
      <c r="GXU264" s="254"/>
      <c r="GXV264" s="254"/>
      <c r="GXW264" s="254"/>
      <c r="GXX264" s="254"/>
      <c r="GXY264" s="254"/>
      <c r="GXZ264" s="254"/>
      <c r="GYA264" s="254"/>
      <c r="GYB264" s="254"/>
      <c r="GYC264" s="254"/>
      <c r="GYD264" s="254"/>
      <c r="GYE264" s="254"/>
      <c r="GYF264" s="254"/>
      <c r="GYG264" s="254"/>
      <c r="GYH264" s="254"/>
      <c r="GYI264" s="254"/>
      <c r="GYJ264" s="254"/>
      <c r="GYK264" s="254"/>
      <c r="GYL264" s="254"/>
      <c r="GYM264" s="254"/>
      <c r="GYN264" s="254"/>
      <c r="GYO264" s="254"/>
      <c r="GYP264" s="254"/>
      <c r="GYQ264" s="254"/>
      <c r="GYR264" s="254"/>
      <c r="GYS264" s="254"/>
      <c r="GYT264" s="254"/>
      <c r="GYU264" s="254"/>
      <c r="GYV264" s="254"/>
      <c r="GYW264" s="254"/>
      <c r="GYX264" s="254"/>
      <c r="GYY264" s="254"/>
      <c r="GYZ264" s="254"/>
      <c r="GZA264" s="254"/>
      <c r="GZB264" s="254"/>
      <c r="GZC264" s="254"/>
      <c r="GZD264" s="254"/>
      <c r="GZE264" s="254"/>
      <c r="GZF264" s="254"/>
      <c r="GZG264" s="254"/>
      <c r="GZH264" s="254"/>
      <c r="GZI264" s="254"/>
      <c r="GZJ264" s="254"/>
      <c r="GZK264" s="254"/>
      <c r="GZL264" s="254"/>
      <c r="GZM264" s="254"/>
      <c r="GZN264" s="254"/>
      <c r="GZO264" s="254"/>
      <c r="GZP264" s="254"/>
      <c r="GZQ264" s="254"/>
      <c r="GZR264" s="254"/>
      <c r="GZS264" s="254"/>
      <c r="GZT264" s="254"/>
      <c r="GZU264" s="254"/>
      <c r="GZV264" s="254"/>
      <c r="GZW264" s="254"/>
      <c r="GZX264" s="254"/>
      <c r="GZY264" s="254"/>
      <c r="GZZ264" s="254"/>
      <c r="HAA264" s="254"/>
      <c r="HAB264" s="254"/>
      <c r="HAC264" s="254"/>
      <c r="HAD264" s="254"/>
      <c r="HAE264" s="254"/>
      <c r="HAF264" s="254"/>
      <c r="HAG264" s="254"/>
      <c r="HAH264" s="254"/>
      <c r="HAI264" s="254"/>
      <c r="HAJ264" s="254"/>
      <c r="HAK264" s="254"/>
      <c r="HAL264" s="254"/>
      <c r="HAM264" s="254"/>
      <c r="HAN264" s="254"/>
      <c r="HAO264" s="254"/>
      <c r="HAP264" s="254"/>
      <c r="HAQ264" s="254"/>
      <c r="HAR264" s="254"/>
      <c r="HAS264" s="254"/>
      <c r="HAT264" s="254"/>
      <c r="HAU264" s="254"/>
      <c r="HAV264" s="254"/>
      <c r="HAW264" s="254"/>
      <c r="HAX264" s="254"/>
      <c r="HAY264" s="254"/>
      <c r="HAZ264" s="254"/>
      <c r="HBA264" s="254"/>
      <c r="HBB264" s="254"/>
      <c r="HBC264" s="254"/>
      <c r="HBD264" s="254"/>
      <c r="HBE264" s="254"/>
      <c r="HBF264" s="254"/>
      <c r="HBG264" s="254"/>
      <c r="HBH264" s="254"/>
      <c r="HBI264" s="254"/>
      <c r="HBJ264" s="254"/>
      <c r="HBK264" s="254"/>
      <c r="HBL264" s="254"/>
      <c r="HBM264" s="254"/>
      <c r="HBN264" s="254"/>
      <c r="HBO264" s="254"/>
      <c r="HBP264" s="254"/>
      <c r="HBQ264" s="254"/>
      <c r="HBR264" s="254"/>
      <c r="HBS264" s="254"/>
      <c r="HBT264" s="254"/>
      <c r="HBU264" s="254"/>
      <c r="HBV264" s="254"/>
      <c r="HBW264" s="254"/>
      <c r="HBX264" s="254"/>
      <c r="HBY264" s="254"/>
      <c r="HBZ264" s="254"/>
      <c r="HCA264" s="254"/>
      <c r="HCB264" s="254"/>
      <c r="HCC264" s="254"/>
      <c r="HCD264" s="254"/>
      <c r="HCE264" s="254"/>
      <c r="HCF264" s="254"/>
      <c r="HCG264" s="254"/>
      <c r="HCH264" s="254"/>
      <c r="HCI264" s="254"/>
      <c r="HCJ264" s="254"/>
      <c r="HCK264" s="254"/>
      <c r="HCL264" s="254"/>
      <c r="HCM264" s="254"/>
      <c r="HCN264" s="254"/>
      <c r="HCO264" s="254"/>
      <c r="HCP264" s="254"/>
      <c r="HCQ264" s="254"/>
      <c r="HCR264" s="254"/>
      <c r="HCS264" s="254"/>
      <c r="HCT264" s="254"/>
      <c r="HCU264" s="254"/>
      <c r="HCV264" s="254"/>
      <c r="HCW264" s="254"/>
      <c r="HCX264" s="254"/>
      <c r="HCY264" s="254"/>
      <c r="HCZ264" s="254"/>
      <c r="HDA264" s="254"/>
      <c r="HDB264" s="254"/>
      <c r="HDC264" s="254"/>
      <c r="HDD264" s="254"/>
      <c r="HDE264" s="254"/>
      <c r="HDF264" s="254"/>
      <c r="HDG264" s="254"/>
      <c r="HDH264" s="254"/>
      <c r="HDI264" s="254"/>
      <c r="HDJ264" s="254"/>
      <c r="HDK264" s="254"/>
      <c r="HDL264" s="254"/>
      <c r="HDM264" s="254"/>
      <c r="HDN264" s="254"/>
      <c r="HDO264" s="254"/>
      <c r="HDP264" s="254"/>
      <c r="HDQ264" s="254"/>
      <c r="HDR264" s="254"/>
      <c r="HDS264" s="254"/>
      <c r="HDT264" s="254"/>
      <c r="HDU264" s="254"/>
      <c r="HDV264" s="254"/>
      <c r="HDW264" s="254"/>
      <c r="HDX264" s="254"/>
      <c r="HDY264" s="254"/>
      <c r="HDZ264" s="254"/>
      <c r="HEA264" s="254"/>
      <c r="HEB264" s="254"/>
      <c r="HEC264" s="254"/>
      <c r="HED264" s="254"/>
      <c r="HEE264" s="254"/>
      <c r="HEF264" s="254"/>
      <c r="HEG264" s="254"/>
      <c r="HEH264" s="254"/>
      <c r="HEI264" s="254"/>
      <c r="HEJ264" s="254"/>
      <c r="HEK264" s="254"/>
      <c r="HEL264" s="254"/>
      <c r="HEM264" s="254"/>
      <c r="HEN264" s="254"/>
      <c r="HEO264" s="254"/>
      <c r="HEP264" s="254"/>
      <c r="HEQ264" s="254"/>
      <c r="HER264" s="254"/>
      <c r="HES264" s="254"/>
      <c r="HET264" s="254"/>
      <c r="HEU264" s="254"/>
      <c r="HEV264" s="254"/>
      <c r="HEW264" s="254"/>
      <c r="HEX264" s="254"/>
      <c r="HEY264" s="254"/>
      <c r="HEZ264" s="254"/>
      <c r="HFA264" s="254"/>
      <c r="HFB264" s="254"/>
      <c r="HFC264" s="254"/>
      <c r="HFD264" s="254"/>
      <c r="HFE264" s="254"/>
      <c r="HFF264" s="254"/>
      <c r="HFG264" s="254"/>
      <c r="HFH264" s="254"/>
      <c r="HFI264" s="254"/>
      <c r="HFJ264" s="254"/>
      <c r="HFK264" s="254"/>
      <c r="HFL264" s="254"/>
      <c r="HFM264" s="254"/>
      <c r="HFN264" s="254"/>
      <c r="HFO264" s="254"/>
      <c r="HFP264" s="254"/>
      <c r="HFQ264" s="254"/>
      <c r="HFR264" s="254"/>
      <c r="HFS264" s="254"/>
      <c r="HFT264" s="254"/>
      <c r="HFU264" s="254"/>
      <c r="HFV264" s="254"/>
      <c r="HFW264" s="254"/>
      <c r="HFX264" s="254"/>
      <c r="HFY264" s="254"/>
      <c r="HFZ264" s="254"/>
      <c r="HGA264" s="254"/>
      <c r="HGB264" s="254"/>
      <c r="HGC264" s="254"/>
      <c r="HGD264" s="254"/>
      <c r="HGE264" s="254"/>
      <c r="HGF264" s="254"/>
      <c r="HGG264" s="254"/>
      <c r="HGH264" s="254"/>
      <c r="HGI264" s="254"/>
      <c r="HGJ264" s="254"/>
      <c r="HGK264" s="254"/>
      <c r="HGL264" s="254"/>
      <c r="HGM264" s="254"/>
      <c r="HGN264" s="254"/>
      <c r="HGO264" s="254"/>
      <c r="HGP264" s="254"/>
      <c r="HGQ264" s="254"/>
      <c r="HGR264" s="254"/>
      <c r="HGS264" s="254"/>
      <c r="HGT264" s="254"/>
      <c r="HGU264" s="254"/>
      <c r="HGV264" s="254"/>
      <c r="HGW264" s="254"/>
      <c r="HGX264" s="254"/>
      <c r="HGY264" s="254"/>
      <c r="HGZ264" s="254"/>
      <c r="HHA264" s="254"/>
      <c r="HHB264" s="254"/>
      <c r="HHC264" s="254"/>
      <c r="HHD264" s="254"/>
      <c r="HHE264" s="254"/>
      <c r="HHF264" s="254"/>
      <c r="HHG264" s="254"/>
      <c r="HHH264" s="254"/>
      <c r="HHI264" s="254"/>
      <c r="HHJ264" s="254"/>
      <c r="HHK264" s="254"/>
      <c r="HHL264" s="254"/>
      <c r="HHM264" s="254"/>
      <c r="HHN264" s="254"/>
      <c r="HHO264" s="254"/>
      <c r="HHP264" s="254"/>
      <c r="HHQ264" s="254"/>
      <c r="HHR264" s="254"/>
      <c r="HHS264" s="254"/>
      <c r="HHT264" s="254"/>
      <c r="HHU264" s="254"/>
      <c r="HHV264" s="254"/>
      <c r="HHW264" s="254"/>
      <c r="HHX264" s="254"/>
      <c r="HHY264" s="254"/>
      <c r="HHZ264" s="254"/>
      <c r="HIA264" s="254"/>
      <c r="HIB264" s="254"/>
      <c r="HIC264" s="254"/>
      <c r="HID264" s="254"/>
      <c r="HIE264" s="254"/>
      <c r="HIF264" s="254"/>
      <c r="HIG264" s="254"/>
      <c r="HIH264" s="254"/>
      <c r="HII264" s="254"/>
      <c r="HIJ264" s="254"/>
      <c r="HIK264" s="254"/>
      <c r="HIL264" s="254"/>
      <c r="HIM264" s="254"/>
      <c r="HIN264" s="254"/>
      <c r="HIO264" s="254"/>
      <c r="HIP264" s="254"/>
      <c r="HIQ264" s="254"/>
      <c r="HIR264" s="254"/>
      <c r="HIS264" s="254"/>
      <c r="HIT264" s="254"/>
      <c r="HIU264" s="254"/>
      <c r="HIV264" s="254"/>
      <c r="HIW264" s="254"/>
      <c r="HIX264" s="254"/>
      <c r="HIY264" s="254"/>
      <c r="HIZ264" s="254"/>
      <c r="HJA264" s="254"/>
      <c r="HJB264" s="254"/>
      <c r="HJC264" s="254"/>
      <c r="HJD264" s="254"/>
      <c r="HJE264" s="254"/>
      <c r="HJF264" s="254"/>
      <c r="HJG264" s="254"/>
      <c r="HJH264" s="254"/>
      <c r="HJI264" s="254"/>
      <c r="HJJ264" s="254"/>
      <c r="HJK264" s="254"/>
      <c r="HJL264" s="254"/>
      <c r="HJM264" s="254"/>
      <c r="HJN264" s="254"/>
      <c r="HJO264" s="254"/>
      <c r="HJP264" s="254"/>
      <c r="HJQ264" s="254"/>
      <c r="HJR264" s="254"/>
      <c r="HJS264" s="254"/>
      <c r="HJT264" s="254"/>
      <c r="HJU264" s="254"/>
      <c r="HJV264" s="254"/>
      <c r="HJW264" s="254"/>
      <c r="HJX264" s="254"/>
      <c r="HJY264" s="254"/>
      <c r="HJZ264" s="254"/>
      <c r="HKA264" s="254"/>
      <c r="HKB264" s="254"/>
      <c r="HKC264" s="254"/>
      <c r="HKD264" s="254"/>
      <c r="HKE264" s="254"/>
      <c r="HKF264" s="254"/>
      <c r="HKG264" s="254"/>
      <c r="HKH264" s="254"/>
      <c r="HKI264" s="254"/>
      <c r="HKJ264" s="254"/>
      <c r="HKK264" s="254"/>
      <c r="HKL264" s="254"/>
      <c r="HKM264" s="254"/>
      <c r="HKN264" s="254"/>
      <c r="HKO264" s="254"/>
      <c r="HKP264" s="254"/>
      <c r="HKQ264" s="254"/>
      <c r="HKR264" s="254"/>
      <c r="HKS264" s="254"/>
      <c r="HKT264" s="254"/>
      <c r="HKU264" s="254"/>
      <c r="HKV264" s="254"/>
      <c r="HKW264" s="254"/>
      <c r="HKX264" s="254"/>
      <c r="HKY264" s="254"/>
      <c r="HKZ264" s="254"/>
      <c r="HLA264" s="254"/>
      <c r="HLB264" s="254"/>
      <c r="HLC264" s="254"/>
      <c r="HLD264" s="254"/>
      <c r="HLE264" s="254"/>
      <c r="HLF264" s="254"/>
      <c r="HLG264" s="254"/>
      <c r="HLH264" s="254"/>
      <c r="HLI264" s="254"/>
      <c r="HLJ264" s="254"/>
      <c r="HLK264" s="254"/>
      <c r="HLL264" s="254"/>
      <c r="HLM264" s="254"/>
      <c r="HLN264" s="254"/>
      <c r="HLO264" s="254"/>
      <c r="HLP264" s="254"/>
      <c r="HLQ264" s="254"/>
      <c r="HLR264" s="254"/>
      <c r="HLS264" s="254"/>
      <c r="HLT264" s="254"/>
      <c r="HLU264" s="254"/>
      <c r="HLV264" s="254"/>
      <c r="HLW264" s="254"/>
      <c r="HLX264" s="254"/>
      <c r="HLY264" s="254"/>
      <c r="HLZ264" s="254"/>
      <c r="HMA264" s="254"/>
      <c r="HMB264" s="254"/>
      <c r="HMC264" s="254"/>
      <c r="HMD264" s="254"/>
      <c r="HME264" s="254"/>
      <c r="HMF264" s="254"/>
      <c r="HMG264" s="254"/>
      <c r="HMH264" s="254"/>
      <c r="HMI264" s="254"/>
      <c r="HMJ264" s="254"/>
      <c r="HMK264" s="254"/>
      <c r="HML264" s="254"/>
      <c r="HMM264" s="254"/>
      <c r="HMN264" s="254"/>
      <c r="HMO264" s="254"/>
      <c r="HMP264" s="254"/>
      <c r="HMQ264" s="254"/>
      <c r="HMR264" s="254"/>
      <c r="HMS264" s="254"/>
      <c r="HMT264" s="254"/>
      <c r="HMU264" s="254"/>
      <c r="HMV264" s="254"/>
      <c r="HMW264" s="254"/>
      <c r="HMX264" s="254"/>
      <c r="HMY264" s="254"/>
      <c r="HMZ264" s="254"/>
      <c r="HNA264" s="254"/>
      <c r="HNB264" s="254"/>
      <c r="HNC264" s="254"/>
      <c r="HND264" s="254"/>
      <c r="HNE264" s="254"/>
      <c r="HNF264" s="254"/>
      <c r="HNG264" s="254"/>
      <c r="HNH264" s="254"/>
      <c r="HNI264" s="254"/>
      <c r="HNJ264" s="254"/>
      <c r="HNK264" s="254"/>
      <c r="HNL264" s="254"/>
      <c r="HNM264" s="254"/>
      <c r="HNN264" s="254"/>
      <c r="HNO264" s="254"/>
      <c r="HNP264" s="254"/>
      <c r="HNQ264" s="254"/>
      <c r="HNR264" s="254"/>
      <c r="HNS264" s="254"/>
      <c r="HNT264" s="254"/>
      <c r="HNU264" s="254"/>
      <c r="HNV264" s="254"/>
      <c r="HNW264" s="254"/>
      <c r="HNX264" s="254"/>
      <c r="HNY264" s="254"/>
      <c r="HNZ264" s="254"/>
      <c r="HOA264" s="254"/>
      <c r="HOB264" s="254"/>
      <c r="HOC264" s="254"/>
      <c r="HOD264" s="254"/>
      <c r="HOE264" s="254"/>
      <c r="HOF264" s="254"/>
      <c r="HOG264" s="254"/>
      <c r="HOH264" s="254"/>
      <c r="HOI264" s="254"/>
      <c r="HOJ264" s="254"/>
      <c r="HOK264" s="254"/>
      <c r="HOL264" s="254"/>
      <c r="HOM264" s="254"/>
      <c r="HON264" s="254"/>
      <c r="HOO264" s="254"/>
      <c r="HOP264" s="254"/>
      <c r="HOQ264" s="254"/>
      <c r="HOR264" s="254"/>
      <c r="HOS264" s="254"/>
      <c r="HOT264" s="254"/>
      <c r="HOU264" s="254"/>
      <c r="HOV264" s="254"/>
      <c r="HOW264" s="254"/>
      <c r="HOX264" s="254"/>
      <c r="HOY264" s="254"/>
      <c r="HOZ264" s="254"/>
      <c r="HPA264" s="254"/>
      <c r="HPB264" s="254"/>
      <c r="HPC264" s="254"/>
      <c r="HPD264" s="254"/>
      <c r="HPE264" s="254"/>
      <c r="HPF264" s="254"/>
      <c r="HPG264" s="254"/>
      <c r="HPH264" s="254"/>
      <c r="HPI264" s="254"/>
      <c r="HPJ264" s="254"/>
      <c r="HPK264" s="254"/>
      <c r="HPL264" s="254"/>
      <c r="HPM264" s="254"/>
      <c r="HPN264" s="254"/>
      <c r="HPO264" s="254"/>
      <c r="HPP264" s="254"/>
      <c r="HPQ264" s="254"/>
      <c r="HPR264" s="254"/>
      <c r="HPS264" s="254"/>
      <c r="HPT264" s="254"/>
      <c r="HPU264" s="254"/>
      <c r="HPV264" s="254"/>
      <c r="HPW264" s="254"/>
      <c r="HPX264" s="254"/>
      <c r="HPY264" s="254"/>
      <c r="HPZ264" s="254"/>
      <c r="HQA264" s="254"/>
      <c r="HQB264" s="254"/>
      <c r="HQC264" s="254"/>
      <c r="HQD264" s="254"/>
      <c r="HQE264" s="254"/>
      <c r="HQF264" s="254"/>
      <c r="HQG264" s="254"/>
      <c r="HQH264" s="254"/>
      <c r="HQI264" s="254"/>
      <c r="HQJ264" s="254"/>
      <c r="HQK264" s="254"/>
      <c r="HQL264" s="254"/>
      <c r="HQM264" s="254"/>
      <c r="HQN264" s="254"/>
      <c r="HQO264" s="254"/>
      <c r="HQP264" s="254"/>
      <c r="HQQ264" s="254"/>
      <c r="HQR264" s="254"/>
      <c r="HQS264" s="254"/>
      <c r="HQT264" s="254"/>
      <c r="HQU264" s="254"/>
      <c r="HQV264" s="254"/>
      <c r="HQW264" s="254"/>
      <c r="HQX264" s="254"/>
      <c r="HQY264" s="254"/>
      <c r="HQZ264" s="254"/>
      <c r="HRA264" s="254"/>
      <c r="HRB264" s="254"/>
      <c r="HRC264" s="254"/>
      <c r="HRD264" s="254"/>
      <c r="HRE264" s="254"/>
      <c r="HRF264" s="254"/>
      <c r="HRG264" s="254"/>
      <c r="HRH264" s="254"/>
      <c r="HRI264" s="254"/>
      <c r="HRJ264" s="254"/>
      <c r="HRK264" s="254"/>
      <c r="HRL264" s="254"/>
      <c r="HRM264" s="254"/>
      <c r="HRN264" s="254"/>
      <c r="HRO264" s="254"/>
      <c r="HRP264" s="254"/>
      <c r="HRQ264" s="254"/>
      <c r="HRR264" s="254"/>
      <c r="HRS264" s="254"/>
      <c r="HRT264" s="254"/>
      <c r="HRU264" s="254"/>
      <c r="HRV264" s="254"/>
      <c r="HRW264" s="254"/>
      <c r="HRX264" s="254"/>
      <c r="HRY264" s="254"/>
      <c r="HRZ264" s="254"/>
      <c r="HSA264" s="254"/>
      <c r="HSB264" s="254"/>
      <c r="HSC264" s="254"/>
      <c r="HSD264" s="254"/>
      <c r="HSE264" s="254"/>
      <c r="HSF264" s="254"/>
      <c r="HSG264" s="254"/>
      <c r="HSH264" s="254"/>
      <c r="HSI264" s="254"/>
      <c r="HSJ264" s="254"/>
      <c r="HSK264" s="254"/>
      <c r="HSL264" s="254"/>
      <c r="HSM264" s="254"/>
      <c r="HSN264" s="254"/>
      <c r="HSO264" s="254"/>
      <c r="HSP264" s="254"/>
      <c r="HSQ264" s="254"/>
      <c r="HSR264" s="254"/>
      <c r="HSS264" s="254"/>
      <c r="HST264" s="254"/>
      <c r="HSU264" s="254"/>
      <c r="HSV264" s="254"/>
      <c r="HSW264" s="254"/>
      <c r="HSX264" s="254"/>
      <c r="HSY264" s="254"/>
      <c r="HSZ264" s="254"/>
      <c r="HTA264" s="254"/>
      <c r="HTB264" s="254"/>
      <c r="HTC264" s="254"/>
      <c r="HTD264" s="254"/>
      <c r="HTE264" s="254"/>
      <c r="HTF264" s="254"/>
      <c r="HTG264" s="254"/>
      <c r="HTH264" s="254"/>
      <c r="HTI264" s="254"/>
      <c r="HTJ264" s="254"/>
      <c r="HTK264" s="254"/>
      <c r="HTL264" s="254"/>
      <c r="HTM264" s="254"/>
      <c r="HTN264" s="254"/>
      <c r="HTO264" s="254"/>
      <c r="HTP264" s="254"/>
      <c r="HTQ264" s="254"/>
      <c r="HTR264" s="254"/>
      <c r="HTS264" s="254"/>
      <c r="HTT264" s="254"/>
      <c r="HTU264" s="254"/>
      <c r="HTV264" s="254"/>
      <c r="HTW264" s="254"/>
      <c r="HTX264" s="254"/>
      <c r="HTY264" s="254"/>
      <c r="HTZ264" s="254"/>
      <c r="HUA264" s="254"/>
      <c r="HUB264" s="254"/>
      <c r="HUC264" s="254"/>
      <c r="HUD264" s="254"/>
      <c r="HUE264" s="254"/>
      <c r="HUF264" s="254"/>
      <c r="HUG264" s="254"/>
      <c r="HUH264" s="254"/>
      <c r="HUI264" s="254"/>
      <c r="HUJ264" s="254"/>
      <c r="HUK264" s="254"/>
      <c r="HUL264" s="254"/>
      <c r="HUM264" s="254"/>
      <c r="HUN264" s="254"/>
      <c r="HUO264" s="254"/>
      <c r="HUP264" s="254"/>
      <c r="HUQ264" s="254"/>
      <c r="HUR264" s="254"/>
      <c r="HUS264" s="254"/>
      <c r="HUT264" s="254"/>
      <c r="HUU264" s="254"/>
      <c r="HUV264" s="254"/>
      <c r="HUW264" s="254"/>
      <c r="HUX264" s="254"/>
      <c r="HUY264" s="254"/>
      <c r="HUZ264" s="254"/>
      <c r="HVA264" s="254"/>
      <c r="HVB264" s="254"/>
      <c r="HVC264" s="254"/>
      <c r="HVD264" s="254"/>
      <c r="HVE264" s="254"/>
      <c r="HVF264" s="254"/>
      <c r="HVG264" s="254"/>
      <c r="HVH264" s="254"/>
      <c r="HVI264" s="254"/>
      <c r="HVJ264" s="254"/>
      <c r="HVK264" s="254"/>
      <c r="HVL264" s="254"/>
      <c r="HVM264" s="254"/>
      <c r="HVN264" s="254"/>
      <c r="HVO264" s="254"/>
      <c r="HVP264" s="254"/>
      <c r="HVQ264" s="254"/>
      <c r="HVR264" s="254"/>
      <c r="HVS264" s="254"/>
      <c r="HVT264" s="254"/>
      <c r="HVU264" s="254"/>
      <c r="HVV264" s="254"/>
      <c r="HVW264" s="254"/>
      <c r="HVX264" s="254"/>
      <c r="HVY264" s="254"/>
      <c r="HVZ264" s="254"/>
      <c r="HWA264" s="254"/>
      <c r="HWB264" s="254"/>
      <c r="HWC264" s="254"/>
      <c r="HWD264" s="254"/>
      <c r="HWE264" s="254"/>
      <c r="HWF264" s="254"/>
      <c r="HWG264" s="254"/>
      <c r="HWH264" s="254"/>
      <c r="HWI264" s="254"/>
      <c r="HWJ264" s="254"/>
      <c r="HWK264" s="254"/>
      <c r="HWL264" s="254"/>
      <c r="HWM264" s="254"/>
      <c r="HWN264" s="254"/>
      <c r="HWO264" s="254"/>
      <c r="HWP264" s="254"/>
      <c r="HWQ264" s="254"/>
      <c r="HWR264" s="254"/>
      <c r="HWS264" s="254"/>
      <c r="HWT264" s="254"/>
      <c r="HWU264" s="254"/>
      <c r="HWV264" s="254"/>
      <c r="HWW264" s="254"/>
      <c r="HWX264" s="254"/>
      <c r="HWY264" s="254"/>
      <c r="HWZ264" s="254"/>
      <c r="HXA264" s="254"/>
      <c r="HXB264" s="254"/>
      <c r="HXC264" s="254"/>
      <c r="HXD264" s="254"/>
      <c r="HXE264" s="254"/>
      <c r="HXF264" s="254"/>
      <c r="HXG264" s="254"/>
      <c r="HXH264" s="254"/>
      <c r="HXI264" s="254"/>
      <c r="HXJ264" s="254"/>
      <c r="HXK264" s="254"/>
      <c r="HXL264" s="254"/>
      <c r="HXM264" s="254"/>
      <c r="HXN264" s="254"/>
      <c r="HXO264" s="254"/>
      <c r="HXP264" s="254"/>
      <c r="HXQ264" s="254"/>
      <c r="HXR264" s="254"/>
      <c r="HXS264" s="254"/>
      <c r="HXT264" s="254"/>
      <c r="HXU264" s="254"/>
      <c r="HXV264" s="254"/>
      <c r="HXW264" s="254"/>
      <c r="HXX264" s="254"/>
      <c r="HXY264" s="254"/>
      <c r="HXZ264" s="254"/>
      <c r="HYA264" s="254"/>
      <c r="HYB264" s="254"/>
      <c r="HYC264" s="254"/>
      <c r="HYD264" s="254"/>
      <c r="HYE264" s="254"/>
      <c r="HYF264" s="254"/>
      <c r="HYG264" s="254"/>
      <c r="HYH264" s="254"/>
      <c r="HYI264" s="254"/>
      <c r="HYJ264" s="254"/>
      <c r="HYK264" s="254"/>
      <c r="HYL264" s="254"/>
      <c r="HYM264" s="254"/>
      <c r="HYN264" s="254"/>
      <c r="HYO264" s="254"/>
      <c r="HYP264" s="254"/>
      <c r="HYQ264" s="254"/>
      <c r="HYR264" s="254"/>
      <c r="HYS264" s="254"/>
      <c r="HYT264" s="254"/>
      <c r="HYU264" s="254"/>
      <c r="HYV264" s="254"/>
      <c r="HYW264" s="254"/>
      <c r="HYX264" s="254"/>
      <c r="HYY264" s="254"/>
      <c r="HYZ264" s="254"/>
      <c r="HZA264" s="254"/>
      <c r="HZB264" s="254"/>
      <c r="HZC264" s="254"/>
      <c r="HZD264" s="254"/>
      <c r="HZE264" s="254"/>
      <c r="HZF264" s="254"/>
      <c r="HZG264" s="254"/>
      <c r="HZH264" s="254"/>
      <c r="HZI264" s="254"/>
      <c r="HZJ264" s="254"/>
      <c r="HZK264" s="254"/>
      <c r="HZL264" s="254"/>
      <c r="HZM264" s="254"/>
      <c r="HZN264" s="254"/>
      <c r="HZO264" s="254"/>
      <c r="HZP264" s="254"/>
      <c r="HZQ264" s="254"/>
      <c r="HZR264" s="254"/>
      <c r="HZS264" s="254"/>
      <c r="HZT264" s="254"/>
      <c r="HZU264" s="254"/>
      <c r="HZV264" s="254"/>
      <c r="HZW264" s="254"/>
      <c r="HZX264" s="254"/>
      <c r="HZY264" s="254"/>
      <c r="HZZ264" s="254"/>
      <c r="IAA264" s="254"/>
      <c r="IAB264" s="254"/>
      <c r="IAC264" s="254"/>
      <c r="IAD264" s="254"/>
      <c r="IAE264" s="254"/>
      <c r="IAF264" s="254"/>
      <c r="IAG264" s="254"/>
      <c r="IAH264" s="254"/>
      <c r="IAI264" s="254"/>
      <c r="IAJ264" s="254"/>
      <c r="IAK264" s="254"/>
      <c r="IAL264" s="254"/>
      <c r="IAM264" s="254"/>
      <c r="IAN264" s="254"/>
      <c r="IAO264" s="254"/>
      <c r="IAP264" s="254"/>
      <c r="IAQ264" s="254"/>
      <c r="IAR264" s="254"/>
      <c r="IAS264" s="254"/>
      <c r="IAT264" s="254"/>
      <c r="IAU264" s="254"/>
      <c r="IAV264" s="254"/>
      <c r="IAW264" s="254"/>
      <c r="IAX264" s="254"/>
      <c r="IAY264" s="254"/>
      <c r="IAZ264" s="254"/>
      <c r="IBA264" s="254"/>
      <c r="IBB264" s="254"/>
      <c r="IBC264" s="254"/>
      <c r="IBD264" s="254"/>
      <c r="IBE264" s="254"/>
      <c r="IBF264" s="254"/>
      <c r="IBG264" s="254"/>
      <c r="IBH264" s="254"/>
      <c r="IBI264" s="254"/>
      <c r="IBJ264" s="254"/>
      <c r="IBK264" s="254"/>
      <c r="IBL264" s="254"/>
      <c r="IBM264" s="254"/>
      <c r="IBN264" s="254"/>
      <c r="IBO264" s="254"/>
      <c r="IBP264" s="254"/>
      <c r="IBQ264" s="254"/>
      <c r="IBR264" s="254"/>
      <c r="IBS264" s="254"/>
      <c r="IBT264" s="254"/>
      <c r="IBU264" s="254"/>
      <c r="IBV264" s="254"/>
      <c r="IBW264" s="254"/>
      <c r="IBX264" s="254"/>
      <c r="IBY264" s="254"/>
      <c r="IBZ264" s="254"/>
      <c r="ICA264" s="254"/>
      <c r="ICB264" s="254"/>
      <c r="ICC264" s="254"/>
      <c r="ICD264" s="254"/>
      <c r="ICE264" s="254"/>
      <c r="ICF264" s="254"/>
      <c r="ICG264" s="254"/>
      <c r="ICH264" s="254"/>
      <c r="ICI264" s="254"/>
      <c r="ICJ264" s="254"/>
      <c r="ICK264" s="254"/>
      <c r="ICL264" s="254"/>
      <c r="ICM264" s="254"/>
      <c r="ICN264" s="254"/>
      <c r="ICO264" s="254"/>
      <c r="ICP264" s="254"/>
      <c r="ICQ264" s="254"/>
      <c r="ICR264" s="254"/>
      <c r="ICS264" s="254"/>
      <c r="ICT264" s="254"/>
      <c r="ICU264" s="254"/>
      <c r="ICV264" s="254"/>
      <c r="ICW264" s="254"/>
      <c r="ICX264" s="254"/>
      <c r="ICY264" s="254"/>
      <c r="ICZ264" s="254"/>
      <c r="IDA264" s="254"/>
      <c r="IDB264" s="254"/>
      <c r="IDC264" s="254"/>
      <c r="IDD264" s="254"/>
      <c r="IDE264" s="254"/>
      <c r="IDF264" s="254"/>
      <c r="IDG264" s="254"/>
      <c r="IDH264" s="254"/>
      <c r="IDI264" s="254"/>
      <c r="IDJ264" s="254"/>
      <c r="IDK264" s="254"/>
      <c r="IDL264" s="254"/>
      <c r="IDM264" s="254"/>
      <c r="IDN264" s="254"/>
      <c r="IDO264" s="254"/>
      <c r="IDP264" s="254"/>
      <c r="IDQ264" s="254"/>
      <c r="IDR264" s="254"/>
      <c r="IDS264" s="254"/>
      <c r="IDT264" s="254"/>
      <c r="IDU264" s="254"/>
      <c r="IDV264" s="254"/>
      <c r="IDW264" s="254"/>
      <c r="IDX264" s="254"/>
      <c r="IDY264" s="254"/>
      <c r="IDZ264" s="254"/>
      <c r="IEA264" s="254"/>
      <c r="IEB264" s="254"/>
      <c r="IEC264" s="254"/>
      <c r="IED264" s="254"/>
      <c r="IEE264" s="254"/>
      <c r="IEF264" s="254"/>
      <c r="IEG264" s="254"/>
      <c r="IEH264" s="254"/>
      <c r="IEI264" s="254"/>
      <c r="IEJ264" s="254"/>
      <c r="IEK264" s="254"/>
      <c r="IEL264" s="254"/>
      <c r="IEM264" s="254"/>
      <c r="IEN264" s="254"/>
      <c r="IEO264" s="254"/>
      <c r="IEP264" s="254"/>
      <c r="IEQ264" s="254"/>
      <c r="IER264" s="254"/>
      <c r="IES264" s="254"/>
      <c r="IET264" s="254"/>
      <c r="IEU264" s="254"/>
      <c r="IEV264" s="254"/>
      <c r="IEW264" s="254"/>
      <c r="IEX264" s="254"/>
      <c r="IEY264" s="254"/>
      <c r="IEZ264" s="254"/>
      <c r="IFA264" s="254"/>
      <c r="IFB264" s="254"/>
      <c r="IFC264" s="254"/>
      <c r="IFD264" s="254"/>
      <c r="IFE264" s="254"/>
      <c r="IFF264" s="254"/>
      <c r="IFG264" s="254"/>
      <c r="IFH264" s="254"/>
      <c r="IFI264" s="254"/>
      <c r="IFJ264" s="254"/>
      <c r="IFK264" s="254"/>
      <c r="IFL264" s="254"/>
      <c r="IFM264" s="254"/>
      <c r="IFN264" s="254"/>
      <c r="IFO264" s="254"/>
      <c r="IFP264" s="254"/>
      <c r="IFQ264" s="254"/>
      <c r="IFR264" s="254"/>
      <c r="IFS264" s="254"/>
      <c r="IFT264" s="254"/>
      <c r="IFU264" s="254"/>
      <c r="IFV264" s="254"/>
      <c r="IFW264" s="254"/>
      <c r="IFX264" s="254"/>
      <c r="IFY264" s="254"/>
      <c r="IFZ264" s="254"/>
      <c r="IGA264" s="254"/>
      <c r="IGB264" s="254"/>
      <c r="IGC264" s="254"/>
      <c r="IGD264" s="254"/>
      <c r="IGE264" s="254"/>
      <c r="IGF264" s="254"/>
      <c r="IGG264" s="254"/>
      <c r="IGH264" s="254"/>
      <c r="IGI264" s="254"/>
      <c r="IGJ264" s="254"/>
      <c r="IGK264" s="254"/>
      <c r="IGL264" s="254"/>
      <c r="IGM264" s="254"/>
      <c r="IGN264" s="254"/>
      <c r="IGO264" s="254"/>
      <c r="IGP264" s="254"/>
      <c r="IGQ264" s="254"/>
      <c r="IGR264" s="254"/>
      <c r="IGS264" s="254"/>
      <c r="IGT264" s="254"/>
      <c r="IGU264" s="254"/>
      <c r="IGV264" s="254"/>
      <c r="IGW264" s="254"/>
      <c r="IGX264" s="254"/>
      <c r="IGY264" s="254"/>
      <c r="IGZ264" s="254"/>
      <c r="IHA264" s="254"/>
      <c r="IHB264" s="254"/>
      <c r="IHC264" s="254"/>
      <c r="IHD264" s="254"/>
      <c r="IHE264" s="254"/>
      <c r="IHF264" s="254"/>
      <c r="IHG264" s="254"/>
      <c r="IHH264" s="254"/>
      <c r="IHI264" s="254"/>
      <c r="IHJ264" s="254"/>
      <c r="IHK264" s="254"/>
      <c r="IHL264" s="254"/>
      <c r="IHM264" s="254"/>
      <c r="IHN264" s="254"/>
      <c r="IHO264" s="254"/>
      <c r="IHP264" s="254"/>
      <c r="IHQ264" s="254"/>
      <c r="IHR264" s="254"/>
      <c r="IHS264" s="254"/>
      <c r="IHT264" s="254"/>
      <c r="IHU264" s="254"/>
      <c r="IHV264" s="254"/>
      <c r="IHW264" s="254"/>
      <c r="IHX264" s="254"/>
      <c r="IHY264" s="254"/>
      <c r="IHZ264" s="254"/>
      <c r="IIA264" s="254"/>
      <c r="IIB264" s="254"/>
      <c r="IIC264" s="254"/>
      <c r="IID264" s="254"/>
      <c r="IIE264" s="254"/>
      <c r="IIF264" s="254"/>
      <c r="IIG264" s="254"/>
      <c r="IIH264" s="254"/>
      <c r="III264" s="254"/>
      <c r="IIJ264" s="254"/>
      <c r="IIK264" s="254"/>
      <c r="IIL264" s="254"/>
      <c r="IIM264" s="254"/>
      <c r="IIN264" s="254"/>
      <c r="IIO264" s="254"/>
      <c r="IIP264" s="254"/>
      <c r="IIQ264" s="254"/>
      <c r="IIR264" s="254"/>
      <c r="IIS264" s="254"/>
      <c r="IIT264" s="254"/>
      <c r="IIU264" s="254"/>
      <c r="IIV264" s="254"/>
      <c r="IIW264" s="254"/>
      <c r="IIX264" s="254"/>
      <c r="IIY264" s="254"/>
      <c r="IIZ264" s="254"/>
      <c r="IJA264" s="254"/>
      <c r="IJB264" s="254"/>
      <c r="IJC264" s="254"/>
      <c r="IJD264" s="254"/>
      <c r="IJE264" s="254"/>
      <c r="IJF264" s="254"/>
      <c r="IJG264" s="254"/>
      <c r="IJH264" s="254"/>
      <c r="IJI264" s="254"/>
      <c r="IJJ264" s="254"/>
      <c r="IJK264" s="254"/>
      <c r="IJL264" s="254"/>
      <c r="IJM264" s="254"/>
      <c r="IJN264" s="254"/>
      <c r="IJO264" s="254"/>
      <c r="IJP264" s="254"/>
      <c r="IJQ264" s="254"/>
      <c r="IJR264" s="254"/>
      <c r="IJS264" s="254"/>
      <c r="IJT264" s="254"/>
      <c r="IJU264" s="254"/>
      <c r="IJV264" s="254"/>
      <c r="IJW264" s="254"/>
      <c r="IJX264" s="254"/>
      <c r="IJY264" s="254"/>
      <c r="IJZ264" s="254"/>
      <c r="IKA264" s="254"/>
      <c r="IKB264" s="254"/>
      <c r="IKC264" s="254"/>
      <c r="IKD264" s="254"/>
      <c r="IKE264" s="254"/>
      <c r="IKF264" s="254"/>
      <c r="IKG264" s="254"/>
      <c r="IKH264" s="254"/>
      <c r="IKI264" s="254"/>
      <c r="IKJ264" s="254"/>
      <c r="IKK264" s="254"/>
      <c r="IKL264" s="254"/>
      <c r="IKM264" s="254"/>
      <c r="IKN264" s="254"/>
      <c r="IKO264" s="254"/>
      <c r="IKP264" s="254"/>
      <c r="IKQ264" s="254"/>
      <c r="IKR264" s="254"/>
      <c r="IKS264" s="254"/>
      <c r="IKT264" s="254"/>
      <c r="IKU264" s="254"/>
      <c r="IKV264" s="254"/>
      <c r="IKW264" s="254"/>
      <c r="IKX264" s="254"/>
      <c r="IKY264" s="254"/>
      <c r="IKZ264" s="254"/>
      <c r="ILA264" s="254"/>
      <c r="ILB264" s="254"/>
      <c r="ILC264" s="254"/>
      <c r="ILD264" s="254"/>
      <c r="ILE264" s="254"/>
      <c r="ILF264" s="254"/>
      <c r="ILG264" s="254"/>
      <c r="ILH264" s="254"/>
      <c r="ILI264" s="254"/>
      <c r="ILJ264" s="254"/>
      <c r="ILK264" s="254"/>
      <c r="ILL264" s="254"/>
      <c r="ILM264" s="254"/>
      <c r="ILN264" s="254"/>
      <c r="ILO264" s="254"/>
      <c r="ILP264" s="254"/>
      <c r="ILQ264" s="254"/>
      <c r="ILR264" s="254"/>
      <c r="ILS264" s="254"/>
      <c r="ILT264" s="254"/>
      <c r="ILU264" s="254"/>
      <c r="ILV264" s="254"/>
      <c r="ILW264" s="254"/>
      <c r="ILX264" s="254"/>
      <c r="ILY264" s="254"/>
      <c r="ILZ264" s="254"/>
      <c r="IMA264" s="254"/>
      <c r="IMB264" s="254"/>
      <c r="IMC264" s="254"/>
      <c r="IMD264" s="254"/>
      <c r="IME264" s="254"/>
      <c r="IMF264" s="254"/>
      <c r="IMG264" s="254"/>
      <c r="IMH264" s="254"/>
      <c r="IMI264" s="254"/>
      <c r="IMJ264" s="254"/>
      <c r="IMK264" s="254"/>
      <c r="IML264" s="254"/>
      <c r="IMM264" s="254"/>
      <c r="IMN264" s="254"/>
      <c r="IMO264" s="254"/>
      <c r="IMP264" s="254"/>
      <c r="IMQ264" s="254"/>
      <c r="IMR264" s="254"/>
      <c r="IMS264" s="254"/>
      <c r="IMT264" s="254"/>
      <c r="IMU264" s="254"/>
      <c r="IMV264" s="254"/>
      <c r="IMW264" s="254"/>
      <c r="IMX264" s="254"/>
      <c r="IMY264" s="254"/>
      <c r="IMZ264" s="254"/>
      <c r="INA264" s="254"/>
      <c r="INB264" s="254"/>
      <c r="INC264" s="254"/>
      <c r="IND264" s="254"/>
      <c r="INE264" s="254"/>
      <c r="INF264" s="254"/>
      <c r="ING264" s="254"/>
      <c r="INH264" s="254"/>
      <c r="INI264" s="254"/>
      <c r="INJ264" s="254"/>
      <c r="INK264" s="254"/>
      <c r="INL264" s="254"/>
      <c r="INM264" s="254"/>
      <c r="INN264" s="254"/>
      <c r="INO264" s="254"/>
      <c r="INP264" s="254"/>
      <c r="INQ264" s="254"/>
      <c r="INR264" s="254"/>
      <c r="INS264" s="254"/>
      <c r="INT264" s="254"/>
      <c r="INU264" s="254"/>
      <c r="INV264" s="254"/>
      <c r="INW264" s="254"/>
      <c r="INX264" s="254"/>
      <c r="INY264" s="254"/>
      <c r="INZ264" s="254"/>
      <c r="IOA264" s="254"/>
      <c r="IOB264" s="254"/>
      <c r="IOC264" s="254"/>
      <c r="IOD264" s="254"/>
      <c r="IOE264" s="254"/>
      <c r="IOF264" s="254"/>
      <c r="IOG264" s="254"/>
      <c r="IOH264" s="254"/>
      <c r="IOI264" s="254"/>
      <c r="IOJ264" s="254"/>
      <c r="IOK264" s="254"/>
      <c r="IOL264" s="254"/>
      <c r="IOM264" s="254"/>
      <c r="ION264" s="254"/>
      <c r="IOO264" s="254"/>
      <c r="IOP264" s="254"/>
      <c r="IOQ264" s="254"/>
      <c r="IOR264" s="254"/>
      <c r="IOS264" s="254"/>
      <c r="IOT264" s="254"/>
      <c r="IOU264" s="254"/>
      <c r="IOV264" s="254"/>
      <c r="IOW264" s="254"/>
      <c r="IOX264" s="254"/>
      <c r="IOY264" s="254"/>
      <c r="IOZ264" s="254"/>
      <c r="IPA264" s="254"/>
      <c r="IPB264" s="254"/>
      <c r="IPC264" s="254"/>
      <c r="IPD264" s="254"/>
      <c r="IPE264" s="254"/>
      <c r="IPF264" s="254"/>
      <c r="IPG264" s="254"/>
      <c r="IPH264" s="254"/>
      <c r="IPI264" s="254"/>
      <c r="IPJ264" s="254"/>
      <c r="IPK264" s="254"/>
      <c r="IPL264" s="254"/>
      <c r="IPM264" s="254"/>
      <c r="IPN264" s="254"/>
      <c r="IPO264" s="254"/>
      <c r="IPP264" s="254"/>
      <c r="IPQ264" s="254"/>
      <c r="IPR264" s="254"/>
      <c r="IPS264" s="254"/>
      <c r="IPT264" s="254"/>
      <c r="IPU264" s="254"/>
      <c r="IPV264" s="254"/>
      <c r="IPW264" s="254"/>
      <c r="IPX264" s="254"/>
      <c r="IPY264" s="254"/>
      <c r="IPZ264" s="254"/>
      <c r="IQA264" s="254"/>
      <c r="IQB264" s="254"/>
      <c r="IQC264" s="254"/>
      <c r="IQD264" s="254"/>
      <c r="IQE264" s="254"/>
      <c r="IQF264" s="254"/>
      <c r="IQG264" s="254"/>
      <c r="IQH264" s="254"/>
      <c r="IQI264" s="254"/>
      <c r="IQJ264" s="254"/>
      <c r="IQK264" s="254"/>
      <c r="IQL264" s="254"/>
      <c r="IQM264" s="254"/>
      <c r="IQN264" s="254"/>
      <c r="IQO264" s="254"/>
      <c r="IQP264" s="254"/>
      <c r="IQQ264" s="254"/>
      <c r="IQR264" s="254"/>
      <c r="IQS264" s="254"/>
      <c r="IQT264" s="254"/>
      <c r="IQU264" s="254"/>
      <c r="IQV264" s="254"/>
      <c r="IQW264" s="254"/>
      <c r="IQX264" s="254"/>
      <c r="IQY264" s="254"/>
      <c r="IQZ264" s="254"/>
      <c r="IRA264" s="254"/>
      <c r="IRB264" s="254"/>
      <c r="IRC264" s="254"/>
      <c r="IRD264" s="254"/>
      <c r="IRE264" s="254"/>
      <c r="IRF264" s="254"/>
      <c r="IRG264" s="254"/>
      <c r="IRH264" s="254"/>
      <c r="IRI264" s="254"/>
      <c r="IRJ264" s="254"/>
      <c r="IRK264" s="254"/>
      <c r="IRL264" s="254"/>
      <c r="IRM264" s="254"/>
      <c r="IRN264" s="254"/>
      <c r="IRO264" s="254"/>
      <c r="IRP264" s="254"/>
      <c r="IRQ264" s="254"/>
      <c r="IRR264" s="254"/>
      <c r="IRS264" s="254"/>
      <c r="IRT264" s="254"/>
      <c r="IRU264" s="254"/>
      <c r="IRV264" s="254"/>
      <c r="IRW264" s="254"/>
      <c r="IRX264" s="254"/>
      <c r="IRY264" s="254"/>
      <c r="IRZ264" s="254"/>
      <c r="ISA264" s="254"/>
      <c r="ISB264" s="254"/>
      <c r="ISC264" s="254"/>
      <c r="ISD264" s="254"/>
      <c r="ISE264" s="254"/>
      <c r="ISF264" s="254"/>
      <c r="ISG264" s="254"/>
      <c r="ISH264" s="254"/>
      <c r="ISI264" s="254"/>
      <c r="ISJ264" s="254"/>
      <c r="ISK264" s="254"/>
      <c r="ISL264" s="254"/>
      <c r="ISM264" s="254"/>
      <c r="ISN264" s="254"/>
      <c r="ISO264" s="254"/>
      <c r="ISP264" s="254"/>
      <c r="ISQ264" s="254"/>
      <c r="ISR264" s="254"/>
      <c r="ISS264" s="254"/>
      <c r="IST264" s="254"/>
      <c r="ISU264" s="254"/>
      <c r="ISV264" s="254"/>
      <c r="ISW264" s="254"/>
      <c r="ISX264" s="254"/>
      <c r="ISY264" s="254"/>
      <c r="ISZ264" s="254"/>
      <c r="ITA264" s="254"/>
      <c r="ITB264" s="254"/>
      <c r="ITC264" s="254"/>
      <c r="ITD264" s="254"/>
      <c r="ITE264" s="254"/>
      <c r="ITF264" s="254"/>
      <c r="ITG264" s="254"/>
      <c r="ITH264" s="254"/>
      <c r="ITI264" s="254"/>
      <c r="ITJ264" s="254"/>
      <c r="ITK264" s="254"/>
      <c r="ITL264" s="254"/>
      <c r="ITM264" s="254"/>
      <c r="ITN264" s="254"/>
      <c r="ITO264" s="254"/>
      <c r="ITP264" s="254"/>
      <c r="ITQ264" s="254"/>
      <c r="ITR264" s="254"/>
      <c r="ITS264" s="254"/>
      <c r="ITT264" s="254"/>
      <c r="ITU264" s="254"/>
      <c r="ITV264" s="254"/>
      <c r="ITW264" s="254"/>
      <c r="ITX264" s="254"/>
      <c r="ITY264" s="254"/>
      <c r="ITZ264" s="254"/>
      <c r="IUA264" s="254"/>
      <c r="IUB264" s="254"/>
      <c r="IUC264" s="254"/>
      <c r="IUD264" s="254"/>
      <c r="IUE264" s="254"/>
      <c r="IUF264" s="254"/>
      <c r="IUG264" s="254"/>
      <c r="IUH264" s="254"/>
      <c r="IUI264" s="254"/>
      <c r="IUJ264" s="254"/>
      <c r="IUK264" s="254"/>
      <c r="IUL264" s="254"/>
      <c r="IUM264" s="254"/>
      <c r="IUN264" s="254"/>
      <c r="IUO264" s="254"/>
      <c r="IUP264" s="254"/>
      <c r="IUQ264" s="254"/>
      <c r="IUR264" s="254"/>
      <c r="IUS264" s="254"/>
      <c r="IUT264" s="254"/>
      <c r="IUU264" s="254"/>
      <c r="IUV264" s="254"/>
      <c r="IUW264" s="254"/>
      <c r="IUX264" s="254"/>
      <c r="IUY264" s="254"/>
      <c r="IUZ264" s="254"/>
      <c r="IVA264" s="254"/>
      <c r="IVB264" s="254"/>
      <c r="IVC264" s="254"/>
      <c r="IVD264" s="254"/>
      <c r="IVE264" s="254"/>
      <c r="IVF264" s="254"/>
      <c r="IVG264" s="254"/>
      <c r="IVH264" s="254"/>
      <c r="IVI264" s="254"/>
      <c r="IVJ264" s="254"/>
      <c r="IVK264" s="254"/>
      <c r="IVL264" s="254"/>
      <c r="IVM264" s="254"/>
      <c r="IVN264" s="254"/>
      <c r="IVO264" s="254"/>
      <c r="IVP264" s="254"/>
      <c r="IVQ264" s="254"/>
      <c r="IVR264" s="254"/>
      <c r="IVS264" s="254"/>
      <c r="IVT264" s="254"/>
      <c r="IVU264" s="254"/>
      <c r="IVV264" s="254"/>
      <c r="IVW264" s="254"/>
      <c r="IVX264" s="254"/>
      <c r="IVY264" s="254"/>
      <c r="IVZ264" s="254"/>
      <c r="IWA264" s="254"/>
      <c r="IWB264" s="254"/>
      <c r="IWC264" s="254"/>
      <c r="IWD264" s="254"/>
      <c r="IWE264" s="254"/>
      <c r="IWF264" s="254"/>
      <c r="IWG264" s="254"/>
      <c r="IWH264" s="254"/>
      <c r="IWI264" s="254"/>
      <c r="IWJ264" s="254"/>
      <c r="IWK264" s="254"/>
      <c r="IWL264" s="254"/>
      <c r="IWM264" s="254"/>
      <c r="IWN264" s="254"/>
      <c r="IWO264" s="254"/>
      <c r="IWP264" s="254"/>
      <c r="IWQ264" s="254"/>
      <c r="IWR264" s="254"/>
      <c r="IWS264" s="254"/>
      <c r="IWT264" s="254"/>
      <c r="IWU264" s="254"/>
      <c r="IWV264" s="254"/>
      <c r="IWW264" s="254"/>
      <c r="IWX264" s="254"/>
      <c r="IWY264" s="254"/>
      <c r="IWZ264" s="254"/>
      <c r="IXA264" s="254"/>
      <c r="IXB264" s="254"/>
      <c r="IXC264" s="254"/>
      <c r="IXD264" s="254"/>
      <c r="IXE264" s="254"/>
      <c r="IXF264" s="254"/>
      <c r="IXG264" s="254"/>
      <c r="IXH264" s="254"/>
      <c r="IXI264" s="254"/>
      <c r="IXJ264" s="254"/>
      <c r="IXK264" s="254"/>
      <c r="IXL264" s="254"/>
      <c r="IXM264" s="254"/>
      <c r="IXN264" s="254"/>
      <c r="IXO264" s="254"/>
      <c r="IXP264" s="254"/>
      <c r="IXQ264" s="254"/>
      <c r="IXR264" s="254"/>
      <c r="IXS264" s="254"/>
      <c r="IXT264" s="254"/>
      <c r="IXU264" s="254"/>
      <c r="IXV264" s="254"/>
      <c r="IXW264" s="254"/>
      <c r="IXX264" s="254"/>
      <c r="IXY264" s="254"/>
      <c r="IXZ264" s="254"/>
      <c r="IYA264" s="254"/>
      <c r="IYB264" s="254"/>
      <c r="IYC264" s="254"/>
      <c r="IYD264" s="254"/>
      <c r="IYE264" s="254"/>
      <c r="IYF264" s="254"/>
      <c r="IYG264" s="254"/>
      <c r="IYH264" s="254"/>
      <c r="IYI264" s="254"/>
      <c r="IYJ264" s="254"/>
      <c r="IYK264" s="254"/>
      <c r="IYL264" s="254"/>
      <c r="IYM264" s="254"/>
      <c r="IYN264" s="254"/>
      <c r="IYO264" s="254"/>
      <c r="IYP264" s="254"/>
      <c r="IYQ264" s="254"/>
      <c r="IYR264" s="254"/>
      <c r="IYS264" s="254"/>
      <c r="IYT264" s="254"/>
      <c r="IYU264" s="254"/>
      <c r="IYV264" s="254"/>
      <c r="IYW264" s="254"/>
      <c r="IYX264" s="254"/>
      <c r="IYY264" s="254"/>
      <c r="IYZ264" s="254"/>
      <c r="IZA264" s="254"/>
      <c r="IZB264" s="254"/>
      <c r="IZC264" s="254"/>
      <c r="IZD264" s="254"/>
      <c r="IZE264" s="254"/>
      <c r="IZF264" s="254"/>
      <c r="IZG264" s="254"/>
      <c r="IZH264" s="254"/>
      <c r="IZI264" s="254"/>
      <c r="IZJ264" s="254"/>
      <c r="IZK264" s="254"/>
      <c r="IZL264" s="254"/>
      <c r="IZM264" s="254"/>
      <c r="IZN264" s="254"/>
      <c r="IZO264" s="254"/>
      <c r="IZP264" s="254"/>
      <c r="IZQ264" s="254"/>
      <c r="IZR264" s="254"/>
      <c r="IZS264" s="254"/>
      <c r="IZT264" s="254"/>
      <c r="IZU264" s="254"/>
      <c r="IZV264" s="254"/>
      <c r="IZW264" s="254"/>
      <c r="IZX264" s="254"/>
      <c r="IZY264" s="254"/>
      <c r="IZZ264" s="254"/>
      <c r="JAA264" s="254"/>
      <c r="JAB264" s="254"/>
      <c r="JAC264" s="254"/>
      <c r="JAD264" s="254"/>
      <c r="JAE264" s="254"/>
      <c r="JAF264" s="254"/>
      <c r="JAG264" s="254"/>
      <c r="JAH264" s="254"/>
      <c r="JAI264" s="254"/>
      <c r="JAJ264" s="254"/>
      <c r="JAK264" s="254"/>
      <c r="JAL264" s="254"/>
      <c r="JAM264" s="254"/>
      <c r="JAN264" s="254"/>
      <c r="JAO264" s="254"/>
      <c r="JAP264" s="254"/>
      <c r="JAQ264" s="254"/>
      <c r="JAR264" s="254"/>
      <c r="JAS264" s="254"/>
      <c r="JAT264" s="254"/>
      <c r="JAU264" s="254"/>
      <c r="JAV264" s="254"/>
      <c r="JAW264" s="254"/>
      <c r="JAX264" s="254"/>
      <c r="JAY264" s="254"/>
      <c r="JAZ264" s="254"/>
      <c r="JBA264" s="254"/>
      <c r="JBB264" s="254"/>
      <c r="JBC264" s="254"/>
      <c r="JBD264" s="254"/>
      <c r="JBE264" s="254"/>
      <c r="JBF264" s="254"/>
      <c r="JBG264" s="254"/>
      <c r="JBH264" s="254"/>
      <c r="JBI264" s="254"/>
      <c r="JBJ264" s="254"/>
      <c r="JBK264" s="254"/>
      <c r="JBL264" s="254"/>
      <c r="JBM264" s="254"/>
      <c r="JBN264" s="254"/>
      <c r="JBO264" s="254"/>
      <c r="JBP264" s="254"/>
      <c r="JBQ264" s="254"/>
      <c r="JBR264" s="254"/>
      <c r="JBS264" s="254"/>
      <c r="JBT264" s="254"/>
      <c r="JBU264" s="254"/>
      <c r="JBV264" s="254"/>
      <c r="JBW264" s="254"/>
      <c r="JBX264" s="254"/>
      <c r="JBY264" s="254"/>
      <c r="JBZ264" s="254"/>
      <c r="JCA264" s="254"/>
      <c r="JCB264" s="254"/>
      <c r="JCC264" s="254"/>
      <c r="JCD264" s="254"/>
      <c r="JCE264" s="254"/>
      <c r="JCF264" s="254"/>
      <c r="JCG264" s="254"/>
      <c r="JCH264" s="254"/>
      <c r="JCI264" s="254"/>
      <c r="JCJ264" s="254"/>
      <c r="JCK264" s="254"/>
      <c r="JCL264" s="254"/>
      <c r="JCM264" s="254"/>
      <c r="JCN264" s="254"/>
      <c r="JCO264" s="254"/>
      <c r="JCP264" s="254"/>
      <c r="JCQ264" s="254"/>
      <c r="JCR264" s="254"/>
      <c r="JCS264" s="254"/>
      <c r="JCT264" s="254"/>
      <c r="JCU264" s="254"/>
      <c r="JCV264" s="254"/>
      <c r="JCW264" s="254"/>
      <c r="JCX264" s="254"/>
      <c r="JCY264" s="254"/>
      <c r="JCZ264" s="254"/>
      <c r="JDA264" s="254"/>
      <c r="JDB264" s="254"/>
      <c r="JDC264" s="254"/>
      <c r="JDD264" s="254"/>
      <c r="JDE264" s="254"/>
      <c r="JDF264" s="254"/>
      <c r="JDG264" s="254"/>
      <c r="JDH264" s="254"/>
      <c r="JDI264" s="254"/>
      <c r="JDJ264" s="254"/>
      <c r="JDK264" s="254"/>
      <c r="JDL264" s="254"/>
      <c r="JDM264" s="254"/>
      <c r="JDN264" s="254"/>
      <c r="JDO264" s="254"/>
      <c r="JDP264" s="254"/>
      <c r="JDQ264" s="254"/>
      <c r="JDR264" s="254"/>
      <c r="JDS264" s="254"/>
      <c r="JDT264" s="254"/>
      <c r="JDU264" s="254"/>
      <c r="JDV264" s="254"/>
      <c r="JDW264" s="254"/>
      <c r="JDX264" s="254"/>
      <c r="JDY264" s="254"/>
      <c r="JDZ264" s="254"/>
      <c r="JEA264" s="254"/>
      <c r="JEB264" s="254"/>
      <c r="JEC264" s="254"/>
      <c r="JED264" s="254"/>
      <c r="JEE264" s="254"/>
      <c r="JEF264" s="254"/>
      <c r="JEG264" s="254"/>
      <c r="JEH264" s="254"/>
      <c r="JEI264" s="254"/>
      <c r="JEJ264" s="254"/>
      <c r="JEK264" s="254"/>
      <c r="JEL264" s="254"/>
      <c r="JEM264" s="254"/>
      <c r="JEN264" s="254"/>
      <c r="JEO264" s="254"/>
      <c r="JEP264" s="254"/>
      <c r="JEQ264" s="254"/>
      <c r="JER264" s="254"/>
      <c r="JES264" s="254"/>
      <c r="JET264" s="254"/>
      <c r="JEU264" s="254"/>
      <c r="JEV264" s="254"/>
      <c r="JEW264" s="254"/>
      <c r="JEX264" s="254"/>
      <c r="JEY264" s="254"/>
      <c r="JEZ264" s="254"/>
      <c r="JFA264" s="254"/>
      <c r="JFB264" s="254"/>
      <c r="JFC264" s="254"/>
      <c r="JFD264" s="254"/>
      <c r="JFE264" s="254"/>
      <c r="JFF264" s="254"/>
      <c r="JFG264" s="254"/>
      <c r="JFH264" s="254"/>
      <c r="JFI264" s="254"/>
      <c r="JFJ264" s="254"/>
      <c r="JFK264" s="254"/>
      <c r="JFL264" s="254"/>
      <c r="JFM264" s="254"/>
      <c r="JFN264" s="254"/>
      <c r="JFO264" s="254"/>
      <c r="JFP264" s="254"/>
      <c r="JFQ264" s="254"/>
      <c r="JFR264" s="254"/>
      <c r="JFS264" s="254"/>
      <c r="JFT264" s="254"/>
      <c r="JFU264" s="254"/>
      <c r="JFV264" s="254"/>
      <c r="JFW264" s="254"/>
      <c r="JFX264" s="254"/>
      <c r="JFY264" s="254"/>
      <c r="JFZ264" s="254"/>
      <c r="JGA264" s="254"/>
      <c r="JGB264" s="254"/>
      <c r="JGC264" s="254"/>
      <c r="JGD264" s="254"/>
      <c r="JGE264" s="254"/>
      <c r="JGF264" s="254"/>
      <c r="JGG264" s="254"/>
      <c r="JGH264" s="254"/>
      <c r="JGI264" s="254"/>
      <c r="JGJ264" s="254"/>
      <c r="JGK264" s="254"/>
      <c r="JGL264" s="254"/>
      <c r="JGM264" s="254"/>
      <c r="JGN264" s="254"/>
      <c r="JGO264" s="254"/>
      <c r="JGP264" s="254"/>
      <c r="JGQ264" s="254"/>
      <c r="JGR264" s="254"/>
      <c r="JGS264" s="254"/>
      <c r="JGT264" s="254"/>
      <c r="JGU264" s="254"/>
      <c r="JGV264" s="254"/>
      <c r="JGW264" s="254"/>
      <c r="JGX264" s="254"/>
      <c r="JGY264" s="254"/>
      <c r="JGZ264" s="254"/>
      <c r="JHA264" s="254"/>
      <c r="JHB264" s="254"/>
      <c r="JHC264" s="254"/>
      <c r="JHD264" s="254"/>
      <c r="JHE264" s="254"/>
      <c r="JHF264" s="254"/>
      <c r="JHG264" s="254"/>
      <c r="JHH264" s="254"/>
      <c r="JHI264" s="254"/>
      <c r="JHJ264" s="254"/>
      <c r="JHK264" s="254"/>
      <c r="JHL264" s="254"/>
      <c r="JHM264" s="254"/>
      <c r="JHN264" s="254"/>
      <c r="JHO264" s="254"/>
      <c r="JHP264" s="254"/>
      <c r="JHQ264" s="254"/>
      <c r="JHR264" s="254"/>
      <c r="JHS264" s="254"/>
      <c r="JHT264" s="254"/>
      <c r="JHU264" s="254"/>
      <c r="JHV264" s="254"/>
      <c r="JHW264" s="254"/>
      <c r="JHX264" s="254"/>
      <c r="JHY264" s="254"/>
      <c r="JHZ264" s="254"/>
      <c r="JIA264" s="254"/>
      <c r="JIB264" s="254"/>
      <c r="JIC264" s="254"/>
      <c r="JID264" s="254"/>
      <c r="JIE264" s="254"/>
      <c r="JIF264" s="254"/>
      <c r="JIG264" s="254"/>
      <c r="JIH264" s="254"/>
      <c r="JII264" s="254"/>
      <c r="JIJ264" s="254"/>
      <c r="JIK264" s="254"/>
      <c r="JIL264" s="254"/>
      <c r="JIM264" s="254"/>
      <c r="JIN264" s="254"/>
      <c r="JIO264" s="254"/>
      <c r="JIP264" s="254"/>
      <c r="JIQ264" s="254"/>
      <c r="JIR264" s="254"/>
      <c r="JIS264" s="254"/>
      <c r="JIT264" s="254"/>
      <c r="JIU264" s="254"/>
      <c r="JIV264" s="254"/>
      <c r="JIW264" s="254"/>
      <c r="JIX264" s="254"/>
      <c r="JIY264" s="254"/>
      <c r="JIZ264" s="254"/>
      <c r="JJA264" s="254"/>
      <c r="JJB264" s="254"/>
      <c r="JJC264" s="254"/>
      <c r="JJD264" s="254"/>
      <c r="JJE264" s="254"/>
      <c r="JJF264" s="254"/>
      <c r="JJG264" s="254"/>
      <c r="JJH264" s="254"/>
      <c r="JJI264" s="254"/>
      <c r="JJJ264" s="254"/>
      <c r="JJK264" s="254"/>
      <c r="JJL264" s="254"/>
      <c r="JJM264" s="254"/>
      <c r="JJN264" s="254"/>
      <c r="JJO264" s="254"/>
      <c r="JJP264" s="254"/>
      <c r="JJQ264" s="254"/>
      <c r="JJR264" s="254"/>
      <c r="JJS264" s="254"/>
      <c r="JJT264" s="254"/>
      <c r="JJU264" s="254"/>
      <c r="JJV264" s="254"/>
      <c r="JJW264" s="254"/>
      <c r="JJX264" s="254"/>
      <c r="JJY264" s="254"/>
      <c r="JJZ264" s="254"/>
      <c r="JKA264" s="254"/>
      <c r="JKB264" s="254"/>
      <c r="JKC264" s="254"/>
      <c r="JKD264" s="254"/>
      <c r="JKE264" s="254"/>
      <c r="JKF264" s="254"/>
      <c r="JKG264" s="254"/>
      <c r="JKH264" s="254"/>
      <c r="JKI264" s="254"/>
      <c r="JKJ264" s="254"/>
      <c r="JKK264" s="254"/>
      <c r="JKL264" s="254"/>
      <c r="JKM264" s="254"/>
      <c r="JKN264" s="254"/>
      <c r="JKO264" s="254"/>
      <c r="JKP264" s="254"/>
      <c r="JKQ264" s="254"/>
      <c r="JKR264" s="254"/>
      <c r="JKS264" s="254"/>
      <c r="JKT264" s="254"/>
      <c r="JKU264" s="254"/>
      <c r="JKV264" s="254"/>
      <c r="JKW264" s="254"/>
      <c r="JKX264" s="254"/>
      <c r="JKY264" s="254"/>
      <c r="JKZ264" s="254"/>
      <c r="JLA264" s="254"/>
      <c r="JLB264" s="254"/>
      <c r="JLC264" s="254"/>
      <c r="JLD264" s="254"/>
      <c r="JLE264" s="254"/>
      <c r="JLF264" s="254"/>
      <c r="JLG264" s="254"/>
      <c r="JLH264" s="254"/>
      <c r="JLI264" s="254"/>
      <c r="JLJ264" s="254"/>
      <c r="JLK264" s="254"/>
      <c r="JLL264" s="254"/>
      <c r="JLM264" s="254"/>
      <c r="JLN264" s="254"/>
      <c r="JLO264" s="254"/>
      <c r="JLP264" s="254"/>
      <c r="JLQ264" s="254"/>
      <c r="JLR264" s="254"/>
      <c r="JLS264" s="254"/>
      <c r="JLT264" s="254"/>
      <c r="JLU264" s="254"/>
      <c r="JLV264" s="254"/>
      <c r="JLW264" s="254"/>
      <c r="JLX264" s="254"/>
      <c r="JLY264" s="254"/>
      <c r="JLZ264" s="254"/>
      <c r="JMA264" s="254"/>
      <c r="JMB264" s="254"/>
      <c r="JMC264" s="254"/>
      <c r="JMD264" s="254"/>
      <c r="JME264" s="254"/>
      <c r="JMF264" s="254"/>
      <c r="JMG264" s="254"/>
      <c r="JMH264" s="254"/>
      <c r="JMI264" s="254"/>
      <c r="JMJ264" s="254"/>
      <c r="JMK264" s="254"/>
      <c r="JML264" s="254"/>
      <c r="JMM264" s="254"/>
      <c r="JMN264" s="254"/>
      <c r="JMO264" s="254"/>
      <c r="JMP264" s="254"/>
      <c r="JMQ264" s="254"/>
      <c r="JMR264" s="254"/>
      <c r="JMS264" s="254"/>
      <c r="JMT264" s="254"/>
      <c r="JMU264" s="254"/>
      <c r="JMV264" s="254"/>
      <c r="JMW264" s="254"/>
      <c r="JMX264" s="254"/>
      <c r="JMY264" s="254"/>
      <c r="JMZ264" s="254"/>
      <c r="JNA264" s="254"/>
      <c r="JNB264" s="254"/>
      <c r="JNC264" s="254"/>
      <c r="JND264" s="254"/>
      <c r="JNE264" s="254"/>
      <c r="JNF264" s="254"/>
      <c r="JNG264" s="254"/>
      <c r="JNH264" s="254"/>
      <c r="JNI264" s="254"/>
      <c r="JNJ264" s="254"/>
      <c r="JNK264" s="254"/>
      <c r="JNL264" s="254"/>
      <c r="JNM264" s="254"/>
      <c r="JNN264" s="254"/>
      <c r="JNO264" s="254"/>
      <c r="JNP264" s="254"/>
      <c r="JNQ264" s="254"/>
      <c r="JNR264" s="254"/>
      <c r="JNS264" s="254"/>
      <c r="JNT264" s="254"/>
      <c r="JNU264" s="254"/>
      <c r="JNV264" s="254"/>
      <c r="JNW264" s="254"/>
      <c r="JNX264" s="254"/>
      <c r="JNY264" s="254"/>
      <c r="JNZ264" s="254"/>
      <c r="JOA264" s="254"/>
      <c r="JOB264" s="254"/>
      <c r="JOC264" s="254"/>
      <c r="JOD264" s="254"/>
      <c r="JOE264" s="254"/>
      <c r="JOF264" s="254"/>
      <c r="JOG264" s="254"/>
      <c r="JOH264" s="254"/>
      <c r="JOI264" s="254"/>
      <c r="JOJ264" s="254"/>
      <c r="JOK264" s="254"/>
      <c r="JOL264" s="254"/>
      <c r="JOM264" s="254"/>
      <c r="JON264" s="254"/>
      <c r="JOO264" s="254"/>
      <c r="JOP264" s="254"/>
      <c r="JOQ264" s="254"/>
      <c r="JOR264" s="254"/>
      <c r="JOS264" s="254"/>
      <c r="JOT264" s="254"/>
      <c r="JOU264" s="254"/>
      <c r="JOV264" s="254"/>
      <c r="JOW264" s="254"/>
      <c r="JOX264" s="254"/>
      <c r="JOY264" s="254"/>
      <c r="JOZ264" s="254"/>
      <c r="JPA264" s="254"/>
      <c r="JPB264" s="254"/>
      <c r="JPC264" s="254"/>
      <c r="JPD264" s="254"/>
      <c r="JPE264" s="254"/>
      <c r="JPF264" s="254"/>
      <c r="JPG264" s="254"/>
      <c r="JPH264" s="254"/>
      <c r="JPI264" s="254"/>
      <c r="JPJ264" s="254"/>
      <c r="JPK264" s="254"/>
      <c r="JPL264" s="254"/>
      <c r="JPM264" s="254"/>
      <c r="JPN264" s="254"/>
      <c r="JPO264" s="254"/>
      <c r="JPP264" s="254"/>
      <c r="JPQ264" s="254"/>
      <c r="JPR264" s="254"/>
      <c r="JPS264" s="254"/>
      <c r="JPT264" s="254"/>
      <c r="JPU264" s="254"/>
      <c r="JPV264" s="254"/>
      <c r="JPW264" s="254"/>
      <c r="JPX264" s="254"/>
      <c r="JPY264" s="254"/>
      <c r="JPZ264" s="254"/>
      <c r="JQA264" s="254"/>
      <c r="JQB264" s="254"/>
      <c r="JQC264" s="254"/>
      <c r="JQD264" s="254"/>
      <c r="JQE264" s="254"/>
      <c r="JQF264" s="254"/>
      <c r="JQG264" s="254"/>
      <c r="JQH264" s="254"/>
      <c r="JQI264" s="254"/>
      <c r="JQJ264" s="254"/>
      <c r="JQK264" s="254"/>
      <c r="JQL264" s="254"/>
      <c r="JQM264" s="254"/>
      <c r="JQN264" s="254"/>
      <c r="JQO264" s="254"/>
      <c r="JQP264" s="254"/>
      <c r="JQQ264" s="254"/>
      <c r="JQR264" s="254"/>
      <c r="JQS264" s="254"/>
      <c r="JQT264" s="254"/>
      <c r="JQU264" s="254"/>
      <c r="JQV264" s="254"/>
      <c r="JQW264" s="254"/>
      <c r="JQX264" s="254"/>
      <c r="JQY264" s="254"/>
      <c r="JQZ264" s="254"/>
      <c r="JRA264" s="254"/>
      <c r="JRB264" s="254"/>
      <c r="JRC264" s="254"/>
      <c r="JRD264" s="254"/>
      <c r="JRE264" s="254"/>
      <c r="JRF264" s="254"/>
      <c r="JRG264" s="254"/>
      <c r="JRH264" s="254"/>
      <c r="JRI264" s="254"/>
      <c r="JRJ264" s="254"/>
      <c r="JRK264" s="254"/>
      <c r="JRL264" s="254"/>
      <c r="JRM264" s="254"/>
      <c r="JRN264" s="254"/>
      <c r="JRO264" s="254"/>
      <c r="JRP264" s="254"/>
      <c r="JRQ264" s="254"/>
      <c r="JRR264" s="254"/>
      <c r="JRS264" s="254"/>
      <c r="JRT264" s="254"/>
      <c r="JRU264" s="254"/>
      <c r="JRV264" s="254"/>
      <c r="JRW264" s="254"/>
      <c r="JRX264" s="254"/>
      <c r="JRY264" s="254"/>
      <c r="JRZ264" s="254"/>
      <c r="JSA264" s="254"/>
      <c r="JSB264" s="254"/>
      <c r="JSC264" s="254"/>
      <c r="JSD264" s="254"/>
      <c r="JSE264" s="254"/>
      <c r="JSF264" s="254"/>
      <c r="JSG264" s="254"/>
      <c r="JSH264" s="254"/>
      <c r="JSI264" s="254"/>
      <c r="JSJ264" s="254"/>
      <c r="JSK264" s="254"/>
      <c r="JSL264" s="254"/>
      <c r="JSM264" s="254"/>
      <c r="JSN264" s="254"/>
      <c r="JSO264" s="254"/>
      <c r="JSP264" s="254"/>
      <c r="JSQ264" s="254"/>
      <c r="JSR264" s="254"/>
      <c r="JSS264" s="254"/>
      <c r="JST264" s="254"/>
      <c r="JSU264" s="254"/>
      <c r="JSV264" s="254"/>
      <c r="JSW264" s="254"/>
      <c r="JSX264" s="254"/>
      <c r="JSY264" s="254"/>
      <c r="JSZ264" s="254"/>
      <c r="JTA264" s="254"/>
      <c r="JTB264" s="254"/>
      <c r="JTC264" s="254"/>
      <c r="JTD264" s="254"/>
      <c r="JTE264" s="254"/>
      <c r="JTF264" s="254"/>
      <c r="JTG264" s="254"/>
      <c r="JTH264" s="254"/>
      <c r="JTI264" s="254"/>
      <c r="JTJ264" s="254"/>
      <c r="JTK264" s="254"/>
      <c r="JTL264" s="254"/>
      <c r="JTM264" s="254"/>
      <c r="JTN264" s="254"/>
      <c r="JTO264" s="254"/>
      <c r="JTP264" s="254"/>
      <c r="JTQ264" s="254"/>
      <c r="JTR264" s="254"/>
      <c r="JTS264" s="254"/>
      <c r="JTT264" s="254"/>
      <c r="JTU264" s="254"/>
      <c r="JTV264" s="254"/>
      <c r="JTW264" s="254"/>
      <c r="JTX264" s="254"/>
      <c r="JTY264" s="254"/>
      <c r="JTZ264" s="254"/>
      <c r="JUA264" s="254"/>
      <c r="JUB264" s="254"/>
      <c r="JUC264" s="254"/>
      <c r="JUD264" s="254"/>
      <c r="JUE264" s="254"/>
      <c r="JUF264" s="254"/>
      <c r="JUG264" s="254"/>
      <c r="JUH264" s="254"/>
      <c r="JUI264" s="254"/>
      <c r="JUJ264" s="254"/>
      <c r="JUK264" s="254"/>
      <c r="JUL264" s="254"/>
      <c r="JUM264" s="254"/>
      <c r="JUN264" s="254"/>
      <c r="JUO264" s="254"/>
      <c r="JUP264" s="254"/>
      <c r="JUQ264" s="254"/>
      <c r="JUR264" s="254"/>
      <c r="JUS264" s="254"/>
      <c r="JUT264" s="254"/>
      <c r="JUU264" s="254"/>
      <c r="JUV264" s="254"/>
      <c r="JUW264" s="254"/>
      <c r="JUX264" s="254"/>
      <c r="JUY264" s="254"/>
      <c r="JUZ264" s="254"/>
      <c r="JVA264" s="254"/>
      <c r="JVB264" s="254"/>
      <c r="JVC264" s="254"/>
      <c r="JVD264" s="254"/>
      <c r="JVE264" s="254"/>
      <c r="JVF264" s="254"/>
      <c r="JVG264" s="254"/>
      <c r="JVH264" s="254"/>
      <c r="JVI264" s="254"/>
      <c r="JVJ264" s="254"/>
      <c r="JVK264" s="254"/>
      <c r="JVL264" s="254"/>
      <c r="JVM264" s="254"/>
      <c r="JVN264" s="254"/>
      <c r="JVO264" s="254"/>
      <c r="JVP264" s="254"/>
      <c r="JVQ264" s="254"/>
      <c r="JVR264" s="254"/>
      <c r="JVS264" s="254"/>
      <c r="JVT264" s="254"/>
      <c r="JVU264" s="254"/>
      <c r="JVV264" s="254"/>
      <c r="JVW264" s="254"/>
      <c r="JVX264" s="254"/>
      <c r="JVY264" s="254"/>
      <c r="JVZ264" s="254"/>
      <c r="JWA264" s="254"/>
      <c r="JWB264" s="254"/>
      <c r="JWC264" s="254"/>
      <c r="JWD264" s="254"/>
      <c r="JWE264" s="254"/>
      <c r="JWF264" s="254"/>
      <c r="JWG264" s="254"/>
      <c r="JWH264" s="254"/>
      <c r="JWI264" s="254"/>
      <c r="JWJ264" s="254"/>
      <c r="JWK264" s="254"/>
      <c r="JWL264" s="254"/>
      <c r="JWM264" s="254"/>
      <c r="JWN264" s="254"/>
      <c r="JWO264" s="254"/>
      <c r="JWP264" s="254"/>
      <c r="JWQ264" s="254"/>
      <c r="JWR264" s="254"/>
      <c r="JWS264" s="254"/>
      <c r="JWT264" s="254"/>
      <c r="JWU264" s="254"/>
      <c r="JWV264" s="254"/>
      <c r="JWW264" s="254"/>
      <c r="JWX264" s="254"/>
      <c r="JWY264" s="254"/>
      <c r="JWZ264" s="254"/>
      <c r="JXA264" s="254"/>
      <c r="JXB264" s="254"/>
      <c r="JXC264" s="254"/>
      <c r="JXD264" s="254"/>
      <c r="JXE264" s="254"/>
      <c r="JXF264" s="254"/>
      <c r="JXG264" s="254"/>
      <c r="JXH264" s="254"/>
      <c r="JXI264" s="254"/>
      <c r="JXJ264" s="254"/>
      <c r="JXK264" s="254"/>
      <c r="JXL264" s="254"/>
      <c r="JXM264" s="254"/>
      <c r="JXN264" s="254"/>
      <c r="JXO264" s="254"/>
      <c r="JXP264" s="254"/>
      <c r="JXQ264" s="254"/>
      <c r="JXR264" s="254"/>
      <c r="JXS264" s="254"/>
      <c r="JXT264" s="254"/>
      <c r="JXU264" s="254"/>
      <c r="JXV264" s="254"/>
      <c r="JXW264" s="254"/>
      <c r="JXX264" s="254"/>
      <c r="JXY264" s="254"/>
      <c r="JXZ264" s="254"/>
      <c r="JYA264" s="254"/>
      <c r="JYB264" s="254"/>
      <c r="JYC264" s="254"/>
      <c r="JYD264" s="254"/>
      <c r="JYE264" s="254"/>
      <c r="JYF264" s="254"/>
      <c r="JYG264" s="254"/>
      <c r="JYH264" s="254"/>
      <c r="JYI264" s="254"/>
      <c r="JYJ264" s="254"/>
      <c r="JYK264" s="254"/>
      <c r="JYL264" s="254"/>
      <c r="JYM264" s="254"/>
      <c r="JYN264" s="254"/>
      <c r="JYO264" s="254"/>
      <c r="JYP264" s="254"/>
      <c r="JYQ264" s="254"/>
      <c r="JYR264" s="254"/>
      <c r="JYS264" s="254"/>
      <c r="JYT264" s="254"/>
      <c r="JYU264" s="254"/>
      <c r="JYV264" s="254"/>
      <c r="JYW264" s="254"/>
      <c r="JYX264" s="254"/>
      <c r="JYY264" s="254"/>
      <c r="JYZ264" s="254"/>
      <c r="JZA264" s="254"/>
      <c r="JZB264" s="254"/>
      <c r="JZC264" s="254"/>
      <c r="JZD264" s="254"/>
      <c r="JZE264" s="254"/>
      <c r="JZF264" s="254"/>
      <c r="JZG264" s="254"/>
      <c r="JZH264" s="254"/>
      <c r="JZI264" s="254"/>
      <c r="JZJ264" s="254"/>
      <c r="JZK264" s="254"/>
      <c r="JZL264" s="254"/>
      <c r="JZM264" s="254"/>
      <c r="JZN264" s="254"/>
      <c r="JZO264" s="254"/>
      <c r="JZP264" s="254"/>
      <c r="JZQ264" s="254"/>
      <c r="JZR264" s="254"/>
      <c r="JZS264" s="254"/>
      <c r="JZT264" s="254"/>
      <c r="JZU264" s="254"/>
      <c r="JZV264" s="254"/>
      <c r="JZW264" s="254"/>
      <c r="JZX264" s="254"/>
      <c r="JZY264" s="254"/>
      <c r="JZZ264" s="254"/>
      <c r="KAA264" s="254"/>
      <c r="KAB264" s="254"/>
      <c r="KAC264" s="254"/>
      <c r="KAD264" s="254"/>
      <c r="KAE264" s="254"/>
      <c r="KAF264" s="254"/>
      <c r="KAG264" s="254"/>
      <c r="KAH264" s="254"/>
      <c r="KAI264" s="254"/>
      <c r="KAJ264" s="254"/>
      <c r="KAK264" s="254"/>
      <c r="KAL264" s="254"/>
      <c r="KAM264" s="254"/>
      <c r="KAN264" s="254"/>
      <c r="KAO264" s="254"/>
      <c r="KAP264" s="254"/>
      <c r="KAQ264" s="254"/>
      <c r="KAR264" s="254"/>
      <c r="KAS264" s="254"/>
      <c r="KAT264" s="254"/>
      <c r="KAU264" s="254"/>
      <c r="KAV264" s="254"/>
      <c r="KAW264" s="254"/>
      <c r="KAX264" s="254"/>
      <c r="KAY264" s="254"/>
      <c r="KAZ264" s="254"/>
      <c r="KBA264" s="254"/>
      <c r="KBB264" s="254"/>
      <c r="KBC264" s="254"/>
      <c r="KBD264" s="254"/>
      <c r="KBE264" s="254"/>
      <c r="KBF264" s="254"/>
      <c r="KBG264" s="254"/>
      <c r="KBH264" s="254"/>
      <c r="KBI264" s="254"/>
      <c r="KBJ264" s="254"/>
      <c r="KBK264" s="254"/>
      <c r="KBL264" s="254"/>
      <c r="KBM264" s="254"/>
      <c r="KBN264" s="254"/>
      <c r="KBO264" s="254"/>
      <c r="KBP264" s="254"/>
      <c r="KBQ264" s="254"/>
      <c r="KBR264" s="254"/>
      <c r="KBS264" s="254"/>
      <c r="KBT264" s="254"/>
      <c r="KBU264" s="254"/>
      <c r="KBV264" s="254"/>
      <c r="KBW264" s="254"/>
      <c r="KBX264" s="254"/>
      <c r="KBY264" s="254"/>
      <c r="KBZ264" s="254"/>
      <c r="KCA264" s="254"/>
      <c r="KCB264" s="254"/>
      <c r="KCC264" s="254"/>
      <c r="KCD264" s="254"/>
      <c r="KCE264" s="254"/>
      <c r="KCF264" s="254"/>
      <c r="KCG264" s="254"/>
      <c r="KCH264" s="254"/>
      <c r="KCI264" s="254"/>
      <c r="KCJ264" s="254"/>
      <c r="KCK264" s="254"/>
      <c r="KCL264" s="254"/>
      <c r="KCM264" s="254"/>
      <c r="KCN264" s="254"/>
      <c r="KCO264" s="254"/>
      <c r="KCP264" s="254"/>
      <c r="KCQ264" s="254"/>
      <c r="KCR264" s="254"/>
      <c r="KCS264" s="254"/>
      <c r="KCT264" s="254"/>
      <c r="KCU264" s="254"/>
      <c r="KCV264" s="254"/>
      <c r="KCW264" s="254"/>
      <c r="KCX264" s="254"/>
      <c r="KCY264" s="254"/>
      <c r="KCZ264" s="254"/>
      <c r="KDA264" s="254"/>
      <c r="KDB264" s="254"/>
      <c r="KDC264" s="254"/>
      <c r="KDD264" s="254"/>
      <c r="KDE264" s="254"/>
      <c r="KDF264" s="254"/>
      <c r="KDG264" s="254"/>
      <c r="KDH264" s="254"/>
      <c r="KDI264" s="254"/>
      <c r="KDJ264" s="254"/>
      <c r="KDK264" s="254"/>
      <c r="KDL264" s="254"/>
      <c r="KDM264" s="254"/>
      <c r="KDN264" s="254"/>
      <c r="KDO264" s="254"/>
      <c r="KDP264" s="254"/>
      <c r="KDQ264" s="254"/>
      <c r="KDR264" s="254"/>
      <c r="KDS264" s="254"/>
      <c r="KDT264" s="254"/>
      <c r="KDU264" s="254"/>
      <c r="KDV264" s="254"/>
      <c r="KDW264" s="254"/>
      <c r="KDX264" s="254"/>
      <c r="KDY264" s="254"/>
      <c r="KDZ264" s="254"/>
      <c r="KEA264" s="254"/>
      <c r="KEB264" s="254"/>
      <c r="KEC264" s="254"/>
      <c r="KED264" s="254"/>
      <c r="KEE264" s="254"/>
      <c r="KEF264" s="254"/>
      <c r="KEG264" s="254"/>
      <c r="KEH264" s="254"/>
      <c r="KEI264" s="254"/>
      <c r="KEJ264" s="254"/>
      <c r="KEK264" s="254"/>
      <c r="KEL264" s="254"/>
      <c r="KEM264" s="254"/>
      <c r="KEN264" s="254"/>
      <c r="KEO264" s="254"/>
      <c r="KEP264" s="254"/>
      <c r="KEQ264" s="254"/>
      <c r="KER264" s="254"/>
      <c r="KES264" s="254"/>
      <c r="KET264" s="254"/>
      <c r="KEU264" s="254"/>
      <c r="KEV264" s="254"/>
      <c r="KEW264" s="254"/>
      <c r="KEX264" s="254"/>
      <c r="KEY264" s="254"/>
      <c r="KEZ264" s="254"/>
      <c r="KFA264" s="254"/>
      <c r="KFB264" s="254"/>
      <c r="KFC264" s="254"/>
      <c r="KFD264" s="254"/>
      <c r="KFE264" s="254"/>
      <c r="KFF264" s="254"/>
      <c r="KFG264" s="254"/>
      <c r="KFH264" s="254"/>
      <c r="KFI264" s="254"/>
      <c r="KFJ264" s="254"/>
      <c r="KFK264" s="254"/>
      <c r="KFL264" s="254"/>
      <c r="KFM264" s="254"/>
      <c r="KFN264" s="254"/>
      <c r="KFO264" s="254"/>
      <c r="KFP264" s="254"/>
      <c r="KFQ264" s="254"/>
      <c r="KFR264" s="254"/>
      <c r="KFS264" s="254"/>
      <c r="KFT264" s="254"/>
      <c r="KFU264" s="254"/>
      <c r="KFV264" s="254"/>
      <c r="KFW264" s="254"/>
      <c r="KFX264" s="254"/>
      <c r="KFY264" s="254"/>
      <c r="KFZ264" s="254"/>
      <c r="KGA264" s="254"/>
      <c r="KGB264" s="254"/>
      <c r="KGC264" s="254"/>
      <c r="KGD264" s="254"/>
      <c r="KGE264" s="254"/>
      <c r="KGF264" s="254"/>
      <c r="KGG264" s="254"/>
      <c r="KGH264" s="254"/>
      <c r="KGI264" s="254"/>
      <c r="KGJ264" s="254"/>
      <c r="KGK264" s="254"/>
      <c r="KGL264" s="254"/>
      <c r="KGM264" s="254"/>
      <c r="KGN264" s="254"/>
      <c r="KGO264" s="254"/>
      <c r="KGP264" s="254"/>
      <c r="KGQ264" s="254"/>
      <c r="KGR264" s="254"/>
      <c r="KGS264" s="254"/>
      <c r="KGT264" s="254"/>
      <c r="KGU264" s="254"/>
      <c r="KGV264" s="254"/>
      <c r="KGW264" s="254"/>
      <c r="KGX264" s="254"/>
      <c r="KGY264" s="254"/>
      <c r="KGZ264" s="254"/>
      <c r="KHA264" s="254"/>
      <c r="KHB264" s="254"/>
      <c r="KHC264" s="254"/>
      <c r="KHD264" s="254"/>
      <c r="KHE264" s="254"/>
      <c r="KHF264" s="254"/>
      <c r="KHG264" s="254"/>
      <c r="KHH264" s="254"/>
      <c r="KHI264" s="254"/>
      <c r="KHJ264" s="254"/>
      <c r="KHK264" s="254"/>
      <c r="KHL264" s="254"/>
      <c r="KHM264" s="254"/>
      <c r="KHN264" s="254"/>
      <c r="KHO264" s="254"/>
      <c r="KHP264" s="254"/>
      <c r="KHQ264" s="254"/>
      <c r="KHR264" s="254"/>
      <c r="KHS264" s="254"/>
      <c r="KHT264" s="254"/>
      <c r="KHU264" s="254"/>
      <c r="KHV264" s="254"/>
      <c r="KHW264" s="254"/>
      <c r="KHX264" s="254"/>
      <c r="KHY264" s="254"/>
      <c r="KHZ264" s="254"/>
      <c r="KIA264" s="254"/>
      <c r="KIB264" s="254"/>
      <c r="KIC264" s="254"/>
      <c r="KID264" s="254"/>
      <c r="KIE264" s="254"/>
      <c r="KIF264" s="254"/>
      <c r="KIG264" s="254"/>
      <c r="KIH264" s="254"/>
      <c r="KII264" s="254"/>
      <c r="KIJ264" s="254"/>
      <c r="KIK264" s="254"/>
      <c r="KIL264" s="254"/>
      <c r="KIM264" s="254"/>
      <c r="KIN264" s="254"/>
      <c r="KIO264" s="254"/>
      <c r="KIP264" s="254"/>
      <c r="KIQ264" s="254"/>
      <c r="KIR264" s="254"/>
      <c r="KIS264" s="254"/>
      <c r="KIT264" s="254"/>
      <c r="KIU264" s="254"/>
      <c r="KIV264" s="254"/>
      <c r="KIW264" s="254"/>
      <c r="KIX264" s="254"/>
      <c r="KIY264" s="254"/>
      <c r="KIZ264" s="254"/>
      <c r="KJA264" s="254"/>
      <c r="KJB264" s="254"/>
      <c r="KJC264" s="254"/>
      <c r="KJD264" s="254"/>
      <c r="KJE264" s="254"/>
      <c r="KJF264" s="254"/>
      <c r="KJG264" s="254"/>
      <c r="KJH264" s="254"/>
      <c r="KJI264" s="254"/>
      <c r="KJJ264" s="254"/>
      <c r="KJK264" s="254"/>
      <c r="KJL264" s="254"/>
      <c r="KJM264" s="254"/>
      <c r="KJN264" s="254"/>
      <c r="KJO264" s="254"/>
      <c r="KJP264" s="254"/>
      <c r="KJQ264" s="254"/>
      <c r="KJR264" s="254"/>
      <c r="KJS264" s="254"/>
      <c r="KJT264" s="254"/>
      <c r="KJU264" s="254"/>
      <c r="KJV264" s="254"/>
      <c r="KJW264" s="254"/>
      <c r="KJX264" s="254"/>
      <c r="KJY264" s="254"/>
      <c r="KJZ264" s="254"/>
      <c r="KKA264" s="254"/>
      <c r="KKB264" s="254"/>
      <c r="KKC264" s="254"/>
      <c r="KKD264" s="254"/>
      <c r="KKE264" s="254"/>
      <c r="KKF264" s="254"/>
      <c r="KKG264" s="254"/>
      <c r="KKH264" s="254"/>
      <c r="KKI264" s="254"/>
      <c r="KKJ264" s="254"/>
      <c r="KKK264" s="254"/>
      <c r="KKL264" s="254"/>
      <c r="KKM264" s="254"/>
      <c r="KKN264" s="254"/>
      <c r="KKO264" s="254"/>
      <c r="KKP264" s="254"/>
      <c r="KKQ264" s="254"/>
      <c r="KKR264" s="254"/>
      <c r="KKS264" s="254"/>
      <c r="KKT264" s="254"/>
      <c r="KKU264" s="254"/>
      <c r="KKV264" s="254"/>
      <c r="KKW264" s="254"/>
      <c r="KKX264" s="254"/>
      <c r="KKY264" s="254"/>
      <c r="KKZ264" s="254"/>
      <c r="KLA264" s="254"/>
      <c r="KLB264" s="254"/>
      <c r="KLC264" s="254"/>
      <c r="KLD264" s="254"/>
      <c r="KLE264" s="254"/>
      <c r="KLF264" s="254"/>
      <c r="KLG264" s="254"/>
      <c r="KLH264" s="254"/>
      <c r="KLI264" s="254"/>
      <c r="KLJ264" s="254"/>
      <c r="KLK264" s="254"/>
      <c r="KLL264" s="254"/>
      <c r="KLM264" s="254"/>
      <c r="KLN264" s="254"/>
      <c r="KLO264" s="254"/>
      <c r="KLP264" s="254"/>
      <c r="KLQ264" s="254"/>
      <c r="KLR264" s="254"/>
      <c r="KLS264" s="254"/>
      <c r="KLT264" s="254"/>
      <c r="KLU264" s="254"/>
      <c r="KLV264" s="254"/>
      <c r="KLW264" s="254"/>
      <c r="KLX264" s="254"/>
      <c r="KLY264" s="254"/>
      <c r="KLZ264" s="254"/>
      <c r="KMA264" s="254"/>
      <c r="KMB264" s="254"/>
      <c r="KMC264" s="254"/>
      <c r="KMD264" s="254"/>
      <c r="KME264" s="254"/>
      <c r="KMF264" s="254"/>
      <c r="KMG264" s="254"/>
      <c r="KMH264" s="254"/>
      <c r="KMI264" s="254"/>
      <c r="KMJ264" s="254"/>
      <c r="KMK264" s="254"/>
      <c r="KML264" s="254"/>
      <c r="KMM264" s="254"/>
      <c r="KMN264" s="254"/>
      <c r="KMO264" s="254"/>
      <c r="KMP264" s="254"/>
      <c r="KMQ264" s="254"/>
      <c r="KMR264" s="254"/>
      <c r="KMS264" s="254"/>
      <c r="KMT264" s="254"/>
      <c r="KMU264" s="254"/>
      <c r="KMV264" s="254"/>
      <c r="KMW264" s="254"/>
      <c r="KMX264" s="254"/>
      <c r="KMY264" s="254"/>
      <c r="KMZ264" s="254"/>
      <c r="KNA264" s="254"/>
      <c r="KNB264" s="254"/>
      <c r="KNC264" s="254"/>
      <c r="KND264" s="254"/>
      <c r="KNE264" s="254"/>
      <c r="KNF264" s="254"/>
      <c r="KNG264" s="254"/>
      <c r="KNH264" s="254"/>
      <c r="KNI264" s="254"/>
      <c r="KNJ264" s="254"/>
      <c r="KNK264" s="254"/>
      <c r="KNL264" s="254"/>
      <c r="KNM264" s="254"/>
      <c r="KNN264" s="254"/>
      <c r="KNO264" s="254"/>
      <c r="KNP264" s="254"/>
      <c r="KNQ264" s="254"/>
      <c r="KNR264" s="254"/>
      <c r="KNS264" s="254"/>
      <c r="KNT264" s="254"/>
      <c r="KNU264" s="254"/>
      <c r="KNV264" s="254"/>
      <c r="KNW264" s="254"/>
      <c r="KNX264" s="254"/>
      <c r="KNY264" s="254"/>
      <c r="KNZ264" s="254"/>
      <c r="KOA264" s="254"/>
      <c r="KOB264" s="254"/>
      <c r="KOC264" s="254"/>
      <c r="KOD264" s="254"/>
      <c r="KOE264" s="254"/>
      <c r="KOF264" s="254"/>
      <c r="KOG264" s="254"/>
      <c r="KOH264" s="254"/>
      <c r="KOI264" s="254"/>
      <c r="KOJ264" s="254"/>
      <c r="KOK264" s="254"/>
      <c r="KOL264" s="254"/>
      <c r="KOM264" s="254"/>
      <c r="KON264" s="254"/>
      <c r="KOO264" s="254"/>
      <c r="KOP264" s="254"/>
      <c r="KOQ264" s="254"/>
      <c r="KOR264" s="254"/>
      <c r="KOS264" s="254"/>
      <c r="KOT264" s="254"/>
      <c r="KOU264" s="254"/>
      <c r="KOV264" s="254"/>
      <c r="KOW264" s="254"/>
      <c r="KOX264" s="254"/>
      <c r="KOY264" s="254"/>
      <c r="KOZ264" s="254"/>
      <c r="KPA264" s="254"/>
      <c r="KPB264" s="254"/>
      <c r="KPC264" s="254"/>
      <c r="KPD264" s="254"/>
      <c r="KPE264" s="254"/>
      <c r="KPF264" s="254"/>
      <c r="KPG264" s="254"/>
      <c r="KPH264" s="254"/>
      <c r="KPI264" s="254"/>
      <c r="KPJ264" s="254"/>
      <c r="KPK264" s="254"/>
      <c r="KPL264" s="254"/>
      <c r="KPM264" s="254"/>
      <c r="KPN264" s="254"/>
      <c r="KPO264" s="254"/>
      <c r="KPP264" s="254"/>
      <c r="KPQ264" s="254"/>
      <c r="KPR264" s="254"/>
      <c r="KPS264" s="254"/>
      <c r="KPT264" s="254"/>
      <c r="KPU264" s="254"/>
      <c r="KPV264" s="254"/>
      <c r="KPW264" s="254"/>
      <c r="KPX264" s="254"/>
      <c r="KPY264" s="254"/>
      <c r="KPZ264" s="254"/>
      <c r="KQA264" s="254"/>
      <c r="KQB264" s="254"/>
      <c r="KQC264" s="254"/>
      <c r="KQD264" s="254"/>
      <c r="KQE264" s="254"/>
      <c r="KQF264" s="254"/>
      <c r="KQG264" s="254"/>
      <c r="KQH264" s="254"/>
      <c r="KQI264" s="254"/>
      <c r="KQJ264" s="254"/>
      <c r="KQK264" s="254"/>
      <c r="KQL264" s="254"/>
      <c r="KQM264" s="254"/>
      <c r="KQN264" s="254"/>
      <c r="KQO264" s="254"/>
      <c r="KQP264" s="254"/>
      <c r="KQQ264" s="254"/>
      <c r="KQR264" s="254"/>
      <c r="KQS264" s="254"/>
      <c r="KQT264" s="254"/>
      <c r="KQU264" s="254"/>
      <c r="KQV264" s="254"/>
      <c r="KQW264" s="254"/>
      <c r="KQX264" s="254"/>
      <c r="KQY264" s="254"/>
      <c r="KQZ264" s="254"/>
      <c r="KRA264" s="254"/>
      <c r="KRB264" s="254"/>
      <c r="KRC264" s="254"/>
      <c r="KRD264" s="254"/>
      <c r="KRE264" s="254"/>
      <c r="KRF264" s="254"/>
      <c r="KRG264" s="254"/>
      <c r="KRH264" s="254"/>
      <c r="KRI264" s="254"/>
      <c r="KRJ264" s="254"/>
      <c r="KRK264" s="254"/>
      <c r="KRL264" s="254"/>
      <c r="KRM264" s="254"/>
      <c r="KRN264" s="254"/>
      <c r="KRO264" s="254"/>
      <c r="KRP264" s="254"/>
      <c r="KRQ264" s="254"/>
      <c r="KRR264" s="254"/>
      <c r="KRS264" s="254"/>
      <c r="KRT264" s="254"/>
      <c r="KRU264" s="254"/>
      <c r="KRV264" s="254"/>
      <c r="KRW264" s="254"/>
      <c r="KRX264" s="254"/>
      <c r="KRY264" s="254"/>
      <c r="KRZ264" s="254"/>
      <c r="KSA264" s="254"/>
      <c r="KSB264" s="254"/>
      <c r="KSC264" s="254"/>
      <c r="KSD264" s="254"/>
      <c r="KSE264" s="254"/>
      <c r="KSF264" s="254"/>
      <c r="KSG264" s="254"/>
      <c r="KSH264" s="254"/>
      <c r="KSI264" s="254"/>
      <c r="KSJ264" s="254"/>
      <c r="KSK264" s="254"/>
      <c r="KSL264" s="254"/>
      <c r="KSM264" s="254"/>
      <c r="KSN264" s="254"/>
      <c r="KSO264" s="254"/>
      <c r="KSP264" s="254"/>
      <c r="KSQ264" s="254"/>
      <c r="KSR264" s="254"/>
      <c r="KSS264" s="254"/>
      <c r="KST264" s="254"/>
      <c r="KSU264" s="254"/>
      <c r="KSV264" s="254"/>
      <c r="KSW264" s="254"/>
      <c r="KSX264" s="254"/>
      <c r="KSY264" s="254"/>
      <c r="KSZ264" s="254"/>
      <c r="KTA264" s="254"/>
      <c r="KTB264" s="254"/>
      <c r="KTC264" s="254"/>
      <c r="KTD264" s="254"/>
      <c r="KTE264" s="254"/>
      <c r="KTF264" s="254"/>
      <c r="KTG264" s="254"/>
      <c r="KTH264" s="254"/>
      <c r="KTI264" s="254"/>
      <c r="KTJ264" s="254"/>
      <c r="KTK264" s="254"/>
      <c r="KTL264" s="254"/>
      <c r="KTM264" s="254"/>
      <c r="KTN264" s="254"/>
      <c r="KTO264" s="254"/>
      <c r="KTP264" s="254"/>
      <c r="KTQ264" s="254"/>
      <c r="KTR264" s="254"/>
      <c r="KTS264" s="254"/>
      <c r="KTT264" s="254"/>
      <c r="KTU264" s="254"/>
      <c r="KTV264" s="254"/>
      <c r="KTW264" s="254"/>
      <c r="KTX264" s="254"/>
      <c r="KTY264" s="254"/>
      <c r="KTZ264" s="254"/>
      <c r="KUA264" s="254"/>
      <c r="KUB264" s="254"/>
      <c r="KUC264" s="254"/>
      <c r="KUD264" s="254"/>
      <c r="KUE264" s="254"/>
      <c r="KUF264" s="254"/>
      <c r="KUG264" s="254"/>
      <c r="KUH264" s="254"/>
      <c r="KUI264" s="254"/>
      <c r="KUJ264" s="254"/>
      <c r="KUK264" s="254"/>
      <c r="KUL264" s="254"/>
      <c r="KUM264" s="254"/>
      <c r="KUN264" s="254"/>
      <c r="KUO264" s="254"/>
      <c r="KUP264" s="254"/>
      <c r="KUQ264" s="254"/>
      <c r="KUR264" s="254"/>
      <c r="KUS264" s="254"/>
      <c r="KUT264" s="254"/>
      <c r="KUU264" s="254"/>
      <c r="KUV264" s="254"/>
      <c r="KUW264" s="254"/>
      <c r="KUX264" s="254"/>
      <c r="KUY264" s="254"/>
      <c r="KUZ264" s="254"/>
      <c r="KVA264" s="254"/>
      <c r="KVB264" s="254"/>
      <c r="KVC264" s="254"/>
      <c r="KVD264" s="254"/>
      <c r="KVE264" s="254"/>
      <c r="KVF264" s="254"/>
      <c r="KVG264" s="254"/>
      <c r="KVH264" s="254"/>
      <c r="KVI264" s="254"/>
      <c r="KVJ264" s="254"/>
      <c r="KVK264" s="254"/>
      <c r="KVL264" s="254"/>
      <c r="KVM264" s="254"/>
      <c r="KVN264" s="254"/>
      <c r="KVO264" s="254"/>
      <c r="KVP264" s="254"/>
      <c r="KVQ264" s="254"/>
      <c r="KVR264" s="254"/>
      <c r="KVS264" s="254"/>
      <c r="KVT264" s="254"/>
      <c r="KVU264" s="254"/>
      <c r="KVV264" s="254"/>
      <c r="KVW264" s="254"/>
      <c r="KVX264" s="254"/>
      <c r="KVY264" s="254"/>
      <c r="KVZ264" s="254"/>
      <c r="KWA264" s="254"/>
      <c r="KWB264" s="254"/>
      <c r="KWC264" s="254"/>
      <c r="KWD264" s="254"/>
      <c r="KWE264" s="254"/>
      <c r="KWF264" s="254"/>
      <c r="KWG264" s="254"/>
      <c r="KWH264" s="254"/>
      <c r="KWI264" s="254"/>
      <c r="KWJ264" s="254"/>
      <c r="KWK264" s="254"/>
      <c r="KWL264" s="254"/>
      <c r="KWM264" s="254"/>
      <c r="KWN264" s="254"/>
      <c r="KWO264" s="254"/>
      <c r="KWP264" s="254"/>
      <c r="KWQ264" s="254"/>
      <c r="KWR264" s="254"/>
      <c r="KWS264" s="254"/>
      <c r="KWT264" s="254"/>
      <c r="KWU264" s="254"/>
      <c r="KWV264" s="254"/>
      <c r="KWW264" s="254"/>
      <c r="KWX264" s="254"/>
      <c r="KWY264" s="254"/>
      <c r="KWZ264" s="254"/>
      <c r="KXA264" s="254"/>
      <c r="KXB264" s="254"/>
      <c r="KXC264" s="254"/>
      <c r="KXD264" s="254"/>
      <c r="KXE264" s="254"/>
      <c r="KXF264" s="254"/>
      <c r="KXG264" s="254"/>
      <c r="KXH264" s="254"/>
      <c r="KXI264" s="254"/>
      <c r="KXJ264" s="254"/>
      <c r="KXK264" s="254"/>
      <c r="KXL264" s="254"/>
      <c r="KXM264" s="254"/>
      <c r="KXN264" s="254"/>
      <c r="KXO264" s="254"/>
      <c r="KXP264" s="254"/>
      <c r="KXQ264" s="254"/>
      <c r="KXR264" s="254"/>
      <c r="KXS264" s="254"/>
      <c r="KXT264" s="254"/>
      <c r="KXU264" s="254"/>
      <c r="KXV264" s="254"/>
      <c r="KXW264" s="254"/>
      <c r="KXX264" s="254"/>
      <c r="KXY264" s="254"/>
      <c r="KXZ264" s="254"/>
      <c r="KYA264" s="254"/>
      <c r="KYB264" s="254"/>
      <c r="KYC264" s="254"/>
      <c r="KYD264" s="254"/>
      <c r="KYE264" s="254"/>
      <c r="KYF264" s="254"/>
      <c r="KYG264" s="254"/>
      <c r="KYH264" s="254"/>
      <c r="KYI264" s="254"/>
      <c r="KYJ264" s="254"/>
      <c r="KYK264" s="254"/>
      <c r="KYL264" s="254"/>
      <c r="KYM264" s="254"/>
      <c r="KYN264" s="254"/>
      <c r="KYO264" s="254"/>
      <c r="KYP264" s="254"/>
      <c r="KYQ264" s="254"/>
      <c r="KYR264" s="254"/>
      <c r="KYS264" s="254"/>
      <c r="KYT264" s="254"/>
      <c r="KYU264" s="254"/>
      <c r="KYV264" s="254"/>
      <c r="KYW264" s="254"/>
      <c r="KYX264" s="254"/>
      <c r="KYY264" s="254"/>
      <c r="KYZ264" s="254"/>
      <c r="KZA264" s="254"/>
      <c r="KZB264" s="254"/>
      <c r="KZC264" s="254"/>
      <c r="KZD264" s="254"/>
      <c r="KZE264" s="254"/>
      <c r="KZF264" s="254"/>
      <c r="KZG264" s="254"/>
      <c r="KZH264" s="254"/>
      <c r="KZI264" s="254"/>
      <c r="KZJ264" s="254"/>
      <c r="KZK264" s="254"/>
      <c r="KZL264" s="254"/>
      <c r="KZM264" s="254"/>
      <c r="KZN264" s="254"/>
      <c r="KZO264" s="254"/>
      <c r="KZP264" s="254"/>
      <c r="KZQ264" s="254"/>
      <c r="KZR264" s="254"/>
      <c r="KZS264" s="254"/>
      <c r="KZT264" s="254"/>
      <c r="KZU264" s="254"/>
      <c r="KZV264" s="254"/>
      <c r="KZW264" s="254"/>
      <c r="KZX264" s="254"/>
      <c r="KZY264" s="254"/>
      <c r="KZZ264" s="254"/>
      <c r="LAA264" s="254"/>
      <c r="LAB264" s="254"/>
      <c r="LAC264" s="254"/>
      <c r="LAD264" s="254"/>
      <c r="LAE264" s="254"/>
      <c r="LAF264" s="254"/>
      <c r="LAG264" s="254"/>
      <c r="LAH264" s="254"/>
      <c r="LAI264" s="254"/>
      <c r="LAJ264" s="254"/>
      <c r="LAK264" s="254"/>
      <c r="LAL264" s="254"/>
      <c r="LAM264" s="254"/>
      <c r="LAN264" s="254"/>
      <c r="LAO264" s="254"/>
      <c r="LAP264" s="254"/>
      <c r="LAQ264" s="254"/>
      <c r="LAR264" s="254"/>
      <c r="LAS264" s="254"/>
      <c r="LAT264" s="254"/>
      <c r="LAU264" s="254"/>
      <c r="LAV264" s="254"/>
      <c r="LAW264" s="254"/>
      <c r="LAX264" s="254"/>
      <c r="LAY264" s="254"/>
      <c r="LAZ264" s="254"/>
      <c r="LBA264" s="254"/>
      <c r="LBB264" s="254"/>
      <c r="LBC264" s="254"/>
      <c r="LBD264" s="254"/>
      <c r="LBE264" s="254"/>
      <c r="LBF264" s="254"/>
      <c r="LBG264" s="254"/>
      <c r="LBH264" s="254"/>
      <c r="LBI264" s="254"/>
      <c r="LBJ264" s="254"/>
      <c r="LBK264" s="254"/>
      <c r="LBL264" s="254"/>
      <c r="LBM264" s="254"/>
      <c r="LBN264" s="254"/>
      <c r="LBO264" s="254"/>
      <c r="LBP264" s="254"/>
      <c r="LBQ264" s="254"/>
      <c r="LBR264" s="254"/>
      <c r="LBS264" s="254"/>
      <c r="LBT264" s="254"/>
      <c r="LBU264" s="254"/>
      <c r="LBV264" s="254"/>
      <c r="LBW264" s="254"/>
      <c r="LBX264" s="254"/>
      <c r="LBY264" s="254"/>
      <c r="LBZ264" s="254"/>
      <c r="LCA264" s="254"/>
      <c r="LCB264" s="254"/>
      <c r="LCC264" s="254"/>
      <c r="LCD264" s="254"/>
      <c r="LCE264" s="254"/>
      <c r="LCF264" s="254"/>
      <c r="LCG264" s="254"/>
      <c r="LCH264" s="254"/>
      <c r="LCI264" s="254"/>
      <c r="LCJ264" s="254"/>
      <c r="LCK264" s="254"/>
      <c r="LCL264" s="254"/>
      <c r="LCM264" s="254"/>
      <c r="LCN264" s="254"/>
      <c r="LCO264" s="254"/>
      <c r="LCP264" s="254"/>
      <c r="LCQ264" s="254"/>
      <c r="LCR264" s="254"/>
      <c r="LCS264" s="254"/>
      <c r="LCT264" s="254"/>
      <c r="LCU264" s="254"/>
      <c r="LCV264" s="254"/>
      <c r="LCW264" s="254"/>
      <c r="LCX264" s="254"/>
      <c r="LCY264" s="254"/>
      <c r="LCZ264" s="254"/>
      <c r="LDA264" s="254"/>
      <c r="LDB264" s="254"/>
      <c r="LDC264" s="254"/>
      <c r="LDD264" s="254"/>
      <c r="LDE264" s="254"/>
      <c r="LDF264" s="254"/>
      <c r="LDG264" s="254"/>
      <c r="LDH264" s="254"/>
      <c r="LDI264" s="254"/>
      <c r="LDJ264" s="254"/>
      <c r="LDK264" s="254"/>
      <c r="LDL264" s="254"/>
      <c r="LDM264" s="254"/>
      <c r="LDN264" s="254"/>
      <c r="LDO264" s="254"/>
      <c r="LDP264" s="254"/>
      <c r="LDQ264" s="254"/>
      <c r="LDR264" s="254"/>
      <c r="LDS264" s="254"/>
      <c r="LDT264" s="254"/>
      <c r="LDU264" s="254"/>
      <c r="LDV264" s="254"/>
      <c r="LDW264" s="254"/>
      <c r="LDX264" s="254"/>
      <c r="LDY264" s="254"/>
      <c r="LDZ264" s="254"/>
      <c r="LEA264" s="254"/>
      <c r="LEB264" s="254"/>
      <c r="LEC264" s="254"/>
      <c r="LED264" s="254"/>
      <c r="LEE264" s="254"/>
      <c r="LEF264" s="254"/>
      <c r="LEG264" s="254"/>
      <c r="LEH264" s="254"/>
      <c r="LEI264" s="254"/>
      <c r="LEJ264" s="254"/>
      <c r="LEK264" s="254"/>
      <c r="LEL264" s="254"/>
      <c r="LEM264" s="254"/>
      <c r="LEN264" s="254"/>
      <c r="LEO264" s="254"/>
      <c r="LEP264" s="254"/>
      <c r="LEQ264" s="254"/>
      <c r="LER264" s="254"/>
      <c r="LES264" s="254"/>
      <c r="LET264" s="254"/>
      <c r="LEU264" s="254"/>
      <c r="LEV264" s="254"/>
      <c r="LEW264" s="254"/>
      <c r="LEX264" s="254"/>
      <c r="LEY264" s="254"/>
      <c r="LEZ264" s="254"/>
      <c r="LFA264" s="254"/>
      <c r="LFB264" s="254"/>
      <c r="LFC264" s="254"/>
      <c r="LFD264" s="254"/>
      <c r="LFE264" s="254"/>
      <c r="LFF264" s="254"/>
      <c r="LFG264" s="254"/>
      <c r="LFH264" s="254"/>
      <c r="LFI264" s="254"/>
      <c r="LFJ264" s="254"/>
      <c r="LFK264" s="254"/>
      <c r="LFL264" s="254"/>
      <c r="LFM264" s="254"/>
      <c r="LFN264" s="254"/>
      <c r="LFO264" s="254"/>
      <c r="LFP264" s="254"/>
      <c r="LFQ264" s="254"/>
      <c r="LFR264" s="254"/>
      <c r="LFS264" s="254"/>
      <c r="LFT264" s="254"/>
      <c r="LFU264" s="254"/>
      <c r="LFV264" s="254"/>
      <c r="LFW264" s="254"/>
      <c r="LFX264" s="254"/>
      <c r="LFY264" s="254"/>
      <c r="LFZ264" s="254"/>
      <c r="LGA264" s="254"/>
      <c r="LGB264" s="254"/>
      <c r="LGC264" s="254"/>
      <c r="LGD264" s="254"/>
      <c r="LGE264" s="254"/>
      <c r="LGF264" s="254"/>
      <c r="LGG264" s="254"/>
      <c r="LGH264" s="254"/>
      <c r="LGI264" s="254"/>
      <c r="LGJ264" s="254"/>
      <c r="LGK264" s="254"/>
      <c r="LGL264" s="254"/>
      <c r="LGM264" s="254"/>
      <c r="LGN264" s="254"/>
      <c r="LGO264" s="254"/>
      <c r="LGP264" s="254"/>
      <c r="LGQ264" s="254"/>
      <c r="LGR264" s="254"/>
      <c r="LGS264" s="254"/>
      <c r="LGT264" s="254"/>
      <c r="LGU264" s="254"/>
      <c r="LGV264" s="254"/>
      <c r="LGW264" s="254"/>
      <c r="LGX264" s="254"/>
      <c r="LGY264" s="254"/>
      <c r="LGZ264" s="254"/>
      <c r="LHA264" s="254"/>
      <c r="LHB264" s="254"/>
      <c r="LHC264" s="254"/>
      <c r="LHD264" s="254"/>
      <c r="LHE264" s="254"/>
      <c r="LHF264" s="254"/>
      <c r="LHG264" s="254"/>
      <c r="LHH264" s="254"/>
      <c r="LHI264" s="254"/>
      <c r="LHJ264" s="254"/>
      <c r="LHK264" s="254"/>
      <c r="LHL264" s="254"/>
      <c r="LHM264" s="254"/>
      <c r="LHN264" s="254"/>
      <c r="LHO264" s="254"/>
      <c r="LHP264" s="254"/>
      <c r="LHQ264" s="254"/>
      <c r="LHR264" s="254"/>
      <c r="LHS264" s="254"/>
      <c r="LHT264" s="254"/>
      <c r="LHU264" s="254"/>
      <c r="LHV264" s="254"/>
      <c r="LHW264" s="254"/>
      <c r="LHX264" s="254"/>
      <c r="LHY264" s="254"/>
      <c r="LHZ264" s="254"/>
      <c r="LIA264" s="254"/>
      <c r="LIB264" s="254"/>
      <c r="LIC264" s="254"/>
      <c r="LID264" s="254"/>
      <c r="LIE264" s="254"/>
      <c r="LIF264" s="254"/>
      <c r="LIG264" s="254"/>
      <c r="LIH264" s="254"/>
      <c r="LII264" s="254"/>
      <c r="LIJ264" s="254"/>
      <c r="LIK264" s="254"/>
      <c r="LIL264" s="254"/>
      <c r="LIM264" s="254"/>
      <c r="LIN264" s="254"/>
      <c r="LIO264" s="254"/>
      <c r="LIP264" s="254"/>
      <c r="LIQ264" s="254"/>
      <c r="LIR264" s="254"/>
      <c r="LIS264" s="254"/>
      <c r="LIT264" s="254"/>
      <c r="LIU264" s="254"/>
      <c r="LIV264" s="254"/>
      <c r="LIW264" s="254"/>
      <c r="LIX264" s="254"/>
      <c r="LIY264" s="254"/>
      <c r="LIZ264" s="254"/>
      <c r="LJA264" s="254"/>
      <c r="LJB264" s="254"/>
      <c r="LJC264" s="254"/>
      <c r="LJD264" s="254"/>
      <c r="LJE264" s="254"/>
      <c r="LJF264" s="254"/>
      <c r="LJG264" s="254"/>
      <c r="LJH264" s="254"/>
      <c r="LJI264" s="254"/>
      <c r="LJJ264" s="254"/>
      <c r="LJK264" s="254"/>
      <c r="LJL264" s="254"/>
      <c r="LJM264" s="254"/>
      <c r="LJN264" s="254"/>
      <c r="LJO264" s="254"/>
      <c r="LJP264" s="254"/>
      <c r="LJQ264" s="254"/>
      <c r="LJR264" s="254"/>
      <c r="LJS264" s="254"/>
      <c r="LJT264" s="254"/>
      <c r="LJU264" s="254"/>
      <c r="LJV264" s="254"/>
      <c r="LJW264" s="254"/>
      <c r="LJX264" s="254"/>
      <c r="LJY264" s="254"/>
      <c r="LJZ264" s="254"/>
      <c r="LKA264" s="254"/>
      <c r="LKB264" s="254"/>
      <c r="LKC264" s="254"/>
      <c r="LKD264" s="254"/>
      <c r="LKE264" s="254"/>
      <c r="LKF264" s="254"/>
      <c r="LKG264" s="254"/>
      <c r="LKH264" s="254"/>
      <c r="LKI264" s="254"/>
      <c r="LKJ264" s="254"/>
      <c r="LKK264" s="254"/>
      <c r="LKL264" s="254"/>
      <c r="LKM264" s="254"/>
      <c r="LKN264" s="254"/>
      <c r="LKO264" s="254"/>
      <c r="LKP264" s="254"/>
      <c r="LKQ264" s="254"/>
      <c r="LKR264" s="254"/>
      <c r="LKS264" s="254"/>
      <c r="LKT264" s="254"/>
      <c r="LKU264" s="254"/>
      <c r="LKV264" s="254"/>
      <c r="LKW264" s="254"/>
      <c r="LKX264" s="254"/>
      <c r="LKY264" s="254"/>
      <c r="LKZ264" s="254"/>
      <c r="LLA264" s="254"/>
      <c r="LLB264" s="254"/>
      <c r="LLC264" s="254"/>
      <c r="LLD264" s="254"/>
      <c r="LLE264" s="254"/>
      <c r="LLF264" s="254"/>
      <c r="LLG264" s="254"/>
      <c r="LLH264" s="254"/>
      <c r="LLI264" s="254"/>
      <c r="LLJ264" s="254"/>
      <c r="LLK264" s="254"/>
      <c r="LLL264" s="254"/>
      <c r="LLM264" s="254"/>
      <c r="LLN264" s="254"/>
      <c r="LLO264" s="254"/>
      <c r="LLP264" s="254"/>
      <c r="LLQ264" s="254"/>
      <c r="LLR264" s="254"/>
      <c r="LLS264" s="254"/>
      <c r="LLT264" s="254"/>
      <c r="LLU264" s="254"/>
      <c r="LLV264" s="254"/>
      <c r="LLW264" s="254"/>
      <c r="LLX264" s="254"/>
      <c r="LLY264" s="254"/>
      <c r="LLZ264" s="254"/>
      <c r="LMA264" s="254"/>
      <c r="LMB264" s="254"/>
      <c r="LMC264" s="254"/>
      <c r="LMD264" s="254"/>
      <c r="LME264" s="254"/>
      <c r="LMF264" s="254"/>
      <c r="LMG264" s="254"/>
      <c r="LMH264" s="254"/>
      <c r="LMI264" s="254"/>
      <c r="LMJ264" s="254"/>
      <c r="LMK264" s="254"/>
      <c r="LML264" s="254"/>
      <c r="LMM264" s="254"/>
      <c r="LMN264" s="254"/>
      <c r="LMO264" s="254"/>
      <c r="LMP264" s="254"/>
      <c r="LMQ264" s="254"/>
      <c r="LMR264" s="254"/>
      <c r="LMS264" s="254"/>
      <c r="LMT264" s="254"/>
      <c r="LMU264" s="254"/>
      <c r="LMV264" s="254"/>
      <c r="LMW264" s="254"/>
      <c r="LMX264" s="254"/>
      <c r="LMY264" s="254"/>
      <c r="LMZ264" s="254"/>
      <c r="LNA264" s="254"/>
      <c r="LNB264" s="254"/>
      <c r="LNC264" s="254"/>
      <c r="LND264" s="254"/>
      <c r="LNE264" s="254"/>
      <c r="LNF264" s="254"/>
      <c r="LNG264" s="254"/>
      <c r="LNH264" s="254"/>
      <c r="LNI264" s="254"/>
      <c r="LNJ264" s="254"/>
      <c r="LNK264" s="254"/>
      <c r="LNL264" s="254"/>
      <c r="LNM264" s="254"/>
      <c r="LNN264" s="254"/>
      <c r="LNO264" s="254"/>
      <c r="LNP264" s="254"/>
      <c r="LNQ264" s="254"/>
      <c r="LNR264" s="254"/>
      <c r="LNS264" s="254"/>
      <c r="LNT264" s="254"/>
      <c r="LNU264" s="254"/>
      <c r="LNV264" s="254"/>
      <c r="LNW264" s="254"/>
      <c r="LNX264" s="254"/>
      <c r="LNY264" s="254"/>
      <c r="LNZ264" s="254"/>
      <c r="LOA264" s="254"/>
      <c r="LOB264" s="254"/>
      <c r="LOC264" s="254"/>
      <c r="LOD264" s="254"/>
      <c r="LOE264" s="254"/>
      <c r="LOF264" s="254"/>
      <c r="LOG264" s="254"/>
      <c r="LOH264" s="254"/>
      <c r="LOI264" s="254"/>
      <c r="LOJ264" s="254"/>
      <c r="LOK264" s="254"/>
      <c r="LOL264" s="254"/>
      <c r="LOM264" s="254"/>
      <c r="LON264" s="254"/>
      <c r="LOO264" s="254"/>
      <c r="LOP264" s="254"/>
      <c r="LOQ264" s="254"/>
      <c r="LOR264" s="254"/>
      <c r="LOS264" s="254"/>
      <c r="LOT264" s="254"/>
      <c r="LOU264" s="254"/>
      <c r="LOV264" s="254"/>
      <c r="LOW264" s="254"/>
      <c r="LOX264" s="254"/>
      <c r="LOY264" s="254"/>
      <c r="LOZ264" s="254"/>
      <c r="LPA264" s="254"/>
      <c r="LPB264" s="254"/>
      <c r="LPC264" s="254"/>
      <c r="LPD264" s="254"/>
      <c r="LPE264" s="254"/>
      <c r="LPF264" s="254"/>
      <c r="LPG264" s="254"/>
      <c r="LPH264" s="254"/>
      <c r="LPI264" s="254"/>
      <c r="LPJ264" s="254"/>
      <c r="LPK264" s="254"/>
      <c r="LPL264" s="254"/>
      <c r="LPM264" s="254"/>
      <c r="LPN264" s="254"/>
      <c r="LPO264" s="254"/>
      <c r="LPP264" s="254"/>
      <c r="LPQ264" s="254"/>
      <c r="LPR264" s="254"/>
      <c r="LPS264" s="254"/>
      <c r="LPT264" s="254"/>
      <c r="LPU264" s="254"/>
      <c r="LPV264" s="254"/>
      <c r="LPW264" s="254"/>
      <c r="LPX264" s="254"/>
      <c r="LPY264" s="254"/>
      <c r="LPZ264" s="254"/>
      <c r="LQA264" s="254"/>
      <c r="LQB264" s="254"/>
      <c r="LQC264" s="254"/>
      <c r="LQD264" s="254"/>
      <c r="LQE264" s="254"/>
      <c r="LQF264" s="254"/>
      <c r="LQG264" s="254"/>
      <c r="LQH264" s="254"/>
      <c r="LQI264" s="254"/>
      <c r="LQJ264" s="254"/>
      <c r="LQK264" s="254"/>
      <c r="LQL264" s="254"/>
      <c r="LQM264" s="254"/>
      <c r="LQN264" s="254"/>
      <c r="LQO264" s="254"/>
      <c r="LQP264" s="254"/>
      <c r="LQQ264" s="254"/>
      <c r="LQR264" s="254"/>
      <c r="LQS264" s="254"/>
      <c r="LQT264" s="254"/>
      <c r="LQU264" s="254"/>
      <c r="LQV264" s="254"/>
      <c r="LQW264" s="254"/>
      <c r="LQX264" s="254"/>
      <c r="LQY264" s="254"/>
      <c r="LQZ264" s="254"/>
      <c r="LRA264" s="254"/>
      <c r="LRB264" s="254"/>
      <c r="LRC264" s="254"/>
      <c r="LRD264" s="254"/>
      <c r="LRE264" s="254"/>
      <c r="LRF264" s="254"/>
      <c r="LRG264" s="254"/>
      <c r="LRH264" s="254"/>
      <c r="LRI264" s="254"/>
      <c r="LRJ264" s="254"/>
      <c r="LRK264" s="254"/>
      <c r="LRL264" s="254"/>
      <c r="LRM264" s="254"/>
      <c r="LRN264" s="254"/>
      <c r="LRO264" s="254"/>
      <c r="LRP264" s="254"/>
      <c r="LRQ264" s="254"/>
      <c r="LRR264" s="254"/>
      <c r="LRS264" s="254"/>
      <c r="LRT264" s="254"/>
      <c r="LRU264" s="254"/>
      <c r="LRV264" s="254"/>
      <c r="LRW264" s="254"/>
      <c r="LRX264" s="254"/>
      <c r="LRY264" s="254"/>
      <c r="LRZ264" s="254"/>
      <c r="LSA264" s="254"/>
      <c r="LSB264" s="254"/>
      <c r="LSC264" s="254"/>
      <c r="LSD264" s="254"/>
      <c r="LSE264" s="254"/>
      <c r="LSF264" s="254"/>
      <c r="LSG264" s="254"/>
      <c r="LSH264" s="254"/>
      <c r="LSI264" s="254"/>
      <c r="LSJ264" s="254"/>
      <c r="LSK264" s="254"/>
      <c r="LSL264" s="254"/>
      <c r="LSM264" s="254"/>
      <c r="LSN264" s="254"/>
      <c r="LSO264" s="254"/>
      <c r="LSP264" s="254"/>
      <c r="LSQ264" s="254"/>
      <c r="LSR264" s="254"/>
      <c r="LSS264" s="254"/>
      <c r="LST264" s="254"/>
      <c r="LSU264" s="254"/>
      <c r="LSV264" s="254"/>
      <c r="LSW264" s="254"/>
      <c r="LSX264" s="254"/>
      <c r="LSY264" s="254"/>
      <c r="LSZ264" s="254"/>
      <c r="LTA264" s="254"/>
      <c r="LTB264" s="254"/>
      <c r="LTC264" s="254"/>
      <c r="LTD264" s="254"/>
      <c r="LTE264" s="254"/>
      <c r="LTF264" s="254"/>
      <c r="LTG264" s="254"/>
      <c r="LTH264" s="254"/>
      <c r="LTI264" s="254"/>
      <c r="LTJ264" s="254"/>
      <c r="LTK264" s="254"/>
      <c r="LTL264" s="254"/>
      <c r="LTM264" s="254"/>
      <c r="LTN264" s="254"/>
      <c r="LTO264" s="254"/>
      <c r="LTP264" s="254"/>
      <c r="LTQ264" s="254"/>
      <c r="LTR264" s="254"/>
      <c r="LTS264" s="254"/>
      <c r="LTT264" s="254"/>
      <c r="LTU264" s="254"/>
      <c r="LTV264" s="254"/>
      <c r="LTW264" s="254"/>
      <c r="LTX264" s="254"/>
      <c r="LTY264" s="254"/>
      <c r="LTZ264" s="254"/>
      <c r="LUA264" s="254"/>
      <c r="LUB264" s="254"/>
      <c r="LUC264" s="254"/>
      <c r="LUD264" s="254"/>
      <c r="LUE264" s="254"/>
      <c r="LUF264" s="254"/>
      <c r="LUG264" s="254"/>
      <c r="LUH264" s="254"/>
      <c r="LUI264" s="254"/>
      <c r="LUJ264" s="254"/>
      <c r="LUK264" s="254"/>
      <c r="LUL264" s="254"/>
      <c r="LUM264" s="254"/>
      <c r="LUN264" s="254"/>
      <c r="LUO264" s="254"/>
      <c r="LUP264" s="254"/>
      <c r="LUQ264" s="254"/>
      <c r="LUR264" s="254"/>
      <c r="LUS264" s="254"/>
      <c r="LUT264" s="254"/>
      <c r="LUU264" s="254"/>
      <c r="LUV264" s="254"/>
      <c r="LUW264" s="254"/>
      <c r="LUX264" s="254"/>
      <c r="LUY264" s="254"/>
      <c r="LUZ264" s="254"/>
      <c r="LVA264" s="254"/>
      <c r="LVB264" s="254"/>
      <c r="LVC264" s="254"/>
      <c r="LVD264" s="254"/>
      <c r="LVE264" s="254"/>
      <c r="LVF264" s="254"/>
      <c r="LVG264" s="254"/>
      <c r="LVH264" s="254"/>
      <c r="LVI264" s="254"/>
      <c r="LVJ264" s="254"/>
      <c r="LVK264" s="254"/>
      <c r="LVL264" s="254"/>
      <c r="LVM264" s="254"/>
      <c r="LVN264" s="254"/>
      <c r="LVO264" s="254"/>
      <c r="LVP264" s="254"/>
      <c r="LVQ264" s="254"/>
      <c r="LVR264" s="254"/>
      <c r="LVS264" s="254"/>
      <c r="LVT264" s="254"/>
      <c r="LVU264" s="254"/>
      <c r="LVV264" s="254"/>
      <c r="LVW264" s="254"/>
      <c r="LVX264" s="254"/>
      <c r="LVY264" s="254"/>
      <c r="LVZ264" s="254"/>
      <c r="LWA264" s="254"/>
      <c r="LWB264" s="254"/>
      <c r="LWC264" s="254"/>
      <c r="LWD264" s="254"/>
      <c r="LWE264" s="254"/>
      <c r="LWF264" s="254"/>
      <c r="LWG264" s="254"/>
      <c r="LWH264" s="254"/>
      <c r="LWI264" s="254"/>
      <c r="LWJ264" s="254"/>
      <c r="LWK264" s="254"/>
      <c r="LWL264" s="254"/>
      <c r="LWM264" s="254"/>
      <c r="LWN264" s="254"/>
      <c r="LWO264" s="254"/>
      <c r="LWP264" s="254"/>
      <c r="LWQ264" s="254"/>
      <c r="LWR264" s="254"/>
      <c r="LWS264" s="254"/>
      <c r="LWT264" s="254"/>
      <c r="LWU264" s="254"/>
      <c r="LWV264" s="254"/>
      <c r="LWW264" s="254"/>
      <c r="LWX264" s="254"/>
      <c r="LWY264" s="254"/>
      <c r="LWZ264" s="254"/>
      <c r="LXA264" s="254"/>
      <c r="LXB264" s="254"/>
      <c r="LXC264" s="254"/>
      <c r="LXD264" s="254"/>
      <c r="LXE264" s="254"/>
      <c r="LXF264" s="254"/>
      <c r="LXG264" s="254"/>
      <c r="LXH264" s="254"/>
      <c r="LXI264" s="254"/>
      <c r="LXJ264" s="254"/>
      <c r="LXK264" s="254"/>
      <c r="LXL264" s="254"/>
      <c r="LXM264" s="254"/>
      <c r="LXN264" s="254"/>
      <c r="LXO264" s="254"/>
      <c r="LXP264" s="254"/>
      <c r="LXQ264" s="254"/>
      <c r="LXR264" s="254"/>
      <c r="LXS264" s="254"/>
      <c r="LXT264" s="254"/>
      <c r="LXU264" s="254"/>
      <c r="LXV264" s="254"/>
      <c r="LXW264" s="254"/>
      <c r="LXX264" s="254"/>
      <c r="LXY264" s="254"/>
      <c r="LXZ264" s="254"/>
      <c r="LYA264" s="254"/>
      <c r="LYB264" s="254"/>
      <c r="LYC264" s="254"/>
      <c r="LYD264" s="254"/>
      <c r="LYE264" s="254"/>
      <c r="LYF264" s="254"/>
      <c r="LYG264" s="254"/>
      <c r="LYH264" s="254"/>
      <c r="LYI264" s="254"/>
      <c r="LYJ264" s="254"/>
      <c r="LYK264" s="254"/>
      <c r="LYL264" s="254"/>
      <c r="LYM264" s="254"/>
      <c r="LYN264" s="254"/>
      <c r="LYO264" s="254"/>
      <c r="LYP264" s="254"/>
      <c r="LYQ264" s="254"/>
      <c r="LYR264" s="254"/>
      <c r="LYS264" s="254"/>
      <c r="LYT264" s="254"/>
      <c r="LYU264" s="254"/>
      <c r="LYV264" s="254"/>
      <c r="LYW264" s="254"/>
      <c r="LYX264" s="254"/>
      <c r="LYY264" s="254"/>
      <c r="LYZ264" s="254"/>
      <c r="LZA264" s="254"/>
      <c r="LZB264" s="254"/>
      <c r="LZC264" s="254"/>
      <c r="LZD264" s="254"/>
      <c r="LZE264" s="254"/>
      <c r="LZF264" s="254"/>
      <c r="LZG264" s="254"/>
      <c r="LZH264" s="254"/>
      <c r="LZI264" s="254"/>
      <c r="LZJ264" s="254"/>
      <c r="LZK264" s="254"/>
      <c r="LZL264" s="254"/>
      <c r="LZM264" s="254"/>
      <c r="LZN264" s="254"/>
      <c r="LZO264" s="254"/>
      <c r="LZP264" s="254"/>
      <c r="LZQ264" s="254"/>
      <c r="LZR264" s="254"/>
      <c r="LZS264" s="254"/>
      <c r="LZT264" s="254"/>
      <c r="LZU264" s="254"/>
      <c r="LZV264" s="254"/>
      <c r="LZW264" s="254"/>
      <c r="LZX264" s="254"/>
      <c r="LZY264" s="254"/>
      <c r="LZZ264" s="254"/>
      <c r="MAA264" s="254"/>
      <c r="MAB264" s="254"/>
      <c r="MAC264" s="254"/>
      <c r="MAD264" s="254"/>
      <c r="MAE264" s="254"/>
      <c r="MAF264" s="254"/>
      <c r="MAG264" s="254"/>
      <c r="MAH264" s="254"/>
      <c r="MAI264" s="254"/>
      <c r="MAJ264" s="254"/>
      <c r="MAK264" s="254"/>
      <c r="MAL264" s="254"/>
      <c r="MAM264" s="254"/>
      <c r="MAN264" s="254"/>
      <c r="MAO264" s="254"/>
      <c r="MAP264" s="254"/>
      <c r="MAQ264" s="254"/>
      <c r="MAR264" s="254"/>
      <c r="MAS264" s="254"/>
      <c r="MAT264" s="254"/>
      <c r="MAU264" s="254"/>
      <c r="MAV264" s="254"/>
      <c r="MAW264" s="254"/>
      <c r="MAX264" s="254"/>
      <c r="MAY264" s="254"/>
      <c r="MAZ264" s="254"/>
      <c r="MBA264" s="254"/>
      <c r="MBB264" s="254"/>
      <c r="MBC264" s="254"/>
      <c r="MBD264" s="254"/>
      <c r="MBE264" s="254"/>
      <c r="MBF264" s="254"/>
      <c r="MBG264" s="254"/>
      <c r="MBH264" s="254"/>
      <c r="MBI264" s="254"/>
      <c r="MBJ264" s="254"/>
      <c r="MBK264" s="254"/>
      <c r="MBL264" s="254"/>
      <c r="MBM264" s="254"/>
      <c r="MBN264" s="254"/>
      <c r="MBO264" s="254"/>
      <c r="MBP264" s="254"/>
      <c r="MBQ264" s="254"/>
      <c r="MBR264" s="254"/>
      <c r="MBS264" s="254"/>
      <c r="MBT264" s="254"/>
      <c r="MBU264" s="254"/>
      <c r="MBV264" s="254"/>
      <c r="MBW264" s="254"/>
      <c r="MBX264" s="254"/>
      <c r="MBY264" s="254"/>
      <c r="MBZ264" s="254"/>
      <c r="MCA264" s="254"/>
      <c r="MCB264" s="254"/>
      <c r="MCC264" s="254"/>
      <c r="MCD264" s="254"/>
      <c r="MCE264" s="254"/>
      <c r="MCF264" s="254"/>
      <c r="MCG264" s="254"/>
      <c r="MCH264" s="254"/>
      <c r="MCI264" s="254"/>
      <c r="MCJ264" s="254"/>
      <c r="MCK264" s="254"/>
      <c r="MCL264" s="254"/>
      <c r="MCM264" s="254"/>
      <c r="MCN264" s="254"/>
      <c r="MCO264" s="254"/>
      <c r="MCP264" s="254"/>
      <c r="MCQ264" s="254"/>
      <c r="MCR264" s="254"/>
      <c r="MCS264" s="254"/>
      <c r="MCT264" s="254"/>
      <c r="MCU264" s="254"/>
      <c r="MCV264" s="254"/>
      <c r="MCW264" s="254"/>
      <c r="MCX264" s="254"/>
      <c r="MCY264" s="254"/>
      <c r="MCZ264" s="254"/>
      <c r="MDA264" s="254"/>
      <c r="MDB264" s="254"/>
      <c r="MDC264" s="254"/>
      <c r="MDD264" s="254"/>
      <c r="MDE264" s="254"/>
      <c r="MDF264" s="254"/>
      <c r="MDG264" s="254"/>
      <c r="MDH264" s="254"/>
      <c r="MDI264" s="254"/>
      <c r="MDJ264" s="254"/>
      <c r="MDK264" s="254"/>
      <c r="MDL264" s="254"/>
      <c r="MDM264" s="254"/>
      <c r="MDN264" s="254"/>
      <c r="MDO264" s="254"/>
      <c r="MDP264" s="254"/>
      <c r="MDQ264" s="254"/>
      <c r="MDR264" s="254"/>
      <c r="MDS264" s="254"/>
      <c r="MDT264" s="254"/>
      <c r="MDU264" s="254"/>
      <c r="MDV264" s="254"/>
      <c r="MDW264" s="254"/>
      <c r="MDX264" s="254"/>
      <c r="MDY264" s="254"/>
      <c r="MDZ264" s="254"/>
      <c r="MEA264" s="254"/>
      <c r="MEB264" s="254"/>
      <c r="MEC264" s="254"/>
      <c r="MED264" s="254"/>
      <c r="MEE264" s="254"/>
      <c r="MEF264" s="254"/>
      <c r="MEG264" s="254"/>
      <c r="MEH264" s="254"/>
      <c r="MEI264" s="254"/>
      <c r="MEJ264" s="254"/>
      <c r="MEK264" s="254"/>
      <c r="MEL264" s="254"/>
      <c r="MEM264" s="254"/>
      <c r="MEN264" s="254"/>
      <c r="MEO264" s="254"/>
      <c r="MEP264" s="254"/>
      <c r="MEQ264" s="254"/>
      <c r="MER264" s="254"/>
      <c r="MES264" s="254"/>
      <c r="MET264" s="254"/>
      <c r="MEU264" s="254"/>
      <c r="MEV264" s="254"/>
      <c r="MEW264" s="254"/>
      <c r="MEX264" s="254"/>
      <c r="MEY264" s="254"/>
      <c r="MEZ264" s="254"/>
      <c r="MFA264" s="254"/>
      <c r="MFB264" s="254"/>
      <c r="MFC264" s="254"/>
      <c r="MFD264" s="254"/>
      <c r="MFE264" s="254"/>
      <c r="MFF264" s="254"/>
      <c r="MFG264" s="254"/>
      <c r="MFH264" s="254"/>
      <c r="MFI264" s="254"/>
      <c r="MFJ264" s="254"/>
      <c r="MFK264" s="254"/>
      <c r="MFL264" s="254"/>
      <c r="MFM264" s="254"/>
      <c r="MFN264" s="254"/>
      <c r="MFO264" s="254"/>
      <c r="MFP264" s="254"/>
      <c r="MFQ264" s="254"/>
      <c r="MFR264" s="254"/>
      <c r="MFS264" s="254"/>
      <c r="MFT264" s="254"/>
      <c r="MFU264" s="254"/>
      <c r="MFV264" s="254"/>
      <c r="MFW264" s="254"/>
      <c r="MFX264" s="254"/>
      <c r="MFY264" s="254"/>
      <c r="MFZ264" s="254"/>
      <c r="MGA264" s="254"/>
      <c r="MGB264" s="254"/>
      <c r="MGC264" s="254"/>
      <c r="MGD264" s="254"/>
      <c r="MGE264" s="254"/>
      <c r="MGF264" s="254"/>
      <c r="MGG264" s="254"/>
      <c r="MGH264" s="254"/>
      <c r="MGI264" s="254"/>
      <c r="MGJ264" s="254"/>
      <c r="MGK264" s="254"/>
      <c r="MGL264" s="254"/>
      <c r="MGM264" s="254"/>
      <c r="MGN264" s="254"/>
      <c r="MGO264" s="254"/>
      <c r="MGP264" s="254"/>
      <c r="MGQ264" s="254"/>
      <c r="MGR264" s="254"/>
      <c r="MGS264" s="254"/>
      <c r="MGT264" s="254"/>
      <c r="MGU264" s="254"/>
      <c r="MGV264" s="254"/>
      <c r="MGW264" s="254"/>
      <c r="MGX264" s="254"/>
      <c r="MGY264" s="254"/>
      <c r="MGZ264" s="254"/>
      <c r="MHA264" s="254"/>
      <c r="MHB264" s="254"/>
      <c r="MHC264" s="254"/>
      <c r="MHD264" s="254"/>
      <c r="MHE264" s="254"/>
      <c r="MHF264" s="254"/>
      <c r="MHG264" s="254"/>
      <c r="MHH264" s="254"/>
      <c r="MHI264" s="254"/>
      <c r="MHJ264" s="254"/>
      <c r="MHK264" s="254"/>
      <c r="MHL264" s="254"/>
      <c r="MHM264" s="254"/>
      <c r="MHN264" s="254"/>
      <c r="MHO264" s="254"/>
      <c r="MHP264" s="254"/>
      <c r="MHQ264" s="254"/>
      <c r="MHR264" s="254"/>
      <c r="MHS264" s="254"/>
      <c r="MHT264" s="254"/>
      <c r="MHU264" s="254"/>
      <c r="MHV264" s="254"/>
      <c r="MHW264" s="254"/>
      <c r="MHX264" s="254"/>
      <c r="MHY264" s="254"/>
      <c r="MHZ264" s="254"/>
      <c r="MIA264" s="254"/>
      <c r="MIB264" s="254"/>
      <c r="MIC264" s="254"/>
      <c r="MID264" s="254"/>
      <c r="MIE264" s="254"/>
      <c r="MIF264" s="254"/>
      <c r="MIG264" s="254"/>
      <c r="MIH264" s="254"/>
      <c r="MII264" s="254"/>
      <c r="MIJ264" s="254"/>
      <c r="MIK264" s="254"/>
      <c r="MIL264" s="254"/>
      <c r="MIM264" s="254"/>
      <c r="MIN264" s="254"/>
      <c r="MIO264" s="254"/>
      <c r="MIP264" s="254"/>
      <c r="MIQ264" s="254"/>
      <c r="MIR264" s="254"/>
      <c r="MIS264" s="254"/>
      <c r="MIT264" s="254"/>
      <c r="MIU264" s="254"/>
      <c r="MIV264" s="254"/>
      <c r="MIW264" s="254"/>
      <c r="MIX264" s="254"/>
      <c r="MIY264" s="254"/>
      <c r="MIZ264" s="254"/>
      <c r="MJA264" s="254"/>
      <c r="MJB264" s="254"/>
      <c r="MJC264" s="254"/>
      <c r="MJD264" s="254"/>
      <c r="MJE264" s="254"/>
      <c r="MJF264" s="254"/>
      <c r="MJG264" s="254"/>
      <c r="MJH264" s="254"/>
      <c r="MJI264" s="254"/>
      <c r="MJJ264" s="254"/>
      <c r="MJK264" s="254"/>
      <c r="MJL264" s="254"/>
      <c r="MJM264" s="254"/>
      <c r="MJN264" s="254"/>
      <c r="MJO264" s="254"/>
      <c r="MJP264" s="254"/>
      <c r="MJQ264" s="254"/>
      <c r="MJR264" s="254"/>
      <c r="MJS264" s="254"/>
      <c r="MJT264" s="254"/>
      <c r="MJU264" s="254"/>
      <c r="MJV264" s="254"/>
      <c r="MJW264" s="254"/>
      <c r="MJX264" s="254"/>
      <c r="MJY264" s="254"/>
      <c r="MJZ264" s="254"/>
      <c r="MKA264" s="254"/>
      <c r="MKB264" s="254"/>
      <c r="MKC264" s="254"/>
      <c r="MKD264" s="254"/>
      <c r="MKE264" s="254"/>
      <c r="MKF264" s="254"/>
      <c r="MKG264" s="254"/>
      <c r="MKH264" s="254"/>
      <c r="MKI264" s="254"/>
      <c r="MKJ264" s="254"/>
      <c r="MKK264" s="254"/>
      <c r="MKL264" s="254"/>
      <c r="MKM264" s="254"/>
      <c r="MKN264" s="254"/>
      <c r="MKO264" s="254"/>
      <c r="MKP264" s="254"/>
      <c r="MKQ264" s="254"/>
      <c r="MKR264" s="254"/>
      <c r="MKS264" s="254"/>
      <c r="MKT264" s="254"/>
      <c r="MKU264" s="254"/>
      <c r="MKV264" s="254"/>
      <c r="MKW264" s="254"/>
      <c r="MKX264" s="254"/>
      <c r="MKY264" s="254"/>
      <c r="MKZ264" s="254"/>
      <c r="MLA264" s="254"/>
      <c r="MLB264" s="254"/>
      <c r="MLC264" s="254"/>
      <c r="MLD264" s="254"/>
      <c r="MLE264" s="254"/>
      <c r="MLF264" s="254"/>
      <c r="MLG264" s="254"/>
      <c r="MLH264" s="254"/>
      <c r="MLI264" s="254"/>
      <c r="MLJ264" s="254"/>
      <c r="MLK264" s="254"/>
      <c r="MLL264" s="254"/>
      <c r="MLM264" s="254"/>
      <c r="MLN264" s="254"/>
      <c r="MLO264" s="254"/>
      <c r="MLP264" s="254"/>
      <c r="MLQ264" s="254"/>
      <c r="MLR264" s="254"/>
      <c r="MLS264" s="254"/>
      <c r="MLT264" s="254"/>
      <c r="MLU264" s="254"/>
      <c r="MLV264" s="254"/>
      <c r="MLW264" s="254"/>
      <c r="MLX264" s="254"/>
      <c r="MLY264" s="254"/>
      <c r="MLZ264" s="254"/>
      <c r="MMA264" s="254"/>
      <c r="MMB264" s="254"/>
      <c r="MMC264" s="254"/>
      <c r="MMD264" s="254"/>
      <c r="MME264" s="254"/>
      <c r="MMF264" s="254"/>
      <c r="MMG264" s="254"/>
      <c r="MMH264" s="254"/>
      <c r="MMI264" s="254"/>
      <c r="MMJ264" s="254"/>
      <c r="MMK264" s="254"/>
      <c r="MML264" s="254"/>
      <c r="MMM264" s="254"/>
      <c r="MMN264" s="254"/>
      <c r="MMO264" s="254"/>
      <c r="MMP264" s="254"/>
      <c r="MMQ264" s="254"/>
      <c r="MMR264" s="254"/>
      <c r="MMS264" s="254"/>
      <c r="MMT264" s="254"/>
      <c r="MMU264" s="254"/>
      <c r="MMV264" s="254"/>
      <c r="MMW264" s="254"/>
      <c r="MMX264" s="254"/>
      <c r="MMY264" s="254"/>
      <c r="MMZ264" s="254"/>
      <c r="MNA264" s="254"/>
      <c r="MNB264" s="254"/>
      <c r="MNC264" s="254"/>
      <c r="MND264" s="254"/>
      <c r="MNE264" s="254"/>
      <c r="MNF264" s="254"/>
      <c r="MNG264" s="254"/>
      <c r="MNH264" s="254"/>
      <c r="MNI264" s="254"/>
      <c r="MNJ264" s="254"/>
      <c r="MNK264" s="254"/>
      <c r="MNL264" s="254"/>
      <c r="MNM264" s="254"/>
      <c r="MNN264" s="254"/>
      <c r="MNO264" s="254"/>
      <c r="MNP264" s="254"/>
      <c r="MNQ264" s="254"/>
      <c r="MNR264" s="254"/>
      <c r="MNS264" s="254"/>
      <c r="MNT264" s="254"/>
      <c r="MNU264" s="254"/>
      <c r="MNV264" s="254"/>
      <c r="MNW264" s="254"/>
      <c r="MNX264" s="254"/>
      <c r="MNY264" s="254"/>
      <c r="MNZ264" s="254"/>
      <c r="MOA264" s="254"/>
      <c r="MOB264" s="254"/>
      <c r="MOC264" s="254"/>
      <c r="MOD264" s="254"/>
      <c r="MOE264" s="254"/>
      <c r="MOF264" s="254"/>
      <c r="MOG264" s="254"/>
      <c r="MOH264" s="254"/>
      <c r="MOI264" s="254"/>
      <c r="MOJ264" s="254"/>
      <c r="MOK264" s="254"/>
      <c r="MOL264" s="254"/>
      <c r="MOM264" s="254"/>
      <c r="MON264" s="254"/>
      <c r="MOO264" s="254"/>
      <c r="MOP264" s="254"/>
      <c r="MOQ264" s="254"/>
      <c r="MOR264" s="254"/>
      <c r="MOS264" s="254"/>
      <c r="MOT264" s="254"/>
      <c r="MOU264" s="254"/>
      <c r="MOV264" s="254"/>
      <c r="MOW264" s="254"/>
      <c r="MOX264" s="254"/>
      <c r="MOY264" s="254"/>
      <c r="MOZ264" s="254"/>
      <c r="MPA264" s="254"/>
      <c r="MPB264" s="254"/>
      <c r="MPC264" s="254"/>
      <c r="MPD264" s="254"/>
      <c r="MPE264" s="254"/>
      <c r="MPF264" s="254"/>
      <c r="MPG264" s="254"/>
      <c r="MPH264" s="254"/>
      <c r="MPI264" s="254"/>
      <c r="MPJ264" s="254"/>
      <c r="MPK264" s="254"/>
      <c r="MPL264" s="254"/>
      <c r="MPM264" s="254"/>
      <c r="MPN264" s="254"/>
      <c r="MPO264" s="254"/>
      <c r="MPP264" s="254"/>
      <c r="MPQ264" s="254"/>
      <c r="MPR264" s="254"/>
      <c r="MPS264" s="254"/>
      <c r="MPT264" s="254"/>
      <c r="MPU264" s="254"/>
      <c r="MPV264" s="254"/>
      <c r="MPW264" s="254"/>
      <c r="MPX264" s="254"/>
      <c r="MPY264" s="254"/>
      <c r="MPZ264" s="254"/>
      <c r="MQA264" s="254"/>
      <c r="MQB264" s="254"/>
      <c r="MQC264" s="254"/>
      <c r="MQD264" s="254"/>
      <c r="MQE264" s="254"/>
      <c r="MQF264" s="254"/>
      <c r="MQG264" s="254"/>
      <c r="MQH264" s="254"/>
      <c r="MQI264" s="254"/>
      <c r="MQJ264" s="254"/>
      <c r="MQK264" s="254"/>
      <c r="MQL264" s="254"/>
      <c r="MQM264" s="254"/>
      <c r="MQN264" s="254"/>
      <c r="MQO264" s="254"/>
      <c r="MQP264" s="254"/>
      <c r="MQQ264" s="254"/>
      <c r="MQR264" s="254"/>
      <c r="MQS264" s="254"/>
      <c r="MQT264" s="254"/>
      <c r="MQU264" s="254"/>
      <c r="MQV264" s="254"/>
      <c r="MQW264" s="254"/>
      <c r="MQX264" s="254"/>
      <c r="MQY264" s="254"/>
      <c r="MQZ264" s="254"/>
      <c r="MRA264" s="254"/>
      <c r="MRB264" s="254"/>
      <c r="MRC264" s="254"/>
      <c r="MRD264" s="254"/>
      <c r="MRE264" s="254"/>
      <c r="MRF264" s="254"/>
      <c r="MRG264" s="254"/>
      <c r="MRH264" s="254"/>
      <c r="MRI264" s="254"/>
      <c r="MRJ264" s="254"/>
      <c r="MRK264" s="254"/>
      <c r="MRL264" s="254"/>
      <c r="MRM264" s="254"/>
      <c r="MRN264" s="254"/>
      <c r="MRO264" s="254"/>
      <c r="MRP264" s="254"/>
      <c r="MRQ264" s="254"/>
      <c r="MRR264" s="254"/>
      <c r="MRS264" s="254"/>
      <c r="MRT264" s="254"/>
      <c r="MRU264" s="254"/>
      <c r="MRV264" s="254"/>
      <c r="MRW264" s="254"/>
      <c r="MRX264" s="254"/>
      <c r="MRY264" s="254"/>
      <c r="MRZ264" s="254"/>
      <c r="MSA264" s="254"/>
      <c r="MSB264" s="254"/>
      <c r="MSC264" s="254"/>
      <c r="MSD264" s="254"/>
      <c r="MSE264" s="254"/>
      <c r="MSF264" s="254"/>
      <c r="MSG264" s="254"/>
      <c r="MSH264" s="254"/>
      <c r="MSI264" s="254"/>
      <c r="MSJ264" s="254"/>
      <c r="MSK264" s="254"/>
      <c r="MSL264" s="254"/>
      <c r="MSM264" s="254"/>
      <c r="MSN264" s="254"/>
      <c r="MSO264" s="254"/>
      <c r="MSP264" s="254"/>
      <c r="MSQ264" s="254"/>
      <c r="MSR264" s="254"/>
      <c r="MSS264" s="254"/>
      <c r="MST264" s="254"/>
      <c r="MSU264" s="254"/>
      <c r="MSV264" s="254"/>
      <c r="MSW264" s="254"/>
      <c r="MSX264" s="254"/>
      <c r="MSY264" s="254"/>
      <c r="MSZ264" s="254"/>
      <c r="MTA264" s="254"/>
      <c r="MTB264" s="254"/>
      <c r="MTC264" s="254"/>
      <c r="MTD264" s="254"/>
      <c r="MTE264" s="254"/>
      <c r="MTF264" s="254"/>
      <c r="MTG264" s="254"/>
      <c r="MTH264" s="254"/>
      <c r="MTI264" s="254"/>
      <c r="MTJ264" s="254"/>
      <c r="MTK264" s="254"/>
      <c r="MTL264" s="254"/>
      <c r="MTM264" s="254"/>
      <c r="MTN264" s="254"/>
      <c r="MTO264" s="254"/>
      <c r="MTP264" s="254"/>
      <c r="MTQ264" s="254"/>
      <c r="MTR264" s="254"/>
      <c r="MTS264" s="254"/>
      <c r="MTT264" s="254"/>
      <c r="MTU264" s="254"/>
      <c r="MTV264" s="254"/>
      <c r="MTW264" s="254"/>
      <c r="MTX264" s="254"/>
      <c r="MTY264" s="254"/>
      <c r="MTZ264" s="254"/>
      <c r="MUA264" s="254"/>
      <c r="MUB264" s="254"/>
      <c r="MUC264" s="254"/>
      <c r="MUD264" s="254"/>
      <c r="MUE264" s="254"/>
      <c r="MUF264" s="254"/>
      <c r="MUG264" s="254"/>
      <c r="MUH264" s="254"/>
      <c r="MUI264" s="254"/>
      <c r="MUJ264" s="254"/>
      <c r="MUK264" s="254"/>
      <c r="MUL264" s="254"/>
      <c r="MUM264" s="254"/>
      <c r="MUN264" s="254"/>
      <c r="MUO264" s="254"/>
      <c r="MUP264" s="254"/>
      <c r="MUQ264" s="254"/>
      <c r="MUR264" s="254"/>
      <c r="MUS264" s="254"/>
      <c r="MUT264" s="254"/>
      <c r="MUU264" s="254"/>
      <c r="MUV264" s="254"/>
      <c r="MUW264" s="254"/>
      <c r="MUX264" s="254"/>
      <c r="MUY264" s="254"/>
      <c r="MUZ264" s="254"/>
      <c r="MVA264" s="254"/>
      <c r="MVB264" s="254"/>
      <c r="MVC264" s="254"/>
      <c r="MVD264" s="254"/>
      <c r="MVE264" s="254"/>
      <c r="MVF264" s="254"/>
      <c r="MVG264" s="254"/>
      <c r="MVH264" s="254"/>
      <c r="MVI264" s="254"/>
      <c r="MVJ264" s="254"/>
      <c r="MVK264" s="254"/>
      <c r="MVL264" s="254"/>
      <c r="MVM264" s="254"/>
      <c r="MVN264" s="254"/>
      <c r="MVO264" s="254"/>
      <c r="MVP264" s="254"/>
      <c r="MVQ264" s="254"/>
      <c r="MVR264" s="254"/>
      <c r="MVS264" s="254"/>
      <c r="MVT264" s="254"/>
      <c r="MVU264" s="254"/>
      <c r="MVV264" s="254"/>
      <c r="MVW264" s="254"/>
      <c r="MVX264" s="254"/>
      <c r="MVY264" s="254"/>
      <c r="MVZ264" s="254"/>
      <c r="MWA264" s="254"/>
      <c r="MWB264" s="254"/>
      <c r="MWC264" s="254"/>
      <c r="MWD264" s="254"/>
      <c r="MWE264" s="254"/>
      <c r="MWF264" s="254"/>
      <c r="MWG264" s="254"/>
      <c r="MWH264" s="254"/>
      <c r="MWI264" s="254"/>
      <c r="MWJ264" s="254"/>
      <c r="MWK264" s="254"/>
      <c r="MWL264" s="254"/>
      <c r="MWM264" s="254"/>
      <c r="MWN264" s="254"/>
      <c r="MWO264" s="254"/>
      <c r="MWP264" s="254"/>
      <c r="MWQ264" s="254"/>
      <c r="MWR264" s="254"/>
      <c r="MWS264" s="254"/>
      <c r="MWT264" s="254"/>
      <c r="MWU264" s="254"/>
      <c r="MWV264" s="254"/>
      <c r="MWW264" s="254"/>
      <c r="MWX264" s="254"/>
      <c r="MWY264" s="254"/>
      <c r="MWZ264" s="254"/>
      <c r="MXA264" s="254"/>
      <c r="MXB264" s="254"/>
      <c r="MXC264" s="254"/>
      <c r="MXD264" s="254"/>
      <c r="MXE264" s="254"/>
      <c r="MXF264" s="254"/>
      <c r="MXG264" s="254"/>
      <c r="MXH264" s="254"/>
      <c r="MXI264" s="254"/>
      <c r="MXJ264" s="254"/>
      <c r="MXK264" s="254"/>
      <c r="MXL264" s="254"/>
      <c r="MXM264" s="254"/>
      <c r="MXN264" s="254"/>
      <c r="MXO264" s="254"/>
      <c r="MXP264" s="254"/>
      <c r="MXQ264" s="254"/>
      <c r="MXR264" s="254"/>
      <c r="MXS264" s="254"/>
      <c r="MXT264" s="254"/>
      <c r="MXU264" s="254"/>
      <c r="MXV264" s="254"/>
      <c r="MXW264" s="254"/>
      <c r="MXX264" s="254"/>
      <c r="MXY264" s="254"/>
      <c r="MXZ264" s="254"/>
      <c r="MYA264" s="254"/>
      <c r="MYB264" s="254"/>
      <c r="MYC264" s="254"/>
      <c r="MYD264" s="254"/>
      <c r="MYE264" s="254"/>
      <c r="MYF264" s="254"/>
      <c r="MYG264" s="254"/>
      <c r="MYH264" s="254"/>
      <c r="MYI264" s="254"/>
      <c r="MYJ264" s="254"/>
      <c r="MYK264" s="254"/>
      <c r="MYL264" s="254"/>
      <c r="MYM264" s="254"/>
      <c r="MYN264" s="254"/>
      <c r="MYO264" s="254"/>
      <c r="MYP264" s="254"/>
      <c r="MYQ264" s="254"/>
      <c r="MYR264" s="254"/>
      <c r="MYS264" s="254"/>
      <c r="MYT264" s="254"/>
      <c r="MYU264" s="254"/>
      <c r="MYV264" s="254"/>
      <c r="MYW264" s="254"/>
      <c r="MYX264" s="254"/>
      <c r="MYY264" s="254"/>
      <c r="MYZ264" s="254"/>
      <c r="MZA264" s="254"/>
      <c r="MZB264" s="254"/>
      <c r="MZC264" s="254"/>
      <c r="MZD264" s="254"/>
      <c r="MZE264" s="254"/>
      <c r="MZF264" s="254"/>
      <c r="MZG264" s="254"/>
      <c r="MZH264" s="254"/>
      <c r="MZI264" s="254"/>
      <c r="MZJ264" s="254"/>
      <c r="MZK264" s="254"/>
      <c r="MZL264" s="254"/>
      <c r="MZM264" s="254"/>
      <c r="MZN264" s="254"/>
      <c r="MZO264" s="254"/>
      <c r="MZP264" s="254"/>
      <c r="MZQ264" s="254"/>
      <c r="MZR264" s="254"/>
      <c r="MZS264" s="254"/>
      <c r="MZT264" s="254"/>
      <c r="MZU264" s="254"/>
      <c r="MZV264" s="254"/>
      <c r="MZW264" s="254"/>
      <c r="MZX264" s="254"/>
      <c r="MZY264" s="254"/>
      <c r="MZZ264" s="254"/>
      <c r="NAA264" s="254"/>
      <c r="NAB264" s="254"/>
      <c r="NAC264" s="254"/>
      <c r="NAD264" s="254"/>
      <c r="NAE264" s="254"/>
      <c r="NAF264" s="254"/>
      <c r="NAG264" s="254"/>
      <c r="NAH264" s="254"/>
      <c r="NAI264" s="254"/>
      <c r="NAJ264" s="254"/>
      <c r="NAK264" s="254"/>
      <c r="NAL264" s="254"/>
      <c r="NAM264" s="254"/>
      <c r="NAN264" s="254"/>
      <c r="NAO264" s="254"/>
      <c r="NAP264" s="254"/>
      <c r="NAQ264" s="254"/>
      <c r="NAR264" s="254"/>
      <c r="NAS264" s="254"/>
      <c r="NAT264" s="254"/>
      <c r="NAU264" s="254"/>
      <c r="NAV264" s="254"/>
      <c r="NAW264" s="254"/>
      <c r="NAX264" s="254"/>
      <c r="NAY264" s="254"/>
      <c r="NAZ264" s="254"/>
      <c r="NBA264" s="254"/>
      <c r="NBB264" s="254"/>
      <c r="NBC264" s="254"/>
      <c r="NBD264" s="254"/>
      <c r="NBE264" s="254"/>
      <c r="NBF264" s="254"/>
      <c r="NBG264" s="254"/>
      <c r="NBH264" s="254"/>
      <c r="NBI264" s="254"/>
      <c r="NBJ264" s="254"/>
      <c r="NBK264" s="254"/>
      <c r="NBL264" s="254"/>
      <c r="NBM264" s="254"/>
      <c r="NBN264" s="254"/>
      <c r="NBO264" s="254"/>
      <c r="NBP264" s="254"/>
      <c r="NBQ264" s="254"/>
      <c r="NBR264" s="254"/>
      <c r="NBS264" s="254"/>
      <c r="NBT264" s="254"/>
      <c r="NBU264" s="254"/>
      <c r="NBV264" s="254"/>
      <c r="NBW264" s="254"/>
      <c r="NBX264" s="254"/>
      <c r="NBY264" s="254"/>
      <c r="NBZ264" s="254"/>
      <c r="NCA264" s="254"/>
      <c r="NCB264" s="254"/>
      <c r="NCC264" s="254"/>
      <c r="NCD264" s="254"/>
      <c r="NCE264" s="254"/>
      <c r="NCF264" s="254"/>
      <c r="NCG264" s="254"/>
      <c r="NCH264" s="254"/>
      <c r="NCI264" s="254"/>
      <c r="NCJ264" s="254"/>
      <c r="NCK264" s="254"/>
      <c r="NCL264" s="254"/>
      <c r="NCM264" s="254"/>
      <c r="NCN264" s="254"/>
      <c r="NCO264" s="254"/>
      <c r="NCP264" s="254"/>
      <c r="NCQ264" s="254"/>
      <c r="NCR264" s="254"/>
      <c r="NCS264" s="254"/>
      <c r="NCT264" s="254"/>
      <c r="NCU264" s="254"/>
      <c r="NCV264" s="254"/>
      <c r="NCW264" s="254"/>
      <c r="NCX264" s="254"/>
      <c r="NCY264" s="254"/>
      <c r="NCZ264" s="254"/>
      <c r="NDA264" s="254"/>
      <c r="NDB264" s="254"/>
      <c r="NDC264" s="254"/>
      <c r="NDD264" s="254"/>
      <c r="NDE264" s="254"/>
      <c r="NDF264" s="254"/>
      <c r="NDG264" s="254"/>
      <c r="NDH264" s="254"/>
      <c r="NDI264" s="254"/>
      <c r="NDJ264" s="254"/>
      <c r="NDK264" s="254"/>
      <c r="NDL264" s="254"/>
      <c r="NDM264" s="254"/>
      <c r="NDN264" s="254"/>
      <c r="NDO264" s="254"/>
      <c r="NDP264" s="254"/>
      <c r="NDQ264" s="254"/>
      <c r="NDR264" s="254"/>
      <c r="NDS264" s="254"/>
      <c r="NDT264" s="254"/>
      <c r="NDU264" s="254"/>
      <c r="NDV264" s="254"/>
      <c r="NDW264" s="254"/>
      <c r="NDX264" s="254"/>
      <c r="NDY264" s="254"/>
      <c r="NDZ264" s="254"/>
      <c r="NEA264" s="254"/>
      <c r="NEB264" s="254"/>
      <c r="NEC264" s="254"/>
      <c r="NED264" s="254"/>
      <c r="NEE264" s="254"/>
      <c r="NEF264" s="254"/>
      <c r="NEG264" s="254"/>
      <c r="NEH264" s="254"/>
      <c r="NEI264" s="254"/>
      <c r="NEJ264" s="254"/>
      <c r="NEK264" s="254"/>
      <c r="NEL264" s="254"/>
      <c r="NEM264" s="254"/>
      <c r="NEN264" s="254"/>
      <c r="NEO264" s="254"/>
      <c r="NEP264" s="254"/>
      <c r="NEQ264" s="254"/>
      <c r="NER264" s="254"/>
      <c r="NES264" s="254"/>
      <c r="NET264" s="254"/>
      <c r="NEU264" s="254"/>
      <c r="NEV264" s="254"/>
      <c r="NEW264" s="254"/>
      <c r="NEX264" s="254"/>
      <c r="NEY264" s="254"/>
      <c r="NEZ264" s="254"/>
      <c r="NFA264" s="254"/>
      <c r="NFB264" s="254"/>
      <c r="NFC264" s="254"/>
      <c r="NFD264" s="254"/>
      <c r="NFE264" s="254"/>
      <c r="NFF264" s="254"/>
      <c r="NFG264" s="254"/>
      <c r="NFH264" s="254"/>
      <c r="NFI264" s="254"/>
      <c r="NFJ264" s="254"/>
      <c r="NFK264" s="254"/>
      <c r="NFL264" s="254"/>
      <c r="NFM264" s="254"/>
      <c r="NFN264" s="254"/>
      <c r="NFO264" s="254"/>
      <c r="NFP264" s="254"/>
      <c r="NFQ264" s="254"/>
      <c r="NFR264" s="254"/>
      <c r="NFS264" s="254"/>
      <c r="NFT264" s="254"/>
      <c r="NFU264" s="254"/>
      <c r="NFV264" s="254"/>
      <c r="NFW264" s="254"/>
      <c r="NFX264" s="254"/>
      <c r="NFY264" s="254"/>
      <c r="NFZ264" s="254"/>
      <c r="NGA264" s="254"/>
      <c r="NGB264" s="254"/>
      <c r="NGC264" s="254"/>
      <c r="NGD264" s="254"/>
      <c r="NGE264" s="254"/>
      <c r="NGF264" s="254"/>
      <c r="NGG264" s="254"/>
      <c r="NGH264" s="254"/>
      <c r="NGI264" s="254"/>
      <c r="NGJ264" s="254"/>
      <c r="NGK264" s="254"/>
      <c r="NGL264" s="254"/>
      <c r="NGM264" s="254"/>
      <c r="NGN264" s="254"/>
      <c r="NGO264" s="254"/>
      <c r="NGP264" s="254"/>
      <c r="NGQ264" s="254"/>
      <c r="NGR264" s="254"/>
      <c r="NGS264" s="254"/>
      <c r="NGT264" s="254"/>
      <c r="NGU264" s="254"/>
      <c r="NGV264" s="254"/>
      <c r="NGW264" s="254"/>
      <c r="NGX264" s="254"/>
      <c r="NGY264" s="254"/>
      <c r="NGZ264" s="254"/>
      <c r="NHA264" s="254"/>
      <c r="NHB264" s="254"/>
      <c r="NHC264" s="254"/>
      <c r="NHD264" s="254"/>
      <c r="NHE264" s="254"/>
      <c r="NHF264" s="254"/>
      <c r="NHG264" s="254"/>
      <c r="NHH264" s="254"/>
      <c r="NHI264" s="254"/>
      <c r="NHJ264" s="254"/>
      <c r="NHK264" s="254"/>
      <c r="NHL264" s="254"/>
      <c r="NHM264" s="254"/>
      <c r="NHN264" s="254"/>
      <c r="NHO264" s="254"/>
      <c r="NHP264" s="254"/>
      <c r="NHQ264" s="254"/>
      <c r="NHR264" s="254"/>
      <c r="NHS264" s="254"/>
      <c r="NHT264" s="254"/>
      <c r="NHU264" s="254"/>
      <c r="NHV264" s="254"/>
      <c r="NHW264" s="254"/>
      <c r="NHX264" s="254"/>
      <c r="NHY264" s="254"/>
      <c r="NHZ264" s="254"/>
      <c r="NIA264" s="254"/>
      <c r="NIB264" s="254"/>
      <c r="NIC264" s="254"/>
      <c r="NID264" s="254"/>
      <c r="NIE264" s="254"/>
      <c r="NIF264" s="254"/>
      <c r="NIG264" s="254"/>
      <c r="NIH264" s="254"/>
      <c r="NII264" s="254"/>
      <c r="NIJ264" s="254"/>
      <c r="NIK264" s="254"/>
      <c r="NIL264" s="254"/>
      <c r="NIM264" s="254"/>
      <c r="NIN264" s="254"/>
      <c r="NIO264" s="254"/>
      <c r="NIP264" s="254"/>
      <c r="NIQ264" s="254"/>
      <c r="NIR264" s="254"/>
      <c r="NIS264" s="254"/>
      <c r="NIT264" s="254"/>
      <c r="NIU264" s="254"/>
      <c r="NIV264" s="254"/>
      <c r="NIW264" s="254"/>
      <c r="NIX264" s="254"/>
      <c r="NIY264" s="254"/>
      <c r="NIZ264" s="254"/>
      <c r="NJA264" s="254"/>
      <c r="NJB264" s="254"/>
      <c r="NJC264" s="254"/>
      <c r="NJD264" s="254"/>
      <c r="NJE264" s="254"/>
      <c r="NJF264" s="254"/>
      <c r="NJG264" s="254"/>
      <c r="NJH264" s="254"/>
      <c r="NJI264" s="254"/>
      <c r="NJJ264" s="254"/>
      <c r="NJK264" s="254"/>
      <c r="NJL264" s="254"/>
      <c r="NJM264" s="254"/>
      <c r="NJN264" s="254"/>
      <c r="NJO264" s="254"/>
      <c r="NJP264" s="254"/>
      <c r="NJQ264" s="254"/>
      <c r="NJR264" s="254"/>
      <c r="NJS264" s="254"/>
      <c r="NJT264" s="254"/>
      <c r="NJU264" s="254"/>
      <c r="NJV264" s="254"/>
      <c r="NJW264" s="254"/>
      <c r="NJX264" s="254"/>
      <c r="NJY264" s="254"/>
      <c r="NJZ264" s="254"/>
      <c r="NKA264" s="254"/>
      <c r="NKB264" s="254"/>
      <c r="NKC264" s="254"/>
      <c r="NKD264" s="254"/>
      <c r="NKE264" s="254"/>
      <c r="NKF264" s="254"/>
      <c r="NKG264" s="254"/>
      <c r="NKH264" s="254"/>
      <c r="NKI264" s="254"/>
      <c r="NKJ264" s="254"/>
      <c r="NKK264" s="254"/>
      <c r="NKL264" s="254"/>
      <c r="NKM264" s="254"/>
      <c r="NKN264" s="254"/>
      <c r="NKO264" s="254"/>
      <c r="NKP264" s="254"/>
      <c r="NKQ264" s="254"/>
      <c r="NKR264" s="254"/>
      <c r="NKS264" s="254"/>
      <c r="NKT264" s="254"/>
      <c r="NKU264" s="254"/>
      <c r="NKV264" s="254"/>
      <c r="NKW264" s="254"/>
      <c r="NKX264" s="254"/>
      <c r="NKY264" s="254"/>
      <c r="NKZ264" s="254"/>
      <c r="NLA264" s="254"/>
      <c r="NLB264" s="254"/>
      <c r="NLC264" s="254"/>
      <c r="NLD264" s="254"/>
      <c r="NLE264" s="254"/>
      <c r="NLF264" s="254"/>
      <c r="NLG264" s="254"/>
      <c r="NLH264" s="254"/>
      <c r="NLI264" s="254"/>
      <c r="NLJ264" s="254"/>
      <c r="NLK264" s="254"/>
      <c r="NLL264" s="254"/>
      <c r="NLM264" s="254"/>
      <c r="NLN264" s="254"/>
      <c r="NLO264" s="254"/>
      <c r="NLP264" s="254"/>
      <c r="NLQ264" s="254"/>
      <c r="NLR264" s="254"/>
      <c r="NLS264" s="254"/>
      <c r="NLT264" s="254"/>
      <c r="NLU264" s="254"/>
      <c r="NLV264" s="254"/>
      <c r="NLW264" s="254"/>
      <c r="NLX264" s="254"/>
      <c r="NLY264" s="254"/>
      <c r="NLZ264" s="254"/>
      <c r="NMA264" s="254"/>
      <c r="NMB264" s="254"/>
      <c r="NMC264" s="254"/>
      <c r="NMD264" s="254"/>
      <c r="NME264" s="254"/>
      <c r="NMF264" s="254"/>
      <c r="NMG264" s="254"/>
      <c r="NMH264" s="254"/>
      <c r="NMI264" s="254"/>
      <c r="NMJ264" s="254"/>
      <c r="NMK264" s="254"/>
      <c r="NML264" s="254"/>
      <c r="NMM264" s="254"/>
      <c r="NMN264" s="254"/>
      <c r="NMO264" s="254"/>
      <c r="NMP264" s="254"/>
      <c r="NMQ264" s="254"/>
      <c r="NMR264" s="254"/>
      <c r="NMS264" s="254"/>
      <c r="NMT264" s="254"/>
      <c r="NMU264" s="254"/>
      <c r="NMV264" s="254"/>
      <c r="NMW264" s="254"/>
      <c r="NMX264" s="254"/>
      <c r="NMY264" s="254"/>
      <c r="NMZ264" s="254"/>
      <c r="NNA264" s="254"/>
      <c r="NNB264" s="254"/>
      <c r="NNC264" s="254"/>
      <c r="NND264" s="254"/>
      <c r="NNE264" s="254"/>
      <c r="NNF264" s="254"/>
      <c r="NNG264" s="254"/>
      <c r="NNH264" s="254"/>
      <c r="NNI264" s="254"/>
      <c r="NNJ264" s="254"/>
      <c r="NNK264" s="254"/>
      <c r="NNL264" s="254"/>
      <c r="NNM264" s="254"/>
      <c r="NNN264" s="254"/>
      <c r="NNO264" s="254"/>
      <c r="NNP264" s="254"/>
      <c r="NNQ264" s="254"/>
      <c r="NNR264" s="254"/>
      <c r="NNS264" s="254"/>
      <c r="NNT264" s="254"/>
      <c r="NNU264" s="254"/>
      <c r="NNV264" s="254"/>
      <c r="NNW264" s="254"/>
      <c r="NNX264" s="254"/>
      <c r="NNY264" s="254"/>
      <c r="NNZ264" s="254"/>
      <c r="NOA264" s="254"/>
      <c r="NOB264" s="254"/>
      <c r="NOC264" s="254"/>
      <c r="NOD264" s="254"/>
      <c r="NOE264" s="254"/>
      <c r="NOF264" s="254"/>
      <c r="NOG264" s="254"/>
      <c r="NOH264" s="254"/>
      <c r="NOI264" s="254"/>
      <c r="NOJ264" s="254"/>
      <c r="NOK264" s="254"/>
      <c r="NOL264" s="254"/>
      <c r="NOM264" s="254"/>
      <c r="NON264" s="254"/>
      <c r="NOO264" s="254"/>
      <c r="NOP264" s="254"/>
      <c r="NOQ264" s="254"/>
      <c r="NOR264" s="254"/>
      <c r="NOS264" s="254"/>
      <c r="NOT264" s="254"/>
      <c r="NOU264" s="254"/>
      <c r="NOV264" s="254"/>
      <c r="NOW264" s="254"/>
      <c r="NOX264" s="254"/>
      <c r="NOY264" s="254"/>
      <c r="NOZ264" s="254"/>
      <c r="NPA264" s="254"/>
      <c r="NPB264" s="254"/>
      <c r="NPC264" s="254"/>
      <c r="NPD264" s="254"/>
      <c r="NPE264" s="254"/>
      <c r="NPF264" s="254"/>
      <c r="NPG264" s="254"/>
      <c r="NPH264" s="254"/>
      <c r="NPI264" s="254"/>
      <c r="NPJ264" s="254"/>
      <c r="NPK264" s="254"/>
      <c r="NPL264" s="254"/>
      <c r="NPM264" s="254"/>
      <c r="NPN264" s="254"/>
      <c r="NPO264" s="254"/>
      <c r="NPP264" s="254"/>
      <c r="NPQ264" s="254"/>
      <c r="NPR264" s="254"/>
      <c r="NPS264" s="254"/>
      <c r="NPT264" s="254"/>
      <c r="NPU264" s="254"/>
      <c r="NPV264" s="254"/>
      <c r="NPW264" s="254"/>
      <c r="NPX264" s="254"/>
      <c r="NPY264" s="254"/>
      <c r="NPZ264" s="254"/>
      <c r="NQA264" s="254"/>
      <c r="NQB264" s="254"/>
      <c r="NQC264" s="254"/>
      <c r="NQD264" s="254"/>
      <c r="NQE264" s="254"/>
      <c r="NQF264" s="254"/>
      <c r="NQG264" s="254"/>
      <c r="NQH264" s="254"/>
      <c r="NQI264" s="254"/>
      <c r="NQJ264" s="254"/>
      <c r="NQK264" s="254"/>
      <c r="NQL264" s="254"/>
      <c r="NQM264" s="254"/>
      <c r="NQN264" s="254"/>
      <c r="NQO264" s="254"/>
      <c r="NQP264" s="254"/>
      <c r="NQQ264" s="254"/>
      <c r="NQR264" s="254"/>
      <c r="NQS264" s="254"/>
      <c r="NQT264" s="254"/>
      <c r="NQU264" s="254"/>
      <c r="NQV264" s="254"/>
      <c r="NQW264" s="254"/>
      <c r="NQX264" s="254"/>
      <c r="NQY264" s="254"/>
      <c r="NQZ264" s="254"/>
      <c r="NRA264" s="254"/>
      <c r="NRB264" s="254"/>
      <c r="NRC264" s="254"/>
      <c r="NRD264" s="254"/>
      <c r="NRE264" s="254"/>
      <c r="NRF264" s="254"/>
      <c r="NRG264" s="254"/>
      <c r="NRH264" s="254"/>
      <c r="NRI264" s="254"/>
      <c r="NRJ264" s="254"/>
      <c r="NRK264" s="254"/>
      <c r="NRL264" s="254"/>
      <c r="NRM264" s="254"/>
      <c r="NRN264" s="254"/>
      <c r="NRO264" s="254"/>
      <c r="NRP264" s="254"/>
      <c r="NRQ264" s="254"/>
      <c r="NRR264" s="254"/>
      <c r="NRS264" s="254"/>
      <c r="NRT264" s="254"/>
      <c r="NRU264" s="254"/>
      <c r="NRV264" s="254"/>
      <c r="NRW264" s="254"/>
      <c r="NRX264" s="254"/>
      <c r="NRY264" s="254"/>
      <c r="NRZ264" s="254"/>
      <c r="NSA264" s="254"/>
      <c r="NSB264" s="254"/>
      <c r="NSC264" s="254"/>
      <c r="NSD264" s="254"/>
      <c r="NSE264" s="254"/>
      <c r="NSF264" s="254"/>
      <c r="NSG264" s="254"/>
      <c r="NSH264" s="254"/>
      <c r="NSI264" s="254"/>
      <c r="NSJ264" s="254"/>
      <c r="NSK264" s="254"/>
      <c r="NSL264" s="254"/>
      <c r="NSM264" s="254"/>
      <c r="NSN264" s="254"/>
      <c r="NSO264" s="254"/>
      <c r="NSP264" s="254"/>
      <c r="NSQ264" s="254"/>
      <c r="NSR264" s="254"/>
      <c r="NSS264" s="254"/>
      <c r="NST264" s="254"/>
      <c r="NSU264" s="254"/>
      <c r="NSV264" s="254"/>
      <c r="NSW264" s="254"/>
      <c r="NSX264" s="254"/>
      <c r="NSY264" s="254"/>
      <c r="NSZ264" s="254"/>
      <c r="NTA264" s="254"/>
      <c r="NTB264" s="254"/>
      <c r="NTC264" s="254"/>
      <c r="NTD264" s="254"/>
      <c r="NTE264" s="254"/>
      <c r="NTF264" s="254"/>
      <c r="NTG264" s="254"/>
      <c r="NTH264" s="254"/>
      <c r="NTI264" s="254"/>
      <c r="NTJ264" s="254"/>
      <c r="NTK264" s="254"/>
      <c r="NTL264" s="254"/>
      <c r="NTM264" s="254"/>
      <c r="NTN264" s="254"/>
      <c r="NTO264" s="254"/>
      <c r="NTP264" s="254"/>
      <c r="NTQ264" s="254"/>
      <c r="NTR264" s="254"/>
      <c r="NTS264" s="254"/>
      <c r="NTT264" s="254"/>
      <c r="NTU264" s="254"/>
      <c r="NTV264" s="254"/>
      <c r="NTW264" s="254"/>
      <c r="NTX264" s="254"/>
      <c r="NTY264" s="254"/>
      <c r="NTZ264" s="254"/>
      <c r="NUA264" s="254"/>
      <c r="NUB264" s="254"/>
      <c r="NUC264" s="254"/>
      <c r="NUD264" s="254"/>
      <c r="NUE264" s="254"/>
      <c r="NUF264" s="254"/>
      <c r="NUG264" s="254"/>
      <c r="NUH264" s="254"/>
      <c r="NUI264" s="254"/>
      <c r="NUJ264" s="254"/>
      <c r="NUK264" s="254"/>
      <c r="NUL264" s="254"/>
      <c r="NUM264" s="254"/>
      <c r="NUN264" s="254"/>
      <c r="NUO264" s="254"/>
      <c r="NUP264" s="254"/>
      <c r="NUQ264" s="254"/>
      <c r="NUR264" s="254"/>
      <c r="NUS264" s="254"/>
      <c r="NUT264" s="254"/>
      <c r="NUU264" s="254"/>
      <c r="NUV264" s="254"/>
      <c r="NUW264" s="254"/>
      <c r="NUX264" s="254"/>
      <c r="NUY264" s="254"/>
      <c r="NUZ264" s="254"/>
      <c r="NVA264" s="254"/>
      <c r="NVB264" s="254"/>
      <c r="NVC264" s="254"/>
      <c r="NVD264" s="254"/>
      <c r="NVE264" s="254"/>
      <c r="NVF264" s="254"/>
      <c r="NVG264" s="254"/>
      <c r="NVH264" s="254"/>
      <c r="NVI264" s="254"/>
      <c r="NVJ264" s="254"/>
      <c r="NVK264" s="254"/>
      <c r="NVL264" s="254"/>
      <c r="NVM264" s="254"/>
      <c r="NVN264" s="254"/>
      <c r="NVO264" s="254"/>
      <c r="NVP264" s="254"/>
      <c r="NVQ264" s="254"/>
      <c r="NVR264" s="254"/>
      <c r="NVS264" s="254"/>
      <c r="NVT264" s="254"/>
      <c r="NVU264" s="254"/>
      <c r="NVV264" s="254"/>
      <c r="NVW264" s="254"/>
      <c r="NVX264" s="254"/>
      <c r="NVY264" s="254"/>
      <c r="NVZ264" s="254"/>
      <c r="NWA264" s="254"/>
      <c r="NWB264" s="254"/>
      <c r="NWC264" s="254"/>
      <c r="NWD264" s="254"/>
      <c r="NWE264" s="254"/>
      <c r="NWF264" s="254"/>
      <c r="NWG264" s="254"/>
      <c r="NWH264" s="254"/>
      <c r="NWI264" s="254"/>
      <c r="NWJ264" s="254"/>
      <c r="NWK264" s="254"/>
      <c r="NWL264" s="254"/>
      <c r="NWM264" s="254"/>
      <c r="NWN264" s="254"/>
      <c r="NWO264" s="254"/>
      <c r="NWP264" s="254"/>
      <c r="NWQ264" s="254"/>
      <c r="NWR264" s="254"/>
      <c r="NWS264" s="254"/>
      <c r="NWT264" s="254"/>
      <c r="NWU264" s="254"/>
      <c r="NWV264" s="254"/>
      <c r="NWW264" s="254"/>
      <c r="NWX264" s="254"/>
      <c r="NWY264" s="254"/>
      <c r="NWZ264" s="254"/>
      <c r="NXA264" s="254"/>
      <c r="NXB264" s="254"/>
      <c r="NXC264" s="254"/>
      <c r="NXD264" s="254"/>
      <c r="NXE264" s="254"/>
      <c r="NXF264" s="254"/>
      <c r="NXG264" s="254"/>
      <c r="NXH264" s="254"/>
      <c r="NXI264" s="254"/>
      <c r="NXJ264" s="254"/>
      <c r="NXK264" s="254"/>
      <c r="NXL264" s="254"/>
      <c r="NXM264" s="254"/>
      <c r="NXN264" s="254"/>
      <c r="NXO264" s="254"/>
      <c r="NXP264" s="254"/>
      <c r="NXQ264" s="254"/>
      <c r="NXR264" s="254"/>
      <c r="NXS264" s="254"/>
      <c r="NXT264" s="254"/>
      <c r="NXU264" s="254"/>
      <c r="NXV264" s="254"/>
      <c r="NXW264" s="254"/>
      <c r="NXX264" s="254"/>
      <c r="NXY264" s="254"/>
      <c r="NXZ264" s="254"/>
      <c r="NYA264" s="254"/>
      <c r="NYB264" s="254"/>
      <c r="NYC264" s="254"/>
      <c r="NYD264" s="254"/>
      <c r="NYE264" s="254"/>
      <c r="NYF264" s="254"/>
      <c r="NYG264" s="254"/>
      <c r="NYH264" s="254"/>
      <c r="NYI264" s="254"/>
      <c r="NYJ264" s="254"/>
      <c r="NYK264" s="254"/>
      <c r="NYL264" s="254"/>
      <c r="NYM264" s="254"/>
      <c r="NYN264" s="254"/>
      <c r="NYO264" s="254"/>
      <c r="NYP264" s="254"/>
      <c r="NYQ264" s="254"/>
      <c r="NYR264" s="254"/>
      <c r="NYS264" s="254"/>
      <c r="NYT264" s="254"/>
      <c r="NYU264" s="254"/>
      <c r="NYV264" s="254"/>
      <c r="NYW264" s="254"/>
      <c r="NYX264" s="254"/>
      <c r="NYY264" s="254"/>
      <c r="NYZ264" s="254"/>
      <c r="NZA264" s="254"/>
      <c r="NZB264" s="254"/>
      <c r="NZC264" s="254"/>
      <c r="NZD264" s="254"/>
      <c r="NZE264" s="254"/>
      <c r="NZF264" s="254"/>
      <c r="NZG264" s="254"/>
      <c r="NZH264" s="254"/>
      <c r="NZI264" s="254"/>
      <c r="NZJ264" s="254"/>
      <c r="NZK264" s="254"/>
      <c r="NZL264" s="254"/>
      <c r="NZM264" s="254"/>
      <c r="NZN264" s="254"/>
      <c r="NZO264" s="254"/>
      <c r="NZP264" s="254"/>
      <c r="NZQ264" s="254"/>
      <c r="NZR264" s="254"/>
      <c r="NZS264" s="254"/>
      <c r="NZT264" s="254"/>
      <c r="NZU264" s="254"/>
      <c r="NZV264" s="254"/>
      <c r="NZW264" s="254"/>
      <c r="NZX264" s="254"/>
      <c r="NZY264" s="254"/>
      <c r="NZZ264" s="254"/>
      <c r="OAA264" s="254"/>
      <c r="OAB264" s="254"/>
      <c r="OAC264" s="254"/>
      <c r="OAD264" s="254"/>
      <c r="OAE264" s="254"/>
      <c r="OAF264" s="254"/>
      <c r="OAG264" s="254"/>
      <c r="OAH264" s="254"/>
      <c r="OAI264" s="254"/>
      <c r="OAJ264" s="254"/>
      <c r="OAK264" s="254"/>
      <c r="OAL264" s="254"/>
      <c r="OAM264" s="254"/>
      <c r="OAN264" s="254"/>
      <c r="OAO264" s="254"/>
      <c r="OAP264" s="254"/>
      <c r="OAQ264" s="254"/>
      <c r="OAR264" s="254"/>
      <c r="OAS264" s="254"/>
      <c r="OAT264" s="254"/>
      <c r="OAU264" s="254"/>
      <c r="OAV264" s="254"/>
      <c r="OAW264" s="254"/>
      <c r="OAX264" s="254"/>
      <c r="OAY264" s="254"/>
      <c r="OAZ264" s="254"/>
      <c r="OBA264" s="254"/>
      <c r="OBB264" s="254"/>
      <c r="OBC264" s="254"/>
      <c r="OBD264" s="254"/>
      <c r="OBE264" s="254"/>
      <c r="OBF264" s="254"/>
      <c r="OBG264" s="254"/>
      <c r="OBH264" s="254"/>
      <c r="OBI264" s="254"/>
      <c r="OBJ264" s="254"/>
      <c r="OBK264" s="254"/>
      <c r="OBL264" s="254"/>
      <c r="OBM264" s="254"/>
      <c r="OBN264" s="254"/>
      <c r="OBO264" s="254"/>
      <c r="OBP264" s="254"/>
      <c r="OBQ264" s="254"/>
      <c r="OBR264" s="254"/>
      <c r="OBS264" s="254"/>
      <c r="OBT264" s="254"/>
      <c r="OBU264" s="254"/>
      <c r="OBV264" s="254"/>
      <c r="OBW264" s="254"/>
      <c r="OBX264" s="254"/>
      <c r="OBY264" s="254"/>
      <c r="OBZ264" s="254"/>
      <c r="OCA264" s="254"/>
      <c r="OCB264" s="254"/>
      <c r="OCC264" s="254"/>
      <c r="OCD264" s="254"/>
      <c r="OCE264" s="254"/>
      <c r="OCF264" s="254"/>
      <c r="OCG264" s="254"/>
      <c r="OCH264" s="254"/>
      <c r="OCI264" s="254"/>
      <c r="OCJ264" s="254"/>
      <c r="OCK264" s="254"/>
      <c r="OCL264" s="254"/>
      <c r="OCM264" s="254"/>
      <c r="OCN264" s="254"/>
      <c r="OCO264" s="254"/>
      <c r="OCP264" s="254"/>
      <c r="OCQ264" s="254"/>
      <c r="OCR264" s="254"/>
      <c r="OCS264" s="254"/>
      <c r="OCT264" s="254"/>
      <c r="OCU264" s="254"/>
      <c r="OCV264" s="254"/>
      <c r="OCW264" s="254"/>
      <c r="OCX264" s="254"/>
      <c r="OCY264" s="254"/>
      <c r="OCZ264" s="254"/>
      <c r="ODA264" s="254"/>
      <c r="ODB264" s="254"/>
      <c r="ODC264" s="254"/>
      <c r="ODD264" s="254"/>
      <c r="ODE264" s="254"/>
      <c r="ODF264" s="254"/>
      <c r="ODG264" s="254"/>
      <c r="ODH264" s="254"/>
      <c r="ODI264" s="254"/>
      <c r="ODJ264" s="254"/>
      <c r="ODK264" s="254"/>
      <c r="ODL264" s="254"/>
      <c r="ODM264" s="254"/>
      <c r="ODN264" s="254"/>
      <c r="ODO264" s="254"/>
      <c r="ODP264" s="254"/>
      <c r="ODQ264" s="254"/>
      <c r="ODR264" s="254"/>
      <c r="ODS264" s="254"/>
      <c r="ODT264" s="254"/>
      <c r="ODU264" s="254"/>
      <c r="ODV264" s="254"/>
      <c r="ODW264" s="254"/>
      <c r="ODX264" s="254"/>
      <c r="ODY264" s="254"/>
      <c r="ODZ264" s="254"/>
      <c r="OEA264" s="254"/>
      <c r="OEB264" s="254"/>
      <c r="OEC264" s="254"/>
      <c r="OED264" s="254"/>
      <c r="OEE264" s="254"/>
      <c r="OEF264" s="254"/>
      <c r="OEG264" s="254"/>
      <c r="OEH264" s="254"/>
      <c r="OEI264" s="254"/>
      <c r="OEJ264" s="254"/>
      <c r="OEK264" s="254"/>
      <c r="OEL264" s="254"/>
      <c r="OEM264" s="254"/>
      <c r="OEN264" s="254"/>
      <c r="OEO264" s="254"/>
      <c r="OEP264" s="254"/>
      <c r="OEQ264" s="254"/>
      <c r="OER264" s="254"/>
      <c r="OES264" s="254"/>
      <c r="OET264" s="254"/>
      <c r="OEU264" s="254"/>
      <c r="OEV264" s="254"/>
      <c r="OEW264" s="254"/>
      <c r="OEX264" s="254"/>
      <c r="OEY264" s="254"/>
      <c r="OEZ264" s="254"/>
      <c r="OFA264" s="254"/>
      <c r="OFB264" s="254"/>
      <c r="OFC264" s="254"/>
      <c r="OFD264" s="254"/>
      <c r="OFE264" s="254"/>
      <c r="OFF264" s="254"/>
      <c r="OFG264" s="254"/>
      <c r="OFH264" s="254"/>
      <c r="OFI264" s="254"/>
      <c r="OFJ264" s="254"/>
      <c r="OFK264" s="254"/>
      <c r="OFL264" s="254"/>
      <c r="OFM264" s="254"/>
      <c r="OFN264" s="254"/>
      <c r="OFO264" s="254"/>
      <c r="OFP264" s="254"/>
      <c r="OFQ264" s="254"/>
      <c r="OFR264" s="254"/>
      <c r="OFS264" s="254"/>
      <c r="OFT264" s="254"/>
      <c r="OFU264" s="254"/>
      <c r="OFV264" s="254"/>
      <c r="OFW264" s="254"/>
      <c r="OFX264" s="254"/>
      <c r="OFY264" s="254"/>
      <c r="OFZ264" s="254"/>
      <c r="OGA264" s="254"/>
      <c r="OGB264" s="254"/>
      <c r="OGC264" s="254"/>
      <c r="OGD264" s="254"/>
      <c r="OGE264" s="254"/>
      <c r="OGF264" s="254"/>
      <c r="OGG264" s="254"/>
      <c r="OGH264" s="254"/>
      <c r="OGI264" s="254"/>
      <c r="OGJ264" s="254"/>
      <c r="OGK264" s="254"/>
      <c r="OGL264" s="254"/>
      <c r="OGM264" s="254"/>
      <c r="OGN264" s="254"/>
      <c r="OGO264" s="254"/>
      <c r="OGP264" s="254"/>
      <c r="OGQ264" s="254"/>
      <c r="OGR264" s="254"/>
      <c r="OGS264" s="254"/>
      <c r="OGT264" s="254"/>
      <c r="OGU264" s="254"/>
      <c r="OGV264" s="254"/>
      <c r="OGW264" s="254"/>
      <c r="OGX264" s="254"/>
      <c r="OGY264" s="254"/>
      <c r="OGZ264" s="254"/>
      <c r="OHA264" s="254"/>
      <c r="OHB264" s="254"/>
      <c r="OHC264" s="254"/>
      <c r="OHD264" s="254"/>
      <c r="OHE264" s="254"/>
      <c r="OHF264" s="254"/>
      <c r="OHG264" s="254"/>
      <c r="OHH264" s="254"/>
      <c r="OHI264" s="254"/>
      <c r="OHJ264" s="254"/>
      <c r="OHK264" s="254"/>
      <c r="OHL264" s="254"/>
      <c r="OHM264" s="254"/>
      <c r="OHN264" s="254"/>
      <c r="OHO264" s="254"/>
      <c r="OHP264" s="254"/>
      <c r="OHQ264" s="254"/>
      <c r="OHR264" s="254"/>
      <c r="OHS264" s="254"/>
      <c r="OHT264" s="254"/>
      <c r="OHU264" s="254"/>
      <c r="OHV264" s="254"/>
      <c r="OHW264" s="254"/>
      <c r="OHX264" s="254"/>
      <c r="OHY264" s="254"/>
      <c r="OHZ264" s="254"/>
      <c r="OIA264" s="254"/>
      <c r="OIB264" s="254"/>
      <c r="OIC264" s="254"/>
      <c r="OID264" s="254"/>
      <c r="OIE264" s="254"/>
      <c r="OIF264" s="254"/>
      <c r="OIG264" s="254"/>
      <c r="OIH264" s="254"/>
      <c r="OII264" s="254"/>
      <c r="OIJ264" s="254"/>
      <c r="OIK264" s="254"/>
      <c r="OIL264" s="254"/>
      <c r="OIM264" s="254"/>
      <c r="OIN264" s="254"/>
      <c r="OIO264" s="254"/>
      <c r="OIP264" s="254"/>
      <c r="OIQ264" s="254"/>
      <c r="OIR264" s="254"/>
      <c r="OIS264" s="254"/>
      <c r="OIT264" s="254"/>
      <c r="OIU264" s="254"/>
      <c r="OIV264" s="254"/>
      <c r="OIW264" s="254"/>
      <c r="OIX264" s="254"/>
      <c r="OIY264" s="254"/>
      <c r="OIZ264" s="254"/>
      <c r="OJA264" s="254"/>
      <c r="OJB264" s="254"/>
      <c r="OJC264" s="254"/>
      <c r="OJD264" s="254"/>
      <c r="OJE264" s="254"/>
      <c r="OJF264" s="254"/>
      <c r="OJG264" s="254"/>
      <c r="OJH264" s="254"/>
      <c r="OJI264" s="254"/>
      <c r="OJJ264" s="254"/>
      <c r="OJK264" s="254"/>
      <c r="OJL264" s="254"/>
      <c r="OJM264" s="254"/>
      <c r="OJN264" s="254"/>
      <c r="OJO264" s="254"/>
      <c r="OJP264" s="254"/>
      <c r="OJQ264" s="254"/>
      <c r="OJR264" s="254"/>
      <c r="OJS264" s="254"/>
      <c r="OJT264" s="254"/>
      <c r="OJU264" s="254"/>
      <c r="OJV264" s="254"/>
      <c r="OJW264" s="254"/>
      <c r="OJX264" s="254"/>
      <c r="OJY264" s="254"/>
      <c r="OJZ264" s="254"/>
      <c r="OKA264" s="254"/>
      <c r="OKB264" s="254"/>
      <c r="OKC264" s="254"/>
      <c r="OKD264" s="254"/>
      <c r="OKE264" s="254"/>
      <c r="OKF264" s="254"/>
      <c r="OKG264" s="254"/>
      <c r="OKH264" s="254"/>
      <c r="OKI264" s="254"/>
      <c r="OKJ264" s="254"/>
      <c r="OKK264" s="254"/>
      <c r="OKL264" s="254"/>
      <c r="OKM264" s="254"/>
      <c r="OKN264" s="254"/>
      <c r="OKO264" s="254"/>
      <c r="OKP264" s="254"/>
      <c r="OKQ264" s="254"/>
      <c r="OKR264" s="254"/>
      <c r="OKS264" s="254"/>
      <c r="OKT264" s="254"/>
      <c r="OKU264" s="254"/>
      <c r="OKV264" s="254"/>
      <c r="OKW264" s="254"/>
      <c r="OKX264" s="254"/>
      <c r="OKY264" s="254"/>
      <c r="OKZ264" s="254"/>
      <c r="OLA264" s="254"/>
      <c r="OLB264" s="254"/>
      <c r="OLC264" s="254"/>
      <c r="OLD264" s="254"/>
      <c r="OLE264" s="254"/>
      <c r="OLF264" s="254"/>
      <c r="OLG264" s="254"/>
      <c r="OLH264" s="254"/>
      <c r="OLI264" s="254"/>
      <c r="OLJ264" s="254"/>
      <c r="OLK264" s="254"/>
      <c r="OLL264" s="254"/>
      <c r="OLM264" s="254"/>
      <c r="OLN264" s="254"/>
      <c r="OLO264" s="254"/>
      <c r="OLP264" s="254"/>
      <c r="OLQ264" s="254"/>
      <c r="OLR264" s="254"/>
      <c r="OLS264" s="254"/>
      <c r="OLT264" s="254"/>
      <c r="OLU264" s="254"/>
      <c r="OLV264" s="254"/>
      <c r="OLW264" s="254"/>
      <c r="OLX264" s="254"/>
      <c r="OLY264" s="254"/>
      <c r="OLZ264" s="254"/>
      <c r="OMA264" s="254"/>
      <c r="OMB264" s="254"/>
      <c r="OMC264" s="254"/>
      <c r="OMD264" s="254"/>
      <c r="OME264" s="254"/>
      <c r="OMF264" s="254"/>
      <c r="OMG264" s="254"/>
      <c r="OMH264" s="254"/>
      <c r="OMI264" s="254"/>
      <c r="OMJ264" s="254"/>
      <c r="OMK264" s="254"/>
      <c r="OML264" s="254"/>
      <c r="OMM264" s="254"/>
      <c r="OMN264" s="254"/>
      <c r="OMO264" s="254"/>
      <c r="OMP264" s="254"/>
      <c r="OMQ264" s="254"/>
      <c r="OMR264" s="254"/>
      <c r="OMS264" s="254"/>
      <c r="OMT264" s="254"/>
      <c r="OMU264" s="254"/>
      <c r="OMV264" s="254"/>
      <c r="OMW264" s="254"/>
      <c r="OMX264" s="254"/>
      <c r="OMY264" s="254"/>
      <c r="OMZ264" s="254"/>
      <c r="ONA264" s="254"/>
      <c r="ONB264" s="254"/>
      <c r="ONC264" s="254"/>
      <c r="OND264" s="254"/>
      <c r="ONE264" s="254"/>
      <c r="ONF264" s="254"/>
      <c r="ONG264" s="254"/>
      <c r="ONH264" s="254"/>
      <c r="ONI264" s="254"/>
      <c r="ONJ264" s="254"/>
      <c r="ONK264" s="254"/>
      <c r="ONL264" s="254"/>
      <c r="ONM264" s="254"/>
      <c r="ONN264" s="254"/>
      <c r="ONO264" s="254"/>
      <c r="ONP264" s="254"/>
      <c r="ONQ264" s="254"/>
      <c r="ONR264" s="254"/>
      <c r="ONS264" s="254"/>
      <c r="ONT264" s="254"/>
      <c r="ONU264" s="254"/>
      <c r="ONV264" s="254"/>
      <c r="ONW264" s="254"/>
      <c r="ONX264" s="254"/>
      <c r="ONY264" s="254"/>
      <c r="ONZ264" s="254"/>
      <c r="OOA264" s="254"/>
      <c r="OOB264" s="254"/>
      <c r="OOC264" s="254"/>
      <c r="OOD264" s="254"/>
      <c r="OOE264" s="254"/>
      <c r="OOF264" s="254"/>
      <c r="OOG264" s="254"/>
      <c r="OOH264" s="254"/>
      <c r="OOI264" s="254"/>
      <c r="OOJ264" s="254"/>
      <c r="OOK264" s="254"/>
      <c r="OOL264" s="254"/>
      <c r="OOM264" s="254"/>
      <c r="OON264" s="254"/>
      <c r="OOO264" s="254"/>
      <c r="OOP264" s="254"/>
      <c r="OOQ264" s="254"/>
      <c r="OOR264" s="254"/>
      <c r="OOS264" s="254"/>
      <c r="OOT264" s="254"/>
      <c r="OOU264" s="254"/>
      <c r="OOV264" s="254"/>
      <c r="OOW264" s="254"/>
      <c r="OOX264" s="254"/>
      <c r="OOY264" s="254"/>
      <c r="OOZ264" s="254"/>
      <c r="OPA264" s="254"/>
      <c r="OPB264" s="254"/>
      <c r="OPC264" s="254"/>
      <c r="OPD264" s="254"/>
      <c r="OPE264" s="254"/>
      <c r="OPF264" s="254"/>
      <c r="OPG264" s="254"/>
      <c r="OPH264" s="254"/>
      <c r="OPI264" s="254"/>
      <c r="OPJ264" s="254"/>
      <c r="OPK264" s="254"/>
      <c r="OPL264" s="254"/>
      <c r="OPM264" s="254"/>
      <c r="OPN264" s="254"/>
      <c r="OPO264" s="254"/>
      <c r="OPP264" s="254"/>
      <c r="OPQ264" s="254"/>
      <c r="OPR264" s="254"/>
      <c r="OPS264" s="254"/>
      <c r="OPT264" s="254"/>
      <c r="OPU264" s="254"/>
      <c r="OPV264" s="254"/>
      <c r="OPW264" s="254"/>
      <c r="OPX264" s="254"/>
      <c r="OPY264" s="254"/>
      <c r="OPZ264" s="254"/>
      <c r="OQA264" s="254"/>
      <c r="OQB264" s="254"/>
      <c r="OQC264" s="254"/>
      <c r="OQD264" s="254"/>
      <c r="OQE264" s="254"/>
      <c r="OQF264" s="254"/>
      <c r="OQG264" s="254"/>
      <c r="OQH264" s="254"/>
      <c r="OQI264" s="254"/>
      <c r="OQJ264" s="254"/>
      <c r="OQK264" s="254"/>
      <c r="OQL264" s="254"/>
      <c r="OQM264" s="254"/>
      <c r="OQN264" s="254"/>
      <c r="OQO264" s="254"/>
      <c r="OQP264" s="254"/>
      <c r="OQQ264" s="254"/>
      <c r="OQR264" s="254"/>
      <c r="OQS264" s="254"/>
      <c r="OQT264" s="254"/>
      <c r="OQU264" s="254"/>
      <c r="OQV264" s="254"/>
      <c r="OQW264" s="254"/>
      <c r="OQX264" s="254"/>
      <c r="OQY264" s="254"/>
      <c r="OQZ264" s="254"/>
      <c r="ORA264" s="254"/>
      <c r="ORB264" s="254"/>
      <c r="ORC264" s="254"/>
      <c r="ORD264" s="254"/>
      <c r="ORE264" s="254"/>
      <c r="ORF264" s="254"/>
      <c r="ORG264" s="254"/>
      <c r="ORH264" s="254"/>
      <c r="ORI264" s="254"/>
      <c r="ORJ264" s="254"/>
      <c r="ORK264" s="254"/>
      <c r="ORL264" s="254"/>
      <c r="ORM264" s="254"/>
      <c r="ORN264" s="254"/>
      <c r="ORO264" s="254"/>
      <c r="ORP264" s="254"/>
      <c r="ORQ264" s="254"/>
      <c r="ORR264" s="254"/>
      <c r="ORS264" s="254"/>
      <c r="ORT264" s="254"/>
      <c r="ORU264" s="254"/>
      <c r="ORV264" s="254"/>
      <c r="ORW264" s="254"/>
      <c r="ORX264" s="254"/>
      <c r="ORY264" s="254"/>
      <c r="ORZ264" s="254"/>
      <c r="OSA264" s="254"/>
      <c r="OSB264" s="254"/>
      <c r="OSC264" s="254"/>
      <c r="OSD264" s="254"/>
      <c r="OSE264" s="254"/>
      <c r="OSF264" s="254"/>
      <c r="OSG264" s="254"/>
      <c r="OSH264" s="254"/>
      <c r="OSI264" s="254"/>
      <c r="OSJ264" s="254"/>
      <c r="OSK264" s="254"/>
      <c r="OSL264" s="254"/>
      <c r="OSM264" s="254"/>
      <c r="OSN264" s="254"/>
      <c r="OSO264" s="254"/>
      <c r="OSP264" s="254"/>
      <c r="OSQ264" s="254"/>
      <c r="OSR264" s="254"/>
      <c r="OSS264" s="254"/>
      <c r="OST264" s="254"/>
      <c r="OSU264" s="254"/>
      <c r="OSV264" s="254"/>
      <c r="OSW264" s="254"/>
      <c r="OSX264" s="254"/>
      <c r="OSY264" s="254"/>
      <c r="OSZ264" s="254"/>
      <c r="OTA264" s="254"/>
      <c r="OTB264" s="254"/>
      <c r="OTC264" s="254"/>
      <c r="OTD264" s="254"/>
      <c r="OTE264" s="254"/>
      <c r="OTF264" s="254"/>
      <c r="OTG264" s="254"/>
      <c r="OTH264" s="254"/>
      <c r="OTI264" s="254"/>
      <c r="OTJ264" s="254"/>
      <c r="OTK264" s="254"/>
      <c r="OTL264" s="254"/>
      <c r="OTM264" s="254"/>
      <c r="OTN264" s="254"/>
      <c r="OTO264" s="254"/>
      <c r="OTP264" s="254"/>
      <c r="OTQ264" s="254"/>
      <c r="OTR264" s="254"/>
      <c r="OTS264" s="254"/>
      <c r="OTT264" s="254"/>
      <c r="OTU264" s="254"/>
      <c r="OTV264" s="254"/>
      <c r="OTW264" s="254"/>
      <c r="OTX264" s="254"/>
      <c r="OTY264" s="254"/>
      <c r="OTZ264" s="254"/>
      <c r="OUA264" s="254"/>
      <c r="OUB264" s="254"/>
      <c r="OUC264" s="254"/>
      <c r="OUD264" s="254"/>
      <c r="OUE264" s="254"/>
      <c r="OUF264" s="254"/>
      <c r="OUG264" s="254"/>
      <c r="OUH264" s="254"/>
      <c r="OUI264" s="254"/>
      <c r="OUJ264" s="254"/>
      <c r="OUK264" s="254"/>
      <c r="OUL264" s="254"/>
      <c r="OUM264" s="254"/>
      <c r="OUN264" s="254"/>
      <c r="OUO264" s="254"/>
      <c r="OUP264" s="254"/>
      <c r="OUQ264" s="254"/>
      <c r="OUR264" s="254"/>
      <c r="OUS264" s="254"/>
      <c r="OUT264" s="254"/>
      <c r="OUU264" s="254"/>
      <c r="OUV264" s="254"/>
      <c r="OUW264" s="254"/>
      <c r="OUX264" s="254"/>
      <c r="OUY264" s="254"/>
      <c r="OUZ264" s="254"/>
      <c r="OVA264" s="254"/>
      <c r="OVB264" s="254"/>
      <c r="OVC264" s="254"/>
      <c r="OVD264" s="254"/>
      <c r="OVE264" s="254"/>
      <c r="OVF264" s="254"/>
      <c r="OVG264" s="254"/>
      <c r="OVH264" s="254"/>
      <c r="OVI264" s="254"/>
      <c r="OVJ264" s="254"/>
      <c r="OVK264" s="254"/>
      <c r="OVL264" s="254"/>
      <c r="OVM264" s="254"/>
      <c r="OVN264" s="254"/>
      <c r="OVO264" s="254"/>
      <c r="OVP264" s="254"/>
      <c r="OVQ264" s="254"/>
      <c r="OVR264" s="254"/>
      <c r="OVS264" s="254"/>
      <c r="OVT264" s="254"/>
      <c r="OVU264" s="254"/>
      <c r="OVV264" s="254"/>
      <c r="OVW264" s="254"/>
      <c r="OVX264" s="254"/>
      <c r="OVY264" s="254"/>
      <c r="OVZ264" s="254"/>
      <c r="OWA264" s="254"/>
      <c r="OWB264" s="254"/>
      <c r="OWC264" s="254"/>
      <c r="OWD264" s="254"/>
      <c r="OWE264" s="254"/>
      <c r="OWF264" s="254"/>
      <c r="OWG264" s="254"/>
      <c r="OWH264" s="254"/>
      <c r="OWI264" s="254"/>
      <c r="OWJ264" s="254"/>
      <c r="OWK264" s="254"/>
      <c r="OWL264" s="254"/>
      <c r="OWM264" s="254"/>
      <c r="OWN264" s="254"/>
      <c r="OWO264" s="254"/>
      <c r="OWP264" s="254"/>
      <c r="OWQ264" s="254"/>
      <c r="OWR264" s="254"/>
      <c r="OWS264" s="254"/>
      <c r="OWT264" s="254"/>
      <c r="OWU264" s="254"/>
      <c r="OWV264" s="254"/>
      <c r="OWW264" s="254"/>
      <c r="OWX264" s="254"/>
      <c r="OWY264" s="254"/>
      <c r="OWZ264" s="254"/>
      <c r="OXA264" s="254"/>
      <c r="OXB264" s="254"/>
      <c r="OXC264" s="254"/>
      <c r="OXD264" s="254"/>
      <c r="OXE264" s="254"/>
      <c r="OXF264" s="254"/>
      <c r="OXG264" s="254"/>
      <c r="OXH264" s="254"/>
      <c r="OXI264" s="254"/>
      <c r="OXJ264" s="254"/>
      <c r="OXK264" s="254"/>
      <c r="OXL264" s="254"/>
      <c r="OXM264" s="254"/>
      <c r="OXN264" s="254"/>
      <c r="OXO264" s="254"/>
      <c r="OXP264" s="254"/>
      <c r="OXQ264" s="254"/>
      <c r="OXR264" s="254"/>
      <c r="OXS264" s="254"/>
      <c r="OXT264" s="254"/>
      <c r="OXU264" s="254"/>
      <c r="OXV264" s="254"/>
      <c r="OXW264" s="254"/>
      <c r="OXX264" s="254"/>
      <c r="OXY264" s="254"/>
      <c r="OXZ264" s="254"/>
      <c r="OYA264" s="254"/>
      <c r="OYB264" s="254"/>
      <c r="OYC264" s="254"/>
      <c r="OYD264" s="254"/>
      <c r="OYE264" s="254"/>
      <c r="OYF264" s="254"/>
      <c r="OYG264" s="254"/>
      <c r="OYH264" s="254"/>
      <c r="OYI264" s="254"/>
      <c r="OYJ264" s="254"/>
      <c r="OYK264" s="254"/>
      <c r="OYL264" s="254"/>
      <c r="OYM264" s="254"/>
      <c r="OYN264" s="254"/>
      <c r="OYO264" s="254"/>
      <c r="OYP264" s="254"/>
      <c r="OYQ264" s="254"/>
      <c r="OYR264" s="254"/>
      <c r="OYS264" s="254"/>
      <c r="OYT264" s="254"/>
      <c r="OYU264" s="254"/>
      <c r="OYV264" s="254"/>
      <c r="OYW264" s="254"/>
      <c r="OYX264" s="254"/>
      <c r="OYY264" s="254"/>
      <c r="OYZ264" s="254"/>
      <c r="OZA264" s="254"/>
      <c r="OZB264" s="254"/>
      <c r="OZC264" s="254"/>
      <c r="OZD264" s="254"/>
      <c r="OZE264" s="254"/>
      <c r="OZF264" s="254"/>
      <c r="OZG264" s="254"/>
      <c r="OZH264" s="254"/>
      <c r="OZI264" s="254"/>
      <c r="OZJ264" s="254"/>
      <c r="OZK264" s="254"/>
      <c r="OZL264" s="254"/>
      <c r="OZM264" s="254"/>
      <c r="OZN264" s="254"/>
      <c r="OZO264" s="254"/>
      <c r="OZP264" s="254"/>
      <c r="OZQ264" s="254"/>
      <c r="OZR264" s="254"/>
      <c r="OZS264" s="254"/>
      <c r="OZT264" s="254"/>
      <c r="OZU264" s="254"/>
      <c r="OZV264" s="254"/>
      <c r="OZW264" s="254"/>
      <c r="OZX264" s="254"/>
      <c r="OZY264" s="254"/>
      <c r="OZZ264" s="254"/>
      <c r="PAA264" s="254"/>
      <c r="PAB264" s="254"/>
      <c r="PAC264" s="254"/>
      <c r="PAD264" s="254"/>
      <c r="PAE264" s="254"/>
      <c r="PAF264" s="254"/>
      <c r="PAG264" s="254"/>
      <c r="PAH264" s="254"/>
      <c r="PAI264" s="254"/>
      <c r="PAJ264" s="254"/>
      <c r="PAK264" s="254"/>
      <c r="PAL264" s="254"/>
      <c r="PAM264" s="254"/>
      <c r="PAN264" s="254"/>
      <c r="PAO264" s="254"/>
      <c r="PAP264" s="254"/>
      <c r="PAQ264" s="254"/>
      <c r="PAR264" s="254"/>
      <c r="PAS264" s="254"/>
      <c r="PAT264" s="254"/>
      <c r="PAU264" s="254"/>
      <c r="PAV264" s="254"/>
      <c r="PAW264" s="254"/>
      <c r="PAX264" s="254"/>
      <c r="PAY264" s="254"/>
      <c r="PAZ264" s="254"/>
      <c r="PBA264" s="254"/>
      <c r="PBB264" s="254"/>
      <c r="PBC264" s="254"/>
      <c r="PBD264" s="254"/>
      <c r="PBE264" s="254"/>
      <c r="PBF264" s="254"/>
      <c r="PBG264" s="254"/>
      <c r="PBH264" s="254"/>
      <c r="PBI264" s="254"/>
      <c r="PBJ264" s="254"/>
      <c r="PBK264" s="254"/>
      <c r="PBL264" s="254"/>
      <c r="PBM264" s="254"/>
      <c r="PBN264" s="254"/>
      <c r="PBO264" s="254"/>
      <c r="PBP264" s="254"/>
      <c r="PBQ264" s="254"/>
      <c r="PBR264" s="254"/>
      <c r="PBS264" s="254"/>
      <c r="PBT264" s="254"/>
      <c r="PBU264" s="254"/>
      <c r="PBV264" s="254"/>
      <c r="PBW264" s="254"/>
      <c r="PBX264" s="254"/>
      <c r="PBY264" s="254"/>
      <c r="PBZ264" s="254"/>
      <c r="PCA264" s="254"/>
      <c r="PCB264" s="254"/>
      <c r="PCC264" s="254"/>
      <c r="PCD264" s="254"/>
      <c r="PCE264" s="254"/>
      <c r="PCF264" s="254"/>
      <c r="PCG264" s="254"/>
      <c r="PCH264" s="254"/>
      <c r="PCI264" s="254"/>
      <c r="PCJ264" s="254"/>
      <c r="PCK264" s="254"/>
      <c r="PCL264" s="254"/>
      <c r="PCM264" s="254"/>
      <c r="PCN264" s="254"/>
      <c r="PCO264" s="254"/>
      <c r="PCP264" s="254"/>
      <c r="PCQ264" s="254"/>
      <c r="PCR264" s="254"/>
      <c r="PCS264" s="254"/>
      <c r="PCT264" s="254"/>
      <c r="PCU264" s="254"/>
      <c r="PCV264" s="254"/>
      <c r="PCW264" s="254"/>
      <c r="PCX264" s="254"/>
      <c r="PCY264" s="254"/>
      <c r="PCZ264" s="254"/>
      <c r="PDA264" s="254"/>
      <c r="PDB264" s="254"/>
      <c r="PDC264" s="254"/>
      <c r="PDD264" s="254"/>
      <c r="PDE264" s="254"/>
      <c r="PDF264" s="254"/>
      <c r="PDG264" s="254"/>
      <c r="PDH264" s="254"/>
      <c r="PDI264" s="254"/>
      <c r="PDJ264" s="254"/>
      <c r="PDK264" s="254"/>
      <c r="PDL264" s="254"/>
      <c r="PDM264" s="254"/>
      <c r="PDN264" s="254"/>
      <c r="PDO264" s="254"/>
      <c r="PDP264" s="254"/>
      <c r="PDQ264" s="254"/>
      <c r="PDR264" s="254"/>
      <c r="PDS264" s="254"/>
      <c r="PDT264" s="254"/>
      <c r="PDU264" s="254"/>
      <c r="PDV264" s="254"/>
      <c r="PDW264" s="254"/>
      <c r="PDX264" s="254"/>
      <c r="PDY264" s="254"/>
      <c r="PDZ264" s="254"/>
      <c r="PEA264" s="254"/>
      <c r="PEB264" s="254"/>
      <c r="PEC264" s="254"/>
      <c r="PED264" s="254"/>
      <c r="PEE264" s="254"/>
      <c r="PEF264" s="254"/>
      <c r="PEG264" s="254"/>
      <c r="PEH264" s="254"/>
      <c r="PEI264" s="254"/>
      <c r="PEJ264" s="254"/>
      <c r="PEK264" s="254"/>
      <c r="PEL264" s="254"/>
      <c r="PEM264" s="254"/>
      <c r="PEN264" s="254"/>
      <c r="PEO264" s="254"/>
      <c r="PEP264" s="254"/>
      <c r="PEQ264" s="254"/>
      <c r="PER264" s="254"/>
      <c r="PES264" s="254"/>
      <c r="PET264" s="254"/>
      <c r="PEU264" s="254"/>
      <c r="PEV264" s="254"/>
      <c r="PEW264" s="254"/>
      <c r="PEX264" s="254"/>
      <c r="PEY264" s="254"/>
      <c r="PEZ264" s="254"/>
      <c r="PFA264" s="254"/>
      <c r="PFB264" s="254"/>
      <c r="PFC264" s="254"/>
      <c r="PFD264" s="254"/>
      <c r="PFE264" s="254"/>
      <c r="PFF264" s="254"/>
      <c r="PFG264" s="254"/>
      <c r="PFH264" s="254"/>
      <c r="PFI264" s="254"/>
      <c r="PFJ264" s="254"/>
      <c r="PFK264" s="254"/>
      <c r="PFL264" s="254"/>
      <c r="PFM264" s="254"/>
      <c r="PFN264" s="254"/>
      <c r="PFO264" s="254"/>
      <c r="PFP264" s="254"/>
      <c r="PFQ264" s="254"/>
      <c r="PFR264" s="254"/>
      <c r="PFS264" s="254"/>
      <c r="PFT264" s="254"/>
      <c r="PFU264" s="254"/>
      <c r="PFV264" s="254"/>
      <c r="PFW264" s="254"/>
      <c r="PFX264" s="254"/>
      <c r="PFY264" s="254"/>
      <c r="PFZ264" s="254"/>
      <c r="PGA264" s="254"/>
      <c r="PGB264" s="254"/>
      <c r="PGC264" s="254"/>
      <c r="PGD264" s="254"/>
      <c r="PGE264" s="254"/>
      <c r="PGF264" s="254"/>
      <c r="PGG264" s="254"/>
      <c r="PGH264" s="254"/>
      <c r="PGI264" s="254"/>
      <c r="PGJ264" s="254"/>
      <c r="PGK264" s="254"/>
      <c r="PGL264" s="254"/>
      <c r="PGM264" s="254"/>
      <c r="PGN264" s="254"/>
      <c r="PGO264" s="254"/>
      <c r="PGP264" s="254"/>
      <c r="PGQ264" s="254"/>
      <c r="PGR264" s="254"/>
      <c r="PGS264" s="254"/>
      <c r="PGT264" s="254"/>
      <c r="PGU264" s="254"/>
      <c r="PGV264" s="254"/>
      <c r="PGW264" s="254"/>
      <c r="PGX264" s="254"/>
      <c r="PGY264" s="254"/>
      <c r="PGZ264" s="254"/>
      <c r="PHA264" s="254"/>
      <c r="PHB264" s="254"/>
      <c r="PHC264" s="254"/>
      <c r="PHD264" s="254"/>
      <c r="PHE264" s="254"/>
      <c r="PHF264" s="254"/>
      <c r="PHG264" s="254"/>
      <c r="PHH264" s="254"/>
      <c r="PHI264" s="254"/>
      <c r="PHJ264" s="254"/>
      <c r="PHK264" s="254"/>
      <c r="PHL264" s="254"/>
      <c r="PHM264" s="254"/>
      <c r="PHN264" s="254"/>
      <c r="PHO264" s="254"/>
      <c r="PHP264" s="254"/>
      <c r="PHQ264" s="254"/>
      <c r="PHR264" s="254"/>
      <c r="PHS264" s="254"/>
      <c r="PHT264" s="254"/>
      <c r="PHU264" s="254"/>
      <c r="PHV264" s="254"/>
      <c r="PHW264" s="254"/>
      <c r="PHX264" s="254"/>
      <c r="PHY264" s="254"/>
      <c r="PHZ264" s="254"/>
      <c r="PIA264" s="254"/>
      <c r="PIB264" s="254"/>
      <c r="PIC264" s="254"/>
      <c r="PID264" s="254"/>
      <c r="PIE264" s="254"/>
      <c r="PIF264" s="254"/>
      <c r="PIG264" s="254"/>
      <c r="PIH264" s="254"/>
      <c r="PII264" s="254"/>
      <c r="PIJ264" s="254"/>
      <c r="PIK264" s="254"/>
      <c r="PIL264" s="254"/>
      <c r="PIM264" s="254"/>
      <c r="PIN264" s="254"/>
      <c r="PIO264" s="254"/>
      <c r="PIP264" s="254"/>
      <c r="PIQ264" s="254"/>
      <c r="PIR264" s="254"/>
      <c r="PIS264" s="254"/>
      <c r="PIT264" s="254"/>
      <c r="PIU264" s="254"/>
      <c r="PIV264" s="254"/>
      <c r="PIW264" s="254"/>
      <c r="PIX264" s="254"/>
      <c r="PIY264" s="254"/>
      <c r="PIZ264" s="254"/>
      <c r="PJA264" s="254"/>
      <c r="PJB264" s="254"/>
      <c r="PJC264" s="254"/>
      <c r="PJD264" s="254"/>
      <c r="PJE264" s="254"/>
      <c r="PJF264" s="254"/>
      <c r="PJG264" s="254"/>
      <c r="PJH264" s="254"/>
      <c r="PJI264" s="254"/>
      <c r="PJJ264" s="254"/>
      <c r="PJK264" s="254"/>
      <c r="PJL264" s="254"/>
      <c r="PJM264" s="254"/>
      <c r="PJN264" s="254"/>
      <c r="PJO264" s="254"/>
      <c r="PJP264" s="254"/>
      <c r="PJQ264" s="254"/>
      <c r="PJR264" s="254"/>
      <c r="PJS264" s="254"/>
      <c r="PJT264" s="254"/>
      <c r="PJU264" s="254"/>
      <c r="PJV264" s="254"/>
      <c r="PJW264" s="254"/>
      <c r="PJX264" s="254"/>
      <c r="PJY264" s="254"/>
      <c r="PJZ264" s="254"/>
      <c r="PKA264" s="254"/>
      <c r="PKB264" s="254"/>
      <c r="PKC264" s="254"/>
      <c r="PKD264" s="254"/>
      <c r="PKE264" s="254"/>
      <c r="PKF264" s="254"/>
      <c r="PKG264" s="254"/>
      <c r="PKH264" s="254"/>
      <c r="PKI264" s="254"/>
      <c r="PKJ264" s="254"/>
      <c r="PKK264" s="254"/>
      <c r="PKL264" s="254"/>
      <c r="PKM264" s="254"/>
      <c r="PKN264" s="254"/>
      <c r="PKO264" s="254"/>
      <c r="PKP264" s="254"/>
      <c r="PKQ264" s="254"/>
      <c r="PKR264" s="254"/>
      <c r="PKS264" s="254"/>
      <c r="PKT264" s="254"/>
      <c r="PKU264" s="254"/>
      <c r="PKV264" s="254"/>
      <c r="PKW264" s="254"/>
      <c r="PKX264" s="254"/>
      <c r="PKY264" s="254"/>
      <c r="PKZ264" s="254"/>
      <c r="PLA264" s="254"/>
      <c r="PLB264" s="254"/>
      <c r="PLC264" s="254"/>
      <c r="PLD264" s="254"/>
      <c r="PLE264" s="254"/>
      <c r="PLF264" s="254"/>
      <c r="PLG264" s="254"/>
      <c r="PLH264" s="254"/>
      <c r="PLI264" s="254"/>
      <c r="PLJ264" s="254"/>
      <c r="PLK264" s="254"/>
      <c r="PLL264" s="254"/>
      <c r="PLM264" s="254"/>
      <c r="PLN264" s="254"/>
      <c r="PLO264" s="254"/>
      <c r="PLP264" s="254"/>
      <c r="PLQ264" s="254"/>
      <c r="PLR264" s="254"/>
      <c r="PLS264" s="254"/>
      <c r="PLT264" s="254"/>
      <c r="PLU264" s="254"/>
      <c r="PLV264" s="254"/>
      <c r="PLW264" s="254"/>
      <c r="PLX264" s="254"/>
      <c r="PLY264" s="254"/>
      <c r="PLZ264" s="254"/>
      <c r="PMA264" s="254"/>
      <c r="PMB264" s="254"/>
      <c r="PMC264" s="254"/>
      <c r="PMD264" s="254"/>
      <c r="PME264" s="254"/>
      <c r="PMF264" s="254"/>
      <c r="PMG264" s="254"/>
      <c r="PMH264" s="254"/>
      <c r="PMI264" s="254"/>
      <c r="PMJ264" s="254"/>
      <c r="PMK264" s="254"/>
      <c r="PML264" s="254"/>
      <c r="PMM264" s="254"/>
      <c r="PMN264" s="254"/>
      <c r="PMO264" s="254"/>
      <c r="PMP264" s="254"/>
      <c r="PMQ264" s="254"/>
      <c r="PMR264" s="254"/>
      <c r="PMS264" s="254"/>
      <c r="PMT264" s="254"/>
      <c r="PMU264" s="254"/>
      <c r="PMV264" s="254"/>
      <c r="PMW264" s="254"/>
      <c r="PMX264" s="254"/>
      <c r="PMY264" s="254"/>
      <c r="PMZ264" s="254"/>
      <c r="PNA264" s="254"/>
      <c r="PNB264" s="254"/>
      <c r="PNC264" s="254"/>
      <c r="PND264" s="254"/>
      <c r="PNE264" s="254"/>
      <c r="PNF264" s="254"/>
      <c r="PNG264" s="254"/>
      <c r="PNH264" s="254"/>
      <c r="PNI264" s="254"/>
      <c r="PNJ264" s="254"/>
      <c r="PNK264" s="254"/>
      <c r="PNL264" s="254"/>
      <c r="PNM264" s="254"/>
      <c r="PNN264" s="254"/>
      <c r="PNO264" s="254"/>
      <c r="PNP264" s="254"/>
      <c r="PNQ264" s="254"/>
      <c r="PNR264" s="254"/>
      <c r="PNS264" s="254"/>
      <c r="PNT264" s="254"/>
      <c r="PNU264" s="254"/>
      <c r="PNV264" s="254"/>
      <c r="PNW264" s="254"/>
      <c r="PNX264" s="254"/>
      <c r="PNY264" s="254"/>
      <c r="PNZ264" s="254"/>
      <c r="POA264" s="254"/>
      <c r="POB264" s="254"/>
      <c r="POC264" s="254"/>
      <c r="POD264" s="254"/>
      <c r="POE264" s="254"/>
      <c r="POF264" s="254"/>
      <c r="POG264" s="254"/>
      <c r="POH264" s="254"/>
      <c r="POI264" s="254"/>
      <c r="POJ264" s="254"/>
      <c r="POK264" s="254"/>
      <c r="POL264" s="254"/>
      <c r="POM264" s="254"/>
      <c r="PON264" s="254"/>
      <c r="POO264" s="254"/>
      <c r="POP264" s="254"/>
      <c r="POQ264" s="254"/>
      <c r="POR264" s="254"/>
      <c r="POS264" s="254"/>
      <c r="POT264" s="254"/>
      <c r="POU264" s="254"/>
      <c r="POV264" s="254"/>
      <c r="POW264" s="254"/>
      <c r="POX264" s="254"/>
      <c r="POY264" s="254"/>
      <c r="POZ264" s="254"/>
      <c r="PPA264" s="254"/>
      <c r="PPB264" s="254"/>
      <c r="PPC264" s="254"/>
      <c r="PPD264" s="254"/>
      <c r="PPE264" s="254"/>
      <c r="PPF264" s="254"/>
      <c r="PPG264" s="254"/>
      <c r="PPH264" s="254"/>
      <c r="PPI264" s="254"/>
      <c r="PPJ264" s="254"/>
      <c r="PPK264" s="254"/>
      <c r="PPL264" s="254"/>
      <c r="PPM264" s="254"/>
      <c r="PPN264" s="254"/>
      <c r="PPO264" s="254"/>
      <c r="PPP264" s="254"/>
      <c r="PPQ264" s="254"/>
      <c r="PPR264" s="254"/>
      <c r="PPS264" s="254"/>
      <c r="PPT264" s="254"/>
      <c r="PPU264" s="254"/>
      <c r="PPV264" s="254"/>
      <c r="PPW264" s="254"/>
      <c r="PPX264" s="254"/>
      <c r="PPY264" s="254"/>
      <c r="PPZ264" s="254"/>
      <c r="PQA264" s="254"/>
      <c r="PQB264" s="254"/>
      <c r="PQC264" s="254"/>
      <c r="PQD264" s="254"/>
      <c r="PQE264" s="254"/>
      <c r="PQF264" s="254"/>
      <c r="PQG264" s="254"/>
      <c r="PQH264" s="254"/>
      <c r="PQI264" s="254"/>
      <c r="PQJ264" s="254"/>
      <c r="PQK264" s="254"/>
      <c r="PQL264" s="254"/>
      <c r="PQM264" s="254"/>
      <c r="PQN264" s="254"/>
      <c r="PQO264" s="254"/>
      <c r="PQP264" s="254"/>
      <c r="PQQ264" s="254"/>
      <c r="PQR264" s="254"/>
      <c r="PQS264" s="254"/>
      <c r="PQT264" s="254"/>
      <c r="PQU264" s="254"/>
      <c r="PQV264" s="254"/>
      <c r="PQW264" s="254"/>
      <c r="PQX264" s="254"/>
      <c r="PQY264" s="254"/>
      <c r="PQZ264" s="254"/>
      <c r="PRA264" s="254"/>
      <c r="PRB264" s="254"/>
      <c r="PRC264" s="254"/>
      <c r="PRD264" s="254"/>
      <c r="PRE264" s="254"/>
      <c r="PRF264" s="254"/>
      <c r="PRG264" s="254"/>
      <c r="PRH264" s="254"/>
      <c r="PRI264" s="254"/>
      <c r="PRJ264" s="254"/>
      <c r="PRK264" s="254"/>
      <c r="PRL264" s="254"/>
      <c r="PRM264" s="254"/>
      <c r="PRN264" s="254"/>
      <c r="PRO264" s="254"/>
      <c r="PRP264" s="254"/>
      <c r="PRQ264" s="254"/>
      <c r="PRR264" s="254"/>
      <c r="PRS264" s="254"/>
      <c r="PRT264" s="254"/>
      <c r="PRU264" s="254"/>
      <c r="PRV264" s="254"/>
      <c r="PRW264" s="254"/>
      <c r="PRX264" s="254"/>
      <c r="PRY264" s="254"/>
      <c r="PRZ264" s="254"/>
      <c r="PSA264" s="254"/>
      <c r="PSB264" s="254"/>
      <c r="PSC264" s="254"/>
      <c r="PSD264" s="254"/>
      <c r="PSE264" s="254"/>
      <c r="PSF264" s="254"/>
      <c r="PSG264" s="254"/>
      <c r="PSH264" s="254"/>
      <c r="PSI264" s="254"/>
      <c r="PSJ264" s="254"/>
      <c r="PSK264" s="254"/>
      <c r="PSL264" s="254"/>
      <c r="PSM264" s="254"/>
      <c r="PSN264" s="254"/>
      <c r="PSO264" s="254"/>
      <c r="PSP264" s="254"/>
      <c r="PSQ264" s="254"/>
      <c r="PSR264" s="254"/>
      <c r="PSS264" s="254"/>
      <c r="PST264" s="254"/>
      <c r="PSU264" s="254"/>
      <c r="PSV264" s="254"/>
      <c r="PSW264" s="254"/>
      <c r="PSX264" s="254"/>
      <c r="PSY264" s="254"/>
      <c r="PSZ264" s="254"/>
      <c r="PTA264" s="254"/>
      <c r="PTB264" s="254"/>
      <c r="PTC264" s="254"/>
      <c r="PTD264" s="254"/>
      <c r="PTE264" s="254"/>
      <c r="PTF264" s="254"/>
      <c r="PTG264" s="254"/>
      <c r="PTH264" s="254"/>
      <c r="PTI264" s="254"/>
      <c r="PTJ264" s="254"/>
      <c r="PTK264" s="254"/>
      <c r="PTL264" s="254"/>
      <c r="PTM264" s="254"/>
      <c r="PTN264" s="254"/>
      <c r="PTO264" s="254"/>
      <c r="PTP264" s="254"/>
      <c r="PTQ264" s="254"/>
      <c r="PTR264" s="254"/>
      <c r="PTS264" s="254"/>
      <c r="PTT264" s="254"/>
      <c r="PTU264" s="254"/>
      <c r="PTV264" s="254"/>
      <c r="PTW264" s="254"/>
      <c r="PTX264" s="254"/>
      <c r="PTY264" s="254"/>
      <c r="PTZ264" s="254"/>
      <c r="PUA264" s="254"/>
      <c r="PUB264" s="254"/>
      <c r="PUC264" s="254"/>
      <c r="PUD264" s="254"/>
      <c r="PUE264" s="254"/>
      <c r="PUF264" s="254"/>
      <c r="PUG264" s="254"/>
      <c r="PUH264" s="254"/>
      <c r="PUI264" s="254"/>
      <c r="PUJ264" s="254"/>
      <c r="PUK264" s="254"/>
      <c r="PUL264" s="254"/>
      <c r="PUM264" s="254"/>
      <c r="PUN264" s="254"/>
      <c r="PUO264" s="254"/>
      <c r="PUP264" s="254"/>
      <c r="PUQ264" s="254"/>
      <c r="PUR264" s="254"/>
      <c r="PUS264" s="254"/>
      <c r="PUT264" s="254"/>
      <c r="PUU264" s="254"/>
      <c r="PUV264" s="254"/>
      <c r="PUW264" s="254"/>
      <c r="PUX264" s="254"/>
      <c r="PUY264" s="254"/>
      <c r="PUZ264" s="254"/>
      <c r="PVA264" s="254"/>
      <c r="PVB264" s="254"/>
      <c r="PVC264" s="254"/>
      <c r="PVD264" s="254"/>
      <c r="PVE264" s="254"/>
      <c r="PVF264" s="254"/>
      <c r="PVG264" s="254"/>
      <c r="PVH264" s="254"/>
      <c r="PVI264" s="254"/>
      <c r="PVJ264" s="254"/>
      <c r="PVK264" s="254"/>
      <c r="PVL264" s="254"/>
      <c r="PVM264" s="254"/>
      <c r="PVN264" s="254"/>
      <c r="PVO264" s="254"/>
      <c r="PVP264" s="254"/>
      <c r="PVQ264" s="254"/>
      <c r="PVR264" s="254"/>
      <c r="PVS264" s="254"/>
      <c r="PVT264" s="254"/>
      <c r="PVU264" s="254"/>
      <c r="PVV264" s="254"/>
      <c r="PVW264" s="254"/>
      <c r="PVX264" s="254"/>
      <c r="PVY264" s="254"/>
      <c r="PVZ264" s="254"/>
      <c r="PWA264" s="254"/>
      <c r="PWB264" s="254"/>
      <c r="PWC264" s="254"/>
      <c r="PWD264" s="254"/>
      <c r="PWE264" s="254"/>
      <c r="PWF264" s="254"/>
      <c r="PWG264" s="254"/>
      <c r="PWH264" s="254"/>
      <c r="PWI264" s="254"/>
      <c r="PWJ264" s="254"/>
      <c r="PWK264" s="254"/>
      <c r="PWL264" s="254"/>
      <c r="PWM264" s="254"/>
      <c r="PWN264" s="254"/>
      <c r="PWO264" s="254"/>
      <c r="PWP264" s="254"/>
      <c r="PWQ264" s="254"/>
      <c r="PWR264" s="254"/>
      <c r="PWS264" s="254"/>
      <c r="PWT264" s="254"/>
      <c r="PWU264" s="254"/>
      <c r="PWV264" s="254"/>
      <c r="PWW264" s="254"/>
      <c r="PWX264" s="254"/>
      <c r="PWY264" s="254"/>
      <c r="PWZ264" s="254"/>
      <c r="PXA264" s="254"/>
      <c r="PXB264" s="254"/>
      <c r="PXC264" s="254"/>
      <c r="PXD264" s="254"/>
      <c r="PXE264" s="254"/>
      <c r="PXF264" s="254"/>
      <c r="PXG264" s="254"/>
      <c r="PXH264" s="254"/>
      <c r="PXI264" s="254"/>
      <c r="PXJ264" s="254"/>
      <c r="PXK264" s="254"/>
      <c r="PXL264" s="254"/>
      <c r="PXM264" s="254"/>
      <c r="PXN264" s="254"/>
      <c r="PXO264" s="254"/>
      <c r="PXP264" s="254"/>
      <c r="PXQ264" s="254"/>
      <c r="PXR264" s="254"/>
      <c r="PXS264" s="254"/>
      <c r="PXT264" s="254"/>
      <c r="PXU264" s="254"/>
      <c r="PXV264" s="254"/>
      <c r="PXW264" s="254"/>
      <c r="PXX264" s="254"/>
      <c r="PXY264" s="254"/>
      <c r="PXZ264" s="254"/>
      <c r="PYA264" s="254"/>
      <c r="PYB264" s="254"/>
      <c r="PYC264" s="254"/>
      <c r="PYD264" s="254"/>
      <c r="PYE264" s="254"/>
      <c r="PYF264" s="254"/>
      <c r="PYG264" s="254"/>
      <c r="PYH264" s="254"/>
      <c r="PYI264" s="254"/>
      <c r="PYJ264" s="254"/>
      <c r="PYK264" s="254"/>
      <c r="PYL264" s="254"/>
      <c r="PYM264" s="254"/>
      <c r="PYN264" s="254"/>
      <c r="PYO264" s="254"/>
      <c r="PYP264" s="254"/>
      <c r="PYQ264" s="254"/>
      <c r="PYR264" s="254"/>
      <c r="PYS264" s="254"/>
      <c r="PYT264" s="254"/>
      <c r="PYU264" s="254"/>
      <c r="PYV264" s="254"/>
      <c r="PYW264" s="254"/>
      <c r="PYX264" s="254"/>
      <c r="PYY264" s="254"/>
      <c r="PYZ264" s="254"/>
      <c r="PZA264" s="254"/>
      <c r="PZB264" s="254"/>
      <c r="PZC264" s="254"/>
      <c r="PZD264" s="254"/>
      <c r="PZE264" s="254"/>
      <c r="PZF264" s="254"/>
      <c r="PZG264" s="254"/>
      <c r="PZH264" s="254"/>
      <c r="PZI264" s="254"/>
      <c r="PZJ264" s="254"/>
      <c r="PZK264" s="254"/>
      <c r="PZL264" s="254"/>
      <c r="PZM264" s="254"/>
      <c r="PZN264" s="254"/>
      <c r="PZO264" s="254"/>
      <c r="PZP264" s="254"/>
      <c r="PZQ264" s="254"/>
      <c r="PZR264" s="254"/>
      <c r="PZS264" s="254"/>
      <c r="PZT264" s="254"/>
      <c r="PZU264" s="254"/>
      <c r="PZV264" s="254"/>
      <c r="PZW264" s="254"/>
      <c r="PZX264" s="254"/>
      <c r="PZY264" s="254"/>
      <c r="PZZ264" s="254"/>
      <c r="QAA264" s="254"/>
      <c r="QAB264" s="254"/>
      <c r="QAC264" s="254"/>
      <c r="QAD264" s="254"/>
      <c r="QAE264" s="254"/>
      <c r="QAF264" s="254"/>
      <c r="QAG264" s="254"/>
      <c r="QAH264" s="254"/>
      <c r="QAI264" s="254"/>
      <c r="QAJ264" s="254"/>
      <c r="QAK264" s="254"/>
      <c r="QAL264" s="254"/>
      <c r="QAM264" s="254"/>
      <c r="QAN264" s="254"/>
      <c r="QAO264" s="254"/>
      <c r="QAP264" s="254"/>
      <c r="QAQ264" s="254"/>
      <c r="QAR264" s="254"/>
      <c r="QAS264" s="254"/>
      <c r="QAT264" s="254"/>
      <c r="QAU264" s="254"/>
      <c r="QAV264" s="254"/>
      <c r="QAW264" s="254"/>
      <c r="QAX264" s="254"/>
      <c r="QAY264" s="254"/>
      <c r="QAZ264" s="254"/>
      <c r="QBA264" s="254"/>
      <c r="QBB264" s="254"/>
      <c r="QBC264" s="254"/>
      <c r="QBD264" s="254"/>
      <c r="QBE264" s="254"/>
      <c r="QBF264" s="254"/>
      <c r="QBG264" s="254"/>
      <c r="QBH264" s="254"/>
      <c r="QBI264" s="254"/>
      <c r="QBJ264" s="254"/>
      <c r="QBK264" s="254"/>
      <c r="QBL264" s="254"/>
      <c r="QBM264" s="254"/>
      <c r="QBN264" s="254"/>
      <c r="QBO264" s="254"/>
      <c r="QBP264" s="254"/>
      <c r="QBQ264" s="254"/>
      <c r="QBR264" s="254"/>
      <c r="QBS264" s="254"/>
      <c r="QBT264" s="254"/>
      <c r="QBU264" s="254"/>
      <c r="QBV264" s="254"/>
      <c r="QBW264" s="254"/>
      <c r="QBX264" s="254"/>
      <c r="QBY264" s="254"/>
      <c r="QBZ264" s="254"/>
      <c r="QCA264" s="254"/>
      <c r="QCB264" s="254"/>
      <c r="QCC264" s="254"/>
      <c r="QCD264" s="254"/>
      <c r="QCE264" s="254"/>
      <c r="QCF264" s="254"/>
      <c r="QCG264" s="254"/>
      <c r="QCH264" s="254"/>
      <c r="QCI264" s="254"/>
      <c r="QCJ264" s="254"/>
      <c r="QCK264" s="254"/>
      <c r="QCL264" s="254"/>
      <c r="QCM264" s="254"/>
      <c r="QCN264" s="254"/>
      <c r="QCO264" s="254"/>
      <c r="QCP264" s="254"/>
      <c r="QCQ264" s="254"/>
      <c r="QCR264" s="254"/>
      <c r="QCS264" s="254"/>
      <c r="QCT264" s="254"/>
      <c r="QCU264" s="254"/>
      <c r="QCV264" s="254"/>
      <c r="QCW264" s="254"/>
      <c r="QCX264" s="254"/>
      <c r="QCY264" s="254"/>
      <c r="QCZ264" s="254"/>
      <c r="QDA264" s="254"/>
      <c r="QDB264" s="254"/>
      <c r="QDC264" s="254"/>
      <c r="QDD264" s="254"/>
      <c r="QDE264" s="254"/>
      <c r="QDF264" s="254"/>
      <c r="QDG264" s="254"/>
      <c r="QDH264" s="254"/>
      <c r="QDI264" s="254"/>
      <c r="QDJ264" s="254"/>
      <c r="QDK264" s="254"/>
      <c r="QDL264" s="254"/>
      <c r="QDM264" s="254"/>
      <c r="QDN264" s="254"/>
      <c r="QDO264" s="254"/>
      <c r="QDP264" s="254"/>
      <c r="QDQ264" s="254"/>
      <c r="QDR264" s="254"/>
      <c r="QDS264" s="254"/>
      <c r="QDT264" s="254"/>
      <c r="QDU264" s="254"/>
      <c r="QDV264" s="254"/>
      <c r="QDW264" s="254"/>
      <c r="QDX264" s="254"/>
      <c r="QDY264" s="254"/>
      <c r="QDZ264" s="254"/>
      <c r="QEA264" s="254"/>
      <c r="QEB264" s="254"/>
      <c r="QEC264" s="254"/>
      <c r="QED264" s="254"/>
      <c r="QEE264" s="254"/>
      <c r="QEF264" s="254"/>
      <c r="QEG264" s="254"/>
      <c r="QEH264" s="254"/>
      <c r="QEI264" s="254"/>
      <c r="QEJ264" s="254"/>
      <c r="QEK264" s="254"/>
      <c r="QEL264" s="254"/>
      <c r="QEM264" s="254"/>
      <c r="QEN264" s="254"/>
      <c r="QEO264" s="254"/>
      <c r="QEP264" s="254"/>
      <c r="QEQ264" s="254"/>
      <c r="QER264" s="254"/>
      <c r="QES264" s="254"/>
      <c r="QET264" s="254"/>
      <c r="QEU264" s="254"/>
      <c r="QEV264" s="254"/>
      <c r="QEW264" s="254"/>
      <c r="QEX264" s="254"/>
      <c r="QEY264" s="254"/>
      <c r="QEZ264" s="254"/>
      <c r="QFA264" s="254"/>
      <c r="QFB264" s="254"/>
      <c r="QFC264" s="254"/>
      <c r="QFD264" s="254"/>
      <c r="QFE264" s="254"/>
      <c r="QFF264" s="254"/>
      <c r="QFG264" s="254"/>
      <c r="QFH264" s="254"/>
      <c r="QFI264" s="254"/>
      <c r="QFJ264" s="254"/>
      <c r="QFK264" s="254"/>
      <c r="QFL264" s="254"/>
      <c r="QFM264" s="254"/>
      <c r="QFN264" s="254"/>
      <c r="QFO264" s="254"/>
      <c r="QFP264" s="254"/>
      <c r="QFQ264" s="254"/>
      <c r="QFR264" s="254"/>
      <c r="QFS264" s="254"/>
      <c r="QFT264" s="254"/>
      <c r="QFU264" s="254"/>
      <c r="QFV264" s="254"/>
      <c r="QFW264" s="254"/>
      <c r="QFX264" s="254"/>
      <c r="QFY264" s="254"/>
      <c r="QFZ264" s="254"/>
      <c r="QGA264" s="254"/>
      <c r="QGB264" s="254"/>
      <c r="QGC264" s="254"/>
      <c r="QGD264" s="254"/>
      <c r="QGE264" s="254"/>
      <c r="QGF264" s="254"/>
      <c r="QGG264" s="254"/>
      <c r="QGH264" s="254"/>
      <c r="QGI264" s="254"/>
      <c r="QGJ264" s="254"/>
      <c r="QGK264" s="254"/>
      <c r="QGL264" s="254"/>
      <c r="QGM264" s="254"/>
      <c r="QGN264" s="254"/>
      <c r="QGO264" s="254"/>
      <c r="QGP264" s="254"/>
      <c r="QGQ264" s="254"/>
      <c r="QGR264" s="254"/>
      <c r="QGS264" s="254"/>
      <c r="QGT264" s="254"/>
      <c r="QGU264" s="254"/>
      <c r="QGV264" s="254"/>
      <c r="QGW264" s="254"/>
      <c r="QGX264" s="254"/>
      <c r="QGY264" s="254"/>
      <c r="QGZ264" s="254"/>
      <c r="QHA264" s="254"/>
      <c r="QHB264" s="254"/>
      <c r="QHC264" s="254"/>
      <c r="QHD264" s="254"/>
      <c r="QHE264" s="254"/>
      <c r="QHF264" s="254"/>
      <c r="QHG264" s="254"/>
      <c r="QHH264" s="254"/>
      <c r="QHI264" s="254"/>
      <c r="QHJ264" s="254"/>
      <c r="QHK264" s="254"/>
      <c r="QHL264" s="254"/>
      <c r="QHM264" s="254"/>
      <c r="QHN264" s="254"/>
      <c r="QHO264" s="254"/>
      <c r="QHP264" s="254"/>
      <c r="QHQ264" s="254"/>
      <c r="QHR264" s="254"/>
      <c r="QHS264" s="254"/>
      <c r="QHT264" s="254"/>
      <c r="QHU264" s="254"/>
      <c r="QHV264" s="254"/>
      <c r="QHW264" s="254"/>
      <c r="QHX264" s="254"/>
      <c r="QHY264" s="254"/>
      <c r="QHZ264" s="254"/>
      <c r="QIA264" s="254"/>
      <c r="QIB264" s="254"/>
      <c r="QIC264" s="254"/>
      <c r="QID264" s="254"/>
      <c r="QIE264" s="254"/>
      <c r="QIF264" s="254"/>
      <c r="QIG264" s="254"/>
      <c r="QIH264" s="254"/>
      <c r="QII264" s="254"/>
      <c r="QIJ264" s="254"/>
      <c r="QIK264" s="254"/>
      <c r="QIL264" s="254"/>
      <c r="QIM264" s="254"/>
      <c r="QIN264" s="254"/>
      <c r="QIO264" s="254"/>
      <c r="QIP264" s="254"/>
      <c r="QIQ264" s="254"/>
      <c r="QIR264" s="254"/>
      <c r="QIS264" s="254"/>
      <c r="QIT264" s="254"/>
      <c r="QIU264" s="254"/>
      <c r="QIV264" s="254"/>
      <c r="QIW264" s="254"/>
      <c r="QIX264" s="254"/>
      <c r="QIY264" s="254"/>
      <c r="QIZ264" s="254"/>
      <c r="QJA264" s="254"/>
      <c r="QJB264" s="254"/>
      <c r="QJC264" s="254"/>
      <c r="QJD264" s="254"/>
      <c r="QJE264" s="254"/>
      <c r="QJF264" s="254"/>
      <c r="QJG264" s="254"/>
      <c r="QJH264" s="254"/>
      <c r="QJI264" s="254"/>
      <c r="QJJ264" s="254"/>
      <c r="QJK264" s="254"/>
      <c r="QJL264" s="254"/>
      <c r="QJM264" s="254"/>
      <c r="QJN264" s="254"/>
      <c r="QJO264" s="254"/>
      <c r="QJP264" s="254"/>
      <c r="QJQ264" s="254"/>
      <c r="QJR264" s="254"/>
      <c r="QJS264" s="254"/>
      <c r="QJT264" s="254"/>
      <c r="QJU264" s="254"/>
      <c r="QJV264" s="254"/>
      <c r="QJW264" s="254"/>
      <c r="QJX264" s="254"/>
      <c r="QJY264" s="254"/>
      <c r="QJZ264" s="254"/>
      <c r="QKA264" s="254"/>
      <c r="QKB264" s="254"/>
      <c r="QKC264" s="254"/>
      <c r="QKD264" s="254"/>
      <c r="QKE264" s="254"/>
      <c r="QKF264" s="254"/>
      <c r="QKG264" s="254"/>
      <c r="QKH264" s="254"/>
      <c r="QKI264" s="254"/>
      <c r="QKJ264" s="254"/>
      <c r="QKK264" s="254"/>
      <c r="QKL264" s="254"/>
      <c r="QKM264" s="254"/>
      <c r="QKN264" s="254"/>
      <c r="QKO264" s="254"/>
      <c r="QKP264" s="254"/>
      <c r="QKQ264" s="254"/>
      <c r="QKR264" s="254"/>
      <c r="QKS264" s="254"/>
      <c r="QKT264" s="254"/>
      <c r="QKU264" s="254"/>
      <c r="QKV264" s="254"/>
      <c r="QKW264" s="254"/>
      <c r="QKX264" s="254"/>
      <c r="QKY264" s="254"/>
      <c r="QKZ264" s="254"/>
      <c r="QLA264" s="254"/>
      <c r="QLB264" s="254"/>
      <c r="QLC264" s="254"/>
      <c r="QLD264" s="254"/>
      <c r="QLE264" s="254"/>
      <c r="QLF264" s="254"/>
      <c r="QLG264" s="254"/>
      <c r="QLH264" s="254"/>
      <c r="QLI264" s="254"/>
      <c r="QLJ264" s="254"/>
      <c r="QLK264" s="254"/>
      <c r="QLL264" s="254"/>
      <c r="QLM264" s="254"/>
      <c r="QLN264" s="254"/>
      <c r="QLO264" s="254"/>
      <c r="QLP264" s="254"/>
      <c r="QLQ264" s="254"/>
      <c r="QLR264" s="254"/>
      <c r="QLS264" s="254"/>
      <c r="QLT264" s="254"/>
      <c r="QLU264" s="254"/>
      <c r="QLV264" s="254"/>
      <c r="QLW264" s="254"/>
      <c r="QLX264" s="254"/>
      <c r="QLY264" s="254"/>
      <c r="QLZ264" s="254"/>
      <c r="QMA264" s="254"/>
      <c r="QMB264" s="254"/>
      <c r="QMC264" s="254"/>
      <c r="QMD264" s="254"/>
      <c r="QME264" s="254"/>
      <c r="QMF264" s="254"/>
      <c r="QMG264" s="254"/>
      <c r="QMH264" s="254"/>
      <c r="QMI264" s="254"/>
      <c r="QMJ264" s="254"/>
      <c r="QMK264" s="254"/>
      <c r="QML264" s="254"/>
      <c r="QMM264" s="254"/>
      <c r="QMN264" s="254"/>
      <c r="QMO264" s="254"/>
      <c r="QMP264" s="254"/>
      <c r="QMQ264" s="254"/>
      <c r="QMR264" s="254"/>
      <c r="QMS264" s="254"/>
      <c r="QMT264" s="254"/>
      <c r="QMU264" s="254"/>
      <c r="QMV264" s="254"/>
      <c r="QMW264" s="254"/>
      <c r="QMX264" s="254"/>
      <c r="QMY264" s="254"/>
      <c r="QMZ264" s="254"/>
      <c r="QNA264" s="254"/>
      <c r="QNB264" s="254"/>
      <c r="QNC264" s="254"/>
      <c r="QND264" s="254"/>
      <c r="QNE264" s="254"/>
      <c r="QNF264" s="254"/>
      <c r="QNG264" s="254"/>
      <c r="QNH264" s="254"/>
      <c r="QNI264" s="254"/>
      <c r="QNJ264" s="254"/>
      <c r="QNK264" s="254"/>
      <c r="QNL264" s="254"/>
      <c r="QNM264" s="254"/>
      <c r="QNN264" s="254"/>
      <c r="QNO264" s="254"/>
      <c r="QNP264" s="254"/>
      <c r="QNQ264" s="254"/>
      <c r="QNR264" s="254"/>
      <c r="QNS264" s="254"/>
      <c r="QNT264" s="254"/>
      <c r="QNU264" s="254"/>
      <c r="QNV264" s="254"/>
      <c r="QNW264" s="254"/>
      <c r="QNX264" s="254"/>
      <c r="QNY264" s="254"/>
      <c r="QNZ264" s="254"/>
      <c r="QOA264" s="254"/>
      <c r="QOB264" s="254"/>
      <c r="QOC264" s="254"/>
      <c r="QOD264" s="254"/>
      <c r="QOE264" s="254"/>
      <c r="QOF264" s="254"/>
      <c r="QOG264" s="254"/>
      <c r="QOH264" s="254"/>
      <c r="QOI264" s="254"/>
      <c r="QOJ264" s="254"/>
      <c r="QOK264" s="254"/>
      <c r="QOL264" s="254"/>
      <c r="QOM264" s="254"/>
      <c r="QON264" s="254"/>
      <c r="QOO264" s="254"/>
      <c r="QOP264" s="254"/>
      <c r="QOQ264" s="254"/>
      <c r="QOR264" s="254"/>
      <c r="QOS264" s="254"/>
      <c r="QOT264" s="254"/>
      <c r="QOU264" s="254"/>
      <c r="QOV264" s="254"/>
      <c r="QOW264" s="254"/>
      <c r="QOX264" s="254"/>
      <c r="QOY264" s="254"/>
      <c r="QOZ264" s="254"/>
      <c r="QPA264" s="254"/>
      <c r="QPB264" s="254"/>
      <c r="QPC264" s="254"/>
      <c r="QPD264" s="254"/>
      <c r="QPE264" s="254"/>
      <c r="QPF264" s="254"/>
      <c r="QPG264" s="254"/>
      <c r="QPH264" s="254"/>
      <c r="QPI264" s="254"/>
      <c r="QPJ264" s="254"/>
      <c r="QPK264" s="254"/>
      <c r="QPL264" s="254"/>
      <c r="QPM264" s="254"/>
      <c r="QPN264" s="254"/>
      <c r="QPO264" s="254"/>
      <c r="QPP264" s="254"/>
      <c r="QPQ264" s="254"/>
      <c r="QPR264" s="254"/>
      <c r="QPS264" s="254"/>
      <c r="QPT264" s="254"/>
      <c r="QPU264" s="254"/>
      <c r="QPV264" s="254"/>
      <c r="QPW264" s="254"/>
      <c r="QPX264" s="254"/>
      <c r="QPY264" s="254"/>
      <c r="QPZ264" s="254"/>
      <c r="QQA264" s="254"/>
      <c r="QQB264" s="254"/>
      <c r="QQC264" s="254"/>
      <c r="QQD264" s="254"/>
      <c r="QQE264" s="254"/>
      <c r="QQF264" s="254"/>
      <c r="QQG264" s="254"/>
      <c r="QQH264" s="254"/>
      <c r="QQI264" s="254"/>
      <c r="QQJ264" s="254"/>
      <c r="QQK264" s="254"/>
      <c r="QQL264" s="254"/>
      <c r="QQM264" s="254"/>
      <c r="QQN264" s="254"/>
      <c r="QQO264" s="254"/>
      <c r="QQP264" s="254"/>
      <c r="QQQ264" s="254"/>
      <c r="QQR264" s="254"/>
      <c r="QQS264" s="254"/>
      <c r="QQT264" s="254"/>
      <c r="QQU264" s="254"/>
      <c r="QQV264" s="254"/>
      <c r="QQW264" s="254"/>
      <c r="QQX264" s="254"/>
      <c r="QQY264" s="254"/>
      <c r="QQZ264" s="254"/>
      <c r="QRA264" s="254"/>
      <c r="QRB264" s="254"/>
      <c r="QRC264" s="254"/>
      <c r="QRD264" s="254"/>
      <c r="QRE264" s="254"/>
      <c r="QRF264" s="254"/>
      <c r="QRG264" s="254"/>
      <c r="QRH264" s="254"/>
      <c r="QRI264" s="254"/>
      <c r="QRJ264" s="254"/>
      <c r="QRK264" s="254"/>
      <c r="QRL264" s="254"/>
      <c r="QRM264" s="254"/>
      <c r="QRN264" s="254"/>
      <c r="QRO264" s="254"/>
      <c r="QRP264" s="254"/>
      <c r="QRQ264" s="254"/>
      <c r="QRR264" s="254"/>
      <c r="QRS264" s="254"/>
      <c r="QRT264" s="254"/>
      <c r="QRU264" s="254"/>
      <c r="QRV264" s="254"/>
      <c r="QRW264" s="254"/>
      <c r="QRX264" s="254"/>
      <c r="QRY264" s="254"/>
      <c r="QRZ264" s="254"/>
      <c r="QSA264" s="254"/>
      <c r="QSB264" s="254"/>
      <c r="QSC264" s="254"/>
      <c r="QSD264" s="254"/>
      <c r="QSE264" s="254"/>
      <c r="QSF264" s="254"/>
      <c r="QSG264" s="254"/>
      <c r="QSH264" s="254"/>
      <c r="QSI264" s="254"/>
      <c r="QSJ264" s="254"/>
      <c r="QSK264" s="254"/>
      <c r="QSL264" s="254"/>
      <c r="QSM264" s="254"/>
      <c r="QSN264" s="254"/>
      <c r="QSO264" s="254"/>
      <c r="QSP264" s="254"/>
      <c r="QSQ264" s="254"/>
      <c r="QSR264" s="254"/>
      <c r="QSS264" s="254"/>
      <c r="QST264" s="254"/>
      <c r="QSU264" s="254"/>
      <c r="QSV264" s="254"/>
      <c r="QSW264" s="254"/>
      <c r="QSX264" s="254"/>
      <c r="QSY264" s="254"/>
      <c r="QSZ264" s="254"/>
      <c r="QTA264" s="254"/>
      <c r="QTB264" s="254"/>
      <c r="QTC264" s="254"/>
      <c r="QTD264" s="254"/>
      <c r="QTE264" s="254"/>
      <c r="QTF264" s="254"/>
      <c r="QTG264" s="254"/>
      <c r="QTH264" s="254"/>
      <c r="QTI264" s="254"/>
      <c r="QTJ264" s="254"/>
      <c r="QTK264" s="254"/>
      <c r="QTL264" s="254"/>
      <c r="QTM264" s="254"/>
      <c r="QTN264" s="254"/>
      <c r="QTO264" s="254"/>
      <c r="QTP264" s="254"/>
      <c r="QTQ264" s="254"/>
      <c r="QTR264" s="254"/>
      <c r="QTS264" s="254"/>
      <c r="QTT264" s="254"/>
      <c r="QTU264" s="254"/>
      <c r="QTV264" s="254"/>
      <c r="QTW264" s="254"/>
      <c r="QTX264" s="254"/>
      <c r="QTY264" s="254"/>
      <c r="QTZ264" s="254"/>
      <c r="QUA264" s="254"/>
      <c r="QUB264" s="254"/>
      <c r="QUC264" s="254"/>
      <c r="QUD264" s="254"/>
      <c r="QUE264" s="254"/>
      <c r="QUF264" s="254"/>
      <c r="QUG264" s="254"/>
      <c r="QUH264" s="254"/>
      <c r="QUI264" s="254"/>
      <c r="QUJ264" s="254"/>
      <c r="QUK264" s="254"/>
      <c r="QUL264" s="254"/>
      <c r="QUM264" s="254"/>
      <c r="QUN264" s="254"/>
      <c r="QUO264" s="254"/>
      <c r="QUP264" s="254"/>
      <c r="QUQ264" s="254"/>
      <c r="QUR264" s="254"/>
      <c r="QUS264" s="254"/>
      <c r="QUT264" s="254"/>
      <c r="QUU264" s="254"/>
      <c r="QUV264" s="254"/>
      <c r="QUW264" s="254"/>
      <c r="QUX264" s="254"/>
      <c r="QUY264" s="254"/>
      <c r="QUZ264" s="254"/>
      <c r="QVA264" s="254"/>
      <c r="QVB264" s="254"/>
      <c r="QVC264" s="254"/>
      <c r="QVD264" s="254"/>
      <c r="QVE264" s="254"/>
      <c r="QVF264" s="254"/>
      <c r="QVG264" s="254"/>
      <c r="QVH264" s="254"/>
      <c r="QVI264" s="254"/>
      <c r="QVJ264" s="254"/>
      <c r="QVK264" s="254"/>
      <c r="QVL264" s="254"/>
      <c r="QVM264" s="254"/>
      <c r="QVN264" s="254"/>
      <c r="QVO264" s="254"/>
      <c r="QVP264" s="254"/>
      <c r="QVQ264" s="254"/>
      <c r="QVR264" s="254"/>
      <c r="QVS264" s="254"/>
      <c r="QVT264" s="254"/>
      <c r="QVU264" s="254"/>
      <c r="QVV264" s="254"/>
      <c r="QVW264" s="254"/>
      <c r="QVX264" s="254"/>
      <c r="QVY264" s="254"/>
      <c r="QVZ264" s="254"/>
      <c r="QWA264" s="254"/>
      <c r="QWB264" s="254"/>
      <c r="QWC264" s="254"/>
      <c r="QWD264" s="254"/>
      <c r="QWE264" s="254"/>
      <c r="QWF264" s="254"/>
      <c r="QWG264" s="254"/>
      <c r="QWH264" s="254"/>
      <c r="QWI264" s="254"/>
      <c r="QWJ264" s="254"/>
      <c r="QWK264" s="254"/>
      <c r="QWL264" s="254"/>
      <c r="QWM264" s="254"/>
      <c r="QWN264" s="254"/>
      <c r="QWO264" s="254"/>
      <c r="QWP264" s="254"/>
      <c r="QWQ264" s="254"/>
      <c r="QWR264" s="254"/>
      <c r="QWS264" s="254"/>
      <c r="QWT264" s="254"/>
      <c r="QWU264" s="254"/>
      <c r="QWV264" s="254"/>
      <c r="QWW264" s="254"/>
      <c r="QWX264" s="254"/>
      <c r="QWY264" s="254"/>
      <c r="QWZ264" s="254"/>
      <c r="QXA264" s="254"/>
      <c r="QXB264" s="254"/>
      <c r="QXC264" s="254"/>
      <c r="QXD264" s="254"/>
      <c r="QXE264" s="254"/>
      <c r="QXF264" s="254"/>
      <c r="QXG264" s="254"/>
      <c r="QXH264" s="254"/>
      <c r="QXI264" s="254"/>
      <c r="QXJ264" s="254"/>
      <c r="QXK264" s="254"/>
      <c r="QXL264" s="254"/>
      <c r="QXM264" s="254"/>
      <c r="QXN264" s="254"/>
      <c r="QXO264" s="254"/>
      <c r="QXP264" s="254"/>
      <c r="QXQ264" s="254"/>
      <c r="QXR264" s="254"/>
      <c r="QXS264" s="254"/>
      <c r="QXT264" s="254"/>
      <c r="QXU264" s="254"/>
      <c r="QXV264" s="254"/>
      <c r="QXW264" s="254"/>
      <c r="QXX264" s="254"/>
      <c r="QXY264" s="254"/>
      <c r="QXZ264" s="254"/>
      <c r="QYA264" s="254"/>
      <c r="QYB264" s="254"/>
      <c r="QYC264" s="254"/>
      <c r="QYD264" s="254"/>
      <c r="QYE264" s="254"/>
      <c r="QYF264" s="254"/>
      <c r="QYG264" s="254"/>
      <c r="QYH264" s="254"/>
      <c r="QYI264" s="254"/>
      <c r="QYJ264" s="254"/>
      <c r="QYK264" s="254"/>
      <c r="QYL264" s="254"/>
      <c r="QYM264" s="254"/>
      <c r="QYN264" s="254"/>
      <c r="QYO264" s="254"/>
      <c r="QYP264" s="254"/>
      <c r="QYQ264" s="254"/>
      <c r="QYR264" s="254"/>
      <c r="QYS264" s="254"/>
      <c r="QYT264" s="254"/>
      <c r="QYU264" s="254"/>
      <c r="QYV264" s="254"/>
      <c r="QYW264" s="254"/>
      <c r="QYX264" s="254"/>
      <c r="QYY264" s="254"/>
      <c r="QYZ264" s="254"/>
      <c r="QZA264" s="254"/>
      <c r="QZB264" s="254"/>
      <c r="QZC264" s="254"/>
      <c r="QZD264" s="254"/>
      <c r="QZE264" s="254"/>
      <c r="QZF264" s="254"/>
      <c r="QZG264" s="254"/>
      <c r="QZH264" s="254"/>
      <c r="QZI264" s="254"/>
      <c r="QZJ264" s="254"/>
      <c r="QZK264" s="254"/>
      <c r="QZL264" s="254"/>
      <c r="QZM264" s="254"/>
      <c r="QZN264" s="254"/>
      <c r="QZO264" s="254"/>
      <c r="QZP264" s="254"/>
      <c r="QZQ264" s="254"/>
      <c r="QZR264" s="254"/>
      <c r="QZS264" s="254"/>
      <c r="QZT264" s="254"/>
      <c r="QZU264" s="254"/>
      <c r="QZV264" s="254"/>
      <c r="QZW264" s="254"/>
      <c r="QZX264" s="254"/>
      <c r="QZY264" s="254"/>
      <c r="QZZ264" s="254"/>
      <c r="RAA264" s="254"/>
      <c r="RAB264" s="254"/>
      <c r="RAC264" s="254"/>
      <c r="RAD264" s="254"/>
      <c r="RAE264" s="254"/>
      <c r="RAF264" s="254"/>
      <c r="RAG264" s="254"/>
      <c r="RAH264" s="254"/>
      <c r="RAI264" s="254"/>
      <c r="RAJ264" s="254"/>
      <c r="RAK264" s="254"/>
      <c r="RAL264" s="254"/>
      <c r="RAM264" s="254"/>
      <c r="RAN264" s="254"/>
      <c r="RAO264" s="254"/>
      <c r="RAP264" s="254"/>
      <c r="RAQ264" s="254"/>
      <c r="RAR264" s="254"/>
      <c r="RAS264" s="254"/>
      <c r="RAT264" s="254"/>
      <c r="RAU264" s="254"/>
      <c r="RAV264" s="254"/>
      <c r="RAW264" s="254"/>
      <c r="RAX264" s="254"/>
      <c r="RAY264" s="254"/>
      <c r="RAZ264" s="254"/>
      <c r="RBA264" s="254"/>
      <c r="RBB264" s="254"/>
      <c r="RBC264" s="254"/>
      <c r="RBD264" s="254"/>
      <c r="RBE264" s="254"/>
      <c r="RBF264" s="254"/>
      <c r="RBG264" s="254"/>
      <c r="RBH264" s="254"/>
      <c r="RBI264" s="254"/>
      <c r="RBJ264" s="254"/>
      <c r="RBK264" s="254"/>
      <c r="RBL264" s="254"/>
      <c r="RBM264" s="254"/>
      <c r="RBN264" s="254"/>
      <c r="RBO264" s="254"/>
      <c r="RBP264" s="254"/>
      <c r="RBQ264" s="254"/>
      <c r="RBR264" s="254"/>
      <c r="RBS264" s="254"/>
      <c r="RBT264" s="254"/>
      <c r="RBU264" s="254"/>
      <c r="RBV264" s="254"/>
      <c r="RBW264" s="254"/>
      <c r="RBX264" s="254"/>
      <c r="RBY264" s="254"/>
      <c r="RBZ264" s="254"/>
      <c r="RCA264" s="254"/>
      <c r="RCB264" s="254"/>
      <c r="RCC264" s="254"/>
      <c r="RCD264" s="254"/>
      <c r="RCE264" s="254"/>
      <c r="RCF264" s="254"/>
      <c r="RCG264" s="254"/>
      <c r="RCH264" s="254"/>
      <c r="RCI264" s="254"/>
      <c r="RCJ264" s="254"/>
      <c r="RCK264" s="254"/>
      <c r="RCL264" s="254"/>
      <c r="RCM264" s="254"/>
      <c r="RCN264" s="254"/>
      <c r="RCO264" s="254"/>
      <c r="RCP264" s="254"/>
      <c r="RCQ264" s="254"/>
      <c r="RCR264" s="254"/>
      <c r="RCS264" s="254"/>
      <c r="RCT264" s="254"/>
      <c r="RCU264" s="254"/>
      <c r="RCV264" s="254"/>
      <c r="RCW264" s="254"/>
      <c r="RCX264" s="254"/>
      <c r="RCY264" s="254"/>
      <c r="RCZ264" s="254"/>
      <c r="RDA264" s="254"/>
      <c r="RDB264" s="254"/>
      <c r="RDC264" s="254"/>
      <c r="RDD264" s="254"/>
      <c r="RDE264" s="254"/>
      <c r="RDF264" s="254"/>
      <c r="RDG264" s="254"/>
      <c r="RDH264" s="254"/>
      <c r="RDI264" s="254"/>
      <c r="RDJ264" s="254"/>
      <c r="RDK264" s="254"/>
      <c r="RDL264" s="254"/>
      <c r="RDM264" s="254"/>
      <c r="RDN264" s="254"/>
      <c r="RDO264" s="254"/>
      <c r="RDP264" s="254"/>
      <c r="RDQ264" s="254"/>
      <c r="RDR264" s="254"/>
      <c r="RDS264" s="254"/>
      <c r="RDT264" s="254"/>
      <c r="RDU264" s="254"/>
      <c r="RDV264" s="254"/>
      <c r="RDW264" s="254"/>
      <c r="RDX264" s="254"/>
      <c r="RDY264" s="254"/>
      <c r="RDZ264" s="254"/>
      <c r="REA264" s="254"/>
      <c r="REB264" s="254"/>
      <c r="REC264" s="254"/>
      <c r="RED264" s="254"/>
      <c r="REE264" s="254"/>
      <c r="REF264" s="254"/>
      <c r="REG264" s="254"/>
      <c r="REH264" s="254"/>
      <c r="REI264" s="254"/>
      <c r="REJ264" s="254"/>
      <c r="REK264" s="254"/>
      <c r="REL264" s="254"/>
      <c r="REM264" s="254"/>
      <c r="REN264" s="254"/>
      <c r="REO264" s="254"/>
      <c r="REP264" s="254"/>
      <c r="REQ264" s="254"/>
      <c r="RER264" s="254"/>
      <c r="RES264" s="254"/>
      <c r="RET264" s="254"/>
      <c r="REU264" s="254"/>
      <c r="REV264" s="254"/>
      <c r="REW264" s="254"/>
      <c r="REX264" s="254"/>
      <c r="REY264" s="254"/>
      <c r="REZ264" s="254"/>
      <c r="RFA264" s="254"/>
      <c r="RFB264" s="254"/>
      <c r="RFC264" s="254"/>
      <c r="RFD264" s="254"/>
      <c r="RFE264" s="254"/>
      <c r="RFF264" s="254"/>
      <c r="RFG264" s="254"/>
      <c r="RFH264" s="254"/>
      <c r="RFI264" s="254"/>
      <c r="RFJ264" s="254"/>
      <c r="RFK264" s="254"/>
      <c r="RFL264" s="254"/>
      <c r="RFM264" s="254"/>
      <c r="RFN264" s="254"/>
      <c r="RFO264" s="254"/>
      <c r="RFP264" s="254"/>
      <c r="RFQ264" s="254"/>
      <c r="RFR264" s="254"/>
      <c r="RFS264" s="254"/>
      <c r="RFT264" s="254"/>
      <c r="RFU264" s="254"/>
      <c r="RFV264" s="254"/>
      <c r="RFW264" s="254"/>
      <c r="RFX264" s="254"/>
      <c r="RFY264" s="254"/>
      <c r="RFZ264" s="254"/>
      <c r="RGA264" s="254"/>
      <c r="RGB264" s="254"/>
      <c r="RGC264" s="254"/>
      <c r="RGD264" s="254"/>
      <c r="RGE264" s="254"/>
      <c r="RGF264" s="254"/>
      <c r="RGG264" s="254"/>
      <c r="RGH264" s="254"/>
      <c r="RGI264" s="254"/>
      <c r="RGJ264" s="254"/>
      <c r="RGK264" s="254"/>
      <c r="RGL264" s="254"/>
      <c r="RGM264" s="254"/>
      <c r="RGN264" s="254"/>
      <c r="RGO264" s="254"/>
      <c r="RGP264" s="254"/>
      <c r="RGQ264" s="254"/>
      <c r="RGR264" s="254"/>
      <c r="RGS264" s="254"/>
      <c r="RGT264" s="254"/>
      <c r="RGU264" s="254"/>
      <c r="RGV264" s="254"/>
      <c r="RGW264" s="254"/>
      <c r="RGX264" s="254"/>
      <c r="RGY264" s="254"/>
      <c r="RGZ264" s="254"/>
      <c r="RHA264" s="254"/>
      <c r="RHB264" s="254"/>
      <c r="RHC264" s="254"/>
      <c r="RHD264" s="254"/>
      <c r="RHE264" s="254"/>
      <c r="RHF264" s="254"/>
      <c r="RHG264" s="254"/>
      <c r="RHH264" s="254"/>
      <c r="RHI264" s="254"/>
      <c r="RHJ264" s="254"/>
      <c r="RHK264" s="254"/>
      <c r="RHL264" s="254"/>
      <c r="RHM264" s="254"/>
      <c r="RHN264" s="254"/>
      <c r="RHO264" s="254"/>
      <c r="RHP264" s="254"/>
      <c r="RHQ264" s="254"/>
      <c r="RHR264" s="254"/>
      <c r="RHS264" s="254"/>
      <c r="RHT264" s="254"/>
      <c r="RHU264" s="254"/>
      <c r="RHV264" s="254"/>
      <c r="RHW264" s="254"/>
      <c r="RHX264" s="254"/>
      <c r="RHY264" s="254"/>
      <c r="RHZ264" s="254"/>
      <c r="RIA264" s="254"/>
      <c r="RIB264" s="254"/>
      <c r="RIC264" s="254"/>
      <c r="RID264" s="254"/>
      <c r="RIE264" s="254"/>
      <c r="RIF264" s="254"/>
      <c r="RIG264" s="254"/>
      <c r="RIH264" s="254"/>
      <c r="RII264" s="254"/>
      <c r="RIJ264" s="254"/>
      <c r="RIK264" s="254"/>
      <c r="RIL264" s="254"/>
      <c r="RIM264" s="254"/>
      <c r="RIN264" s="254"/>
      <c r="RIO264" s="254"/>
      <c r="RIP264" s="254"/>
      <c r="RIQ264" s="254"/>
      <c r="RIR264" s="254"/>
      <c r="RIS264" s="254"/>
      <c r="RIT264" s="254"/>
      <c r="RIU264" s="254"/>
      <c r="RIV264" s="254"/>
      <c r="RIW264" s="254"/>
      <c r="RIX264" s="254"/>
      <c r="RIY264" s="254"/>
      <c r="RIZ264" s="254"/>
      <c r="RJA264" s="254"/>
      <c r="RJB264" s="254"/>
      <c r="RJC264" s="254"/>
      <c r="RJD264" s="254"/>
      <c r="RJE264" s="254"/>
      <c r="RJF264" s="254"/>
      <c r="RJG264" s="254"/>
      <c r="RJH264" s="254"/>
      <c r="RJI264" s="254"/>
      <c r="RJJ264" s="254"/>
      <c r="RJK264" s="254"/>
      <c r="RJL264" s="254"/>
      <c r="RJM264" s="254"/>
      <c r="RJN264" s="254"/>
      <c r="RJO264" s="254"/>
      <c r="RJP264" s="254"/>
      <c r="RJQ264" s="254"/>
      <c r="RJR264" s="254"/>
      <c r="RJS264" s="254"/>
      <c r="RJT264" s="254"/>
      <c r="RJU264" s="254"/>
      <c r="RJV264" s="254"/>
      <c r="RJW264" s="254"/>
      <c r="RJX264" s="254"/>
      <c r="RJY264" s="254"/>
      <c r="RJZ264" s="254"/>
      <c r="RKA264" s="254"/>
      <c r="RKB264" s="254"/>
      <c r="RKC264" s="254"/>
      <c r="RKD264" s="254"/>
      <c r="RKE264" s="254"/>
      <c r="RKF264" s="254"/>
      <c r="RKG264" s="254"/>
      <c r="RKH264" s="254"/>
      <c r="RKI264" s="254"/>
      <c r="RKJ264" s="254"/>
      <c r="RKK264" s="254"/>
      <c r="RKL264" s="254"/>
      <c r="RKM264" s="254"/>
      <c r="RKN264" s="254"/>
      <c r="RKO264" s="254"/>
      <c r="RKP264" s="254"/>
      <c r="RKQ264" s="254"/>
      <c r="RKR264" s="254"/>
      <c r="RKS264" s="254"/>
      <c r="RKT264" s="254"/>
      <c r="RKU264" s="254"/>
      <c r="RKV264" s="254"/>
      <c r="RKW264" s="254"/>
      <c r="RKX264" s="254"/>
      <c r="RKY264" s="254"/>
      <c r="RKZ264" s="254"/>
      <c r="RLA264" s="254"/>
      <c r="RLB264" s="254"/>
      <c r="RLC264" s="254"/>
      <c r="RLD264" s="254"/>
      <c r="RLE264" s="254"/>
      <c r="RLF264" s="254"/>
      <c r="RLG264" s="254"/>
      <c r="RLH264" s="254"/>
      <c r="RLI264" s="254"/>
      <c r="RLJ264" s="254"/>
      <c r="RLK264" s="254"/>
      <c r="RLL264" s="254"/>
      <c r="RLM264" s="254"/>
      <c r="RLN264" s="254"/>
      <c r="RLO264" s="254"/>
      <c r="RLP264" s="254"/>
      <c r="RLQ264" s="254"/>
      <c r="RLR264" s="254"/>
      <c r="RLS264" s="254"/>
      <c r="RLT264" s="254"/>
      <c r="RLU264" s="254"/>
      <c r="RLV264" s="254"/>
      <c r="RLW264" s="254"/>
      <c r="RLX264" s="254"/>
      <c r="RLY264" s="254"/>
      <c r="RLZ264" s="254"/>
      <c r="RMA264" s="254"/>
      <c r="RMB264" s="254"/>
      <c r="RMC264" s="254"/>
      <c r="RMD264" s="254"/>
      <c r="RME264" s="254"/>
      <c r="RMF264" s="254"/>
      <c r="RMG264" s="254"/>
      <c r="RMH264" s="254"/>
      <c r="RMI264" s="254"/>
      <c r="RMJ264" s="254"/>
      <c r="RMK264" s="254"/>
      <c r="RML264" s="254"/>
      <c r="RMM264" s="254"/>
      <c r="RMN264" s="254"/>
      <c r="RMO264" s="254"/>
      <c r="RMP264" s="254"/>
      <c r="RMQ264" s="254"/>
      <c r="RMR264" s="254"/>
      <c r="RMS264" s="254"/>
      <c r="RMT264" s="254"/>
      <c r="RMU264" s="254"/>
      <c r="RMV264" s="254"/>
      <c r="RMW264" s="254"/>
      <c r="RMX264" s="254"/>
      <c r="RMY264" s="254"/>
      <c r="RMZ264" s="254"/>
      <c r="RNA264" s="254"/>
      <c r="RNB264" s="254"/>
      <c r="RNC264" s="254"/>
      <c r="RND264" s="254"/>
      <c r="RNE264" s="254"/>
      <c r="RNF264" s="254"/>
      <c r="RNG264" s="254"/>
      <c r="RNH264" s="254"/>
      <c r="RNI264" s="254"/>
      <c r="RNJ264" s="254"/>
      <c r="RNK264" s="254"/>
      <c r="RNL264" s="254"/>
      <c r="RNM264" s="254"/>
      <c r="RNN264" s="254"/>
      <c r="RNO264" s="254"/>
      <c r="RNP264" s="254"/>
      <c r="RNQ264" s="254"/>
      <c r="RNR264" s="254"/>
      <c r="RNS264" s="254"/>
      <c r="RNT264" s="254"/>
      <c r="RNU264" s="254"/>
      <c r="RNV264" s="254"/>
      <c r="RNW264" s="254"/>
      <c r="RNX264" s="254"/>
      <c r="RNY264" s="254"/>
      <c r="RNZ264" s="254"/>
      <c r="ROA264" s="254"/>
      <c r="ROB264" s="254"/>
      <c r="ROC264" s="254"/>
      <c r="ROD264" s="254"/>
      <c r="ROE264" s="254"/>
      <c r="ROF264" s="254"/>
      <c r="ROG264" s="254"/>
      <c r="ROH264" s="254"/>
      <c r="ROI264" s="254"/>
      <c r="ROJ264" s="254"/>
      <c r="ROK264" s="254"/>
      <c r="ROL264" s="254"/>
      <c r="ROM264" s="254"/>
      <c r="RON264" s="254"/>
      <c r="ROO264" s="254"/>
      <c r="ROP264" s="254"/>
      <c r="ROQ264" s="254"/>
      <c r="ROR264" s="254"/>
      <c r="ROS264" s="254"/>
      <c r="ROT264" s="254"/>
      <c r="ROU264" s="254"/>
      <c r="ROV264" s="254"/>
      <c r="ROW264" s="254"/>
      <c r="ROX264" s="254"/>
      <c r="ROY264" s="254"/>
      <c r="ROZ264" s="254"/>
      <c r="RPA264" s="254"/>
      <c r="RPB264" s="254"/>
      <c r="RPC264" s="254"/>
      <c r="RPD264" s="254"/>
      <c r="RPE264" s="254"/>
      <c r="RPF264" s="254"/>
      <c r="RPG264" s="254"/>
      <c r="RPH264" s="254"/>
      <c r="RPI264" s="254"/>
      <c r="RPJ264" s="254"/>
      <c r="RPK264" s="254"/>
      <c r="RPL264" s="254"/>
      <c r="RPM264" s="254"/>
      <c r="RPN264" s="254"/>
      <c r="RPO264" s="254"/>
      <c r="RPP264" s="254"/>
      <c r="RPQ264" s="254"/>
      <c r="RPR264" s="254"/>
      <c r="RPS264" s="254"/>
      <c r="RPT264" s="254"/>
      <c r="RPU264" s="254"/>
      <c r="RPV264" s="254"/>
      <c r="RPW264" s="254"/>
      <c r="RPX264" s="254"/>
      <c r="RPY264" s="254"/>
      <c r="RPZ264" s="254"/>
      <c r="RQA264" s="254"/>
      <c r="RQB264" s="254"/>
      <c r="RQC264" s="254"/>
      <c r="RQD264" s="254"/>
      <c r="RQE264" s="254"/>
      <c r="RQF264" s="254"/>
      <c r="RQG264" s="254"/>
      <c r="RQH264" s="254"/>
      <c r="RQI264" s="254"/>
      <c r="RQJ264" s="254"/>
      <c r="RQK264" s="254"/>
      <c r="RQL264" s="254"/>
      <c r="RQM264" s="254"/>
      <c r="RQN264" s="254"/>
      <c r="RQO264" s="254"/>
      <c r="RQP264" s="254"/>
      <c r="RQQ264" s="254"/>
      <c r="RQR264" s="254"/>
      <c r="RQS264" s="254"/>
      <c r="RQT264" s="254"/>
      <c r="RQU264" s="254"/>
      <c r="RQV264" s="254"/>
      <c r="RQW264" s="254"/>
      <c r="RQX264" s="254"/>
      <c r="RQY264" s="254"/>
      <c r="RQZ264" s="254"/>
      <c r="RRA264" s="254"/>
      <c r="RRB264" s="254"/>
      <c r="RRC264" s="254"/>
      <c r="RRD264" s="254"/>
      <c r="RRE264" s="254"/>
      <c r="RRF264" s="254"/>
      <c r="RRG264" s="254"/>
      <c r="RRH264" s="254"/>
      <c r="RRI264" s="254"/>
      <c r="RRJ264" s="254"/>
      <c r="RRK264" s="254"/>
      <c r="RRL264" s="254"/>
      <c r="RRM264" s="254"/>
      <c r="RRN264" s="254"/>
      <c r="RRO264" s="254"/>
      <c r="RRP264" s="254"/>
      <c r="RRQ264" s="254"/>
      <c r="RRR264" s="254"/>
      <c r="RRS264" s="254"/>
      <c r="RRT264" s="254"/>
      <c r="RRU264" s="254"/>
      <c r="RRV264" s="254"/>
      <c r="RRW264" s="254"/>
      <c r="RRX264" s="254"/>
      <c r="RRY264" s="254"/>
      <c r="RRZ264" s="254"/>
      <c r="RSA264" s="254"/>
      <c r="RSB264" s="254"/>
      <c r="RSC264" s="254"/>
      <c r="RSD264" s="254"/>
      <c r="RSE264" s="254"/>
      <c r="RSF264" s="254"/>
      <c r="RSG264" s="254"/>
      <c r="RSH264" s="254"/>
      <c r="RSI264" s="254"/>
      <c r="RSJ264" s="254"/>
      <c r="RSK264" s="254"/>
      <c r="RSL264" s="254"/>
      <c r="RSM264" s="254"/>
      <c r="RSN264" s="254"/>
      <c r="RSO264" s="254"/>
      <c r="RSP264" s="254"/>
      <c r="RSQ264" s="254"/>
      <c r="RSR264" s="254"/>
      <c r="RSS264" s="254"/>
      <c r="RST264" s="254"/>
      <c r="RSU264" s="254"/>
      <c r="RSV264" s="254"/>
      <c r="RSW264" s="254"/>
      <c r="RSX264" s="254"/>
      <c r="RSY264" s="254"/>
      <c r="RSZ264" s="254"/>
      <c r="RTA264" s="254"/>
      <c r="RTB264" s="254"/>
      <c r="RTC264" s="254"/>
      <c r="RTD264" s="254"/>
      <c r="RTE264" s="254"/>
      <c r="RTF264" s="254"/>
      <c r="RTG264" s="254"/>
      <c r="RTH264" s="254"/>
      <c r="RTI264" s="254"/>
      <c r="RTJ264" s="254"/>
      <c r="RTK264" s="254"/>
      <c r="RTL264" s="254"/>
      <c r="RTM264" s="254"/>
      <c r="RTN264" s="254"/>
      <c r="RTO264" s="254"/>
      <c r="RTP264" s="254"/>
      <c r="RTQ264" s="254"/>
      <c r="RTR264" s="254"/>
      <c r="RTS264" s="254"/>
      <c r="RTT264" s="254"/>
      <c r="RTU264" s="254"/>
      <c r="RTV264" s="254"/>
      <c r="RTW264" s="254"/>
      <c r="RTX264" s="254"/>
      <c r="RTY264" s="254"/>
      <c r="RTZ264" s="254"/>
      <c r="RUA264" s="254"/>
      <c r="RUB264" s="254"/>
      <c r="RUC264" s="254"/>
      <c r="RUD264" s="254"/>
      <c r="RUE264" s="254"/>
      <c r="RUF264" s="254"/>
      <c r="RUG264" s="254"/>
      <c r="RUH264" s="254"/>
      <c r="RUI264" s="254"/>
      <c r="RUJ264" s="254"/>
      <c r="RUK264" s="254"/>
      <c r="RUL264" s="254"/>
      <c r="RUM264" s="254"/>
      <c r="RUN264" s="254"/>
      <c r="RUO264" s="254"/>
      <c r="RUP264" s="254"/>
      <c r="RUQ264" s="254"/>
      <c r="RUR264" s="254"/>
      <c r="RUS264" s="254"/>
      <c r="RUT264" s="254"/>
      <c r="RUU264" s="254"/>
      <c r="RUV264" s="254"/>
      <c r="RUW264" s="254"/>
      <c r="RUX264" s="254"/>
      <c r="RUY264" s="254"/>
      <c r="RUZ264" s="254"/>
      <c r="RVA264" s="254"/>
      <c r="RVB264" s="254"/>
      <c r="RVC264" s="254"/>
      <c r="RVD264" s="254"/>
      <c r="RVE264" s="254"/>
      <c r="RVF264" s="254"/>
      <c r="RVG264" s="254"/>
      <c r="RVH264" s="254"/>
      <c r="RVI264" s="254"/>
      <c r="RVJ264" s="254"/>
      <c r="RVK264" s="254"/>
      <c r="RVL264" s="254"/>
      <c r="RVM264" s="254"/>
      <c r="RVN264" s="254"/>
      <c r="RVO264" s="254"/>
      <c r="RVP264" s="254"/>
      <c r="RVQ264" s="254"/>
      <c r="RVR264" s="254"/>
      <c r="RVS264" s="254"/>
      <c r="RVT264" s="254"/>
      <c r="RVU264" s="254"/>
      <c r="RVV264" s="254"/>
      <c r="RVW264" s="254"/>
      <c r="RVX264" s="254"/>
      <c r="RVY264" s="254"/>
      <c r="RVZ264" s="254"/>
      <c r="RWA264" s="254"/>
      <c r="RWB264" s="254"/>
      <c r="RWC264" s="254"/>
      <c r="RWD264" s="254"/>
      <c r="RWE264" s="254"/>
      <c r="RWF264" s="254"/>
      <c r="RWG264" s="254"/>
      <c r="RWH264" s="254"/>
      <c r="RWI264" s="254"/>
      <c r="RWJ264" s="254"/>
      <c r="RWK264" s="254"/>
      <c r="RWL264" s="254"/>
      <c r="RWM264" s="254"/>
      <c r="RWN264" s="254"/>
      <c r="RWO264" s="254"/>
      <c r="RWP264" s="254"/>
      <c r="RWQ264" s="254"/>
      <c r="RWR264" s="254"/>
      <c r="RWS264" s="254"/>
      <c r="RWT264" s="254"/>
      <c r="RWU264" s="254"/>
      <c r="RWV264" s="254"/>
      <c r="RWW264" s="254"/>
      <c r="RWX264" s="254"/>
      <c r="RWY264" s="254"/>
      <c r="RWZ264" s="254"/>
      <c r="RXA264" s="254"/>
      <c r="RXB264" s="254"/>
      <c r="RXC264" s="254"/>
      <c r="RXD264" s="254"/>
      <c r="RXE264" s="254"/>
      <c r="RXF264" s="254"/>
      <c r="RXG264" s="254"/>
      <c r="RXH264" s="254"/>
      <c r="RXI264" s="254"/>
      <c r="RXJ264" s="254"/>
      <c r="RXK264" s="254"/>
      <c r="RXL264" s="254"/>
      <c r="RXM264" s="254"/>
      <c r="RXN264" s="254"/>
      <c r="RXO264" s="254"/>
      <c r="RXP264" s="254"/>
      <c r="RXQ264" s="254"/>
      <c r="RXR264" s="254"/>
      <c r="RXS264" s="254"/>
      <c r="RXT264" s="254"/>
      <c r="RXU264" s="254"/>
      <c r="RXV264" s="254"/>
      <c r="RXW264" s="254"/>
      <c r="RXX264" s="254"/>
      <c r="RXY264" s="254"/>
      <c r="RXZ264" s="254"/>
      <c r="RYA264" s="254"/>
      <c r="RYB264" s="254"/>
      <c r="RYC264" s="254"/>
      <c r="RYD264" s="254"/>
      <c r="RYE264" s="254"/>
      <c r="RYF264" s="254"/>
      <c r="RYG264" s="254"/>
      <c r="RYH264" s="254"/>
      <c r="RYI264" s="254"/>
      <c r="RYJ264" s="254"/>
      <c r="RYK264" s="254"/>
      <c r="RYL264" s="254"/>
      <c r="RYM264" s="254"/>
      <c r="RYN264" s="254"/>
      <c r="RYO264" s="254"/>
      <c r="RYP264" s="254"/>
      <c r="RYQ264" s="254"/>
      <c r="RYR264" s="254"/>
      <c r="RYS264" s="254"/>
      <c r="RYT264" s="254"/>
      <c r="RYU264" s="254"/>
      <c r="RYV264" s="254"/>
      <c r="RYW264" s="254"/>
      <c r="RYX264" s="254"/>
      <c r="RYY264" s="254"/>
      <c r="RYZ264" s="254"/>
      <c r="RZA264" s="254"/>
      <c r="RZB264" s="254"/>
      <c r="RZC264" s="254"/>
      <c r="RZD264" s="254"/>
      <c r="RZE264" s="254"/>
      <c r="RZF264" s="254"/>
      <c r="RZG264" s="254"/>
      <c r="RZH264" s="254"/>
      <c r="RZI264" s="254"/>
      <c r="RZJ264" s="254"/>
      <c r="RZK264" s="254"/>
      <c r="RZL264" s="254"/>
      <c r="RZM264" s="254"/>
      <c r="RZN264" s="254"/>
      <c r="RZO264" s="254"/>
      <c r="RZP264" s="254"/>
      <c r="RZQ264" s="254"/>
      <c r="RZR264" s="254"/>
      <c r="RZS264" s="254"/>
      <c r="RZT264" s="254"/>
      <c r="RZU264" s="254"/>
      <c r="RZV264" s="254"/>
      <c r="RZW264" s="254"/>
      <c r="RZX264" s="254"/>
      <c r="RZY264" s="254"/>
      <c r="RZZ264" s="254"/>
      <c r="SAA264" s="254"/>
      <c r="SAB264" s="254"/>
      <c r="SAC264" s="254"/>
      <c r="SAD264" s="254"/>
      <c r="SAE264" s="254"/>
      <c r="SAF264" s="254"/>
      <c r="SAG264" s="254"/>
      <c r="SAH264" s="254"/>
      <c r="SAI264" s="254"/>
      <c r="SAJ264" s="254"/>
      <c r="SAK264" s="254"/>
      <c r="SAL264" s="254"/>
      <c r="SAM264" s="254"/>
      <c r="SAN264" s="254"/>
      <c r="SAO264" s="254"/>
      <c r="SAP264" s="254"/>
      <c r="SAQ264" s="254"/>
      <c r="SAR264" s="254"/>
      <c r="SAS264" s="254"/>
      <c r="SAT264" s="254"/>
      <c r="SAU264" s="254"/>
      <c r="SAV264" s="254"/>
      <c r="SAW264" s="254"/>
      <c r="SAX264" s="254"/>
      <c r="SAY264" s="254"/>
      <c r="SAZ264" s="254"/>
      <c r="SBA264" s="254"/>
      <c r="SBB264" s="254"/>
      <c r="SBC264" s="254"/>
      <c r="SBD264" s="254"/>
      <c r="SBE264" s="254"/>
      <c r="SBF264" s="254"/>
      <c r="SBG264" s="254"/>
      <c r="SBH264" s="254"/>
      <c r="SBI264" s="254"/>
      <c r="SBJ264" s="254"/>
      <c r="SBK264" s="254"/>
      <c r="SBL264" s="254"/>
      <c r="SBM264" s="254"/>
      <c r="SBN264" s="254"/>
      <c r="SBO264" s="254"/>
      <c r="SBP264" s="254"/>
      <c r="SBQ264" s="254"/>
      <c r="SBR264" s="254"/>
      <c r="SBS264" s="254"/>
      <c r="SBT264" s="254"/>
      <c r="SBU264" s="254"/>
      <c r="SBV264" s="254"/>
      <c r="SBW264" s="254"/>
      <c r="SBX264" s="254"/>
      <c r="SBY264" s="254"/>
      <c r="SBZ264" s="254"/>
      <c r="SCA264" s="254"/>
      <c r="SCB264" s="254"/>
      <c r="SCC264" s="254"/>
      <c r="SCD264" s="254"/>
      <c r="SCE264" s="254"/>
      <c r="SCF264" s="254"/>
      <c r="SCG264" s="254"/>
      <c r="SCH264" s="254"/>
      <c r="SCI264" s="254"/>
      <c r="SCJ264" s="254"/>
      <c r="SCK264" s="254"/>
      <c r="SCL264" s="254"/>
      <c r="SCM264" s="254"/>
      <c r="SCN264" s="254"/>
      <c r="SCO264" s="254"/>
      <c r="SCP264" s="254"/>
      <c r="SCQ264" s="254"/>
      <c r="SCR264" s="254"/>
      <c r="SCS264" s="254"/>
      <c r="SCT264" s="254"/>
      <c r="SCU264" s="254"/>
      <c r="SCV264" s="254"/>
      <c r="SCW264" s="254"/>
      <c r="SCX264" s="254"/>
      <c r="SCY264" s="254"/>
      <c r="SCZ264" s="254"/>
      <c r="SDA264" s="254"/>
      <c r="SDB264" s="254"/>
      <c r="SDC264" s="254"/>
      <c r="SDD264" s="254"/>
      <c r="SDE264" s="254"/>
      <c r="SDF264" s="254"/>
      <c r="SDG264" s="254"/>
      <c r="SDH264" s="254"/>
      <c r="SDI264" s="254"/>
      <c r="SDJ264" s="254"/>
      <c r="SDK264" s="254"/>
      <c r="SDL264" s="254"/>
      <c r="SDM264" s="254"/>
      <c r="SDN264" s="254"/>
      <c r="SDO264" s="254"/>
      <c r="SDP264" s="254"/>
      <c r="SDQ264" s="254"/>
      <c r="SDR264" s="254"/>
      <c r="SDS264" s="254"/>
      <c r="SDT264" s="254"/>
      <c r="SDU264" s="254"/>
      <c r="SDV264" s="254"/>
      <c r="SDW264" s="254"/>
      <c r="SDX264" s="254"/>
      <c r="SDY264" s="254"/>
      <c r="SDZ264" s="254"/>
      <c r="SEA264" s="254"/>
      <c r="SEB264" s="254"/>
      <c r="SEC264" s="254"/>
      <c r="SED264" s="254"/>
      <c r="SEE264" s="254"/>
      <c r="SEF264" s="254"/>
      <c r="SEG264" s="254"/>
      <c r="SEH264" s="254"/>
      <c r="SEI264" s="254"/>
      <c r="SEJ264" s="254"/>
      <c r="SEK264" s="254"/>
      <c r="SEL264" s="254"/>
      <c r="SEM264" s="254"/>
      <c r="SEN264" s="254"/>
      <c r="SEO264" s="254"/>
      <c r="SEP264" s="254"/>
      <c r="SEQ264" s="254"/>
      <c r="SER264" s="254"/>
      <c r="SES264" s="254"/>
      <c r="SET264" s="254"/>
      <c r="SEU264" s="254"/>
      <c r="SEV264" s="254"/>
      <c r="SEW264" s="254"/>
      <c r="SEX264" s="254"/>
      <c r="SEY264" s="254"/>
      <c r="SEZ264" s="254"/>
      <c r="SFA264" s="254"/>
      <c r="SFB264" s="254"/>
      <c r="SFC264" s="254"/>
      <c r="SFD264" s="254"/>
      <c r="SFE264" s="254"/>
      <c r="SFF264" s="254"/>
      <c r="SFG264" s="254"/>
      <c r="SFH264" s="254"/>
      <c r="SFI264" s="254"/>
      <c r="SFJ264" s="254"/>
      <c r="SFK264" s="254"/>
      <c r="SFL264" s="254"/>
      <c r="SFM264" s="254"/>
      <c r="SFN264" s="254"/>
      <c r="SFO264" s="254"/>
      <c r="SFP264" s="254"/>
      <c r="SFQ264" s="254"/>
      <c r="SFR264" s="254"/>
      <c r="SFS264" s="254"/>
      <c r="SFT264" s="254"/>
      <c r="SFU264" s="254"/>
      <c r="SFV264" s="254"/>
      <c r="SFW264" s="254"/>
      <c r="SFX264" s="254"/>
      <c r="SFY264" s="254"/>
      <c r="SFZ264" s="254"/>
      <c r="SGA264" s="254"/>
      <c r="SGB264" s="254"/>
      <c r="SGC264" s="254"/>
      <c r="SGD264" s="254"/>
      <c r="SGE264" s="254"/>
      <c r="SGF264" s="254"/>
      <c r="SGG264" s="254"/>
      <c r="SGH264" s="254"/>
      <c r="SGI264" s="254"/>
      <c r="SGJ264" s="254"/>
      <c r="SGK264" s="254"/>
      <c r="SGL264" s="254"/>
      <c r="SGM264" s="254"/>
      <c r="SGN264" s="254"/>
      <c r="SGO264" s="254"/>
      <c r="SGP264" s="254"/>
      <c r="SGQ264" s="254"/>
      <c r="SGR264" s="254"/>
      <c r="SGS264" s="254"/>
      <c r="SGT264" s="254"/>
      <c r="SGU264" s="254"/>
      <c r="SGV264" s="254"/>
      <c r="SGW264" s="254"/>
      <c r="SGX264" s="254"/>
      <c r="SGY264" s="254"/>
      <c r="SGZ264" s="254"/>
      <c r="SHA264" s="254"/>
      <c r="SHB264" s="254"/>
      <c r="SHC264" s="254"/>
      <c r="SHD264" s="254"/>
      <c r="SHE264" s="254"/>
      <c r="SHF264" s="254"/>
      <c r="SHG264" s="254"/>
      <c r="SHH264" s="254"/>
      <c r="SHI264" s="254"/>
      <c r="SHJ264" s="254"/>
      <c r="SHK264" s="254"/>
      <c r="SHL264" s="254"/>
      <c r="SHM264" s="254"/>
      <c r="SHN264" s="254"/>
      <c r="SHO264" s="254"/>
      <c r="SHP264" s="254"/>
      <c r="SHQ264" s="254"/>
      <c r="SHR264" s="254"/>
      <c r="SHS264" s="254"/>
      <c r="SHT264" s="254"/>
      <c r="SHU264" s="254"/>
      <c r="SHV264" s="254"/>
      <c r="SHW264" s="254"/>
      <c r="SHX264" s="254"/>
      <c r="SHY264" s="254"/>
      <c r="SHZ264" s="254"/>
      <c r="SIA264" s="254"/>
      <c r="SIB264" s="254"/>
      <c r="SIC264" s="254"/>
      <c r="SID264" s="254"/>
      <c r="SIE264" s="254"/>
      <c r="SIF264" s="254"/>
      <c r="SIG264" s="254"/>
      <c r="SIH264" s="254"/>
      <c r="SII264" s="254"/>
      <c r="SIJ264" s="254"/>
      <c r="SIK264" s="254"/>
      <c r="SIL264" s="254"/>
      <c r="SIM264" s="254"/>
      <c r="SIN264" s="254"/>
      <c r="SIO264" s="254"/>
      <c r="SIP264" s="254"/>
      <c r="SIQ264" s="254"/>
      <c r="SIR264" s="254"/>
      <c r="SIS264" s="254"/>
      <c r="SIT264" s="254"/>
      <c r="SIU264" s="254"/>
      <c r="SIV264" s="254"/>
      <c r="SIW264" s="254"/>
      <c r="SIX264" s="254"/>
      <c r="SIY264" s="254"/>
      <c r="SIZ264" s="254"/>
      <c r="SJA264" s="254"/>
      <c r="SJB264" s="254"/>
      <c r="SJC264" s="254"/>
      <c r="SJD264" s="254"/>
      <c r="SJE264" s="254"/>
      <c r="SJF264" s="254"/>
      <c r="SJG264" s="254"/>
      <c r="SJH264" s="254"/>
      <c r="SJI264" s="254"/>
      <c r="SJJ264" s="254"/>
      <c r="SJK264" s="254"/>
      <c r="SJL264" s="254"/>
      <c r="SJM264" s="254"/>
      <c r="SJN264" s="254"/>
      <c r="SJO264" s="254"/>
      <c r="SJP264" s="254"/>
      <c r="SJQ264" s="254"/>
      <c r="SJR264" s="254"/>
      <c r="SJS264" s="254"/>
      <c r="SJT264" s="254"/>
      <c r="SJU264" s="254"/>
      <c r="SJV264" s="254"/>
      <c r="SJW264" s="254"/>
      <c r="SJX264" s="254"/>
      <c r="SJY264" s="254"/>
      <c r="SJZ264" s="254"/>
      <c r="SKA264" s="254"/>
      <c r="SKB264" s="254"/>
      <c r="SKC264" s="254"/>
      <c r="SKD264" s="254"/>
      <c r="SKE264" s="254"/>
      <c r="SKF264" s="254"/>
      <c r="SKG264" s="254"/>
      <c r="SKH264" s="254"/>
      <c r="SKI264" s="254"/>
      <c r="SKJ264" s="254"/>
      <c r="SKK264" s="254"/>
      <c r="SKL264" s="254"/>
      <c r="SKM264" s="254"/>
      <c r="SKN264" s="254"/>
      <c r="SKO264" s="254"/>
      <c r="SKP264" s="254"/>
      <c r="SKQ264" s="254"/>
      <c r="SKR264" s="254"/>
      <c r="SKS264" s="254"/>
      <c r="SKT264" s="254"/>
      <c r="SKU264" s="254"/>
      <c r="SKV264" s="254"/>
      <c r="SKW264" s="254"/>
      <c r="SKX264" s="254"/>
      <c r="SKY264" s="254"/>
      <c r="SKZ264" s="254"/>
      <c r="SLA264" s="254"/>
      <c r="SLB264" s="254"/>
      <c r="SLC264" s="254"/>
      <c r="SLD264" s="254"/>
      <c r="SLE264" s="254"/>
      <c r="SLF264" s="254"/>
      <c r="SLG264" s="254"/>
      <c r="SLH264" s="254"/>
      <c r="SLI264" s="254"/>
      <c r="SLJ264" s="254"/>
      <c r="SLK264" s="254"/>
      <c r="SLL264" s="254"/>
      <c r="SLM264" s="254"/>
      <c r="SLN264" s="254"/>
      <c r="SLO264" s="254"/>
      <c r="SLP264" s="254"/>
      <c r="SLQ264" s="254"/>
      <c r="SLR264" s="254"/>
      <c r="SLS264" s="254"/>
      <c r="SLT264" s="254"/>
      <c r="SLU264" s="254"/>
      <c r="SLV264" s="254"/>
      <c r="SLW264" s="254"/>
      <c r="SLX264" s="254"/>
      <c r="SLY264" s="254"/>
      <c r="SLZ264" s="254"/>
      <c r="SMA264" s="254"/>
      <c r="SMB264" s="254"/>
      <c r="SMC264" s="254"/>
      <c r="SMD264" s="254"/>
      <c r="SME264" s="254"/>
      <c r="SMF264" s="254"/>
      <c r="SMG264" s="254"/>
      <c r="SMH264" s="254"/>
      <c r="SMI264" s="254"/>
      <c r="SMJ264" s="254"/>
      <c r="SMK264" s="254"/>
      <c r="SML264" s="254"/>
      <c r="SMM264" s="254"/>
      <c r="SMN264" s="254"/>
      <c r="SMO264" s="254"/>
      <c r="SMP264" s="254"/>
      <c r="SMQ264" s="254"/>
      <c r="SMR264" s="254"/>
      <c r="SMS264" s="254"/>
      <c r="SMT264" s="254"/>
      <c r="SMU264" s="254"/>
      <c r="SMV264" s="254"/>
      <c r="SMW264" s="254"/>
      <c r="SMX264" s="254"/>
      <c r="SMY264" s="254"/>
      <c r="SMZ264" s="254"/>
      <c r="SNA264" s="254"/>
      <c r="SNB264" s="254"/>
      <c r="SNC264" s="254"/>
      <c r="SND264" s="254"/>
      <c r="SNE264" s="254"/>
      <c r="SNF264" s="254"/>
      <c r="SNG264" s="254"/>
      <c r="SNH264" s="254"/>
      <c r="SNI264" s="254"/>
      <c r="SNJ264" s="254"/>
      <c r="SNK264" s="254"/>
      <c r="SNL264" s="254"/>
      <c r="SNM264" s="254"/>
      <c r="SNN264" s="254"/>
      <c r="SNO264" s="254"/>
      <c r="SNP264" s="254"/>
      <c r="SNQ264" s="254"/>
      <c r="SNR264" s="254"/>
      <c r="SNS264" s="254"/>
      <c r="SNT264" s="254"/>
      <c r="SNU264" s="254"/>
      <c r="SNV264" s="254"/>
      <c r="SNW264" s="254"/>
      <c r="SNX264" s="254"/>
      <c r="SNY264" s="254"/>
      <c r="SNZ264" s="254"/>
      <c r="SOA264" s="254"/>
      <c r="SOB264" s="254"/>
      <c r="SOC264" s="254"/>
      <c r="SOD264" s="254"/>
      <c r="SOE264" s="254"/>
      <c r="SOF264" s="254"/>
      <c r="SOG264" s="254"/>
      <c r="SOH264" s="254"/>
      <c r="SOI264" s="254"/>
      <c r="SOJ264" s="254"/>
      <c r="SOK264" s="254"/>
      <c r="SOL264" s="254"/>
      <c r="SOM264" s="254"/>
      <c r="SON264" s="254"/>
      <c r="SOO264" s="254"/>
      <c r="SOP264" s="254"/>
      <c r="SOQ264" s="254"/>
      <c r="SOR264" s="254"/>
      <c r="SOS264" s="254"/>
      <c r="SOT264" s="254"/>
      <c r="SOU264" s="254"/>
      <c r="SOV264" s="254"/>
      <c r="SOW264" s="254"/>
      <c r="SOX264" s="254"/>
      <c r="SOY264" s="254"/>
      <c r="SOZ264" s="254"/>
      <c r="SPA264" s="254"/>
      <c r="SPB264" s="254"/>
      <c r="SPC264" s="254"/>
      <c r="SPD264" s="254"/>
      <c r="SPE264" s="254"/>
      <c r="SPF264" s="254"/>
      <c r="SPG264" s="254"/>
      <c r="SPH264" s="254"/>
      <c r="SPI264" s="254"/>
      <c r="SPJ264" s="254"/>
      <c r="SPK264" s="254"/>
      <c r="SPL264" s="254"/>
      <c r="SPM264" s="254"/>
      <c r="SPN264" s="254"/>
      <c r="SPO264" s="254"/>
      <c r="SPP264" s="254"/>
      <c r="SPQ264" s="254"/>
      <c r="SPR264" s="254"/>
      <c r="SPS264" s="254"/>
      <c r="SPT264" s="254"/>
      <c r="SPU264" s="254"/>
      <c r="SPV264" s="254"/>
      <c r="SPW264" s="254"/>
      <c r="SPX264" s="254"/>
      <c r="SPY264" s="254"/>
      <c r="SPZ264" s="254"/>
      <c r="SQA264" s="254"/>
      <c r="SQB264" s="254"/>
      <c r="SQC264" s="254"/>
      <c r="SQD264" s="254"/>
      <c r="SQE264" s="254"/>
      <c r="SQF264" s="254"/>
      <c r="SQG264" s="254"/>
      <c r="SQH264" s="254"/>
      <c r="SQI264" s="254"/>
      <c r="SQJ264" s="254"/>
      <c r="SQK264" s="254"/>
      <c r="SQL264" s="254"/>
      <c r="SQM264" s="254"/>
      <c r="SQN264" s="254"/>
      <c r="SQO264" s="254"/>
      <c r="SQP264" s="254"/>
      <c r="SQQ264" s="254"/>
      <c r="SQR264" s="254"/>
      <c r="SQS264" s="254"/>
      <c r="SQT264" s="254"/>
      <c r="SQU264" s="254"/>
      <c r="SQV264" s="254"/>
      <c r="SQW264" s="254"/>
      <c r="SQX264" s="254"/>
      <c r="SQY264" s="254"/>
      <c r="SQZ264" s="254"/>
      <c r="SRA264" s="254"/>
      <c r="SRB264" s="254"/>
      <c r="SRC264" s="254"/>
      <c r="SRD264" s="254"/>
      <c r="SRE264" s="254"/>
      <c r="SRF264" s="254"/>
      <c r="SRG264" s="254"/>
      <c r="SRH264" s="254"/>
      <c r="SRI264" s="254"/>
      <c r="SRJ264" s="254"/>
      <c r="SRK264" s="254"/>
      <c r="SRL264" s="254"/>
      <c r="SRM264" s="254"/>
      <c r="SRN264" s="254"/>
      <c r="SRO264" s="254"/>
      <c r="SRP264" s="254"/>
      <c r="SRQ264" s="254"/>
      <c r="SRR264" s="254"/>
      <c r="SRS264" s="254"/>
      <c r="SRT264" s="254"/>
      <c r="SRU264" s="254"/>
      <c r="SRV264" s="254"/>
      <c r="SRW264" s="254"/>
      <c r="SRX264" s="254"/>
      <c r="SRY264" s="254"/>
      <c r="SRZ264" s="254"/>
      <c r="SSA264" s="254"/>
      <c r="SSB264" s="254"/>
      <c r="SSC264" s="254"/>
      <c r="SSD264" s="254"/>
      <c r="SSE264" s="254"/>
      <c r="SSF264" s="254"/>
      <c r="SSG264" s="254"/>
      <c r="SSH264" s="254"/>
      <c r="SSI264" s="254"/>
      <c r="SSJ264" s="254"/>
      <c r="SSK264" s="254"/>
      <c r="SSL264" s="254"/>
      <c r="SSM264" s="254"/>
      <c r="SSN264" s="254"/>
      <c r="SSO264" s="254"/>
      <c r="SSP264" s="254"/>
      <c r="SSQ264" s="254"/>
      <c r="SSR264" s="254"/>
      <c r="SSS264" s="254"/>
      <c r="SST264" s="254"/>
      <c r="SSU264" s="254"/>
      <c r="SSV264" s="254"/>
      <c r="SSW264" s="254"/>
      <c r="SSX264" s="254"/>
      <c r="SSY264" s="254"/>
      <c r="SSZ264" s="254"/>
      <c r="STA264" s="254"/>
      <c r="STB264" s="254"/>
      <c r="STC264" s="254"/>
      <c r="STD264" s="254"/>
      <c r="STE264" s="254"/>
      <c r="STF264" s="254"/>
      <c r="STG264" s="254"/>
      <c r="STH264" s="254"/>
      <c r="STI264" s="254"/>
      <c r="STJ264" s="254"/>
      <c r="STK264" s="254"/>
      <c r="STL264" s="254"/>
      <c r="STM264" s="254"/>
      <c r="STN264" s="254"/>
      <c r="STO264" s="254"/>
      <c r="STP264" s="254"/>
      <c r="STQ264" s="254"/>
      <c r="STR264" s="254"/>
      <c r="STS264" s="254"/>
      <c r="STT264" s="254"/>
      <c r="STU264" s="254"/>
      <c r="STV264" s="254"/>
      <c r="STW264" s="254"/>
      <c r="STX264" s="254"/>
      <c r="STY264" s="254"/>
      <c r="STZ264" s="254"/>
      <c r="SUA264" s="254"/>
      <c r="SUB264" s="254"/>
      <c r="SUC264" s="254"/>
      <c r="SUD264" s="254"/>
      <c r="SUE264" s="254"/>
      <c r="SUF264" s="254"/>
      <c r="SUG264" s="254"/>
      <c r="SUH264" s="254"/>
      <c r="SUI264" s="254"/>
      <c r="SUJ264" s="254"/>
      <c r="SUK264" s="254"/>
      <c r="SUL264" s="254"/>
      <c r="SUM264" s="254"/>
      <c r="SUN264" s="254"/>
      <c r="SUO264" s="254"/>
      <c r="SUP264" s="254"/>
      <c r="SUQ264" s="254"/>
      <c r="SUR264" s="254"/>
      <c r="SUS264" s="254"/>
      <c r="SUT264" s="254"/>
      <c r="SUU264" s="254"/>
      <c r="SUV264" s="254"/>
      <c r="SUW264" s="254"/>
      <c r="SUX264" s="254"/>
      <c r="SUY264" s="254"/>
      <c r="SUZ264" s="254"/>
      <c r="SVA264" s="254"/>
      <c r="SVB264" s="254"/>
      <c r="SVC264" s="254"/>
      <c r="SVD264" s="254"/>
      <c r="SVE264" s="254"/>
      <c r="SVF264" s="254"/>
      <c r="SVG264" s="254"/>
      <c r="SVH264" s="254"/>
      <c r="SVI264" s="254"/>
      <c r="SVJ264" s="254"/>
      <c r="SVK264" s="254"/>
      <c r="SVL264" s="254"/>
      <c r="SVM264" s="254"/>
      <c r="SVN264" s="254"/>
      <c r="SVO264" s="254"/>
      <c r="SVP264" s="254"/>
      <c r="SVQ264" s="254"/>
      <c r="SVR264" s="254"/>
      <c r="SVS264" s="254"/>
      <c r="SVT264" s="254"/>
      <c r="SVU264" s="254"/>
      <c r="SVV264" s="254"/>
      <c r="SVW264" s="254"/>
      <c r="SVX264" s="254"/>
      <c r="SVY264" s="254"/>
      <c r="SVZ264" s="254"/>
      <c r="SWA264" s="254"/>
      <c r="SWB264" s="254"/>
      <c r="SWC264" s="254"/>
      <c r="SWD264" s="254"/>
      <c r="SWE264" s="254"/>
      <c r="SWF264" s="254"/>
      <c r="SWG264" s="254"/>
      <c r="SWH264" s="254"/>
      <c r="SWI264" s="254"/>
      <c r="SWJ264" s="254"/>
      <c r="SWK264" s="254"/>
      <c r="SWL264" s="254"/>
      <c r="SWM264" s="254"/>
      <c r="SWN264" s="254"/>
      <c r="SWO264" s="254"/>
      <c r="SWP264" s="254"/>
      <c r="SWQ264" s="254"/>
      <c r="SWR264" s="254"/>
      <c r="SWS264" s="254"/>
      <c r="SWT264" s="254"/>
      <c r="SWU264" s="254"/>
      <c r="SWV264" s="254"/>
      <c r="SWW264" s="254"/>
      <c r="SWX264" s="254"/>
      <c r="SWY264" s="254"/>
      <c r="SWZ264" s="254"/>
      <c r="SXA264" s="254"/>
      <c r="SXB264" s="254"/>
      <c r="SXC264" s="254"/>
      <c r="SXD264" s="254"/>
      <c r="SXE264" s="254"/>
      <c r="SXF264" s="254"/>
      <c r="SXG264" s="254"/>
      <c r="SXH264" s="254"/>
      <c r="SXI264" s="254"/>
      <c r="SXJ264" s="254"/>
      <c r="SXK264" s="254"/>
      <c r="SXL264" s="254"/>
      <c r="SXM264" s="254"/>
      <c r="SXN264" s="254"/>
      <c r="SXO264" s="254"/>
      <c r="SXP264" s="254"/>
      <c r="SXQ264" s="254"/>
      <c r="SXR264" s="254"/>
      <c r="SXS264" s="254"/>
      <c r="SXT264" s="254"/>
      <c r="SXU264" s="254"/>
      <c r="SXV264" s="254"/>
      <c r="SXW264" s="254"/>
      <c r="SXX264" s="254"/>
      <c r="SXY264" s="254"/>
      <c r="SXZ264" s="254"/>
      <c r="SYA264" s="254"/>
      <c r="SYB264" s="254"/>
      <c r="SYC264" s="254"/>
      <c r="SYD264" s="254"/>
      <c r="SYE264" s="254"/>
      <c r="SYF264" s="254"/>
      <c r="SYG264" s="254"/>
      <c r="SYH264" s="254"/>
      <c r="SYI264" s="254"/>
      <c r="SYJ264" s="254"/>
      <c r="SYK264" s="254"/>
      <c r="SYL264" s="254"/>
      <c r="SYM264" s="254"/>
      <c r="SYN264" s="254"/>
      <c r="SYO264" s="254"/>
      <c r="SYP264" s="254"/>
      <c r="SYQ264" s="254"/>
      <c r="SYR264" s="254"/>
      <c r="SYS264" s="254"/>
      <c r="SYT264" s="254"/>
      <c r="SYU264" s="254"/>
      <c r="SYV264" s="254"/>
      <c r="SYW264" s="254"/>
      <c r="SYX264" s="254"/>
      <c r="SYY264" s="254"/>
      <c r="SYZ264" s="254"/>
      <c r="SZA264" s="254"/>
      <c r="SZB264" s="254"/>
      <c r="SZC264" s="254"/>
      <c r="SZD264" s="254"/>
      <c r="SZE264" s="254"/>
      <c r="SZF264" s="254"/>
      <c r="SZG264" s="254"/>
      <c r="SZH264" s="254"/>
      <c r="SZI264" s="254"/>
      <c r="SZJ264" s="254"/>
      <c r="SZK264" s="254"/>
      <c r="SZL264" s="254"/>
      <c r="SZM264" s="254"/>
      <c r="SZN264" s="254"/>
      <c r="SZO264" s="254"/>
      <c r="SZP264" s="254"/>
      <c r="SZQ264" s="254"/>
      <c r="SZR264" s="254"/>
      <c r="SZS264" s="254"/>
      <c r="SZT264" s="254"/>
      <c r="SZU264" s="254"/>
      <c r="SZV264" s="254"/>
      <c r="SZW264" s="254"/>
      <c r="SZX264" s="254"/>
      <c r="SZY264" s="254"/>
      <c r="SZZ264" s="254"/>
      <c r="TAA264" s="254"/>
      <c r="TAB264" s="254"/>
      <c r="TAC264" s="254"/>
      <c r="TAD264" s="254"/>
      <c r="TAE264" s="254"/>
      <c r="TAF264" s="254"/>
      <c r="TAG264" s="254"/>
      <c r="TAH264" s="254"/>
      <c r="TAI264" s="254"/>
      <c r="TAJ264" s="254"/>
      <c r="TAK264" s="254"/>
      <c r="TAL264" s="254"/>
      <c r="TAM264" s="254"/>
      <c r="TAN264" s="254"/>
      <c r="TAO264" s="254"/>
      <c r="TAP264" s="254"/>
      <c r="TAQ264" s="254"/>
      <c r="TAR264" s="254"/>
      <c r="TAS264" s="254"/>
      <c r="TAT264" s="254"/>
      <c r="TAU264" s="254"/>
      <c r="TAV264" s="254"/>
      <c r="TAW264" s="254"/>
      <c r="TAX264" s="254"/>
      <c r="TAY264" s="254"/>
      <c r="TAZ264" s="254"/>
      <c r="TBA264" s="254"/>
      <c r="TBB264" s="254"/>
      <c r="TBC264" s="254"/>
      <c r="TBD264" s="254"/>
      <c r="TBE264" s="254"/>
      <c r="TBF264" s="254"/>
      <c r="TBG264" s="254"/>
      <c r="TBH264" s="254"/>
      <c r="TBI264" s="254"/>
      <c r="TBJ264" s="254"/>
      <c r="TBK264" s="254"/>
      <c r="TBL264" s="254"/>
      <c r="TBM264" s="254"/>
      <c r="TBN264" s="254"/>
      <c r="TBO264" s="254"/>
      <c r="TBP264" s="254"/>
      <c r="TBQ264" s="254"/>
      <c r="TBR264" s="254"/>
      <c r="TBS264" s="254"/>
      <c r="TBT264" s="254"/>
      <c r="TBU264" s="254"/>
      <c r="TBV264" s="254"/>
      <c r="TBW264" s="254"/>
      <c r="TBX264" s="254"/>
      <c r="TBY264" s="254"/>
      <c r="TBZ264" s="254"/>
      <c r="TCA264" s="254"/>
      <c r="TCB264" s="254"/>
      <c r="TCC264" s="254"/>
      <c r="TCD264" s="254"/>
      <c r="TCE264" s="254"/>
      <c r="TCF264" s="254"/>
      <c r="TCG264" s="254"/>
      <c r="TCH264" s="254"/>
      <c r="TCI264" s="254"/>
      <c r="TCJ264" s="254"/>
      <c r="TCK264" s="254"/>
      <c r="TCL264" s="254"/>
      <c r="TCM264" s="254"/>
      <c r="TCN264" s="254"/>
      <c r="TCO264" s="254"/>
      <c r="TCP264" s="254"/>
      <c r="TCQ264" s="254"/>
      <c r="TCR264" s="254"/>
      <c r="TCS264" s="254"/>
      <c r="TCT264" s="254"/>
      <c r="TCU264" s="254"/>
      <c r="TCV264" s="254"/>
      <c r="TCW264" s="254"/>
      <c r="TCX264" s="254"/>
      <c r="TCY264" s="254"/>
      <c r="TCZ264" s="254"/>
      <c r="TDA264" s="254"/>
      <c r="TDB264" s="254"/>
      <c r="TDC264" s="254"/>
      <c r="TDD264" s="254"/>
      <c r="TDE264" s="254"/>
      <c r="TDF264" s="254"/>
      <c r="TDG264" s="254"/>
      <c r="TDH264" s="254"/>
      <c r="TDI264" s="254"/>
      <c r="TDJ264" s="254"/>
      <c r="TDK264" s="254"/>
      <c r="TDL264" s="254"/>
      <c r="TDM264" s="254"/>
      <c r="TDN264" s="254"/>
      <c r="TDO264" s="254"/>
      <c r="TDP264" s="254"/>
      <c r="TDQ264" s="254"/>
      <c r="TDR264" s="254"/>
      <c r="TDS264" s="254"/>
      <c r="TDT264" s="254"/>
      <c r="TDU264" s="254"/>
      <c r="TDV264" s="254"/>
      <c r="TDW264" s="254"/>
      <c r="TDX264" s="254"/>
      <c r="TDY264" s="254"/>
      <c r="TDZ264" s="254"/>
      <c r="TEA264" s="254"/>
      <c r="TEB264" s="254"/>
      <c r="TEC264" s="254"/>
      <c r="TED264" s="254"/>
      <c r="TEE264" s="254"/>
      <c r="TEF264" s="254"/>
      <c r="TEG264" s="254"/>
      <c r="TEH264" s="254"/>
      <c r="TEI264" s="254"/>
      <c r="TEJ264" s="254"/>
      <c r="TEK264" s="254"/>
      <c r="TEL264" s="254"/>
      <c r="TEM264" s="254"/>
      <c r="TEN264" s="254"/>
      <c r="TEO264" s="254"/>
      <c r="TEP264" s="254"/>
      <c r="TEQ264" s="254"/>
      <c r="TER264" s="254"/>
      <c r="TES264" s="254"/>
      <c r="TET264" s="254"/>
      <c r="TEU264" s="254"/>
      <c r="TEV264" s="254"/>
      <c r="TEW264" s="254"/>
      <c r="TEX264" s="254"/>
      <c r="TEY264" s="254"/>
      <c r="TEZ264" s="254"/>
      <c r="TFA264" s="254"/>
      <c r="TFB264" s="254"/>
      <c r="TFC264" s="254"/>
      <c r="TFD264" s="254"/>
      <c r="TFE264" s="254"/>
      <c r="TFF264" s="254"/>
      <c r="TFG264" s="254"/>
      <c r="TFH264" s="254"/>
      <c r="TFI264" s="254"/>
      <c r="TFJ264" s="254"/>
      <c r="TFK264" s="254"/>
      <c r="TFL264" s="254"/>
      <c r="TFM264" s="254"/>
      <c r="TFN264" s="254"/>
      <c r="TFO264" s="254"/>
      <c r="TFP264" s="254"/>
      <c r="TFQ264" s="254"/>
      <c r="TFR264" s="254"/>
      <c r="TFS264" s="254"/>
      <c r="TFT264" s="254"/>
      <c r="TFU264" s="254"/>
      <c r="TFV264" s="254"/>
      <c r="TFW264" s="254"/>
      <c r="TFX264" s="254"/>
      <c r="TFY264" s="254"/>
      <c r="TFZ264" s="254"/>
      <c r="TGA264" s="254"/>
      <c r="TGB264" s="254"/>
      <c r="TGC264" s="254"/>
      <c r="TGD264" s="254"/>
      <c r="TGE264" s="254"/>
      <c r="TGF264" s="254"/>
      <c r="TGG264" s="254"/>
      <c r="TGH264" s="254"/>
      <c r="TGI264" s="254"/>
      <c r="TGJ264" s="254"/>
      <c r="TGK264" s="254"/>
      <c r="TGL264" s="254"/>
      <c r="TGM264" s="254"/>
      <c r="TGN264" s="254"/>
      <c r="TGO264" s="254"/>
      <c r="TGP264" s="254"/>
      <c r="TGQ264" s="254"/>
      <c r="TGR264" s="254"/>
      <c r="TGS264" s="254"/>
      <c r="TGT264" s="254"/>
      <c r="TGU264" s="254"/>
      <c r="TGV264" s="254"/>
      <c r="TGW264" s="254"/>
      <c r="TGX264" s="254"/>
      <c r="TGY264" s="254"/>
      <c r="TGZ264" s="254"/>
      <c r="THA264" s="254"/>
      <c r="THB264" s="254"/>
      <c r="THC264" s="254"/>
      <c r="THD264" s="254"/>
      <c r="THE264" s="254"/>
      <c r="THF264" s="254"/>
      <c r="THG264" s="254"/>
      <c r="THH264" s="254"/>
      <c r="THI264" s="254"/>
      <c r="THJ264" s="254"/>
      <c r="THK264" s="254"/>
      <c r="THL264" s="254"/>
      <c r="THM264" s="254"/>
      <c r="THN264" s="254"/>
      <c r="THO264" s="254"/>
      <c r="THP264" s="254"/>
      <c r="THQ264" s="254"/>
      <c r="THR264" s="254"/>
      <c r="THS264" s="254"/>
      <c r="THT264" s="254"/>
      <c r="THU264" s="254"/>
      <c r="THV264" s="254"/>
      <c r="THW264" s="254"/>
      <c r="THX264" s="254"/>
      <c r="THY264" s="254"/>
      <c r="THZ264" s="254"/>
      <c r="TIA264" s="254"/>
      <c r="TIB264" s="254"/>
      <c r="TIC264" s="254"/>
      <c r="TID264" s="254"/>
      <c r="TIE264" s="254"/>
      <c r="TIF264" s="254"/>
      <c r="TIG264" s="254"/>
      <c r="TIH264" s="254"/>
      <c r="TII264" s="254"/>
      <c r="TIJ264" s="254"/>
      <c r="TIK264" s="254"/>
      <c r="TIL264" s="254"/>
      <c r="TIM264" s="254"/>
      <c r="TIN264" s="254"/>
      <c r="TIO264" s="254"/>
      <c r="TIP264" s="254"/>
      <c r="TIQ264" s="254"/>
      <c r="TIR264" s="254"/>
      <c r="TIS264" s="254"/>
      <c r="TIT264" s="254"/>
      <c r="TIU264" s="254"/>
      <c r="TIV264" s="254"/>
      <c r="TIW264" s="254"/>
      <c r="TIX264" s="254"/>
      <c r="TIY264" s="254"/>
      <c r="TIZ264" s="254"/>
      <c r="TJA264" s="254"/>
      <c r="TJB264" s="254"/>
      <c r="TJC264" s="254"/>
      <c r="TJD264" s="254"/>
      <c r="TJE264" s="254"/>
      <c r="TJF264" s="254"/>
      <c r="TJG264" s="254"/>
      <c r="TJH264" s="254"/>
      <c r="TJI264" s="254"/>
      <c r="TJJ264" s="254"/>
      <c r="TJK264" s="254"/>
      <c r="TJL264" s="254"/>
      <c r="TJM264" s="254"/>
      <c r="TJN264" s="254"/>
      <c r="TJO264" s="254"/>
      <c r="TJP264" s="254"/>
      <c r="TJQ264" s="254"/>
      <c r="TJR264" s="254"/>
      <c r="TJS264" s="254"/>
      <c r="TJT264" s="254"/>
      <c r="TJU264" s="254"/>
      <c r="TJV264" s="254"/>
      <c r="TJW264" s="254"/>
      <c r="TJX264" s="254"/>
      <c r="TJY264" s="254"/>
      <c r="TJZ264" s="254"/>
      <c r="TKA264" s="254"/>
      <c r="TKB264" s="254"/>
      <c r="TKC264" s="254"/>
      <c r="TKD264" s="254"/>
      <c r="TKE264" s="254"/>
      <c r="TKF264" s="254"/>
      <c r="TKG264" s="254"/>
      <c r="TKH264" s="254"/>
      <c r="TKI264" s="254"/>
      <c r="TKJ264" s="254"/>
      <c r="TKK264" s="254"/>
      <c r="TKL264" s="254"/>
      <c r="TKM264" s="254"/>
      <c r="TKN264" s="254"/>
      <c r="TKO264" s="254"/>
      <c r="TKP264" s="254"/>
      <c r="TKQ264" s="254"/>
      <c r="TKR264" s="254"/>
      <c r="TKS264" s="254"/>
      <c r="TKT264" s="254"/>
      <c r="TKU264" s="254"/>
      <c r="TKV264" s="254"/>
      <c r="TKW264" s="254"/>
      <c r="TKX264" s="254"/>
      <c r="TKY264" s="254"/>
      <c r="TKZ264" s="254"/>
      <c r="TLA264" s="254"/>
      <c r="TLB264" s="254"/>
      <c r="TLC264" s="254"/>
      <c r="TLD264" s="254"/>
      <c r="TLE264" s="254"/>
      <c r="TLF264" s="254"/>
      <c r="TLG264" s="254"/>
      <c r="TLH264" s="254"/>
      <c r="TLI264" s="254"/>
      <c r="TLJ264" s="254"/>
      <c r="TLK264" s="254"/>
      <c r="TLL264" s="254"/>
      <c r="TLM264" s="254"/>
      <c r="TLN264" s="254"/>
      <c r="TLO264" s="254"/>
      <c r="TLP264" s="254"/>
      <c r="TLQ264" s="254"/>
      <c r="TLR264" s="254"/>
      <c r="TLS264" s="254"/>
      <c r="TLT264" s="254"/>
      <c r="TLU264" s="254"/>
      <c r="TLV264" s="254"/>
      <c r="TLW264" s="254"/>
      <c r="TLX264" s="254"/>
      <c r="TLY264" s="254"/>
      <c r="TLZ264" s="254"/>
      <c r="TMA264" s="254"/>
      <c r="TMB264" s="254"/>
      <c r="TMC264" s="254"/>
      <c r="TMD264" s="254"/>
      <c r="TME264" s="254"/>
      <c r="TMF264" s="254"/>
      <c r="TMG264" s="254"/>
      <c r="TMH264" s="254"/>
      <c r="TMI264" s="254"/>
      <c r="TMJ264" s="254"/>
      <c r="TMK264" s="254"/>
      <c r="TML264" s="254"/>
      <c r="TMM264" s="254"/>
      <c r="TMN264" s="254"/>
      <c r="TMO264" s="254"/>
      <c r="TMP264" s="254"/>
      <c r="TMQ264" s="254"/>
      <c r="TMR264" s="254"/>
      <c r="TMS264" s="254"/>
      <c r="TMT264" s="254"/>
      <c r="TMU264" s="254"/>
      <c r="TMV264" s="254"/>
      <c r="TMW264" s="254"/>
      <c r="TMX264" s="254"/>
      <c r="TMY264" s="254"/>
      <c r="TMZ264" s="254"/>
      <c r="TNA264" s="254"/>
      <c r="TNB264" s="254"/>
      <c r="TNC264" s="254"/>
      <c r="TND264" s="254"/>
      <c r="TNE264" s="254"/>
      <c r="TNF264" s="254"/>
      <c r="TNG264" s="254"/>
      <c r="TNH264" s="254"/>
      <c r="TNI264" s="254"/>
      <c r="TNJ264" s="254"/>
      <c r="TNK264" s="254"/>
      <c r="TNL264" s="254"/>
      <c r="TNM264" s="254"/>
      <c r="TNN264" s="254"/>
      <c r="TNO264" s="254"/>
      <c r="TNP264" s="254"/>
      <c r="TNQ264" s="254"/>
      <c r="TNR264" s="254"/>
      <c r="TNS264" s="254"/>
      <c r="TNT264" s="254"/>
      <c r="TNU264" s="254"/>
      <c r="TNV264" s="254"/>
      <c r="TNW264" s="254"/>
      <c r="TNX264" s="254"/>
      <c r="TNY264" s="254"/>
      <c r="TNZ264" s="254"/>
      <c r="TOA264" s="254"/>
      <c r="TOB264" s="254"/>
      <c r="TOC264" s="254"/>
      <c r="TOD264" s="254"/>
      <c r="TOE264" s="254"/>
      <c r="TOF264" s="254"/>
      <c r="TOG264" s="254"/>
      <c r="TOH264" s="254"/>
      <c r="TOI264" s="254"/>
      <c r="TOJ264" s="254"/>
      <c r="TOK264" s="254"/>
      <c r="TOL264" s="254"/>
      <c r="TOM264" s="254"/>
      <c r="TON264" s="254"/>
      <c r="TOO264" s="254"/>
      <c r="TOP264" s="254"/>
      <c r="TOQ264" s="254"/>
      <c r="TOR264" s="254"/>
      <c r="TOS264" s="254"/>
      <c r="TOT264" s="254"/>
      <c r="TOU264" s="254"/>
      <c r="TOV264" s="254"/>
      <c r="TOW264" s="254"/>
      <c r="TOX264" s="254"/>
      <c r="TOY264" s="254"/>
      <c r="TOZ264" s="254"/>
      <c r="TPA264" s="254"/>
      <c r="TPB264" s="254"/>
      <c r="TPC264" s="254"/>
      <c r="TPD264" s="254"/>
      <c r="TPE264" s="254"/>
      <c r="TPF264" s="254"/>
      <c r="TPG264" s="254"/>
      <c r="TPH264" s="254"/>
      <c r="TPI264" s="254"/>
      <c r="TPJ264" s="254"/>
      <c r="TPK264" s="254"/>
      <c r="TPL264" s="254"/>
      <c r="TPM264" s="254"/>
      <c r="TPN264" s="254"/>
      <c r="TPO264" s="254"/>
      <c r="TPP264" s="254"/>
      <c r="TPQ264" s="254"/>
      <c r="TPR264" s="254"/>
      <c r="TPS264" s="254"/>
      <c r="TPT264" s="254"/>
      <c r="TPU264" s="254"/>
      <c r="TPV264" s="254"/>
      <c r="TPW264" s="254"/>
      <c r="TPX264" s="254"/>
      <c r="TPY264" s="254"/>
      <c r="TPZ264" s="254"/>
      <c r="TQA264" s="254"/>
      <c r="TQB264" s="254"/>
      <c r="TQC264" s="254"/>
      <c r="TQD264" s="254"/>
      <c r="TQE264" s="254"/>
      <c r="TQF264" s="254"/>
      <c r="TQG264" s="254"/>
      <c r="TQH264" s="254"/>
      <c r="TQI264" s="254"/>
      <c r="TQJ264" s="254"/>
      <c r="TQK264" s="254"/>
      <c r="TQL264" s="254"/>
      <c r="TQM264" s="254"/>
      <c r="TQN264" s="254"/>
      <c r="TQO264" s="254"/>
      <c r="TQP264" s="254"/>
      <c r="TQQ264" s="254"/>
      <c r="TQR264" s="254"/>
      <c r="TQS264" s="254"/>
      <c r="TQT264" s="254"/>
      <c r="TQU264" s="254"/>
      <c r="TQV264" s="254"/>
      <c r="TQW264" s="254"/>
      <c r="TQX264" s="254"/>
      <c r="TQY264" s="254"/>
      <c r="TQZ264" s="254"/>
      <c r="TRA264" s="254"/>
      <c r="TRB264" s="254"/>
      <c r="TRC264" s="254"/>
      <c r="TRD264" s="254"/>
      <c r="TRE264" s="254"/>
      <c r="TRF264" s="254"/>
      <c r="TRG264" s="254"/>
      <c r="TRH264" s="254"/>
      <c r="TRI264" s="254"/>
      <c r="TRJ264" s="254"/>
      <c r="TRK264" s="254"/>
      <c r="TRL264" s="254"/>
      <c r="TRM264" s="254"/>
      <c r="TRN264" s="254"/>
      <c r="TRO264" s="254"/>
      <c r="TRP264" s="254"/>
      <c r="TRQ264" s="254"/>
      <c r="TRR264" s="254"/>
      <c r="TRS264" s="254"/>
      <c r="TRT264" s="254"/>
      <c r="TRU264" s="254"/>
      <c r="TRV264" s="254"/>
      <c r="TRW264" s="254"/>
      <c r="TRX264" s="254"/>
      <c r="TRY264" s="254"/>
      <c r="TRZ264" s="254"/>
      <c r="TSA264" s="254"/>
      <c r="TSB264" s="254"/>
      <c r="TSC264" s="254"/>
      <c r="TSD264" s="254"/>
      <c r="TSE264" s="254"/>
      <c r="TSF264" s="254"/>
      <c r="TSG264" s="254"/>
      <c r="TSH264" s="254"/>
      <c r="TSI264" s="254"/>
      <c r="TSJ264" s="254"/>
      <c r="TSK264" s="254"/>
      <c r="TSL264" s="254"/>
      <c r="TSM264" s="254"/>
      <c r="TSN264" s="254"/>
      <c r="TSO264" s="254"/>
      <c r="TSP264" s="254"/>
      <c r="TSQ264" s="254"/>
      <c r="TSR264" s="254"/>
      <c r="TSS264" s="254"/>
      <c r="TST264" s="254"/>
      <c r="TSU264" s="254"/>
      <c r="TSV264" s="254"/>
      <c r="TSW264" s="254"/>
      <c r="TSX264" s="254"/>
      <c r="TSY264" s="254"/>
      <c r="TSZ264" s="254"/>
      <c r="TTA264" s="254"/>
      <c r="TTB264" s="254"/>
      <c r="TTC264" s="254"/>
      <c r="TTD264" s="254"/>
      <c r="TTE264" s="254"/>
      <c r="TTF264" s="254"/>
      <c r="TTG264" s="254"/>
      <c r="TTH264" s="254"/>
      <c r="TTI264" s="254"/>
      <c r="TTJ264" s="254"/>
      <c r="TTK264" s="254"/>
      <c r="TTL264" s="254"/>
      <c r="TTM264" s="254"/>
      <c r="TTN264" s="254"/>
      <c r="TTO264" s="254"/>
      <c r="TTP264" s="254"/>
      <c r="TTQ264" s="254"/>
      <c r="TTR264" s="254"/>
      <c r="TTS264" s="254"/>
      <c r="TTT264" s="254"/>
      <c r="TTU264" s="254"/>
      <c r="TTV264" s="254"/>
      <c r="TTW264" s="254"/>
      <c r="TTX264" s="254"/>
      <c r="TTY264" s="254"/>
      <c r="TTZ264" s="254"/>
      <c r="TUA264" s="254"/>
      <c r="TUB264" s="254"/>
      <c r="TUC264" s="254"/>
      <c r="TUD264" s="254"/>
      <c r="TUE264" s="254"/>
      <c r="TUF264" s="254"/>
      <c r="TUG264" s="254"/>
      <c r="TUH264" s="254"/>
      <c r="TUI264" s="254"/>
      <c r="TUJ264" s="254"/>
      <c r="TUK264" s="254"/>
      <c r="TUL264" s="254"/>
      <c r="TUM264" s="254"/>
      <c r="TUN264" s="254"/>
      <c r="TUO264" s="254"/>
      <c r="TUP264" s="254"/>
      <c r="TUQ264" s="254"/>
      <c r="TUR264" s="254"/>
      <c r="TUS264" s="254"/>
      <c r="TUT264" s="254"/>
      <c r="TUU264" s="254"/>
      <c r="TUV264" s="254"/>
      <c r="TUW264" s="254"/>
      <c r="TUX264" s="254"/>
      <c r="TUY264" s="254"/>
      <c r="TUZ264" s="254"/>
      <c r="TVA264" s="254"/>
      <c r="TVB264" s="254"/>
      <c r="TVC264" s="254"/>
      <c r="TVD264" s="254"/>
      <c r="TVE264" s="254"/>
      <c r="TVF264" s="254"/>
      <c r="TVG264" s="254"/>
      <c r="TVH264" s="254"/>
      <c r="TVI264" s="254"/>
      <c r="TVJ264" s="254"/>
      <c r="TVK264" s="254"/>
      <c r="TVL264" s="254"/>
      <c r="TVM264" s="254"/>
      <c r="TVN264" s="254"/>
      <c r="TVO264" s="254"/>
      <c r="TVP264" s="254"/>
      <c r="TVQ264" s="254"/>
      <c r="TVR264" s="254"/>
      <c r="TVS264" s="254"/>
      <c r="TVT264" s="254"/>
      <c r="TVU264" s="254"/>
      <c r="TVV264" s="254"/>
      <c r="TVW264" s="254"/>
      <c r="TVX264" s="254"/>
      <c r="TVY264" s="254"/>
      <c r="TVZ264" s="254"/>
      <c r="TWA264" s="254"/>
      <c r="TWB264" s="254"/>
      <c r="TWC264" s="254"/>
      <c r="TWD264" s="254"/>
      <c r="TWE264" s="254"/>
      <c r="TWF264" s="254"/>
      <c r="TWG264" s="254"/>
      <c r="TWH264" s="254"/>
      <c r="TWI264" s="254"/>
      <c r="TWJ264" s="254"/>
      <c r="TWK264" s="254"/>
      <c r="TWL264" s="254"/>
      <c r="TWM264" s="254"/>
      <c r="TWN264" s="254"/>
      <c r="TWO264" s="254"/>
      <c r="TWP264" s="254"/>
      <c r="TWQ264" s="254"/>
      <c r="TWR264" s="254"/>
      <c r="TWS264" s="254"/>
      <c r="TWT264" s="254"/>
      <c r="TWU264" s="254"/>
      <c r="TWV264" s="254"/>
      <c r="TWW264" s="254"/>
      <c r="TWX264" s="254"/>
      <c r="TWY264" s="254"/>
      <c r="TWZ264" s="254"/>
      <c r="TXA264" s="254"/>
      <c r="TXB264" s="254"/>
      <c r="TXC264" s="254"/>
      <c r="TXD264" s="254"/>
      <c r="TXE264" s="254"/>
      <c r="TXF264" s="254"/>
      <c r="TXG264" s="254"/>
      <c r="TXH264" s="254"/>
      <c r="TXI264" s="254"/>
      <c r="TXJ264" s="254"/>
      <c r="TXK264" s="254"/>
      <c r="TXL264" s="254"/>
      <c r="TXM264" s="254"/>
      <c r="TXN264" s="254"/>
      <c r="TXO264" s="254"/>
      <c r="TXP264" s="254"/>
      <c r="TXQ264" s="254"/>
      <c r="TXR264" s="254"/>
      <c r="TXS264" s="254"/>
      <c r="TXT264" s="254"/>
      <c r="TXU264" s="254"/>
      <c r="TXV264" s="254"/>
      <c r="TXW264" s="254"/>
      <c r="TXX264" s="254"/>
      <c r="TXY264" s="254"/>
      <c r="TXZ264" s="254"/>
      <c r="TYA264" s="254"/>
      <c r="TYB264" s="254"/>
      <c r="TYC264" s="254"/>
      <c r="TYD264" s="254"/>
      <c r="TYE264" s="254"/>
      <c r="TYF264" s="254"/>
      <c r="TYG264" s="254"/>
      <c r="TYH264" s="254"/>
      <c r="TYI264" s="254"/>
      <c r="TYJ264" s="254"/>
      <c r="TYK264" s="254"/>
      <c r="TYL264" s="254"/>
      <c r="TYM264" s="254"/>
      <c r="TYN264" s="254"/>
      <c r="TYO264" s="254"/>
      <c r="TYP264" s="254"/>
      <c r="TYQ264" s="254"/>
      <c r="TYR264" s="254"/>
      <c r="TYS264" s="254"/>
      <c r="TYT264" s="254"/>
      <c r="TYU264" s="254"/>
      <c r="TYV264" s="254"/>
      <c r="TYW264" s="254"/>
      <c r="TYX264" s="254"/>
      <c r="TYY264" s="254"/>
      <c r="TYZ264" s="254"/>
      <c r="TZA264" s="254"/>
      <c r="TZB264" s="254"/>
      <c r="TZC264" s="254"/>
      <c r="TZD264" s="254"/>
      <c r="TZE264" s="254"/>
      <c r="TZF264" s="254"/>
      <c r="TZG264" s="254"/>
      <c r="TZH264" s="254"/>
      <c r="TZI264" s="254"/>
      <c r="TZJ264" s="254"/>
      <c r="TZK264" s="254"/>
      <c r="TZL264" s="254"/>
      <c r="TZM264" s="254"/>
      <c r="TZN264" s="254"/>
      <c r="TZO264" s="254"/>
      <c r="TZP264" s="254"/>
      <c r="TZQ264" s="254"/>
      <c r="TZR264" s="254"/>
      <c r="TZS264" s="254"/>
      <c r="TZT264" s="254"/>
      <c r="TZU264" s="254"/>
      <c r="TZV264" s="254"/>
      <c r="TZW264" s="254"/>
      <c r="TZX264" s="254"/>
      <c r="TZY264" s="254"/>
      <c r="TZZ264" s="254"/>
      <c r="UAA264" s="254"/>
      <c r="UAB264" s="254"/>
      <c r="UAC264" s="254"/>
      <c r="UAD264" s="254"/>
      <c r="UAE264" s="254"/>
      <c r="UAF264" s="254"/>
      <c r="UAG264" s="254"/>
      <c r="UAH264" s="254"/>
      <c r="UAI264" s="254"/>
      <c r="UAJ264" s="254"/>
      <c r="UAK264" s="254"/>
      <c r="UAL264" s="254"/>
      <c r="UAM264" s="254"/>
      <c r="UAN264" s="254"/>
      <c r="UAO264" s="254"/>
      <c r="UAP264" s="254"/>
      <c r="UAQ264" s="254"/>
      <c r="UAR264" s="254"/>
      <c r="UAS264" s="254"/>
      <c r="UAT264" s="254"/>
      <c r="UAU264" s="254"/>
      <c r="UAV264" s="254"/>
      <c r="UAW264" s="254"/>
      <c r="UAX264" s="254"/>
      <c r="UAY264" s="254"/>
      <c r="UAZ264" s="254"/>
      <c r="UBA264" s="254"/>
      <c r="UBB264" s="254"/>
      <c r="UBC264" s="254"/>
      <c r="UBD264" s="254"/>
      <c r="UBE264" s="254"/>
      <c r="UBF264" s="254"/>
      <c r="UBG264" s="254"/>
      <c r="UBH264" s="254"/>
      <c r="UBI264" s="254"/>
      <c r="UBJ264" s="254"/>
      <c r="UBK264" s="254"/>
      <c r="UBL264" s="254"/>
      <c r="UBM264" s="254"/>
      <c r="UBN264" s="254"/>
      <c r="UBO264" s="254"/>
      <c r="UBP264" s="254"/>
      <c r="UBQ264" s="254"/>
      <c r="UBR264" s="254"/>
      <c r="UBS264" s="254"/>
      <c r="UBT264" s="254"/>
      <c r="UBU264" s="254"/>
      <c r="UBV264" s="254"/>
      <c r="UBW264" s="254"/>
      <c r="UBX264" s="254"/>
      <c r="UBY264" s="254"/>
      <c r="UBZ264" s="254"/>
      <c r="UCA264" s="254"/>
      <c r="UCB264" s="254"/>
      <c r="UCC264" s="254"/>
      <c r="UCD264" s="254"/>
      <c r="UCE264" s="254"/>
      <c r="UCF264" s="254"/>
      <c r="UCG264" s="254"/>
      <c r="UCH264" s="254"/>
      <c r="UCI264" s="254"/>
      <c r="UCJ264" s="254"/>
      <c r="UCK264" s="254"/>
      <c r="UCL264" s="254"/>
      <c r="UCM264" s="254"/>
      <c r="UCN264" s="254"/>
      <c r="UCO264" s="254"/>
      <c r="UCP264" s="254"/>
      <c r="UCQ264" s="254"/>
      <c r="UCR264" s="254"/>
      <c r="UCS264" s="254"/>
      <c r="UCT264" s="254"/>
      <c r="UCU264" s="254"/>
      <c r="UCV264" s="254"/>
      <c r="UCW264" s="254"/>
      <c r="UCX264" s="254"/>
      <c r="UCY264" s="254"/>
      <c r="UCZ264" s="254"/>
      <c r="UDA264" s="254"/>
      <c r="UDB264" s="254"/>
      <c r="UDC264" s="254"/>
      <c r="UDD264" s="254"/>
      <c r="UDE264" s="254"/>
      <c r="UDF264" s="254"/>
      <c r="UDG264" s="254"/>
      <c r="UDH264" s="254"/>
      <c r="UDI264" s="254"/>
      <c r="UDJ264" s="254"/>
      <c r="UDK264" s="254"/>
      <c r="UDL264" s="254"/>
      <c r="UDM264" s="254"/>
      <c r="UDN264" s="254"/>
      <c r="UDO264" s="254"/>
      <c r="UDP264" s="254"/>
      <c r="UDQ264" s="254"/>
      <c r="UDR264" s="254"/>
      <c r="UDS264" s="254"/>
      <c r="UDT264" s="254"/>
      <c r="UDU264" s="254"/>
      <c r="UDV264" s="254"/>
      <c r="UDW264" s="254"/>
      <c r="UDX264" s="254"/>
      <c r="UDY264" s="254"/>
      <c r="UDZ264" s="254"/>
      <c r="UEA264" s="254"/>
      <c r="UEB264" s="254"/>
      <c r="UEC264" s="254"/>
      <c r="UED264" s="254"/>
      <c r="UEE264" s="254"/>
      <c r="UEF264" s="254"/>
      <c r="UEG264" s="254"/>
      <c r="UEH264" s="254"/>
      <c r="UEI264" s="254"/>
      <c r="UEJ264" s="254"/>
      <c r="UEK264" s="254"/>
      <c r="UEL264" s="254"/>
      <c r="UEM264" s="254"/>
      <c r="UEN264" s="254"/>
      <c r="UEO264" s="254"/>
      <c r="UEP264" s="254"/>
      <c r="UEQ264" s="254"/>
      <c r="UER264" s="254"/>
      <c r="UES264" s="254"/>
      <c r="UET264" s="254"/>
      <c r="UEU264" s="254"/>
      <c r="UEV264" s="254"/>
      <c r="UEW264" s="254"/>
      <c r="UEX264" s="254"/>
      <c r="UEY264" s="254"/>
      <c r="UEZ264" s="254"/>
      <c r="UFA264" s="254"/>
      <c r="UFB264" s="254"/>
      <c r="UFC264" s="254"/>
      <c r="UFD264" s="254"/>
      <c r="UFE264" s="254"/>
      <c r="UFF264" s="254"/>
      <c r="UFG264" s="254"/>
      <c r="UFH264" s="254"/>
      <c r="UFI264" s="254"/>
      <c r="UFJ264" s="254"/>
      <c r="UFK264" s="254"/>
      <c r="UFL264" s="254"/>
      <c r="UFM264" s="254"/>
      <c r="UFN264" s="254"/>
      <c r="UFO264" s="254"/>
      <c r="UFP264" s="254"/>
      <c r="UFQ264" s="254"/>
      <c r="UFR264" s="254"/>
      <c r="UFS264" s="254"/>
      <c r="UFT264" s="254"/>
      <c r="UFU264" s="254"/>
      <c r="UFV264" s="254"/>
      <c r="UFW264" s="254"/>
      <c r="UFX264" s="254"/>
      <c r="UFY264" s="254"/>
      <c r="UFZ264" s="254"/>
      <c r="UGA264" s="254"/>
      <c r="UGB264" s="254"/>
      <c r="UGC264" s="254"/>
      <c r="UGD264" s="254"/>
      <c r="UGE264" s="254"/>
      <c r="UGF264" s="254"/>
      <c r="UGG264" s="254"/>
      <c r="UGH264" s="254"/>
      <c r="UGI264" s="254"/>
      <c r="UGJ264" s="254"/>
      <c r="UGK264" s="254"/>
      <c r="UGL264" s="254"/>
      <c r="UGM264" s="254"/>
      <c r="UGN264" s="254"/>
      <c r="UGO264" s="254"/>
      <c r="UGP264" s="254"/>
      <c r="UGQ264" s="254"/>
      <c r="UGR264" s="254"/>
      <c r="UGS264" s="254"/>
      <c r="UGT264" s="254"/>
      <c r="UGU264" s="254"/>
      <c r="UGV264" s="254"/>
      <c r="UGW264" s="254"/>
      <c r="UGX264" s="254"/>
      <c r="UGY264" s="254"/>
      <c r="UGZ264" s="254"/>
      <c r="UHA264" s="254"/>
      <c r="UHB264" s="254"/>
      <c r="UHC264" s="254"/>
      <c r="UHD264" s="254"/>
      <c r="UHE264" s="254"/>
      <c r="UHF264" s="254"/>
      <c r="UHG264" s="254"/>
      <c r="UHH264" s="254"/>
      <c r="UHI264" s="254"/>
      <c r="UHJ264" s="254"/>
      <c r="UHK264" s="254"/>
      <c r="UHL264" s="254"/>
      <c r="UHM264" s="254"/>
      <c r="UHN264" s="254"/>
      <c r="UHO264" s="254"/>
      <c r="UHP264" s="254"/>
      <c r="UHQ264" s="254"/>
      <c r="UHR264" s="254"/>
      <c r="UHS264" s="254"/>
      <c r="UHT264" s="254"/>
      <c r="UHU264" s="254"/>
      <c r="UHV264" s="254"/>
      <c r="UHW264" s="254"/>
      <c r="UHX264" s="254"/>
      <c r="UHY264" s="254"/>
      <c r="UHZ264" s="254"/>
      <c r="UIA264" s="254"/>
      <c r="UIB264" s="254"/>
      <c r="UIC264" s="254"/>
      <c r="UID264" s="254"/>
      <c r="UIE264" s="254"/>
      <c r="UIF264" s="254"/>
      <c r="UIG264" s="254"/>
      <c r="UIH264" s="254"/>
      <c r="UII264" s="254"/>
      <c r="UIJ264" s="254"/>
      <c r="UIK264" s="254"/>
      <c r="UIL264" s="254"/>
      <c r="UIM264" s="254"/>
      <c r="UIN264" s="254"/>
      <c r="UIO264" s="254"/>
      <c r="UIP264" s="254"/>
      <c r="UIQ264" s="254"/>
      <c r="UIR264" s="254"/>
      <c r="UIS264" s="254"/>
      <c r="UIT264" s="254"/>
      <c r="UIU264" s="254"/>
      <c r="UIV264" s="254"/>
      <c r="UIW264" s="254"/>
      <c r="UIX264" s="254"/>
      <c r="UIY264" s="254"/>
      <c r="UIZ264" s="254"/>
      <c r="UJA264" s="254"/>
      <c r="UJB264" s="254"/>
      <c r="UJC264" s="254"/>
      <c r="UJD264" s="254"/>
      <c r="UJE264" s="254"/>
      <c r="UJF264" s="254"/>
      <c r="UJG264" s="254"/>
      <c r="UJH264" s="254"/>
      <c r="UJI264" s="254"/>
      <c r="UJJ264" s="254"/>
      <c r="UJK264" s="254"/>
      <c r="UJL264" s="254"/>
      <c r="UJM264" s="254"/>
      <c r="UJN264" s="254"/>
      <c r="UJO264" s="254"/>
      <c r="UJP264" s="254"/>
      <c r="UJQ264" s="254"/>
      <c r="UJR264" s="254"/>
      <c r="UJS264" s="254"/>
      <c r="UJT264" s="254"/>
      <c r="UJU264" s="254"/>
      <c r="UJV264" s="254"/>
      <c r="UJW264" s="254"/>
      <c r="UJX264" s="254"/>
      <c r="UJY264" s="254"/>
      <c r="UJZ264" s="254"/>
      <c r="UKA264" s="254"/>
      <c r="UKB264" s="254"/>
      <c r="UKC264" s="254"/>
      <c r="UKD264" s="254"/>
      <c r="UKE264" s="254"/>
      <c r="UKF264" s="254"/>
      <c r="UKG264" s="254"/>
      <c r="UKH264" s="254"/>
      <c r="UKI264" s="254"/>
      <c r="UKJ264" s="254"/>
      <c r="UKK264" s="254"/>
      <c r="UKL264" s="254"/>
      <c r="UKM264" s="254"/>
      <c r="UKN264" s="254"/>
      <c r="UKO264" s="254"/>
      <c r="UKP264" s="254"/>
      <c r="UKQ264" s="254"/>
      <c r="UKR264" s="254"/>
      <c r="UKS264" s="254"/>
      <c r="UKT264" s="254"/>
      <c r="UKU264" s="254"/>
      <c r="UKV264" s="254"/>
      <c r="UKW264" s="254"/>
      <c r="UKX264" s="254"/>
      <c r="UKY264" s="254"/>
      <c r="UKZ264" s="254"/>
      <c r="ULA264" s="254"/>
      <c r="ULB264" s="254"/>
      <c r="ULC264" s="254"/>
      <c r="ULD264" s="254"/>
      <c r="ULE264" s="254"/>
      <c r="ULF264" s="254"/>
      <c r="ULG264" s="254"/>
      <c r="ULH264" s="254"/>
      <c r="ULI264" s="254"/>
      <c r="ULJ264" s="254"/>
      <c r="ULK264" s="254"/>
      <c r="ULL264" s="254"/>
      <c r="ULM264" s="254"/>
      <c r="ULN264" s="254"/>
      <c r="ULO264" s="254"/>
      <c r="ULP264" s="254"/>
      <c r="ULQ264" s="254"/>
      <c r="ULR264" s="254"/>
      <c r="ULS264" s="254"/>
      <c r="ULT264" s="254"/>
      <c r="ULU264" s="254"/>
      <c r="ULV264" s="254"/>
      <c r="ULW264" s="254"/>
      <c r="ULX264" s="254"/>
      <c r="ULY264" s="254"/>
      <c r="ULZ264" s="254"/>
      <c r="UMA264" s="254"/>
      <c r="UMB264" s="254"/>
      <c r="UMC264" s="254"/>
      <c r="UMD264" s="254"/>
      <c r="UME264" s="254"/>
      <c r="UMF264" s="254"/>
      <c r="UMG264" s="254"/>
      <c r="UMH264" s="254"/>
      <c r="UMI264" s="254"/>
      <c r="UMJ264" s="254"/>
      <c r="UMK264" s="254"/>
      <c r="UML264" s="254"/>
      <c r="UMM264" s="254"/>
      <c r="UMN264" s="254"/>
      <c r="UMO264" s="254"/>
      <c r="UMP264" s="254"/>
      <c r="UMQ264" s="254"/>
      <c r="UMR264" s="254"/>
      <c r="UMS264" s="254"/>
      <c r="UMT264" s="254"/>
      <c r="UMU264" s="254"/>
      <c r="UMV264" s="254"/>
      <c r="UMW264" s="254"/>
      <c r="UMX264" s="254"/>
      <c r="UMY264" s="254"/>
      <c r="UMZ264" s="254"/>
      <c r="UNA264" s="254"/>
      <c r="UNB264" s="254"/>
      <c r="UNC264" s="254"/>
      <c r="UND264" s="254"/>
      <c r="UNE264" s="254"/>
      <c r="UNF264" s="254"/>
      <c r="UNG264" s="254"/>
      <c r="UNH264" s="254"/>
      <c r="UNI264" s="254"/>
      <c r="UNJ264" s="254"/>
      <c r="UNK264" s="254"/>
      <c r="UNL264" s="254"/>
      <c r="UNM264" s="254"/>
      <c r="UNN264" s="254"/>
      <c r="UNO264" s="254"/>
      <c r="UNP264" s="254"/>
      <c r="UNQ264" s="254"/>
      <c r="UNR264" s="254"/>
      <c r="UNS264" s="254"/>
      <c r="UNT264" s="254"/>
      <c r="UNU264" s="254"/>
      <c r="UNV264" s="254"/>
      <c r="UNW264" s="254"/>
      <c r="UNX264" s="254"/>
      <c r="UNY264" s="254"/>
      <c r="UNZ264" s="254"/>
      <c r="UOA264" s="254"/>
      <c r="UOB264" s="254"/>
      <c r="UOC264" s="254"/>
      <c r="UOD264" s="254"/>
      <c r="UOE264" s="254"/>
      <c r="UOF264" s="254"/>
      <c r="UOG264" s="254"/>
      <c r="UOH264" s="254"/>
      <c r="UOI264" s="254"/>
      <c r="UOJ264" s="254"/>
      <c r="UOK264" s="254"/>
      <c r="UOL264" s="254"/>
      <c r="UOM264" s="254"/>
      <c r="UON264" s="254"/>
      <c r="UOO264" s="254"/>
      <c r="UOP264" s="254"/>
      <c r="UOQ264" s="254"/>
      <c r="UOR264" s="254"/>
      <c r="UOS264" s="254"/>
      <c r="UOT264" s="254"/>
      <c r="UOU264" s="254"/>
      <c r="UOV264" s="254"/>
      <c r="UOW264" s="254"/>
      <c r="UOX264" s="254"/>
      <c r="UOY264" s="254"/>
      <c r="UOZ264" s="254"/>
      <c r="UPA264" s="254"/>
      <c r="UPB264" s="254"/>
      <c r="UPC264" s="254"/>
      <c r="UPD264" s="254"/>
      <c r="UPE264" s="254"/>
      <c r="UPF264" s="254"/>
      <c r="UPG264" s="254"/>
      <c r="UPH264" s="254"/>
      <c r="UPI264" s="254"/>
      <c r="UPJ264" s="254"/>
      <c r="UPK264" s="254"/>
      <c r="UPL264" s="254"/>
      <c r="UPM264" s="254"/>
      <c r="UPN264" s="254"/>
      <c r="UPO264" s="254"/>
      <c r="UPP264" s="254"/>
      <c r="UPQ264" s="254"/>
      <c r="UPR264" s="254"/>
      <c r="UPS264" s="254"/>
      <c r="UPT264" s="254"/>
      <c r="UPU264" s="254"/>
      <c r="UPV264" s="254"/>
      <c r="UPW264" s="254"/>
      <c r="UPX264" s="254"/>
      <c r="UPY264" s="254"/>
      <c r="UPZ264" s="254"/>
      <c r="UQA264" s="254"/>
      <c r="UQB264" s="254"/>
      <c r="UQC264" s="254"/>
      <c r="UQD264" s="254"/>
      <c r="UQE264" s="254"/>
      <c r="UQF264" s="254"/>
      <c r="UQG264" s="254"/>
      <c r="UQH264" s="254"/>
      <c r="UQI264" s="254"/>
      <c r="UQJ264" s="254"/>
      <c r="UQK264" s="254"/>
      <c r="UQL264" s="254"/>
      <c r="UQM264" s="254"/>
      <c r="UQN264" s="254"/>
      <c r="UQO264" s="254"/>
      <c r="UQP264" s="254"/>
      <c r="UQQ264" s="254"/>
      <c r="UQR264" s="254"/>
      <c r="UQS264" s="254"/>
      <c r="UQT264" s="254"/>
      <c r="UQU264" s="254"/>
      <c r="UQV264" s="254"/>
      <c r="UQW264" s="254"/>
      <c r="UQX264" s="254"/>
      <c r="UQY264" s="254"/>
      <c r="UQZ264" s="254"/>
      <c r="URA264" s="254"/>
      <c r="URB264" s="254"/>
      <c r="URC264" s="254"/>
      <c r="URD264" s="254"/>
      <c r="URE264" s="254"/>
      <c r="URF264" s="254"/>
      <c r="URG264" s="254"/>
      <c r="URH264" s="254"/>
      <c r="URI264" s="254"/>
      <c r="URJ264" s="254"/>
      <c r="URK264" s="254"/>
      <c r="URL264" s="254"/>
      <c r="URM264" s="254"/>
      <c r="URN264" s="254"/>
      <c r="URO264" s="254"/>
      <c r="URP264" s="254"/>
      <c r="URQ264" s="254"/>
      <c r="URR264" s="254"/>
      <c r="URS264" s="254"/>
      <c r="URT264" s="254"/>
      <c r="URU264" s="254"/>
      <c r="URV264" s="254"/>
      <c r="URW264" s="254"/>
      <c r="URX264" s="254"/>
      <c r="URY264" s="254"/>
      <c r="URZ264" s="254"/>
      <c r="USA264" s="254"/>
      <c r="USB264" s="254"/>
      <c r="USC264" s="254"/>
      <c r="USD264" s="254"/>
      <c r="USE264" s="254"/>
      <c r="USF264" s="254"/>
      <c r="USG264" s="254"/>
      <c r="USH264" s="254"/>
      <c r="USI264" s="254"/>
      <c r="USJ264" s="254"/>
      <c r="USK264" s="254"/>
      <c r="USL264" s="254"/>
      <c r="USM264" s="254"/>
      <c r="USN264" s="254"/>
      <c r="USO264" s="254"/>
      <c r="USP264" s="254"/>
      <c r="USQ264" s="254"/>
      <c r="USR264" s="254"/>
      <c r="USS264" s="254"/>
      <c r="UST264" s="254"/>
      <c r="USU264" s="254"/>
      <c r="USV264" s="254"/>
      <c r="USW264" s="254"/>
      <c r="USX264" s="254"/>
      <c r="USY264" s="254"/>
      <c r="USZ264" s="254"/>
      <c r="UTA264" s="254"/>
      <c r="UTB264" s="254"/>
      <c r="UTC264" s="254"/>
      <c r="UTD264" s="254"/>
      <c r="UTE264" s="254"/>
      <c r="UTF264" s="254"/>
      <c r="UTG264" s="254"/>
      <c r="UTH264" s="254"/>
      <c r="UTI264" s="254"/>
      <c r="UTJ264" s="254"/>
      <c r="UTK264" s="254"/>
      <c r="UTL264" s="254"/>
      <c r="UTM264" s="254"/>
      <c r="UTN264" s="254"/>
      <c r="UTO264" s="254"/>
      <c r="UTP264" s="254"/>
      <c r="UTQ264" s="254"/>
      <c r="UTR264" s="254"/>
      <c r="UTS264" s="254"/>
      <c r="UTT264" s="254"/>
      <c r="UTU264" s="254"/>
      <c r="UTV264" s="254"/>
      <c r="UTW264" s="254"/>
      <c r="UTX264" s="254"/>
      <c r="UTY264" s="254"/>
      <c r="UTZ264" s="254"/>
      <c r="UUA264" s="254"/>
      <c r="UUB264" s="254"/>
      <c r="UUC264" s="254"/>
      <c r="UUD264" s="254"/>
      <c r="UUE264" s="254"/>
      <c r="UUF264" s="254"/>
      <c r="UUG264" s="254"/>
      <c r="UUH264" s="254"/>
      <c r="UUI264" s="254"/>
      <c r="UUJ264" s="254"/>
      <c r="UUK264" s="254"/>
      <c r="UUL264" s="254"/>
      <c r="UUM264" s="254"/>
      <c r="UUN264" s="254"/>
      <c r="UUO264" s="254"/>
      <c r="UUP264" s="254"/>
      <c r="UUQ264" s="254"/>
      <c r="UUR264" s="254"/>
      <c r="UUS264" s="254"/>
      <c r="UUT264" s="254"/>
      <c r="UUU264" s="254"/>
      <c r="UUV264" s="254"/>
      <c r="UUW264" s="254"/>
      <c r="UUX264" s="254"/>
      <c r="UUY264" s="254"/>
      <c r="UUZ264" s="254"/>
      <c r="UVA264" s="254"/>
      <c r="UVB264" s="254"/>
      <c r="UVC264" s="254"/>
      <c r="UVD264" s="254"/>
      <c r="UVE264" s="254"/>
      <c r="UVF264" s="254"/>
      <c r="UVG264" s="254"/>
      <c r="UVH264" s="254"/>
      <c r="UVI264" s="254"/>
      <c r="UVJ264" s="254"/>
      <c r="UVK264" s="254"/>
      <c r="UVL264" s="254"/>
      <c r="UVM264" s="254"/>
      <c r="UVN264" s="254"/>
      <c r="UVO264" s="254"/>
      <c r="UVP264" s="254"/>
      <c r="UVQ264" s="254"/>
      <c r="UVR264" s="254"/>
      <c r="UVS264" s="254"/>
      <c r="UVT264" s="254"/>
      <c r="UVU264" s="254"/>
      <c r="UVV264" s="254"/>
      <c r="UVW264" s="254"/>
      <c r="UVX264" s="254"/>
      <c r="UVY264" s="254"/>
      <c r="UVZ264" s="254"/>
      <c r="UWA264" s="254"/>
      <c r="UWB264" s="254"/>
      <c r="UWC264" s="254"/>
      <c r="UWD264" s="254"/>
      <c r="UWE264" s="254"/>
      <c r="UWF264" s="254"/>
      <c r="UWG264" s="254"/>
      <c r="UWH264" s="254"/>
      <c r="UWI264" s="254"/>
      <c r="UWJ264" s="254"/>
      <c r="UWK264" s="254"/>
      <c r="UWL264" s="254"/>
      <c r="UWM264" s="254"/>
      <c r="UWN264" s="254"/>
      <c r="UWO264" s="254"/>
      <c r="UWP264" s="254"/>
      <c r="UWQ264" s="254"/>
      <c r="UWR264" s="254"/>
      <c r="UWS264" s="254"/>
      <c r="UWT264" s="254"/>
      <c r="UWU264" s="254"/>
      <c r="UWV264" s="254"/>
      <c r="UWW264" s="254"/>
      <c r="UWX264" s="254"/>
      <c r="UWY264" s="254"/>
      <c r="UWZ264" s="254"/>
      <c r="UXA264" s="254"/>
      <c r="UXB264" s="254"/>
      <c r="UXC264" s="254"/>
      <c r="UXD264" s="254"/>
      <c r="UXE264" s="254"/>
      <c r="UXF264" s="254"/>
      <c r="UXG264" s="254"/>
      <c r="UXH264" s="254"/>
      <c r="UXI264" s="254"/>
      <c r="UXJ264" s="254"/>
      <c r="UXK264" s="254"/>
      <c r="UXL264" s="254"/>
      <c r="UXM264" s="254"/>
      <c r="UXN264" s="254"/>
      <c r="UXO264" s="254"/>
      <c r="UXP264" s="254"/>
      <c r="UXQ264" s="254"/>
      <c r="UXR264" s="254"/>
      <c r="UXS264" s="254"/>
      <c r="UXT264" s="254"/>
      <c r="UXU264" s="254"/>
      <c r="UXV264" s="254"/>
      <c r="UXW264" s="254"/>
      <c r="UXX264" s="254"/>
      <c r="UXY264" s="254"/>
      <c r="UXZ264" s="254"/>
      <c r="UYA264" s="254"/>
      <c r="UYB264" s="254"/>
      <c r="UYC264" s="254"/>
      <c r="UYD264" s="254"/>
      <c r="UYE264" s="254"/>
      <c r="UYF264" s="254"/>
      <c r="UYG264" s="254"/>
      <c r="UYH264" s="254"/>
      <c r="UYI264" s="254"/>
      <c r="UYJ264" s="254"/>
      <c r="UYK264" s="254"/>
      <c r="UYL264" s="254"/>
      <c r="UYM264" s="254"/>
      <c r="UYN264" s="254"/>
      <c r="UYO264" s="254"/>
      <c r="UYP264" s="254"/>
      <c r="UYQ264" s="254"/>
      <c r="UYR264" s="254"/>
      <c r="UYS264" s="254"/>
      <c r="UYT264" s="254"/>
      <c r="UYU264" s="254"/>
      <c r="UYV264" s="254"/>
      <c r="UYW264" s="254"/>
      <c r="UYX264" s="254"/>
      <c r="UYY264" s="254"/>
      <c r="UYZ264" s="254"/>
      <c r="UZA264" s="254"/>
      <c r="UZB264" s="254"/>
      <c r="UZC264" s="254"/>
      <c r="UZD264" s="254"/>
      <c r="UZE264" s="254"/>
      <c r="UZF264" s="254"/>
      <c r="UZG264" s="254"/>
      <c r="UZH264" s="254"/>
      <c r="UZI264" s="254"/>
      <c r="UZJ264" s="254"/>
      <c r="UZK264" s="254"/>
      <c r="UZL264" s="254"/>
      <c r="UZM264" s="254"/>
      <c r="UZN264" s="254"/>
      <c r="UZO264" s="254"/>
      <c r="UZP264" s="254"/>
      <c r="UZQ264" s="254"/>
      <c r="UZR264" s="254"/>
      <c r="UZS264" s="254"/>
      <c r="UZT264" s="254"/>
      <c r="UZU264" s="254"/>
      <c r="UZV264" s="254"/>
      <c r="UZW264" s="254"/>
      <c r="UZX264" s="254"/>
      <c r="UZY264" s="254"/>
      <c r="UZZ264" s="254"/>
      <c r="VAA264" s="254"/>
      <c r="VAB264" s="254"/>
      <c r="VAC264" s="254"/>
      <c r="VAD264" s="254"/>
      <c r="VAE264" s="254"/>
      <c r="VAF264" s="254"/>
      <c r="VAG264" s="254"/>
      <c r="VAH264" s="254"/>
      <c r="VAI264" s="254"/>
      <c r="VAJ264" s="254"/>
      <c r="VAK264" s="254"/>
      <c r="VAL264" s="254"/>
      <c r="VAM264" s="254"/>
      <c r="VAN264" s="254"/>
      <c r="VAO264" s="254"/>
      <c r="VAP264" s="254"/>
      <c r="VAQ264" s="254"/>
      <c r="VAR264" s="254"/>
      <c r="VAS264" s="254"/>
      <c r="VAT264" s="254"/>
      <c r="VAU264" s="254"/>
      <c r="VAV264" s="254"/>
      <c r="VAW264" s="254"/>
      <c r="VAX264" s="254"/>
      <c r="VAY264" s="254"/>
      <c r="VAZ264" s="254"/>
      <c r="VBA264" s="254"/>
      <c r="VBB264" s="254"/>
      <c r="VBC264" s="254"/>
      <c r="VBD264" s="254"/>
      <c r="VBE264" s="254"/>
      <c r="VBF264" s="254"/>
      <c r="VBG264" s="254"/>
      <c r="VBH264" s="254"/>
      <c r="VBI264" s="254"/>
      <c r="VBJ264" s="254"/>
      <c r="VBK264" s="254"/>
      <c r="VBL264" s="254"/>
      <c r="VBM264" s="254"/>
      <c r="VBN264" s="254"/>
      <c r="VBO264" s="254"/>
      <c r="VBP264" s="254"/>
      <c r="VBQ264" s="254"/>
      <c r="VBR264" s="254"/>
      <c r="VBS264" s="254"/>
      <c r="VBT264" s="254"/>
      <c r="VBU264" s="254"/>
      <c r="VBV264" s="254"/>
      <c r="VBW264" s="254"/>
      <c r="VBX264" s="254"/>
      <c r="VBY264" s="254"/>
      <c r="VBZ264" s="254"/>
      <c r="VCA264" s="254"/>
      <c r="VCB264" s="254"/>
      <c r="VCC264" s="254"/>
      <c r="VCD264" s="254"/>
      <c r="VCE264" s="254"/>
      <c r="VCF264" s="254"/>
      <c r="VCG264" s="254"/>
      <c r="VCH264" s="254"/>
      <c r="VCI264" s="254"/>
      <c r="VCJ264" s="254"/>
      <c r="VCK264" s="254"/>
      <c r="VCL264" s="254"/>
      <c r="VCM264" s="254"/>
      <c r="VCN264" s="254"/>
      <c r="VCO264" s="254"/>
      <c r="VCP264" s="254"/>
      <c r="VCQ264" s="254"/>
      <c r="VCR264" s="254"/>
      <c r="VCS264" s="254"/>
      <c r="VCT264" s="254"/>
      <c r="VCU264" s="254"/>
      <c r="VCV264" s="254"/>
      <c r="VCW264" s="254"/>
      <c r="VCX264" s="254"/>
      <c r="VCY264" s="254"/>
      <c r="VCZ264" s="254"/>
      <c r="VDA264" s="254"/>
      <c r="VDB264" s="254"/>
      <c r="VDC264" s="254"/>
      <c r="VDD264" s="254"/>
      <c r="VDE264" s="254"/>
      <c r="VDF264" s="254"/>
      <c r="VDG264" s="254"/>
      <c r="VDH264" s="254"/>
      <c r="VDI264" s="254"/>
      <c r="VDJ264" s="254"/>
      <c r="VDK264" s="254"/>
      <c r="VDL264" s="254"/>
      <c r="VDM264" s="254"/>
      <c r="VDN264" s="254"/>
      <c r="VDO264" s="254"/>
      <c r="VDP264" s="254"/>
      <c r="VDQ264" s="254"/>
      <c r="VDR264" s="254"/>
      <c r="VDS264" s="254"/>
      <c r="VDT264" s="254"/>
      <c r="VDU264" s="254"/>
      <c r="VDV264" s="254"/>
      <c r="VDW264" s="254"/>
      <c r="VDX264" s="254"/>
      <c r="VDY264" s="254"/>
      <c r="VDZ264" s="254"/>
      <c r="VEA264" s="254"/>
      <c r="VEB264" s="254"/>
      <c r="VEC264" s="254"/>
      <c r="VED264" s="254"/>
      <c r="VEE264" s="254"/>
      <c r="VEF264" s="254"/>
      <c r="VEG264" s="254"/>
      <c r="VEH264" s="254"/>
      <c r="VEI264" s="254"/>
      <c r="VEJ264" s="254"/>
      <c r="VEK264" s="254"/>
      <c r="VEL264" s="254"/>
      <c r="VEM264" s="254"/>
      <c r="VEN264" s="254"/>
      <c r="VEO264" s="254"/>
      <c r="VEP264" s="254"/>
      <c r="VEQ264" s="254"/>
      <c r="VER264" s="254"/>
      <c r="VES264" s="254"/>
      <c r="VET264" s="254"/>
      <c r="VEU264" s="254"/>
      <c r="VEV264" s="254"/>
      <c r="VEW264" s="254"/>
      <c r="VEX264" s="254"/>
      <c r="VEY264" s="254"/>
      <c r="VEZ264" s="254"/>
      <c r="VFA264" s="254"/>
      <c r="VFB264" s="254"/>
      <c r="VFC264" s="254"/>
      <c r="VFD264" s="254"/>
      <c r="VFE264" s="254"/>
      <c r="VFF264" s="254"/>
      <c r="VFG264" s="254"/>
      <c r="VFH264" s="254"/>
      <c r="VFI264" s="254"/>
      <c r="VFJ264" s="254"/>
      <c r="VFK264" s="254"/>
      <c r="VFL264" s="254"/>
      <c r="VFM264" s="254"/>
      <c r="VFN264" s="254"/>
      <c r="VFO264" s="254"/>
      <c r="VFP264" s="254"/>
      <c r="VFQ264" s="254"/>
      <c r="VFR264" s="254"/>
      <c r="VFS264" s="254"/>
      <c r="VFT264" s="254"/>
      <c r="VFU264" s="254"/>
      <c r="VFV264" s="254"/>
      <c r="VFW264" s="254"/>
      <c r="VFX264" s="254"/>
      <c r="VFY264" s="254"/>
      <c r="VFZ264" s="254"/>
      <c r="VGA264" s="254"/>
      <c r="VGB264" s="254"/>
      <c r="VGC264" s="254"/>
      <c r="VGD264" s="254"/>
      <c r="VGE264" s="254"/>
      <c r="VGF264" s="254"/>
      <c r="VGG264" s="254"/>
      <c r="VGH264" s="254"/>
      <c r="VGI264" s="254"/>
      <c r="VGJ264" s="254"/>
      <c r="VGK264" s="254"/>
      <c r="VGL264" s="254"/>
      <c r="VGM264" s="254"/>
      <c r="VGN264" s="254"/>
      <c r="VGO264" s="254"/>
      <c r="VGP264" s="254"/>
      <c r="VGQ264" s="254"/>
      <c r="VGR264" s="254"/>
      <c r="VGS264" s="254"/>
      <c r="VGT264" s="254"/>
      <c r="VGU264" s="254"/>
      <c r="VGV264" s="254"/>
      <c r="VGW264" s="254"/>
      <c r="VGX264" s="254"/>
      <c r="VGY264" s="254"/>
      <c r="VGZ264" s="254"/>
      <c r="VHA264" s="254"/>
      <c r="VHB264" s="254"/>
      <c r="VHC264" s="254"/>
      <c r="VHD264" s="254"/>
      <c r="VHE264" s="254"/>
      <c r="VHF264" s="254"/>
      <c r="VHG264" s="254"/>
      <c r="VHH264" s="254"/>
      <c r="VHI264" s="254"/>
      <c r="VHJ264" s="254"/>
      <c r="VHK264" s="254"/>
      <c r="VHL264" s="254"/>
      <c r="VHM264" s="254"/>
      <c r="VHN264" s="254"/>
      <c r="VHO264" s="254"/>
      <c r="VHP264" s="254"/>
      <c r="VHQ264" s="254"/>
      <c r="VHR264" s="254"/>
      <c r="VHS264" s="254"/>
      <c r="VHT264" s="254"/>
      <c r="VHU264" s="254"/>
      <c r="VHV264" s="254"/>
      <c r="VHW264" s="254"/>
      <c r="VHX264" s="254"/>
      <c r="VHY264" s="254"/>
      <c r="VHZ264" s="254"/>
      <c r="VIA264" s="254"/>
      <c r="VIB264" s="254"/>
      <c r="VIC264" s="254"/>
      <c r="VID264" s="254"/>
      <c r="VIE264" s="254"/>
      <c r="VIF264" s="254"/>
      <c r="VIG264" s="254"/>
      <c r="VIH264" s="254"/>
      <c r="VII264" s="254"/>
      <c r="VIJ264" s="254"/>
      <c r="VIK264" s="254"/>
      <c r="VIL264" s="254"/>
      <c r="VIM264" s="254"/>
      <c r="VIN264" s="254"/>
      <c r="VIO264" s="254"/>
      <c r="VIP264" s="254"/>
      <c r="VIQ264" s="254"/>
      <c r="VIR264" s="254"/>
      <c r="VIS264" s="254"/>
      <c r="VIT264" s="254"/>
      <c r="VIU264" s="254"/>
      <c r="VIV264" s="254"/>
      <c r="VIW264" s="254"/>
      <c r="VIX264" s="254"/>
      <c r="VIY264" s="254"/>
      <c r="VIZ264" s="254"/>
      <c r="VJA264" s="254"/>
      <c r="VJB264" s="254"/>
      <c r="VJC264" s="254"/>
      <c r="VJD264" s="254"/>
      <c r="VJE264" s="254"/>
      <c r="VJF264" s="254"/>
      <c r="VJG264" s="254"/>
      <c r="VJH264" s="254"/>
      <c r="VJI264" s="254"/>
      <c r="VJJ264" s="254"/>
      <c r="VJK264" s="254"/>
      <c r="VJL264" s="254"/>
      <c r="VJM264" s="254"/>
      <c r="VJN264" s="254"/>
      <c r="VJO264" s="254"/>
      <c r="VJP264" s="254"/>
      <c r="VJQ264" s="254"/>
      <c r="VJR264" s="254"/>
      <c r="VJS264" s="254"/>
      <c r="VJT264" s="254"/>
      <c r="VJU264" s="254"/>
      <c r="VJV264" s="254"/>
      <c r="VJW264" s="254"/>
      <c r="VJX264" s="254"/>
      <c r="VJY264" s="254"/>
      <c r="VJZ264" s="254"/>
      <c r="VKA264" s="254"/>
      <c r="VKB264" s="254"/>
      <c r="VKC264" s="254"/>
      <c r="VKD264" s="254"/>
      <c r="VKE264" s="254"/>
      <c r="VKF264" s="254"/>
      <c r="VKG264" s="254"/>
      <c r="VKH264" s="254"/>
      <c r="VKI264" s="254"/>
      <c r="VKJ264" s="254"/>
      <c r="VKK264" s="254"/>
      <c r="VKL264" s="254"/>
      <c r="VKM264" s="254"/>
      <c r="VKN264" s="254"/>
      <c r="VKO264" s="254"/>
      <c r="VKP264" s="254"/>
      <c r="VKQ264" s="254"/>
      <c r="VKR264" s="254"/>
      <c r="VKS264" s="254"/>
      <c r="VKT264" s="254"/>
      <c r="VKU264" s="254"/>
      <c r="VKV264" s="254"/>
      <c r="VKW264" s="254"/>
      <c r="VKX264" s="254"/>
      <c r="VKY264" s="254"/>
      <c r="VKZ264" s="254"/>
      <c r="VLA264" s="254"/>
      <c r="VLB264" s="254"/>
      <c r="VLC264" s="254"/>
      <c r="VLD264" s="254"/>
      <c r="VLE264" s="254"/>
      <c r="VLF264" s="254"/>
      <c r="VLG264" s="254"/>
      <c r="VLH264" s="254"/>
      <c r="VLI264" s="254"/>
      <c r="VLJ264" s="254"/>
      <c r="VLK264" s="254"/>
      <c r="VLL264" s="254"/>
      <c r="VLM264" s="254"/>
      <c r="VLN264" s="254"/>
      <c r="VLO264" s="254"/>
      <c r="VLP264" s="254"/>
      <c r="VLQ264" s="254"/>
      <c r="VLR264" s="254"/>
      <c r="VLS264" s="254"/>
      <c r="VLT264" s="254"/>
      <c r="VLU264" s="254"/>
      <c r="VLV264" s="254"/>
      <c r="VLW264" s="254"/>
      <c r="VLX264" s="254"/>
      <c r="VLY264" s="254"/>
      <c r="VLZ264" s="254"/>
      <c r="VMA264" s="254"/>
      <c r="VMB264" s="254"/>
      <c r="VMC264" s="254"/>
      <c r="VMD264" s="254"/>
      <c r="VME264" s="254"/>
      <c r="VMF264" s="254"/>
      <c r="VMG264" s="254"/>
      <c r="VMH264" s="254"/>
      <c r="VMI264" s="254"/>
      <c r="VMJ264" s="254"/>
      <c r="VMK264" s="254"/>
      <c r="VML264" s="254"/>
      <c r="VMM264" s="254"/>
      <c r="VMN264" s="254"/>
      <c r="VMO264" s="254"/>
      <c r="VMP264" s="254"/>
      <c r="VMQ264" s="254"/>
      <c r="VMR264" s="254"/>
      <c r="VMS264" s="254"/>
      <c r="VMT264" s="254"/>
      <c r="VMU264" s="254"/>
      <c r="VMV264" s="254"/>
      <c r="VMW264" s="254"/>
      <c r="VMX264" s="254"/>
      <c r="VMY264" s="254"/>
      <c r="VMZ264" s="254"/>
      <c r="VNA264" s="254"/>
      <c r="VNB264" s="254"/>
      <c r="VNC264" s="254"/>
      <c r="VND264" s="254"/>
      <c r="VNE264" s="254"/>
      <c r="VNF264" s="254"/>
      <c r="VNG264" s="254"/>
      <c r="VNH264" s="254"/>
      <c r="VNI264" s="254"/>
      <c r="VNJ264" s="254"/>
      <c r="VNK264" s="254"/>
      <c r="VNL264" s="254"/>
      <c r="VNM264" s="254"/>
      <c r="VNN264" s="254"/>
      <c r="VNO264" s="254"/>
      <c r="VNP264" s="254"/>
      <c r="VNQ264" s="254"/>
      <c r="VNR264" s="254"/>
      <c r="VNS264" s="254"/>
      <c r="VNT264" s="254"/>
      <c r="VNU264" s="254"/>
      <c r="VNV264" s="254"/>
      <c r="VNW264" s="254"/>
      <c r="VNX264" s="254"/>
      <c r="VNY264" s="254"/>
      <c r="VNZ264" s="254"/>
      <c r="VOA264" s="254"/>
      <c r="VOB264" s="254"/>
      <c r="VOC264" s="254"/>
      <c r="VOD264" s="254"/>
      <c r="VOE264" s="254"/>
      <c r="VOF264" s="254"/>
      <c r="VOG264" s="254"/>
      <c r="VOH264" s="254"/>
      <c r="VOI264" s="254"/>
      <c r="VOJ264" s="254"/>
      <c r="VOK264" s="254"/>
      <c r="VOL264" s="254"/>
      <c r="VOM264" s="254"/>
      <c r="VON264" s="254"/>
      <c r="VOO264" s="254"/>
      <c r="VOP264" s="254"/>
      <c r="VOQ264" s="254"/>
      <c r="VOR264" s="254"/>
      <c r="VOS264" s="254"/>
      <c r="VOT264" s="254"/>
      <c r="VOU264" s="254"/>
      <c r="VOV264" s="254"/>
      <c r="VOW264" s="254"/>
      <c r="VOX264" s="254"/>
      <c r="VOY264" s="254"/>
      <c r="VOZ264" s="254"/>
      <c r="VPA264" s="254"/>
      <c r="VPB264" s="254"/>
      <c r="VPC264" s="254"/>
      <c r="VPD264" s="254"/>
      <c r="VPE264" s="254"/>
      <c r="VPF264" s="254"/>
      <c r="VPG264" s="254"/>
      <c r="VPH264" s="254"/>
      <c r="VPI264" s="254"/>
      <c r="VPJ264" s="254"/>
      <c r="VPK264" s="254"/>
      <c r="VPL264" s="254"/>
      <c r="VPM264" s="254"/>
      <c r="VPN264" s="254"/>
      <c r="VPO264" s="254"/>
      <c r="VPP264" s="254"/>
      <c r="VPQ264" s="254"/>
      <c r="VPR264" s="254"/>
      <c r="VPS264" s="254"/>
      <c r="VPT264" s="254"/>
      <c r="VPU264" s="254"/>
      <c r="VPV264" s="254"/>
      <c r="VPW264" s="254"/>
      <c r="VPX264" s="254"/>
      <c r="VPY264" s="254"/>
      <c r="VPZ264" s="254"/>
      <c r="VQA264" s="254"/>
      <c r="VQB264" s="254"/>
      <c r="VQC264" s="254"/>
      <c r="VQD264" s="254"/>
      <c r="VQE264" s="254"/>
      <c r="VQF264" s="254"/>
      <c r="VQG264" s="254"/>
      <c r="VQH264" s="254"/>
      <c r="VQI264" s="254"/>
      <c r="VQJ264" s="254"/>
      <c r="VQK264" s="254"/>
      <c r="VQL264" s="254"/>
      <c r="VQM264" s="254"/>
      <c r="VQN264" s="254"/>
      <c r="VQO264" s="254"/>
      <c r="VQP264" s="254"/>
      <c r="VQQ264" s="254"/>
      <c r="VQR264" s="254"/>
      <c r="VQS264" s="254"/>
      <c r="VQT264" s="254"/>
      <c r="VQU264" s="254"/>
      <c r="VQV264" s="254"/>
      <c r="VQW264" s="254"/>
      <c r="VQX264" s="254"/>
      <c r="VQY264" s="254"/>
      <c r="VQZ264" s="254"/>
      <c r="VRA264" s="254"/>
      <c r="VRB264" s="254"/>
      <c r="VRC264" s="254"/>
      <c r="VRD264" s="254"/>
      <c r="VRE264" s="254"/>
      <c r="VRF264" s="254"/>
      <c r="VRG264" s="254"/>
      <c r="VRH264" s="254"/>
      <c r="VRI264" s="254"/>
      <c r="VRJ264" s="254"/>
      <c r="VRK264" s="254"/>
      <c r="VRL264" s="254"/>
      <c r="VRM264" s="254"/>
      <c r="VRN264" s="254"/>
      <c r="VRO264" s="254"/>
      <c r="VRP264" s="254"/>
      <c r="VRQ264" s="254"/>
      <c r="VRR264" s="254"/>
      <c r="VRS264" s="254"/>
      <c r="VRT264" s="254"/>
      <c r="VRU264" s="254"/>
      <c r="VRV264" s="254"/>
      <c r="VRW264" s="254"/>
      <c r="VRX264" s="254"/>
      <c r="VRY264" s="254"/>
      <c r="VRZ264" s="254"/>
      <c r="VSA264" s="254"/>
      <c r="VSB264" s="254"/>
      <c r="VSC264" s="254"/>
      <c r="VSD264" s="254"/>
      <c r="VSE264" s="254"/>
      <c r="VSF264" s="254"/>
      <c r="VSG264" s="254"/>
      <c r="VSH264" s="254"/>
      <c r="VSI264" s="254"/>
      <c r="VSJ264" s="254"/>
      <c r="VSK264" s="254"/>
      <c r="VSL264" s="254"/>
      <c r="VSM264" s="254"/>
      <c r="VSN264" s="254"/>
      <c r="VSO264" s="254"/>
      <c r="VSP264" s="254"/>
      <c r="VSQ264" s="254"/>
      <c r="VSR264" s="254"/>
      <c r="VSS264" s="254"/>
      <c r="VST264" s="254"/>
      <c r="VSU264" s="254"/>
      <c r="VSV264" s="254"/>
      <c r="VSW264" s="254"/>
      <c r="VSX264" s="254"/>
      <c r="VSY264" s="254"/>
      <c r="VSZ264" s="254"/>
      <c r="VTA264" s="254"/>
      <c r="VTB264" s="254"/>
      <c r="VTC264" s="254"/>
      <c r="VTD264" s="254"/>
      <c r="VTE264" s="254"/>
      <c r="VTF264" s="254"/>
      <c r="VTG264" s="254"/>
      <c r="VTH264" s="254"/>
      <c r="VTI264" s="254"/>
      <c r="VTJ264" s="254"/>
      <c r="VTK264" s="254"/>
      <c r="VTL264" s="254"/>
      <c r="VTM264" s="254"/>
      <c r="VTN264" s="254"/>
      <c r="VTO264" s="254"/>
      <c r="VTP264" s="254"/>
      <c r="VTQ264" s="254"/>
      <c r="VTR264" s="254"/>
      <c r="VTS264" s="254"/>
      <c r="VTT264" s="254"/>
      <c r="VTU264" s="254"/>
      <c r="VTV264" s="254"/>
      <c r="VTW264" s="254"/>
      <c r="VTX264" s="254"/>
      <c r="VTY264" s="254"/>
      <c r="VTZ264" s="254"/>
      <c r="VUA264" s="254"/>
      <c r="VUB264" s="254"/>
      <c r="VUC264" s="254"/>
      <c r="VUD264" s="254"/>
      <c r="VUE264" s="254"/>
      <c r="VUF264" s="254"/>
      <c r="VUG264" s="254"/>
      <c r="VUH264" s="254"/>
      <c r="VUI264" s="254"/>
      <c r="VUJ264" s="254"/>
      <c r="VUK264" s="254"/>
      <c r="VUL264" s="254"/>
      <c r="VUM264" s="254"/>
      <c r="VUN264" s="254"/>
      <c r="VUO264" s="254"/>
      <c r="VUP264" s="254"/>
      <c r="VUQ264" s="254"/>
      <c r="VUR264" s="254"/>
      <c r="VUS264" s="254"/>
      <c r="VUT264" s="254"/>
      <c r="VUU264" s="254"/>
      <c r="VUV264" s="254"/>
      <c r="VUW264" s="254"/>
      <c r="VUX264" s="254"/>
      <c r="VUY264" s="254"/>
      <c r="VUZ264" s="254"/>
      <c r="VVA264" s="254"/>
      <c r="VVB264" s="254"/>
      <c r="VVC264" s="254"/>
      <c r="VVD264" s="254"/>
      <c r="VVE264" s="254"/>
      <c r="VVF264" s="254"/>
      <c r="VVG264" s="254"/>
      <c r="VVH264" s="254"/>
      <c r="VVI264" s="254"/>
      <c r="VVJ264" s="254"/>
      <c r="VVK264" s="254"/>
      <c r="VVL264" s="254"/>
      <c r="VVM264" s="254"/>
      <c r="VVN264" s="254"/>
      <c r="VVO264" s="254"/>
      <c r="VVP264" s="254"/>
      <c r="VVQ264" s="254"/>
      <c r="VVR264" s="254"/>
      <c r="VVS264" s="254"/>
      <c r="VVT264" s="254"/>
      <c r="VVU264" s="254"/>
      <c r="VVV264" s="254"/>
      <c r="VVW264" s="254"/>
      <c r="VVX264" s="254"/>
      <c r="VVY264" s="254"/>
      <c r="VVZ264" s="254"/>
      <c r="VWA264" s="254"/>
      <c r="VWB264" s="254"/>
      <c r="VWC264" s="254"/>
      <c r="VWD264" s="254"/>
      <c r="VWE264" s="254"/>
      <c r="VWF264" s="254"/>
      <c r="VWG264" s="254"/>
      <c r="VWH264" s="254"/>
      <c r="VWI264" s="254"/>
      <c r="VWJ264" s="254"/>
      <c r="VWK264" s="254"/>
      <c r="VWL264" s="254"/>
      <c r="VWM264" s="254"/>
      <c r="VWN264" s="254"/>
      <c r="VWO264" s="254"/>
      <c r="VWP264" s="254"/>
      <c r="VWQ264" s="254"/>
      <c r="VWR264" s="254"/>
      <c r="VWS264" s="254"/>
      <c r="VWT264" s="254"/>
      <c r="VWU264" s="254"/>
      <c r="VWV264" s="254"/>
      <c r="VWW264" s="254"/>
      <c r="VWX264" s="254"/>
      <c r="VWY264" s="254"/>
      <c r="VWZ264" s="254"/>
      <c r="VXA264" s="254"/>
      <c r="VXB264" s="254"/>
      <c r="VXC264" s="254"/>
      <c r="VXD264" s="254"/>
      <c r="VXE264" s="254"/>
      <c r="VXF264" s="254"/>
      <c r="VXG264" s="254"/>
      <c r="VXH264" s="254"/>
      <c r="VXI264" s="254"/>
      <c r="VXJ264" s="254"/>
      <c r="VXK264" s="254"/>
      <c r="VXL264" s="254"/>
      <c r="VXM264" s="254"/>
      <c r="VXN264" s="254"/>
      <c r="VXO264" s="254"/>
      <c r="VXP264" s="254"/>
      <c r="VXQ264" s="254"/>
      <c r="VXR264" s="254"/>
      <c r="VXS264" s="254"/>
      <c r="VXT264" s="254"/>
      <c r="VXU264" s="254"/>
      <c r="VXV264" s="254"/>
      <c r="VXW264" s="254"/>
      <c r="VXX264" s="254"/>
      <c r="VXY264" s="254"/>
      <c r="VXZ264" s="254"/>
      <c r="VYA264" s="254"/>
      <c r="VYB264" s="254"/>
      <c r="VYC264" s="254"/>
      <c r="VYD264" s="254"/>
      <c r="VYE264" s="254"/>
      <c r="VYF264" s="254"/>
      <c r="VYG264" s="254"/>
      <c r="VYH264" s="254"/>
      <c r="VYI264" s="254"/>
      <c r="VYJ264" s="254"/>
      <c r="VYK264" s="254"/>
      <c r="VYL264" s="254"/>
      <c r="VYM264" s="254"/>
      <c r="VYN264" s="254"/>
      <c r="VYO264" s="254"/>
      <c r="VYP264" s="254"/>
      <c r="VYQ264" s="254"/>
      <c r="VYR264" s="254"/>
      <c r="VYS264" s="254"/>
      <c r="VYT264" s="254"/>
      <c r="VYU264" s="254"/>
      <c r="VYV264" s="254"/>
      <c r="VYW264" s="254"/>
      <c r="VYX264" s="254"/>
      <c r="VYY264" s="254"/>
      <c r="VYZ264" s="254"/>
      <c r="VZA264" s="254"/>
      <c r="VZB264" s="254"/>
      <c r="VZC264" s="254"/>
      <c r="VZD264" s="254"/>
      <c r="VZE264" s="254"/>
      <c r="VZF264" s="254"/>
      <c r="VZG264" s="254"/>
      <c r="VZH264" s="254"/>
      <c r="VZI264" s="254"/>
      <c r="VZJ264" s="254"/>
      <c r="VZK264" s="254"/>
      <c r="VZL264" s="254"/>
      <c r="VZM264" s="254"/>
      <c r="VZN264" s="254"/>
      <c r="VZO264" s="254"/>
      <c r="VZP264" s="254"/>
      <c r="VZQ264" s="254"/>
      <c r="VZR264" s="254"/>
      <c r="VZS264" s="254"/>
      <c r="VZT264" s="254"/>
      <c r="VZU264" s="254"/>
      <c r="VZV264" s="254"/>
      <c r="VZW264" s="254"/>
      <c r="VZX264" s="254"/>
      <c r="VZY264" s="254"/>
      <c r="VZZ264" s="254"/>
      <c r="WAA264" s="254"/>
      <c r="WAB264" s="254"/>
      <c r="WAC264" s="254"/>
      <c r="WAD264" s="254"/>
      <c r="WAE264" s="254"/>
      <c r="WAF264" s="254"/>
      <c r="WAG264" s="254"/>
      <c r="WAH264" s="254"/>
      <c r="WAI264" s="254"/>
      <c r="WAJ264" s="254"/>
      <c r="WAK264" s="254"/>
      <c r="WAL264" s="254"/>
      <c r="WAM264" s="254"/>
      <c r="WAN264" s="254"/>
      <c r="WAO264" s="254"/>
      <c r="WAP264" s="254"/>
      <c r="WAQ264" s="254"/>
      <c r="WAR264" s="254"/>
      <c r="WAS264" s="254"/>
      <c r="WAT264" s="254"/>
      <c r="WAU264" s="254"/>
      <c r="WAV264" s="254"/>
      <c r="WAW264" s="254"/>
      <c r="WAX264" s="254"/>
      <c r="WAY264" s="254"/>
      <c r="WAZ264" s="254"/>
      <c r="WBA264" s="254"/>
      <c r="WBB264" s="254"/>
      <c r="WBC264" s="254"/>
      <c r="WBD264" s="254"/>
      <c r="WBE264" s="254"/>
      <c r="WBF264" s="254"/>
      <c r="WBG264" s="254"/>
      <c r="WBH264" s="254"/>
      <c r="WBI264" s="254"/>
      <c r="WBJ264" s="254"/>
      <c r="WBK264" s="254"/>
      <c r="WBL264" s="254"/>
      <c r="WBM264" s="254"/>
      <c r="WBN264" s="254"/>
      <c r="WBO264" s="254"/>
      <c r="WBP264" s="254"/>
      <c r="WBQ264" s="254"/>
      <c r="WBR264" s="254"/>
      <c r="WBS264" s="254"/>
      <c r="WBT264" s="254"/>
      <c r="WBU264" s="254"/>
      <c r="WBV264" s="254"/>
      <c r="WBW264" s="254"/>
      <c r="WBX264" s="254"/>
      <c r="WBY264" s="254"/>
      <c r="WBZ264" s="254"/>
      <c r="WCA264" s="254"/>
      <c r="WCB264" s="254"/>
      <c r="WCC264" s="254"/>
      <c r="WCD264" s="254"/>
      <c r="WCE264" s="254"/>
      <c r="WCF264" s="254"/>
      <c r="WCG264" s="254"/>
      <c r="WCH264" s="254"/>
      <c r="WCI264" s="254"/>
      <c r="WCJ264" s="254"/>
      <c r="WCK264" s="254"/>
      <c r="WCL264" s="254"/>
      <c r="WCM264" s="254"/>
      <c r="WCN264" s="254"/>
      <c r="WCO264" s="254"/>
      <c r="WCP264" s="254"/>
      <c r="WCQ264" s="254"/>
      <c r="WCR264" s="254"/>
      <c r="WCS264" s="254"/>
      <c r="WCT264" s="254"/>
      <c r="WCU264" s="254"/>
      <c r="WCV264" s="254"/>
      <c r="WCW264" s="254"/>
      <c r="WCX264" s="254"/>
      <c r="WCY264" s="254"/>
      <c r="WCZ264" s="254"/>
      <c r="WDA264" s="254"/>
      <c r="WDB264" s="254"/>
      <c r="WDC264" s="254"/>
      <c r="WDD264" s="254"/>
      <c r="WDE264" s="254"/>
      <c r="WDF264" s="254"/>
      <c r="WDG264" s="254"/>
      <c r="WDH264" s="254"/>
      <c r="WDI264" s="254"/>
      <c r="WDJ264" s="254"/>
      <c r="WDK264" s="254"/>
      <c r="WDL264" s="254"/>
      <c r="WDM264" s="254"/>
      <c r="WDN264" s="254"/>
      <c r="WDO264" s="254"/>
      <c r="WDP264" s="254"/>
      <c r="WDQ264" s="254"/>
      <c r="WDR264" s="254"/>
      <c r="WDS264" s="254"/>
      <c r="WDT264" s="254"/>
      <c r="WDU264" s="254"/>
      <c r="WDV264" s="254"/>
      <c r="WDW264" s="254"/>
      <c r="WDX264" s="254"/>
      <c r="WDY264" s="254"/>
      <c r="WDZ264" s="254"/>
      <c r="WEA264" s="254"/>
      <c r="WEB264" s="254"/>
      <c r="WEC264" s="254"/>
      <c r="WED264" s="254"/>
      <c r="WEE264" s="254"/>
      <c r="WEF264" s="254"/>
      <c r="WEG264" s="254"/>
      <c r="WEH264" s="254"/>
      <c r="WEI264" s="254"/>
      <c r="WEJ264" s="254"/>
      <c r="WEK264" s="254"/>
      <c r="WEL264" s="254"/>
      <c r="WEM264" s="254"/>
      <c r="WEN264" s="254"/>
      <c r="WEO264" s="254"/>
      <c r="WEP264" s="254"/>
      <c r="WEQ264" s="254"/>
      <c r="WER264" s="254"/>
      <c r="WES264" s="254"/>
      <c r="WET264" s="254"/>
      <c r="WEU264" s="254"/>
      <c r="WEV264" s="254"/>
      <c r="WEW264" s="254"/>
      <c r="WEX264" s="254"/>
      <c r="WEY264" s="254"/>
      <c r="WEZ264" s="254"/>
      <c r="WFA264" s="254"/>
      <c r="WFB264" s="254"/>
      <c r="WFC264" s="254"/>
      <c r="WFD264" s="254"/>
      <c r="WFE264" s="254"/>
      <c r="WFF264" s="254"/>
      <c r="WFG264" s="254"/>
      <c r="WFH264" s="254"/>
      <c r="WFI264" s="254"/>
      <c r="WFJ264" s="254"/>
      <c r="WFK264" s="254"/>
      <c r="WFL264" s="254"/>
      <c r="WFM264" s="254"/>
      <c r="WFN264" s="254"/>
      <c r="WFO264" s="254"/>
      <c r="WFP264" s="254"/>
      <c r="WFQ264" s="254"/>
      <c r="WFR264" s="254"/>
      <c r="WFS264" s="254"/>
      <c r="WFT264" s="254"/>
      <c r="WFU264" s="254"/>
      <c r="WFV264" s="254"/>
      <c r="WFW264" s="254"/>
      <c r="WFX264" s="254"/>
      <c r="WFY264" s="254"/>
      <c r="WFZ264" s="254"/>
      <c r="WGA264" s="254"/>
      <c r="WGB264" s="254"/>
      <c r="WGC264" s="254"/>
      <c r="WGD264" s="254"/>
      <c r="WGE264" s="254"/>
      <c r="WGF264" s="254"/>
      <c r="WGG264" s="254"/>
      <c r="WGH264" s="254"/>
      <c r="WGI264" s="254"/>
      <c r="WGJ264" s="254"/>
      <c r="WGK264" s="254"/>
      <c r="WGL264" s="254"/>
      <c r="WGM264" s="254"/>
      <c r="WGN264" s="254"/>
      <c r="WGO264" s="254"/>
      <c r="WGP264" s="254"/>
      <c r="WGQ264" s="254"/>
      <c r="WGR264" s="254"/>
      <c r="WGS264" s="254"/>
      <c r="WGT264" s="254"/>
      <c r="WGU264" s="254"/>
      <c r="WGV264" s="254"/>
      <c r="WGW264" s="254"/>
      <c r="WGX264" s="254"/>
      <c r="WGY264" s="254"/>
      <c r="WGZ264" s="254"/>
      <c r="WHA264" s="254"/>
      <c r="WHB264" s="254"/>
      <c r="WHC264" s="254"/>
      <c r="WHD264" s="254"/>
      <c r="WHE264" s="254"/>
      <c r="WHF264" s="254"/>
      <c r="WHG264" s="254"/>
      <c r="WHH264" s="254"/>
      <c r="WHI264" s="254"/>
      <c r="WHJ264" s="254"/>
      <c r="WHK264" s="254"/>
      <c r="WHL264" s="254"/>
      <c r="WHM264" s="254"/>
      <c r="WHN264" s="254"/>
      <c r="WHO264" s="254"/>
      <c r="WHP264" s="254"/>
      <c r="WHQ264" s="254"/>
      <c r="WHR264" s="254"/>
      <c r="WHS264" s="254"/>
      <c r="WHT264" s="254"/>
      <c r="WHU264" s="254"/>
      <c r="WHV264" s="254"/>
      <c r="WHW264" s="254"/>
      <c r="WHX264" s="254"/>
      <c r="WHY264" s="254"/>
      <c r="WHZ264" s="254"/>
      <c r="WIA264" s="254"/>
      <c r="WIB264" s="254"/>
      <c r="WIC264" s="254"/>
      <c r="WID264" s="254"/>
      <c r="WIE264" s="254"/>
      <c r="WIF264" s="254"/>
      <c r="WIG264" s="254"/>
      <c r="WIH264" s="254"/>
      <c r="WII264" s="254"/>
      <c r="WIJ264" s="254"/>
      <c r="WIK264" s="254"/>
      <c r="WIL264" s="254"/>
      <c r="WIM264" s="254"/>
      <c r="WIN264" s="254"/>
      <c r="WIO264" s="254"/>
      <c r="WIP264" s="254"/>
      <c r="WIQ264" s="254"/>
      <c r="WIR264" s="254"/>
      <c r="WIS264" s="254"/>
      <c r="WIT264" s="254"/>
      <c r="WIU264" s="254"/>
      <c r="WIV264" s="254"/>
      <c r="WIW264" s="254"/>
      <c r="WIX264" s="254"/>
      <c r="WIY264" s="254"/>
      <c r="WIZ264" s="254"/>
      <c r="WJA264" s="254"/>
      <c r="WJB264" s="254"/>
      <c r="WJC264" s="254"/>
      <c r="WJD264" s="254"/>
      <c r="WJE264" s="254"/>
      <c r="WJF264" s="254"/>
      <c r="WJG264" s="254"/>
      <c r="WJH264" s="254"/>
      <c r="WJI264" s="254"/>
      <c r="WJJ264" s="254"/>
      <c r="WJK264" s="254"/>
      <c r="WJL264" s="254"/>
      <c r="WJM264" s="254"/>
      <c r="WJN264" s="254"/>
      <c r="WJO264" s="254"/>
      <c r="WJP264" s="254"/>
      <c r="WJQ264" s="254"/>
      <c r="WJR264" s="254"/>
      <c r="WJS264" s="254"/>
      <c r="WJT264" s="254"/>
      <c r="WJU264" s="254"/>
      <c r="WJV264" s="254"/>
      <c r="WJW264" s="254"/>
      <c r="WJX264" s="254"/>
      <c r="WJY264" s="254"/>
      <c r="WJZ264" s="254"/>
      <c r="WKA264" s="254"/>
      <c r="WKB264" s="254"/>
      <c r="WKC264" s="254"/>
      <c r="WKD264" s="254"/>
      <c r="WKE264" s="254"/>
      <c r="WKF264" s="254"/>
      <c r="WKG264" s="254"/>
      <c r="WKH264" s="254"/>
      <c r="WKI264" s="254"/>
      <c r="WKJ264" s="254"/>
      <c r="WKK264" s="254"/>
      <c r="WKL264" s="254"/>
      <c r="WKM264" s="254"/>
      <c r="WKN264" s="254"/>
      <c r="WKO264" s="254"/>
      <c r="WKP264" s="254"/>
      <c r="WKQ264" s="254"/>
      <c r="WKR264" s="254"/>
      <c r="WKS264" s="254"/>
      <c r="WKT264" s="254"/>
      <c r="WKU264" s="254"/>
      <c r="WKV264" s="254"/>
      <c r="WKW264" s="254"/>
      <c r="WKX264" s="254"/>
      <c r="WKY264" s="254"/>
      <c r="WKZ264" s="254"/>
      <c r="WLA264" s="254"/>
      <c r="WLB264" s="254"/>
      <c r="WLC264" s="254"/>
      <c r="WLD264" s="254"/>
      <c r="WLE264" s="254"/>
      <c r="WLF264" s="254"/>
      <c r="WLG264" s="254"/>
      <c r="WLH264" s="254"/>
      <c r="WLI264" s="254"/>
      <c r="WLJ264" s="254"/>
      <c r="WLK264" s="254"/>
      <c r="WLL264" s="254"/>
      <c r="WLM264" s="254"/>
      <c r="WLN264" s="254"/>
      <c r="WLO264" s="254"/>
      <c r="WLP264" s="254"/>
      <c r="WLQ264" s="254"/>
      <c r="WLR264" s="254"/>
      <c r="WLS264" s="254"/>
      <c r="WLT264" s="254"/>
      <c r="WLU264" s="254"/>
      <c r="WLV264" s="254"/>
      <c r="WLW264" s="254"/>
      <c r="WLX264" s="254"/>
      <c r="WLY264" s="254"/>
      <c r="WLZ264" s="254"/>
      <c r="WMA264" s="254"/>
      <c r="WMB264" s="254"/>
      <c r="WMC264" s="254"/>
      <c r="WMD264" s="254"/>
      <c r="WME264" s="254"/>
      <c r="WMF264" s="254"/>
      <c r="WMG264" s="254"/>
      <c r="WMH264" s="254"/>
      <c r="WMI264" s="254"/>
      <c r="WMJ264" s="254"/>
      <c r="WMK264" s="254"/>
      <c r="WML264" s="254"/>
      <c r="WMM264" s="254"/>
      <c r="WMN264" s="254"/>
      <c r="WMO264" s="254"/>
      <c r="WMP264" s="254"/>
      <c r="WMQ264" s="254"/>
      <c r="WMR264" s="254"/>
      <c r="WMS264" s="254"/>
      <c r="WMT264" s="254"/>
      <c r="WMU264" s="254"/>
      <c r="WMV264" s="254"/>
      <c r="WMW264" s="254"/>
      <c r="WMX264" s="254"/>
      <c r="WMY264" s="254"/>
      <c r="WMZ264" s="254"/>
      <c r="WNA264" s="254"/>
      <c r="WNB264" s="254"/>
      <c r="WNC264" s="254"/>
      <c r="WND264" s="254"/>
      <c r="WNE264" s="254"/>
      <c r="WNF264" s="254"/>
      <c r="WNG264" s="254"/>
      <c r="WNH264" s="254"/>
      <c r="WNI264" s="254"/>
      <c r="WNJ264" s="254"/>
      <c r="WNK264" s="254"/>
      <c r="WNL264" s="254"/>
      <c r="WNM264" s="254"/>
      <c r="WNN264" s="254"/>
      <c r="WNO264" s="254"/>
      <c r="WNP264" s="254"/>
      <c r="WNQ264" s="254"/>
      <c r="WNR264" s="254"/>
      <c r="WNS264" s="254"/>
      <c r="WNT264" s="254"/>
      <c r="WNU264" s="254"/>
      <c r="WNV264" s="254"/>
      <c r="WNW264" s="254"/>
      <c r="WNX264" s="254"/>
      <c r="WNY264" s="254"/>
      <c r="WNZ264" s="254"/>
      <c r="WOA264" s="254"/>
      <c r="WOB264" s="254"/>
      <c r="WOC264" s="254"/>
      <c r="WOD264" s="254"/>
      <c r="WOE264" s="254"/>
      <c r="WOF264" s="254"/>
      <c r="WOG264" s="254"/>
      <c r="WOH264" s="254"/>
      <c r="WOI264" s="254"/>
      <c r="WOJ264" s="254"/>
      <c r="WOK264" s="254"/>
      <c r="WOL264" s="254"/>
      <c r="WOM264" s="254"/>
      <c r="WON264" s="254"/>
      <c r="WOO264" s="254"/>
      <c r="WOP264" s="254"/>
      <c r="WOQ264" s="254"/>
      <c r="WOR264" s="254"/>
      <c r="WOS264" s="254"/>
      <c r="WOT264" s="254"/>
      <c r="WOU264" s="254"/>
      <c r="WOV264" s="254"/>
      <c r="WOW264" s="254"/>
      <c r="WOX264" s="254"/>
      <c r="WOY264" s="254"/>
      <c r="WOZ264" s="254"/>
      <c r="WPA264" s="254"/>
      <c r="WPB264" s="254"/>
      <c r="WPC264" s="254"/>
      <c r="WPD264" s="254"/>
      <c r="WPE264" s="254"/>
      <c r="WPF264" s="254"/>
      <c r="WPG264" s="254"/>
      <c r="WPH264" s="254"/>
      <c r="WPI264" s="254"/>
      <c r="WPJ264" s="254"/>
      <c r="WPK264" s="254"/>
      <c r="WPL264" s="254"/>
      <c r="WPM264" s="254"/>
      <c r="WPN264" s="254"/>
      <c r="WPO264" s="254"/>
      <c r="WPP264" s="254"/>
      <c r="WPQ264" s="254"/>
      <c r="WPR264" s="254"/>
      <c r="WPS264" s="254"/>
      <c r="WPT264" s="254"/>
      <c r="WPU264" s="254"/>
      <c r="WPV264" s="254"/>
      <c r="WPW264" s="254"/>
      <c r="WPX264" s="254"/>
      <c r="WPY264" s="254"/>
      <c r="WPZ264" s="254"/>
      <c r="WQA264" s="254"/>
      <c r="WQB264" s="254"/>
      <c r="WQC264" s="254"/>
      <c r="WQD264" s="254"/>
      <c r="WQE264" s="254"/>
      <c r="WQF264" s="254"/>
      <c r="WQG264" s="254"/>
      <c r="WQH264" s="254"/>
      <c r="WQI264" s="254"/>
      <c r="WQJ264" s="254"/>
      <c r="WQK264" s="254"/>
      <c r="WQL264" s="254"/>
      <c r="WQM264" s="254"/>
      <c r="WQN264" s="254"/>
      <c r="WQO264" s="254"/>
      <c r="WQP264" s="254"/>
      <c r="WQQ264" s="254"/>
      <c r="WQR264" s="254"/>
      <c r="WQS264" s="254"/>
      <c r="WQT264" s="254"/>
      <c r="WQU264" s="254"/>
      <c r="WQV264" s="254"/>
      <c r="WQW264" s="254"/>
      <c r="WQX264" s="254"/>
      <c r="WQY264" s="254"/>
      <c r="WQZ264" s="254"/>
      <c r="WRA264" s="254"/>
      <c r="WRB264" s="254"/>
      <c r="WRC264" s="254"/>
      <c r="WRD264" s="254"/>
      <c r="WRE264" s="254"/>
      <c r="WRF264" s="254"/>
      <c r="WRG264" s="254"/>
      <c r="WRH264" s="254"/>
      <c r="WRI264" s="254"/>
      <c r="WRJ264" s="254"/>
      <c r="WRK264" s="254"/>
      <c r="WRL264" s="254"/>
      <c r="WRM264" s="254"/>
      <c r="WRN264" s="254"/>
      <c r="WRO264" s="254"/>
      <c r="WRP264" s="254"/>
      <c r="WRQ264" s="254"/>
      <c r="WRR264" s="254"/>
      <c r="WRS264" s="254"/>
      <c r="WRT264" s="254"/>
      <c r="WRU264" s="254"/>
      <c r="WRV264" s="254"/>
      <c r="WRW264" s="254"/>
      <c r="WRX264" s="254"/>
      <c r="WRY264" s="254"/>
      <c r="WRZ264" s="254"/>
      <c r="WSA264" s="254"/>
      <c r="WSB264" s="254"/>
      <c r="WSC264" s="254"/>
      <c r="WSD264" s="254"/>
      <c r="WSE264" s="254"/>
      <c r="WSF264" s="254"/>
      <c r="WSG264" s="254"/>
      <c r="WSH264" s="254"/>
      <c r="WSI264" s="254"/>
      <c r="WSJ264" s="254"/>
      <c r="WSK264" s="254"/>
      <c r="WSL264" s="254"/>
      <c r="WSM264" s="254"/>
      <c r="WSN264" s="254"/>
      <c r="WSO264" s="254"/>
      <c r="WSP264" s="254"/>
      <c r="WSQ264" s="254"/>
      <c r="WSR264" s="254"/>
      <c r="WSS264" s="254"/>
      <c r="WST264" s="254"/>
      <c r="WSU264" s="254"/>
      <c r="WSV264" s="254"/>
      <c r="WSW264" s="254"/>
      <c r="WSX264" s="254"/>
      <c r="WSY264" s="254"/>
      <c r="WSZ264" s="254"/>
      <c r="WTA264" s="254"/>
      <c r="WTB264" s="254"/>
      <c r="WTC264" s="254"/>
      <c r="WTD264" s="254"/>
      <c r="WTE264" s="254"/>
      <c r="WTF264" s="254"/>
      <c r="WTG264" s="254"/>
      <c r="WTH264" s="254"/>
      <c r="WTI264" s="254"/>
      <c r="WTJ264" s="254"/>
      <c r="WTK264" s="254"/>
      <c r="WTL264" s="254"/>
      <c r="WTM264" s="254"/>
      <c r="WTN264" s="254"/>
      <c r="WTO264" s="254"/>
      <c r="WTP264" s="254"/>
      <c r="WTQ264" s="254"/>
      <c r="WTR264" s="254"/>
      <c r="WTS264" s="254"/>
      <c r="WTT264" s="254"/>
      <c r="WTU264" s="254"/>
      <c r="WTV264" s="254"/>
      <c r="WTW264" s="254"/>
      <c r="WTX264" s="254"/>
      <c r="WTY264" s="254"/>
      <c r="WTZ264" s="254"/>
      <c r="WUA264" s="254"/>
      <c r="WUB264" s="254"/>
      <c r="WUC264" s="254"/>
      <c r="WUD264" s="254"/>
      <c r="WUE264" s="254"/>
      <c r="WUF264" s="254"/>
      <c r="WUG264" s="254"/>
      <c r="WUH264" s="254"/>
      <c r="WUI264" s="254"/>
      <c r="WUJ264" s="254"/>
      <c r="WUK264" s="254"/>
      <c r="WUL264" s="254"/>
      <c r="WUM264" s="254"/>
      <c r="WUN264" s="254"/>
      <c r="WUO264" s="254"/>
      <c r="WUP264" s="254"/>
      <c r="WUQ264" s="254"/>
      <c r="WUR264" s="254"/>
      <c r="WUS264" s="254"/>
      <c r="WUT264" s="254"/>
      <c r="WUU264" s="254"/>
      <c r="WUV264" s="254"/>
      <c r="WUW264" s="254"/>
      <c r="WUX264" s="254"/>
      <c r="WUY264" s="254"/>
      <c r="WUZ264" s="254"/>
      <c r="WVA264" s="254"/>
      <c r="WVB264" s="254"/>
      <c r="WVC264" s="254"/>
      <c r="WVD264" s="254"/>
      <c r="WVE264" s="254"/>
      <c r="WVF264" s="254"/>
      <c r="WVG264" s="254"/>
      <c r="WVH264" s="254"/>
      <c r="WVI264" s="254"/>
      <c r="WVJ264" s="254"/>
      <c r="WVK264" s="254"/>
      <c r="WVL264" s="254"/>
      <c r="WVM264" s="254"/>
      <c r="WVN264" s="254"/>
      <c r="WVO264" s="254"/>
      <c r="WVP264" s="254"/>
      <c r="WVQ264" s="254"/>
      <c r="WVR264" s="254"/>
      <c r="WVS264" s="254"/>
      <c r="WVT264" s="254"/>
      <c r="WVU264" s="254"/>
      <c r="WVV264" s="254"/>
      <c r="WVW264" s="254"/>
      <c r="WVX264" s="254"/>
      <c r="WVY264" s="254"/>
      <c r="WVZ264" s="254"/>
      <c r="WWA264" s="254"/>
      <c r="WWB264" s="254"/>
      <c r="WWC264" s="254"/>
      <c r="WWD264" s="254"/>
      <c r="WWE264" s="254"/>
      <c r="WWF264" s="254"/>
      <c r="WWG264" s="254"/>
      <c r="WWH264" s="254"/>
      <c r="WWI264" s="254"/>
      <c r="WWJ264" s="254"/>
      <c r="WWK264" s="254"/>
      <c r="WWL264" s="254"/>
      <c r="WWM264" s="254"/>
      <c r="WWN264" s="254"/>
      <c r="WWO264" s="254"/>
      <c r="WWP264" s="254"/>
      <c r="WWQ264" s="254"/>
      <c r="WWR264" s="254"/>
      <c r="WWS264" s="254"/>
      <c r="WWT264" s="254"/>
      <c r="WWU264" s="254"/>
      <c r="WWV264" s="254"/>
      <c r="WWW264" s="254"/>
      <c r="WWX264" s="254"/>
      <c r="WWY264" s="254"/>
      <c r="WWZ264" s="254"/>
      <c r="WXA264" s="254"/>
      <c r="WXB264" s="254"/>
      <c r="WXC264" s="254"/>
      <c r="WXD264" s="254"/>
      <c r="WXE264" s="254"/>
      <c r="WXF264" s="254"/>
      <c r="WXG264" s="254"/>
      <c r="WXH264" s="254"/>
      <c r="WXI264" s="254"/>
      <c r="WXJ264" s="254"/>
      <c r="WXK264" s="254"/>
      <c r="WXL264" s="254"/>
      <c r="WXM264" s="254"/>
      <c r="WXN264" s="254"/>
      <c r="WXO264" s="254"/>
      <c r="WXP264" s="254"/>
      <c r="WXQ264" s="254"/>
      <c r="WXR264" s="254"/>
      <c r="WXS264" s="254"/>
      <c r="WXT264" s="254"/>
      <c r="WXU264" s="254"/>
      <c r="WXV264" s="254"/>
      <c r="WXW264" s="254"/>
      <c r="WXX264" s="254"/>
      <c r="WXY264" s="254"/>
      <c r="WXZ264" s="254"/>
      <c r="WYA264" s="254"/>
      <c r="WYB264" s="254"/>
      <c r="WYC264" s="254"/>
      <c r="WYD264" s="254"/>
      <c r="WYE264" s="254"/>
      <c r="WYF264" s="254"/>
      <c r="WYG264" s="254"/>
      <c r="WYH264" s="254"/>
      <c r="WYI264" s="254"/>
      <c r="WYJ264" s="254"/>
      <c r="WYK264" s="254"/>
      <c r="WYL264" s="254"/>
      <c r="WYM264" s="254"/>
      <c r="WYN264" s="254"/>
      <c r="WYO264" s="254"/>
      <c r="WYP264" s="254"/>
      <c r="WYQ264" s="254"/>
      <c r="WYR264" s="254"/>
      <c r="WYS264" s="254"/>
      <c r="WYT264" s="254"/>
      <c r="WYU264" s="254"/>
      <c r="WYV264" s="254"/>
      <c r="WYW264" s="254"/>
      <c r="WYX264" s="254"/>
      <c r="WYY264" s="254"/>
      <c r="WYZ264" s="254"/>
      <c r="WZA264" s="254"/>
      <c r="WZB264" s="254"/>
      <c r="WZC264" s="254"/>
      <c r="WZD264" s="254"/>
      <c r="WZE264" s="254"/>
      <c r="WZF264" s="254"/>
      <c r="WZG264" s="254"/>
      <c r="WZH264" s="254"/>
      <c r="WZI264" s="254"/>
      <c r="WZJ264" s="254"/>
      <c r="WZK264" s="254"/>
      <c r="WZL264" s="254"/>
      <c r="WZM264" s="254"/>
      <c r="WZN264" s="254"/>
      <c r="WZO264" s="254"/>
      <c r="WZP264" s="254"/>
      <c r="WZQ264" s="254"/>
      <c r="WZR264" s="254"/>
      <c r="WZS264" s="254"/>
      <c r="WZT264" s="254"/>
      <c r="WZU264" s="254"/>
      <c r="WZV264" s="254"/>
      <c r="WZW264" s="254"/>
      <c r="WZX264" s="254"/>
      <c r="WZY264" s="254"/>
      <c r="WZZ264" s="254"/>
      <c r="XAA264" s="254"/>
      <c r="XAB264" s="254"/>
      <c r="XAC264" s="254"/>
      <c r="XAD264" s="254"/>
      <c r="XAE264" s="254"/>
      <c r="XAF264" s="254"/>
      <c r="XAG264" s="254"/>
      <c r="XAH264" s="254"/>
      <c r="XAI264" s="254"/>
      <c r="XAJ264" s="254"/>
      <c r="XAK264" s="254"/>
      <c r="XAL264" s="254"/>
      <c r="XAM264" s="254"/>
      <c r="XAN264" s="254"/>
      <c r="XAO264" s="254"/>
      <c r="XAP264" s="254"/>
      <c r="XAQ264" s="254"/>
      <c r="XAR264" s="254"/>
      <c r="XAS264" s="254"/>
      <c r="XAT264" s="254"/>
      <c r="XAU264" s="254"/>
      <c r="XAV264" s="254"/>
      <c r="XAW264" s="254"/>
      <c r="XAX264" s="254"/>
      <c r="XAY264" s="254"/>
      <c r="XAZ264" s="254"/>
      <c r="XBA264" s="254"/>
      <c r="XBB264" s="254"/>
      <c r="XBC264" s="254"/>
      <c r="XBD264" s="254"/>
      <c r="XBE264" s="254"/>
      <c r="XBF264" s="254"/>
      <c r="XBG264" s="254"/>
      <c r="XBH264" s="254"/>
      <c r="XBI264" s="254"/>
      <c r="XBJ264" s="254"/>
      <c r="XBK264" s="254"/>
      <c r="XBL264" s="254"/>
      <c r="XBM264" s="254"/>
      <c r="XBN264" s="254"/>
      <c r="XBO264" s="254"/>
      <c r="XBP264" s="254"/>
      <c r="XBQ264" s="254"/>
      <c r="XBR264" s="254"/>
      <c r="XBS264" s="254"/>
      <c r="XBT264" s="254"/>
      <c r="XBU264" s="254"/>
      <c r="XBV264" s="254"/>
      <c r="XBW264" s="254"/>
      <c r="XBX264" s="254"/>
      <c r="XBY264" s="254"/>
      <c r="XBZ264" s="254"/>
      <c r="XCA264" s="254"/>
      <c r="XCB264" s="254"/>
      <c r="XCC264" s="254"/>
      <c r="XCD264" s="254"/>
      <c r="XCE264" s="254"/>
      <c r="XCF264" s="254"/>
      <c r="XCG264" s="254"/>
      <c r="XCH264" s="254"/>
      <c r="XCI264" s="254"/>
      <c r="XCJ264" s="254"/>
      <c r="XCK264" s="254"/>
      <c r="XCL264" s="254"/>
      <c r="XCM264" s="254"/>
      <c r="XCN264" s="254"/>
      <c r="XCO264" s="254"/>
      <c r="XCP264" s="254"/>
      <c r="XCQ264" s="254"/>
      <c r="XCR264" s="254"/>
      <c r="XCS264" s="254"/>
      <c r="XCT264" s="254"/>
      <c r="XCU264" s="254"/>
      <c r="XCV264" s="254"/>
      <c r="XCW264" s="254"/>
      <c r="XCX264" s="254"/>
      <c r="XCY264" s="254"/>
      <c r="XCZ264" s="254"/>
      <c r="XDA264" s="254"/>
      <c r="XDB264" s="254"/>
      <c r="XDC264" s="254"/>
      <c r="XDD264" s="254"/>
      <c r="XDE264" s="254"/>
      <c r="XDF264" s="254"/>
      <c r="XDG264" s="254"/>
      <c r="XDH264" s="254"/>
      <c r="XDI264" s="254"/>
      <c r="XDJ264" s="254"/>
      <c r="XDK264" s="254"/>
      <c r="XDL264" s="254"/>
      <c r="XDM264" s="254"/>
      <c r="XDN264" s="254"/>
      <c r="XDO264" s="254"/>
      <c r="XDP264" s="254"/>
      <c r="XDQ264" s="254"/>
      <c r="XDR264" s="254"/>
      <c r="XDS264" s="254"/>
      <c r="XDT264" s="254"/>
      <c r="XDU264" s="254"/>
      <c r="XDV264" s="254"/>
      <c r="XDW264" s="254"/>
      <c r="XDX264" s="254"/>
      <c r="XDY264" s="254"/>
      <c r="XDZ264" s="254"/>
      <c r="XEA264" s="254"/>
      <c r="XEB264" s="254"/>
      <c r="XEC264" s="254"/>
      <c r="XED264" s="254"/>
      <c r="XEE264" s="254"/>
      <c r="XEF264" s="254"/>
      <c r="XEG264" s="254"/>
      <c r="XEH264" s="254"/>
      <c r="XEI264" s="254"/>
      <c r="XEJ264" s="254"/>
      <c r="XEK264" s="254"/>
      <c r="XEL264" s="254"/>
      <c r="XEM264" s="254"/>
      <c r="XEN264" s="254"/>
    </row>
    <row r="265" spans="1:16368" s="238" customFormat="1">
      <c r="A265" s="254"/>
      <c r="B265" s="254"/>
      <c r="C265" s="254"/>
      <c r="D265" s="254"/>
      <c r="E265" s="254"/>
      <c r="F265" s="254"/>
      <c r="G265" s="254"/>
      <c r="H265" s="254"/>
      <c r="I265" s="254"/>
      <c r="J265" s="254"/>
      <c r="K265" s="254"/>
      <c r="L265" s="254"/>
      <c r="M265" s="254"/>
      <c r="N265" s="317"/>
      <c r="O265" s="254"/>
      <c r="P265" s="254"/>
      <c r="Q265" s="317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4"/>
      <c r="BA265" s="254"/>
      <c r="BB265" s="254"/>
      <c r="BC265" s="254"/>
      <c r="BD265" s="254"/>
      <c r="BE265" s="254"/>
      <c r="BF265" s="254"/>
      <c r="BG265" s="254"/>
      <c r="BH265" s="254"/>
      <c r="BI265" s="254"/>
      <c r="BJ265" s="254"/>
      <c r="BK265" s="254"/>
      <c r="BL265" s="254"/>
      <c r="BM265" s="254"/>
      <c r="BN265" s="254"/>
      <c r="BO265" s="254"/>
      <c r="BP265" s="254"/>
      <c r="BQ265" s="254"/>
      <c r="BR265" s="254"/>
      <c r="BS265" s="254"/>
      <c r="BT265" s="254"/>
      <c r="BU265" s="254"/>
      <c r="BV265" s="254"/>
      <c r="BW265" s="254"/>
      <c r="BX265" s="254"/>
      <c r="BY265" s="254"/>
      <c r="BZ265" s="254"/>
      <c r="CA265" s="254"/>
      <c r="CB265" s="254"/>
      <c r="CC265" s="254"/>
      <c r="CD265" s="254"/>
      <c r="CE265" s="254"/>
      <c r="CF265" s="254"/>
      <c r="CG265" s="254"/>
      <c r="CH265" s="254"/>
      <c r="CI265" s="254"/>
      <c r="CJ265" s="254"/>
      <c r="CK265" s="254"/>
      <c r="CL265" s="254"/>
      <c r="CM265" s="254"/>
      <c r="CN265" s="254"/>
      <c r="CO265" s="254"/>
      <c r="CP265" s="254"/>
      <c r="CQ265" s="254"/>
      <c r="CR265" s="254"/>
      <c r="CS265" s="254"/>
      <c r="CT265" s="254"/>
      <c r="CU265" s="254"/>
      <c r="CV265" s="254"/>
      <c r="CW265" s="254"/>
      <c r="CX265" s="254"/>
      <c r="CY265" s="254"/>
      <c r="CZ265" s="254"/>
      <c r="DA265" s="254"/>
      <c r="DB265" s="254"/>
      <c r="DC265" s="254"/>
      <c r="DD265" s="254"/>
      <c r="DE265" s="254"/>
      <c r="DF265" s="254"/>
      <c r="DG265" s="254"/>
      <c r="DH265" s="254"/>
      <c r="DI265" s="254"/>
      <c r="DJ265" s="254"/>
      <c r="DK265" s="254"/>
      <c r="DL265" s="254"/>
      <c r="DM265" s="254"/>
      <c r="DN265" s="254"/>
      <c r="DO265" s="254"/>
      <c r="DP265" s="254"/>
      <c r="DQ265" s="254"/>
      <c r="DR265" s="254"/>
      <c r="DS265" s="254"/>
      <c r="DT265" s="254"/>
      <c r="DU265" s="254"/>
      <c r="DV265" s="254"/>
      <c r="DW265" s="254"/>
      <c r="DX265" s="254"/>
      <c r="DY265" s="254"/>
      <c r="DZ265" s="254"/>
      <c r="EA265" s="254"/>
      <c r="EB265" s="254"/>
      <c r="EC265" s="254"/>
      <c r="ED265" s="254"/>
      <c r="EE265" s="254"/>
      <c r="EF265" s="254"/>
      <c r="EG265" s="254"/>
      <c r="EH265" s="254"/>
      <c r="EI265" s="254"/>
      <c r="EJ265" s="254"/>
      <c r="EK265" s="254"/>
      <c r="EL265" s="254"/>
      <c r="EM265" s="254"/>
      <c r="EN265" s="254"/>
      <c r="EO265" s="254"/>
      <c r="EP265" s="254"/>
      <c r="EQ265" s="254"/>
      <c r="ER265" s="254"/>
      <c r="ES265" s="254"/>
      <c r="ET265" s="254"/>
      <c r="EU265" s="254"/>
      <c r="EV265" s="254"/>
      <c r="EW265" s="254"/>
      <c r="EX265" s="254"/>
      <c r="EY265" s="254"/>
      <c r="EZ265" s="254"/>
      <c r="FA265" s="254"/>
      <c r="FB265" s="254"/>
      <c r="FC265" s="254"/>
      <c r="FD265" s="254"/>
      <c r="FE265" s="254"/>
      <c r="FF265" s="254"/>
      <c r="FG265" s="254"/>
      <c r="FH265" s="254"/>
      <c r="FI265" s="254"/>
      <c r="FJ265" s="254"/>
      <c r="FK265" s="254"/>
      <c r="FL265" s="254"/>
      <c r="FM265" s="254"/>
      <c r="FN265" s="254"/>
      <c r="FO265" s="254"/>
      <c r="FP265" s="254"/>
      <c r="FQ265" s="254"/>
      <c r="FR265" s="254"/>
      <c r="FS265" s="254"/>
      <c r="FT265" s="254"/>
      <c r="FU265" s="254"/>
      <c r="FV265" s="254"/>
      <c r="FW265" s="254"/>
      <c r="FX265" s="254"/>
      <c r="FY265" s="254"/>
      <c r="FZ265" s="254"/>
      <c r="GA265" s="254"/>
      <c r="GB265" s="254"/>
      <c r="GC265" s="254"/>
      <c r="GD265" s="254"/>
      <c r="GE265" s="254"/>
      <c r="GF265" s="254"/>
      <c r="GG265" s="254"/>
      <c r="GH265" s="254"/>
      <c r="GI265" s="254"/>
      <c r="GJ265" s="254"/>
      <c r="GK265" s="254"/>
      <c r="GL265" s="254"/>
      <c r="GM265" s="254"/>
      <c r="GN265" s="254"/>
      <c r="GO265" s="254"/>
      <c r="GP265" s="254"/>
      <c r="GQ265" s="254"/>
      <c r="GR265" s="254"/>
      <c r="GS265" s="254"/>
      <c r="GT265" s="254"/>
      <c r="GU265" s="254"/>
      <c r="GV265" s="254"/>
      <c r="GW265" s="254"/>
      <c r="GX265" s="254"/>
      <c r="GY265" s="254"/>
      <c r="GZ265" s="254"/>
      <c r="HA265" s="254"/>
      <c r="HB265" s="254"/>
      <c r="HC265" s="254"/>
      <c r="HD265" s="254"/>
      <c r="HE265" s="254"/>
      <c r="HF265" s="254"/>
      <c r="HG265" s="254"/>
      <c r="HH265" s="254"/>
      <c r="HI265" s="254"/>
      <c r="HJ265" s="254"/>
      <c r="HK265" s="254"/>
      <c r="HL265" s="254"/>
      <c r="HM265" s="254"/>
      <c r="HN265" s="254"/>
      <c r="HO265" s="254"/>
      <c r="HP265" s="254"/>
      <c r="HQ265" s="254"/>
      <c r="HR265" s="254"/>
      <c r="HS265" s="254"/>
      <c r="HT265" s="254"/>
      <c r="HU265" s="254"/>
      <c r="HV265" s="254"/>
      <c r="HW265" s="254"/>
      <c r="HX265" s="254"/>
      <c r="HY265" s="254"/>
      <c r="HZ265" s="254"/>
      <c r="IA265" s="254"/>
      <c r="IB265" s="254"/>
      <c r="IC265" s="254"/>
      <c r="ID265" s="254"/>
      <c r="IE265" s="254"/>
      <c r="IF265" s="254"/>
      <c r="IG265" s="254"/>
      <c r="IH265" s="254"/>
      <c r="II265" s="254"/>
      <c r="IJ265" s="254"/>
      <c r="IK265" s="254"/>
      <c r="IL265" s="254"/>
      <c r="IM265" s="254"/>
      <c r="IN265" s="254"/>
      <c r="IO265" s="254"/>
      <c r="IP265" s="254"/>
      <c r="IQ265" s="254"/>
      <c r="IR265" s="254"/>
      <c r="IS265" s="254"/>
      <c r="IT265" s="254"/>
      <c r="IU265" s="254"/>
      <c r="IV265" s="254"/>
      <c r="IW265" s="254"/>
      <c r="IX265" s="254"/>
      <c r="IY265" s="254"/>
      <c r="IZ265" s="254"/>
      <c r="JA265" s="254"/>
      <c r="JB265" s="254"/>
      <c r="JC265" s="254"/>
      <c r="JD265" s="254"/>
      <c r="JE265" s="254"/>
      <c r="JF265" s="254"/>
      <c r="JG265" s="254"/>
      <c r="JH265" s="254"/>
      <c r="JI265" s="254"/>
      <c r="JJ265" s="254"/>
      <c r="JK265" s="254"/>
      <c r="JL265" s="254"/>
      <c r="JM265" s="254"/>
      <c r="JN265" s="254"/>
      <c r="JO265" s="254"/>
      <c r="JP265" s="254"/>
      <c r="JQ265" s="254"/>
      <c r="JR265" s="254"/>
      <c r="JS265" s="254"/>
      <c r="JT265" s="254"/>
      <c r="JU265" s="254"/>
      <c r="JV265" s="254"/>
      <c r="JW265" s="254"/>
      <c r="JX265" s="254"/>
      <c r="JY265" s="254"/>
      <c r="JZ265" s="254"/>
      <c r="KA265" s="254"/>
      <c r="KB265" s="254"/>
      <c r="KC265" s="254"/>
      <c r="KD265" s="254"/>
      <c r="KE265" s="254"/>
      <c r="KF265" s="254"/>
      <c r="KG265" s="254"/>
      <c r="KH265" s="254"/>
      <c r="KI265" s="254"/>
      <c r="KJ265" s="254"/>
      <c r="KK265" s="254"/>
      <c r="KL265" s="254"/>
      <c r="KM265" s="254"/>
      <c r="KN265" s="254"/>
      <c r="KO265" s="254"/>
      <c r="KP265" s="254"/>
      <c r="KQ265" s="254"/>
      <c r="KR265" s="254"/>
      <c r="KS265" s="254"/>
      <c r="KT265" s="254"/>
      <c r="KU265" s="254"/>
      <c r="KV265" s="254"/>
      <c r="KW265" s="254"/>
      <c r="KX265" s="254"/>
      <c r="KY265" s="254"/>
      <c r="KZ265" s="254"/>
      <c r="LA265" s="254"/>
      <c r="LB265" s="254"/>
      <c r="LC265" s="254"/>
      <c r="LD265" s="254"/>
      <c r="LE265" s="254"/>
      <c r="LF265" s="254"/>
      <c r="LG265" s="254"/>
      <c r="LH265" s="254"/>
      <c r="LI265" s="254"/>
      <c r="LJ265" s="254"/>
      <c r="LK265" s="254"/>
      <c r="LL265" s="254"/>
      <c r="LM265" s="254"/>
      <c r="LN265" s="254"/>
      <c r="LO265" s="254"/>
      <c r="LP265" s="254"/>
      <c r="LQ265" s="254"/>
      <c r="LR265" s="254"/>
      <c r="LS265" s="254"/>
      <c r="LT265" s="254"/>
      <c r="LU265" s="254"/>
      <c r="LV265" s="254"/>
      <c r="LW265" s="254"/>
      <c r="LX265" s="254"/>
      <c r="LY265" s="254"/>
      <c r="LZ265" s="254"/>
      <c r="MA265" s="254"/>
      <c r="MB265" s="254"/>
      <c r="MC265" s="254"/>
      <c r="MD265" s="254"/>
      <c r="ME265" s="254"/>
      <c r="MF265" s="254"/>
      <c r="MG265" s="254"/>
      <c r="MH265" s="254"/>
      <c r="MI265" s="254"/>
      <c r="MJ265" s="254"/>
      <c r="MK265" s="254"/>
      <c r="ML265" s="254"/>
      <c r="MM265" s="254"/>
      <c r="MN265" s="254"/>
      <c r="MO265" s="254"/>
      <c r="MP265" s="254"/>
      <c r="MQ265" s="254"/>
      <c r="MR265" s="254"/>
      <c r="MS265" s="254"/>
      <c r="MT265" s="254"/>
      <c r="MU265" s="254"/>
      <c r="MV265" s="254"/>
      <c r="MW265" s="254"/>
      <c r="MX265" s="254"/>
      <c r="MY265" s="254"/>
      <c r="MZ265" s="254"/>
      <c r="NA265" s="254"/>
      <c r="NB265" s="254"/>
      <c r="NC265" s="254"/>
      <c r="ND265" s="254"/>
      <c r="NE265" s="254"/>
      <c r="NF265" s="254"/>
      <c r="NG265" s="254"/>
      <c r="NH265" s="254"/>
      <c r="NI265" s="254"/>
      <c r="NJ265" s="254"/>
      <c r="NK265" s="254"/>
      <c r="NL265" s="254"/>
      <c r="NM265" s="254"/>
      <c r="NN265" s="254"/>
      <c r="NO265" s="254"/>
      <c r="NP265" s="254"/>
      <c r="NQ265" s="254"/>
      <c r="NR265" s="254"/>
      <c r="NS265" s="254"/>
      <c r="NT265" s="254"/>
      <c r="NU265" s="254"/>
      <c r="NV265" s="254"/>
      <c r="NW265" s="254"/>
      <c r="NX265" s="254"/>
      <c r="NY265" s="254"/>
      <c r="NZ265" s="254"/>
      <c r="OA265" s="254"/>
      <c r="OB265" s="254"/>
      <c r="OC265" s="254"/>
      <c r="OD265" s="254"/>
      <c r="OE265" s="254"/>
      <c r="OF265" s="254"/>
      <c r="OG265" s="254"/>
      <c r="OH265" s="254"/>
      <c r="OI265" s="254"/>
      <c r="OJ265" s="254"/>
      <c r="OK265" s="254"/>
      <c r="OL265" s="254"/>
      <c r="OM265" s="254"/>
      <c r="ON265" s="254"/>
      <c r="OO265" s="254"/>
      <c r="OP265" s="254"/>
      <c r="OQ265" s="254"/>
      <c r="OR265" s="254"/>
      <c r="OS265" s="254"/>
      <c r="OT265" s="254"/>
      <c r="OU265" s="254"/>
      <c r="OV265" s="254"/>
      <c r="OW265" s="254"/>
      <c r="OX265" s="254"/>
      <c r="OY265" s="254"/>
      <c r="OZ265" s="254"/>
      <c r="PA265" s="254"/>
      <c r="PB265" s="254"/>
      <c r="PC265" s="254"/>
      <c r="PD265" s="254"/>
      <c r="PE265" s="254"/>
      <c r="PF265" s="254"/>
      <c r="PG265" s="254"/>
      <c r="PH265" s="254"/>
      <c r="PI265" s="254"/>
      <c r="PJ265" s="254"/>
      <c r="PK265" s="254"/>
      <c r="PL265" s="254"/>
      <c r="PM265" s="254"/>
      <c r="PN265" s="254"/>
      <c r="PO265" s="254"/>
      <c r="PP265" s="254"/>
      <c r="PQ265" s="254"/>
      <c r="PR265" s="254"/>
      <c r="PS265" s="254"/>
      <c r="PT265" s="254"/>
      <c r="PU265" s="254"/>
      <c r="PV265" s="254"/>
      <c r="PW265" s="254"/>
      <c r="PX265" s="254"/>
      <c r="PY265" s="254"/>
      <c r="PZ265" s="254"/>
      <c r="QA265" s="254"/>
      <c r="QB265" s="254"/>
      <c r="QC265" s="254"/>
      <c r="QD265" s="254"/>
      <c r="QE265" s="254"/>
      <c r="QF265" s="254"/>
      <c r="QG265" s="254"/>
      <c r="QH265" s="254"/>
      <c r="QI265" s="254"/>
      <c r="QJ265" s="254"/>
      <c r="QK265" s="254"/>
      <c r="QL265" s="254"/>
      <c r="QM265" s="254"/>
      <c r="QN265" s="254"/>
      <c r="QO265" s="254"/>
      <c r="QP265" s="254"/>
      <c r="QQ265" s="254"/>
      <c r="QR265" s="254"/>
      <c r="QS265" s="254"/>
      <c r="QT265" s="254"/>
      <c r="QU265" s="254"/>
      <c r="QV265" s="254"/>
      <c r="QW265" s="254"/>
      <c r="QX265" s="254"/>
      <c r="QY265" s="254"/>
      <c r="QZ265" s="254"/>
      <c r="RA265" s="254"/>
      <c r="RB265" s="254"/>
      <c r="RC265" s="254"/>
      <c r="RD265" s="254"/>
      <c r="RE265" s="254"/>
      <c r="RF265" s="254"/>
      <c r="RG265" s="254"/>
      <c r="RH265" s="254"/>
      <c r="RI265" s="254"/>
      <c r="RJ265" s="254"/>
      <c r="RK265" s="254"/>
      <c r="RL265" s="254"/>
      <c r="RM265" s="254"/>
      <c r="RN265" s="254"/>
      <c r="RO265" s="254"/>
      <c r="RP265" s="254"/>
      <c r="RQ265" s="254"/>
      <c r="RR265" s="254"/>
      <c r="RS265" s="254"/>
      <c r="RT265" s="254"/>
      <c r="RU265" s="254"/>
      <c r="RV265" s="254"/>
      <c r="RW265" s="254"/>
      <c r="RX265" s="254"/>
      <c r="RY265" s="254"/>
      <c r="RZ265" s="254"/>
      <c r="SA265" s="254"/>
      <c r="SB265" s="254"/>
      <c r="SC265" s="254"/>
      <c r="SD265" s="254"/>
      <c r="SE265" s="254"/>
      <c r="SF265" s="254"/>
      <c r="SG265" s="254"/>
      <c r="SH265" s="254"/>
      <c r="SI265" s="254"/>
      <c r="SJ265" s="254"/>
      <c r="SK265" s="254"/>
      <c r="SL265" s="254"/>
      <c r="SM265" s="254"/>
      <c r="SN265" s="254"/>
      <c r="SO265" s="254"/>
      <c r="SP265" s="254"/>
      <c r="SQ265" s="254"/>
      <c r="SR265" s="254"/>
      <c r="SS265" s="254"/>
      <c r="ST265" s="254"/>
      <c r="SU265" s="254"/>
      <c r="SV265" s="254"/>
      <c r="SW265" s="254"/>
      <c r="SX265" s="254"/>
      <c r="SY265" s="254"/>
      <c r="SZ265" s="254"/>
      <c r="TA265" s="254"/>
      <c r="TB265" s="254"/>
      <c r="TC265" s="254"/>
      <c r="TD265" s="254"/>
      <c r="TE265" s="254"/>
      <c r="TF265" s="254"/>
      <c r="TG265" s="254"/>
      <c r="TH265" s="254"/>
      <c r="TI265" s="254"/>
      <c r="TJ265" s="254"/>
      <c r="TK265" s="254"/>
      <c r="TL265" s="254"/>
      <c r="TM265" s="254"/>
      <c r="TN265" s="254"/>
      <c r="TO265" s="254"/>
      <c r="TP265" s="254"/>
      <c r="TQ265" s="254"/>
      <c r="TR265" s="254"/>
      <c r="TS265" s="254"/>
      <c r="TT265" s="254"/>
      <c r="TU265" s="254"/>
      <c r="TV265" s="254"/>
      <c r="TW265" s="254"/>
      <c r="TX265" s="254"/>
      <c r="TY265" s="254"/>
      <c r="TZ265" s="254"/>
      <c r="UA265" s="254"/>
      <c r="UB265" s="254"/>
      <c r="UC265" s="254"/>
      <c r="UD265" s="254"/>
      <c r="UE265" s="254"/>
      <c r="UF265" s="254"/>
      <c r="UG265" s="254"/>
      <c r="UH265" s="254"/>
      <c r="UI265" s="254"/>
      <c r="UJ265" s="254"/>
      <c r="UK265" s="254"/>
      <c r="UL265" s="254"/>
      <c r="UM265" s="254"/>
      <c r="UN265" s="254"/>
      <c r="UO265" s="254"/>
      <c r="UP265" s="254"/>
      <c r="UQ265" s="254"/>
      <c r="UR265" s="254"/>
      <c r="US265" s="254"/>
      <c r="UT265" s="254"/>
      <c r="UU265" s="254"/>
      <c r="UV265" s="254"/>
      <c r="UW265" s="254"/>
      <c r="UX265" s="254"/>
      <c r="UY265" s="254"/>
      <c r="UZ265" s="254"/>
      <c r="VA265" s="254"/>
      <c r="VB265" s="254"/>
      <c r="VC265" s="254"/>
      <c r="VD265" s="254"/>
      <c r="VE265" s="254"/>
      <c r="VF265" s="254"/>
      <c r="VG265" s="254"/>
      <c r="VH265" s="254"/>
      <c r="VI265" s="254"/>
      <c r="VJ265" s="254"/>
      <c r="VK265" s="254"/>
      <c r="VL265" s="254"/>
      <c r="VM265" s="254"/>
      <c r="VN265" s="254"/>
      <c r="VO265" s="254"/>
      <c r="VP265" s="254"/>
      <c r="VQ265" s="254"/>
      <c r="VR265" s="254"/>
      <c r="VS265" s="254"/>
      <c r="VT265" s="254"/>
      <c r="VU265" s="254"/>
      <c r="VV265" s="254"/>
      <c r="VW265" s="254"/>
      <c r="VX265" s="254"/>
      <c r="VY265" s="254"/>
      <c r="VZ265" s="254"/>
      <c r="WA265" s="254"/>
      <c r="WB265" s="254"/>
      <c r="WC265" s="254"/>
      <c r="WD265" s="254"/>
      <c r="WE265" s="254"/>
      <c r="WF265" s="254"/>
      <c r="WG265" s="254"/>
      <c r="WH265" s="254"/>
      <c r="WI265" s="254"/>
      <c r="WJ265" s="254"/>
      <c r="WK265" s="254"/>
      <c r="WL265" s="254"/>
      <c r="WM265" s="254"/>
      <c r="WN265" s="254"/>
      <c r="WO265" s="254"/>
      <c r="WP265" s="254"/>
      <c r="WQ265" s="254"/>
      <c r="WR265" s="254"/>
      <c r="WS265" s="254"/>
      <c r="WT265" s="254"/>
      <c r="WU265" s="254"/>
      <c r="WV265" s="254"/>
      <c r="WW265" s="254"/>
      <c r="WX265" s="254"/>
      <c r="WY265" s="254"/>
      <c r="WZ265" s="254"/>
      <c r="XA265" s="254"/>
      <c r="XB265" s="254"/>
      <c r="XC265" s="254"/>
      <c r="XD265" s="254"/>
      <c r="XE265" s="254"/>
      <c r="XF265" s="254"/>
      <c r="XG265" s="254"/>
      <c r="XH265" s="254"/>
      <c r="XI265" s="254"/>
      <c r="XJ265" s="254"/>
      <c r="XK265" s="254"/>
      <c r="XL265" s="254"/>
      <c r="XM265" s="254"/>
      <c r="XN265" s="254"/>
      <c r="XO265" s="254"/>
      <c r="XP265" s="254"/>
      <c r="XQ265" s="254"/>
      <c r="XR265" s="254"/>
      <c r="XS265" s="254"/>
      <c r="XT265" s="254"/>
      <c r="XU265" s="254"/>
      <c r="XV265" s="254"/>
      <c r="XW265" s="254"/>
      <c r="XX265" s="254"/>
      <c r="XY265" s="254"/>
      <c r="XZ265" s="254"/>
      <c r="YA265" s="254"/>
      <c r="YB265" s="254"/>
      <c r="YC265" s="254"/>
      <c r="YD265" s="254"/>
      <c r="YE265" s="254"/>
      <c r="YF265" s="254"/>
      <c r="YG265" s="254"/>
      <c r="YH265" s="254"/>
      <c r="YI265" s="254"/>
      <c r="YJ265" s="254"/>
      <c r="YK265" s="254"/>
      <c r="YL265" s="254"/>
      <c r="YM265" s="254"/>
      <c r="YN265" s="254"/>
      <c r="YO265" s="254"/>
      <c r="YP265" s="254"/>
      <c r="YQ265" s="254"/>
      <c r="YR265" s="254"/>
      <c r="YS265" s="254"/>
      <c r="YT265" s="254"/>
      <c r="YU265" s="254"/>
      <c r="YV265" s="254"/>
      <c r="YW265" s="254"/>
      <c r="YX265" s="254"/>
      <c r="YY265" s="254"/>
      <c r="YZ265" s="254"/>
      <c r="ZA265" s="254"/>
      <c r="ZB265" s="254"/>
      <c r="ZC265" s="254"/>
      <c r="ZD265" s="254"/>
      <c r="ZE265" s="254"/>
      <c r="ZF265" s="254"/>
      <c r="ZG265" s="254"/>
      <c r="ZH265" s="254"/>
      <c r="ZI265" s="254"/>
      <c r="ZJ265" s="254"/>
      <c r="ZK265" s="254"/>
      <c r="ZL265" s="254"/>
      <c r="ZM265" s="254"/>
      <c r="ZN265" s="254"/>
      <c r="ZO265" s="254"/>
      <c r="ZP265" s="254"/>
      <c r="ZQ265" s="254"/>
      <c r="ZR265" s="254"/>
      <c r="ZS265" s="254"/>
      <c r="ZT265" s="254"/>
      <c r="ZU265" s="254"/>
      <c r="ZV265" s="254"/>
      <c r="ZW265" s="254"/>
      <c r="ZX265" s="254"/>
      <c r="ZY265" s="254"/>
      <c r="ZZ265" s="254"/>
      <c r="AAA265" s="254"/>
      <c r="AAB265" s="254"/>
      <c r="AAC265" s="254"/>
      <c r="AAD265" s="254"/>
      <c r="AAE265" s="254"/>
      <c r="AAF265" s="254"/>
      <c r="AAG265" s="254"/>
      <c r="AAH265" s="254"/>
      <c r="AAI265" s="254"/>
      <c r="AAJ265" s="254"/>
      <c r="AAK265" s="254"/>
      <c r="AAL265" s="254"/>
      <c r="AAM265" s="254"/>
      <c r="AAN265" s="254"/>
      <c r="AAO265" s="254"/>
      <c r="AAP265" s="254"/>
      <c r="AAQ265" s="254"/>
      <c r="AAR265" s="254"/>
      <c r="AAS265" s="254"/>
      <c r="AAT265" s="254"/>
      <c r="AAU265" s="254"/>
      <c r="AAV265" s="254"/>
      <c r="AAW265" s="254"/>
      <c r="AAX265" s="254"/>
      <c r="AAY265" s="254"/>
      <c r="AAZ265" s="254"/>
      <c r="ABA265" s="254"/>
      <c r="ABB265" s="254"/>
      <c r="ABC265" s="254"/>
      <c r="ABD265" s="254"/>
      <c r="ABE265" s="254"/>
      <c r="ABF265" s="254"/>
      <c r="ABG265" s="254"/>
      <c r="ABH265" s="254"/>
      <c r="ABI265" s="254"/>
      <c r="ABJ265" s="254"/>
      <c r="ABK265" s="254"/>
      <c r="ABL265" s="254"/>
      <c r="ABM265" s="254"/>
      <c r="ABN265" s="254"/>
      <c r="ABO265" s="254"/>
      <c r="ABP265" s="254"/>
      <c r="ABQ265" s="254"/>
      <c r="ABR265" s="254"/>
      <c r="ABS265" s="254"/>
      <c r="ABT265" s="254"/>
      <c r="ABU265" s="254"/>
      <c r="ABV265" s="254"/>
      <c r="ABW265" s="254"/>
      <c r="ABX265" s="254"/>
      <c r="ABY265" s="254"/>
      <c r="ABZ265" s="254"/>
      <c r="ACA265" s="254"/>
      <c r="ACB265" s="254"/>
      <c r="ACC265" s="254"/>
      <c r="ACD265" s="254"/>
      <c r="ACE265" s="254"/>
      <c r="ACF265" s="254"/>
      <c r="ACG265" s="254"/>
      <c r="ACH265" s="254"/>
      <c r="ACI265" s="254"/>
      <c r="ACJ265" s="254"/>
      <c r="ACK265" s="254"/>
      <c r="ACL265" s="254"/>
      <c r="ACM265" s="254"/>
      <c r="ACN265" s="254"/>
      <c r="ACO265" s="254"/>
      <c r="ACP265" s="254"/>
      <c r="ACQ265" s="254"/>
      <c r="ACR265" s="254"/>
      <c r="ACS265" s="254"/>
      <c r="ACT265" s="254"/>
      <c r="ACU265" s="254"/>
      <c r="ACV265" s="254"/>
      <c r="ACW265" s="254"/>
      <c r="ACX265" s="254"/>
      <c r="ACY265" s="254"/>
      <c r="ACZ265" s="254"/>
      <c r="ADA265" s="254"/>
      <c r="ADB265" s="254"/>
      <c r="ADC265" s="254"/>
      <c r="ADD265" s="254"/>
      <c r="ADE265" s="254"/>
      <c r="ADF265" s="254"/>
      <c r="ADG265" s="254"/>
      <c r="ADH265" s="254"/>
      <c r="ADI265" s="254"/>
      <c r="ADJ265" s="254"/>
      <c r="ADK265" s="254"/>
      <c r="ADL265" s="254"/>
      <c r="ADM265" s="254"/>
      <c r="ADN265" s="254"/>
      <c r="ADO265" s="254"/>
      <c r="ADP265" s="254"/>
      <c r="ADQ265" s="254"/>
      <c r="ADR265" s="254"/>
      <c r="ADS265" s="254"/>
      <c r="ADT265" s="254"/>
      <c r="ADU265" s="254"/>
      <c r="ADV265" s="254"/>
      <c r="ADW265" s="254"/>
      <c r="ADX265" s="254"/>
      <c r="ADY265" s="254"/>
      <c r="ADZ265" s="254"/>
      <c r="AEA265" s="254"/>
      <c r="AEB265" s="254"/>
      <c r="AEC265" s="254"/>
      <c r="AED265" s="254"/>
      <c r="AEE265" s="254"/>
      <c r="AEF265" s="254"/>
      <c r="AEG265" s="254"/>
      <c r="AEH265" s="254"/>
      <c r="AEI265" s="254"/>
      <c r="AEJ265" s="254"/>
      <c r="AEK265" s="254"/>
      <c r="AEL265" s="254"/>
      <c r="AEM265" s="254"/>
      <c r="AEN265" s="254"/>
      <c r="AEO265" s="254"/>
      <c r="AEP265" s="254"/>
      <c r="AEQ265" s="254"/>
      <c r="AER265" s="254"/>
      <c r="AES265" s="254"/>
      <c r="AET265" s="254"/>
      <c r="AEU265" s="254"/>
      <c r="AEV265" s="254"/>
      <c r="AEW265" s="254"/>
      <c r="AEX265" s="254"/>
      <c r="AEY265" s="254"/>
      <c r="AEZ265" s="254"/>
      <c r="AFA265" s="254"/>
      <c r="AFB265" s="254"/>
      <c r="AFC265" s="254"/>
      <c r="AFD265" s="254"/>
      <c r="AFE265" s="254"/>
      <c r="AFF265" s="254"/>
      <c r="AFG265" s="254"/>
      <c r="AFH265" s="254"/>
      <c r="AFI265" s="254"/>
      <c r="AFJ265" s="254"/>
      <c r="AFK265" s="254"/>
      <c r="AFL265" s="254"/>
      <c r="AFM265" s="254"/>
      <c r="AFN265" s="254"/>
      <c r="AFO265" s="254"/>
      <c r="AFP265" s="254"/>
      <c r="AFQ265" s="254"/>
      <c r="AFR265" s="254"/>
      <c r="AFS265" s="254"/>
      <c r="AFT265" s="254"/>
      <c r="AFU265" s="254"/>
      <c r="AFV265" s="254"/>
      <c r="AFW265" s="254"/>
      <c r="AFX265" s="254"/>
      <c r="AFY265" s="254"/>
      <c r="AFZ265" s="254"/>
      <c r="AGA265" s="254"/>
      <c r="AGB265" s="254"/>
      <c r="AGC265" s="254"/>
      <c r="AGD265" s="254"/>
      <c r="AGE265" s="254"/>
      <c r="AGF265" s="254"/>
      <c r="AGG265" s="254"/>
      <c r="AGH265" s="254"/>
      <c r="AGI265" s="254"/>
      <c r="AGJ265" s="254"/>
      <c r="AGK265" s="254"/>
      <c r="AGL265" s="254"/>
      <c r="AGM265" s="254"/>
      <c r="AGN265" s="254"/>
      <c r="AGO265" s="254"/>
      <c r="AGP265" s="254"/>
      <c r="AGQ265" s="254"/>
      <c r="AGR265" s="254"/>
      <c r="AGS265" s="254"/>
      <c r="AGT265" s="254"/>
      <c r="AGU265" s="254"/>
      <c r="AGV265" s="254"/>
      <c r="AGW265" s="254"/>
      <c r="AGX265" s="254"/>
      <c r="AGY265" s="254"/>
      <c r="AGZ265" s="254"/>
      <c r="AHA265" s="254"/>
      <c r="AHB265" s="254"/>
      <c r="AHC265" s="254"/>
      <c r="AHD265" s="254"/>
      <c r="AHE265" s="254"/>
      <c r="AHF265" s="254"/>
      <c r="AHG265" s="254"/>
      <c r="AHH265" s="254"/>
      <c r="AHI265" s="254"/>
      <c r="AHJ265" s="254"/>
      <c r="AHK265" s="254"/>
      <c r="AHL265" s="254"/>
      <c r="AHM265" s="254"/>
      <c r="AHN265" s="254"/>
      <c r="AHO265" s="254"/>
      <c r="AHP265" s="254"/>
      <c r="AHQ265" s="254"/>
      <c r="AHR265" s="254"/>
      <c r="AHS265" s="254"/>
      <c r="AHT265" s="254"/>
      <c r="AHU265" s="254"/>
      <c r="AHV265" s="254"/>
      <c r="AHW265" s="254"/>
      <c r="AHX265" s="254"/>
      <c r="AHY265" s="254"/>
      <c r="AHZ265" s="254"/>
      <c r="AIA265" s="254"/>
      <c r="AIB265" s="254"/>
      <c r="AIC265" s="254"/>
      <c r="AID265" s="254"/>
      <c r="AIE265" s="254"/>
      <c r="AIF265" s="254"/>
      <c r="AIG265" s="254"/>
      <c r="AIH265" s="254"/>
      <c r="AII265" s="254"/>
      <c r="AIJ265" s="254"/>
      <c r="AIK265" s="254"/>
      <c r="AIL265" s="254"/>
      <c r="AIM265" s="254"/>
      <c r="AIN265" s="254"/>
      <c r="AIO265" s="254"/>
      <c r="AIP265" s="254"/>
      <c r="AIQ265" s="254"/>
      <c r="AIR265" s="254"/>
      <c r="AIS265" s="254"/>
      <c r="AIT265" s="254"/>
      <c r="AIU265" s="254"/>
      <c r="AIV265" s="254"/>
      <c r="AIW265" s="254"/>
      <c r="AIX265" s="254"/>
      <c r="AIY265" s="254"/>
      <c r="AIZ265" s="254"/>
      <c r="AJA265" s="254"/>
      <c r="AJB265" s="254"/>
      <c r="AJC265" s="254"/>
      <c r="AJD265" s="254"/>
      <c r="AJE265" s="254"/>
      <c r="AJF265" s="254"/>
      <c r="AJG265" s="254"/>
      <c r="AJH265" s="254"/>
      <c r="AJI265" s="254"/>
      <c r="AJJ265" s="254"/>
      <c r="AJK265" s="254"/>
      <c r="AJL265" s="254"/>
      <c r="AJM265" s="254"/>
      <c r="AJN265" s="254"/>
      <c r="AJO265" s="254"/>
      <c r="AJP265" s="254"/>
      <c r="AJQ265" s="254"/>
      <c r="AJR265" s="254"/>
      <c r="AJS265" s="254"/>
      <c r="AJT265" s="254"/>
      <c r="AJU265" s="254"/>
      <c r="AJV265" s="254"/>
      <c r="AJW265" s="254"/>
      <c r="AJX265" s="254"/>
      <c r="AJY265" s="254"/>
      <c r="AJZ265" s="254"/>
      <c r="AKA265" s="254"/>
      <c r="AKB265" s="254"/>
      <c r="AKC265" s="254"/>
      <c r="AKD265" s="254"/>
      <c r="AKE265" s="254"/>
      <c r="AKF265" s="254"/>
      <c r="AKG265" s="254"/>
      <c r="AKH265" s="254"/>
      <c r="AKI265" s="254"/>
      <c r="AKJ265" s="254"/>
      <c r="AKK265" s="254"/>
      <c r="AKL265" s="254"/>
      <c r="AKM265" s="254"/>
      <c r="AKN265" s="254"/>
      <c r="AKO265" s="254"/>
      <c r="AKP265" s="254"/>
      <c r="AKQ265" s="254"/>
      <c r="AKR265" s="254"/>
      <c r="AKS265" s="254"/>
      <c r="AKT265" s="254"/>
      <c r="AKU265" s="254"/>
      <c r="AKV265" s="254"/>
      <c r="AKW265" s="254"/>
      <c r="AKX265" s="254"/>
      <c r="AKY265" s="254"/>
      <c r="AKZ265" s="254"/>
      <c r="ALA265" s="254"/>
      <c r="ALB265" s="254"/>
      <c r="ALC265" s="254"/>
      <c r="ALD265" s="254"/>
      <c r="ALE265" s="254"/>
      <c r="ALF265" s="254"/>
      <c r="ALG265" s="254"/>
      <c r="ALH265" s="254"/>
      <c r="ALI265" s="254"/>
      <c r="ALJ265" s="254"/>
      <c r="ALK265" s="254"/>
      <c r="ALL265" s="254"/>
      <c r="ALM265" s="254"/>
      <c r="ALN265" s="254"/>
      <c r="ALO265" s="254"/>
      <c r="ALP265" s="254"/>
      <c r="ALQ265" s="254"/>
      <c r="ALR265" s="254"/>
      <c r="ALS265" s="254"/>
      <c r="ALT265" s="254"/>
      <c r="ALU265" s="254"/>
      <c r="ALV265" s="254"/>
      <c r="ALW265" s="254"/>
      <c r="ALX265" s="254"/>
      <c r="ALY265" s="254"/>
      <c r="ALZ265" s="254"/>
      <c r="AMA265" s="254"/>
      <c r="AMB265" s="254"/>
      <c r="AMC265" s="254"/>
      <c r="AMD265" s="254"/>
      <c r="AME265" s="254"/>
      <c r="AMF265" s="254"/>
      <c r="AMG265" s="254"/>
      <c r="AMH265" s="254"/>
      <c r="AMI265" s="254"/>
      <c r="AMJ265" s="254"/>
      <c r="AMK265" s="254"/>
      <c r="AML265" s="254"/>
      <c r="AMM265" s="254"/>
      <c r="AMN265" s="254"/>
      <c r="AMO265" s="254"/>
      <c r="AMP265" s="254"/>
      <c r="AMQ265" s="254"/>
      <c r="AMR265" s="254"/>
      <c r="AMS265" s="254"/>
      <c r="AMT265" s="254"/>
      <c r="AMU265" s="254"/>
      <c r="AMV265" s="254"/>
      <c r="AMW265" s="254"/>
      <c r="AMX265" s="254"/>
      <c r="AMY265" s="254"/>
      <c r="AMZ265" s="254"/>
      <c r="ANA265" s="254"/>
      <c r="ANB265" s="254"/>
      <c r="ANC265" s="254"/>
      <c r="AND265" s="254"/>
      <c r="ANE265" s="254"/>
      <c r="ANF265" s="254"/>
      <c r="ANG265" s="254"/>
      <c r="ANH265" s="254"/>
      <c r="ANI265" s="254"/>
      <c r="ANJ265" s="254"/>
      <c r="ANK265" s="254"/>
      <c r="ANL265" s="254"/>
      <c r="ANM265" s="254"/>
      <c r="ANN265" s="254"/>
      <c r="ANO265" s="254"/>
      <c r="ANP265" s="254"/>
      <c r="ANQ265" s="254"/>
      <c r="ANR265" s="254"/>
      <c r="ANS265" s="254"/>
      <c r="ANT265" s="254"/>
      <c r="ANU265" s="254"/>
      <c r="ANV265" s="254"/>
      <c r="ANW265" s="254"/>
      <c r="ANX265" s="254"/>
      <c r="ANY265" s="254"/>
      <c r="ANZ265" s="254"/>
      <c r="AOA265" s="254"/>
      <c r="AOB265" s="254"/>
      <c r="AOC265" s="254"/>
      <c r="AOD265" s="254"/>
      <c r="AOE265" s="254"/>
      <c r="AOF265" s="254"/>
      <c r="AOG265" s="254"/>
      <c r="AOH265" s="254"/>
      <c r="AOI265" s="254"/>
      <c r="AOJ265" s="254"/>
      <c r="AOK265" s="254"/>
      <c r="AOL265" s="254"/>
      <c r="AOM265" s="254"/>
      <c r="AON265" s="254"/>
      <c r="AOO265" s="254"/>
      <c r="AOP265" s="254"/>
      <c r="AOQ265" s="254"/>
      <c r="AOR265" s="254"/>
      <c r="AOS265" s="254"/>
      <c r="AOT265" s="254"/>
      <c r="AOU265" s="254"/>
      <c r="AOV265" s="254"/>
      <c r="AOW265" s="254"/>
      <c r="AOX265" s="254"/>
      <c r="AOY265" s="254"/>
      <c r="AOZ265" s="254"/>
      <c r="APA265" s="254"/>
      <c r="APB265" s="254"/>
      <c r="APC265" s="254"/>
      <c r="APD265" s="254"/>
      <c r="APE265" s="254"/>
      <c r="APF265" s="254"/>
      <c r="APG265" s="254"/>
      <c r="APH265" s="254"/>
      <c r="API265" s="254"/>
      <c r="APJ265" s="254"/>
      <c r="APK265" s="254"/>
      <c r="APL265" s="254"/>
      <c r="APM265" s="254"/>
      <c r="APN265" s="254"/>
      <c r="APO265" s="254"/>
      <c r="APP265" s="254"/>
      <c r="APQ265" s="254"/>
      <c r="APR265" s="254"/>
      <c r="APS265" s="254"/>
      <c r="APT265" s="254"/>
      <c r="APU265" s="254"/>
      <c r="APV265" s="254"/>
      <c r="APW265" s="254"/>
      <c r="APX265" s="254"/>
      <c r="APY265" s="254"/>
      <c r="APZ265" s="254"/>
      <c r="AQA265" s="254"/>
      <c r="AQB265" s="254"/>
      <c r="AQC265" s="254"/>
      <c r="AQD265" s="254"/>
      <c r="AQE265" s="254"/>
      <c r="AQF265" s="254"/>
      <c r="AQG265" s="254"/>
      <c r="AQH265" s="254"/>
      <c r="AQI265" s="254"/>
      <c r="AQJ265" s="254"/>
      <c r="AQK265" s="254"/>
      <c r="AQL265" s="254"/>
      <c r="AQM265" s="254"/>
      <c r="AQN265" s="254"/>
      <c r="AQO265" s="254"/>
      <c r="AQP265" s="254"/>
      <c r="AQQ265" s="254"/>
      <c r="AQR265" s="254"/>
      <c r="AQS265" s="254"/>
      <c r="AQT265" s="254"/>
      <c r="AQU265" s="254"/>
      <c r="AQV265" s="254"/>
      <c r="AQW265" s="254"/>
      <c r="AQX265" s="254"/>
      <c r="AQY265" s="254"/>
      <c r="AQZ265" s="254"/>
      <c r="ARA265" s="254"/>
      <c r="ARB265" s="254"/>
      <c r="ARC265" s="254"/>
      <c r="ARD265" s="254"/>
      <c r="ARE265" s="254"/>
      <c r="ARF265" s="254"/>
      <c r="ARG265" s="254"/>
      <c r="ARH265" s="254"/>
      <c r="ARI265" s="254"/>
      <c r="ARJ265" s="254"/>
      <c r="ARK265" s="254"/>
      <c r="ARL265" s="254"/>
      <c r="ARM265" s="254"/>
      <c r="ARN265" s="254"/>
      <c r="ARO265" s="254"/>
      <c r="ARP265" s="254"/>
      <c r="ARQ265" s="254"/>
      <c r="ARR265" s="254"/>
      <c r="ARS265" s="254"/>
      <c r="ART265" s="254"/>
      <c r="ARU265" s="254"/>
      <c r="ARV265" s="254"/>
      <c r="ARW265" s="254"/>
      <c r="ARX265" s="254"/>
      <c r="ARY265" s="254"/>
      <c r="ARZ265" s="254"/>
      <c r="ASA265" s="254"/>
      <c r="ASB265" s="254"/>
      <c r="ASC265" s="254"/>
      <c r="ASD265" s="254"/>
      <c r="ASE265" s="254"/>
      <c r="ASF265" s="254"/>
      <c r="ASG265" s="254"/>
      <c r="ASH265" s="254"/>
      <c r="ASI265" s="254"/>
      <c r="ASJ265" s="254"/>
      <c r="ASK265" s="254"/>
      <c r="ASL265" s="254"/>
      <c r="ASM265" s="254"/>
      <c r="ASN265" s="254"/>
      <c r="ASO265" s="254"/>
      <c r="ASP265" s="254"/>
      <c r="ASQ265" s="254"/>
      <c r="ASR265" s="254"/>
      <c r="ASS265" s="254"/>
      <c r="AST265" s="254"/>
      <c r="ASU265" s="254"/>
      <c r="ASV265" s="254"/>
      <c r="ASW265" s="254"/>
      <c r="ASX265" s="254"/>
      <c r="ASY265" s="254"/>
      <c r="ASZ265" s="254"/>
      <c r="ATA265" s="254"/>
      <c r="ATB265" s="254"/>
      <c r="ATC265" s="254"/>
      <c r="ATD265" s="254"/>
      <c r="ATE265" s="254"/>
      <c r="ATF265" s="254"/>
      <c r="ATG265" s="254"/>
      <c r="ATH265" s="254"/>
      <c r="ATI265" s="254"/>
      <c r="ATJ265" s="254"/>
      <c r="ATK265" s="254"/>
      <c r="ATL265" s="254"/>
      <c r="ATM265" s="254"/>
      <c r="ATN265" s="254"/>
      <c r="ATO265" s="254"/>
      <c r="ATP265" s="254"/>
      <c r="ATQ265" s="254"/>
      <c r="ATR265" s="254"/>
      <c r="ATS265" s="254"/>
      <c r="ATT265" s="254"/>
      <c r="ATU265" s="254"/>
      <c r="ATV265" s="254"/>
      <c r="ATW265" s="254"/>
      <c r="ATX265" s="254"/>
      <c r="ATY265" s="254"/>
      <c r="ATZ265" s="254"/>
      <c r="AUA265" s="254"/>
      <c r="AUB265" s="254"/>
      <c r="AUC265" s="254"/>
      <c r="AUD265" s="254"/>
      <c r="AUE265" s="254"/>
      <c r="AUF265" s="254"/>
      <c r="AUG265" s="254"/>
      <c r="AUH265" s="254"/>
      <c r="AUI265" s="254"/>
      <c r="AUJ265" s="254"/>
      <c r="AUK265" s="254"/>
      <c r="AUL265" s="254"/>
      <c r="AUM265" s="254"/>
      <c r="AUN265" s="254"/>
      <c r="AUO265" s="254"/>
      <c r="AUP265" s="254"/>
      <c r="AUQ265" s="254"/>
      <c r="AUR265" s="254"/>
      <c r="AUS265" s="254"/>
      <c r="AUT265" s="254"/>
      <c r="AUU265" s="254"/>
      <c r="AUV265" s="254"/>
      <c r="AUW265" s="254"/>
      <c r="AUX265" s="254"/>
      <c r="AUY265" s="254"/>
      <c r="AUZ265" s="254"/>
      <c r="AVA265" s="254"/>
      <c r="AVB265" s="254"/>
      <c r="AVC265" s="254"/>
      <c r="AVD265" s="254"/>
      <c r="AVE265" s="254"/>
      <c r="AVF265" s="254"/>
      <c r="AVG265" s="254"/>
      <c r="AVH265" s="254"/>
      <c r="AVI265" s="254"/>
      <c r="AVJ265" s="254"/>
      <c r="AVK265" s="254"/>
      <c r="AVL265" s="254"/>
      <c r="AVM265" s="254"/>
      <c r="AVN265" s="254"/>
      <c r="AVO265" s="254"/>
      <c r="AVP265" s="254"/>
      <c r="AVQ265" s="254"/>
      <c r="AVR265" s="254"/>
      <c r="AVS265" s="254"/>
      <c r="AVT265" s="254"/>
      <c r="AVU265" s="254"/>
      <c r="AVV265" s="254"/>
      <c r="AVW265" s="254"/>
      <c r="AVX265" s="254"/>
      <c r="AVY265" s="254"/>
      <c r="AVZ265" s="254"/>
      <c r="AWA265" s="254"/>
      <c r="AWB265" s="254"/>
      <c r="AWC265" s="254"/>
      <c r="AWD265" s="254"/>
      <c r="AWE265" s="254"/>
      <c r="AWF265" s="254"/>
      <c r="AWG265" s="254"/>
      <c r="AWH265" s="254"/>
      <c r="AWI265" s="254"/>
      <c r="AWJ265" s="254"/>
      <c r="AWK265" s="254"/>
      <c r="AWL265" s="254"/>
      <c r="AWM265" s="254"/>
      <c r="AWN265" s="254"/>
      <c r="AWO265" s="254"/>
      <c r="AWP265" s="254"/>
      <c r="AWQ265" s="254"/>
      <c r="AWR265" s="254"/>
      <c r="AWS265" s="254"/>
      <c r="AWT265" s="254"/>
      <c r="AWU265" s="254"/>
      <c r="AWV265" s="254"/>
      <c r="AWW265" s="254"/>
      <c r="AWX265" s="254"/>
      <c r="AWY265" s="254"/>
      <c r="AWZ265" s="254"/>
      <c r="AXA265" s="254"/>
      <c r="AXB265" s="254"/>
      <c r="AXC265" s="254"/>
      <c r="AXD265" s="254"/>
      <c r="AXE265" s="254"/>
      <c r="AXF265" s="254"/>
      <c r="AXG265" s="254"/>
      <c r="AXH265" s="254"/>
      <c r="AXI265" s="254"/>
      <c r="AXJ265" s="254"/>
      <c r="AXK265" s="254"/>
      <c r="AXL265" s="254"/>
      <c r="AXM265" s="254"/>
      <c r="AXN265" s="254"/>
      <c r="AXO265" s="254"/>
      <c r="AXP265" s="254"/>
      <c r="AXQ265" s="254"/>
      <c r="AXR265" s="254"/>
      <c r="AXS265" s="254"/>
      <c r="AXT265" s="254"/>
      <c r="AXU265" s="254"/>
      <c r="AXV265" s="254"/>
      <c r="AXW265" s="254"/>
      <c r="AXX265" s="254"/>
      <c r="AXY265" s="254"/>
      <c r="AXZ265" s="254"/>
      <c r="AYA265" s="254"/>
      <c r="AYB265" s="254"/>
      <c r="AYC265" s="254"/>
      <c r="AYD265" s="254"/>
      <c r="AYE265" s="254"/>
      <c r="AYF265" s="254"/>
      <c r="AYG265" s="254"/>
      <c r="AYH265" s="254"/>
      <c r="AYI265" s="254"/>
      <c r="AYJ265" s="254"/>
      <c r="AYK265" s="254"/>
      <c r="AYL265" s="254"/>
      <c r="AYM265" s="254"/>
      <c r="AYN265" s="254"/>
      <c r="AYO265" s="254"/>
      <c r="AYP265" s="254"/>
      <c r="AYQ265" s="254"/>
      <c r="AYR265" s="254"/>
      <c r="AYS265" s="254"/>
      <c r="AYT265" s="254"/>
      <c r="AYU265" s="254"/>
      <c r="AYV265" s="254"/>
      <c r="AYW265" s="254"/>
      <c r="AYX265" s="254"/>
      <c r="AYY265" s="254"/>
      <c r="AYZ265" s="254"/>
      <c r="AZA265" s="254"/>
      <c r="AZB265" s="254"/>
      <c r="AZC265" s="254"/>
      <c r="AZD265" s="254"/>
      <c r="AZE265" s="254"/>
      <c r="AZF265" s="254"/>
      <c r="AZG265" s="254"/>
      <c r="AZH265" s="254"/>
      <c r="AZI265" s="254"/>
      <c r="AZJ265" s="254"/>
      <c r="AZK265" s="254"/>
      <c r="AZL265" s="254"/>
      <c r="AZM265" s="254"/>
      <c r="AZN265" s="254"/>
      <c r="AZO265" s="254"/>
      <c r="AZP265" s="254"/>
      <c r="AZQ265" s="254"/>
      <c r="AZR265" s="254"/>
      <c r="AZS265" s="254"/>
      <c r="AZT265" s="254"/>
      <c r="AZU265" s="254"/>
      <c r="AZV265" s="254"/>
      <c r="AZW265" s="254"/>
      <c r="AZX265" s="254"/>
      <c r="AZY265" s="254"/>
      <c r="AZZ265" s="254"/>
      <c r="BAA265" s="254"/>
      <c r="BAB265" s="254"/>
      <c r="BAC265" s="254"/>
      <c r="BAD265" s="254"/>
      <c r="BAE265" s="254"/>
      <c r="BAF265" s="254"/>
      <c r="BAG265" s="254"/>
      <c r="BAH265" s="254"/>
      <c r="BAI265" s="254"/>
      <c r="BAJ265" s="254"/>
      <c r="BAK265" s="254"/>
      <c r="BAL265" s="254"/>
      <c r="BAM265" s="254"/>
      <c r="BAN265" s="254"/>
      <c r="BAO265" s="254"/>
      <c r="BAP265" s="254"/>
      <c r="BAQ265" s="254"/>
      <c r="BAR265" s="254"/>
      <c r="BAS265" s="254"/>
      <c r="BAT265" s="254"/>
      <c r="BAU265" s="254"/>
      <c r="BAV265" s="254"/>
      <c r="BAW265" s="254"/>
      <c r="BAX265" s="254"/>
      <c r="BAY265" s="254"/>
      <c r="BAZ265" s="254"/>
      <c r="BBA265" s="254"/>
      <c r="BBB265" s="254"/>
      <c r="BBC265" s="254"/>
      <c r="BBD265" s="254"/>
      <c r="BBE265" s="254"/>
      <c r="BBF265" s="254"/>
      <c r="BBG265" s="254"/>
      <c r="BBH265" s="254"/>
      <c r="BBI265" s="254"/>
      <c r="BBJ265" s="254"/>
      <c r="BBK265" s="254"/>
      <c r="BBL265" s="254"/>
      <c r="BBM265" s="254"/>
      <c r="BBN265" s="254"/>
      <c r="BBO265" s="254"/>
      <c r="BBP265" s="254"/>
      <c r="BBQ265" s="254"/>
      <c r="BBR265" s="254"/>
      <c r="BBS265" s="254"/>
      <c r="BBT265" s="254"/>
      <c r="BBU265" s="254"/>
      <c r="BBV265" s="254"/>
      <c r="BBW265" s="254"/>
      <c r="BBX265" s="254"/>
      <c r="BBY265" s="254"/>
      <c r="BBZ265" s="254"/>
      <c r="BCA265" s="254"/>
      <c r="BCB265" s="254"/>
      <c r="BCC265" s="254"/>
      <c r="BCD265" s="254"/>
      <c r="BCE265" s="254"/>
      <c r="BCF265" s="254"/>
      <c r="BCG265" s="254"/>
      <c r="BCH265" s="254"/>
      <c r="BCI265" s="254"/>
      <c r="BCJ265" s="254"/>
      <c r="BCK265" s="254"/>
      <c r="BCL265" s="254"/>
      <c r="BCM265" s="254"/>
      <c r="BCN265" s="254"/>
      <c r="BCO265" s="254"/>
      <c r="BCP265" s="254"/>
      <c r="BCQ265" s="254"/>
      <c r="BCR265" s="254"/>
      <c r="BCS265" s="254"/>
      <c r="BCT265" s="254"/>
      <c r="BCU265" s="254"/>
      <c r="BCV265" s="254"/>
      <c r="BCW265" s="254"/>
      <c r="BCX265" s="254"/>
      <c r="BCY265" s="254"/>
      <c r="BCZ265" s="254"/>
      <c r="BDA265" s="254"/>
      <c r="BDB265" s="254"/>
      <c r="BDC265" s="254"/>
      <c r="BDD265" s="254"/>
      <c r="BDE265" s="254"/>
      <c r="BDF265" s="254"/>
      <c r="BDG265" s="254"/>
      <c r="BDH265" s="254"/>
      <c r="BDI265" s="254"/>
      <c r="BDJ265" s="254"/>
      <c r="BDK265" s="254"/>
      <c r="BDL265" s="254"/>
      <c r="BDM265" s="254"/>
      <c r="BDN265" s="254"/>
      <c r="BDO265" s="254"/>
      <c r="BDP265" s="254"/>
      <c r="BDQ265" s="254"/>
      <c r="BDR265" s="254"/>
      <c r="BDS265" s="254"/>
      <c r="BDT265" s="254"/>
      <c r="BDU265" s="254"/>
      <c r="BDV265" s="254"/>
      <c r="BDW265" s="254"/>
      <c r="BDX265" s="254"/>
      <c r="BDY265" s="254"/>
      <c r="BDZ265" s="254"/>
      <c r="BEA265" s="254"/>
      <c r="BEB265" s="254"/>
      <c r="BEC265" s="254"/>
      <c r="BED265" s="254"/>
      <c r="BEE265" s="254"/>
      <c r="BEF265" s="254"/>
      <c r="BEG265" s="254"/>
      <c r="BEH265" s="254"/>
      <c r="BEI265" s="254"/>
      <c r="BEJ265" s="254"/>
      <c r="BEK265" s="254"/>
      <c r="BEL265" s="254"/>
      <c r="BEM265" s="254"/>
      <c r="BEN265" s="254"/>
      <c r="BEO265" s="254"/>
      <c r="BEP265" s="254"/>
      <c r="BEQ265" s="254"/>
      <c r="BER265" s="254"/>
      <c r="BES265" s="254"/>
      <c r="BET265" s="254"/>
      <c r="BEU265" s="254"/>
      <c r="BEV265" s="254"/>
      <c r="BEW265" s="254"/>
      <c r="BEX265" s="254"/>
      <c r="BEY265" s="254"/>
      <c r="BEZ265" s="254"/>
      <c r="BFA265" s="254"/>
      <c r="BFB265" s="254"/>
      <c r="BFC265" s="254"/>
      <c r="BFD265" s="254"/>
      <c r="BFE265" s="254"/>
      <c r="BFF265" s="254"/>
      <c r="BFG265" s="254"/>
      <c r="BFH265" s="254"/>
      <c r="BFI265" s="254"/>
      <c r="BFJ265" s="254"/>
      <c r="BFK265" s="254"/>
      <c r="BFL265" s="254"/>
      <c r="BFM265" s="254"/>
      <c r="BFN265" s="254"/>
      <c r="BFO265" s="254"/>
      <c r="BFP265" s="254"/>
      <c r="BFQ265" s="254"/>
      <c r="BFR265" s="254"/>
      <c r="BFS265" s="254"/>
      <c r="BFT265" s="254"/>
      <c r="BFU265" s="254"/>
      <c r="BFV265" s="254"/>
      <c r="BFW265" s="254"/>
      <c r="BFX265" s="254"/>
      <c r="BFY265" s="254"/>
      <c r="BFZ265" s="254"/>
      <c r="BGA265" s="254"/>
      <c r="BGB265" s="254"/>
      <c r="BGC265" s="254"/>
      <c r="BGD265" s="254"/>
      <c r="BGE265" s="254"/>
      <c r="BGF265" s="254"/>
      <c r="BGG265" s="254"/>
      <c r="BGH265" s="254"/>
      <c r="BGI265" s="254"/>
      <c r="BGJ265" s="254"/>
      <c r="BGK265" s="254"/>
      <c r="BGL265" s="254"/>
      <c r="BGM265" s="254"/>
      <c r="BGN265" s="254"/>
      <c r="BGO265" s="254"/>
      <c r="BGP265" s="254"/>
      <c r="BGQ265" s="254"/>
      <c r="BGR265" s="254"/>
      <c r="BGS265" s="254"/>
      <c r="BGT265" s="254"/>
      <c r="BGU265" s="254"/>
      <c r="BGV265" s="254"/>
      <c r="BGW265" s="254"/>
      <c r="BGX265" s="254"/>
      <c r="BGY265" s="254"/>
      <c r="BGZ265" s="254"/>
      <c r="BHA265" s="254"/>
      <c r="BHB265" s="254"/>
      <c r="BHC265" s="254"/>
      <c r="BHD265" s="254"/>
      <c r="BHE265" s="254"/>
      <c r="BHF265" s="254"/>
      <c r="BHG265" s="254"/>
      <c r="BHH265" s="254"/>
      <c r="BHI265" s="254"/>
      <c r="BHJ265" s="254"/>
      <c r="BHK265" s="254"/>
      <c r="BHL265" s="254"/>
      <c r="BHM265" s="254"/>
      <c r="BHN265" s="254"/>
      <c r="BHO265" s="254"/>
      <c r="BHP265" s="254"/>
      <c r="BHQ265" s="254"/>
      <c r="BHR265" s="254"/>
      <c r="BHS265" s="254"/>
      <c r="BHT265" s="254"/>
      <c r="BHU265" s="254"/>
      <c r="BHV265" s="254"/>
      <c r="BHW265" s="254"/>
      <c r="BHX265" s="254"/>
      <c r="BHY265" s="254"/>
      <c r="BHZ265" s="254"/>
      <c r="BIA265" s="254"/>
      <c r="BIB265" s="254"/>
      <c r="BIC265" s="254"/>
      <c r="BID265" s="254"/>
      <c r="BIE265" s="254"/>
      <c r="BIF265" s="254"/>
      <c r="BIG265" s="254"/>
      <c r="BIH265" s="254"/>
      <c r="BII265" s="254"/>
      <c r="BIJ265" s="254"/>
      <c r="BIK265" s="254"/>
      <c r="BIL265" s="254"/>
      <c r="BIM265" s="254"/>
      <c r="BIN265" s="254"/>
      <c r="BIO265" s="254"/>
      <c r="BIP265" s="254"/>
      <c r="BIQ265" s="254"/>
      <c r="BIR265" s="254"/>
      <c r="BIS265" s="254"/>
      <c r="BIT265" s="254"/>
      <c r="BIU265" s="254"/>
      <c r="BIV265" s="254"/>
      <c r="BIW265" s="254"/>
      <c r="BIX265" s="254"/>
      <c r="BIY265" s="254"/>
      <c r="BIZ265" s="254"/>
      <c r="BJA265" s="254"/>
      <c r="BJB265" s="254"/>
      <c r="BJC265" s="254"/>
      <c r="BJD265" s="254"/>
      <c r="BJE265" s="254"/>
      <c r="BJF265" s="254"/>
      <c r="BJG265" s="254"/>
      <c r="BJH265" s="254"/>
      <c r="BJI265" s="254"/>
      <c r="BJJ265" s="254"/>
      <c r="BJK265" s="254"/>
      <c r="BJL265" s="254"/>
      <c r="BJM265" s="254"/>
      <c r="BJN265" s="254"/>
      <c r="BJO265" s="254"/>
      <c r="BJP265" s="254"/>
      <c r="BJQ265" s="254"/>
      <c r="BJR265" s="254"/>
      <c r="BJS265" s="254"/>
      <c r="BJT265" s="254"/>
      <c r="BJU265" s="254"/>
      <c r="BJV265" s="254"/>
      <c r="BJW265" s="254"/>
      <c r="BJX265" s="254"/>
      <c r="BJY265" s="254"/>
      <c r="BJZ265" s="254"/>
      <c r="BKA265" s="254"/>
      <c r="BKB265" s="254"/>
      <c r="BKC265" s="254"/>
      <c r="BKD265" s="254"/>
      <c r="BKE265" s="254"/>
      <c r="BKF265" s="254"/>
      <c r="BKG265" s="254"/>
      <c r="BKH265" s="254"/>
      <c r="BKI265" s="254"/>
      <c r="BKJ265" s="254"/>
      <c r="BKK265" s="254"/>
      <c r="BKL265" s="254"/>
      <c r="BKM265" s="254"/>
      <c r="BKN265" s="254"/>
      <c r="BKO265" s="254"/>
      <c r="BKP265" s="254"/>
      <c r="BKQ265" s="254"/>
      <c r="BKR265" s="254"/>
      <c r="BKS265" s="254"/>
      <c r="BKT265" s="254"/>
      <c r="BKU265" s="254"/>
      <c r="BKV265" s="254"/>
      <c r="BKW265" s="254"/>
      <c r="BKX265" s="254"/>
      <c r="BKY265" s="254"/>
      <c r="BKZ265" s="254"/>
      <c r="BLA265" s="254"/>
      <c r="BLB265" s="254"/>
      <c r="BLC265" s="254"/>
      <c r="BLD265" s="254"/>
      <c r="BLE265" s="254"/>
      <c r="BLF265" s="254"/>
      <c r="BLG265" s="254"/>
      <c r="BLH265" s="254"/>
      <c r="BLI265" s="254"/>
      <c r="BLJ265" s="254"/>
      <c r="BLK265" s="254"/>
      <c r="BLL265" s="254"/>
      <c r="BLM265" s="254"/>
      <c r="BLN265" s="254"/>
      <c r="BLO265" s="254"/>
      <c r="BLP265" s="254"/>
      <c r="BLQ265" s="254"/>
      <c r="BLR265" s="254"/>
      <c r="BLS265" s="254"/>
      <c r="BLT265" s="254"/>
      <c r="BLU265" s="254"/>
      <c r="BLV265" s="254"/>
      <c r="BLW265" s="254"/>
      <c r="BLX265" s="254"/>
      <c r="BLY265" s="254"/>
      <c r="BLZ265" s="254"/>
      <c r="BMA265" s="254"/>
      <c r="BMB265" s="254"/>
      <c r="BMC265" s="254"/>
      <c r="BMD265" s="254"/>
      <c r="BME265" s="254"/>
      <c r="BMF265" s="254"/>
      <c r="BMG265" s="254"/>
      <c r="BMH265" s="254"/>
      <c r="BMI265" s="254"/>
      <c r="BMJ265" s="254"/>
      <c r="BMK265" s="254"/>
      <c r="BML265" s="254"/>
      <c r="BMM265" s="254"/>
      <c r="BMN265" s="254"/>
      <c r="BMO265" s="254"/>
      <c r="BMP265" s="254"/>
      <c r="BMQ265" s="254"/>
      <c r="BMR265" s="254"/>
      <c r="BMS265" s="254"/>
      <c r="BMT265" s="254"/>
      <c r="BMU265" s="254"/>
      <c r="BMV265" s="254"/>
      <c r="BMW265" s="254"/>
      <c r="BMX265" s="254"/>
      <c r="BMY265" s="254"/>
      <c r="BMZ265" s="254"/>
      <c r="BNA265" s="254"/>
      <c r="BNB265" s="254"/>
      <c r="BNC265" s="254"/>
      <c r="BND265" s="254"/>
      <c r="BNE265" s="254"/>
      <c r="BNF265" s="254"/>
      <c r="BNG265" s="254"/>
      <c r="BNH265" s="254"/>
      <c r="BNI265" s="254"/>
      <c r="BNJ265" s="254"/>
      <c r="BNK265" s="254"/>
      <c r="BNL265" s="254"/>
      <c r="BNM265" s="254"/>
      <c r="BNN265" s="254"/>
      <c r="BNO265" s="254"/>
      <c r="BNP265" s="254"/>
      <c r="BNQ265" s="254"/>
      <c r="BNR265" s="254"/>
      <c r="BNS265" s="254"/>
      <c r="BNT265" s="254"/>
      <c r="BNU265" s="254"/>
      <c r="BNV265" s="254"/>
      <c r="BNW265" s="254"/>
      <c r="BNX265" s="254"/>
      <c r="BNY265" s="254"/>
      <c r="BNZ265" s="254"/>
      <c r="BOA265" s="254"/>
      <c r="BOB265" s="254"/>
      <c r="BOC265" s="254"/>
      <c r="BOD265" s="254"/>
      <c r="BOE265" s="254"/>
      <c r="BOF265" s="254"/>
      <c r="BOG265" s="254"/>
      <c r="BOH265" s="254"/>
      <c r="BOI265" s="254"/>
      <c r="BOJ265" s="254"/>
      <c r="BOK265" s="254"/>
      <c r="BOL265" s="254"/>
      <c r="BOM265" s="254"/>
      <c r="BON265" s="254"/>
      <c r="BOO265" s="254"/>
      <c r="BOP265" s="254"/>
      <c r="BOQ265" s="254"/>
      <c r="BOR265" s="254"/>
      <c r="BOS265" s="254"/>
      <c r="BOT265" s="254"/>
      <c r="BOU265" s="254"/>
      <c r="BOV265" s="254"/>
      <c r="BOW265" s="254"/>
      <c r="BOX265" s="254"/>
      <c r="BOY265" s="254"/>
      <c r="BOZ265" s="254"/>
      <c r="BPA265" s="254"/>
      <c r="BPB265" s="254"/>
      <c r="BPC265" s="254"/>
      <c r="BPD265" s="254"/>
      <c r="BPE265" s="254"/>
      <c r="BPF265" s="254"/>
      <c r="BPG265" s="254"/>
      <c r="BPH265" s="254"/>
      <c r="BPI265" s="254"/>
      <c r="BPJ265" s="254"/>
      <c r="BPK265" s="254"/>
      <c r="BPL265" s="254"/>
      <c r="BPM265" s="254"/>
      <c r="BPN265" s="254"/>
      <c r="BPO265" s="254"/>
      <c r="BPP265" s="254"/>
      <c r="BPQ265" s="254"/>
      <c r="BPR265" s="254"/>
      <c r="BPS265" s="254"/>
      <c r="BPT265" s="254"/>
      <c r="BPU265" s="254"/>
      <c r="BPV265" s="254"/>
      <c r="BPW265" s="254"/>
      <c r="BPX265" s="254"/>
      <c r="BPY265" s="254"/>
      <c r="BPZ265" s="254"/>
      <c r="BQA265" s="254"/>
      <c r="BQB265" s="254"/>
      <c r="BQC265" s="254"/>
      <c r="BQD265" s="254"/>
      <c r="BQE265" s="254"/>
      <c r="BQF265" s="254"/>
      <c r="BQG265" s="254"/>
      <c r="BQH265" s="254"/>
      <c r="BQI265" s="254"/>
      <c r="BQJ265" s="254"/>
      <c r="BQK265" s="254"/>
      <c r="BQL265" s="254"/>
      <c r="BQM265" s="254"/>
      <c r="BQN265" s="254"/>
      <c r="BQO265" s="254"/>
      <c r="BQP265" s="254"/>
      <c r="BQQ265" s="254"/>
      <c r="BQR265" s="254"/>
      <c r="BQS265" s="254"/>
      <c r="BQT265" s="254"/>
      <c r="BQU265" s="254"/>
      <c r="BQV265" s="254"/>
      <c r="BQW265" s="254"/>
      <c r="BQX265" s="254"/>
      <c r="BQY265" s="254"/>
      <c r="BQZ265" s="254"/>
      <c r="BRA265" s="254"/>
      <c r="BRB265" s="254"/>
      <c r="BRC265" s="254"/>
      <c r="BRD265" s="254"/>
      <c r="BRE265" s="254"/>
      <c r="BRF265" s="254"/>
      <c r="BRG265" s="254"/>
      <c r="BRH265" s="254"/>
      <c r="BRI265" s="254"/>
      <c r="BRJ265" s="254"/>
      <c r="BRK265" s="254"/>
      <c r="BRL265" s="254"/>
      <c r="BRM265" s="254"/>
      <c r="BRN265" s="254"/>
      <c r="BRO265" s="254"/>
      <c r="BRP265" s="254"/>
      <c r="BRQ265" s="254"/>
      <c r="BRR265" s="254"/>
      <c r="BRS265" s="254"/>
      <c r="BRT265" s="254"/>
      <c r="BRU265" s="254"/>
      <c r="BRV265" s="254"/>
      <c r="BRW265" s="254"/>
      <c r="BRX265" s="254"/>
      <c r="BRY265" s="254"/>
      <c r="BRZ265" s="254"/>
      <c r="BSA265" s="254"/>
      <c r="BSB265" s="254"/>
      <c r="BSC265" s="254"/>
      <c r="BSD265" s="254"/>
      <c r="BSE265" s="254"/>
      <c r="BSF265" s="254"/>
      <c r="BSG265" s="254"/>
      <c r="BSH265" s="254"/>
      <c r="BSI265" s="254"/>
      <c r="BSJ265" s="254"/>
      <c r="BSK265" s="254"/>
      <c r="BSL265" s="254"/>
      <c r="BSM265" s="254"/>
      <c r="BSN265" s="254"/>
      <c r="BSO265" s="254"/>
      <c r="BSP265" s="254"/>
      <c r="BSQ265" s="254"/>
      <c r="BSR265" s="254"/>
      <c r="BSS265" s="254"/>
      <c r="BST265" s="254"/>
      <c r="BSU265" s="254"/>
      <c r="BSV265" s="254"/>
      <c r="BSW265" s="254"/>
      <c r="BSX265" s="254"/>
      <c r="BSY265" s="254"/>
      <c r="BSZ265" s="254"/>
      <c r="BTA265" s="254"/>
      <c r="BTB265" s="254"/>
      <c r="BTC265" s="254"/>
      <c r="BTD265" s="254"/>
      <c r="BTE265" s="254"/>
      <c r="BTF265" s="254"/>
      <c r="BTG265" s="254"/>
      <c r="BTH265" s="254"/>
      <c r="BTI265" s="254"/>
      <c r="BTJ265" s="254"/>
      <c r="BTK265" s="254"/>
      <c r="BTL265" s="254"/>
      <c r="BTM265" s="254"/>
      <c r="BTN265" s="254"/>
      <c r="BTO265" s="254"/>
      <c r="BTP265" s="254"/>
      <c r="BTQ265" s="254"/>
      <c r="BTR265" s="254"/>
      <c r="BTS265" s="254"/>
      <c r="BTT265" s="254"/>
      <c r="BTU265" s="254"/>
      <c r="BTV265" s="254"/>
      <c r="BTW265" s="254"/>
      <c r="BTX265" s="254"/>
      <c r="BTY265" s="254"/>
      <c r="BTZ265" s="254"/>
      <c r="BUA265" s="254"/>
      <c r="BUB265" s="254"/>
      <c r="BUC265" s="254"/>
      <c r="BUD265" s="254"/>
      <c r="BUE265" s="254"/>
      <c r="BUF265" s="254"/>
      <c r="BUG265" s="254"/>
      <c r="BUH265" s="254"/>
      <c r="BUI265" s="254"/>
      <c r="BUJ265" s="254"/>
      <c r="BUK265" s="254"/>
      <c r="BUL265" s="254"/>
      <c r="BUM265" s="254"/>
      <c r="BUN265" s="254"/>
      <c r="BUO265" s="254"/>
      <c r="BUP265" s="254"/>
      <c r="BUQ265" s="254"/>
      <c r="BUR265" s="254"/>
      <c r="BUS265" s="254"/>
      <c r="BUT265" s="254"/>
      <c r="BUU265" s="254"/>
      <c r="BUV265" s="254"/>
      <c r="BUW265" s="254"/>
      <c r="BUX265" s="254"/>
      <c r="BUY265" s="254"/>
      <c r="BUZ265" s="254"/>
      <c r="BVA265" s="254"/>
      <c r="BVB265" s="254"/>
      <c r="BVC265" s="254"/>
      <c r="BVD265" s="254"/>
      <c r="BVE265" s="254"/>
      <c r="BVF265" s="254"/>
      <c r="BVG265" s="254"/>
      <c r="BVH265" s="254"/>
      <c r="BVI265" s="254"/>
      <c r="BVJ265" s="254"/>
      <c r="BVK265" s="254"/>
      <c r="BVL265" s="254"/>
      <c r="BVM265" s="254"/>
      <c r="BVN265" s="254"/>
      <c r="BVO265" s="254"/>
      <c r="BVP265" s="254"/>
      <c r="BVQ265" s="254"/>
      <c r="BVR265" s="254"/>
      <c r="BVS265" s="254"/>
      <c r="BVT265" s="254"/>
      <c r="BVU265" s="254"/>
      <c r="BVV265" s="254"/>
      <c r="BVW265" s="254"/>
      <c r="BVX265" s="254"/>
      <c r="BVY265" s="254"/>
      <c r="BVZ265" s="254"/>
      <c r="BWA265" s="254"/>
      <c r="BWB265" s="254"/>
      <c r="BWC265" s="254"/>
      <c r="BWD265" s="254"/>
      <c r="BWE265" s="254"/>
      <c r="BWF265" s="254"/>
      <c r="BWG265" s="254"/>
      <c r="BWH265" s="254"/>
      <c r="BWI265" s="254"/>
      <c r="BWJ265" s="254"/>
      <c r="BWK265" s="254"/>
      <c r="BWL265" s="254"/>
      <c r="BWM265" s="254"/>
      <c r="BWN265" s="254"/>
      <c r="BWO265" s="254"/>
      <c r="BWP265" s="254"/>
      <c r="BWQ265" s="254"/>
      <c r="BWR265" s="254"/>
      <c r="BWS265" s="254"/>
      <c r="BWT265" s="254"/>
      <c r="BWU265" s="254"/>
      <c r="BWV265" s="254"/>
      <c r="BWW265" s="254"/>
      <c r="BWX265" s="254"/>
      <c r="BWY265" s="254"/>
      <c r="BWZ265" s="254"/>
      <c r="BXA265" s="254"/>
      <c r="BXB265" s="254"/>
      <c r="BXC265" s="254"/>
      <c r="BXD265" s="254"/>
      <c r="BXE265" s="254"/>
      <c r="BXF265" s="254"/>
      <c r="BXG265" s="254"/>
      <c r="BXH265" s="254"/>
      <c r="BXI265" s="254"/>
      <c r="BXJ265" s="254"/>
      <c r="BXK265" s="254"/>
      <c r="BXL265" s="254"/>
      <c r="BXM265" s="254"/>
      <c r="BXN265" s="254"/>
      <c r="BXO265" s="254"/>
      <c r="BXP265" s="254"/>
      <c r="BXQ265" s="254"/>
      <c r="BXR265" s="254"/>
      <c r="BXS265" s="254"/>
      <c r="BXT265" s="254"/>
      <c r="BXU265" s="254"/>
      <c r="BXV265" s="254"/>
      <c r="BXW265" s="254"/>
      <c r="BXX265" s="254"/>
      <c r="BXY265" s="254"/>
      <c r="BXZ265" s="254"/>
      <c r="BYA265" s="254"/>
      <c r="BYB265" s="254"/>
      <c r="BYC265" s="254"/>
      <c r="BYD265" s="254"/>
      <c r="BYE265" s="254"/>
      <c r="BYF265" s="254"/>
      <c r="BYG265" s="254"/>
      <c r="BYH265" s="254"/>
      <c r="BYI265" s="254"/>
      <c r="BYJ265" s="254"/>
      <c r="BYK265" s="254"/>
      <c r="BYL265" s="254"/>
      <c r="BYM265" s="254"/>
      <c r="BYN265" s="254"/>
      <c r="BYO265" s="254"/>
      <c r="BYP265" s="254"/>
      <c r="BYQ265" s="254"/>
      <c r="BYR265" s="254"/>
      <c r="BYS265" s="254"/>
      <c r="BYT265" s="254"/>
      <c r="BYU265" s="254"/>
      <c r="BYV265" s="254"/>
      <c r="BYW265" s="254"/>
      <c r="BYX265" s="254"/>
      <c r="BYY265" s="254"/>
      <c r="BYZ265" s="254"/>
      <c r="BZA265" s="254"/>
      <c r="BZB265" s="254"/>
      <c r="BZC265" s="254"/>
      <c r="BZD265" s="254"/>
      <c r="BZE265" s="254"/>
      <c r="BZF265" s="254"/>
      <c r="BZG265" s="254"/>
      <c r="BZH265" s="254"/>
      <c r="BZI265" s="254"/>
      <c r="BZJ265" s="254"/>
      <c r="BZK265" s="254"/>
      <c r="BZL265" s="254"/>
      <c r="BZM265" s="254"/>
      <c r="BZN265" s="254"/>
      <c r="BZO265" s="254"/>
      <c r="BZP265" s="254"/>
      <c r="BZQ265" s="254"/>
      <c r="BZR265" s="254"/>
      <c r="BZS265" s="254"/>
      <c r="BZT265" s="254"/>
      <c r="BZU265" s="254"/>
      <c r="BZV265" s="254"/>
      <c r="BZW265" s="254"/>
      <c r="BZX265" s="254"/>
      <c r="BZY265" s="254"/>
      <c r="BZZ265" s="254"/>
      <c r="CAA265" s="254"/>
      <c r="CAB265" s="254"/>
      <c r="CAC265" s="254"/>
      <c r="CAD265" s="254"/>
      <c r="CAE265" s="254"/>
      <c r="CAF265" s="254"/>
      <c r="CAG265" s="254"/>
      <c r="CAH265" s="254"/>
      <c r="CAI265" s="254"/>
      <c r="CAJ265" s="254"/>
      <c r="CAK265" s="254"/>
      <c r="CAL265" s="254"/>
      <c r="CAM265" s="254"/>
      <c r="CAN265" s="254"/>
      <c r="CAO265" s="254"/>
      <c r="CAP265" s="254"/>
      <c r="CAQ265" s="254"/>
      <c r="CAR265" s="254"/>
      <c r="CAS265" s="254"/>
      <c r="CAT265" s="254"/>
      <c r="CAU265" s="254"/>
      <c r="CAV265" s="254"/>
      <c r="CAW265" s="254"/>
      <c r="CAX265" s="254"/>
      <c r="CAY265" s="254"/>
      <c r="CAZ265" s="254"/>
      <c r="CBA265" s="254"/>
      <c r="CBB265" s="254"/>
      <c r="CBC265" s="254"/>
      <c r="CBD265" s="254"/>
      <c r="CBE265" s="254"/>
      <c r="CBF265" s="254"/>
      <c r="CBG265" s="254"/>
      <c r="CBH265" s="254"/>
      <c r="CBI265" s="254"/>
      <c r="CBJ265" s="254"/>
      <c r="CBK265" s="254"/>
      <c r="CBL265" s="254"/>
      <c r="CBM265" s="254"/>
      <c r="CBN265" s="254"/>
      <c r="CBO265" s="254"/>
      <c r="CBP265" s="254"/>
      <c r="CBQ265" s="254"/>
      <c r="CBR265" s="254"/>
      <c r="CBS265" s="254"/>
      <c r="CBT265" s="254"/>
      <c r="CBU265" s="254"/>
      <c r="CBV265" s="254"/>
      <c r="CBW265" s="254"/>
      <c r="CBX265" s="254"/>
      <c r="CBY265" s="254"/>
      <c r="CBZ265" s="254"/>
      <c r="CCA265" s="254"/>
      <c r="CCB265" s="254"/>
      <c r="CCC265" s="254"/>
      <c r="CCD265" s="254"/>
      <c r="CCE265" s="254"/>
      <c r="CCF265" s="254"/>
      <c r="CCG265" s="254"/>
      <c r="CCH265" s="254"/>
      <c r="CCI265" s="254"/>
      <c r="CCJ265" s="254"/>
      <c r="CCK265" s="254"/>
      <c r="CCL265" s="254"/>
      <c r="CCM265" s="254"/>
      <c r="CCN265" s="254"/>
      <c r="CCO265" s="254"/>
      <c r="CCP265" s="254"/>
      <c r="CCQ265" s="254"/>
      <c r="CCR265" s="254"/>
      <c r="CCS265" s="254"/>
      <c r="CCT265" s="254"/>
      <c r="CCU265" s="254"/>
      <c r="CCV265" s="254"/>
      <c r="CCW265" s="254"/>
      <c r="CCX265" s="254"/>
      <c r="CCY265" s="254"/>
      <c r="CCZ265" s="254"/>
      <c r="CDA265" s="254"/>
      <c r="CDB265" s="254"/>
      <c r="CDC265" s="254"/>
      <c r="CDD265" s="254"/>
      <c r="CDE265" s="254"/>
      <c r="CDF265" s="254"/>
      <c r="CDG265" s="254"/>
      <c r="CDH265" s="254"/>
      <c r="CDI265" s="254"/>
      <c r="CDJ265" s="254"/>
      <c r="CDK265" s="254"/>
      <c r="CDL265" s="254"/>
      <c r="CDM265" s="254"/>
      <c r="CDN265" s="254"/>
      <c r="CDO265" s="254"/>
      <c r="CDP265" s="254"/>
      <c r="CDQ265" s="254"/>
      <c r="CDR265" s="254"/>
      <c r="CDS265" s="254"/>
      <c r="CDT265" s="254"/>
      <c r="CDU265" s="254"/>
      <c r="CDV265" s="254"/>
      <c r="CDW265" s="254"/>
      <c r="CDX265" s="254"/>
      <c r="CDY265" s="254"/>
      <c r="CDZ265" s="254"/>
      <c r="CEA265" s="254"/>
      <c r="CEB265" s="254"/>
      <c r="CEC265" s="254"/>
      <c r="CED265" s="254"/>
      <c r="CEE265" s="254"/>
      <c r="CEF265" s="254"/>
      <c r="CEG265" s="254"/>
      <c r="CEH265" s="254"/>
      <c r="CEI265" s="254"/>
      <c r="CEJ265" s="254"/>
      <c r="CEK265" s="254"/>
      <c r="CEL265" s="254"/>
      <c r="CEM265" s="254"/>
      <c r="CEN265" s="254"/>
      <c r="CEO265" s="254"/>
      <c r="CEP265" s="254"/>
      <c r="CEQ265" s="254"/>
      <c r="CER265" s="254"/>
      <c r="CES265" s="254"/>
      <c r="CET265" s="254"/>
      <c r="CEU265" s="254"/>
      <c r="CEV265" s="254"/>
      <c r="CEW265" s="254"/>
      <c r="CEX265" s="254"/>
      <c r="CEY265" s="254"/>
      <c r="CEZ265" s="254"/>
      <c r="CFA265" s="254"/>
      <c r="CFB265" s="254"/>
      <c r="CFC265" s="254"/>
      <c r="CFD265" s="254"/>
      <c r="CFE265" s="254"/>
      <c r="CFF265" s="254"/>
      <c r="CFG265" s="254"/>
      <c r="CFH265" s="254"/>
      <c r="CFI265" s="254"/>
      <c r="CFJ265" s="254"/>
      <c r="CFK265" s="254"/>
      <c r="CFL265" s="254"/>
      <c r="CFM265" s="254"/>
      <c r="CFN265" s="254"/>
      <c r="CFO265" s="254"/>
      <c r="CFP265" s="254"/>
      <c r="CFQ265" s="254"/>
      <c r="CFR265" s="254"/>
      <c r="CFS265" s="254"/>
      <c r="CFT265" s="254"/>
      <c r="CFU265" s="254"/>
      <c r="CFV265" s="254"/>
      <c r="CFW265" s="254"/>
      <c r="CFX265" s="254"/>
      <c r="CFY265" s="254"/>
      <c r="CFZ265" s="254"/>
      <c r="CGA265" s="254"/>
      <c r="CGB265" s="254"/>
      <c r="CGC265" s="254"/>
      <c r="CGD265" s="254"/>
      <c r="CGE265" s="254"/>
      <c r="CGF265" s="254"/>
      <c r="CGG265" s="254"/>
      <c r="CGH265" s="254"/>
      <c r="CGI265" s="254"/>
      <c r="CGJ265" s="254"/>
      <c r="CGK265" s="254"/>
      <c r="CGL265" s="254"/>
      <c r="CGM265" s="254"/>
      <c r="CGN265" s="254"/>
      <c r="CGO265" s="254"/>
      <c r="CGP265" s="254"/>
      <c r="CGQ265" s="254"/>
      <c r="CGR265" s="254"/>
      <c r="CGS265" s="254"/>
      <c r="CGT265" s="254"/>
      <c r="CGU265" s="254"/>
      <c r="CGV265" s="254"/>
      <c r="CGW265" s="254"/>
      <c r="CGX265" s="254"/>
      <c r="CGY265" s="254"/>
      <c r="CGZ265" s="254"/>
      <c r="CHA265" s="254"/>
      <c r="CHB265" s="254"/>
      <c r="CHC265" s="254"/>
      <c r="CHD265" s="254"/>
      <c r="CHE265" s="254"/>
      <c r="CHF265" s="254"/>
      <c r="CHG265" s="254"/>
      <c r="CHH265" s="254"/>
      <c r="CHI265" s="254"/>
      <c r="CHJ265" s="254"/>
      <c r="CHK265" s="254"/>
      <c r="CHL265" s="254"/>
      <c r="CHM265" s="254"/>
      <c r="CHN265" s="254"/>
      <c r="CHO265" s="254"/>
      <c r="CHP265" s="254"/>
      <c r="CHQ265" s="254"/>
      <c r="CHR265" s="254"/>
      <c r="CHS265" s="254"/>
      <c r="CHT265" s="254"/>
      <c r="CHU265" s="254"/>
      <c r="CHV265" s="254"/>
      <c r="CHW265" s="254"/>
      <c r="CHX265" s="254"/>
      <c r="CHY265" s="254"/>
      <c r="CHZ265" s="254"/>
      <c r="CIA265" s="254"/>
      <c r="CIB265" s="254"/>
      <c r="CIC265" s="254"/>
      <c r="CID265" s="254"/>
      <c r="CIE265" s="254"/>
      <c r="CIF265" s="254"/>
      <c r="CIG265" s="254"/>
      <c r="CIH265" s="254"/>
      <c r="CII265" s="254"/>
      <c r="CIJ265" s="254"/>
      <c r="CIK265" s="254"/>
      <c r="CIL265" s="254"/>
      <c r="CIM265" s="254"/>
      <c r="CIN265" s="254"/>
      <c r="CIO265" s="254"/>
      <c r="CIP265" s="254"/>
      <c r="CIQ265" s="254"/>
      <c r="CIR265" s="254"/>
      <c r="CIS265" s="254"/>
      <c r="CIT265" s="254"/>
      <c r="CIU265" s="254"/>
      <c r="CIV265" s="254"/>
      <c r="CIW265" s="254"/>
      <c r="CIX265" s="254"/>
      <c r="CIY265" s="254"/>
      <c r="CIZ265" s="254"/>
      <c r="CJA265" s="254"/>
      <c r="CJB265" s="254"/>
      <c r="CJC265" s="254"/>
      <c r="CJD265" s="254"/>
      <c r="CJE265" s="254"/>
      <c r="CJF265" s="254"/>
      <c r="CJG265" s="254"/>
      <c r="CJH265" s="254"/>
      <c r="CJI265" s="254"/>
      <c r="CJJ265" s="254"/>
      <c r="CJK265" s="254"/>
      <c r="CJL265" s="254"/>
      <c r="CJM265" s="254"/>
      <c r="CJN265" s="254"/>
      <c r="CJO265" s="254"/>
      <c r="CJP265" s="254"/>
      <c r="CJQ265" s="254"/>
      <c r="CJR265" s="254"/>
      <c r="CJS265" s="254"/>
      <c r="CJT265" s="254"/>
      <c r="CJU265" s="254"/>
      <c r="CJV265" s="254"/>
      <c r="CJW265" s="254"/>
      <c r="CJX265" s="254"/>
      <c r="CJY265" s="254"/>
      <c r="CJZ265" s="254"/>
      <c r="CKA265" s="254"/>
      <c r="CKB265" s="254"/>
      <c r="CKC265" s="254"/>
      <c r="CKD265" s="254"/>
      <c r="CKE265" s="254"/>
      <c r="CKF265" s="254"/>
      <c r="CKG265" s="254"/>
      <c r="CKH265" s="254"/>
      <c r="CKI265" s="254"/>
      <c r="CKJ265" s="254"/>
      <c r="CKK265" s="254"/>
      <c r="CKL265" s="254"/>
      <c r="CKM265" s="254"/>
      <c r="CKN265" s="254"/>
      <c r="CKO265" s="254"/>
      <c r="CKP265" s="254"/>
      <c r="CKQ265" s="254"/>
      <c r="CKR265" s="254"/>
      <c r="CKS265" s="254"/>
      <c r="CKT265" s="254"/>
      <c r="CKU265" s="254"/>
      <c r="CKV265" s="254"/>
      <c r="CKW265" s="254"/>
      <c r="CKX265" s="254"/>
      <c r="CKY265" s="254"/>
      <c r="CKZ265" s="254"/>
      <c r="CLA265" s="254"/>
      <c r="CLB265" s="254"/>
      <c r="CLC265" s="254"/>
      <c r="CLD265" s="254"/>
      <c r="CLE265" s="254"/>
      <c r="CLF265" s="254"/>
      <c r="CLG265" s="254"/>
      <c r="CLH265" s="254"/>
      <c r="CLI265" s="254"/>
      <c r="CLJ265" s="254"/>
      <c r="CLK265" s="254"/>
      <c r="CLL265" s="254"/>
      <c r="CLM265" s="254"/>
      <c r="CLN265" s="254"/>
      <c r="CLO265" s="254"/>
      <c r="CLP265" s="254"/>
      <c r="CLQ265" s="254"/>
      <c r="CLR265" s="254"/>
      <c r="CLS265" s="254"/>
      <c r="CLT265" s="254"/>
      <c r="CLU265" s="254"/>
      <c r="CLV265" s="254"/>
      <c r="CLW265" s="254"/>
      <c r="CLX265" s="254"/>
      <c r="CLY265" s="254"/>
      <c r="CLZ265" s="254"/>
      <c r="CMA265" s="254"/>
      <c r="CMB265" s="254"/>
      <c r="CMC265" s="254"/>
      <c r="CMD265" s="254"/>
      <c r="CME265" s="254"/>
      <c r="CMF265" s="254"/>
      <c r="CMG265" s="254"/>
      <c r="CMH265" s="254"/>
      <c r="CMI265" s="254"/>
      <c r="CMJ265" s="254"/>
      <c r="CMK265" s="254"/>
      <c r="CML265" s="254"/>
      <c r="CMM265" s="254"/>
      <c r="CMN265" s="254"/>
      <c r="CMO265" s="254"/>
      <c r="CMP265" s="254"/>
      <c r="CMQ265" s="254"/>
      <c r="CMR265" s="254"/>
      <c r="CMS265" s="254"/>
      <c r="CMT265" s="254"/>
      <c r="CMU265" s="254"/>
      <c r="CMV265" s="254"/>
      <c r="CMW265" s="254"/>
      <c r="CMX265" s="254"/>
      <c r="CMY265" s="254"/>
      <c r="CMZ265" s="254"/>
      <c r="CNA265" s="254"/>
      <c r="CNB265" s="254"/>
      <c r="CNC265" s="254"/>
      <c r="CND265" s="254"/>
      <c r="CNE265" s="254"/>
      <c r="CNF265" s="254"/>
      <c r="CNG265" s="254"/>
      <c r="CNH265" s="254"/>
      <c r="CNI265" s="254"/>
      <c r="CNJ265" s="254"/>
      <c r="CNK265" s="254"/>
      <c r="CNL265" s="254"/>
      <c r="CNM265" s="254"/>
      <c r="CNN265" s="254"/>
      <c r="CNO265" s="254"/>
      <c r="CNP265" s="254"/>
      <c r="CNQ265" s="254"/>
      <c r="CNR265" s="254"/>
      <c r="CNS265" s="254"/>
      <c r="CNT265" s="254"/>
      <c r="CNU265" s="254"/>
      <c r="CNV265" s="254"/>
      <c r="CNW265" s="254"/>
      <c r="CNX265" s="254"/>
      <c r="CNY265" s="254"/>
      <c r="CNZ265" s="254"/>
      <c r="COA265" s="254"/>
      <c r="COB265" s="254"/>
      <c r="COC265" s="254"/>
      <c r="COD265" s="254"/>
      <c r="COE265" s="254"/>
      <c r="COF265" s="254"/>
      <c r="COG265" s="254"/>
      <c r="COH265" s="254"/>
      <c r="COI265" s="254"/>
      <c r="COJ265" s="254"/>
      <c r="COK265" s="254"/>
      <c r="COL265" s="254"/>
      <c r="COM265" s="254"/>
      <c r="CON265" s="254"/>
      <c r="COO265" s="254"/>
      <c r="COP265" s="254"/>
      <c r="COQ265" s="254"/>
      <c r="COR265" s="254"/>
      <c r="COS265" s="254"/>
      <c r="COT265" s="254"/>
      <c r="COU265" s="254"/>
      <c r="COV265" s="254"/>
      <c r="COW265" s="254"/>
      <c r="COX265" s="254"/>
      <c r="COY265" s="254"/>
      <c r="COZ265" s="254"/>
      <c r="CPA265" s="254"/>
      <c r="CPB265" s="254"/>
      <c r="CPC265" s="254"/>
      <c r="CPD265" s="254"/>
      <c r="CPE265" s="254"/>
      <c r="CPF265" s="254"/>
      <c r="CPG265" s="254"/>
      <c r="CPH265" s="254"/>
      <c r="CPI265" s="254"/>
      <c r="CPJ265" s="254"/>
      <c r="CPK265" s="254"/>
      <c r="CPL265" s="254"/>
      <c r="CPM265" s="254"/>
      <c r="CPN265" s="254"/>
      <c r="CPO265" s="254"/>
      <c r="CPP265" s="254"/>
      <c r="CPQ265" s="254"/>
      <c r="CPR265" s="254"/>
      <c r="CPS265" s="254"/>
      <c r="CPT265" s="254"/>
      <c r="CPU265" s="254"/>
      <c r="CPV265" s="254"/>
      <c r="CPW265" s="254"/>
      <c r="CPX265" s="254"/>
      <c r="CPY265" s="254"/>
      <c r="CPZ265" s="254"/>
      <c r="CQA265" s="254"/>
      <c r="CQB265" s="254"/>
      <c r="CQC265" s="254"/>
      <c r="CQD265" s="254"/>
      <c r="CQE265" s="254"/>
      <c r="CQF265" s="254"/>
      <c r="CQG265" s="254"/>
      <c r="CQH265" s="254"/>
      <c r="CQI265" s="254"/>
      <c r="CQJ265" s="254"/>
      <c r="CQK265" s="254"/>
      <c r="CQL265" s="254"/>
      <c r="CQM265" s="254"/>
      <c r="CQN265" s="254"/>
      <c r="CQO265" s="254"/>
      <c r="CQP265" s="254"/>
      <c r="CQQ265" s="254"/>
      <c r="CQR265" s="254"/>
      <c r="CQS265" s="254"/>
      <c r="CQT265" s="254"/>
      <c r="CQU265" s="254"/>
      <c r="CQV265" s="254"/>
      <c r="CQW265" s="254"/>
      <c r="CQX265" s="254"/>
      <c r="CQY265" s="254"/>
      <c r="CQZ265" s="254"/>
      <c r="CRA265" s="254"/>
      <c r="CRB265" s="254"/>
      <c r="CRC265" s="254"/>
      <c r="CRD265" s="254"/>
      <c r="CRE265" s="254"/>
      <c r="CRF265" s="254"/>
      <c r="CRG265" s="254"/>
      <c r="CRH265" s="254"/>
      <c r="CRI265" s="254"/>
      <c r="CRJ265" s="254"/>
      <c r="CRK265" s="254"/>
      <c r="CRL265" s="254"/>
      <c r="CRM265" s="254"/>
      <c r="CRN265" s="254"/>
      <c r="CRO265" s="254"/>
      <c r="CRP265" s="254"/>
      <c r="CRQ265" s="254"/>
      <c r="CRR265" s="254"/>
      <c r="CRS265" s="254"/>
      <c r="CRT265" s="254"/>
      <c r="CRU265" s="254"/>
      <c r="CRV265" s="254"/>
      <c r="CRW265" s="254"/>
      <c r="CRX265" s="254"/>
      <c r="CRY265" s="254"/>
      <c r="CRZ265" s="254"/>
      <c r="CSA265" s="254"/>
      <c r="CSB265" s="254"/>
      <c r="CSC265" s="254"/>
      <c r="CSD265" s="254"/>
      <c r="CSE265" s="254"/>
      <c r="CSF265" s="254"/>
      <c r="CSG265" s="254"/>
      <c r="CSH265" s="254"/>
      <c r="CSI265" s="254"/>
      <c r="CSJ265" s="254"/>
      <c r="CSK265" s="254"/>
      <c r="CSL265" s="254"/>
      <c r="CSM265" s="254"/>
      <c r="CSN265" s="254"/>
      <c r="CSO265" s="254"/>
      <c r="CSP265" s="254"/>
      <c r="CSQ265" s="254"/>
      <c r="CSR265" s="254"/>
      <c r="CSS265" s="254"/>
      <c r="CST265" s="254"/>
      <c r="CSU265" s="254"/>
      <c r="CSV265" s="254"/>
      <c r="CSW265" s="254"/>
      <c r="CSX265" s="254"/>
      <c r="CSY265" s="254"/>
      <c r="CSZ265" s="254"/>
      <c r="CTA265" s="254"/>
      <c r="CTB265" s="254"/>
      <c r="CTC265" s="254"/>
      <c r="CTD265" s="254"/>
      <c r="CTE265" s="254"/>
      <c r="CTF265" s="254"/>
      <c r="CTG265" s="254"/>
      <c r="CTH265" s="254"/>
      <c r="CTI265" s="254"/>
      <c r="CTJ265" s="254"/>
      <c r="CTK265" s="254"/>
      <c r="CTL265" s="254"/>
      <c r="CTM265" s="254"/>
      <c r="CTN265" s="254"/>
      <c r="CTO265" s="254"/>
      <c r="CTP265" s="254"/>
      <c r="CTQ265" s="254"/>
      <c r="CTR265" s="254"/>
      <c r="CTS265" s="254"/>
      <c r="CTT265" s="254"/>
      <c r="CTU265" s="254"/>
      <c r="CTV265" s="254"/>
      <c r="CTW265" s="254"/>
      <c r="CTX265" s="254"/>
      <c r="CTY265" s="254"/>
      <c r="CTZ265" s="254"/>
      <c r="CUA265" s="254"/>
      <c r="CUB265" s="254"/>
      <c r="CUC265" s="254"/>
      <c r="CUD265" s="254"/>
      <c r="CUE265" s="254"/>
      <c r="CUF265" s="254"/>
      <c r="CUG265" s="254"/>
      <c r="CUH265" s="254"/>
      <c r="CUI265" s="254"/>
      <c r="CUJ265" s="254"/>
      <c r="CUK265" s="254"/>
      <c r="CUL265" s="254"/>
      <c r="CUM265" s="254"/>
      <c r="CUN265" s="254"/>
      <c r="CUO265" s="254"/>
      <c r="CUP265" s="254"/>
      <c r="CUQ265" s="254"/>
      <c r="CUR265" s="254"/>
      <c r="CUS265" s="254"/>
      <c r="CUT265" s="254"/>
      <c r="CUU265" s="254"/>
      <c r="CUV265" s="254"/>
      <c r="CUW265" s="254"/>
      <c r="CUX265" s="254"/>
      <c r="CUY265" s="254"/>
      <c r="CUZ265" s="254"/>
      <c r="CVA265" s="254"/>
      <c r="CVB265" s="254"/>
      <c r="CVC265" s="254"/>
      <c r="CVD265" s="254"/>
      <c r="CVE265" s="254"/>
      <c r="CVF265" s="254"/>
      <c r="CVG265" s="254"/>
      <c r="CVH265" s="254"/>
      <c r="CVI265" s="254"/>
      <c r="CVJ265" s="254"/>
      <c r="CVK265" s="254"/>
      <c r="CVL265" s="254"/>
      <c r="CVM265" s="254"/>
      <c r="CVN265" s="254"/>
      <c r="CVO265" s="254"/>
      <c r="CVP265" s="254"/>
      <c r="CVQ265" s="254"/>
      <c r="CVR265" s="254"/>
      <c r="CVS265" s="254"/>
      <c r="CVT265" s="254"/>
      <c r="CVU265" s="254"/>
      <c r="CVV265" s="254"/>
      <c r="CVW265" s="254"/>
      <c r="CVX265" s="254"/>
      <c r="CVY265" s="254"/>
      <c r="CVZ265" s="254"/>
      <c r="CWA265" s="254"/>
      <c r="CWB265" s="254"/>
      <c r="CWC265" s="254"/>
      <c r="CWD265" s="254"/>
      <c r="CWE265" s="254"/>
      <c r="CWF265" s="254"/>
      <c r="CWG265" s="254"/>
      <c r="CWH265" s="254"/>
      <c r="CWI265" s="254"/>
      <c r="CWJ265" s="254"/>
      <c r="CWK265" s="254"/>
      <c r="CWL265" s="254"/>
      <c r="CWM265" s="254"/>
      <c r="CWN265" s="254"/>
      <c r="CWO265" s="254"/>
      <c r="CWP265" s="254"/>
      <c r="CWQ265" s="254"/>
      <c r="CWR265" s="254"/>
      <c r="CWS265" s="254"/>
      <c r="CWT265" s="254"/>
      <c r="CWU265" s="254"/>
      <c r="CWV265" s="254"/>
      <c r="CWW265" s="254"/>
      <c r="CWX265" s="254"/>
      <c r="CWY265" s="254"/>
      <c r="CWZ265" s="254"/>
      <c r="CXA265" s="254"/>
      <c r="CXB265" s="254"/>
      <c r="CXC265" s="254"/>
      <c r="CXD265" s="254"/>
      <c r="CXE265" s="254"/>
      <c r="CXF265" s="254"/>
      <c r="CXG265" s="254"/>
      <c r="CXH265" s="254"/>
      <c r="CXI265" s="254"/>
      <c r="CXJ265" s="254"/>
      <c r="CXK265" s="254"/>
      <c r="CXL265" s="254"/>
      <c r="CXM265" s="254"/>
      <c r="CXN265" s="254"/>
      <c r="CXO265" s="254"/>
      <c r="CXP265" s="254"/>
      <c r="CXQ265" s="254"/>
      <c r="CXR265" s="254"/>
      <c r="CXS265" s="254"/>
      <c r="CXT265" s="254"/>
      <c r="CXU265" s="254"/>
      <c r="CXV265" s="254"/>
      <c r="CXW265" s="254"/>
      <c r="CXX265" s="254"/>
      <c r="CXY265" s="254"/>
      <c r="CXZ265" s="254"/>
      <c r="CYA265" s="254"/>
      <c r="CYB265" s="254"/>
      <c r="CYC265" s="254"/>
      <c r="CYD265" s="254"/>
      <c r="CYE265" s="254"/>
      <c r="CYF265" s="254"/>
      <c r="CYG265" s="254"/>
      <c r="CYH265" s="254"/>
      <c r="CYI265" s="254"/>
      <c r="CYJ265" s="254"/>
      <c r="CYK265" s="254"/>
      <c r="CYL265" s="254"/>
      <c r="CYM265" s="254"/>
      <c r="CYN265" s="254"/>
      <c r="CYO265" s="254"/>
      <c r="CYP265" s="254"/>
      <c r="CYQ265" s="254"/>
      <c r="CYR265" s="254"/>
      <c r="CYS265" s="254"/>
      <c r="CYT265" s="254"/>
      <c r="CYU265" s="254"/>
      <c r="CYV265" s="254"/>
      <c r="CYW265" s="254"/>
      <c r="CYX265" s="254"/>
      <c r="CYY265" s="254"/>
      <c r="CYZ265" s="254"/>
      <c r="CZA265" s="254"/>
      <c r="CZB265" s="254"/>
      <c r="CZC265" s="254"/>
      <c r="CZD265" s="254"/>
      <c r="CZE265" s="254"/>
      <c r="CZF265" s="254"/>
      <c r="CZG265" s="254"/>
      <c r="CZH265" s="254"/>
      <c r="CZI265" s="254"/>
      <c r="CZJ265" s="254"/>
      <c r="CZK265" s="254"/>
      <c r="CZL265" s="254"/>
      <c r="CZM265" s="254"/>
      <c r="CZN265" s="254"/>
      <c r="CZO265" s="254"/>
      <c r="CZP265" s="254"/>
      <c r="CZQ265" s="254"/>
      <c r="CZR265" s="254"/>
      <c r="CZS265" s="254"/>
      <c r="CZT265" s="254"/>
      <c r="CZU265" s="254"/>
      <c r="CZV265" s="254"/>
      <c r="CZW265" s="254"/>
      <c r="CZX265" s="254"/>
      <c r="CZY265" s="254"/>
      <c r="CZZ265" s="254"/>
      <c r="DAA265" s="254"/>
      <c r="DAB265" s="254"/>
      <c r="DAC265" s="254"/>
      <c r="DAD265" s="254"/>
      <c r="DAE265" s="254"/>
      <c r="DAF265" s="254"/>
      <c r="DAG265" s="254"/>
      <c r="DAH265" s="254"/>
      <c r="DAI265" s="254"/>
      <c r="DAJ265" s="254"/>
      <c r="DAK265" s="254"/>
      <c r="DAL265" s="254"/>
      <c r="DAM265" s="254"/>
      <c r="DAN265" s="254"/>
      <c r="DAO265" s="254"/>
      <c r="DAP265" s="254"/>
      <c r="DAQ265" s="254"/>
      <c r="DAR265" s="254"/>
      <c r="DAS265" s="254"/>
      <c r="DAT265" s="254"/>
      <c r="DAU265" s="254"/>
      <c r="DAV265" s="254"/>
      <c r="DAW265" s="254"/>
      <c r="DAX265" s="254"/>
      <c r="DAY265" s="254"/>
      <c r="DAZ265" s="254"/>
      <c r="DBA265" s="254"/>
      <c r="DBB265" s="254"/>
      <c r="DBC265" s="254"/>
      <c r="DBD265" s="254"/>
      <c r="DBE265" s="254"/>
      <c r="DBF265" s="254"/>
      <c r="DBG265" s="254"/>
      <c r="DBH265" s="254"/>
      <c r="DBI265" s="254"/>
      <c r="DBJ265" s="254"/>
      <c r="DBK265" s="254"/>
      <c r="DBL265" s="254"/>
      <c r="DBM265" s="254"/>
      <c r="DBN265" s="254"/>
      <c r="DBO265" s="254"/>
      <c r="DBP265" s="254"/>
      <c r="DBQ265" s="254"/>
      <c r="DBR265" s="254"/>
      <c r="DBS265" s="254"/>
      <c r="DBT265" s="254"/>
      <c r="DBU265" s="254"/>
      <c r="DBV265" s="254"/>
      <c r="DBW265" s="254"/>
      <c r="DBX265" s="254"/>
      <c r="DBY265" s="254"/>
      <c r="DBZ265" s="254"/>
      <c r="DCA265" s="254"/>
      <c r="DCB265" s="254"/>
      <c r="DCC265" s="254"/>
      <c r="DCD265" s="254"/>
      <c r="DCE265" s="254"/>
      <c r="DCF265" s="254"/>
      <c r="DCG265" s="254"/>
      <c r="DCH265" s="254"/>
      <c r="DCI265" s="254"/>
      <c r="DCJ265" s="254"/>
      <c r="DCK265" s="254"/>
      <c r="DCL265" s="254"/>
      <c r="DCM265" s="254"/>
      <c r="DCN265" s="254"/>
      <c r="DCO265" s="254"/>
      <c r="DCP265" s="254"/>
      <c r="DCQ265" s="254"/>
      <c r="DCR265" s="254"/>
      <c r="DCS265" s="254"/>
      <c r="DCT265" s="254"/>
      <c r="DCU265" s="254"/>
      <c r="DCV265" s="254"/>
      <c r="DCW265" s="254"/>
      <c r="DCX265" s="254"/>
      <c r="DCY265" s="254"/>
      <c r="DCZ265" s="254"/>
      <c r="DDA265" s="254"/>
      <c r="DDB265" s="254"/>
      <c r="DDC265" s="254"/>
      <c r="DDD265" s="254"/>
      <c r="DDE265" s="254"/>
      <c r="DDF265" s="254"/>
      <c r="DDG265" s="254"/>
      <c r="DDH265" s="254"/>
      <c r="DDI265" s="254"/>
      <c r="DDJ265" s="254"/>
      <c r="DDK265" s="254"/>
      <c r="DDL265" s="254"/>
      <c r="DDM265" s="254"/>
      <c r="DDN265" s="254"/>
      <c r="DDO265" s="254"/>
      <c r="DDP265" s="254"/>
      <c r="DDQ265" s="254"/>
      <c r="DDR265" s="254"/>
      <c r="DDS265" s="254"/>
      <c r="DDT265" s="254"/>
      <c r="DDU265" s="254"/>
      <c r="DDV265" s="254"/>
      <c r="DDW265" s="254"/>
      <c r="DDX265" s="254"/>
      <c r="DDY265" s="254"/>
      <c r="DDZ265" s="254"/>
      <c r="DEA265" s="254"/>
      <c r="DEB265" s="254"/>
      <c r="DEC265" s="254"/>
      <c r="DED265" s="254"/>
      <c r="DEE265" s="254"/>
      <c r="DEF265" s="254"/>
      <c r="DEG265" s="254"/>
      <c r="DEH265" s="254"/>
      <c r="DEI265" s="254"/>
      <c r="DEJ265" s="254"/>
      <c r="DEK265" s="254"/>
      <c r="DEL265" s="254"/>
      <c r="DEM265" s="254"/>
      <c r="DEN265" s="254"/>
      <c r="DEO265" s="254"/>
      <c r="DEP265" s="254"/>
      <c r="DEQ265" s="254"/>
      <c r="DER265" s="254"/>
      <c r="DES265" s="254"/>
      <c r="DET265" s="254"/>
      <c r="DEU265" s="254"/>
      <c r="DEV265" s="254"/>
      <c r="DEW265" s="254"/>
      <c r="DEX265" s="254"/>
      <c r="DEY265" s="254"/>
      <c r="DEZ265" s="254"/>
      <c r="DFA265" s="254"/>
      <c r="DFB265" s="254"/>
      <c r="DFC265" s="254"/>
      <c r="DFD265" s="254"/>
      <c r="DFE265" s="254"/>
      <c r="DFF265" s="254"/>
      <c r="DFG265" s="254"/>
      <c r="DFH265" s="254"/>
      <c r="DFI265" s="254"/>
      <c r="DFJ265" s="254"/>
      <c r="DFK265" s="254"/>
      <c r="DFL265" s="254"/>
      <c r="DFM265" s="254"/>
      <c r="DFN265" s="254"/>
      <c r="DFO265" s="254"/>
      <c r="DFP265" s="254"/>
      <c r="DFQ265" s="254"/>
      <c r="DFR265" s="254"/>
      <c r="DFS265" s="254"/>
      <c r="DFT265" s="254"/>
      <c r="DFU265" s="254"/>
      <c r="DFV265" s="254"/>
      <c r="DFW265" s="254"/>
      <c r="DFX265" s="254"/>
      <c r="DFY265" s="254"/>
      <c r="DFZ265" s="254"/>
      <c r="DGA265" s="254"/>
      <c r="DGB265" s="254"/>
      <c r="DGC265" s="254"/>
      <c r="DGD265" s="254"/>
      <c r="DGE265" s="254"/>
      <c r="DGF265" s="254"/>
      <c r="DGG265" s="254"/>
      <c r="DGH265" s="254"/>
      <c r="DGI265" s="254"/>
      <c r="DGJ265" s="254"/>
      <c r="DGK265" s="254"/>
      <c r="DGL265" s="254"/>
      <c r="DGM265" s="254"/>
      <c r="DGN265" s="254"/>
      <c r="DGO265" s="254"/>
      <c r="DGP265" s="254"/>
      <c r="DGQ265" s="254"/>
      <c r="DGR265" s="254"/>
      <c r="DGS265" s="254"/>
      <c r="DGT265" s="254"/>
      <c r="DGU265" s="254"/>
      <c r="DGV265" s="254"/>
      <c r="DGW265" s="254"/>
      <c r="DGX265" s="254"/>
      <c r="DGY265" s="254"/>
      <c r="DGZ265" s="254"/>
      <c r="DHA265" s="254"/>
      <c r="DHB265" s="254"/>
      <c r="DHC265" s="254"/>
      <c r="DHD265" s="254"/>
      <c r="DHE265" s="254"/>
      <c r="DHF265" s="254"/>
      <c r="DHG265" s="254"/>
      <c r="DHH265" s="254"/>
      <c r="DHI265" s="254"/>
      <c r="DHJ265" s="254"/>
      <c r="DHK265" s="254"/>
      <c r="DHL265" s="254"/>
      <c r="DHM265" s="254"/>
      <c r="DHN265" s="254"/>
      <c r="DHO265" s="254"/>
      <c r="DHP265" s="254"/>
      <c r="DHQ265" s="254"/>
      <c r="DHR265" s="254"/>
      <c r="DHS265" s="254"/>
      <c r="DHT265" s="254"/>
      <c r="DHU265" s="254"/>
      <c r="DHV265" s="254"/>
      <c r="DHW265" s="254"/>
      <c r="DHX265" s="254"/>
      <c r="DHY265" s="254"/>
      <c r="DHZ265" s="254"/>
      <c r="DIA265" s="254"/>
      <c r="DIB265" s="254"/>
      <c r="DIC265" s="254"/>
      <c r="DID265" s="254"/>
      <c r="DIE265" s="254"/>
      <c r="DIF265" s="254"/>
      <c r="DIG265" s="254"/>
      <c r="DIH265" s="254"/>
      <c r="DII265" s="254"/>
      <c r="DIJ265" s="254"/>
      <c r="DIK265" s="254"/>
      <c r="DIL265" s="254"/>
      <c r="DIM265" s="254"/>
      <c r="DIN265" s="254"/>
      <c r="DIO265" s="254"/>
      <c r="DIP265" s="254"/>
      <c r="DIQ265" s="254"/>
      <c r="DIR265" s="254"/>
      <c r="DIS265" s="254"/>
      <c r="DIT265" s="254"/>
      <c r="DIU265" s="254"/>
      <c r="DIV265" s="254"/>
      <c r="DIW265" s="254"/>
      <c r="DIX265" s="254"/>
      <c r="DIY265" s="254"/>
      <c r="DIZ265" s="254"/>
      <c r="DJA265" s="254"/>
      <c r="DJB265" s="254"/>
      <c r="DJC265" s="254"/>
      <c r="DJD265" s="254"/>
      <c r="DJE265" s="254"/>
      <c r="DJF265" s="254"/>
      <c r="DJG265" s="254"/>
      <c r="DJH265" s="254"/>
      <c r="DJI265" s="254"/>
      <c r="DJJ265" s="254"/>
      <c r="DJK265" s="254"/>
      <c r="DJL265" s="254"/>
      <c r="DJM265" s="254"/>
      <c r="DJN265" s="254"/>
      <c r="DJO265" s="254"/>
      <c r="DJP265" s="254"/>
      <c r="DJQ265" s="254"/>
      <c r="DJR265" s="254"/>
      <c r="DJS265" s="254"/>
      <c r="DJT265" s="254"/>
      <c r="DJU265" s="254"/>
      <c r="DJV265" s="254"/>
      <c r="DJW265" s="254"/>
      <c r="DJX265" s="254"/>
      <c r="DJY265" s="254"/>
      <c r="DJZ265" s="254"/>
      <c r="DKA265" s="254"/>
      <c r="DKB265" s="254"/>
      <c r="DKC265" s="254"/>
      <c r="DKD265" s="254"/>
      <c r="DKE265" s="254"/>
      <c r="DKF265" s="254"/>
      <c r="DKG265" s="254"/>
      <c r="DKH265" s="254"/>
      <c r="DKI265" s="254"/>
      <c r="DKJ265" s="254"/>
      <c r="DKK265" s="254"/>
      <c r="DKL265" s="254"/>
      <c r="DKM265" s="254"/>
      <c r="DKN265" s="254"/>
      <c r="DKO265" s="254"/>
      <c r="DKP265" s="254"/>
      <c r="DKQ265" s="254"/>
      <c r="DKR265" s="254"/>
      <c r="DKS265" s="254"/>
      <c r="DKT265" s="254"/>
      <c r="DKU265" s="254"/>
      <c r="DKV265" s="254"/>
      <c r="DKW265" s="254"/>
      <c r="DKX265" s="254"/>
      <c r="DKY265" s="254"/>
      <c r="DKZ265" s="254"/>
      <c r="DLA265" s="254"/>
      <c r="DLB265" s="254"/>
      <c r="DLC265" s="254"/>
      <c r="DLD265" s="254"/>
      <c r="DLE265" s="254"/>
      <c r="DLF265" s="254"/>
      <c r="DLG265" s="254"/>
      <c r="DLH265" s="254"/>
      <c r="DLI265" s="254"/>
      <c r="DLJ265" s="254"/>
      <c r="DLK265" s="254"/>
      <c r="DLL265" s="254"/>
      <c r="DLM265" s="254"/>
      <c r="DLN265" s="254"/>
      <c r="DLO265" s="254"/>
      <c r="DLP265" s="254"/>
      <c r="DLQ265" s="254"/>
      <c r="DLR265" s="254"/>
      <c r="DLS265" s="254"/>
      <c r="DLT265" s="254"/>
      <c r="DLU265" s="254"/>
      <c r="DLV265" s="254"/>
      <c r="DLW265" s="254"/>
      <c r="DLX265" s="254"/>
      <c r="DLY265" s="254"/>
      <c r="DLZ265" s="254"/>
      <c r="DMA265" s="254"/>
      <c r="DMB265" s="254"/>
      <c r="DMC265" s="254"/>
      <c r="DMD265" s="254"/>
      <c r="DME265" s="254"/>
      <c r="DMF265" s="254"/>
      <c r="DMG265" s="254"/>
      <c r="DMH265" s="254"/>
      <c r="DMI265" s="254"/>
      <c r="DMJ265" s="254"/>
      <c r="DMK265" s="254"/>
      <c r="DML265" s="254"/>
      <c r="DMM265" s="254"/>
      <c r="DMN265" s="254"/>
      <c r="DMO265" s="254"/>
      <c r="DMP265" s="254"/>
      <c r="DMQ265" s="254"/>
      <c r="DMR265" s="254"/>
      <c r="DMS265" s="254"/>
      <c r="DMT265" s="254"/>
      <c r="DMU265" s="254"/>
      <c r="DMV265" s="254"/>
      <c r="DMW265" s="254"/>
      <c r="DMX265" s="254"/>
      <c r="DMY265" s="254"/>
      <c r="DMZ265" s="254"/>
      <c r="DNA265" s="254"/>
      <c r="DNB265" s="254"/>
      <c r="DNC265" s="254"/>
      <c r="DND265" s="254"/>
      <c r="DNE265" s="254"/>
      <c r="DNF265" s="254"/>
      <c r="DNG265" s="254"/>
      <c r="DNH265" s="254"/>
      <c r="DNI265" s="254"/>
      <c r="DNJ265" s="254"/>
      <c r="DNK265" s="254"/>
      <c r="DNL265" s="254"/>
      <c r="DNM265" s="254"/>
      <c r="DNN265" s="254"/>
      <c r="DNO265" s="254"/>
      <c r="DNP265" s="254"/>
      <c r="DNQ265" s="254"/>
      <c r="DNR265" s="254"/>
      <c r="DNS265" s="254"/>
      <c r="DNT265" s="254"/>
      <c r="DNU265" s="254"/>
      <c r="DNV265" s="254"/>
      <c r="DNW265" s="254"/>
      <c r="DNX265" s="254"/>
      <c r="DNY265" s="254"/>
      <c r="DNZ265" s="254"/>
      <c r="DOA265" s="254"/>
      <c r="DOB265" s="254"/>
      <c r="DOC265" s="254"/>
      <c r="DOD265" s="254"/>
      <c r="DOE265" s="254"/>
      <c r="DOF265" s="254"/>
      <c r="DOG265" s="254"/>
      <c r="DOH265" s="254"/>
      <c r="DOI265" s="254"/>
      <c r="DOJ265" s="254"/>
      <c r="DOK265" s="254"/>
      <c r="DOL265" s="254"/>
      <c r="DOM265" s="254"/>
      <c r="DON265" s="254"/>
      <c r="DOO265" s="254"/>
      <c r="DOP265" s="254"/>
      <c r="DOQ265" s="254"/>
      <c r="DOR265" s="254"/>
      <c r="DOS265" s="254"/>
      <c r="DOT265" s="254"/>
      <c r="DOU265" s="254"/>
      <c r="DOV265" s="254"/>
      <c r="DOW265" s="254"/>
      <c r="DOX265" s="254"/>
      <c r="DOY265" s="254"/>
      <c r="DOZ265" s="254"/>
      <c r="DPA265" s="254"/>
      <c r="DPB265" s="254"/>
      <c r="DPC265" s="254"/>
      <c r="DPD265" s="254"/>
      <c r="DPE265" s="254"/>
      <c r="DPF265" s="254"/>
      <c r="DPG265" s="254"/>
      <c r="DPH265" s="254"/>
      <c r="DPI265" s="254"/>
      <c r="DPJ265" s="254"/>
      <c r="DPK265" s="254"/>
      <c r="DPL265" s="254"/>
      <c r="DPM265" s="254"/>
      <c r="DPN265" s="254"/>
      <c r="DPO265" s="254"/>
      <c r="DPP265" s="254"/>
      <c r="DPQ265" s="254"/>
      <c r="DPR265" s="254"/>
      <c r="DPS265" s="254"/>
      <c r="DPT265" s="254"/>
      <c r="DPU265" s="254"/>
      <c r="DPV265" s="254"/>
      <c r="DPW265" s="254"/>
      <c r="DPX265" s="254"/>
      <c r="DPY265" s="254"/>
      <c r="DPZ265" s="254"/>
      <c r="DQA265" s="254"/>
      <c r="DQB265" s="254"/>
      <c r="DQC265" s="254"/>
      <c r="DQD265" s="254"/>
      <c r="DQE265" s="254"/>
      <c r="DQF265" s="254"/>
      <c r="DQG265" s="254"/>
      <c r="DQH265" s="254"/>
      <c r="DQI265" s="254"/>
      <c r="DQJ265" s="254"/>
      <c r="DQK265" s="254"/>
      <c r="DQL265" s="254"/>
      <c r="DQM265" s="254"/>
      <c r="DQN265" s="254"/>
      <c r="DQO265" s="254"/>
      <c r="DQP265" s="254"/>
      <c r="DQQ265" s="254"/>
      <c r="DQR265" s="254"/>
      <c r="DQS265" s="254"/>
      <c r="DQT265" s="254"/>
      <c r="DQU265" s="254"/>
      <c r="DQV265" s="254"/>
      <c r="DQW265" s="254"/>
      <c r="DQX265" s="254"/>
      <c r="DQY265" s="254"/>
      <c r="DQZ265" s="254"/>
      <c r="DRA265" s="254"/>
      <c r="DRB265" s="254"/>
      <c r="DRC265" s="254"/>
      <c r="DRD265" s="254"/>
      <c r="DRE265" s="254"/>
      <c r="DRF265" s="254"/>
      <c r="DRG265" s="254"/>
      <c r="DRH265" s="254"/>
      <c r="DRI265" s="254"/>
      <c r="DRJ265" s="254"/>
      <c r="DRK265" s="254"/>
      <c r="DRL265" s="254"/>
      <c r="DRM265" s="254"/>
      <c r="DRN265" s="254"/>
      <c r="DRO265" s="254"/>
      <c r="DRP265" s="254"/>
      <c r="DRQ265" s="254"/>
      <c r="DRR265" s="254"/>
      <c r="DRS265" s="254"/>
      <c r="DRT265" s="254"/>
      <c r="DRU265" s="254"/>
      <c r="DRV265" s="254"/>
      <c r="DRW265" s="254"/>
      <c r="DRX265" s="254"/>
      <c r="DRY265" s="254"/>
      <c r="DRZ265" s="254"/>
      <c r="DSA265" s="254"/>
      <c r="DSB265" s="254"/>
      <c r="DSC265" s="254"/>
      <c r="DSD265" s="254"/>
      <c r="DSE265" s="254"/>
      <c r="DSF265" s="254"/>
      <c r="DSG265" s="254"/>
      <c r="DSH265" s="254"/>
      <c r="DSI265" s="254"/>
      <c r="DSJ265" s="254"/>
      <c r="DSK265" s="254"/>
      <c r="DSL265" s="254"/>
      <c r="DSM265" s="254"/>
      <c r="DSN265" s="254"/>
      <c r="DSO265" s="254"/>
      <c r="DSP265" s="254"/>
      <c r="DSQ265" s="254"/>
      <c r="DSR265" s="254"/>
      <c r="DSS265" s="254"/>
      <c r="DST265" s="254"/>
      <c r="DSU265" s="254"/>
      <c r="DSV265" s="254"/>
      <c r="DSW265" s="254"/>
      <c r="DSX265" s="254"/>
      <c r="DSY265" s="254"/>
      <c r="DSZ265" s="254"/>
      <c r="DTA265" s="254"/>
      <c r="DTB265" s="254"/>
      <c r="DTC265" s="254"/>
      <c r="DTD265" s="254"/>
      <c r="DTE265" s="254"/>
      <c r="DTF265" s="254"/>
      <c r="DTG265" s="254"/>
      <c r="DTH265" s="254"/>
      <c r="DTI265" s="254"/>
      <c r="DTJ265" s="254"/>
      <c r="DTK265" s="254"/>
      <c r="DTL265" s="254"/>
      <c r="DTM265" s="254"/>
      <c r="DTN265" s="254"/>
      <c r="DTO265" s="254"/>
      <c r="DTP265" s="254"/>
      <c r="DTQ265" s="254"/>
      <c r="DTR265" s="254"/>
      <c r="DTS265" s="254"/>
      <c r="DTT265" s="254"/>
      <c r="DTU265" s="254"/>
      <c r="DTV265" s="254"/>
      <c r="DTW265" s="254"/>
      <c r="DTX265" s="254"/>
      <c r="DTY265" s="254"/>
      <c r="DTZ265" s="254"/>
      <c r="DUA265" s="254"/>
      <c r="DUB265" s="254"/>
      <c r="DUC265" s="254"/>
      <c r="DUD265" s="254"/>
      <c r="DUE265" s="254"/>
      <c r="DUF265" s="254"/>
      <c r="DUG265" s="254"/>
      <c r="DUH265" s="254"/>
      <c r="DUI265" s="254"/>
      <c r="DUJ265" s="254"/>
      <c r="DUK265" s="254"/>
      <c r="DUL265" s="254"/>
      <c r="DUM265" s="254"/>
      <c r="DUN265" s="254"/>
      <c r="DUO265" s="254"/>
      <c r="DUP265" s="254"/>
      <c r="DUQ265" s="254"/>
      <c r="DUR265" s="254"/>
      <c r="DUS265" s="254"/>
      <c r="DUT265" s="254"/>
      <c r="DUU265" s="254"/>
      <c r="DUV265" s="254"/>
      <c r="DUW265" s="254"/>
      <c r="DUX265" s="254"/>
      <c r="DUY265" s="254"/>
      <c r="DUZ265" s="254"/>
      <c r="DVA265" s="254"/>
      <c r="DVB265" s="254"/>
      <c r="DVC265" s="254"/>
      <c r="DVD265" s="254"/>
      <c r="DVE265" s="254"/>
      <c r="DVF265" s="254"/>
      <c r="DVG265" s="254"/>
      <c r="DVH265" s="254"/>
      <c r="DVI265" s="254"/>
      <c r="DVJ265" s="254"/>
      <c r="DVK265" s="254"/>
      <c r="DVL265" s="254"/>
      <c r="DVM265" s="254"/>
      <c r="DVN265" s="254"/>
      <c r="DVO265" s="254"/>
      <c r="DVP265" s="254"/>
      <c r="DVQ265" s="254"/>
      <c r="DVR265" s="254"/>
      <c r="DVS265" s="254"/>
      <c r="DVT265" s="254"/>
      <c r="DVU265" s="254"/>
      <c r="DVV265" s="254"/>
      <c r="DVW265" s="254"/>
      <c r="DVX265" s="254"/>
      <c r="DVY265" s="254"/>
      <c r="DVZ265" s="254"/>
      <c r="DWA265" s="254"/>
      <c r="DWB265" s="254"/>
      <c r="DWC265" s="254"/>
      <c r="DWD265" s="254"/>
      <c r="DWE265" s="254"/>
      <c r="DWF265" s="254"/>
      <c r="DWG265" s="254"/>
      <c r="DWH265" s="254"/>
      <c r="DWI265" s="254"/>
      <c r="DWJ265" s="254"/>
      <c r="DWK265" s="254"/>
      <c r="DWL265" s="254"/>
      <c r="DWM265" s="254"/>
      <c r="DWN265" s="254"/>
      <c r="DWO265" s="254"/>
      <c r="DWP265" s="254"/>
      <c r="DWQ265" s="254"/>
      <c r="DWR265" s="254"/>
      <c r="DWS265" s="254"/>
      <c r="DWT265" s="254"/>
      <c r="DWU265" s="254"/>
      <c r="DWV265" s="254"/>
      <c r="DWW265" s="254"/>
      <c r="DWX265" s="254"/>
      <c r="DWY265" s="254"/>
      <c r="DWZ265" s="254"/>
      <c r="DXA265" s="254"/>
      <c r="DXB265" s="254"/>
      <c r="DXC265" s="254"/>
      <c r="DXD265" s="254"/>
      <c r="DXE265" s="254"/>
      <c r="DXF265" s="254"/>
      <c r="DXG265" s="254"/>
      <c r="DXH265" s="254"/>
      <c r="DXI265" s="254"/>
      <c r="DXJ265" s="254"/>
      <c r="DXK265" s="254"/>
      <c r="DXL265" s="254"/>
      <c r="DXM265" s="254"/>
      <c r="DXN265" s="254"/>
      <c r="DXO265" s="254"/>
      <c r="DXP265" s="254"/>
      <c r="DXQ265" s="254"/>
      <c r="DXR265" s="254"/>
      <c r="DXS265" s="254"/>
      <c r="DXT265" s="254"/>
      <c r="DXU265" s="254"/>
      <c r="DXV265" s="254"/>
      <c r="DXW265" s="254"/>
      <c r="DXX265" s="254"/>
      <c r="DXY265" s="254"/>
      <c r="DXZ265" s="254"/>
      <c r="DYA265" s="254"/>
      <c r="DYB265" s="254"/>
      <c r="DYC265" s="254"/>
      <c r="DYD265" s="254"/>
      <c r="DYE265" s="254"/>
      <c r="DYF265" s="254"/>
      <c r="DYG265" s="254"/>
      <c r="DYH265" s="254"/>
      <c r="DYI265" s="254"/>
      <c r="DYJ265" s="254"/>
      <c r="DYK265" s="254"/>
      <c r="DYL265" s="254"/>
      <c r="DYM265" s="254"/>
      <c r="DYN265" s="254"/>
      <c r="DYO265" s="254"/>
      <c r="DYP265" s="254"/>
      <c r="DYQ265" s="254"/>
      <c r="DYR265" s="254"/>
      <c r="DYS265" s="254"/>
      <c r="DYT265" s="254"/>
      <c r="DYU265" s="254"/>
      <c r="DYV265" s="254"/>
      <c r="DYW265" s="254"/>
      <c r="DYX265" s="254"/>
      <c r="DYY265" s="254"/>
      <c r="DYZ265" s="254"/>
      <c r="DZA265" s="254"/>
      <c r="DZB265" s="254"/>
      <c r="DZC265" s="254"/>
      <c r="DZD265" s="254"/>
      <c r="DZE265" s="254"/>
      <c r="DZF265" s="254"/>
      <c r="DZG265" s="254"/>
      <c r="DZH265" s="254"/>
      <c r="DZI265" s="254"/>
      <c r="DZJ265" s="254"/>
      <c r="DZK265" s="254"/>
      <c r="DZL265" s="254"/>
      <c r="DZM265" s="254"/>
      <c r="DZN265" s="254"/>
      <c r="DZO265" s="254"/>
      <c r="DZP265" s="254"/>
      <c r="DZQ265" s="254"/>
      <c r="DZR265" s="254"/>
      <c r="DZS265" s="254"/>
      <c r="DZT265" s="254"/>
      <c r="DZU265" s="254"/>
      <c r="DZV265" s="254"/>
      <c r="DZW265" s="254"/>
      <c r="DZX265" s="254"/>
      <c r="DZY265" s="254"/>
      <c r="DZZ265" s="254"/>
      <c r="EAA265" s="254"/>
      <c r="EAB265" s="254"/>
      <c r="EAC265" s="254"/>
      <c r="EAD265" s="254"/>
      <c r="EAE265" s="254"/>
      <c r="EAF265" s="254"/>
      <c r="EAG265" s="254"/>
      <c r="EAH265" s="254"/>
      <c r="EAI265" s="254"/>
      <c r="EAJ265" s="254"/>
      <c r="EAK265" s="254"/>
      <c r="EAL265" s="254"/>
      <c r="EAM265" s="254"/>
      <c r="EAN265" s="254"/>
      <c r="EAO265" s="254"/>
      <c r="EAP265" s="254"/>
      <c r="EAQ265" s="254"/>
      <c r="EAR265" s="254"/>
      <c r="EAS265" s="254"/>
      <c r="EAT265" s="254"/>
      <c r="EAU265" s="254"/>
      <c r="EAV265" s="254"/>
      <c r="EAW265" s="254"/>
      <c r="EAX265" s="254"/>
      <c r="EAY265" s="254"/>
      <c r="EAZ265" s="254"/>
      <c r="EBA265" s="254"/>
      <c r="EBB265" s="254"/>
      <c r="EBC265" s="254"/>
      <c r="EBD265" s="254"/>
      <c r="EBE265" s="254"/>
      <c r="EBF265" s="254"/>
      <c r="EBG265" s="254"/>
      <c r="EBH265" s="254"/>
      <c r="EBI265" s="254"/>
      <c r="EBJ265" s="254"/>
      <c r="EBK265" s="254"/>
      <c r="EBL265" s="254"/>
      <c r="EBM265" s="254"/>
      <c r="EBN265" s="254"/>
      <c r="EBO265" s="254"/>
      <c r="EBP265" s="254"/>
      <c r="EBQ265" s="254"/>
      <c r="EBR265" s="254"/>
      <c r="EBS265" s="254"/>
      <c r="EBT265" s="254"/>
      <c r="EBU265" s="254"/>
      <c r="EBV265" s="254"/>
      <c r="EBW265" s="254"/>
      <c r="EBX265" s="254"/>
      <c r="EBY265" s="254"/>
      <c r="EBZ265" s="254"/>
      <c r="ECA265" s="254"/>
      <c r="ECB265" s="254"/>
      <c r="ECC265" s="254"/>
      <c r="ECD265" s="254"/>
      <c r="ECE265" s="254"/>
      <c r="ECF265" s="254"/>
      <c r="ECG265" s="254"/>
      <c r="ECH265" s="254"/>
      <c r="ECI265" s="254"/>
      <c r="ECJ265" s="254"/>
      <c r="ECK265" s="254"/>
      <c r="ECL265" s="254"/>
      <c r="ECM265" s="254"/>
      <c r="ECN265" s="254"/>
      <c r="ECO265" s="254"/>
      <c r="ECP265" s="254"/>
      <c r="ECQ265" s="254"/>
      <c r="ECR265" s="254"/>
      <c r="ECS265" s="254"/>
      <c r="ECT265" s="254"/>
      <c r="ECU265" s="254"/>
      <c r="ECV265" s="254"/>
      <c r="ECW265" s="254"/>
      <c r="ECX265" s="254"/>
      <c r="ECY265" s="254"/>
      <c r="ECZ265" s="254"/>
      <c r="EDA265" s="254"/>
      <c r="EDB265" s="254"/>
      <c r="EDC265" s="254"/>
      <c r="EDD265" s="254"/>
      <c r="EDE265" s="254"/>
      <c r="EDF265" s="254"/>
      <c r="EDG265" s="254"/>
      <c r="EDH265" s="254"/>
      <c r="EDI265" s="254"/>
      <c r="EDJ265" s="254"/>
      <c r="EDK265" s="254"/>
      <c r="EDL265" s="254"/>
      <c r="EDM265" s="254"/>
      <c r="EDN265" s="254"/>
      <c r="EDO265" s="254"/>
      <c r="EDP265" s="254"/>
      <c r="EDQ265" s="254"/>
      <c r="EDR265" s="254"/>
      <c r="EDS265" s="254"/>
      <c r="EDT265" s="254"/>
      <c r="EDU265" s="254"/>
      <c r="EDV265" s="254"/>
      <c r="EDW265" s="254"/>
      <c r="EDX265" s="254"/>
      <c r="EDY265" s="254"/>
      <c r="EDZ265" s="254"/>
      <c r="EEA265" s="254"/>
      <c r="EEB265" s="254"/>
      <c r="EEC265" s="254"/>
      <c r="EED265" s="254"/>
      <c r="EEE265" s="254"/>
      <c r="EEF265" s="254"/>
      <c r="EEG265" s="254"/>
      <c r="EEH265" s="254"/>
      <c r="EEI265" s="254"/>
      <c r="EEJ265" s="254"/>
      <c r="EEK265" s="254"/>
      <c r="EEL265" s="254"/>
      <c r="EEM265" s="254"/>
      <c r="EEN265" s="254"/>
      <c r="EEO265" s="254"/>
      <c r="EEP265" s="254"/>
      <c r="EEQ265" s="254"/>
      <c r="EER265" s="254"/>
      <c r="EES265" s="254"/>
      <c r="EET265" s="254"/>
      <c r="EEU265" s="254"/>
      <c r="EEV265" s="254"/>
      <c r="EEW265" s="254"/>
      <c r="EEX265" s="254"/>
      <c r="EEY265" s="254"/>
      <c r="EEZ265" s="254"/>
      <c r="EFA265" s="254"/>
      <c r="EFB265" s="254"/>
      <c r="EFC265" s="254"/>
      <c r="EFD265" s="254"/>
      <c r="EFE265" s="254"/>
      <c r="EFF265" s="254"/>
      <c r="EFG265" s="254"/>
      <c r="EFH265" s="254"/>
      <c r="EFI265" s="254"/>
      <c r="EFJ265" s="254"/>
      <c r="EFK265" s="254"/>
      <c r="EFL265" s="254"/>
      <c r="EFM265" s="254"/>
      <c r="EFN265" s="254"/>
      <c r="EFO265" s="254"/>
      <c r="EFP265" s="254"/>
      <c r="EFQ265" s="254"/>
      <c r="EFR265" s="254"/>
      <c r="EFS265" s="254"/>
      <c r="EFT265" s="254"/>
      <c r="EFU265" s="254"/>
      <c r="EFV265" s="254"/>
      <c r="EFW265" s="254"/>
      <c r="EFX265" s="254"/>
      <c r="EFY265" s="254"/>
      <c r="EFZ265" s="254"/>
      <c r="EGA265" s="254"/>
      <c r="EGB265" s="254"/>
      <c r="EGC265" s="254"/>
      <c r="EGD265" s="254"/>
      <c r="EGE265" s="254"/>
      <c r="EGF265" s="254"/>
      <c r="EGG265" s="254"/>
      <c r="EGH265" s="254"/>
      <c r="EGI265" s="254"/>
      <c r="EGJ265" s="254"/>
      <c r="EGK265" s="254"/>
      <c r="EGL265" s="254"/>
      <c r="EGM265" s="254"/>
      <c r="EGN265" s="254"/>
      <c r="EGO265" s="254"/>
      <c r="EGP265" s="254"/>
      <c r="EGQ265" s="254"/>
      <c r="EGR265" s="254"/>
      <c r="EGS265" s="254"/>
      <c r="EGT265" s="254"/>
      <c r="EGU265" s="254"/>
      <c r="EGV265" s="254"/>
      <c r="EGW265" s="254"/>
      <c r="EGX265" s="254"/>
      <c r="EGY265" s="254"/>
      <c r="EGZ265" s="254"/>
      <c r="EHA265" s="254"/>
      <c r="EHB265" s="254"/>
      <c r="EHC265" s="254"/>
      <c r="EHD265" s="254"/>
      <c r="EHE265" s="254"/>
      <c r="EHF265" s="254"/>
      <c r="EHG265" s="254"/>
      <c r="EHH265" s="254"/>
      <c r="EHI265" s="254"/>
      <c r="EHJ265" s="254"/>
      <c r="EHK265" s="254"/>
      <c r="EHL265" s="254"/>
      <c r="EHM265" s="254"/>
      <c r="EHN265" s="254"/>
      <c r="EHO265" s="254"/>
      <c r="EHP265" s="254"/>
      <c r="EHQ265" s="254"/>
      <c r="EHR265" s="254"/>
      <c r="EHS265" s="254"/>
      <c r="EHT265" s="254"/>
      <c r="EHU265" s="254"/>
      <c r="EHV265" s="254"/>
      <c r="EHW265" s="254"/>
      <c r="EHX265" s="254"/>
      <c r="EHY265" s="254"/>
      <c r="EHZ265" s="254"/>
      <c r="EIA265" s="254"/>
      <c r="EIB265" s="254"/>
      <c r="EIC265" s="254"/>
      <c r="EID265" s="254"/>
      <c r="EIE265" s="254"/>
      <c r="EIF265" s="254"/>
      <c r="EIG265" s="254"/>
      <c r="EIH265" s="254"/>
      <c r="EII265" s="254"/>
      <c r="EIJ265" s="254"/>
      <c r="EIK265" s="254"/>
      <c r="EIL265" s="254"/>
      <c r="EIM265" s="254"/>
      <c r="EIN265" s="254"/>
      <c r="EIO265" s="254"/>
      <c r="EIP265" s="254"/>
      <c r="EIQ265" s="254"/>
      <c r="EIR265" s="254"/>
      <c r="EIS265" s="254"/>
      <c r="EIT265" s="254"/>
      <c r="EIU265" s="254"/>
      <c r="EIV265" s="254"/>
      <c r="EIW265" s="254"/>
      <c r="EIX265" s="254"/>
      <c r="EIY265" s="254"/>
      <c r="EIZ265" s="254"/>
      <c r="EJA265" s="254"/>
      <c r="EJB265" s="254"/>
      <c r="EJC265" s="254"/>
      <c r="EJD265" s="254"/>
      <c r="EJE265" s="254"/>
      <c r="EJF265" s="254"/>
      <c r="EJG265" s="254"/>
      <c r="EJH265" s="254"/>
      <c r="EJI265" s="254"/>
      <c r="EJJ265" s="254"/>
      <c r="EJK265" s="254"/>
      <c r="EJL265" s="254"/>
      <c r="EJM265" s="254"/>
      <c r="EJN265" s="254"/>
      <c r="EJO265" s="254"/>
      <c r="EJP265" s="254"/>
      <c r="EJQ265" s="254"/>
      <c r="EJR265" s="254"/>
      <c r="EJS265" s="254"/>
      <c r="EJT265" s="254"/>
      <c r="EJU265" s="254"/>
      <c r="EJV265" s="254"/>
      <c r="EJW265" s="254"/>
      <c r="EJX265" s="254"/>
      <c r="EJY265" s="254"/>
      <c r="EJZ265" s="254"/>
      <c r="EKA265" s="254"/>
      <c r="EKB265" s="254"/>
      <c r="EKC265" s="254"/>
      <c r="EKD265" s="254"/>
      <c r="EKE265" s="254"/>
      <c r="EKF265" s="254"/>
      <c r="EKG265" s="254"/>
      <c r="EKH265" s="254"/>
      <c r="EKI265" s="254"/>
      <c r="EKJ265" s="254"/>
      <c r="EKK265" s="254"/>
      <c r="EKL265" s="254"/>
      <c r="EKM265" s="254"/>
      <c r="EKN265" s="254"/>
      <c r="EKO265" s="254"/>
      <c r="EKP265" s="254"/>
      <c r="EKQ265" s="254"/>
      <c r="EKR265" s="254"/>
      <c r="EKS265" s="254"/>
      <c r="EKT265" s="254"/>
      <c r="EKU265" s="254"/>
      <c r="EKV265" s="254"/>
      <c r="EKW265" s="254"/>
      <c r="EKX265" s="254"/>
      <c r="EKY265" s="254"/>
      <c r="EKZ265" s="254"/>
      <c r="ELA265" s="254"/>
      <c r="ELB265" s="254"/>
      <c r="ELC265" s="254"/>
      <c r="ELD265" s="254"/>
      <c r="ELE265" s="254"/>
      <c r="ELF265" s="254"/>
      <c r="ELG265" s="254"/>
      <c r="ELH265" s="254"/>
      <c r="ELI265" s="254"/>
      <c r="ELJ265" s="254"/>
      <c r="ELK265" s="254"/>
      <c r="ELL265" s="254"/>
      <c r="ELM265" s="254"/>
      <c r="ELN265" s="254"/>
      <c r="ELO265" s="254"/>
      <c r="ELP265" s="254"/>
      <c r="ELQ265" s="254"/>
      <c r="ELR265" s="254"/>
      <c r="ELS265" s="254"/>
      <c r="ELT265" s="254"/>
      <c r="ELU265" s="254"/>
      <c r="ELV265" s="254"/>
      <c r="ELW265" s="254"/>
      <c r="ELX265" s="254"/>
      <c r="ELY265" s="254"/>
      <c r="ELZ265" s="254"/>
      <c r="EMA265" s="254"/>
      <c r="EMB265" s="254"/>
      <c r="EMC265" s="254"/>
      <c r="EMD265" s="254"/>
      <c r="EME265" s="254"/>
      <c r="EMF265" s="254"/>
      <c r="EMG265" s="254"/>
      <c r="EMH265" s="254"/>
      <c r="EMI265" s="254"/>
      <c r="EMJ265" s="254"/>
      <c r="EMK265" s="254"/>
      <c r="EML265" s="254"/>
      <c r="EMM265" s="254"/>
      <c r="EMN265" s="254"/>
      <c r="EMO265" s="254"/>
      <c r="EMP265" s="254"/>
      <c r="EMQ265" s="254"/>
      <c r="EMR265" s="254"/>
      <c r="EMS265" s="254"/>
      <c r="EMT265" s="254"/>
      <c r="EMU265" s="254"/>
      <c r="EMV265" s="254"/>
      <c r="EMW265" s="254"/>
      <c r="EMX265" s="254"/>
      <c r="EMY265" s="254"/>
      <c r="EMZ265" s="254"/>
      <c r="ENA265" s="254"/>
      <c r="ENB265" s="254"/>
      <c r="ENC265" s="254"/>
      <c r="END265" s="254"/>
      <c r="ENE265" s="254"/>
      <c r="ENF265" s="254"/>
      <c r="ENG265" s="254"/>
      <c r="ENH265" s="254"/>
      <c r="ENI265" s="254"/>
      <c r="ENJ265" s="254"/>
      <c r="ENK265" s="254"/>
      <c r="ENL265" s="254"/>
      <c r="ENM265" s="254"/>
      <c r="ENN265" s="254"/>
      <c r="ENO265" s="254"/>
      <c r="ENP265" s="254"/>
      <c r="ENQ265" s="254"/>
      <c r="ENR265" s="254"/>
      <c r="ENS265" s="254"/>
      <c r="ENT265" s="254"/>
      <c r="ENU265" s="254"/>
      <c r="ENV265" s="254"/>
      <c r="ENW265" s="254"/>
      <c r="ENX265" s="254"/>
      <c r="ENY265" s="254"/>
      <c r="ENZ265" s="254"/>
      <c r="EOA265" s="254"/>
      <c r="EOB265" s="254"/>
      <c r="EOC265" s="254"/>
      <c r="EOD265" s="254"/>
      <c r="EOE265" s="254"/>
      <c r="EOF265" s="254"/>
      <c r="EOG265" s="254"/>
      <c r="EOH265" s="254"/>
      <c r="EOI265" s="254"/>
      <c r="EOJ265" s="254"/>
      <c r="EOK265" s="254"/>
      <c r="EOL265" s="254"/>
      <c r="EOM265" s="254"/>
      <c r="EON265" s="254"/>
      <c r="EOO265" s="254"/>
      <c r="EOP265" s="254"/>
      <c r="EOQ265" s="254"/>
      <c r="EOR265" s="254"/>
      <c r="EOS265" s="254"/>
      <c r="EOT265" s="254"/>
      <c r="EOU265" s="254"/>
      <c r="EOV265" s="254"/>
      <c r="EOW265" s="254"/>
      <c r="EOX265" s="254"/>
      <c r="EOY265" s="254"/>
      <c r="EOZ265" s="254"/>
      <c r="EPA265" s="254"/>
      <c r="EPB265" s="254"/>
      <c r="EPC265" s="254"/>
      <c r="EPD265" s="254"/>
      <c r="EPE265" s="254"/>
      <c r="EPF265" s="254"/>
      <c r="EPG265" s="254"/>
      <c r="EPH265" s="254"/>
      <c r="EPI265" s="254"/>
      <c r="EPJ265" s="254"/>
      <c r="EPK265" s="254"/>
      <c r="EPL265" s="254"/>
      <c r="EPM265" s="254"/>
      <c r="EPN265" s="254"/>
      <c r="EPO265" s="254"/>
      <c r="EPP265" s="254"/>
      <c r="EPQ265" s="254"/>
      <c r="EPR265" s="254"/>
      <c r="EPS265" s="254"/>
      <c r="EPT265" s="254"/>
      <c r="EPU265" s="254"/>
      <c r="EPV265" s="254"/>
      <c r="EPW265" s="254"/>
      <c r="EPX265" s="254"/>
      <c r="EPY265" s="254"/>
      <c r="EPZ265" s="254"/>
      <c r="EQA265" s="254"/>
      <c r="EQB265" s="254"/>
      <c r="EQC265" s="254"/>
      <c r="EQD265" s="254"/>
      <c r="EQE265" s="254"/>
      <c r="EQF265" s="254"/>
      <c r="EQG265" s="254"/>
      <c r="EQH265" s="254"/>
      <c r="EQI265" s="254"/>
      <c r="EQJ265" s="254"/>
      <c r="EQK265" s="254"/>
      <c r="EQL265" s="254"/>
      <c r="EQM265" s="254"/>
      <c r="EQN265" s="254"/>
      <c r="EQO265" s="254"/>
      <c r="EQP265" s="254"/>
      <c r="EQQ265" s="254"/>
      <c r="EQR265" s="254"/>
      <c r="EQS265" s="254"/>
      <c r="EQT265" s="254"/>
      <c r="EQU265" s="254"/>
      <c r="EQV265" s="254"/>
      <c r="EQW265" s="254"/>
      <c r="EQX265" s="254"/>
      <c r="EQY265" s="254"/>
      <c r="EQZ265" s="254"/>
      <c r="ERA265" s="254"/>
      <c r="ERB265" s="254"/>
      <c r="ERC265" s="254"/>
      <c r="ERD265" s="254"/>
      <c r="ERE265" s="254"/>
      <c r="ERF265" s="254"/>
      <c r="ERG265" s="254"/>
      <c r="ERH265" s="254"/>
      <c r="ERI265" s="254"/>
      <c r="ERJ265" s="254"/>
      <c r="ERK265" s="254"/>
      <c r="ERL265" s="254"/>
      <c r="ERM265" s="254"/>
      <c r="ERN265" s="254"/>
      <c r="ERO265" s="254"/>
      <c r="ERP265" s="254"/>
      <c r="ERQ265" s="254"/>
      <c r="ERR265" s="254"/>
      <c r="ERS265" s="254"/>
      <c r="ERT265" s="254"/>
      <c r="ERU265" s="254"/>
      <c r="ERV265" s="254"/>
      <c r="ERW265" s="254"/>
      <c r="ERX265" s="254"/>
      <c r="ERY265" s="254"/>
      <c r="ERZ265" s="254"/>
      <c r="ESA265" s="254"/>
      <c r="ESB265" s="254"/>
      <c r="ESC265" s="254"/>
      <c r="ESD265" s="254"/>
      <c r="ESE265" s="254"/>
      <c r="ESF265" s="254"/>
      <c r="ESG265" s="254"/>
      <c r="ESH265" s="254"/>
      <c r="ESI265" s="254"/>
      <c r="ESJ265" s="254"/>
      <c r="ESK265" s="254"/>
      <c r="ESL265" s="254"/>
      <c r="ESM265" s="254"/>
      <c r="ESN265" s="254"/>
      <c r="ESO265" s="254"/>
      <c r="ESP265" s="254"/>
      <c r="ESQ265" s="254"/>
      <c r="ESR265" s="254"/>
      <c r="ESS265" s="254"/>
      <c r="EST265" s="254"/>
      <c r="ESU265" s="254"/>
      <c r="ESV265" s="254"/>
      <c r="ESW265" s="254"/>
      <c r="ESX265" s="254"/>
      <c r="ESY265" s="254"/>
      <c r="ESZ265" s="254"/>
      <c r="ETA265" s="254"/>
      <c r="ETB265" s="254"/>
      <c r="ETC265" s="254"/>
      <c r="ETD265" s="254"/>
      <c r="ETE265" s="254"/>
      <c r="ETF265" s="254"/>
      <c r="ETG265" s="254"/>
      <c r="ETH265" s="254"/>
      <c r="ETI265" s="254"/>
      <c r="ETJ265" s="254"/>
      <c r="ETK265" s="254"/>
      <c r="ETL265" s="254"/>
      <c r="ETM265" s="254"/>
      <c r="ETN265" s="254"/>
      <c r="ETO265" s="254"/>
      <c r="ETP265" s="254"/>
      <c r="ETQ265" s="254"/>
      <c r="ETR265" s="254"/>
      <c r="ETS265" s="254"/>
      <c r="ETT265" s="254"/>
      <c r="ETU265" s="254"/>
      <c r="ETV265" s="254"/>
      <c r="ETW265" s="254"/>
      <c r="ETX265" s="254"/>
      <c r="ETY265" s="254"/>
      <c r="ETZ265" s="254"/>
      <c r="EUA265" s="254"/>
      <c r="EUB265" s="254"/>
      <c r="EUC265" s="254"/>
      <c r="EUD265" s="254"/>
      <c r="EUE265" s="254"/>
      <c r="EUF265" s="254"/>
      <c r="EUG265" s="254"/>
      <c r="EUH265" s="254"/>
      <c r="EUI265" s="254"/>
      <c r="EUJ265" s="254"/>
      <c r="EUK265" s="254"/>
      <c r="EUL265" s="254"/>
      <c r="EUM265" s="254"/>
      <c r="EUN265" s="254"/>
      <c r="EUO265" s="254"/>
      <c r="EUP265" s="254"/>
      <c r="EUQ265" s="254"/>
      <c r="EUR265" s="254"/>
      <c r="EUS265" s="254"/>
      <c r="EUT265" s="254"/>
      <c r="EUU265" s="254"/>
      <c r="EUV265" s="254"/>
      <c r="EUW265" s="254"/>
      <c r="EUX265" s="254"/>
      <c r="EUY265" s="254"/>
      <c r="EUZ265" s="254"/>
      <c r="EVA265" s="254"/>
      <c r="EVB265" s="254"/>
      <c r="EVC265" s="254"/>
      <c r="EVD265" s="254"/>
      <c r="EVE265" s="254"/>
      <c r="EVF265" s="254"/>
      <c r="EVG265" s="254"/>
      <c r="EVH265" s="254"/>
      <c r="EVI265" s="254"/>
      <c r="EVJ265" s="254"/>
      <c r="EVK265" s="254"/>
      <c r="EVL265" s="254"/>
      <c r="EVM265" s="254"/>
      <c r="EVN265" s="254"/>
      <c r="EVO265" s="254"/>
      <c r="EVP265" s="254"/>
      <c r="EVQ265" s="254"/>
      <c r="EVR265" s="254"/>
      <c r="EVS265" s="254"/>
      <c r="EVT265" s="254"/>
      <c r="EVU265" s="254"/>
      <c r="EVV265" s="254"/>
      <c r="EVW265" s="254"/>
      <c r="EVX265" s="254"/>
      <c r="EVY265" s="254"/>
      <c r="EVZ265" s="254"/>
      <c r="EWA265" s="254"/>
      <c r="EWB265" s="254"/>
      <c r="EWC265" s="254"/>
      <c r="EWD265" s="254"/>
      <c r="EWE265" s="254"/>
      <c r="EWF265" s="254"/>
      <c r="EWG265" s="254"/>
      <c r="EWH265" s="254"/>
      <c r="EWI265" s="254"/>
      <c r="EWJ265" s="254"/>
      <c r="EWK265" s="254"/>
      <c r="EWL265" s="254"/>
      <c r="EWM265" s="254"/>
      <c r="EWN265" s="254"/>
      <c r="EWO265" s="254"/>
      <c r="EWP265" s="254"/>
      <c r="EWQ265" s="254"/>
      <c r="EWR265" s="254"/>
      <c r="EWS265" s="254"/>
      <c r="EWT265" s="254"/>
      <c r="EWU265" s="254"/>
      <c r="EWV265" s="254"/>
      <c r="EWW265" s="254"/>
      <c r="EWX265" s="254"/>
      <c r="EWY265" s="254"/>
      <c r="EWZ265" s="254"/>
      <c r="EXA265" s="254"/>
      <c r="EXB265" s="254"/>
      <c r="EXC265" s="254"/>
      <c r="EXD265" s="254"/>
      <c r="EXE265" s="254"/>
      <c r="EXF265" s="254"/>
      <c r="EXG265" s="254"/>
      <c r="EXH265" s="254"/>
      <c r="EXI265" s="254"/>
      <c r="EXJ265" s="254"/>
      <c r="EXK265" s="254"/>
      <c r="EXL265" s="254"/>
      <c r="EXM265" s="254"/>
      <c r="EXN265" s="254"/>
      <c r="EXO265" s="254"/>
      <c r="EXP265" s="254"/>
      <c r="EXQ265" s="254"/>
      <c r="EXR265" s="254"/>
      <c r="EXS265" s="254"/>
      <c r="EXT265" s="254"/>
      <c r="EXU265" s="254"/>
      <c r="EXV265" s="254"/>
      <c r="EXW265" s="254"/>
      <c r="EXX265" s="254"/>
      <c r="EXY265" s="254"/>
      <c r="EXZ265" s="254"/>
      <c r="EYA265" s="254"/>
      <c r="EYB265" s="254"/>
      <c r="EYC265" s="254"/>
      <c r="EYD265" s="254"/>
      <c r="EYE265" s="254"/>
      <c r="EYF265" s="254"/>
      <c r="EYG265" s="254"/>
      <c r="EYH265" s="254"/>
      <c r="EYI265" s="254"/>
      <c r="EYJ265" s="254"/>
      <c r="EYK265" s="254"/>
      <c r="EYL265" s="254"/>
      <c r="EYM265" s="254"/>
      <c r="EYN265" s="254"/>
      <c r="EYO265" s="254"/>
      <c r="EYP265" s="254"/>
      <c r="EYQ265" s="254"/>
      <c r="EYR265" s="254"/>
      <c r="EYS265" s="254"/>
      <c r="EYT265" s="254"/>
      <c r="EYU265" s="254"/>
      <c r="EYV265" s="254"/>
      <c r="EYW265" s="254"/>
      <c r="EYX265" s="254"/>
      <c r="EYY265" s="254"/>
      <c r="EYZ265" s="254"/>
      <c r="EZA265" s="254"/>
      <c r="EZB265" s="254"/>
      <c r="EZC265" s="254"/>
      <c r="EZD265" s="254"/>
      <c r="EZE265" s="254"/>
      <c r="EZF265" s="254"/>
      <c r="EZG265" s="254"/>
      <c r="EZH265" s="254"/>
      <c r="EZI265" s="254"/>
      <c r="EZJ265" s="254"/>
      <c r="EZK265" s="254"/>
      <c r="EZL265" s="254"/>
      <c r="EZM265" s="254"/>
      <c r="EZN265" s="254"/>
      <c r="EZO265" s="254"/>
      <c r="EZP265" s="254"/>
      <c r="EZQ265" s="254"/>
      <c r="EZR265" s="254"/>
      <c r="EZS265" s="254"/>
      <c r="EZT265" s="254"/>
      <c r="EZU265" s="254"/>
      <c r="EZV265" s="254"/>
      <c r="EZW265" s="254"/>
      <c r="EZX265" s="254"/>
      <c r="EZY265" s="254"/>
      <c r="EZZ265" s="254"/>
      <c r="FAA265" s="254"/>
      <c r="FAB265" s="254"/>
      <c r="FAC265" s="254"/>
      <c r="FAD265" s="254"/>
      <c r="FAE265" s="254"/>
      <c r="FAF265" s="254"/>
      <c r="FAG265" s="254"/>
      <c r="FAH265" s="254"/>
      <c r="FAI265" s="254"/>
      <c r="FAJ265" s="254"/>
      <c r="FAK265" s="254"/>
      <c r="FAL265" s="254"/>
      <c r="FAM265" s="254"/>
      <c r="FAN265" s="254"/>
      <c r="FAO265" s="254"/>
      <c r="FAP265" s="254"/>
      <c r="FAQ265" s="254"/>
      <c r="FAR265" s="254"/>
      <c r="FAS265" s="254"/>
      <c r="FAT265" s="254"/>
      <c r="FAU265" s="254"/>
      <c r="FAV265" s="254"/>
      <c r="FAW265" s="254"/>
      <c r="FAX265" s="254"/>
      <c r="FAY265" s="254"/>
      <c r="FAZ265" s="254"/>
      <c r="FBA265" s="254"/>
      <c r="FBB265" s="254"/>
      <c r="FBC265" s="254"/>
      <c r="FBD265" s="254"/>
      <c r="FBE265" s="254"/>
      <c r="FBF265" s="254"/>
      <c r="FBG265" s="254"/>
      <c r="FBH265" s="254"/>
      <c r="FBI265" s="254"/>
      <c r="FBJ265" s="254"/>
      <c r="FBK265" s="254"/>
      <c r="FBL265" s="254"/>
      <c r="FBM265" s="254"/>
      <c r="FBN265" s="254"/>
      <c r="FBO265" s="254"/>
      <c r="FBP265" s="254"/>
      <c r="FBQ265" s="254"/>
      <c r="FBR265" s="254"/>
      <c r="FBS265" s="254"/>
      <c r="FBT265" s="254"/>
      <c r="FBU265" s="254"/>
      <c r="FBV265" s="254"/>
      <c r="FBW265" s="254"/>
      <c r="FBX265" s="254"/>
      <c r="FBY265" s="254"/>
      <c r="FBZ265" s="254"/>
      <c r="FCA265" s="254"/>
      <c r="FCB265" s="254"/>
      <c r="FCC265" s="254"/>
      <c r="FCD265" s="254"/>
      <c r="FCE265" s="254"/>
      <c r="FCF265" s="254"/>
      <c r="FCG265" s="254"/>
      <c r="FCH265" s="254"/>
      <c r="FCI265" s="254"/>
      <c r="FCJ265" s="254"/>
      <c r="FCK265" s="254"/>
      <c r="FCL265" s="254"/>
      <c r="FCM265" s="254"/>
      <c r="FCN265" s="254"/>
      <c r="FCO265" s="254"/>
      <c r="FCP265" s="254"/>
      <c r="FCQ265" s="254"/>
      <c r="FCR265" s="254"/>
      <c r="FCS265" s="254"/>
      <c r="FCT265" s="254"/>
      <c r="FCU265" s="254"/>
      <c r="FCV265" s="254"/>
      <c r="FCW265" s="254"/>
      <c r="FCX265" s="254"/>
      <c r="FCY265" s="254"/>
      <c r="FCZ265" s="254"/>
      <c r="FDA265" s="254"/>
      <c r="FDB265" s="254"/>
      <c r="FDC265" s="254"/>
      <c r="FDD265" s="254"/>
      <c r="FDE265" s="254"/>
      <c r="FDF265" s="254"/>
      <c r="FDG265" s="254"/>
      <c r="FDH265" s="254"/>
      <c r="FDI265" s="254"/>
      <c r="FDJ265" s="254"/>
      <c r="FDK265" s="254"/>
      <c r="FDL265" s="254"/>
      <c r="FDM265" s="254"/>
      <c r="FDN265" s="254"/>
      <c r="FDO265" s="254"/>
      <c r="FDP265" s="254"/>
      <c r="FDQ265" s="254"/>
      <c r="FDR265" s="254"/>
      <c r="FDS265" s="254"/>
      <c r="FDT265" s="254"/>
      <c r="FDU265" s="254"/>
      <c r="FDV265" s="254"/>
      <c r="FDW265" s="254"/>
      <c r="FDX265" s="254"/>
      <c r="FDY265" s="254"/>
      <c r="FDZ265" s="254"/>
      <c r="FEA265" s="254"/>
      <c r="FEB265" s="254"/>
      <c r="FEC265" s="254"/>
      <c r="FED265" s="254"/>
      <c r="FEE265" s="254"/>
      <c r="FEF265" s="254"/>
      <c r="FEG265" s="254"/>
      <c r="FEH265" s="254"/>
      <c r="FEI265" s="254"/>
      <c r="FEJ265" s="254"/>
      <c r="FEK265" s="254"/>
      <c r="FEL265" s="254"/>
      <c r="FEM265" s="254"/>
      <c r="FEN265" s="254"/>
      <c r="FEO265" s="254"/>
      <c r="FEP265" s="254"/>
      <c r="FEQ265" s="254"/>
      <c r="FER265" s="254"/>
      <c r="FES265" s="254"/>
      <c r="FET265" s="254"/>
      <c r="FEU265" s="254"/>
      <c r="FEV265" s="254"/>
      <c r="FEW265" s="254"/>
      <c r="FEX265" s="254"/>
      <c r="FEY265" s="254"/>
      <c r="FEZ265" s="254"/>
      <c r="FFA265" s="254"/>
      <c r="FFB265" s="254"/>
      <c r="FFC265" s="254"/>
      <c r="FFD265" s="254"/>
      <c r="FFE265" s="254"/>
      <c r="FFF265" s="254"/>
      <c r="FFG265" s="254"/>
      <c r="FFH265" s="254"/>
      <c r="FFI265" s="254"/>
      <c r="FFJ265" s="254"/>
      <c r="FFK265" s="254"/>
      <c r="FFL265" s="254"/>
      <c r="FFM265" s="254"/>
      <c r="FFN265" s="254"/>
      <c r="FFO265" s="254"/>
      <c r="FFP265" s="254"/>
      <c r="FFQ265" s="254"/>
      <c r="FFR265" s="254"/>
      <c r="FFS265" s="254"/>
      <c r="FFT265" s="254"/>
      <c r="FFU265" s="254"/>
      <c r="FFV265" s="254"/>
      <c r="FFW265" s="254"/>
      <c r="FFX265" s="254"/>
      <c r="FFY265" s="254"/>
      <c r="FFZ265" s="254"/>
      <c r="FGA265" s="254"/>
      <c r="FGB265" s="254"/>
      <c r="FGC265" s="254"/>
      <c r="FGD265" s="254"/>
      <c r="FGE265" s="254"/>
      <c r="FGF265" s="254"/>
      <c r="FGG265" s="254"/>
      <c r="FGH265" s="254"/>
      <c r="FGI265" s="254"/>
      <c r="FGJ265" s="254"/>
      <c r="FGK265" s="254"/>
      <c r="FGL265" s="254"/>
      <c r="FGM265" s="254"/>
      <c r="FGN265" s="254"/>
      <c r="FGO265" s="254"/>
      <c r="FGP265" s="254"/>
      <c r="FGQ265" s="254"/>
      <c r="FGR265" s="254"/>
      <c r="FGS265" s="254"/>
      <c r="FGT265" s="254"/>
      <c r="FGU265" s="254"/>
      <c r="FGV265" s="254"/>
      <c r="FGW265" s="254"/>
      <c r="FGX265" s="254"/>
      <c r="FGY265" s="254"/>
      <c r="FGZ265" s="254"/>
      <c r="FHA265" s="254"/>
      <c r="FHB265" s="254"/>
      <c r="FHC265" s="254"/>
      <c r="FHD265" s="254"/>
      <c r="FHE265" s="254"/>
      <c r="FHF265" s="254"/>
      <c r="FHG265" s="254"/>
      <c r="FHH265" s="254"/>
      <c r="FHI265" s="254"/>
      <c r="FHJ265" s="254"/>
      <c r="FHK265" s="254"/>
      <c r="FHL265" s="254"/>
      <c r="FHM265" s="254"/>
      <c r="FHN265" s="254"/>
      <c r="FHO265" s="254"/>
      <c r="FHP265" s="254"/>
      <c r="FHQ265" s="254"/>
      <c r="FHR265" s="254"/>
      <c r="FHS265" s="254"/>
      <c r="FHT265" s="254"/>
      <c r="FHU265" s="254"/>
      <c r="FHV265" s="254"/>
      <c r="FHW265" s="254"/>
      <c r="FHX265" s="254"/>
      <c r="FHY265" s="254"/>
      <c r="FHZ265" s="254"/>
      <c r="FIA265" s="254"/>
      <c r="FIB265" s="254"/>
      <c r="FIC265" s="254"/>
      <c r="FID265" s="254"/>
      <c r="FIE265" s="254"/>
      <c r="FIF265" s="254"/>
      <c r="FIG265" s="254"/>
      <c r="FIH265" s="254"/>
      <c r="FII265" s="254"/>
      <c r="FIJ265" s="254"/>
      <c r="FIK265" s="254"/>
      <c r="FIL265" s="254"/>
      <c r="FIM265" s="254"/>
      <c r="FIN265" s="254"/>
      <c r="FIO265" s="254"/>
      <c r="FIP265" s="254"/>
      <c r="FIQ265" s="254"/>
      <c r="FIR265" s="254"/>
      <c r="FIS265" s="254"/>
      <c r="FIT265" s="254"/>
      <c r="FIU265" s="254"/>
      <c r="FIV265" s="254"/>
      <c r="FIW265" s="254"/>
      <c r="FIX265" s="254"/>
      <c r="FIY265" s="254"/>
      <c r="FIZ265" s="254"/>
      <c r="FJA265" s="254"/>
      <c r="FJB265" s="254"/>
      <c r="FJC265" s="254"/>
      <c r="FJD265" s="254"/>
      <c r="FJE265" s="254"/>
      <c r="FJF265" s="254"/>
      <c r="FJG265" s="254"/>
      <c r="FJH265" s="254"/>
      <c r="FJI265" s="254"/>
      <c r="FJJ265" s="254"/>
      <c r="FJK265" s="254"/>
      <c r="FJL265" s="254"/>
      <c r="FJM265" s="254"/>
      <c r="FJN265" s="254"/>
      <c r="FJO265" s="254"/>
      <c r="FJP265" s="254"/>
      <c r="FJQ265" s="254"/>
      <c r="FJR265" s="254"/>
      <c r="FJS265" s="254"/>
      <c r="FJT265" s="254"/>
      <c r="FJU265" s="254"/>
      <c r="FJV265" s="254"/>
      <c r="FJW265" s="254"/>
      <c r="FJX265" s="254"/>
      <c r="FJY265" s="254"/>
      <c r="FJZ265" s="254"/>
      <c r="FKA265" s="254"/>
      <c r="FKB265" s="254"/>
      <c r="FKC265" s="254"/>
      <c r="FKD265" s="254"/>
      <c r="FKE265" s="254"/>
      <c r="FKF265" s="254"/>
      <c r="FKG265" s="254"/>
      <c r="FKH265" s="254"/>
      <c r="FKI265" s="254"/>
      <c r="FKJ265" s="254"/>
      <c r="FKK265" s="254"/>
      <c r="FKL265" s="254"/>
      <c r="FKM265" s="254"/>
      <c r="FKN265" s="254"/>
      <c r="FKO265" s="254"/>
      <c r="FKP265" s="254"/>
      <c r="FKQ265" s="254"/>
      <c r="FKR265" s="254"/>
      <c r="FKS265" s="254"/>
      <c r="FKT265" s="254"/>
      <c r="FKU265" s="254"/>
      <c r="FKV265" s="254"/>
      <c r="FKW265" s="254"/>
      <c r="FKX265" s="254"/>
      <c r="FKY265" s="254"/>
      <c r="FKZ265" s="254"/>
      <c r="FLA265" s="254"/>
      <c r="FLB265" s="254"/>
      <c r="FLC265" s="254"/>
      <c r="FLD265" s="254"/>
      <c r="FLE265" s="254"/>
      <c r="FLF265" s="254"/>
      <c r="FLG265" s="254"/>
      <c r="FLH265" s="254"/>
      <c r="FLI265" s="254"/>
      <c r="FLJ265" s="254"/>
      <c r="FLK265" s="254"/>
      <c r="FLL265" s="254"/>
      <c r="FLM265" s="254"/>
      <c r="FLN265" s="254"/>
      <c r="FLO265" s="254"/>
      <c r="FLP265" s="254"/>
      <c r="FLQ265" s="254"/>
      <c r="FLR265" s="254"/>
      <c r="FLS265" s="254"/>
      <c r="FLT265" s="254"/>
      <c r="FLU265" s="254"/>
      <c r="FLV265" s="254"/>
      <c r="FLW265" s="254"/>
      <c r="FLX265" s="254"/>
      <c r="FLY265" s="254"/>
      <c r="FLZ265" s="254"/>
      <c r="FMA265" s="254"/>
      <c r="FMB265" s="254"/>
      <c r="FMC265" s="254"/>
      <c r="FMD265" s="254"/>
      <c r="FME265" s="254"/>
      <c r="FMF265" s="254"/>
      <c r="FMG265" s="254"/>
      <c r="FMH265" s="254"/>
      <c r="FMI265" s="254"/>
      <c r="FMJ265" s="254"/>
      <c r="FMK265" s="254"/>
      <c r="FML265" s="254"/>
      <c r="FMM265" s="254"/>
      <c r="FMN265" s="254"/>
      <c r="FMO265" s="254"/>
      <c r="FMP265" s="254"/>
      <c r="FMQ265" s="254"/>
      <c r="FMR265" s="254"/>
      <c r="FMS265" s="254"/>
      <c r="FMT265" s="254"/>
      <c r="FMU265" s="254"/>
      <c r="FMV265" s="254"/>
      <c r="FMW265" s="254"/>
      <c r="FMX265" s="254"/>
      <c r="FMY265" s="254"/>
      <c r="FMZ265" s="254"/>
      <c r="FNA265" s="254"/>
      <c r="FNB265" s="254"/>
      <c r="FNC265" s="254"/>
      <c r="FND265" s="254"/>
      <c r="FNE265" s="254"/>
      <c r="FNF265" s="254"/>
      <c r="FNG265" s="254"/>
      <c r="FNH265" s="254"/>
      <c r="FNI265" s="254"/>
      <c r="FNJ265" s="254"/>
      <c r="FNK265" s="254"/>
      <c r="FNL265" s="254"/>
      <c r="FNM265" s="254"/>
      <c r="FNN265" s="254"/>
      <c r="FNO265" s="254"/>
      <c r="FNP265" s="254"/>
      <c r="FNQ265" s="254"/>
      <c r="FNR265" s="254"/>
      <c r="FNS265" s="254"/>
      <c r="FNT265" s="254"/>
      <c r="FNU265" s="254"/>
      <c r="FNV265" s="254"/>
      <c r="FNW265" s="254"/>
      <c r="FNX265" s="254"/>
      <c r="FNY265" s="254"/>
      <c r="FNZ265" s="254"/>
      <c r="FOA265" s="254"/>
      <c r="FOB265" s="254"/>
      <c r="FOC265" s="254"/>
      <c r="FOD265" s="254"/>
      <c r="FOE265" s="254"/>
      <c r="FOF265" s="254"/>
      <c r="FOG265" s="254"/>
      <c r="FOH265" s="254"/>
      <c r="FOI265" s="254"/>
      <c r="FOJ265" s="254"/>
      <c r="FOK265" s="254"/>
      <c r="FOL265" s="254"/>
      <c r="FOM265" s="254"/>
      <c r="FON265" s="254"/>
      <c r="FOO265" s="254"/>
      <c r="FOP265" s="254"/>
      <c r="FOQ265" s="254"/>
      <c r="FOR265" s="254"/>
      <c r="FOS265" s="254"/>
      <c r="FOT265" s="254"/>
      <c r="FOU265" s="254"/>
      <c r="FOV265" s="254"/>
      <c r="FOW265" s="254"/>
      <c r="FOX265" s="254"/>
      <c r="FOY265" s="254"/>
      <c r="FOZ265" s="254"/>
      <c r="FPA265" s="254"/>
      <c r="FPB265" s="254"/>
      <c r="FPC265" s="254"/>
      <c r="FPD265" s="254"/>
      <c r="FPE265" s="254"/>
      <c r="FPF265" s="254"/>
      <c r="FPG265" s="254"/>
      <c r="FPH265" s="254"/>
      <c r="FPI265" s="254"/>
      <c r="FPJ265" s="254"/>
      <c r="FPK265" s="254"/>
      <c r="FPL265" s="254"/>
      <c r="FPM265" s="254"/>
      <c r="FPN265" s="254"/>
      <c r="FPO265" s="254"/>
      <c r="FPP265" s="254"/>
      <c r="FPQ265" s="254"/>
      <c r="FPR265" s="254"/>
      <c r="FPS265" s="254"/>
      <c r="FPT265" s="254"/>
      <c r="FPU265" s="254"/>
      <c r="FPV265" s="254"/>
      <c r="FPW265" s="254"/>
      <c r="FPX265" s="254"/>
      <c r="FPY265" s="254"/>
      <c r="FPZ265" s="254"/>
      <c r="FQA265" s="254"/>
      <c r="FQB265" s="254"/>
      <c r="FQC265" s="254"/>
      <c r="FQD265" s="254"/>
      <c r="FQE265" s="254"/>
      <c r="FQF265" s="254"/>
      <c r="FQG265" s="254"/>
      <c r="FQH265" s="254"/>
      <c r="FQI265" s="254"/>
      <c r="FQJ265" s="254"/>
      <c r="FQK265" s="254"/>
      <c r="FQL265" s="254"/>
      <c r="FQM265" s="254"/>
      <c r="FQN265" s="254"/>
      <c r="FQO265" s="254"/>
      <c r="FQP265" s="254"/>
      <c r="FQQ265" s="254"/>
      <c r="FQR265" s="254"/>
      <c r="FQS265" s="254"/>
      <c r="FQT265" s="254"/>
      <c r="FQU265" s="254"/>
      <c r="FQV265" s="254"/>
      <c r="FQW265" s="254"/>
      <c r="FQX265" s="254"/>
      <c r="FQY265" s="254"/>
      <c r="FQZ265" s="254"/>
      <c r="FRA265" s="254"/>
      <c r="FRB265" s="254"/>
      <c r="FRC265" s="254"/>
      <c r="FRD265" s="254"/>
      <c r="FRE265" s="254"/>
      <c r="FRF265" s="254"/>
      <c r="FRG265" s="254"/>
      <c r="FRH265" s="254"/>
      <c r="FRI265" s="254"/>
      <c r="FRJ265" s="254"/>
      <c r="FRK265" s="254"/>
      <c r="FRL265" s="254"/>
      <c r="FRM265" s="254"/>
      <c r="FRN265" s="254"/>
      <c r="FRO265" s="254"/>
      <c r="FRP265" s="254"/>
      <c r="FRQ265" s="254"/>
      <c r="FRR265" s="254"/>
      <c r="FRS265" s="254"/>
      <c r="FRT265" s="254"/>
      <c r="FRU265" s="254"/>
      <c r="FRV265" s="254"/>
      <c r="FRW265" s="254"/>
      <c r="FRX265" s="254"/>
      <c r="FRY265" s="254"/>
      <c r="FRZ265" s="254"/>
      <c r="FSA265" s="254"/>
      <c r="FSB265" s="254"/>
      <c r="FSC265" s="254"/>
      <c r="FSD265" s="254"/>
      <c r="FSE265" s="254"/>
      <c r="FSF265" s="254"/>
      <c r="FSG265" s="254"/>
      <c r="FSH265" s="254"/>
      <c r="FSI265" s="254"/>
      <c r="FSJ265" s="254"/>
      <c r="FSK265" s="254"/>
      <c r="FSL265" s="254"/>
      <c r="FSM265" s="254"/>
      <c r="FSN265" s="254"/>
      <c r="FSO265" s="254"/>
      <c r="FSP265" s="254"/>
      <c r="FSQ265" s="254"/>
      <c r="FSR265" s="254"/>
      <c r="FSS265" s="254"/>
      <c r="FST265" s="254"/>
      <c r="FSU265" s="254"/>
      <c r="FSV265" s="254"/>
      <c r="FSW265" s="254"/>
      <c r="FSX265" s="254"/>
      <c r="FSY265" s="254"/>
      <c r="FSZ265" s="254"/>
      <c r="FTA265" s="254"/>
      <c r="FTB265" s="254"/>
      <c r="FTC265" s="254"/>
      <c r="FTD265" s="254"/>
      <c r="FTE265" s="254"/>
      <c r="FTF265" s="254"/>
      <c r="FTG265" s="254"/>
      <c r="FTH265" s="254"/>
      <c r="FTI265" s="254"/>
      <c r="FTJ265" s="254"/>
      <c r="FTK265" s="254"/>
      <c r="FTL265" s="254"/>
      <c r="FTM265" s="254"/>
      <c r="FTN265" s="254"/>
      <c r="FTO265" s="254"/>
      <c r="FTP265" s="254"/>
      <c r="FTQ265" s="254"/>
      <c r="FTR265" s="254"/>
      <c r="FTS265" s="254"/>
      <c r="FTT265" s="254"/>
      <c r="FTU265" s="254"/>
      <c r="FTV265" s="254"/>
      <c r="FTW265" s="254"/>
      <c r="FTX265" s="254"/>
      <c r="FTY265" s="254"/>
      <c r="FTZ265" s="254"/>
      <c r="FUA265" s="254"/>
      <c r="FUB265" s="254"/>
      <c r="FUC265" s="254"/>
      <c r="FUD265" s="254"/>
      <c r="FUE265" s="254"/>
      <c r="FUF265" s="254"/>
      <c r="FUG265" s="254"/>
      <c r="FUH265" s="254"/>
      <c r="FUI265" s="254"/>
      <c r="FUJ265" s="254"/>
      <c r="FUK265" s="254"/>
      <c r="FUL265" s="254"/>
      <c r="FUM265" s="254"/>
      <c r="FUN265" s="254"/>
      <c r="FUO265" s="254"/>
      <c r="FUP265" s="254"/>
      <c r="FUQ265" s="254"/>
      <c r="FUR265" s="254"/>
      <c r="FUS265" s="254"/>
      <c r="FUT265" s="254"/>
      <c r="FUU265" s="254"/>
      <c r="FUV265" s="254"/>
      <c r="FUW265" s="254"/>
      <c r="FUX265" s="254"/>
      <c r="FUY265" s="254"/>
      <c r="FUZ265" s="254"/>
      <c r="FVA265" s="254"/>
      <c r="FVB265" s="254"/>
      <c r="FVC265" s="254"/>
      <c r="FVD265" s="254"/>
      <c r="FVE265" s="254"/>
      <c r="FVF265" s="254"/>
      <c r="FVG265" s="254"/>
      <c r="FVH265" s="254"/>
      <c r="FVI265" s="254"/>
      <c r="FVJ265" s="254"/>
      <c r="FVK265" s="254"/>
      <c r="FVL265" s="254"/>
      <c r="FVM265" s="254"/>
      <c r="FVN265" s="254"/>
      <c r="FVO265" s="254"/>
      <c r="FVP265" s="254"/>
      <c r="FVQ265" s="254"/>
      <c r="FVR265" s="254"/>
      <c r="FVS265" s="254"/>
      <c r="FVT265" s="254"/>
      <c r="FVU265" s="254"/>
      <c r="FVV265" s="254"/>
      <c r="FVW265" s="254"/>
      <c r="FVX265" s="254"/>
      <c r="FVY265" s="254"/>
      <c r="FVZ265" s="254"/>
      <c r="FWA265" s="254"/>
      <c r="FWB265" s="254"/>
      <c r="FWC265" s="254"/>
      <c r="FWD265" s="254"/>
      <c r="FWE265" s="254"/>
      <c r="FWF265" s="254"/>
      <c r="FWG265" s="254"/>
      <c r="FWH265" s="254"/>
      <c r="FWI265" s="254"/>
      <c r="FWJ265" s="254"/>
      <c r="FWK265" s="254"/>
      <c r="FWL265" s="254"/>
      <c r="FWM265" s="254"/>
      <c r="FWN265" s="254"/>
      <c r="FWO265" s="254"/>
      <c r="FWP265" s="254"/>
      <c r="FWQ265" s="254"/>
      <c r="FWR265" s="254"/>
      <c r="FWS265" s="254"/>
      <c r="FWT265" s="254"/>
      <c r="FWU265" s="254"/>
      <c r="FWV265" s="254"/>
      <c r="FWW265" s="254"/>
      <c r="FWX265" s="254"/>
      <c r="FWY265" s="254"/>
      <c r="FWZ265" s="254"/>
      <c r="FXA265" s="254"/>
      <c r="FXB265" s="254"/>
      <c r="FXC265" s="254"/>
      <c r="FXD265" s="254"/>
      <c r="FXE265" s="254"/>
      <c r="FXF265" s="254"/>
      <c r="FXG265" s="254"/>
      <c r="FXH265" s="254"/>
      <c r="FXI265" s="254"/>
      <c r="FXJ265" s="254"/>
      <c r="FXK265" s="254"/>
      <c r="FXL265" s="254"/>
      <c r="FXM265" s="254"/>
      <c r="FXN265" s="254"/>
      <c r="FXO265" s="254"/>
      <c r="FXP265" s="254"/>
      <c r="FXQ265" s="254"/>
      <c r="FXR265" s="254"/>
      <c r="FXS265" s="254"/>
      <c r="FXT265" s="254"/>
      <c r="FXU265" s="254"/>
      <c r="FXV265" s="254"/>
      <c r="FXW265" s="254"/>
      <c r="FXX265" s="254"/>
      <c r="FXY265" s="254"/>
      <c r="FXZ265" s="254"/>
      <c r="FYA265" s="254"/>
      <c r="FYB265" s="254"/>
      <c r="FYC265" s="254"/>
      <c r="FYD265" s="254"/>
      <c r="FYE265" s="254"/>
      <c r="FYF265" s="254"/>
      <c r="FYG265" s="254"/>
      <c r="FYH265" s="254"/>
      <c r="FYI265" s="254"/>
      <c r="FYJ265" s="254"/>
      <c r="FYK265" s="254"/>
      <c r="FYL265" s="254"/>
      <c r="FYM265" s="254"/>
      <c r="FYN265" s="254"/>
      <c r="FYO265" s="254"/>
      <c r="FYP265" s="254"/>
      <c r="FYQ265" s="254"/>
      <c r="FYR265" s="254"/>
      <c r="FYS265" s="254"/>
      <c r="FYT265" s="254"/>
      <c r="FYU265" s="254"/>
      <c r="FYV265" s="254"/>
      <c r="FYW265" s="254"/>
      <c r="FYX265" s="254"/>
      <c r="FYY265" s="254"/>
      <c r="FYZ265" s="254"/>
      <c r="FZA265" s="254"/>
      <c r="FZB265" s="254"/>
      <c r="FZC265" s="254"/>
      <c r="FZD265" s="254"/>
      <c r="FZE265" s="254"/>
      <c r="FZF265" s="254"/>
      <c r="FZG265" s="254"/>
      <c r="FZH265" s="254"/>
      <c r="FZI265" s="254"/>
      <c r="FZJ265" s="254"/>
      <c r="FZK265" s="254"/>
      <c r="FZL265" s="254"/>
      <c r="FZM265" s="254"/>
      <c r="FZN265" s="254"/>
      <c r="FZO265" s="254"/>
      <c r="FZP265" s="254"/>
      <c r="FZQ265" s="254"/>
      <c r="FZR265" s="254"/>
      <c r="FZS265" s="254"/>
      <c r="FZT265" s="254"/>
      <c r="FZU265" s="254"/>
      <c r="FZV265" s="254"/>
      <c r="FZW265" s="254"/>
      <c r="FZX265" s="254"/>
      <c r="FZY265" s="254"/>
      <c r="FZZ265" s="254"/>
      <c r="GAA265" s="254"/>
      <c r="GAB265" s="254"/>
      <c r="GAC265" s="254"/>
      <c r="GAD265" s="254"/>
      <c r="GAE265" s="254"/>
      <c r="GAF265" s="254"/>
      <c r="GAG265" s="254"/>
      <c r="GAH265" s="254"/>
      <c r="GAI265" s="254"/>
      <c r="GAJ265" s="254"/>
      <c r="GAK265" s="254"/>
      <c r="GAL265" s="254"/>
      <c r="GAM265" s="254"/>
      <c r="GAN265" s="254"/>
      <c r="GAO265" s="254"/>
      <c r="GAP265" s="254"/>
      <c r="GAQ265" s="254"/>
      <c r="GAR265" s="254"/>
      <c r="GAS265" s="254"/>
      <c r="GAT265" s="254"/>
      <c r="GAU265" s="254"/>
      <c r="GAV265" s="254"/>
      <c r="GAW265" s="254"/>
      <c r="GAX265" s="254"/>
      <c r="GAY265" s="254"/>
      <c r="GAZ265" s="254"/>
      <c r="GBA265" s="254"/>
      <c r="GBB265" s="254"/>
      <c r="GBC265" s="254"/>
      <c r="GBD265" s="254"/>
      <c r="GBE265" s="254"/>
      <c r="GBF265" s="254"/>
      <c r="GBG265" s="254"/>
      <c r="GBH265" s="254"/>
      <c r="GBI265" s="254"/>
      <c r="GBJ265" s="254"/>
      <c r="GBK265" s="254"/>
      <c r="GBL265" s="254"/>
      <c r="GBM265" s="254"/>
      <c r="GBN265" s="254"/>
      <c r="GBO265" s="254"/>
      <c r="GBP265" s="254"/>
      <c r="GBQ265" s="254"/>
      <c r="GBR265" s="254"/>
      <c r="GBS265" s="254"/>
      <c r="GBT265" s="254"/>
      <c r="GBU265" s="254"/>
      <c r="GBV265" s="254"/>
      <c r="GBW265" s="254"/>
      <c r="GBX265" s="254"/>
      <c r="GBY265" s="254"/>
      <c r="GBZ265" s="254"/>
      <c r="GCA265" s="254"/>
      <c r="GCB265" s="254"/>
      <c r="GCC265" s="254"/>
      <c r="GCD265" s="254"/>
      <c r="GCE265" s="254"/>
      <c r="GCF265" s="254"/>
      <c r="GCG265" s="254"/>
      <c r="GCH265" s="254"/>
      <c r="GCI265" s="254"/>
      <c r="GCJ265" s="254"/>
      <c r="GCK265" s="254"/>
      <c r="GCL265" s="254"/>
      <c r="GCM265" s="254"/>
      <c r="GCN265" s="254"/>
      <c r="GCO265" s="254"/>
      <c r="GCP265" s="254"/>
      <c r="GCQ265" s="254"/>
      <c r="GCR265" s="254"/>
      <c r="GCS265" s="254"/>
      <c r="GCT265" s="254"/>
      <c r="GCU265" s="254"/>
      <c r="GCV265" s="254"/>
      <c r="GCW265" s="254"/>
      <c r="GCX265" s="254"/>
      <c r="GCY265" s="254"/>
      <c r="GCZ265" s="254"/>
      <c r="GDA265" s="254"/>
      <c r="GDB265" s="254"/>
      <c r="GDC265" s="254"/>
      <c r="GDD265" s="254"/>
      <c r="GDE265" s="254"/>
      <c r="GDF265" s="254"/>
      <c r="GDG265" s="254"/>
      <c r="GDH265" s="254"/>
      <c r="GDI265" s="254"/>
      <c r="GDJ265" s="254"/>
      <c r="GDK265" s="254"/>
      <c r="GDL265" s="254"/>
      <c r="GDM265" s="254"/>
      <c r="GDN265" s="254"/>
      <c r="GDO265" s="254"/>
      <c r="GDP265" s="254"/>
      <c r="GDQ265" s="254"/>
      <c r="GDR265" s="254"/>
      <c r="GDS265" s="254"/>
      <c r="GDT265" s="254"/>
      <c r="GDU265" s="254"/>
      <c r="GDV265" s="254"/>
      <c r="GDW265" s="254"/>
      <c r="GDX265" s="254"/>
      <c r="GDY265" s="254"/>
      <c r="GDZ265" s="254"/>
      <c r="GEA265" s="254"/>
      <c r="GEB265" s="254"/>
      <c r="GEC265" s="254"/>
      <c r="GED265" s="254"/>
      <c r="GEE265" s="254"/>
      <c r="GEF265" s="254"/>
      <c r="GEG265" s="254"/>
      <c r="GEH265" s="254"/>
      <c r="GEI265" s="254"/>
      <c r="GEJ265" s="254"/>
      <c r="GEK265" s="254"/>
      <c r="GEL265" s="254"/>
      <c r="GEM265" s="254"/>
      <c r="GEN265" s="254"/>
      <c r="GEO265" s="254"/>
      <c r="GEP265" s="254"/>
      <c r="GEQ265" s="254"/>
      <c r="GER265" s="254"/>
      <c r="GES265" s="254"/>
      <c r="GET265" s="254"/>
      <c r="GEU265" s="254"/>
      <c r="GEV265" s="254"/>
      <c r="GEW265" s="254"/>
      <c r="GEX265" s="254"/>
      <c r="GEY265" s="254"/>
      <c r="GEZ265" s="254"/>
      <c r="GFA265" s="254"/>
      <c r="GFB265" s="254"/>
      <c r="GFC265" s="254"/>
      <c r="GFD265" s="254"/>
      <c r="GFE265" s="254"/>
      <c r="GFF265" s="254"/>
      <c r="GFG265" s="254"/>
      <c r="GFH265" s="254"/>
      <c r="GFI265" s="254"/>
      <c r="GFJ265" s="254"/>
      <c r="GFK265" s="254"/>
      <c r="GFL265" s="254"/>
      <c r="GFM265" s="254"/>
      <c r="GFN265" s="254"/>
      <c r="GFO265" s="254"/>
      <c r="GFP265" s="254"/>
      <c r="GFQ265" s="254"/>
      <c r="GFR265" s="254"/>
      <c r="GFS265" s="254"/>
      <c r="GFT265" s="254"/>
      <c r="GFU265" s="254"/>
      <c r="GFV265" s="254"/>
      <c r="GFW265" s="254"/>
      <c r="GFX265" s="254"/>
      <c r="GFY265" s="254"/>
      <c r="GFZ265" s="254"/>
      <c r="GGA265" s="254"/>
      <c r="GGB265" s="254"/>
      <c r="GGC265" s="254"/>
      <c r="GGD265" s="254"/>
      <c r="GGE265" s="254"/>
      <c r="GGF265" s="254"/>
      <c r="GGG265" s="254"/>
      <c r="GGH265" s="254"/>
      <c r="GGI265" s="254"/>
      <c r="GGJ265" s="254"/>
      <c r="GGK265" s="254"/>
      <c r="GGL265" s="254"/>
      <c r="GGM265" s="254"/>
      <c r="GGN265" s="254"/>
      <c r="GGO265" s="254"/>
      <c r="GGP265" s="254"/>
      <c r="GGQ265" s="254"/>
      <c r="GGR265" s="254"/>
      <c r="GGS265" s="254"/>
      <c r="GGT265" s="254"/>
      <c r="GGU265" s="254"/>
      <c r="GGV265" s="254"/>
      <c r="GGW265" s="254"/>
      <c r="GGX265" s="254"/>
      <c r="GGY265" s="254"/>
      <c r="GGZ265" s="254"/>
      <c r="GHA265" s="254"/>
      <c r="GHB265" s="254"/>
      <c r="GHC265" s="254"/>
      <c r="GHD265" s="254"/>
      <c r="GHE265" s="254"/>
      <c r="GHF265" s="254"/>
      <c r="GHG265" s="254"/>
      <c r="GHH265" s="254"/>
      <c r="GHI265" s="254"/>
      <c r="GHJ265" s="254"/>
      <c r="GHK265" s="254"/>
      <c r="GHL265" s="254"/>
      <c r="GHM265" s="254"/>
      <c r="GHN265" s="254"/>
      <c r="GHO265" s="254"/>
      <c r="GHP265" s="254"/>
      <c r="GHQ265" s="254"/>
      <c r="GHR265" s="254"/>
      <c r="GHS265" s="254"/>
      <c r="GHT265" s="254"/>
      <c r="GHU265" s="254"/>
      <c r="GHV265" s="254"/>
      <c r="GHW265" s="254"/>
      <c r="GHX265" s="254"/>
      <c r="GHY265" s="254"/>
      <c r="GHZ265" s="254"/>
      <c r="GIA265" s="254"/>
      <c r="GIB265" s="254"/>
      <c r="GIC265" s="254"/>
      <c r="GID265" s="254"/>
      <c r="GIE265" s="254"/>
      <c r="GIF265" s="254"/>
      <c r="GIG265" s="254"/>
      <c r="GIH265" s="254"/>
      <c r="GII265" s="254"/>
      <c r="GIJ265" s="254"/>
      <c r="GIK265" s="254"/>
      <c r="GIL265" s="254"/>
      <c r="GIM265" s="254"/>
      <c r="GIN265" s="254"/>
      <c r="GIO265" s="254"/>
      <c r="GIP265" s="254"/>
      <c r="GIQ265" s="254"/>
      <c r="GIR265" s="254"/>
      <c r="GIS265" s="254"/>
      <c r="GIT265" s="254"/>
      <c r="GIU265" s="254"/>
      <c r="GIV265" s="254"/>
      <c r="GIW265" s="254"/>
      <c r="GIX265" s="254"/>
      <c r="GIY265" s="254"/>
      <c r="GIZ265" s="254"/>
      <c r="GJA265" s="254"/>
      <c r="GJB265" s="254"/>
      <c r="GJC265" s="254"/>
      <c r="GJD265" s="254"/>
      <c r="GJE265" s="254"/>
      <c r="GJF265" s="254"/>
      <c r="GJG265" s="254"/>
      <c r="GJH265" s="254"/>
      <c r="GJI265" s="254"/>
      <c r="GJJ265" s="254"/>
      <c r="GJK265" s="254"/>
      <c r="GJL265" s="254"/>
      <c r="GJM265" s="254"/>
      <c r="GJN265" s="254"/>
      <c r="GJO265" s="254"/>
      <c r="GJP265" s="254"/>
      <c r="GJQ265" s="254"/>
      <c r="GJR265" s="254"/>
      <c r="GJS265" s="254"/>
      <c r="GJT265" s="254"/>
      <c r="GJU265" s="254"/>
      <c r="GJV265" s="254"/>
      <c r="GJW265" s="254"/>
      <c r="GJX265" s="254"/>
      <c r="GJY265" s="254"/>
      <c r="GJZ265" s="254"/>
      <c r="GKA265" s="254"/>
      <c r="GKB265" s="254"/>
      <c r="GKC265" s="254"/>
      <c r="GKD265" s="254"/>
      <c r="GKE265" s="254"/>
      <c r="GKF265" s="254"/>
      <c r="GKG265" s="254"/>
      <c r="GKH265" s="254"/>
      <c r="GKI265" s="254"/>
      <c r="GKJ265" s="254"/>
      <c r="GKK265" s="254"/>
      <c r="GKL265" s="254"/>
      <c r="GKM265" s="254"/>
      <c r="GKN265" s="254"/>
      <c r="GKO265" s="254"/>
      <c r="GKP265" s="254"/>
      <c r="GKQ265" s="254"/>
      <c r="GKR265" s="254"/>
      <c r="GKS265" s="254"/>
      <c r="GKT265" s="254"/>
      <c r="GKU265" s="254"/>
      <c r="GKV265" s="254"/>
      <c r="GKW265" s="254"/>
      <c r="GKX265" s="254"/>
      <c r="GKY265" s="254"/>
      <c r="GKZ265" s="254"/>
      <c r="GLA265" s="254"/>
      <c r="GLB265" s="254"/>
      <c r="GLC265" s="254"/>
      <c r="GLD265" s="254"/>
      <c r="GLE265" s="254"/>
      <c r="GLF265" s="254"/>
      <c r="GLG265" s="254"/>
      <c r="GLH265" s="254"/>
      <c r="GLI265" s="254"/>
      <c r="GLJ265" s="254"/>
      <c r="GLK265" s="254"/>
      <c r="GLL265" s="254"/>
      <c r="GLM265" s="254"/>
      <c r="GLN265" s="254"/>
      <c r="GLO265" s="254"/>
      <c r="GLP265" s="254"/>
      <c r="GLQ265" s="254"/>
      <c r="GLR265" s="254"/>
      <c r="GLS265" s="254"/>
      <c r="GLT265" s="254"/>
      <c r="GLU265" s="254"/>
      <c r="GLV265" s="254"/>
      <c r="GLW265" s="254"/>
      <c r="GLX265" s="254"/>
      <c r="GLY265" s="254"/>
      <c r="GLZ265" s="254"/>
      <c r="GMA265" s="254"/>
      <c r="GMB265" s="254"/>
      <c r="GMC265" s="254"/>
      <c r="GMD265" s="254"/>
      <c r="GME265" s="254"/>
      <c r="GMF265" s="254"/>
      <c r="GMG265" s="254"/>
      <c r="GMH265" s="254"/>
      <c r="GMI265" s="254"/>
      <c r="GMJ265" s="254"/>
      <c r="GMK265" s="254"/>
      <c r="GML265" s="254"/>
      <c r="GMM265" s="254"/>
      <c r="GMN265" s="254"/>
      <c r="GMO265" s="254"/>
      <c r="GMP265" s="254"/>
      <c r="GMQ265" s="254"/>
      <c r="GMR265" s="254"/>
      <c r="GMS265" s="254"/>
      <c r="GMT265" s="254"/>
      <c r="GMU265" s="254"/>
      <c r="GMV265" s="254"/>
      <c r="GMW265" s="254"/>
      <c r="GMX265" s="254"/>
      <c r="GMY265" s="254"/>
      <c r="GMZ265" s="254"/>
      <c r="GNA265" s="254"/>
      <c r="GNB265" s="254"/>
      <c r="GNC265" s="254"/>
      <c r="GND265" s="254"/>
      <c r="GNE265" s="254"/>
      <c r="GNF265" s="254"/>
      <c r="GNG265" s="254"/>
      <c r="GNH265" s="254"/>
      <c r="GNI265" s="254"/>
      <c r="GNJ265" s="254"/>
      <c r="GNK265" s="254"/>
      <c r="GNL265" s="254"/>
      <c r="GNM265" s="254"/>
      <c r="GNN265" s="254"/>
      <c r="GNO265" s="254"/>
      <c r="GNP265" s="254"/>
      <c r="GNQ265" s="254"/>
      <c r="GNR265" s="254"/>
      <c r="GNS265" s="254"/>
      <c r="GNT265" s="254"/>
      <c r="GNU265" s="254"/>
      <c r="GNV265" s="254"/>
      <c r="GNW265" s="254"/>
      <c r="GNX265" s="254"/>
      <c r="GNY265" s="254"/>
      <c r="GNZ265" s="254"/>
      <c r="GOA265" s="254"/>
      <c r="GOB265" s="254"/>
      <c r="GOC265" s="254"/>
      <c r="GOD265" s="254"/>
      <c r="GOE265" s="254"/>
      <c r="GOF265" s="254"/>
      <c r="GOG265" s="254"/>
      <c r="GOH265" s="254"/>
      <c r="GOI265" s="254"/>
      <c r="GOJ265" s="254"/>
      <c r="GOK265" s="254"/>
      <c r="GOL265" s="254"/>
      <c r="GOM265" s="254"/>
      <c r="GON265" s="254"/>
      <c r="GOO265" s="254"/>
      <c r="GOP265" s="254"/>
      <c r="GOQ265" s="254"/>
      <c r="GOR265" s="254"/>
      <c r="GOS265" s="254"/>
      <c r="GOT265" s="254"/>
      <c r="GOU265" s="254"/>
      <c r="GOV265" s="254"/>
      <c r="GOW265" s="254"/>
      <c r="GOX265" s="254"/>
      <c r="GOY265" s="254"/>
      <c r="GOZ265" s="254"/>
      <c r="GPA265" s="254"/>
      <c r="GPB265" s="254"/>
      <c r="GPC265" s="254"/>
      <c r="GPD265" s="254"/>
      <c r="GPE265" s="254"/>
      <c r="GPF265" s="254"/>
      <c r="GPG265" s="254"/>
      <c r="GPH265" s="254"/>
      <c r="GPI265" s="254"/>
      <c r="GPJ265" s="254"/>
      <c r="GPK265" s="254"/>
      <c r="GPL265" s="254"/>
      <c r="GPM265" s="254"/>
      <c r="GPN265" s="254"/>
      <c r="GPO265" s="254"/>
      <c r="GPP265" s="254"/>
      <c r="GPQ265" s="254"/>
      <c r="GPR265" s="254"/>
      <c r="GPS265" s="254"/>
      <c r="GPT265" s="254"/>
      <c r="GPU265" s="254"/>
      <c r="GPV265" s="254"/>
      <c r="GPW265" s="254"/>
      <c r="GPX265" s="254"/>
      <c r="GPY265" s="254"/>
      <c r="GPZ265" s="254"/>
      <c r="GQA265" s="254"/>
      <c r="GQB265" s="254"/>
      <c r="GQC265" s="254"/>
      <c r="GQD265" s="254"/>
      <c r="GQE265" s="254"/>
      <c r="GQF265" s="254"/>
      <c r="GQG265" s="254"/>
      <c r="GQH265" s="254"/>
      <c r="GQI265" s="254"/>
      <c r="GQJ265" s="254"/>
      <c r="GQK265" s="254"/>
      <c r="GQL265" s="254"/>
      <c r="GQM265" s="254"/>
      <c r="GQN265" s="254"/>
      <c r="GQO265" s="254"/>
      <c r="GQP265" s="254"/>
      <c r="GQQ265" s="254"/>
      <c r="GQR265" s="254"/>
      <c r="GQS265" s="254"/>
      <c r="GQT265" s="254"/>
      <c r="GQU265" s="254"/>
      <c r="GQV265" s="254"/>
      <c r="GQW265" s="254"/>
      <c r="GQX265" s="254"/>
      <c r="GQY265" s="254"/>
      <c r="GQZ265" s="254"/>
      <c r="GRA265" s="254"/>
      <c r="GRB265" s="254"/>
      <c r="GRC265" s="254"/>
      <c r="GRD265" s="254"/>
      <c r="GRE265" s="254"/>
      <c r="GRF265" s="254"/>
      <c r="GRG265" s="254"/>
      <c r="GRH265" s="254"/>
      <c r="GRI265" s="254"/>
      <c r="GRJ265" s="254"/>
      <c r="GRK265" s="254"/>
      <c r="GRL265" s="254"/>
      <c r="GRM265" s="254"/>
      <c r="GRN265" s="254"/>
      <c r="GRO265" s="254"/>
      <c r="GRP265" s="254"/>
      <c r="GRQ265" s="254"/>
      <c r="GRR265" s="254"/>
      <c r="GRS265" s="254"/>
      <c r="GRT265" s="254"/>
      <c r="GRU265" s="254"/>
      <c r="GRV265" s="254"/>
      <c r="GRW265" s="254"/>
      <c r="GRX265" s="254"/>
      <c r="GRY265" s="254"/>
      <c r="GRZ265" s="254"/>
      <c r="GSA265" s="254"/>
      <c r="GSB265" s="254"/>
      <c r="GSC265" s="254"/>
      <c r="GSD265" s="254"/>
      <c r="GSE265" s="254"/>
      <c r="GSF265" s="254"/>
      <c r="GSG265" s="254"/>
      <c r="GSH265" s="254"/>
      <c r="GSI265" s="254"/>
      <c r="GSJ265" s="254"/>
      <c r="GSK265" s="254"/>
      <c r="GSL265" s="254"/>
      <c r="GSM265" s="254"/>
      <c r="GSN265" s="254"/>
      <c r="GSO265" s="254"/>
      <c r="GSP265" s="254"/>
      <c r="GSQ265" s="254"/>
      <c r="GSR265" s="254"/>
      <c r="GSS265" s="254"/>
      <c r="GST265" s="254"/>
      <c r="GSU265" s="254"/>
      <c r="GSV265" s="254"/>
      <c r="GSW265" s="254"/>
      <c r="GSX265" s="254"/>
      <c r="GSY265" s="254"/>
      <c r="GSZ265" s="254"/>
      <c r="GTA265" s="254"/>
      <c r="GTB265" s="254"/>
      <c r="GTC265" s="254"/>
      <c r="GTD265" s="254"/>
      <c r="GTE265" s="254"/>
      <c r="GTF265" s="254"/>
      <c r="GTG265" s="254"/>
      <c r="GTH265" s="254"/>
      <c r="GTI265" s="254"/>
      <c r="GTJ265" s="254"/>
      <c r="GTK265" s="254"/>
      <c r="GTL265" s="254"/>
      <c r="GTM265" s="254"/>
      <c r="GTN265" s="254"/>
      <c r="GTO265" s="254"/>
      <c r="GTP265" s="254"/>
      <c r="GTQ265" s="254"/>
      <c r="GTR265" s="254"/>
      <c r="GTS265" s="254"/>
      <c r="GTT265" s="254"/>
      <c r="GTU265" s="254"/>
      <c r="GTV265" s="254"/>
      <c r="GTW265" s="254"/>
      <c r="GTX265" s="254"/>
      <c r="GTY265" s="254"/>
      <c r="GTZ265" s="254"/>
      <c r="GUA265" s="254"/>
      <c r="GUB265" s="254"/>
      <c r="GUC265" s="254"/>
      <c r="GUD265" s="254"/>
      <c r="GUE265" s="254"/>
      <c r="GUF265" s="254"/>
      <c r="GUG265" s="254"/>
      <c r="GUH265" s="254"/>
      <c r="GUI265" s="254"/>
      <c r="GUJ265" s="254"/>
      <c r="GUK265" s="254"/>
      <c r="GUL265" s="254"/>
      <c r="GUM265" s="254"/>
      <c r="GUN265" s="254"/>
      <c r="GUO265" s="254"/>
      <c r="GUP265" s="254"/>
      <c r="GUQ265" s="254"/>
      <c r="GUR265" s="254"/>
      <c r="GUS265" s="254"/>
      <c r="GUT265" s="254"/>
      <c r="GUU265" s="254"/>
      <c r="GUV265" s="254"/>
      <c r="GUW265" s="254"/>
      <c r="GUX265" s="254"/>
      <c r="GUY265" s="254"/>
      <c r="GUZ265" s="254"/>
      <c r="GVA265" s="254"/>
      <c r="GVB265" s="254"/>
      <c r="GVC265" s="254"/>
      <c r="GVD265" s="254"/>
      <c r="GVE265" s="254"/>
      <c r="GVF265" s="254"/>
      <c r="GVG265" s="254"/>
      <c r="GVH265" s="254"/>
      <c r="GVI265" s="254"/>
      <c r="GVJ265" s="254"/>
      <c r="GVK265" s="254"/>
      <c r="GVL265" s="254"/>
      <c r="GVM265" s="254"/>
      <c r="GVN265" s="254"/>
      <c r="GVO265" s="254"/>
      <c r="GVP265" s="254"/>
      <c r="GVQ265" s="254"/>
      <c r="GVR265" s="254"/>
      <c r="GVS265" s="254"/>
      <c r="GVT265" s="254"/>
      <c r="GVU265" s="254"/>
      <c r="GVV265" s="254"/>
      <c r="GVW265" s="254"/>
      <c r="GVX265" s="254"/>
      <c r="GVY265" s="254"/>
      <c r="GVZ265" s="254"/>
      <c r="GWA265" s="254"/>
      <c r="GWB265" s="254"/>
      <c r="GWC265" s="254"/>
      <c r="GWD265" s="254"/>
      <c r="GWE265" s="254"/>
      <c r="GWF265" s="254"/>
      <c r="GWG265" s="254"/>
      <c r="GWH265" s="254"/>
      <c r="GWI265" s="254"/>
      <c r="GWJ265" s="254"/>
      <c r="GWK265" s="254"/>
      <c r="GWL265" s="254"/>
      <c r="GWM265" s="254"/>
      <c r="GWN265" s="254"/>
      <c r="GWO265" s="254"/>
      <c r="GWP265" s="254"/>
      <c r="GWQ265" s="254"/>
      <c r="GWR265" s="254"/>
      <c r="GWS265" s="254"/>
      <c r="GWT265" s="254"/>
      <c r="GWU265" s="254"/>
      <c r="GWV265" s="254"/>
      <c r="GWW265" s="254"/>
      <c r="GWX265" s="254"/>
      <c r="GWY265" s="254"/>
      <c r="GWZ265" s="254"/>
      <c r="GXA265" s="254"/>
      <c r="GXB265" s="254"/>
      <c r="GXC265" s="254"/>
      <c r="GXD265" s="254"/>
      <c r="GXE265" s="254"/>
      <c r="GXF265" s="254"/>
      <c r="GXG265" s="254"/>
      <c r="GXH265" s="254"/>
      <c r="GXI265" s="254"/>
      <c r="GXJ265" s="254"/>
      <c r="GXK265" s="254"/>
      <c r="GXL265" s="254"/>
      <c r="GXM265" s="254"/>
      <c r="GXN265" s="254"/>
      <c r="GXO265" s="254"/>
      <c r="GXP265" s="254"/>
      <c r="GXQ265" s="254"/>
      <c r="GXR265" s="254"/>
      <c r="GXS265" s="254"/>
      <c r="GXT265" s="254"/>
      <c r="GXU265" s="254"/>
      <c r="GXV265" s="254"/>
      <c r="GXW265" s="254"/>
      <c r="GXX265" s="254"/>
      <c r="GXY265" s="254"/>
      <c r="GXZ265" s="254"/>
      <c r="GYA265" s="254"/>
      <c r="GYB265" s="254"/>
      <c r="GYC265" s="254"/>
      <c r="GYD265" s="254"/>
      <c r="GYE265" s="254"/>
      <c r="GYF265" s="254"/>
      <c r="GYG265" s="254"/>
      <c r="GYH265" s="254"/>
      <c r="GYI265" s="254"/>
      <c r="GYJ265" s="254"/>
      <c r="GYK265" s="254"/>
      <c r="GYL265" s="254"/>
      <c r="GYM265" s="254"/>
      <c r="GYN265" s="254"/>
      <c r="GYO265" s="254"/>
      <c r="GYP265" s="254"/>
      <c r="GYQ265" s="254"/>
      <c r="GYR265" s="254"/>
      <c r="GYS265" s="254"/>
      <c r="GYT265" s="254"/>
      <c r="GYU265" s="254"/>
      <c r="GYV265" s="254"/>
      <c r="GYW265" s="254"/>
      <c r="GYX265" s="254"/>
      <c r="GYY265" s="254"/>
      <c r="GYZ265" s="254"/>
      <c r="GZA265" s="254"/>
      <c r="GZB265" s="254"/>
      <c r="GZC265" s="254"/>
      <c r="GZD265" s="254"/>
      <c r="GZE265" s="254"/>
      <c r="GZF265" s="254"/>
      <c r="GZG265" s="254"/>
      <c r="GZH265" s="254"/>
      <c r="GZI265" s="254"/>
      <c r="GZJ265" s="254"/>
      <c r="GZK265" s="254"/>
      <c r="GZL265" s="254"/>
      <c r="GZM265" s="254"/>
      <c r="GZN265" s="254"/>
      <c r="GZO265" s="254"/>
      <c r="GZP265" s="254"/>
      <c r="GZQ265" s="254"/>
      <c r="GZR265" s="254"/>
      <c r="GZS265" s="254"/>
      <c r="GZT265" s="254"/>
      <c r="GZU265" s="254"/>
      <c r="GZV265" s="254"/>
      <c r="GZW265" s="254"/>
      <c r="GZX265" s="254"/>
      <c r="GZY265" s="254"/>
      <c r="GZZ265" s="254"/>
      <c r="HAA265" s="254"/>
      <c r="HAB265" s="254"/>
      <c r="HAC265" s="254"/>
      <c r="HAD265" s="254"/>
      <c r="HAE265" s="254"/>
      <c r="HAF265" s="254"/>
      <c r="HAG265" s="254"/>
      <c r="HAH265" s="254"/>
      <c r="HAI265" s="254"/>
      <c r="HAJ265" s="254"/>
      <c r="HAK265" s="254"/>
      <c r="HAL265" s="254"/>
      <c r="HAM265" s="254"/>
      <c r="HAN265" s="254"/>
      <c r="HAO265" s="254"/>
      <c r="HAP265" s="254"/>
      <c r="HAQ265" s="254"/>
      <c r="HAR265" s="254"/>
      <c r="HAS265" s="254"/>
      <c r="HAT265" s="254"/>
      <c r="HAU265" s="254"/>
      <c r="HAV265" s="254"/>
      <c r="HAW265" s="254"/>
      <c r="HAX265" s="254"/>
      <c r="HAY265" s="254"/>
      <c r="HAZ265" s="254"/>
      <c r="HBA265" s="254"/>
      <c r="HBB265" s="254"/>
      <c r="HBC265" s="254"/>
      <c r="HBD265" s="254"/>
      <c r="HBE265" s="254"/>
      <c r="HBF265" s="254"/>
      <c r="HBG265" s="254"/>
      <c r="HBH265" s="254"/>
      <c r="HBI265" s="254"/>
      <c r="HBJ265" s="254"/>
      <c r="HBK265" s="254"/>
      <c r="HBL265" s="254"/>
      <c r="HBM265" s="254"/>
      <c r="HBN265" s="254"/>
      <c r="HBO265" s="254"/>
      <c r="HBP265" s="254"/>
      <c r="HBQ265" s="254"/>
      <c r="HBR265" s="254"/>
      <c r="HBS265" s="254"/>
      <c r="HBT265" s="254"/>
      <c r="HBU265" s="254"/>
      <c r="HBV265" s="254"/>
      <c r="HBW265" s="254"/>
      <c r="HBX265" s="254"/>
      <c r="HBY265" s="254"/>
      <c r="HBZ265" s="254"/>
      <c r="HCA265" s="254"/>
      <c r="HCB265" s="254"/>
      <c r="HCC265" s="254"/>
      <c r="HCD265" s="254"/>
      <c r="HCE265" s="254"/>
      <c r="HCF265" s="254"/>
      <c r="HCG265" s="254"/>
      <c r="HCH265" s="254"/>
      <c r="HCI265" s="254"/>
      <c r="HCJ265" s="254"/>
      <c r="HCK265" s="254"/>
      <c r="HCL265" s="254"/>
      <c r="HCM265" s="254"/>
      <c r="HCN265" s="254"/>
      <c r="HCO265" s="254"/>
      <c r="HCP265" s="254"/>
      <c r="HCQ265" s="254"/>
      <c r="HCR265" s="254"/>
      <c r="HCS265" s="254"/>
      <c r="HCT265" s="254"/>
      <c r="HCU265" s="254"/>
      <c r="HCV265" s="254"/>
      <c r="HCW265" s="254"/>
      <c r="HCX265" s="254"/>
      <c r="HCY265" s="254"/>
      <c r="HCZ265" s="254"/>
      <c r="HDA265" s="254"/>
      <c r="HDB265" s="254"/>
      <c r="HDC265" s="254"/>
      <c r="HDD265" s="254"/>
      <c r="HDE265" s="254"/>
      <c r="HDF265" s="254"/>
      <c r="HDG265" s="254"/>
      <c r="HDH265" s="254"/>
      <c r="HDI265" s="254"/>
      <c r="HDJ265" s="254"/>
      <c r="HDK265" s="254"/>
      <c r="HDL265" s="254"/>
      <c r="HDM265" s="254"/>
      <c r="HDN265" s="254"/>
      <c r="HDO265" s="254"/>
      <c r="HDP265" s="254"/>
      <c r="HDQ265" s="254"/>
      <c r="HDR265" s="254"/>
      <c r="HDS265" s="254"/>
      <c r="HDT265" s="254"/>
      <c r="HDU265" s="254"/>
      <c r="HDV265" s="254"/>
      <c r="HDW265" s="254"/>
      <c r="HDX265" s="254"/>
      <c r="HDY265" s="254"/>
      <c r="HDZ265" s="254"/>
      <c r="HEA265" s="254"/>
      <c r="HEB265" s="254"/>
      <c r="HEC265" s="254"/>
      <c r="HED265" s="254"/>
      <c r="HEE265" s="254"/>
      <c r="HEF265" s="254"/>
      <c r="HEG265" s="254"/>
      <c r="HEH265" s="254"/>
      <c r="HEI265" s="254"/>
      <c r="HEJ265" s="254"/>
      <c r="HEK265" s="254"/>
      <c r="HEL265" s="254"/>
      <c r="HEM265" s="254"/>
      <c r="HEN265" s="254"/>
      <c r="HEO265" s="254"/>
      <c r="HEP265" s="254"/>
      <c r="HEQ265" s="254"/>
      <c r="HER265" s="254"/>
      <c r="HES265" s="254"/>
      <c r="HET265" s="254"/>
      <c r="HEU265" s="254"/>
      <c r="HEV265" s="254"/>
      <c r="HEW265" s="254"/>
      <c r="HEX265" s="254"/>
      <c r="HEY265" s="254"/>
      <c r="HEZ265" s="254"/>
      <c r="HFA265" s="254"/>
      <c r="HFB265" s="254"/>
      <c r="HFC265" s="254"/>
      <c r="HFD265" s="254"/>
      <c r="HFE265" s="254"/>
      <c r="HFF265" s="254"/>
      <c r="HFG265" s="254"/>
      <c r="HFH265" s="254"/>
      <c r="HFI265" s="254"/>
      <c r="HFJ265" s="254"/>
      <c r="HFK265" s="254"/>
      <c r="HFL265" s="254"/>
      <c r="HFM265" s="254"/>
      <c r="HFN265" s="254"/>
      <c r="HFO265" s="254"/>
      <c r="HFP265" s="254"/>
      <c r="HFQ265" s="254"/>
      <c r="HFR265" s="254"/>
      <c r="HFS265" s="254"/>
      <c r="HFT265" s="254"/>
      <c r="HFU265" s="254"/>
      <c r="HFV265" s="254"/>
      <c r="HFW265" s="254"/>
      <c r="HFX265" s="254"/>
      <c r="HFY265" s="254"/>
      <c r="HFZ265" s="254"/>
      <c r="HGA265" s="254"/>
      <c r="HGB265" s="254"/>
      <c r="HGC265" s="254"/>
      <c r="HGD265" s="254"/>
      <c r="HGE265" s="254"/>
      <c r="HGF265" s="254"/>
      <c r="HGG265" s="254"/>
      <c r="HGH265" s="254"/>
      <c r="HGI265" s="254"/>
      <c r="HGJ265" s="254"/>
      <c r="HGK265" s="254"/>
      <c r="HGL265" s="254"/>
      <c r="HGM265" s="254"/>
      <c r="HGN265" s="254"/>
      <c r="HGO265" s="254"/>
      <c r="HGP265" s="254"/>
      <c r="HGQ265" s="254"/>
      <c r="HGR265" s="254"/>
      <c r="HGS265" s="254"/>
      <c r="HGT265" s="254"/>
      <c r="HGU265" s="254"/>
      <c r="HGV265" s="254"/>
      <c r="HGW265" s="254"/>
      <c r="HGX265" s="254"/>
      <c r="HGY265" s="254"/>
      <c r="HGZ265" s="254"/>
      <c r="HHA265" s="254"/>
      <c r="HHB265" s="254"/>
      <c r="HHC265" s="254"/>
      <c r="HHD265" s="254"/>
      <c r="HHE265" s="254"/>
      <c r="HHF265" s="254"/>
      <c r="HHG265" s="254"/>
      <c r="HHH265" s="254"/>
      <c r="HHI265" s="254"/>
      <c r="HHJ265" s="254"/>
      <c r="HHK265" s="254"/>
      <c r="HHL265" s="254"/>
      <c r="HHM265" s="254"/>
      <c r="HHN265" s="254"/>
      <c r="HHO265" s="254"/>
      <c r="HHP265" s="254"/>
      <c r="HHQ265" s="254"/>
      <c r="HHR265" s="254"/>
      <c r="HHS265" s="254"/>
      <c r="HHT265" s="254"/>
      <c r="HHU265" s="254"/>
      <c r="HHV265" s="254"/>
      <c r="HHW265" s="254"/>
      <c r="HHX265" s="254"/>
      <c r="HHY265" s="254"/>
      <c r="HHZ265" s="254"/>
      <c r="HIA265" s="254"/>
      <c r="HIB265" s="254"/>
      <c r="HIC265" s="254"/>
      <c r="HID265" s="254"/>
      <c r="HIE265" s="254"/>
      <c r="HIF265" s="254"/>
      <c r="HIG265" s="254"/>
      <c r="HIH265" s="254"/>
      <c r="HII265" s="254"/>
      <c r="HIJ265" s="254"/>
      <c r="HIK265" s="254"/>
      <c r="HIL265" s="254"/>
      <c r="HIM265" s="254"/>
      <c r="HIN265" s="254"/>
      <c r="HIO265" s="254"/>
      <c r="HIP265" s="254"/>
      <c r="HIQ265" s="254"/>
      <c r="HIR265" s="254"/>
      <c r="HIS265" s="254"/>
      <c r="HIT265" s="254"/>
      <c r="HIU265" s="254"/>
      <c r="HIV265" s="254"/>
      <c r="HIW265" s="254"/>
      <c r="HIX265" s="254"/>
      <c r="HIY265" s="254"/>
      <c r="HIZ265" s="254"/>
      <c r="HJA265" s="254"/>
      <c r="HJB265" s="254"/>
      <c r="HJC265" s="254"/>
      <c r="HJD265" s="254"/>
      <c r="HJE265" s="254"/>
      <c r="HJF265" s="254"/>
      <c r="HJG265" s="254"/>
      <c r="HJH265" s="254"/>
      <c r="HJI265" s="254"/>
      <c r="HJJ265" s="254"/>
      <c r="HJK265" s="254"/>
      <c r="HJL265" s="254"/>
      <c r="HJM265" s="254"/>
      <c r="HJN265" s="254"/>
      <c r="HJO265" s="254"/>
      <c r="HJP265" s="254"/>
      <c r="HJQ265" s="254"/>
      <c r="HJR265" s="254"/>
      <c r="HJS265" s="254"/>
      <c r="HJT265" s="254"/>
      <c r="HJU265" s="254"/>
      <c r="HJV265" s="254"/>
      <c r="HJW265" s="254"/>
      <c r="HJX265" s="254"/>
      <c r="HJY265" s="254"/>
      <c r="HJZ265" s="254"/>
      <c r="HKA265" s="254"/>
      <c r="HKB265" s="254"/>
      <c r="HKC265" s="254"/>
      <c r="HKD265" s="254"/>
      <c r="HKE265" s="254"/>
      <c r="HKF265" s="254"/>
      <c r="HKG265" s="254"/>
      <c r="HKH265" s="254"/>
      <c r="HKI265" s="254"/>
      <c r="HKJ265" s="254"/>
      <c r="HKK265" s="254"/>
      <c r="HKL265" s="254"/>
      <c r="HKM265" s="254"/>
      <c r="HKN265" s="254"/>
      <c r="HKO265" s="254"/>
      <c r="HKP265" s="254"/>
      <c r="HKQ265" s="254"/>
      <c r="HKR265" s="254"/>
      <c r="HKS265" s="254"/>
      <c r="HKT265" s="254"/>
      <c r="HKU265" s="254"/>
      <c r="HKV265" s="254"/>
      <c r="HKW265" s="254"/>
      <c r="HKX265" s="254"/>
      <c r="HKY265" s="254"/>
      <c r="HKZ265" s="254"/>
      <c r="HLA265" s="254"/>
      <c r="HLB265" s="254"/>
      <c r="HLC265" s="254"/>
      <c r="HLD265" s="254"/>
      <c r="HLE265" s="254"/>
      <c r="HLF265" s="254"/>
      <c r="HLG265" s="254"/>
      <c r="HLH265" s="254"/>
      <c r="HLI265" s="254"/>
      <c r="HLJ265" s="254"/>
      <c r="HLK265" s="254"/>
      <c r="HLL265" s="254"/>
      <c r="HLM265" s="254"/>
      <c r="HLN265" s="254"/>
      <c r="HLO265" s="254"/>
      <c r="HLP265" s="254"/>
      <c r="HLQ265" s="254"/>
      <c r="HLR265" s="254"/>
      <c r="HLS265" s="254"/>
      <c r="HLT265" s="254"/>
      <c r="HLU265" s="254"/>
      <c r="HLV265" s="254"/>
      <c r="HLW265" s="254"/>
      <c r="HLX265" s="254"/>
      <c r="HLY265" s="254"/>
      <c r="HLZ265" s="254"/>
      <c r="HMA265" s="254"/>
      <c r="HMB265" s="254"/>
      <c r="HMC265" s="254"/>
      <c r="HMD265" s="254"/>
      <c r="HME265" s="254"/>
      <c r="HMF265" s="254"/>
      <c r="HMG265" s="254"/>
      <c r="HMH265" s="254"/>
      <c r="HMI265" s="254"/>
      <c r="HMJ265" s="254"/>
      <c r="HMK265" s="254"/>
      <c r="HML265" s="254"/>
      <c r="HMM265" s="254"/>
      <c r="HMN265" s="254"/>
      <c r="HMO265" s="254"/>
      <c r="HMP265" s="254"/>
      <c r="HMQ265" s="254"/>
      <c r="HMR265" s="254"/>
      <c r="HMS265" s="254"/>
      <c r="HMT265" s="254"/>
      <c r="HMU265" s="254"/>
      <c r="HMV265" s="254"/>
      <c r="HMW265" s="254"/>
      <c r="HMX265" s="254"/>
      <c r="HMY265" s="254"/>
      <c r="HMZ265" s="254"/>
      <c r="HNA265" s="254"/>
      <c r="HNB265" s="254"/>
      <c r="HNC265" s="254"/>
      <c r="HND265" s="254"/>
      <c r="HNE265" s="254"/>
      <c r="HNF265" s="254"/>
      <c r="HNG265" s="254"/>
      <c r="HNH265" s="254"/>
      <c r="HNI265" s="254"/>
      <c r="HNJ265" s="254"/>
      <c r="HNK265" s="254"/>
      <c r="HNL265" s="254"/>
      <c r="HNM265" s="254"/>
      <c r="HNN265" s="254"/>
      <c r="HNO265" s="254"/>
      <c r="HNP265" s="254"/>
      <c r="HNQ265" s="254"/>
      <c r="HNR265" s="254"/>
      <c r="HNS265" s="254"/>
      <c r="HNT265" s="254"/>
      <c r="HNU265" s="254"/>
      <c r="HNV265" s="254"/>
      <c r="HNW265" s="254"/>
      <c r="HNX265" s="254"/>
      <c r="HNY265" s="254"/>
      <c r="HNZ265" s="254"/>
      <c r="HOA265" s="254"/>
      <c r="HOB265" s="254"/>
      <c r="HOC265" s="254"/>
      <c r="HOD265" s="254"/>
      <c r="HOE265" s="254"/>
      <c r="HOF265" s="254"/>
      <c r="HOG265" s="254"/>
      <c r="HOH265" s="254"/>
      <c r="HOI265" s="254"/>
      <c r="HOJ265" s="254"/>
      <c r="HOK265" s="254"/>
      <c r="HOL265" s="254"/>
      <c r="HOM265" s="254"/>
      <c r="HON265" s="254"/>
      <c r="HOO265" s="254"/>
      <c r="HOP265" s="254"/>
      <c r="HOQ265" s="254"/>
      <c r="HOR265" s="254"/>
      <c r="HOS265" s="254"/>
      <c r="HOT265" s="254"/>
      <c r="HOU265" s="254"/>
      <c r="HOV265" s="254"/>
      <c r="HOW265" s="254"/>
      <c r="HOX265" s="254"/>
      <c r="HOY265" s="254"/>
      <c r="HOZ265" s="254"/>
      <c r="HPA265" s="254"/>
      <c r="HPB265" s="254"/>
      <c r="HPC265" s="254"/>
      <c r="HPD265" s="254"/>
      <c r="HPE265" s="254"/>
      <c r="HPF265" s="254"/>
      <c r="HPG265" s="254"/>
      <c r="HPH265" s="254"/>
      <c r="HPI265" s="254"/>
      <c r="HPJ265" s="254"/>
      <c r="HPK265" s="254"/>
      <c r="HPL265" s="254"/>
      <c r="HPM265" s="254"/>
      <c r="HPN265" s="254"/>
      <c r="HPO265" s="254"/>
      <c r="HPP265" s="254"/>
      <c r="HPQ265" s="254"/>
      <c r="HPR265" s="254"/>
      <c r="HPS265" s="254"/>
      <c r="HPT265" s="254"/>
      <c r="HPU265" s="254"/>
      <c r="HPV265" s="254"/>
      <c r="HPW265" s="254"/>
      <c r="HPX265" s="254"/>
      <c r="HPY265" s="254"/>
      <c r="HPZ265" s="254"/>
      <c r="HQA265" s="254"/>
      <c r="HQB265" s="254"/>
      <c r="HQC265" s="254"/>
      <c r="HQD265" s="254"/>
      <c r="HQE265" s="254"/>
      <c r="HQF265" s="254"/>
      <c r="HQG265" s="254"/>
      <c r="HQH265" s="254"/>
      <c r="HQI265" s="254"/>
      <c r="HQJ265" s="254"/>
      <c r="HQK265" s="254"/>
      <c r="HQL265" s="254"/>
      <c r="HQM265" s="254"/>
      <c r="HQN265" s="254"/>
      <c r="HQO265" s="254"/>
      <c r="HQP265" s="254"/>
      <c r="HQQ265" s="254"/>
      <c r="HQR265" s="254"/>
      <c r="HQS265" s="254"/>
      <c r="HQT265" s="254"/>
      <c r="HQU265" s="254"/>
      <c r="HQV265" s="254"/>
      <c r="HQW265" s="254"/>
      <c r="HQX265" s="254"/>
      <c r="HQY265" s="254"/>
      <c r="HQZ265" s="254"/>
      <c r="HRA265" s="254"/>
      <c r="HRB265" s="254"/>
      <c r="HRC265" s="254"/>
      <c r="HRD265" s="254"/>
      <c r="HRE265" s="254"/>
      <c r="HRF265" s="254"/>
      <c r="HRG265" s="254"/>
      <c r="HRH265" s="254"/>
      <c r="HRI265" s="254"/>
      <c r="HRJ265" s="254"/>
      <c r="HRK265" s="254"/>
      <c r="HRL265" s="254"/>
      <c r="HRM265" s="254"/>
      <c r="HRN265" s="254"/>
      <c r="HRO265" s="254"/>
      <c r="HRP265" s="254"/>
      <c r="HRQ265" s="254"/>
      <c r="HRR265" s="254"/>
      <c r="HRS265" s="254"/>
      <c r="HRT265" s="254"/>
      <c r="HRU265" s="254"/>
      <c r="HRV265" s="254"/>
      <c r="HRW265" s="254"/>
      <c r="HRX265" s="254"/>
      <c r="HRY265" s="254"/>
      <c r="HRZ265" s="254"/>
      <c r="HSA265" s="254"/>
      <c r="HSB265" s="254"/>
      <c r="HSC265" s="254"/>
      <c r="HSD265" s="254"/>
      <c r="HSE265" s="254"/>
      <c r="HSF265" s="254"/>
      <c r="HSG265" s="254"/>
      <c r="HSH265" s="254"/>
      <c r="HSI265" s="254"/>
      <c r="HSJ265" s="254"/>
      <c r="HSK265" s="254"/>
      <c r="HSL265" s="254"/>
      <c r="HSM265" s="254"/>
      <c r="HSN265" s="254"/>
      <c r="HSO265" s="254"/>
      <c r="HSP265" s="254"/>
      <c r="HSQ265" s="254"/>
      <c r="HSR265" s="254"/>
      <c r="HSS265" s="254"/>
      <c r="HST265" s="254"/>
      <c r="HSU265" s="254"/>
      <c r="HSV265" s="254"/>
      <c r="HSW265" s="254"/>
      <c r="HSX265" s="254"/>
      <c r="HSY265" s="254"/>
      <c r="HSZ265" s="254"/>
      <c r="HTA265" s="254"/>
      <c r="HTB265" s="254"/>
      <c r="HTC265" s="254"/>
      <c r="HTD265" s="254"/>
      <c r="HTE265" s="254"/>
      <c r="HTF265" s="254"/>
      <c r="HTG265" s="254"/>
      <c r="HTH265" s="254"/>
      <c r="HTI265" s="254"/>
      <c r="HTJ265" s="254"/>
      <c r="HTK265" s="254"/>
      <c r="HTL265" s="254"/>
      <c r="HTM265" s="254"/>
      <c r="HTN265" s="254"/>
      <c r="HTO265" s="254"/>
      <c r="HTP265" s="254"/>
      <c r="HTQ265" s="254"/>
      <c r="HTR265" s="254"/>
      <c r="HTS265" s="254"/>
      <c r="HTT265" s="254"/>
      <c r="HTU265" s="254"/>
      <c r="HTV265" s="254"/>
      <c r="HTW265" s="254"/>
      <c r="HTX265" s="254"/>
      <c r="HTY265" s="254"/>
      <c r="HTZ265" s="254"/>
      <c r="HUA265" s="254"/>
      <c r="HUB265" s="254"/>
      <c r="HUC265" s="254"/>
      <c r="HUD265" s="254"/>
      <c r="HUE265" s="254"/>
      <c r="HUF265" s="254"/>
      <c r="HUG265" s="254"/>
      <c r="HUH265" s="254"/>
      <c r="HUI265" s="254"/>
      <c r="HUJ265" s="254"/>
      <c r="HUK265" s="254"/>
      <c r="HUL265" s="254"/>
      <c r="HUM265" s="254"/>
      <c r="HUN265" s="254"/>
      <c r="HUO265" s="254"/>
      <c r="HUP265" s="254"/>
      <c r="HUQ265" s="254"/>
      <c r="HUR265" s="254"/>
      <c r="HUS265" s="254"/>
      <c r="HUT265" s="254"/>
      <c r="HUU265" s="254"/>
      <c r="HUV265" s="254"/>
      <c r="HUW265" s="254"/>
      <c r="HUX265" s="254"/>
      <c r="HUY265" s="254"/>
      <c r="HUZ265" s="254"/>
      <c r="HVA265" s="254"/>
      <c r="HVB265" s="254"/>
      <c r="HVC265" s="254"/>
      <c r="HVD265" s="254"/>
      <c r="HVE265" s="254"/>
      <c r="HVF265" s="254"/>
      <c r="HVG265" s="254"/>
      <c r="HVH265" s="254"/>
      <c r="HVI265" s="254"/>
      <c r="HVJ265" s="254"/>
      <c r="HVK265" s="254"/>
      <c r="HVL265" s="254"/>
      <c r="HVM265" s="254"/>
      <c r="HVN265" s="254"/>
      <c r="HVO265" s="254"/>
      <c r="HVP265" s="254"/>
      <c r="HVQ265" s="254"/>
      <c r="HVR265" s="254"/>
      <c r="HVS265" s="254"/>
      <c r="HVT265" s="254"/>
      <c r="HVU265" s="254"/>
      <c r="HVV265" s="254"/>
      <c r="HVW265" s="254"/>
      <c r="HVX265" s="254"/>
      <c r="HVY265" s="254"/>
      <c r="HVZ265" s="254"/>
      <c r="HWA265" s="254"/>
      <c r="HWB265" s="254"/>
      <c r="HWC265" s="254"/>
      <c r="HWD265" s="254"/>
      <c r="HWE265" s="254"/>
      <c r="HWF265" s="254"/>
      <c r="HWG265" s="254"/>
      <c r="HWH265" s="254"/>
      <c r="HWI265" s="254"/>
      <c r="HWJ265" s="254"/>
      <c r="HWK265" s="254"/>
      <c r="HWL265" s="254"/>
      <c r="HWM265" s="254"/>
      <c r="HWN265" s="254"/>
      <c r="HWO265" s="254"/>
      <c r="HWP265" s="254"/>
      <c r="HWQ265" s="254"/>
      <c r="HWR265" s="254"/>
      <c r="HWS265" s="254"/>
      <c r="HWT265" s="254"/>
      <c r="HWU265" s="254"/>
      <c r="HWV265" s="254"/>
      <c r="HWW265" s="254"/>
      <c r="HWX265" s="254"/>
      <c r="HWY265" s="254"/>
      <c r="HWZ265" s="254"/>
      <c r="HXA265" s="254"/>
      <c r="HXB265" s="254"/>
      <c r="HXC265" s="254"/>
      <c r="HXD265" s="254"/>
      <c r="HXE265" s="254"/>
      <c r="HXF265" s="254"/>
      <c r="HXG265" s="254"/>
      <c r="HXH265" s="254"/>
      <c r="HXI265" s="254"/>
      <c r="HXJ265" s="254"/>
      <c r="HXK265" s="254"/>
      <c r="HXL265" s="254"/>
      <c r="HXM265" s="254"/>
      <c r="HXN265" s="254"/>
      <c r="HXO265" s="254"/>
      <c r="HXP265" s="254"/>
      <c r="HXQ265" s="254"/>
      <c r="HXR265" s="254"/>
      <c r="HXS265" s="254"/>
      <c r="HXT265" s="254"/>
      <c r="HXU265" s="254"/>
      <c r="HXV265" s="254"/>
      <c r="HXW265" s="254"/>
      <c r="HXX265" s="254"/>
      <c r="HXY265" s="254"/>
      <c r="HXZ265" s="254"/>
      <c r="HYA265" s="254"/>
      <c r="HYB265" s="254"/>
      <c r="HYC265" s="254"/>
      <c r="HYD265" s="254"/>
      <c r="HYE265" s="254"/>
      <c r="HYF265" s="254"/>
      <c r="HYG265" s="254"/>
      <c r="HYH265" s="254"/>
      <c r="HYI265" s="254"/>
      <c r="HYJ265" s="254"/>
      <c r="HYK265" s="254"/>
      <c r="HYL265" s="254"/>
      <c r="HYM265" s="254"/>
      <c r="HYN265" s="254"/>
      <c r="HYO265" s="254"/>
      <c r="HYP265" s="254"/>
      <c r="HYQ265" s="254"/>
      <c r="HYR265" s="254"/>
      <c r="HYS265" s="254"/>
      <c r="HYT265" s="254"/>
      <c r="HYU265" s="254"/>
      <c r="HYV265" s="254"/>
      <c r="HYW265" s="254"/>
      <c r="HYX265" s="254"/>
      <c r="HYY265" s="254"/>
      <c r="HYZ265" s="254"/>
      <c r="HZA265" s="254"/>
      <c r="HZB265" s="254"/>
      <c r="HZC265" s="254"/>
      <c r="HZD265" s="254"/>
      <c r="HZE265" s="254"/>
      <c r="HZF265" s="254"/>
      <c r="HZG265" s="254"/>
      <c r="HZH265" s="254"/>
      <c r="HZI265" s="254"/>
      <c r="HZJ265" s="254"/>
      <c r="HZK265" s="254"/>
      <c r="HZL265" s="254"/>
      <c r="HZM265" s="254"/>
      <c r="HZN265" s="254"/>
      <c r="HZO265" s="254"/>
      <c r="HZP265" s="254"/>
      <c r="HZQ265" s="254"/>
      <c r="HZR265" s="254"/>
      <c r="HZS265" s="254"/>
      <c r="HZT265" s="254"/>
      <c r="HZU265" s="254"/>
      <c r="HZV265" s="254"/>
      <c r="HZW265" s="254"/>
      <c r="HZX265" s="254"/>
      <c r="HZY265" s="254"/>
      <c r="HZZ265" s="254"/>
      <c r="IAA265" s="254"/>
      <c r="IAB265" s="254"/>
      <c r="IAC265" s="254"/>
      <c r="IAD265" s="254"/>
      <c r="IAE265" s="254"/>
      <c r="IAF265" s="254"/>
      <c r="IAG265" s="254"/>
      <c r="IAH265" s="254"/>
      <c r="IAI265" s="254"/>
      <c r="IAJ265" s="254"/>
      <c r="IAK265" s="254"/>
      <c r="IAL265" s="254"/>
      <c r="IAM265" s="254"/>
      <c r="IAN265" s="254"/>
      <c r="IAO265" s="254"/>
      <c r="IAP265" s="254"/>
      <c r="IAQ265" s="254"/>
      <c r="IAR265" s="254"/>
      <c r="IAS265" s="254"/>
      <c r="IAT265" s="254"/>
      <c r="IAU265" s="254"/>
      <c r="IAV265" s="254"/>
      <c r="IAW265" s="254"/>
      <c r="IAX265" s="254"/>
      <c r="IAY265" s="254"/>
      <c r="IAZ265" s="254"/>
      <c r="IBA265" s="254"/>
      <c r="IBB265" s="254"/>
      <c r="IBC265" s="254"/>
      <c r="IBD265" s="254"/>
      <c r="IBE265" s="254"/>
      <c r="IBF265" s="254"/>
      <c r="IBG265" s="254"/>
      <c r="IBH265" s="254"/>
      <c r="IBI265" s="254"/>
      <c r="IBJ265" s="254"/>
      <c r="IBK265" s="254"/>
      <c r="IBL265" s="254"/>
      <c r="IBM265" s="254"/>
      <c r="IBN265" s="254"/>
      <c r="IBO265" s="254"/>
      <c r="IBP265" s="254"/>
      <c r="IBQ265" s="254"/>
      <c r="IBR265" s="254"/>
      <c r="IBS265" s="254"/>
      <c r="IBT265" s="254"/>
      <c r="IBU265" s="254"/>
      <c r="IBV265" s="254"/>
      <c r="IBW265" s="254"/>
      <c r="IBX265" s="254"/>
      <c r="IBY265" s="254"/>
      <c r="IBZ265" s="254"/>
      <c r="ICA265" s="254"/>
      <c r="ICB265" s="254"/>
      <c r="ICC265" s="254"/>
      <c r="ICD265" s="254"/>
      <c r="ICE265" s="254"/>
      <c r="ICF265" s="254"/>
      <c r="ICG265" s="254"/>
      <c r="ICH265" s="254"/>
      <c r="ICI265" s="254"/>
      <c r="ICJ265" s="254"/>
      <c r="ICK265" s="254"/>
      <c r="ICL265" s="254"/>
      <c r="ICM265" s="254"/>
      <c r="ICN265" s="254"/>
      <c r="ICO265" s="254"/>
      <c r="ICP265" s="254"/>
      <c r="ICQ265" s="254"/>
      <c r="ICR265" s="254"/>
      <c r="ICS265" s="254"/>
      <c r="ICT265" s="254"/>
      <c r="ICU265" s="254"/>
      <c r="ICV265" s="254"/>
      <c r="ICW265" s="254"/>
      <c r="ICX265" s="254"/>
      <c r="ICY265" s="254"/>
      <c r="ICZ265" s="254"/>
      <c r="IDA265" s="254"/>
      <c r="IDB265" s="254"/>
      <c r="IDC265" s="254"/>
      <c r="IDD265" s="254"/>
      <c r="IDE265" s="254"/>
      <c r="IDF265" s="254"/>
      <c r="IDG265" s="254"/>
      <c r="IDH265" s="254"/>
      <c r="IDI265" s="254"/>
      <c r="IDJ265" s="254"/>
      <c r="IDK265" s="254"/>
      <c r="IDL265" s="254"/>
      <c r="IDM265" s="254"/>
      <c r="IDN265" s="254"/>
      <c r="IDO265" s="254"/>
      <c r="IDP265" s="254"/>
      <c r="IDQ265" s="254"/>
      <c r="IDR265" s="254"/>
      <c r="IDS265" s="254"/>
      <c r="IDT265" s="254"/>
      <c r="IDU265" s="254"/>
      <c r="IDV265" s="254"/>
      <c r="IDW265" s="254"/>
      <c r="IDX265" s="254"/>
      <c r="IDY265" s="254"/>
      <c r="IDZ265" s="254"/>
      <c r="IEA265" s="254"/>
      <c r="IEB265" s="254"/>
      <c r="IEC265" s="254"/>
      <c r="IED265" s="254"/>
      <c r="IEE265" s="254"/>
      <c r="IEF265" s="254"/>
      <c r="IEG265" s="254"/>
      <c r="IEH265" s="254"/>
      <c r="IEI265" s="254"/>
      <c r="IEJ265" s="254"/>
      <c r="IEK265" s="254"/>
      <c r="IEL265" s="254"/>
      <c r="IEM265" s="254"/>
      <c r="IEN265" s="254"/>
      <c r="IEO265" s="254"/>
      <c r="IEP265" s="254"/>
      <c r="IEQ265" s="254"/>
      <c r="IER265" s="254"/>
      <c r="IES265" s="254"/>
      <c r="IET265" s="254"/>
      <c r="IEU265" s="254"/>
      <c r="IEV265" s="254"/>
      <c r="IEW265" s="254"/>
      <c r="IEX265" s="254"/>
      <c r="IEY265" s="254"/>
      <c r="IEZ265" s="254"/>
      <c r="IFA265" s="254"/>
      <c r="IFB265" s="254"/>
      <c r="IFC265" s="254"/>
      <c r="IFD265" s="254"/>
      <c r="IFE265" s="254"/>
      <c r="IFF265" s="254"/>
      <c r="IFG265" s="254"/>
      <c r="IFH265" s="254"/>
      <c r="IFI265" s="254"/>
      <c r="IFJ265" s="254"/>
      <c r="IFK265" s="254"/>
      <c r="IFL265" s="254"/>
      <c r="IFM265" s="254"/>
      <c r="IFN265" s="254"/>
      <c r="IFO265" s="254"/>
      <c r="IFP265" s="254"/>
      <c r="IFQ265" s="254"/>
      <c r="IFR265" s="254"/>
      <c r="IFS265" s="254"/>
      <c r="IFT265" s="254"/>
      <c r="IFU265" s="254"/>
      <c r="IFV265" s="254"/>
      <c r="IFW265" s="254"/>
      <c r="IFX265" s="254"/>
      <c r="IFY265" s="254"/>
      <c r="IFZ265" s="254"/>
      <c r="IGA265" s="254"/>
      <c r="IGB265" s="254"/>
      <c r="IGC265" s="254"/>
      <c r="IGD265" s="254"/>
      <c r="IGE265" s="254"/>
      <c r="IGF265" s="254"/>
      <c r="IGG265" s="254"/>
      <c r="IGH265" s="254"/>
      <c r="IGI265" s="254"/>
      <c r="IGJ265" s="254"/>
      <c r="IGK265" s="254"/>
      <c r="IGL265" s="254"/>
      <c r="IGM265" s="254"/>
      <c r="IGN265" s="254"/>
      <c r="IGO265" s="254"/>
      <c r="IGP265" s="254"/>
      <c r="IGQ265" s="254"/>
      <c r="IGR265" s="254"/>
      <c r="IGS265" s="254"/>
      <c r="IGT265" s="254"/>
      <c r="IGU265" s="254"/>
      <c r="IGV265" s="254"/>
      <c r="IGW265" s="254"/>
      <c r="IGX265" s="254"/>
      <c r="IGY265" s="254"/>
      <c r="IGZ265" s="254"/>
      <c r="IHA265" s="254"/>
      <c r="IHB265" s="254"/>
      <c r="IHC265" s="254"/>
      <c r="IHD265" s="254"/>
      <c r="IHE265" s="254"/>
      <c r="IHF265" s="254"/>
      <c r="IHG265" s="254"/>
      <c r="IHH265" s="254"/>
      <c r="IHI265" s="254"/>
      <c r="IHJ265" s="254"/>
      <c r="IHK265" s="254"/>
      <c r="IHL265" s="254"/>
      <c r="IHM265" s="254"/>
      <c r="IHN265" s="254"/>
      <c r="IHO265" s="254"/>
      <c r="IHP265" s="254"/>
      <c r="IHQ265" s="254"/>
      <c r="IHR265" s="254"/>
      <c r="IHS265" s="254"/>
      <c r="IHT265" s="254"/>
      <c r="IHU265" s="254"/>
      <c r="IHV265" s="254"/>
      <c r="IHW265" s="254"/>
      <c r="IHX265" s="254"/>
      <c r="IHY265" s="254"/>
      <c r="IHZ265" s="254"/>
      <c r="IIA265" s="254"/>
      <c r="IIB265" s="254"/>
      <c r="IIC265" s="254"/>
      <c r="IID265" s="254"/>
      <c r="IIE265" s="254"/>
      <c r="IIF265" s="254"/>
      <c r="IIG265" s="254"/>
      <c r="IIH265" s="254"/>
      <c r="III265" s="254"/>
      <c r="IIJ265" s="254"/>
      <c r="IIK265" s="254"/>
      <c r="IIL265" s="254"/>
      <c r="IIM265" s="254"/>
      <c r="IIN265" s="254"/>
      <c r="IIO265" s="254"/>
      <c r="IIP265" s="254"/>
      <c r="IIQ265" s="254"/>
      <c r="IIR265" s="254"/>
      <c r="IIS265" s="254"/>
      <c r="IIT265" s="254"/>
      <c r="IIU265" s="254"/>
      <c r="IIV265" s="254"/>
      <c r="IIW265" s="254"/>
      <c r="IIX265" s="254"/>
      <c r="IIY265" s="254"/>
      <c r="IIZ265" s="254"/>
      <c r="IJA265" s="254"/>
      <c r="IJB265" s="254"/>
      <c r="IJC265" s="254"/>
      <c r="IJD265" s="254"/>
      <c r="IJE265" s="254"/>
      <c r="IJF265" s="254"/>
      <c r="IJG265" s="254"/>
      <c r="IJH265" s="254"/>
      <c r="IJI265" s="254"/>
      <c r="IJJ265" s="254"/>
      <c r="IJK265" s="254"/>
      <c r="IJL265" s="254"/>
      <c r="IJM265" s="254"/>
      <c r="IJN265" s="254"/>
      <c r="IJO265" s="254"/>
      <c r="IJP265" s="254"/>
      <c r="IJQ265" s="254"/>
      <c r="IJR265" s="254"/>
      <c r="IJS265" s="254"/>
      <c r="IJT265" s="254"/>
      <c r="IJU265" s="254"/>
      <c r="IJV265" s="254"/>
      <c r="IJW265" s="254"/>
      <c r="IJX265" s="254"/>
      <c r="IJY265" s="254"/>
      <c r="IJZ265" s="254"/>
      <c r="IKA265" s="254"/>
      <c r="IKB265" s="254"/>
      <c r="IKC265" s="254"/>
      <c r="IKD265" s="254"/>
      <c r="IKE265" s="254"/>
      <c r="IKF265" s="254"/>
      <c r="IKG265" s="254"/>
      <c r="IKH265" s="254"/>
      <c r="IKI265" s="254"/>
      <c r="IKJ265" s="254"/>
      <c r="IKK265" s="254"/>
      <c r="IKL265" s="254"/>
      <c r="IKM265" s="254"/>
      <c r="IKN265" s="254"/>
      <c r="IKO265" s="254"/>
      <c r="IKP265" s="254"/>
      <c r="IKQ265" s="254"/>
      <c r="IKR265" s="254"/>
      <c r="IKS265" s="254"/>
      <c r="IKT265" s="254"/>
      <c r="IKU265" s="254"/>
      <c r="IKV265" s="254"/>
      <c r="IKW265" s="254"/>
      <c r="IKX265" s="254"/>
      <c r="IKY265" s="254"/>
      <c r="IKZ265" s="254"/>
      <c r="ILA265" s="254"/>
      <c r="ILB265" s="254"/>
      <c r="ILC265" s="254"/>
      <c r="ILD265" s="254"/>
      <c r="ILE265" s="254"/>
      <c r="ILF265" s="254"/>
      <c r="ILG265" s="254"/>
      <c r="ILH265" s="254"/>
      <c r="ILI265" s="254"/>
      <c r="ILJ265" s="254"/>
      <c r="ILK265" s="254"/>
      <c r="ILL265" s="254"/>
      <c r="ILM265" s="254"/>
      <c r="ILN265" s="254"/>
      <c r="ILO265" s="254"/>
      <c r="ILP265" s="254"/>
      <c r="ILQ265" s="254"/>
      <c r="ILR265" s="254"/>
      <c r="ILS265" s="254"/>
      <c r="ILT265" s="254"/>
      <c r="ILU265" s="254"/>
      <c r="ILV265" s="254"/>
      <c r="ILW265" s="254"/>
      <c r="ILX265" s="254"/>
      <c r="ILY265" s="254"/>
      <c r="ILZ265" s="254"/>
      <c r="IMA265" s="254"/>
      <c r="IMB265" s="254"/>
      <c r="IMC265" s="254"/>
      <c r="IMD265" s="254"/>
      <c r="IME265" s="254"/>
      <c r="IMF265" s="254"/>
      <c r="IMG265" s="254"/>
      <c r="IMH265" s="254"/>
      <c r="IMI265" s="254"/>
      <c r="IMJ265" s="254"/>
      <c r="IMK265" s="254"/>
      <c r="IML265" s="254"/>
      <c r="IMM265" s="254"/>
      <c r="IMN265" s="254"/>
      <c r="IMO265" s="254"/>
      <c r="IMP265" s="254"/>
      <c r="IMQ265" s="254"/>
      <c r="IMR265" s="254"/>
      <c r="IMS265" s="254"/>
      <c r="IMT265" s="254"/>
      <c r="IMU265" s="254"/>
      <c r="IMV265" s="254"/>
      <c r="IMW265" s="254"/>
      <c r="IMX265" s="254"/>
      <c r="IMY265" s="254"/>
      <c r="IMZ265" s="254"/>
      <c r="INA265" s="254"/>
      <c r="INB265" s="254"/>
      <c r="INC265" s="254"/>
      <c r="IND265" s="254"/>
      <c r="INE265" s="254"/>
      <c r="INF265" s="254"/>
      <c r="ING265" s="254"/>
      <c r="INH265" s="254"/>
      <c r="INI265" s="254"/>
      <c r="INJ265" s="254"/>
      <c r="INK265" s="254"/>
      <c r="INL265" s="254"/>
      <c r="INM265" s="254"/>
      <c r="INN265" s="254"/>
      <c r="INO265" s="254"/>
      <c r="INP265" s="254"/>
      <c r="INQ265" s="254"/>
      <c r="INR265" s="254"/>
      <c r="INS265" s="254"/>
      <c r="INT265" s="254"/>
      <c r="INU265" s="254"/>
      <c r="INV265" s="254"/>
      <c r="INW265" s="254"/>
      <c r="INX265" s="254"/>
      <c r="INY265" s="254"/>
      <c r="INZ265" s="254"/>
      <c r="IOA265" s="254"/>
      <c r="IOB265" s="254"/>
      <c r="IOC265" s="254"/>
      <c r="IOD265" s="254"/>
      <c r="IOE265" s="254"/>
      <c r="IOF265" s="254"/>
      <c r="IOG265" s="254"/>
      <c r="IOH265" s="254"/>
      <c r="IOI265" s="254"/>
      <c r="IOJ265" s="254"/>
      <c r="IOK265" s="254"/>
      <c r="IOL265" s="254"/>
      <c r="IOM265" s="254"/>
      <c r="ION265" s="254"/>
      <c r="IOO265" s="254"/>
      <c r="IOP265" s="254"/>
      <c r="IOQ265" s="254"/>
      <c r="IOR265" s="254"/>
      <c r="IOS265" s="254"/>
      <c r="IOT265" s="254"/>
      <c r="IOU265" s="254"/>
      <c r="IOV265" s="254"/>
      <c r="IOW265" s="254"/>
      <c r="IOX265" s="254"/>
      <c r="IOY265" s="254"/>
      <c r="IOZ265" s="254"/>
      <c r="IPA265" s="254"/>
      <c r="IPB265" s="254"/>
      <c r="IPC265" s="254"/>
      <c r="IPD265" s="254"/>
      <c r="IPE265" s="254"/>
      <c r="IPF265" s="254"/>
      <c r="IPG265" s="254"/>
      <c r="IPH265" s="254"/>
      <c r="IPI265" s="254"/>
      <c r="IPJ265" s="254"/>
      <c r="IPK265" s="254"/>
      <c r="IPL265" s="254"/>
      <c r="IPM265" s="254"/>
      <c r="IPN265" s="254"/>
      <c r="IPO265" s="254"/>
      <c r="IPP265" s="254"/>
      <c r="IPQ265" s="254"/>
      <c r="IPR265" s="254"/>
      <c r="IPS265" s="254"/>
      <c r="IPT265" s="254"/>
      <c r="IPU265" s="254"/>
      <c r="IPV265" s="254"/>
      <c r="IPW265" s="254"/>
      <c r="IPX265" s="254"/>
      <c r="IPY265" s="254"/>
      <c r="IPZ265" s="254"/>
      <c r="IQA265" s="254"/>
      <c r="IQB265" s="254"/>
      <c r="IQC265" s="254"/>
      <c r="IQD265" s="254"/>
      <c r="IQE265" s="254"/>
      <c r="IQF265" s="254"/>
      <c r="IQG265" s="254"/>
      <c r="IQH265" s="254"/>
      <c r="IQI265" s="254"/>
      <c r="IQJ265" s="254"/>
      <c r="IQK265" s="254"/>
      <c r="IQL265" s="254"/>
      <c r="IQM265" s="254"/>
      <c r="IQN265" s="254"/>
      <c r="IQO265" s="254"/>
      <c r="IQP265" s="254"/>
      <c r="IQQ265" s="254"/>
      <c r="IQR265" s="254"/>
      <c r="IQS265" s="254"/>
      <c r="IQT265" s="254"/>
      <c r="IQU265" s="254"/>
      <c r="IQV265" s="254"/>
      <c r="IQW265" s="254"/>
      <c r="IQX265" s="254"/>
      <c r="IQY265" s="254"/>
      <c r="IQZ265" s="254"/>
      <c r="IRA265" s="254"/>
      <c r="IRB265" s="254"/>
      <c r="IRC265" s="254"/>
      <c r="IRD265" s="254"/>
      <c r="IRE265" s="254"/>
      <c r="IRF265" s="254"/>
      <c r="IRG265" s="254"/>
      <c r="IRH265" s="254"/>
      <c r="IRI265" s="254"/>
      <c r="IRJ265" s="254"/>
      <c r="IRK265" s="254"/>
      <c r="IRL265" s="254"/>
      <c r="IRM265" s="254"/>
      <c r="IRN265" s="254"/>
      <c r="IRO265" s="254"/>
      <c r="IRP265" s="254"/>
      <c r="IRQ265" s="254"/>
      <c r="IRR265" s="254"/>
      <c r="IRS265" s="254"/>
      <c r="IRT265" s="254"/>
      <c r="IRU265" s="254"/>
      <c r="IRV265" s="254"/>
      <c r="IRW265" s="254"/>
      <c r="IRX265" s="254"/>
      <c r="IRY265" s="254"/>
      <c r="IRZ265" s="254"/>
      <c r="ISA265" s="254"/>
      <c r="ISB265" s="254"/>
      <c r="ISC265" s="254"/>
      <c r="ISD265" s="254"/>
      <c r="ISE265" s="254"/>
      <c r="ISF265" s="254"/>
      <c r="ISG265" s="254"/>
      <c r="ISH265" s="254"/>
      <c r="ISI265" s="254"/>
      <c r="ISJ265" s="254"/>
      <c r="ISK265" s="254"/>
      <c r="ISL265" s="254"/>
      <c r="ISM265" s="254"/>
      <c r="ISN265" s="254"/>
      <c r="ISO265" s="254"/>
      <c r="ISP265" s="254"/>
      <c r="ISQ265" s="254"/>
      <c r="ISR265" s="254"/>
      <c r="ISS265" s="254"/>
      <c r="IST265" s="254"/>
      <c r="ISU265" s="254"/>
      <c r="ISV265" s="254"/>
      <c r="ISW265" s="254"/>
      <c r="ISX265" s="254"/>
      <c r="ISY265" s="254"/>
      <c r="ISZ265" s="254"/>
      <c r="ITA265" s="254"/>
      <c r="ITB265" s="254"/>
      <c r="ITC265" s="254"/>
      <c r="ITD265" s="254"/>
      <c r="ITE265" s="254"/>
      <c r="ITF265" s="254"/>
      <c r="ITG265" s="254"/>
      <c r="ITH265" s="254"/>
      <c r="ITI265" s="254"/>
      <c r="ITJ265" s="254"/>
      <c r="ITK265" s="254"/>
      <c r="ITL265" s="254"/>
      <c r="ITM265" s="254"/>
      <c r="ITN265" s="254"/>
      <c r="ITO265" s="254"/>
      <c r="ITP265" s="254"/>
      <c r="ITQ265" s="254"/>
      <c r="ITR265" s="254"/>
      <c r="ITS265" s="254"/>
      <c r="ITT265" s="254"/>
      <c r="ITU265" s="254"/>
      <c r="ITV265" s="254"/>
      <c r="ITW265" s="254"/>
      <c r="ITX265" s="254"/>
      <c r="ITY265" s="254"/>
      <c r="ITZ265" s="254"/>
      <c r="IUA265" s="254"/>
      <c r="IUB265" s="254"/>
      <c r="IUC265" s="254"/>
      <c r="IUD265" s="254"/>
      <c r="IUE265" s="254"/>
      <c r="IUF265" s="254"/>
      <c r="IUG265" s="254"/>
      <c r="IUH265" s="254"/>
      <c r="IUI265" s="254"/>
      <c r="IUJ265" s="254"/>
      <c r="IUK265" s="254"/>
      <c r="IUL265" s="254"/>
      <c r="IUM265" s="254"/>
      <c r="IUN265" s="254"/>
      <c r="IUO265" s="254"/>
      <c r="IUP265" s="254"/>
      <c r="IUQ265" s="254"/>
      <c r="IUR265" s="254"/>
      <c r="IUS265" s="254"/>
      <c r="IUT265" s="254"/>
      <c r="IUU265" s="254"/>
      <c r="IUV265" s="254"/>
      <c r="IUW265" s="254"/>
      <c r="IUX265" s="254"/>
      <c r="IUY265" s="254"/>
      <c r="IUZ265" s="254"/>
      <c r="IVA265" s="254"/>
      <c r="IVB265" s="254"/>
      <c r="IVC265" s="254"/>
      <c r="IVD265" s="254"/>
      <c r="IVE265" s="254"/>
      <c r="IVF265" s="254"/>
      <c r="IVG265" s="254"/>
      <c r="IVH265" s="254"/>
      <c r="IVI265" s="254"/>
      <c r="IVJ265" s="254"/>
      <c r="IVK265" s="254"/>
      <c r="IVL265" s="254"/>
      <c r="IVM265" s="254"/>
      <c r="IVN265" s="254"/>
      <c r="IVO265" s="254"/>
      <c r="IVP265" s="254"/>
      <c r="IVQ265" s="254"/>
      <c r="IVR265" s="254"/>
      <c r="IVS265" s="254"/>
      <c r="IVT265" s="254"/>
      <c r="IVU265" s="254"/>
      <c r="IVV265" s="254"/>
      <c r="IVW265" s="254"/>
      <c r="IVX265" s="254"/>
      <c r="IVY265" s="254"/>
      <c r="IVZ265" s="254"/>
      <c r="IWA265" s="254"/>
      <c r="IWB265" s="254"/>
      <c r="IWC265" s="254"/>
      <c r="IWD265" s="254"/>
      <c r="IWE265" s="254"/>
      <c r="IWF265" s="254"/>
      <c r="IWG265" s="254"/>
      <c r="IWH265" s="254"/>
      <c r="IWI265" s="254"/>
      <c r="IWJ265" s="254"/>
      <c r="IWK265" s="254"/>
      <c r="IWL265" s="254"/>
      <c r="IWM265" s="254"/>
      <c r="IWN265" s="254"/>
      <c r="IWO265" s="254"/>
      <c r="IWP265" s="254"/>
      <c r="IWQ265" s="254"/>
      <c r="IWR265" s="254"/>
      <c r="IWS265" s="254"/>
      <c r="IWT265" s="254"/>
      <c r="IWU265" s="254"/>
      <c r="IWV265" s="254"/>
      <c r="IWW265" s="254"/>
      <c r="IWX265" s="254"/>
      <c r="IWY265" s="254"/>
      <c r="IWZ265" s="254"/>
      <c r="IXA265" s="254"/>
      <c r="IXB265" s="254"/>
      <c r="IXC265" s="254"/>
      <c r="IXD265" s="254"/>
      <c r="IXE265" s="254"/>
      <c r="IXF265" s="254"/>
      <c r="IXG265" s="254"/>
      <c r="IXH265" s="254"/>
      <c r="IXI265" s="254"/>
      <c r="IXJ265" s="254"/>
      <c r="IXK265" s="254"/>
      <c r="IXL265" s="254"/>
      <c r="IXM265" s="254"/>
      <c r="IXN265" s="254"/>
      <c r="IXO265" s="254"/>
      <c r="IXP265" s="254"/>
      <c r="IXQ265" s="254"/>
      <c r="IXR265" s="254"/>
      <c r="IXS265" s="254"/>
      <c r="IXT265" s="254"/>
      <c r="IXU265" s="254"/>
      <c r="IXV265" s="254"/>
      <c r="IXW265" s="254"/>
      <c r="IXX265" s="254"/>
      <c r="IXY265" s="254"/>
      <c r="IXZ265" s="254"/>
      <c r="IYA265" s="254"/>
      <c r="IYB265" s="254"/>
      <c r="IYC265" s="254"/>
      <c r="IYD265" s="254"/>
      <c r="IYE265" s="254"/>
      <c r="IYF265" s="254"/>
      <c r="IYG265" s="254"/>
      <c r="IYH265" s="254"/>
      <c r="IYI265" s="254"/>
      <c r="IYJ265" s="254"/>
      <c r="IYK265" s="254"/>
      <c r="IYL265" s="254"/>
      <c r="IYM265" s="254"/>
      <c r="IYN265" s="254"/>
      <c r="IYO265" s="254"/>
      <c r="IYP265" s="254"/>
      <c r="IYQ265" s="254"/>
      <c r="IYR265" s="254"/>
      <c r="IYS265" s="254"/>
      <c r="IYT265" s="254"/>
      <c r="IYU265" s="254"/>
      <c r="IYV265" s="254"/>
      <c r="IYW265" s="254"/>
      <c r="IYX265" s="254"/>
      <c r="IYY265" s="254"/>
      <c r="IYZ265" s="254"/>
      <c r="IZA265" s="254"/>
      <c r="IZB265" s="254"/>
      <c r="IZC265" s="254"/>
      <c r="IZD265" s="254"/>
      <c r="IZE265" s="254"/>
      <c r="IZF265" s="254"/>
      <c r="IZG265" s="254"/>
      <c r="IZH265" s="254"/>
      <c r="IZI265" s="254"/>
      <c r="IZJ265" s="254"/>
      <c r="IZK265" s="254"/>
      <c r="IZL265" s="254"/>
      <c r="IZM265" s="254"/>
      <c r="IZN265" s="254"/>
      <c r="IZO265" s="254"/>
      <c r="IZP265" s="254"/>
      <c r="IZQ265" s="254"/>
      <c r="IZR265" s="254"/>
      <c r="IZS265" s="254"/>
      <c r="IZT265" s="254"/>
      <c r="IZU265" s="254"/>
      <c r="IZV265" s="254"/>
      <c r="IZW265" s="254"/>
      <c r="IZX265" s="254"/>
      <c r="IZY265" s="254"/>
      <c r="IZZ265" s="254"/>
      <c r="JAA265" s="254"/>
      <c r="JAB265" s="254"/>
      <c r="JAC265" s="254"/>
      <c r="JAD265" s="254"/>
      <c r="JAE265" s="254"/>
      <c r="JAF265" s="254"/>
      <c r="JAG265" s="254"/>
      <c r="JAH265" s="254"/>
      <c r="JAI265" s="254"/>
      <c r="JAJ265" s="254"/>
      <c r="JAK265" s="254"/>
      <c r="JAL265" s="254"/>
      <c r="JAM265" s="254"/>
      <c r="JAN265" s="254"/>
      <c r="JAO265" s="254"/>
      <c r="JAP265" s="254"/>
      <c r="JAQ265" s="254"/>
      <c r="JAR265" s="254"/>
      <c r="JAS265" s="254"/>
      <c r="JAT265" s="254"/>
      <c r="JAU265" s="254"/>
      <c r="JAV265" s="254"/>
      <c r="JAW265" s="254"/>
      <c r="JAX265" s="254"/>
      <c r="JAY265" s="254"/>
      <c r="JAZ265" s="254"/>
      <c r="JBA265" s="254"/>
      <c r="JBB265" s="254"/>
      <c r="JBC265" s="254"/>
      <c r="JBD265" s="254"/>
      <c r="JBE265" s="254"/>
      <c r="JBF265" s="254"/>
      <c r="JBG265" s="254"/>
      <c r="JBH265" s="254"/>
      <c r="JBI265" s="254"/>
      <c r="JBJ265" s="254"/>
      <c r="JBK265" s="254"/>
      <c r="JBL265" s="254"/>
      <c r="JBM265" s="254"/>
      <c r="JBN265" s="254"/>
      <c r="JBO265" s="254"/>
      <c r="JBP265" s="254"/>
      <c r="JBQ265" s="254"/>
      <c r="JBR265" s="254"/>
      <c r="JBS265" s="254"/>
      <c r="JBT265" s="254"/>
      <c r="JBU265" s="254"/>
      <c r="JBV265" s="254"/>
      <c r="JBW265" s="254"/>
      <c r="JBX265" s="254"/>
      <c r="JBY265" s="254"/>
      <c r="JBZ265" s="254"/>
      <c r="JCA265" s="254"/>
      <c r="JCB265" s="254"/>
      <c r="JCC265" s="254"/>
      <c r="JCD265" s="254"/>
      <c r="JCE265" s="254"/>
      <c r="JCF265" s="254"/>
      <c r="JCG265" s="254"/>
      <c r="JCH265" s="254"/>
      <c r="JCI265" s="254"/>
      <c r="JCJ265" s="254"/>
      <c r="JCK265" s="254"/>
      <c r="JCL265" s="254"/>
      <c r="JCM265" s="254"/>
      <c r="JCN265" s="254"/>
      <c r="JCO265" s="254"/>
      <c r="JCP265" s="254"/>
      <c r="JCQ265" s="254"/>
      <c r="JCR265" s="254"/>
      <c r="JCS265" s="254"/>
      <c r="JCT265" s="254"/>
      <c r="JCU265" s="254"/>
      <c r="JCV265" s="254"/>
      <c r="JCW265" s="254"/>
      <c r="JCX265" s="254"/>
      <c r="JCY265" s="254"/>
      <c r="JCZ265" s="254"/>
      <c r="JDA265" s="254"/>
      <c r="JDB265" s="254"/>
      <c r="JDC265" s="254"/>
      <c r="JDD265" s="254"/>
      <c r="JDE265" s="254"/>
      <c r="JDF265" s="254"/>
      <c r="JDG265" s="254"/>
      <c r="JDH265" s="254"/>
      <c r="JDI265" s="254"/>
      <c r="JDJ265" s="254"/>
      <c r="JDK265" s="254"/>
      <c r="JDL265" s="254"/>
      <c r="JDM265" s="254"/>
      <c r="JDN265" s="254"/>
      <c r="JDO265" s="254"/>
      <c r="JDP265" s="254"/>
      <c r="JDQ265" s="254"/>
      <c r="JDR265" s="254"/>
      <c r="JDS265" s="254"/>
      <c r="JDT265" s="254"/>
      <c r="JDU265" s="254"/>
      <c r="JDV265" s="254"/>
      <c r="JDW265" s="254"/>
      <c r="JDX265" s="254"/>
      <c r="JDY265" s="254"/>
      <c r="JDZ265" s="254"/>
      <c r="JEA265" s="254"/>
      <c r="JEB265" s="254"/>
      <c r="JEC265" s="254"/>
      <c r="JED265" s="254"/>
      <c r="JEE265" s="254"/>
      <c r="JEF265" s="254"/>
      <c r="JEG265" s="254"/>
      <c r="JEH265" s="254"/>
      <c r="JEI265" s="254"/>
      <c r="JEJ265" s="254"/>
      <c r="JEK265" s="254"/>
      <c r="JEL265" s="254"/>
      <c r="JEM265" s="254"/>
      <c r="JEN265" s="254"/>
      <c r="JEO265" s="254"/>
      <c r="JEP265" s="254"/>
      <c r="JEQ265" s="254"/>
      <c r="JER265" s="254"/>
      <c r="JES265" s="254"/>
      <c r="JET265" s="254"/>
      <c r="JEU265" s="254"/>
      <c r="JEV265" s="254"/>
      <c r="JEW265" s="254"/>
      <c r="JEX265" s="254"/>
      <c r="JEY265" s="254"/>
      <c r="JEZ265" s="254"/>
      <c r="JFA265" s="254"/>
      <c r="JFB265" s="254"/>
      <c r="JFC265" s="254"/>
      <c r="JFD265" s="254"/>
      <c r="JFE265" s="254"/>
      <c r="JFF265" s="254"/>
      <c r="JFG265" s="254"/>
      <c r="JFH265" s="254"/>
      <c r="JFI265" s="254"/>
      <c r="JFJ265" s="254"/>
      <c r="JFK265" s="254"/>
      <c r="JFL265" s="254"/>
      <c r="JFM265" s="254"/>
      <c r="JFN265" s="254"/>
      <c r="JFO265" s="254"/>
      <c r="JFP265" s="254"/>
      <c r="JFQ265" s="254"/>
      <c r="JFR265" s="254"/>
      <c r="JFS265" s="254"/>
      <c r="JFT265" s="254"/>
      <c r="JFU265" s="254"/>
      <c r="JFV265" s="254"/>
      <c r="JFW265" s="254"/>
      <c r="JFX265" s="254"/>
      <c r="JFY265" s="254"/>
      <c r="JFZ265" s="254"/>
      <c r="JGA265" s="254"/>
      <c r="JGB265" s="254"/>
      <c r="JGC265" s="254"/>
      <c r="JGD265" s="254"/>
      <c r="JGE265" s="254"/>
      <c r="JGF265" s="254"/>
      <c r="JGG265" s="254"/>
      <c r="JGH265" s="254"/>
      <c r="JGI265" s="254"/>
      <c r="JGJ265" s="254"/>
      <c r="JGK265" s="254"/>
      <c r="JGL265" s="254"/>
      <c r="JGM265" s="254"/>
      <c r="JGN265" s="254"/>
      <c r="JGO265" s="254"/>
      <c r="JGP265" s="254"/>
      <c r="JGQ265" s="254"/>
      <c r="JGR265" s="254"/>
      <c r="JGS265" s="254"/>
      <c r="JGT265" s="254"/>
      <c r="JGU265" s="254"/>
      <c r="JGV265" s="254"/>
      <c r="JGW265" s="254"/>
      <c r="JGX265" s="254"/>
      <c r="JGY265" s="254"/>
      <c r="JGZ265" s="254"/>
      <c r="JHA265" s="254"/>
      <c r="JHB265" s="254"/>
      <c r="JHC265" s="254"/>
      <c r="JHD265" s="254"/>
      <c r="JHE265" s="254"/>
      <c r="JHF265" s="254"/>
      <c r="JHG265" s="254"/>
      <c r="JHH265" s="254"/>
      <c r="JHI265" s="254"/>
      <c r="JHJ265" s="254"/>
      <c r="JHK265" s="254"/>
      <c r="JHL265" s="254"/>
      <c r="JHM265" s="254"/>
      <c r="JHN265" s="254"/>
      <c r="JHO265" s="254"/>
      <c r="JHP265" s="254"/>
      <c r="JHQ265" s="254"/>
      <c r="JHR265" s="254"/>
      <c r="JHS265" s="254"/>
      <c r="JHT265" s="254"/>
      <c r="JHU265" s="254"/>
      <c r="JHV265" s="254"/>
      <c r="JHW265" s="254"/>
      <c r="JHX265" s="254"/>
      <c r="JHY265" s="254"/>
      <c r="JHZ265" s="254"/>
      <c r="JIA265" s="254"/>
      <c r="JIB265" s="254"/>
      <c r="JIC265" s="254"/>
      <c r="JID265" s="254"/>
      <c r="JIE265" s="254"/>
      <c r="JIF265" s="254"/>
      <c r="JIG265" s="254"/>
      <c r="JIH265" s="254"/>
      <c r="JII265" s="254"/>
      <c r="JIJ265" s="254"/>
      <c r="JIK265" s="254"/>
      <c r="JIL265" s="254"/>
      <c r="JIM265" s="254"/>
      <c r="JIN265" s="254"/>
      <c r="JIO265" s="254"/>
      <c r="JIP265" s="254"/>
      <c r="JIQ265" s="254"/>
      <c r="JIR265" s="254"/>
      <c r="JIS265" s="254"/>
      <c r="JIT265" s="254"/>
      <c r="JIU265" s="254"/>
      <c r="JIV265" s="254"/>
      <c r="JIW265" s="254"/>
      <c r="JIX265" s="254"/>
      <c r="JIY265" s="254"/>
      <c r="JIZ265" s="254"/>
      <c r="JJA265" s="254"/>
      <c r="JJB265" s="254"/>
      <c r="JJC265" s="254"/>
      <c r="JJD265" s="254"/>
      <c r="JJE265" s="254"/>
      <c r="JJF265" s="254"/>
      <c r="JJG265" s="254"/>
      <c r="JJH265" s="254"/>
      <c r="JJI265" s="254"/>
      <c r="JJJ265" s="254"/>
      <c r="JJK265" s="254"/>
      <c r="JJL265" s="254"/>
      <c r="JJM265" s="254"/>
      <c r="JJN265" s="254"/>
      <c r="JJO265" s="254"/>
      <c r="JJP265" s="254"/>
      <c r="JJQ265" s="254"/>
      <c r="JJR265" s="254"/>
      <c r="JJS265" s="254"/>
      <c r="JJT265" s="254"/>
      <c r="JJU265" s="254"/>
      <c r="JJV265" s="254"/>
      <c r="JJW265" s="254"/>
      <c r="JJX265" s="254"/>
      <c r="JJY265" s="254"/>
      <c r="JJZ265" s="254"/>
      <c r="JKA265" s="254"/>
      <c r="JKB265" s="254"/>
      <c r="JKC265" s="254"/>
      <c r="JKD265" s="254"/>
      <c r="JKE265" s="254"/>
      <c r="JKF265" s="254"/>
      <c r="JKG265" s="254"/>
      <c r="JKH265" s="254"/>
      <c r="JKI265" s="254"/>
      <c r="JKJ265" s="254"/>
      <c r="JKK265" s="254"/>
      <c r="JKL265" s="254"/>
      <c r="JKM265" s="254"/>
      <c r="JKN265" s="254"/>
      <c r="JKO265" s="254"/>
      <c r="JKP265" s="254"/>
      <c r="JKQ265" s="254"/>
      <c r="JKR265" s="254"/>
      <c r="JKS265" s="254"/>
      <c r="JKT265" s="254"/>
      <c r="JKU265" s="254"/>
      <c r="JKV265" s="254"/>
      <c r="JKW265" s="254"/>
      <c r="JKX265" s="254"/>
      <c r="JKY265" s="254"/>
      <c r="JKZ265" s="254"/>
      <c r="JLA265" s="254"/>
      <c r="JLB265" s="254"/>
      <c r="JLC265" s="254"/>
      <c r="JLD265" s="254"/>
      <c r="JLE265" s="254"/>
      <c r="JLF265" s="254"/>
      <c r="JLG265" s="254"/>
      <c r="JLH265" s="254"/>
      <c r="JLI265" s="254"/>
      <c r="JLJ265" s="254"/>
      <c r="JLK265" s="254"/>
      <c r="JLL265" s="254"/>
      <c r="JLM265" s="254"/>
      <c r="JLN265" s="254"/>
      <c r="JLO265" s="254"/>
      <c r="JLP265" s="254"/>
      <c r="JLQ265" s="254"/>
      <c r="JLR265" s="254"/>
      <c r="JLS265" s="254"/>
      <c r="JLT265" s="254"/>
      <c r="JLU265" s="254"/>
      <c r="JLV265" s="254"/>
      <c r="JLW265" s="254"/>
      <c r="JLX265" s="254"/>
      <c r="JLY265" s="254"/>
      <c r="JLZ265" s="254"/>
      <c r="JMA265" s="254"/>
      <c r="JMB265" s="254"/>
      <c r="JMC265" s="254"/>
      <c r="JMD265" s="254"/>
      <c r="JME265" s="254"/>
      <c r="JMF265" s="254"/>
      <c r="JMG265" s="254"/>
      <c r="JMH265" s="254"/>
      <c r="JMI265" s="254"/>
      <c r="JMJ265" s="254"/>
      <c r="JMK265" s="254"/>
      <c r="JML265" s="254"/>
      <c r="JMM265" s="254"/>
      <c r="JMN265" s="254"/>
      <c r="JMO265" s="254"/>
      <c r="JMP265" s="254"/>
      <c r="JMQ265" s="254"/>
      <c r="JMR265" s="254"/>
      <c r="JMS265" s="254"/>
      <c r="JMT265" s="254"/>
      <c r="JMU265" s="254"/>
      <c r="JMV265" s="254"/>
      <c r="JMW265" s="254"/>
      <c r="JMX265" s="254"/>
      <c r="JMY265" s="254"/>
      <c r="JMZ265" s="254"/>
      <c r="JNA265" s="254"/>
      <c r="JNB265" s="254"/>
      <c r="JNC265" s="254"/>
      <c r="JND265" s="254"/>
      <c r="JNE265" s="254"/>
      <c r="JNF265" s="254"/>
      <c r="JNG265" s="254"/>
      <c r="JNH265" s="254"/>
      <c r="JNI265" s="254"/>
      <c r="JNJ265" s="254"/>
      <c r="JNK265" s="254"/>
      <c r="JNL265" s="254"/>
      <c r="JNM265" s="254"/>
      <c r="JNN265" s="254"/>
      <c r="JNO265" s="254"/>
      <c r="JNP265" s="254"/>
      <c r="JNQ265" s="254"/>
      <c r="JNR265" s="254"/>
      <c r="JNS265" s="254"/>
      <c r="JNT265" s="254"/>
      <c r="JNU265" s="254"/>
      <c r="JNV265" s="254"/>
      <c r="JNW265" s="254"/>
      <c r="JNX265" s="254"/>
      <c r="JNY265" s="254"/>
      <c r="JNZ265" s="254"/>
      <c r="JOA265" s="254"/>
      <c r="JOB265" s="254"/>
      <c r="JOC265" s="254"/>
      <c r="JOD265" s="254"/>
      <c r="JOE265" s="254"/>
      <c r="JOF265" s="254"/>
      <c r="JOG265" s="254"/>
      <c r="JOH265" s="254"/>
      <c r="JOI265" s="254"/>
      <c r="JOJ265" s="254"/>
      <c r="JOK265" s="254"/>
      <c r="JOL265" s="254"/>
      <c r="JOM265" s="254"/>
      <c r="JON265" s="254"/>
      <c r="JOO265" s="254"/>
      <c r="JOP265" s="254"/>
      <c r="JOQ265" s="254"/>
      <c r="JOR265" s="254"/>
      <c r="JOS265" s="254"/>
      <c r="JOT265" s="254"/>
      <c r="JOU265" s="254"/>
      <c r="JOV265" s="254"/>
      <c r="JOW265" s="254"/>
      <c r="JOX265" s="254"/>
      <c r="JOY265" s="254"/>
      <c r="JOZ265" s="254"/>
      <c r="JPA265" s="254"/>
      <c r="JPB265" s="254"/>
      <c r="JPC265" s="254"/>
      <c r="JPD265" s="254"/>
      <c r="JPE265" s="254"/>
      <c r="JPF265" s="254"/>
      <c r="JPG265" s="254"/>
      <c r="JPH265" s="254"/>
      <c r="JPI265" s="254"/>
      <c r="JPJ265" s="254"/>
      <c r="JPK265" s="254"/>
      <c r="JPL265" s="254"/>
      <c r="JPM265" s="254"/>
      <c r="JPN265" s="254"/>
      <c r="JPO265" s="254"/>
      <c r="JPP265" s="254"/>
      <c r="JPQ265" s="254"/>
      <c r="JPR265" s="254"/>
      <c r="JPS265" s="254"/>
      <c r="JPT265" s="254"/>
      <c r="JPU265" s="254"/>
      <c r="JPV265" s="254"/>
      <c r="JPW265" s="254"/>
      <c r="JPX265" s="254"/>
      <c r="JPY265" s="254"/>
      <c r="JPZ265" s="254"/>
      <c r="JQA265" s="254"/>
      <c r="JQB265" s="254"/>
      <c r="JQC265" s="254"/>
      <c r="JQD265" s="254"/>
      <c r="JQE265" s="254"/>
      <c r="JQF265" s="254"/>
      <c r="JQG265" s="254"/>
      <c r="JQH265" s="254"/>
      <c r="JQI265" s="254"/>
      <c r="JQJ265" s="254"/>
      <c r="JQK265" s="254"/>
      <c r="JQL265" s="254"/>
      <c r="JQM265" s="254"/>
      <c r="JQN265" s="254"/>
      <c r="JQO265" s="254"/>
      <c r="JQP265" s="254"/>
      <c r="JQQ265" s="254"/>
      <c r="JQR265" s="254"/>
      <c r="JQS265" s="254"/>
      <c r="JQT265" s="254"/>
      <c r="JQU265" s="254"/>
      <c r="JQV265" s="254"/>
      <c r="JQW265" s="254"/>
      <c r="JQX265" s="254"/>
      <c r="JQY265" s="254"/>
      <c r="JQZ265" s="254"/>
      <c r="JRA265" s="254"/>
      <c r="JRB265" s="254"/>
      <c r="JRC265" s="254"/>
      <c r="JRD265" s="254"/>
      <c r="JRE265" s="254"/>
      <c r="JRF265" s="254"/>
      <c r="JRG265" s="254"/>
      <c r="JRH265" s="254"/>
      <c r="JRI265" s="254"/>
      <c r="JRJ265" s="254"/>
      <c r="JRK265" s="254"/>
      <c r="JRL265" s="254"/>
      <c r="JRM265" s="254"/>
      <c r="JRN265" s="254"/>
      <c r="JRO265" s="254"/>
      <c r="JRP265" s="254"/>
      <c r="JRQ265" s="254"/>
      <c r="JRR265" s="254"/>
      <c r="JRS265" s="254"/>
      <c r="JRT265" s="254"/>
      <c r="JRU265" s="254"/>
      <c r="JRV265" s="254"/>
      <c r="JRW265" s="254"/>
      <c r="JRX265" s="254"/>
      <c r="JRY265" s="254"/>
      <c r="JRZ265" s="254"/>
      <c r="JSA265" s="254"/>
      <c r="JSB265" s="254"/>
      <c r="JSC265" s="254"/>
      <c r="JSD265" s="254"/>
      <c r="JSE265" s="254"/>
      <c r="JSF265" s="254"/>
      <c r="JSG265" s="254"/>
      <c r="JSH265" s="254"/>
      <c r="JSI265" s="254"/>
      <c r="JSJ265" s="254"/>
      <c r="JSK265" s="254"/>
      <c r="JSL265" s="254"/>
      <c r="JSM265" s="254"/>
      <c r="JSN265" s="254"/>
      <c r="JSO265" s="254"/>
      <c r="JSP265" s="254"/>
      <c r="JSQ265" s="254"/>
      <c r="JSR265" s="254"/>
      <c r="JSS265" s="254"/>
      <c r="JST265" s="254"/>
      <c r="JSU265" s="254"/>
      <c r="JSV265" s="254"/>
      <c r="JSW265" s="254"/>
      <c r="JSX265" s="254"/>
      <c r="JSY265" s="254"/>
      <c r="JSZ265" s="254"/>
      <c r="JTA265" s="254"/>
      <c r="JTB265" s="254"/>
      <c r="JTC265" s="254"/>
      <c r="JTD265" s="254"/>
      <c r="JTE265" s="254"/>
      <c r="JTF265" s="254"/>
      <c r="JTG265" s="254"/>
      <c r="JTH265" s="254"/>
      <c r="JTI265" s="254"/>
      <c r="JTJ265" s="254"/>
      <c r="JTK265" s="254"/>
      <c r="JTL265" s="254"/>
      <c r="JTM265" s="254"/>
      <c r="JTN265" s="254"/>
      <c r="JTO265" s="254"/>
      <c r="JTP265" s="254"/>
      <c r="JTQ265" s="254"/>
      <c r="JTR265" s="254"/>
      <c r="JTS265" s="254"/>
      <c r="JTT265" s="254"/>
      <c r="JTU265" s="254"/>
      <c r="JTV265" s="254"/>
      <c r="JTW265" s="254"/>
      <c r="JTX265" s="254"/>
      <c r="JTY265" s="254"/>
      <c r="JTZ265" s="254"/>
      <c r="JUA265" s="254"/>
      <c r="JUB265" s="254"/>
      <c r="JUC265" s="254"/>
      <c r="JUD265" s="254"/>
      <c r="JUE265" s="254"/>
      <c r="JUF265" s="254"/>
      <c r="JUG265" s="254"/>
      <c r="JUH265" s="254"/>
      <c r="JUI265" s="254"/>
      <c r="JUJ265" s="254"/>
      <c r="JUK265" s="254"/>
      <c r="JUL265" s="254"/>
      <c r="JUM265" s="254"/>
      <c r="JUN265" s="254"/>
      <c r="JUO265" s="254"/>
      <c r="JUP265" s="254"/>
      <c r="JUQ265" s="254"/>
      <c r="JUR265" s="254"/>
      <c r="JUS265" s="254"/>
      <c r="JUT265" s="254"/>
      <c r="JUU265" s="254"/>
      <c r="JUV265" s="254"/>
      <c r="JUW265" s="254"/>
      <c r="JUX265" s="254"/>
      <c r="JUY265" s="254"/>
      <c r="JUZ265" s="254"/>
      <c r="JVA265" s="254"/>
      <c r="JVB265" s="254"/>
      <c r="JVC265" s="254"/>
      <c r="JVD265" s="254"/>
      <c r="JVE265" s="254"/>
      <c r="JVF265" s="254"/>
      <c r="JVG265" s="254"/>
      <c r="JVH265" s="254"/>
      <c r="JVI265" s="254"/>
      <c r="JVJ265" s="254"/>
      <c r="JVK265" s="254"/>
      <c r="JVL265" s="254"/>
      <c r="JVM265" s="254"/>
      <c r="JVN265" s="254"/>
      <c r="JVO265" s="254"/>
      <c r="JVP265" s="254"/>
      <c r="JVQ265" s="254"/>
      <c r="JVR265" s="254"/>
      <c r="JVS265" s="254"/>
      <c r="JVT265" s="254"/>
      <c r="JVU265" s="254"/>
      <c r="JVV265" s="254"/>
      <c r="JVW265" s="254"/>
      <c r="JVX265" s="254"/>
      <c r="JVY265" s="254"/>
      <c r="JVZ265" s="254"/>
      <c r="JWA265" s="254"/>
      <c r="JWB265" s="254"/>
      <c r="JWC265" s="254"/>
      <c r="JWD265" s="254"/>
      <c r="JWE265" s="254"/>
      <c r="JWF265" s="254"/>
      <c r="JWG265" s="254"/>
      <c r="JWH265" s="254"/>
      <c r="JWI265" s="254"/>
      <c r="JWJ265" s="254"/>
      <c r="JWK265" s="254"/>
      <c r="JWL265" s="254"/>
      <c r="JWM265" s="254"/>
      <c r="JWN265" s="254"/>
      <c r="JWO265" s="254"/>
      <c r="JWP265" s="254"/>
      <c r="JWQ265" s="254"/>
      <c r="JWR265" s="254"/>
      <c r="JWS265" s="254"/>
      <c r="JWT265" s="254"/>
      <c r="JWU265" s="254"/>
      <c r="JWV265" s="254"/>
      <c r="JWW265" s="254"/>
      <c r="JWX265" s="254"/>
      <c r="JWY265" s="254"/>
      <c r="JWZ265" s="254"/>
      <c r="JXA265" s="254"/>
      <c r="JXB265" s="254"/>
      <c r="JXC265" s="254"/>
      <c r="JXD265" s="254"/>
      <c r="JXE265" s="254"/>
      <c r="JXF265" s="254"/>
      <c r="JXG265" s="254"/>
      <c r="JXH265" s="254"/>
      <c r="JXI265" s="254"/>
      <c r="JXJ265" s="254"/>
      <c r="JXK265" s="254"/>
      <c r="JXL265" s="254"/>
      <c r="JXM265" s="254"/>
      <c r="JXN265" s="254"/>
      <c r="JXO265" s="254"/>
      <c r="JXP265" s="254"/>
      <c r="JXQ265" s="254"/>
      <c r="JXR265" s="254"/>
      <c r="JXS265" s="254"/>
      <c r="JXT265" s="254"/>
      <c r="JXU265" s="254"/>
      <c r="JXV265" s="254"/>
      <c r="JXW265" s="254"/>
      <c r="JXX265" s="254"/>
      <c r="JXY265" s="254"/>
      <c r="JXZ265" s="254"/>
      <c r="JYA265" s="254"/>
      <c r="JYB265" s="254"/>
      <c r="JYC265" s="254"/>
      <c r="JYD265" s="254"/>
      <c r="JYE265" s="254"/>
      <c r="JYF265" s="254"/>
      <c r="JYG265" s="254"/>
      <c r="JYH265" s="254"/>
      <c r="JYI265" s="254"/>
      <c r="JYJ265" s="254"/>
      <c r="JYK265" s="254"/>
      <c r="JYL265" s="254"/>
      <c r="JYM265" s="254"/>
      <c r="JYN265" s="254"/>
      <c r="JYO265" s="254"/>
      <c r="JYP265" s="254"/>
      <c r="JYQ265" s="254"/>
      <c r="JYR265" s="254"/>
      <c r="JYS265" s="254"/>
      <c r="JYT265" s="254"/>
      <c r="JYU265" s="254"/>
      <c r="JYV265" s="254"/>
      <c r="JYW265" s="254"/>
      <c r="JYX265" s="254"/>
      <c r="JYY265" s="254"/>
      <c r="JYZ265" s="254"/>
      <c r="JZA265" s="254"/>
      <c r="JZB265" s="254"/>
      <c r="JZC265" s="254"/>
      <c r="JZD265" s="254"/>
      <c r="JZE265" s="254"/>
      <c r="JZF265" s="254"/>
      <c r="JZG265" s="254"/>
      <c r="JZH265" s="254"/>
      <c r="JZI265" s="254"/>
      <c r="JZJ265" s="254"/>
      <c r="JZK265" s="254"/>
      <c r="JZL265" s="254"/>
      <c r="JZM265" s="254"/>
      <c r="JZN265" s="254"/>
      <c r="JZO265" s="254"/>
      <c r="JZP265" s="254"/>
      <c r="JZQ265" s="254"/>
      <c r="JZR265" s="254"/>
      <c r="JZS265" s="254"/>
      <c r="JZT265" s="254"/>
      <c r="JZU265" s="254"/>
      <c r="JZV265" s="254"/>
      <c r="JZW265" s="254"/>
      <c r="JZX265" s="254"/>
      <c r="JZY265" s="254"/>
      <c r="JZZ265" s="254"/>
      <c r="KAA265" s="254"/>
      <c r="KAB265" s="254"/>
      <c r="KAC265" s="254"/>
      <c r="KAD265" s="254"/>
      <c r="KAE265" s="254"/>
      <c r="KAF265" s="254"/>
      <c r="KAG265" s="254"/>
      <c r="KAH265" s="254"/>
      <c r="KAI265" s="254"/>
      <c r="KAJ265" s="254"/>
      <c r="KAK265" s="254"/>
      <c r="KAL265" s="254"/>
      <c r="KAM265" s="254"/>
      <c r="KAN265" s="254"/>
      <c r="KAO265" s="254"/>
      <c r="KAP265" s="254"/>
      <c r="KAQ265" s="254"/>
      <c r="KAR265" s="254"/>
      <c r="KAS265" s="254"/>
      <c r="KAT265" s="254"/>
      <c r="KAU265" s="254"/>
      <c r="KAV265" s="254"/>
      <c r="KAW265" s="254"/>
      <c r="KAX265" s="254"/>
      <c r="KAY265" s="254"/>
      <c r="KAZ265" s="254"/>
      <c r="KBA265" s="254"/>
      <c r="KBB265" s="254"/>
      <c r="KBC265" s="254"/>
      <c r="KBD265" s="254"/>
      <c r="KBE265" s="254"/>
      <c r="KBF265" s="254"/>
      <c r="KBG265" s="254"/>
      <c r="KBH265" s="254"/>
      <c r="KBI265" s="254"/>
      <c r="KBJ265" s="254"/>
      <c r="KBK265" s="254"/>
      <c r="KBL265" s="254"/>
      <c r="KBM265" s="254"/>
      <c r="KBN265" s="254"/>
      <c r="KBO265" s="254"/>
      <c r="KBP265" s="254"/>
      <c r="KBQ265" s="254"/>
      <c r="KBR265" s="254"/>
      <c r="KBS265" s="254"/>
      <c r="KBT265" s="254"/>
      <c r="KBU265" s="254"/>
      <c r="KBV265" s="254"/>
      <c r="KBW265" s="254"/>
      <c r="KBX265" s="254"/>
      <c r="KBY265" s="254"/>
      <c r="KBZ265" s="254"/>
      <c r="KCA265" s="254"/>
      <c r="KCB265" s="254"/>
      <c r="KCC265" s="254"/>
      <c r="KCD265" s="254"/>
      <c r="KCE265" s="254"/>
      <c r="KCF265" s="254"/>
      <c r="KCG265" s="254"/>
      <c r="KCH265" s="254"/>
      <c r="KCI265" s="254"/>
      <c r="KCJ265" s="254"/>
      <c r="KCK265" s="254"/>
      <c r="KCL265" s="254"/>
      <c r="KCM265" s="254"/>
      <c r="KCN265" s="254"/>
      <c r="KCO265" s="254"/>
      <c r="KCP265" s="254"/>
      <c r="KCQ265" s="254"/>
      <c r="KCR265" s="254"/>
      <c r="KCS265" s="254"/>
      <c r="KCT265" s="254"/>
      <c r="KCU265" s="254"/>
      <c r="KCV265" s="254"/>
      <c r="KCW265" s="254"/>
      <c r="KCX265" s="254"/>
      <c r="KCY265" s="254"/>
      <c r="KCZ265" s="254"/>
      <c r="KDA265" s="254"/>
      <c r="KDB265" s="254"/>
      <c r="KDC265" s="254"/>
      <c r="KDD265" s="254"/>
      <c r="KDE265" s="254"/>
      <c r="KDF265" s="254"/>
      <c r="KDG265" s="254"/>
      <c r="KDH265" s="254"/>
      <c r="KDI265" s="254"/>
      <c r="KDJ265" s="254"/>
      <c r="KDK265" s="254"/>
      <c r="KDL265" s="254"/>
      <c r="KDM265" s="254"/>
      <c r="KDN265" s="254"/>
      <c r="KDO265" s="254"/>
      <c r="KDP265" s="254"/>
      <c r="KDQ265" s="254"/>
      <c r="KDR265" s="254"/>
      <c r="KDS265" s="254"/>
      <c r="KDT265" s="254"/>
      <c r="KDU265" s="254"/>
      <c r="KDV265" s="254"/>
      <c r="KDW265" s="254"/>
      <c r="KDX265" s="254"/>
      <c r="KDY265" s="254"/>
      <c r="KDZ265" s="254"/>
      <c r="KEA265" s="254"/>
      <c r="KEB265" s="254"/>
      <c r="KEC265" s="254"/>
      <c r="KED265" s="254"/>
      <c r="KEE265" s="254"/>
      <c r="KEF265" s="254"/>
      <c r="KEG265" s="254"/>
      <c r="KEH265" s="254"/>
      <c r="KEI265" s="254"/>
      <c r="KEJ265" s="254"/>
      <c r="KEK265" s="254"/>
      <c r="KEL265" s="254"/>
      <c r="KEM265" s="254"/>
      <c r="KEN265" s="254"/>
      <c r="KEO265" s="254"/>
      <c r="KEP265" s="254"/>
      <c r="KEQ265" s="254"/>
      <c r="KER265" s="254"/>
      <c r="KES265" s="254"/>
      <c r="KET265" s="254"/>
      <c r="KEU265" s="254"/>
      <c r="KEV265" s="254"/>
      <c r="KEW265" s="254"/>
      <c r="KEX265" s="254"/>
      <c r="KEY265" s="254"/>
      <c r="KEZ265" s="254"/>
      <c r="KFA265" s="254"/>
      <c r="KFB265" s="254"/>
      <c r="KFC265" s="254"/>
      <c r="KFD265" s="254"/>
      <c r="KFE265" s="254"/>
      <c r="KFF265" s="254"/>
      <c r="KFG265" s="254"/>
      <c r="KFH265" s="254"/>
      <c r="KFI265" s="254"/>
      <c r="KFJ265" s="254"/>
      <c r="KFK265" s="254"/>
      <c r="KFL265" s="254"/>
      <c r="KFM265" s="254"/>
      <c r="KFN265" s="254"/>
      <c r="KFO265" s="254"/>
      <c r="KFP265" s="254"/>
      <c r="KFQ265" s="254"/>
      <c r="KFR265" s="254"/>
      <c r="KFS265" s="254"/>
      <c r="KFT265" s="254"/>
      <c r="KFU265" s="254"/>
      <c r="KFV265" s="254"/>
      <c r="KFW265" s="254"/>
      <c r="KFX265" s="254"/>
      <c r="KFY265" s="254"/>
      <c r="KFZ265" s="254"/>
      <c r="KGA265" s="254"/>
      <c r="KGB265" s="254"/>
      <c r="KGC265" s="254"/>
      <c r="KGD265" s="254"/>
      <c r="KGE265" s="254"/>
      <c r="KGF265" s="254"/>
      <c r="KGG265" s="254"/>
      <c r="KGH265" s="254"/>
      <c r="KGI265" s="254"/>
      <c r="KGJ265" s="254"/>
      <c r="KGK265" s="254"/>
      <c r="KGL265" s="254"/>
      <c r="KGM265" s="254"/>
      <c r="KGN265" s="254"/>
      <c r="KGO265" s="254"/>
      <c r="KGP265" s="254"/>
      <c r="KGQ265" s="254"/>
      <c r="KGR265" s="254"/>
      <c r="KGS265" s="254"/>
      <c r="KGT265" s="254"/>
      <c r="KGU265" s="254"/>
      <c r="KGV265" s="254"/>
      <c r="KGW265" s="254"/>
      <c r="KGX265" s="254"/>
      <c r="KGY265" s="254"/>
      <c r="KGZ265" s="254"/>
      <c r="KHA265" s="254"/>
      <c r="KHB265" s="254"/>
      <c r="KHC265" s="254"/>
      <c r="KHD265" s="254"/>
      <c r="KHE265" s="254"/>
      <c r="KHF265" s="254"/>
      <c r="KHG265" s="254"/>
      <c r="KHH265" s="254"/>
      <c r="KHI265" s="254"/>
      <c r="KHJ265" s="254"/>
      <c r="KHK265" s="254"/>
      <c r="KHL265" s="254"/>
      <c r="KHM265" s="254"/>
      <c r="KHN265" s="254"/>
      <c r="KHO265" s="254"/>
      <c r="KHP265" s="254"/>
      <c r="KHQ265" s="254"/>
      <c r="KHR265" s="254"/>
      <c r="KHS265" s="254"/>
      <c r="KHT265" s="254"/>
      <c r="KHU265" s="254"/>
      <c r="KHV265" s="254"/>
      <c r="KHW265" s="254"/>
      <c r="KHX265" s="254"/>
      <c r="KHY265" s="254"/>
      <c r="KHZ265" s="254"/>
      <c r="KIA265" s="254"/>
      <c r="KIB265" s="254"/>
      <c r="KIC265" s="254"/>
      <c r="KID265" s="254"/>
      <c r="KIE265" s="254"/>
      <c r="KIF265" s="254"/>
      <c r="KIG265" s="254"/>
      <c r="KIH265" s="254"/>
      <c r="KII265" s="254"/>
      <c r="KIJ265" s="254"/>
      <c r="KIK265" s="254"/>
      <c r="KIL265" s="254"/>
      <c r="KIM265" s="254"/>
      <c r="KIN265" s="254"/>
      <c r="KIO265" s="254"/>
      <c r="KIP265" s="254"/>
      <c r="KIQ265" s="254"/>
      <c r="KIR265" s="254"/>
      <c r="KIS265" s="254"/>
      <c r="KIT265" s="254"/>
      <c r="KIU265" s="254"/>
      <c r="KIV265" s="254"/>
      <c r="KIW265" s="254"/>
      <c r="KIX265" s="254"/>
      <c r="KIY265" s="254"/>
      <c r="KIZ265" s="254"/>
      <c r="KJA265" s="254"/>
      <c r="KJB265" s="254"/>
      <c r="KJC265" s="254"/>
      <c r="KJD265" s="254"/>
      <c r="KJE265" s="254"/>
      <c r="KJF265" s="254"/>
      <c r="KJG265" s="254"/>
      <c r="KJH265" s="254"/>
      <c r="KJI265" s="254"/>
      <c r="KJJ265" s="254"/>
      <c r="KJK265" s="254"/>
      <c r="KJL265" s="254"/>
      <c r="KJM265" s="254"/>
      <c r="KJN265" s="254"/>
      <c r="KJO265" s="254"/>
      <c r="KJP265" s="254"/>
      <c r="KJQ265" s="254"/>
      <c r="KJR265" s="254"/>
      <c r="KJS265" s="254"/>
      <c r="KJT265" s="254"/>
      <c r="KJU265" s="254"/>
      <c r="KJV265" s="254"/>
      <c r="KJW265" s="254"/>
      <c r="KJX265" s="254"/>
      <c r="KJY265" s="254"/>
      <c r="KJZ265" s="254"/>
      <c r="KKA265" s="254"/>
      <c r="KKB265" s="254"/>
      <c r="KKC265" s="254"/>
      <c r="KKD265" s="254"/>
      <c r="KKE265" s="254"/>
      <c r="KKF265" s="254"/>
      <c r="KKG265" s="254"/>
      <c r="KKH265" s="254"/>
      <c r="KKI265" s="254"/>
      <c r="KKJ265" s="254"/>
      <c r="KKK265" s="254"/>
      <c r="KKL265" s="254"/>
      <c r="KKM265" s="254"/>
      <c r="KKN265" s="254"/>
      <c r="KKO265" s="254"/>
      <c r="KKP265" s="254"/>
      <c r="KKQ265" s="254"/>
      <c r="KKR265" s="254"/>
      <c r="KKS265" s="254"/>
      <c r="KKT265" s="254"/>
      <c r="KKU265" s="254"/>
      <c r="KKV265" s="254"/>
      <c r="KKW265" s="254"/>
      <c r="KKX265" s="254"/>
      <c r="KKY265" s="254"/>
      <c r="KKZ265" s="254"/>
      <c r="KLA265" s="254"/>
      <c r="KLB265" s="254"/>
      <c r="KLC265" s="254"/>
      <c r="KLD265" s="254"/>
      <c r="KLE265" s="254"/>
      <c r="KLF265" s="254"/>
      <c r="KLG265" s="254"/>
      <c r="KLH265" s="254"/>
      <c r="KLI265" s="254"/>
      <c r="KLJ265" s="254"/>
      <c r="KLK265" s="254"/>
      <c r="KLL265" s="254"/>
      <c r="KLM265" s="254"/>
      <c r="KLN265" s="254"/>
      <c r="KLO265" s="254"/>
      <c r="KLP265" s="254"/>
      <c r="KLQ265" s="254"/>
      <c r="KLR265" s="254"/>
      <c r="KLS265" s="254"/>
      <c r="KLT265" s="254"/>
      <c r="KLU265" s="254"/>
      <c r="KLV265" s="254"/>
      <c r="KLW265" s="254"/>
      <c r="KLX265" s="254"/>
      <c r="KLY265" s="254"/>
      <c r="KLZ265" s="254"/>
      <c r="KMA265" s="254"/>
      <c r="KMB265" s="254"/>
      <c r="KMC265" s="254"/>
      <c r="KMD265" s="254"/>
      <c r="KME265" s="254"/>
      <c r="KMF265" s="254"/>
      <c r="KMG265" s="254"/>
      <c r="KMH265" s="254"/>
      <c r="KMI265" s="254"/>
      <c r="KMJ265" s="254"/>
      <c r="KMK265" s="254"/>
      <c r="KML265" s="254"/>
      <c r="KMM265" s="254"/>
      <c r="KMN265" s="254"/>
      <c r="KMO265" s="254"/>
      <c r="KMP265" s="254"/>
      <c r="KMQ265" s="254"/>
      <c r="KMR265" s="254"/>
      <c r="KMS265" s="254"/>
      <c r="KMT265" s="254"/>
      <c r="KMU265" s="254"/>
      <c r="KMV265" s="254"/>
      <c r="KMW265" s="254"/>
      <c r="KMX265" s="254"/>
      <c r="KMY265" s="254"/>
      <c r="KMZ265" s="254"/>
      <c r="KNA265" s="254"/>
      <c r="KNB265" s="254"/>
      <c r="KNC265" s="254"/>
      <c r="KND265" s="254"/>
      <c r="KNE265" s="254"/>
      <c r="KNF265" s="254"/>
      <c r="KNG265" s="254"/>
      <c r="KNH265" s="254"/>
      <c r="KNI265" s="254"/>
      <c r="KNJ265" s="254"/>
      <c r="KNK265" s="254"/>
      <c r="KNL265" s="254"/>
      <c r="KNM265" s="254"/>
      <c r="KNN265" s="254"/>
      <c r="KNO265" s="254"/>
      <c r="KNP265" s="254"/>
      <c r="KNQ265" s="254"/>
      <c r="KNR265" s="254"/>
      <c r="KNS265" s="254"/>
      <c r="KNT265" s="254"/>
      <c r="KNU265" s="254"/>
      <c r="KNV265" s="254"/>
      <c r="KNW265" s="254"/>
      <c r="KNX265" s="254"/>
      <c r="KNY265" s="254"/>
      <c r="KNZ265" s="254"/>
      <c r="KOA265" s="254"/>
      <c r="KOB265" s="254"/>
      <c r="KOC265" s="254"/>
      <c r="KOD265" s="254"/>
      <c r="KOE265" s="254"/>
      <c r="KOF265" s="254"/>
      <c r="KOG265" s="254"/>
      <c r="KOH265" s="254"/>
      <c r="KOI265" s="254"/>
      <c r="KOJ265" s="254"/>
      <c r="KOK265" s="254"/>
      <c r="KOL265" s="254"/>
      <c r="KOM265" s="254"/>
      <c r="KON265" s="254"/>
      <c r="KOO265" s="254"/>
      <c r="KOP265" s="254"/>
      <c r="KOQ265" s="254"/>
      <c r="KOR265" s="254"/>
      <c r="KOS265" s="254"/>
      <c r="KOT265" s="254"/>
      <c r="KOU265" s="254"/>
      <c r="KOV265" s="254"/>
      <c r="KOW265" s="254"/>
      <c r="KOX265" s="254"/>
      <c r="KOY265" s="254"/>
      <c r="KOZ265" s="254"/>
      <c r="KPA265" s="254"/>
      <c r="KPB265" s="254"/>
      <c r="KPC265" s="254"/>
      <c r="KPD265" s="254"/>
      <c r="KPE265" s="254"/>
      <c r="KPF265" s="254"/>
      <c r="KPG265" s="254"/>
      <c r="KPH265" s="254"/>
      <c r="KPI265" s="254"/>
      <c r="KPJ265" s="254"/>
      <c r="KPK265" s="254"/>
      <c r="KPL265" s="254"/>
      <c r="KPM265" s="254"/>
      <c r="KPN265" s="254"/>
      <c r="KPO265" s="254"/>
      <c r="KPP265" s="254"/>
      <c r="KPQ265" s="254"/>
      <c r="KPR265" s="254"/>
      <c r="KPS265" s="254"/>
      <c r="KPT265" s="254"/>
      <c r="KPU265" s="254"/>
      <c r="KPV265" s="254"/>
      <c r="KPW265" s="254"/>
      <c r="KPX265" s="254"/>
      <c r="KPY265" s="254"/>
      <c r="KPZ265" s="254"/>
      <c r="KQA265" s="254"/>
      <c r="KQB265" s="254"/>
      <c r="KQC265" s="254"/>
      <c r="KQD265" s="254"/>
      <c r="KQE265" s="254"/>
      <c r="KQF265" s="254"/>
      <c r="KQG265" s="254"/>
      <c r="KQH265" s="254"/>
      <c r="KQI265" s="254"/>
      <c r="KQJ265" s="254"/>
      <c r="KQK265" s="254"/>
      <c r="KQL265" s="254"/>
      <c r="KQM265" s="254"/>
      <c r="KQN265" s="254"/>
      <c r="KQO265" s="254"/>
      <c r="KQP265" s="254"/>
      <c r="KQQ265" s="254"/>
      <c r="KQR265" s="254"/>
      <c r="KQS265" s="254"/>
      <c r="KQT265" s="254"/>
      <c r="KQU265" s="254"/>
      <c r="KQV265" s="254"/>
      <c r="KQW265" s="254"/>
      <c r="KQX265" s="254"/>
      <c r="KQY265" s="254"/>
      <c r="KQZ265" s="254"/>
      <c r="KRA265" s="254"/>
      <c r="KRB265" s="254"/>
      <c r="KRC265" s="254"/>
      <c r="KRD265" s="254"/>
      <c r="KRE265" s="254"/>
      <c r="KRF265" s="254"/>
      <c r="KRG265" s="254"/>
      <c r="KRH265" s="254"/>
      <c r="KRI265" s="254"/>
      <c r="KRJ265" s="254"/>
      <c r="KRK265" s="254"/>
      <c r="KRL265" s="254"/>
      <c r="KRM265" s="254"/>
      <c r="KRN265" s="254"/>
      <c r="KRO265" s="254"/>
      <c r="KRP265" s="254"/>
      <c r="KRQ265" s="254"/>
      <c r="KRR265" s="254"/>
      <c r="KRS265" s="254"/>
      <c r="KRT265" s="254"/>
      <c r="KRU265" s="254"/>
      <c r="KRV265" s="254"/>
      <c r="KRW265" s="254"/>
      <c r="KRX265" s="254"/>
      <c r="KRY265" s="254"/>
      <c r="KRZ265" s="254"/>
      <c r="KSA265" s="254"/>
      <c r="KSB265" s="254"/>
      <c r="KSC265" s="254"/>
      <c r="KSD265" s="254"/>
      <c r="KSE265" s="254"/>
      <c r="KSF265" s="254"/>
      <c r="KSG265" s="254"/>
      <c r="KSH265" s="254"/>
      <c r="KSI265" s="254"/>
      <c r="KSJ265" s="254"/>
      <c r="KSK265" s="254"/>
      <c r="KSL265" s="254"/>
      <c r="KSM265" s="254"/>
      <c r="KSN265" s="254"/>
      <c r="KSO265" s="254"/>
      <c r="KSP265" s="254"/>
      <c r="KSQ265" s="254"/>
      <c r="KSR265" s="254"/>
      <c r="KSS265" s="254"/>
      <c r="KST265" s="254"/>
      <c r="KSU265" s="254"/>
      <c r="KSV265" s="254"/>
      <c r="KSW265" s="254"/>
      <c r="KSX265" s="254"/>
      <c r="KSY265" s="254"/>
      <c r="KSZ265" s="254"/>
      <c r="KTA265" s="254"/>
      <c r="KTB265" s="254"/>
      <c r="KTC265" s="254"/>
      <c r="KTD265" s="254"/>
      <c r="KTE265" s="254"/>
      <c r="KTF265" s="254"/>
      <c r="KTG265" s="254"/>
      <c r="KTH265" s="254"/>
      <c r="KTI265" s="254"/>
      <c r="KTJ265" s="254"/>
      <c r="KTK265" s="254"/>
      <c r="KTL265" s="254"/>
      <c r="KTM265" s="254"/>
      <c r="KTN265" s="254"/>
      <c r="KTO265" s="254"/>
      <c r="KTP265" s="254"/>
      <c r="KTQ265" s="254"/>
      <c r="KTR265" s="254"/>
      <c r="KTS265" s="254"/>
      <c r="KTT265" s="254"/>
      <c r="KTU265" s="254"/>
      <c r="KTV265" s="254"/>
      <c r="KTW265" s="254"/>
      <c r="KTX265" s="254"/>
      <c r="KTY265" s="254"/>
      <c r="KTZ265" s="254"/>
      <c r="KUA265" s="254"/>
      <c r="KUB265" s="254"/>
      <c r="KUC265" s="254"/>
      <c r="KUD265" s="254"/>
      <c r="KUE265" s="254"/>
      <c r="KUF265" s="254"/>
      <c r="KUG265" s="254"/>
      <c r="KUH265" s="254"/>
      <c r="KUI265" s="254"/>
      <c r="KUJ265" s="254"/>
      <c r="KUK265" s="254"/>
      <c r="KUL265" s="254"/>
      <c r="KUM265" s="254"/>
      <c r="KUN265" s="254"/>
      <c r="KUO265" s="254"/>
      <c r="KUP265" s="254"/>
      <c r="KUQ265" s="254"/>
      <c r="KUR265" s="254"/>
      <c r="KUS265" s="254"/>
      <c r="KUT265" s="254"/>
      <c r="KUU265" s="254"/>
      <c r="KUV265" s="254"/>
      <c r="KUW265" s="254"/>
      <c r="KUX265" s="254"/>
      <c r="KUY265" s="254"/>
      <c r="KUZ265" s="254"/>
      <c r="KVA265" s="254"/>
      <c r="KVB265" s="254"/>
      <c r="KVC265" s="254"/>
      <c r="KVD265" s="254"/>
      <c r="KVE265" s="254"/>
      <c r="KVF265" s="254"/>
      <c r="KVG265" s="254"/>
      <c r="KVH265" s="254"/>
      <c r="KVI265" s="254"/>
      <c r="KVJ265" s="254"/>
      <c r="KVK265" s="254"/>
      <c r="KVL265" s="254"/>
      <c r="KVM265" s="254"/>
      <c r="KVN265" s="254"/>
      <c r="KVO265" s="254"/>
      <c r="KVP265" s="254"/>
      <c r="KVQ265" s="254"/>
      <c r="KVR265" s="254"/>
      <c r="KVS265" s="254"/>
      <c r="KVT265" s="254"/>
      <c r="KVU265" s="254"/>
      <c r="KVV265" s="254"/>
      <c r="KVW265" s="254"/>
      <c r="KVX265" s="254"/>
      <c r="KVY265" s="254"/>
      <c r="KVZ265" s="254"/>
      <c r="KWA265" s="254"/>
      <c r="KWB265" s="254"/>
      <c r="KWC265" s="254"/>
      <c r="KWD265" s="254"/>
      <c r="KWE265" s="254"/>
      <c r="KWF265" s="254"/>
      <c r="KWG265" s="254"/>
      <c r="KWH265" s="254"/>
      <c r="KWI265" s="254"/>
      <c r="KWJ265" s="254"/>
      <c r="KWK265" s="254"/>
      <c r="KWL265" s="254"/>
      <c r="KWM265" s="254"/>
      <c r="KWN265" s="254"/>
      <c r="KWO265" s="254"/>
      <c r="KWP265" s="254"/>
      <c r="KWQ265" s="254"/>
      <c r="KWR265" s="254"/>
      <c r="KWS265" s="254"/>
      <c r="KWT265" s="254"/>
      <c r="KWU265" s="254"/>
      <c r="KWV265" s="254"/>
      <c r="KWW265" s="254"/>
      <c r="KWX265" s="254"/>
      <c r="KWY265" s="254"/>
      <c r="KWZ265" s="254"/>
      <c r="KXA265" s="254"/>
      <c r="KXB265" s="254"/>
      <c r="KXC265" s="254"/>
      <c r="KXD265" s="254"/>
      <c r="KXE265" s="254"/>
      <c r="KXF265" s="254"/>
      <c r="KXG265" s="254"/>
      <c r="KXH265" s="254"/>
      <c r="KXI265" s="254"/>
      <c r="KXJ265" s="254"/>
      <c r="KXK265" s="254"/>
      <c r="KXL265" s="254"/>
      <c r="KXM265" s="254"/>
      <c r="KXN265" s="254"/>
      <c r="KXO265" s="254"/>
      <c r="KXP265" s="254"/>
      <c r="KXQ265" s="254"/>
      <c r="KXR265" s="254"/>
      <c r="KXS265" s="254"/>
      <c r="KXT265" s="254"/>
      <c r="KXU265" s="254"/>
      <c r="KXV265" s="254"/>
      <c r="KXW265" s="254"/>
      <c r="KXX265" s="254"/>
      <c r="KXY265" s="254"/>
      <c r="KXZ265" s="254"/>
      <c r="KYA265" s="254"/>
      <c r="KYB265" s="254"/>
      <c r="KYC265" s="254"/>
      <c r="KYD265" s="254"/>
      <c r="KYE265" s="254"/>
      <c r="KYF265" s="254"/>
      <c r="KYG265" s="254"/>
      <c r="KYH265" s="254"/>
      <c r="KYI265" s="254"/>
      <c r="KYJ265" s="254"/>
      <c r="KYK265" s="254"/>
      <c r="KYL265" s="254"/>
      <c r="KYM265" s="254"/>
      <c r="KYN265" s="254"/>
      <c r="KYO265" s="254"/>
      <c r="KYP265" s="254"/>
      <c r="KYQ265" s="254"/>
      <c r="KYR265" s="254"/>
      <c r="KYS265" s="254"/>
      <c r="KYT265" s="254"/>
      <c r="KYU265" s="254"/>
      <c r="KYV265" s="254"/>
      <c r="KYW265" s="254"/>
      <c r="KYX265" s="254"/>
      <c r="KYY265" s="254"/>
      <c r="KYZ265" s="254"/>
      <c r="KZA265" s="254"/>
      <c r="KZB265" s="254"/>
      <c r="KZC265" s="254"/>
      <c r="KZD265" s="254"/>
      <c r="KZE265" s="254"/>
      <c r="KZF265" s="254"/>
      <c r="KZG265" s="254"/>
      <c r="KZH265" s="254"/>
      <c r="KZI265" s="254"/>
      <c r="KZJ265" s="254"/>
      <c r="KZK265" s="254"/>
      <c r="KZL265" s="254"/>
      <c r="KZM265" s="254"/>
      <c r="KZN265" s="254"/>
      <c r="KZO265" s="254"/>
      <c r="KZP265" s="254"/>
      <c r="KZQ265" s="254"/>
      <c r="KZR265" s="254"/>
      <c r="KZS265" s="254"/>
      <c r="KZT265" s="254"/>
      <c r="KZU265" s="254"/>
      <c r="KZV265" s="254"/>
      <c r="KZW265" s="254"/>
      <c r="KZX265" s="254"/>
      <c r="KZY265" s="254"/>
      <c r="KZZ265" s="254"/>
      <c r="LAA265" s="254"/>
      <c r="LAB265" s="254"/>
      <c r="LAC265" s="254"/>
      <c r="LAD265" s="254"/>
      <c r="LAE265" s="254"/>
      <c r="LAF265" s="254"/>
      <c r="LAG265" s="254"/>
      <c r="LAH265" s="254"/>
      <c r="LAI265" s="254"/>
      <c r="LAJ265" s="254"/>
      <c r="LAK265" s="254"/>
      <c r="LAL265" s="254"/>
      <c r="LAM265" s="254"/>
      <c r="LAN265" s="254"/>
      <c r="LAO265" s="254"/>
      <c r="LAP265" s="254"/>
      <c r="LAQ265" s="254"/>
      <c r="LAR265" s="254"/>
      <c r="LAS265" s="254"/>
      <c r="LAT265" s="254"/>
      <c r="LAU265" s="254"/>
      <c r="LAV265" s="254"/>
      <c r="LAW265" s="254"/>
      <c r="LAX265" s="254"/>
      <c r="LAY265" s="254"/>
      <c r="LAZ265" s="254"/>
      <c r="LBA265" s="254"/>
      <c r="LBB265" s="254"/>
      <c r="LBC265" s="254"/>
      <c r="LBD265" s="254"/>
      <c r="LBE265" s="254"/>
      <c r="LBF265" s="254"/>
      <c r="LBG265" s="254"/>
      <c r="LBH265" s="254"/>
      <c r="LBI265" s="254"/>
      <c r="LBJ265" s="254"/>
      <c r="LBK265" s="254"/>
      <c r="LBL265" s="254"/>
      <c r="LBM265" s="254"/>
      <c r="LBN265" s="254"/>
      <c r="LBO265" s="254"/>
      <c r="LBP265" s="254"/>
      <c r="LBQ265" s="254"/>
      <c r="LBR265" s="254"/>
      <c r="LBS265" s="254"/>
      <c r="LBT265" s="254"/>
      <c r="LBU265" s="254"/>
      <c r="LBV265" s="254"/>
      <c r="LBW265" s="254"/>
      <c r="LBX265" s="254"/>
      <c r="LBY265" s="254"/>
      <c r="LBZ265" s="254"/>
      <c r="LCA265" s="254"/>
      <c r="LCB265" s="254"/>
      <c r="LCC265" s="254"/>
      <c r="LCD265" s="254"/>
      <c r="LCE265" s="254"/>
      <c r="LCF265" s="254"/>
      <c r="LCG265" s="254"/>
      <c r="LCH265" s="254"/>
      <c r="LCI265" s="254"/>
      <c r="LCJ265" s="254"/>
      <c r="LCK265" s="254"/>
      <c r="LCL265" s="254"/>
      <c r="LCM265" s="254"/>
      <c r="LCN265" s="254"/>
      <c r="LCO265" s="254"/>
      <c r="LCP265" s="254"/>
      <c r="LCQ265" s="254"/>
      <c r="LCR265" s="254"/>
      <c r="LCS265" s="254"/>
      <c r="LCT265" s="254"/>
      <c r="LCU265" s="254"/>
      <c r="LCV265" s="254"/>
      <c r="LCW265" s="254"/>
      <c r="LCX265" s="254"/>
      <c r="LCY265" s="254"/>
      <c r="LCZ265" s="254"/>
      <c r="LDA265" s="254"/>
      <c r="LDB265" s="254"/>
      <c r="LDC265" s="254"/>
      <c r="LDD265" s="254"/>
      <c r="LDE265" s="254"/>
      <c r="LDF265" s="254"/>
      <c r="LDG265" s="254"/>
      <c r="LDH265" s="254"/>
      <c r="LDI265" s="254"/>
      <c r="LDJ265" s="254"/>
      <c r="LDK265" s="254"/>
      <c r="LDL265" s="254"/>
      <c r="LDM265" s="254"/>
      <c r="LDN265" s="254"/>
      <c r="LDO265" s="254"/>
      <c r="LDP265" s="254"/>
      <c r="LDQ265" s="254"/>
      <c r="LDR265" s="254"/>
      <c r="LDS265" s="254"/>
      <c r="LDT265" s="254"/>
      <c r="LDU265" s="254"/>
      <c r="LDV265" s="254"/>
      <c r="LDW265" s="254"/>
      <c r="LDX265" s="254"/>
      <c r="LDY265" s="254"/>
      <c r="LDZ265" s="254"/>
      <c r="LEA265" s="254"/>
      <c r="LEB265" s="254"/>
      <c r="LEC265" s="254"/>
      <c r="LED265" s="254"/>
      <c r="LEE265" s="254"/>
      <c r="LEF265" s="254"/>
      <c r="LEG265" s="254"/>
      <c r="LEH265" s="254"/>
      <c r="LEI265" s="254"/>
      <c r="LEJ265" s="254"/>
      <c r="LEK265" s="254"/>
      <c r="LEL265" s="254"/>
      <c r="LEM265" s="254"/>
      <c r="LEN265" s="254"/>
      <c r="LEO265" s="254"/>
      <c r="LEP265" s="254"/>
      <c r="LEQ265" s="254"/>
      <c r="LER265" s="254"/>
      <c r="LES265" s="254"/>
      <c r="LET265" s="254"/>
      <c r="LEU265" s="254"/>
      <c r="LEV265" s="254"/>
      <c r="LEW265" s="254"/>
      <c r="LEX265" s="254"/>
      <c r="LEY265" s="254"/>
      <c r="LEZ265" s="254"/>
      <c r="LFA265" s="254"/>
      <c r="LFB265" s="254"/>
      <c r="LFC265" s="254"/>
      <c r="LFD265" s="254"/>
      <c r="LFE265" s="254"/>
      <c r="LFF265" s="254"/>
      <c r="LFG265" s="254"/>
      <c r="LFH265" s="254"/>
      <c r="LFI265" s="254"/>
      <c r="LFJ265" s="254"/>
      <c r="LFK265" s="254"/>
      <c r="LFL265" s="254"/>
      <c r="LFM265" s="254"/>
      <c r="LFN265" s="254"/>
      <c r="LFO265" s="254"/>
      <c r="LFP265" s="254"/>
      <c r="LFQ265" s="254"/>
      <c r="LFR265" s="254"/>
      <c r="LFS265" s="254"/>
      <c r="LFT265" s="254"/>
      <c r="LFU265" s="254"/>
      <c r="LFV265" s="254"/>
      <c r="LFW265" s="254"/>
      <c r="LFX265" s="254"/>
      <c r="LFY265" s="254"/>
      <c r="LFZ265" s="254"/>
      <c r="LGA265" s="254"/>
      <c r="LGB265" s="254"/>
      <c r="LGC265" s="254"/>
      <c r="LGD265" s="254"/>
      <c r="LGE265" s="254"/>
      <c r="LGF265" s="254"/>
      <c r="LGG265" s="254"/>
      <c r="LGH265" s="254"/>
      <c r="LGI265" s="254"/>
      <c r="LGJ265" s="254"/>
      <c r="LGK265" s="254"/>
      <c r="LGL265" s="254"/>
      <c r="LGM265" s="254"/>
      <c r="LGN265" s="254"/>
      <c r="LGO265" s="254"/>
      <c r="LGP265" s="254"/>
      <c r="LGQ265" s="254"/>
      <c r="LGR265" s="254"/>
      <c r="LGS265" s="254"/>
      <c r="LGT265" s="254"/>
      <c r="LGU265" s="254"/>
      <c r="LGV265" s="254"/>
      <c r="LGW265" s="254"/>
      <c r="LGX265" s="254"/>
      <c r="LGY265" s="254"/>
      <c r="LGZ265" s="254"/>
      <c r="LHA265" s="254"/>
      <c r="LHB265" s="254"/>
      <c r="LHC265" s="254"/>
      <c r="LHD265" s="254"/>
      <c r="LHE265" s="254"/>
      <c r="LHF265" s="254"/>
      <c r="LHG265" s="254"/>
      <c r="LHH265" s="254"/>
      <c r="LHI265" s="254"/>
      <c r="LHJ265" s="254"/>
      <c r="LHK265" s="254"/>
      <c r="LHL265" s="254"/>
      <c r="LHM265" s="254"/>
      <c r="LHN265" s="254"/>
      <c r="LHO265" s="254"/>
      <c r="LHP265" s="254"/>
      <c r="LHQ265" s="254"/>
      <c r="LHR265" s="254"/>
      <c r="LHS265" s="254"/>
      <c r="LHT265" s="254"/>
      <c r="LHU265" s="254"/>
      <c r="LHV265" s="254"/>
      <c r="LHW265" s="254"/>
      <c r="LHX265" s="254"/>
      <c r="LHY265" s="254"/>
      <c r="LHZ265" s="254"/>
      <c r="LIA265" s="254"/>
      <c r="LIB265" s="254"/>
      <c r="LIC265" s="254"/>
      <c r="LID265" s="254"/>
      <c r="LIE265" s="254"/>
      <c r="LIF265" s="254"/>
      <c r="LIG265" s="254"/>
      <c r="LIH265" s="254"/>
      <c r="LII265" s="254"/>
      <c r="LIJ265" s="254"/>
      <c r="LIK265" s="254"/>
      <c r="LIL265" s="254"/>
      <c r="LIM265" s="254"/>
      <c r="LIN265" s="254"/>
      <c r="LIO265" s="254"/>
      <c r="LIP265" s="254"/>
      <c r="LIQ265" s="254"/>
      <c r="LIR265" s="254"/>
      <c r="LIS265" s="254"/>
      <c r="LIT265" s="254"/>
      <c r="LIU265" s="254"/>
      <c r="LIV265" s="254"/>
      <c r="LIW265" s="254"/>
      <c r="LIX265" s="254"/>
      <c r="LIY265" s="254"/>
      <c r="LIZ265" s="254"/>
      <c r="LJA265" s="254"/>
      <c r="LJB265" s="254"/>
      <c r="LJC265" s="254"/>
      <c r="LJD265" s="254"/>
      <c r="LJE265" s="254"/>
      <c r="LJF265" s="254"/>
      <c r="LJG265" s="254"/>
      <c r="LJH265" s="254"/>
      <c r="LJI265" s="254"/>
      <c r="LJJ265" s="254"/>
      <c r="LJK265" s="254"/>
      <c r="LJL265" s="254"/>
      <c r="LJM265" s="254"/>
      <c r="LJN265" s="254"/>
      <c r="LJO265" s="254"/>
      <c r="LJP265" s="254"/>
      <c r="LJQ265" s="254"/>
      <c r="LJR265" s="254"/>
      <c r="LJS265" s="254"/>
      <c r="LJT265" s="254"/>
      <c r="LJU265" s="254"/>
      <c r="LJV265" s="254"/>
      <c r="LJW265" s="254"/>
      <c r="LJX265" s="254"/>
      <c r="LJY265" s="254"/>
      <c r="LJZ265" s="254"/>
      <c r="LKA265" s="254"/>
      <c r="LKB265" s="254"/>
      <c r="LKC265" s="254"/>
      <c r="LKD265" s="254"/>
      <c r="LKE265" s="254"/>
      <c r="LKF265" s="254"/>
      <c r="LKG265" s="254"/>
      <c r="LKH265" s="254"/>
      <c r="LKI265" s="254"/>
      <c r="LKJ265" s="254"/>
      <c r="LKK265" s="254"/>
      <c r="LKL265" s="254"/>
      <c r="LKM265" s="254"/>
      <c r="LKN265" s="254"/>
      <c r="LKO265" s="254"/>
      <c r="LKP265" s="254"/>
      <c r="LKQ265" s="254"/>
      <c r="LKR265" s="254"/>
      <c r="LKS265" s="254"/>
      <c r="LKT265" s="254"/>
      <c r="LKU265" s="254"/>
      <c r="LKV265" s="254"/>
      <c r="LKW265" s="254"/>
      <c r="LKX265" s="254"/>
      <c r="LKY265" s="254"/>
      <c r="LKZ265" s="254"/>
      <c r="LLA265" s="254"/>
      <c r="LLB265" s="254"/>
      <c r="LLC265" s="254"/>
      <c r="LLD265" s="254"/>
      <c r="LLE265" s="254"/>
      <c r="LLF265" s="254"/>
      <c r="LLG265" s="254"/>
      <c r="LLH265" s="254"/>
      <c r="LLI265" s="254"/>
      <c r="LLJ265" s="254"/>
      <c r="LLK265" s="254"/>
      <c r="LLL265" s="254"/>
      <c r="LLM265" s="254"/>
      <c r="LLN265" s="254"/>
      <c r="LLO265" s="254"/>
      <c r="LLP265" s="254"/>
      <c r="LLQ265" s="254"/>
      <c r="LLR265" s="254"/>
      <c r="LLS265" s="254"/>
      <c r="LLT265" s="254"/>
      <c r="LLU265" s="254"/>
      <c r="LLV265" s="254"/>
      <c r="LLW265" s="254"/>
      <c r="LLX265" s="254"/>
      <c r="LLY265" s="254"/>
      <c r="LLZ265" s="254"/>
      <c r="LMA265" s="254"/>
      <c r="LMB265" s="254"/>
      <c r="LMC265" s="254"/>
      <c r="LMD265" s="254"/>
      <c r="LME265" s="254"/>
      <c r="LMF265" s="254"/>
      <c r="LMG265" s="254"/>
      <c r="LMH265" s="254"/>
      <c r="LMI265" s="254"/>
      <c r="LMJ265" s="254"/>
      <c r="LMK265" s="254"/>
      <c r="LML265" s="254"/>
      <c r="LMM265" s="254"/>
      <c r="LMN265" s="254"/>
      <c r="LMO265" s="254"/>
      <c r="LMP265" s="254"/>
      <c r="LMQ265" s="254"/>
      <c r="LMR265" s="254"/>
      <c r="LMS265" s="254"/>
      <c r="LMT265" s="254"/>
      <c r="LMU265" s="254"/>
      <c r="LMV265" s="254"/>
      <c r="LMW265" s="254"/>
      <c r="LMX265" s="254"/>
      <c r="LMY265" s="254"/>
      <c r="LMZ265" s="254"/>
      <c r="LNA265" s="254"/>
      <c r="LNB265" s="254"/>
      <c r="LNC265" s="254"/>
      <c r="LND265" s="254"/>
      <c r="LNE265" s="254"/>
      <c r="LNF265" s="254"/>
      <c r="LNG265" s="254"/>
      <c r="LNH265" s="254"/>
      <c r="LNI265" s="254"/>
      <c r="LNJ265" s="254"/>
      <c r="LNK265" s="254"/>
      <c r="LNL265" s="254"/>
      <c r="LNM265" s="254"/>
      <c r="LNN265" s="254"/>
      <c r="LNO265" s="254"/>
      <c r="LNP265" s="254"/>
      <c r="LNQ265" s="254"/>
      <c r="LNR265" s="254"/>
      <c r="LNS265" s="254"/>
      <c r="LNT265" s="254"/>
      <c r="LNU265" s="254"/>
      <c r="LNV265" s="254"/>
      <c r="LNW265" s="254"/>
      <c r="LNX265" s="254"/>
      <c r="LNY265" s="254"/>
      <c r="LNZ265" s="254"/>
      <c r="LOA265" s="254"/>
      <c r="LOB265" s="254"/>
      <c r="LOC265" s="254"/>
      <c r="LOD265" s="254"/>
      <c r="LOE265" s="254"/>
      <c r="LOF265" s="254"/>
      <c r="LOG265" s="254"/>
      <c r="LOH265" s="254"/>
      <c r="LOI265" s="254"/>
      <c r="LOJ265" s="254"/>
      <c r="LOK265" s="254"/>
      <c r="LOL265" s="254"/>
      <c r="LOM265" s="254"/>
      <c r="LON265" s="254"/>
      <c r="LOO265" s="254"/>
      <c r="LOP265" s="254"/>
      <c r="LOQ265" s="254"/>
      <c r="LOR265" s="254"/>
      <c r="LOS265" s="254"/>
      <c r="LOT265" s="254"/>
      <c r="LOU265" s="254"/>
      <c r="LOV265" s="254"/>
      <c r="LOW265" s="254"/>
      <c r="LOX265" s="254"/>
      <c r="LOY265" s="254"/>
      <c r="LOZ265" s="254"/>
      <c r="LPA265" s="254"/>
      <c r="LPB265" s="254"/>
      <c r="LPC265" s="254"/>
      <c r="LPD265" s="254"/>
      <c r="LPE265" s="254"/>
      <c r="LPF265" s="254"/>
      <c r="LPG265" s="254"/>
      <c r="LPH265" s="254"/>
      <c r="LPI265" s="254"/>
      <c r="LPJ265" s="254"/>
      <c r="LPK265" s="254"/>
      <c r="LPL265" s="254"/>
      <c r="LPM265" s="254"/>
      <c r="LPN265" s="254"/>
      <c r="LPO265" s="254"/>
      <c r="LPP265" s="254"/>
      <c r="LPQ265" s="254"/>
      <c r="LPR265" s="254"/>
      <c r="LPS265" s="254"/>
      <c r="LPT265" s="254"/>
      <c r="LPU265" s="254"/>
      <c r="LPV265" s="254"/>
      <c r="LPW265" s="254"/>
      <c r="LPX265" s="254"/>
      <c r="LPY265" s="254"/>
      <c r="LPZ265" s="254"/>
      <c r="LQA265" s="254"/>
      <c r="LQB265" s="254"/>
      <c r="LQC265" s="254"/>
      <c r="LQD265" s="254"/>
      <c r="LQE265" s="254"/>
      <c r="LQF265" s="254"/>
      <c r="LQG265" s="254"/>
      <c r="LQH265" s="254"/>
      <c r="LQI265" s="254"/>
      <c r="LQJ265" s="254"/>
      <c r="LQK265" s="254"/>
      <c r="LQL265" s="254"/>
      <c r="LQM265" s="254"/>
      <c r="LQN265" s="254"/>
      <c r="LQO265" s="254"/>
      <c r="LQP265" s="254"/>
      <c r="LQQ265" s="254"/>
      <c r="LQR265" s="254"/>
      <c r="LQS265" s="254"/>
      <c r="LQT265" s="254"/>
      <c r="LQU265" s="254"/>
      <c r="LQV265" s="254"/>
      <c r="LQW265" s="254"/>
      <c r="LQX265" s="254"/>
      <c r="LQY265" s="254"/>
      <c r="LQZ265" s="254"/>
      <c r="LRA265" s="254"/>
      <c r="LRB265" s="254"/>
      <c r="LRC265" s="254"/>
      <c r="LRD265" s="254"/>
      <c r="LRE265" s="254"/>
      <c r="LRF265" s="254"/>
      <c r="LRG265" s="254"/>
      <c r="LRH265" s="254"/>
      <c r="LRI265" s="254"/>
      <c r="LRJ265" s="254"/>
      <c r="LRK265" s="254"/>
      <c r="LRL265" s="254"/>
      <c r="LRM265" s="254"/>
      <c r="LRN265" s="254"/>
      <c r="LRO265" s="254"/>
      <c r="LRP265" s="254"/>
      <c r="LRQ265" s="254"/>
      <c r="LRR265" s="254"/>
      <c r="LRS265" s="254"/>
      <c r="LRT265" s="254"/>
      <c r="LRU265" s="254"/>
      <c r="LRV265" s="254"/>
      <c r="LRW265" s="254"/>
      <c r="LRX265" s="254"/>
      <c r="LRY265" s="254"/>
      <c r="LRZ265" s="254"/>
      <c r="LSA265" s="254"/>
      <c r="LSB265" s="254"/>
      <c r="LSC265" s="254"/>
      <c r="LSD265" s="254"/>
      <c r="LSE265" s="254"/>
      <c r="LSF265" s="254"/>
      <c r="LSG265" s="254"/>
      <c r="LSH265" s="254"/>
      <c r="LSI265" s="254"/>
      <c r="LSJ265" s="254"/>
      <c r="LSK265" s="254"/>
      <c r="LSL265" s="254"/>
      <c r="LSM265" s="254"/>
      <c r="LSN265" s="254"/>
      <c r="LSO265" s="254"/>
      <c r="LSP265" s="254"/>
      <c r="LSQ265" s="254"/>
      <c r="LSR265" s="254"/>
      <c r="LSS265" s="254"/>
      <c r="LST265" s="254"/>
      <c r="LSU265" s="254"/>
      <c r="LSV265" s="254"/>
      <c r="LSW265" s="254"/>
      <c r="LSX265" s="254"/>
      <c r="LSY265" s="254"/>
      <c r="LSZ265" s="254"/>
      <c r="LTA265" s="254"/>
      <c r="LTB265" s="254"/>
      <c r="LTC265" s="254"/>
      <c r="LTD265" s="254"/>
      <c r="LTE265" s="254"/>
      <c r="LTF265" s="254"/>
      <c r="LTG265" s="254"/>
      <c r="LTH265" s="254"/>
      <c r="LTI265" s="254"/>
      <c r="LTJ265" s="254"/>
      <c r="LTK265" s="254"/>
      <c r="LTL265" s="254"/>
      <c r="LTM265" s="254"/>
      <c r="LTN265" s="254"/>
      <c r="LTO265" s="254"/>
      <c r="LTP265" s="254"/>
      <c r="LTQ265" s="254"/>
      <c r="LTR265" s="254"/>
      <c r="LTS265" s="254"/>
      <c r="LTT265" s="254"/>
      <c r="LTU265" s="254"/>
      <c r="LTV265" s="254"/>
      <c r="LTW265" s="254"/>
      <c r="LTX265" s="254"/>
      <c r="LTY265" s="254"/>
      <c r="LTZ265" s="254"/>
      <c r="LUA265" s="254"/>
      <c r="LUB265" s="254"/>
      <c r="LUC265" s="254"/>
      <c r="LUD265" s="254"/>
      <c r="LUE265" s="254"/>
      <c r="LUF265" s="254"/>
      <c r="LUG265" s="254"/>
      <c r="LUH265" s="254"/>
      <c r="LUI265" s="254"/>
      <c r="LUJ265" s="254"/>
      <c r="LUK265" s="254"/>
      <c r="LUL265" s="254"/>
      <c r="LUM265" s="254"/>
      <c r="LUN265" s="254"/>
      <c r="LUO265" s="254"/>
      <c r="LUP265" s="254"/>
      <c r="LUQ265" s="254"/>
      <c r="LUR265" s="254"/>
      <c r="LUS265" s="254"/>
      <c r="LUT265" s="254"/>
      <c r="LUU265" s="254"/>
      <c r="LUV265" s="254"/>
      <c r="LUW265" s="254"/>
      <c r="LUX265" s="254"/>
      <c r="LUY265" s="254"/>
      <c r="LUZ265" s="254"/>
      <c r="LVA265" s="254"/>
      <c r="LVB265" s="254"/>
      <c r="LVC265" s="254"/>
      <c r="LVD265" s="254"/>
      <c r="LVE265" s="254"/>
      <c r="LVF265" s="254"/>
      <c r="LVG265" s="254"/>
      <c r="LVH265" s="254"/>
      <c r="LVI265" s="254"/>
      <c r="LVJ265" s="254"/>
      <c r="LVK265" s="254"/>
      <c r="LVL265" s="254"/>
      <c r="LVM265" s="254"/>
      <c r="LVN265" s="254"/>
      <c r="LVO265" s="254"/>
      <c r="LVP265" s="254"/>
      <c r="LVQ265" s="254"/>
      <c r="LVR265" s="254"/>
      <c r="LVS265" s="254"/>
      <c r="LVT265" s="254"/>
      <c r="LVU265" s="254"/>
      <c r="LVV265" s="254"/>
      <c r="LVW265" s="254"/>
      <c r="LVX265" s="254"/>
      <c r="LVY265" s="254"/>
      <c r="LVZ265" s="254"/>
      <c r="LWA265" s="254"/>
      <c r="LWB265" s="254"/>
      <c r="LWC265" s="254"/>
      <c r="LWD265" s="254"/>
      <c r="LWE265" s="254"/>
      <c r="LWF265" s="254"/>
      <c r="LWG265" s="254"/>
      <c r="LWH265" s="254"/>
      <c r="LWI265" s="254"/>
      <c r="LWJ265" s="254"/>
      <c r="LWK265" s="254"/>
      <c r="LWL265" s="254"/>
      <c r="LWM265" s="254"/>
      <c r="LWN265" s="254"/>
      <c r="LWO265" s="254"/>
      <c r="LWP265" s="254"/>
      <c r="LWQ265" s="254"/>
      <c r="LWR265" s="254"/>
      <c r="LWS265" s="254"/>
      <c r="LWT265" s="254"/>
      <c r="LWU265" s="254"/>
      <c r="LWV265" s="254"/>
      <c r="LWW265" s="254"/>
      <c r="LWX265" s="254"/>
      <c r="LWY265" s="254"/>
      <c r="LWZ265" s="254"/>
      <c r="LXA265" s="254"/>
      <c r="LXB265" s="254"/>
      <c r="LXC265" s="254"/>
      <c r="LXD265" s="254"/>
      <c r="LXE265" s="254"/>
      <c r="LXF265" s="254"/>
      <c r="LXG265" s="254"/>
      <c r="LXH265" s="254"/>
      <c r="LXI265" s="254"/>
      <c r="LXJ265" s="254"/>
      <c r="LXK265" s="254"/>
      <c r="LXL265" s="254"/>
      <c r="LXM265" s="254"/>
      <c r="LXN265" s="254"/>
      <c r="LXO265" s="254"/>
      <c r="LXP265" s="254"/>
      <c r="LXQ265" s="254"/>
      <c r="LXR265" s="254"/>
      <c r="LXS265" s="254"/>
      <c r="LXT265" s="254"/>
      <c r="LXU265" s="254"/>
      <c r="LXV265" s="254"/>
      <c r="LXW265" s="254"/>
      <c r="LXX265" s="254"/>
      <c r="LXY265" s="254"/>
      <c r="LXZ265" s="254"/>
      <c r="LYA265" s="254"/>
      <c r="LYB265" s="254"/>
      <c r="LYC265" s="254"/>
      <c r="LYD265" s="254"/>
      <c r="LYE265" s="254"/>
      <c r="LYF265" s="254"/>
      <c r="LYG265" s="254"/>
      <c r="LYH265" s="254"/>
      <c r="LYI265" s="254"/>
      <c r="LYJ265" s="254"/>
      <c r="LYK265" s="254"/>
      <c r="LYL265" s="254"/>
      <c r="LYM265" s="254"/>
      <c r="LYN265" s="254"/>
      <c r="LYO265" s="254"/>
      <c r="LYP265" s="254"/>
      <c r="LYQ265" s="254"/>
      <c r="LYR265" s="254"/>
      <c r="LYS265" s="254"/>
      <c r="LYT265" s="254"/>
      <c r="LYU265" s="254"/>
      <c r="LYV265" s="254"/>
      <c r="LYW265" s="254"/>
      <c r="LYX265" s="254"/>
      <c r="LYY265" s="254"/>
      <c r="LYZ265" s="254"/>
      <c r="LZA265" s="254"/>
      <c r="LZB265" s="254"/>
      <c r="LZC265" s="254"/>
      <c r="LZD265" s="254"/>
      <c r="LZE265" s="254"/>
      <c r="LZF265" s="254"/>
      <c r="LZG265" s="254"/>
      <c r="LZH265" s="254"/>
      <c r="LZI265" s="254"/>
      <c r="LZJ265" s="254"/>
      <c r="LZK265" s="254"/>
      <c r="LZL265" s="254"/>
      <c r="LZM265" s="254"/>
      <c r="LZN265" s="254"/>
      <c r="LZO265" s="254"/>
      <c r="LZP265" s="254"/>
      <c r="LZQ265" s="254"/>
      <c r="LZR265" s="254"/>
      <c r="LZS265" s="254"/>
      <c r="LZT265" s="254"/>
      <c r="LZU265" s="254"/>
      <c r="LZV265" s="254"/>
      <c r="LZW265" s="254"/>
      <c r="LZX265" s="254"/>
      <c r="LZY265" s="254"/>
      <c r="LZZ265" s="254"/>
      <c r="MAA265" s="254"/>
      <c r="MAB265" s="254"/>
      <c r="MAC265" s="254"/>
      <c r="MAD265" s="254"/>
      <c r="MAE265" s="254"/>
      <c r="MAF265" s="254"/>
      <c r="MAG265" s="254"/>
      <c r="MAH265" s="254"/>
      <c r="MAI265" s="254"/>
      <c r="MAJ265" s="254"/>
      <c r="MAK265" s="254"/>
      <c r="MAL265" s="254"/>
      <c r="MAM265" s="254"/>
      <c r="MAN265" s="254"/>
      <c r="MAO265" s="254"/>
      <c r="MAP265" s="254"/>
      <c r="MAQ265" s="254"/>
      <c r="MAR265" s="254"/>
      <c r="MAS265" s="254"/>
      <c r="MAT265" s="254"/>
      <c r="MAU265" s="254"/>
      <c r="MAV265" s="254"/>
      <c r="MAW265" s="254"/>
      <c r="MAX265" s="254"/>
      <c r="MAY265" s="254"/>
      <c r="MAZ265" s="254"/>
      <c r="MBA265" s="254"/>
      <c r="MBB265" s="254"/>
      <c r="MBC265" s="254"/>
      <c r="MBD265" s="254"/>
      <c r="MBE265" s="254"/>
      <c r="MBF265" s="254"/>
      <c r="MBG265" s="254"/>
      <c r="MBH265" s="254"/>
      <c r="MBI265" s="254"/>
      <c r="MBJ265" s="254"/>
      <c r="MBK265" s="254"/>
      <c r="MBL265" s="254"/>
      <c r="MBM265" s="254"/>
      <c r="MBN265" s="254"/>
      <c r="MBO265" s="254"/>
      <c r="MBP265" s="254"/>
      <c r="MBQ265" s="254"/>
      <c r="MBR265" s="254"/>
      <c r="MBS265" s="254"/>
      <c r="MBT265" s="254"/>
      <c r="MBU265" s="254"/>
      <c r="MBV265" s="254"/>
      <c r="MBW265" s="254"/>
      <c r="MBX265" s="254"/>
      <c r="MBY265" s="254"/>
      <c r="MBZ265" s="254"/>
      <c r="MCA265" s="254"/>
      <c r="MCB265" s="254"/>
      <c r="MCC265" s="254"/>
      <c r="MCD265" s="254"/>
      <c r="MCE265" s="254"/>
      <c r="MCF265" s="254"/>
      <c r="MCG265" s="254"/>
      <c r="MCH265" s="254"/>
      <c r="MCI265" s="254"/>
      <c r="MCJ265" s="254"/>
      <c r="MCK265" s="254"/>
      <c r="MCL265" s="254"/>
      <c r="MCM265" s="254"/>
      <c r="MCN265" s="254"/>
      <c r="MCO265" s="254"/>
      <c r="MCP265" s="254"/>
      <c r="MCQ265" s="254"/>
      <c r="MCR265" s="254"/>
      <c r="MCS265" s="254"/>
      <c r="MCT265" s="254"/>
      <c r="MCU265" s="254"/>
      <c r="MCV265" s="254"/>
      <c r="MCW265" s="254"/>
      <c r="MCX265" s="254"/>
      <c r="MCY265" s="254"/>
      <c r="MCZ265" s="254"/>
      <c r="MDA265" s="254"/>
      <c r="MDB265" s="254"/>
      <c r="MDC265" s="254"/>
      <c r="MDD265" s="254"/>
      <c r="MDE265" s="254"/>
      <c r="MDF265" s="254"/>
      <c r="MDG265" s="254"/>
      <c r="MDH265" s="254"/>
      <c r="MDI265" s="254"/>
      <c r="MDJ265" s="254"/>
      <c r="MDK265" s="254"/>
      <c r="MDL265" s="254"/>
      <c r="MDM265" s="254"/>
      <c r="MDN265" s="254"/>
      <c r="MDO265" s="254"/>
      <c r="MDP265" s="254"/>
      <c r="MDQ265" s="254"/>
      <c r="MDR265" s="254"/>
      <c r="MDS265" s="254"/>
      <c r="MDT265" s="254"/>
      <c r="MDU265" s="254"/>
      <c r="MDV265" s="254"/>
      <c r="MDW265" s="254"/>
      <c r="MDX265" s="254"/>
      <c r="MDY265" s="254"/>
      <c r="MDZ265" s="254"/>
      <c r="MEA265" s="254"/>
      <c r="MEB265" s="254"/>
      <c r="MEC265" s="254"/>
      <c r="MED265" s="254"/>
      <c r="MEE265" s="254"/>
      <c r="MEF265" s="254"/>
      <c r="MEG265" s="254"/>
      <c r="MEH265" s="254"/>
      <c r="MEI265" s="254"/>
      <c r="MEJ265" s="254"/>
      <c r="MEK265" s="254"/>
      <c r="MEL265" s="254"/>
      <c r="MEM265" s="254"/>
      <c r="MEN265" s="254"/>
      <c r="MEO265" s="254"/>
      <c r="MEP265" s="254"/>
      <c r="MEQ265" s="254"/>
      <c r="MER265" s="254"/>
      <c r="MES265" s="254"/>
      <c r="MET265" s="254"/>
      <c r="MEU265" s="254"/>
      <c r="MEV265" s="254"/>
      <c r="MEW265" s="254"/>
      <c r="MEX265" s="254"/>
      <c r="MEY265" s="254"/>
      <c r="MEZ265" s="254"/>
      <c r="MFA265" s="254"/>
      <c r="MFB265" s="254"/>
      <c r="MFC265" s="254"/>
      <c r="MFD265" s="254"/>
      <c r="MFE265" s="254"/>
      <c r="MFF265" s="254"/>
      <c r="MFG265" s="254"/>
      <c r="MFH265" s="254"/>
      <c r="MFI265" s="254"/>
      <c r="MFJ265" s="254"/>
      <c r="MFK265" s="254"/>
      <c r="MFL265" s="254"/>
      <c r="MFM265" s="254"/>
      <c r="MFN265" s="254"/>
      <c r="MFO265" s="254"/>
      <c r="MFP265" s="254"/>
      <c r="MFQ265" s="254"/>
      <c r="MFR265" s="254"/>
      <c r="MFS265" s="254"/>
      <c r="MFT265" s="254"/>
      <c r="MFU265" s="254"/>
      <c r="MFV265" s="254"/>
      <c r="MFW265" s="254"/>
      <c r="MFX265" s="254"/>
      <c r="MFY265" s="254"/>
      <c r="MFZ265" s="254"/>
      <c r="MGA265" s="254"/>
      <c r="MGB265" s="254"/>
      <c r="MGC265" s="254"/>
      <c r="MGD265" s="254"/>
      <c r="MGE265" s="254"/>
      <c r="MGF265" s="254"/>
      <c r="MGG265" s="254"/>
      <c r="MGH265" s="254"/>
      <c r="MGI265" s="254"/>
      <c r="MGJ265" s="254"/>
      <c r="MGK265" s="254"/>
      <c r="MGL265" s="254"/>
      <c r="MGM265" s="254"/>
      <c r="MGN265" s="254"/>
      <c r="MGO265" s="254"/>
      <c r="MGP265" s="254"/>
      <c r="MGQ265" s="254"/>
      <c r="MGR265" s="254"/>
      <c r="MGS265" s="254"/>
      <c r="MGT265" s="254"/>
      <c r="MGU265" s="254"/>
      <c r="MGV265" s="254"/>
      <c r="MGW265" s="254"/>
      <c r="MGX265" s="254"/>
      <c r="MGY265" s="254"/>
      <c r="MGZ265" s="254"/>
      <c r="MHA265" s="254"/>
      <c r="MHB265" s="254"/>
      <c r="MHC265" s="254"/>
      <c r="MHD265" s="254"/>
      <c r="MHE265" s="254"/>
      <c r="MHF265" s="254"/>
      <c r="MHG265" s="254"/>
      <c r="MHH265" s="254"/>
      <c r="MHI265" s="254"/>
      <c r="MHJ265" s="254"/>
      <c r="MHK265" s="254"/>
      <c r="MHL265" s="254"/>
      <c r="MHM265" s="254"/>
      <c r="MHN265" s="254"/>
      <c r="MHO265" s="254"/>
      <c r="MHP265" s="254"/>
      <c r="MHQ265" s="254"/>
      <c r="MHR265" s="254"/>
      <c r="MHS265" s="254"/>
      <c r="MHT265" s="254"/>
      <c r="MHU265" s="254"/>
      <c r="MHV265" s="254"/>
      <c r="MHW265" s="254"/>
      <c r="MHX265" s="254"/>
      <c r="MHY265" s="254"/>
      <c r="MHZ265" s="254"/>
      <c r="MIA265" s="254"/>
      <c r="MIB265" s="254"/>
      <c r="MIC265" s="254"/>
      <c r="MID265" s="254"/>
      <c r="MIE265" s="254"/>
      <c r="MIF265" s="254"/>
      <c r="MIG265" s="254"/>
      <c r="MIH265" s="254"/>
      <c r="MII265" s="254"/>
      <c r="MIJ265" s="254"/>
      <c r="MIK265" s="254"/>
      <c r="MIL265" s="254"/>
      <c r="MIM265" s="254"/>
      <c r="MIN265" s="254"/>
      <c r="MIO265" s="254"/>
      <c r="MIP265" s="254"/>
      <c r="MIQ265" s="254"/>
      <c r="MIR265" s="254"/>
      <c r="MIS265" s="254"/>
      <c r="MIT265" s="254"/>
      <c r="MIU265" s="254"/>
      <c r="MIV265" s="254"/>
      <c r="MIW265" s="254"/>
      <c r="MIX265" s="254"/>
      <c r="MIY265" s="254"/>
      <c r="MIZ265" s="254"/>
      <c r="MJA265" s="254"/>
      <c r="MJB265" s="254"/>
      <c r="MJC265" s="254"/>
      <c r="MJD265" s="254"/>
      <c r="MJE265" s="254"/>
      <c r="MJF265" s="254"/>
      <c r="MJG265" s="254"/>
      <c r="MJH265" s="254"/>
      <c r="MJI265" s="254"/>
      <c r="MJJ265" s="254"/>
      <c r="MJK265" s="254"/>
      <c r="MJL265" s="254"/>
      <c r="MJM265" s="254"/>
      <c r="MJN265" s="254"/>
      <c r="MJO265" s="254"/>
      <c r="MJP265" s="254"/>
      <c r="MJQ265" s="254"/>
      <c r="MJR265" s="254"/>
      <c r="MJS265" s="254"/>
      <c r="MJT265" s="254"/>
      <c r="MJU265" s="254"/>
      <c r="MJV265" s="254"/>
      <c r="MJW265" s="254"/>
      <c r="MJX265" s="254"/>
      <c r="MJY265" s="254"/>
      <c r="MJZ265" s="254"/>
      <c r="MKA265" s="254"/>
      <c r="MKB265" s="254"/>
      <c r="MKC265" s="254"/>
      <c r="MKD265" s="254"/>
      <c r="MKE265" s="254"/>
      <c r="MKF265" s="254"/>
      <c r="MKG265" s="254"/>
      <c r="MKH265" s="254"/>
      <c r="MKI265" s="254"/>
      <c r="MKJ265" s="254"/>
      <c r="MKK265" s="254"/>
      <c r="MKL265" s="254"/>
      <c r="MKM265" s="254"/>
      <c r="MKN265" s="254"/>
      <c r="MKO265" s="254"/>
      <c r="MKP265" s="254"/>
      <c r="MKQ265" s="254"/>
      <c r="MKR265" s="254"/>
      <c r="MKS265" s="254"/>
      <c r="MKT265" s="254"/>
      <c r="MKU265" s="254"/>
      <c r="MKV265" s="254"/>
      <c r="MKW265" s="254"/>
      <c r="MKX265" s="254"/>
      <c r="MKY265" s="254"/>
      <c r="MKZ265" s="254"/>
      <c r="MLA265" s="254"/>
      <c r="MLB265" s="254"/>
      <c r="MLC265" s="254"/>
      <c r="MLD265" s="254"/>
      <c r="MLE265" s="254"/>
      <c r="MLF265" s="254"/>
      <c r="MLG265" s="254"/>
      <c r="MLH265" s="254"/>
      <c r="MLI265" s="254"/>
      <c r="MLJ265" s="254"/>
      <c r="MLK265" s="254"/>
      <c r="MLL265" s="254"/>
      <c r="MLM265" s="254"/>
      <c r="MLN265" s="254"/>
      <c r="MLO265" s="254"/>
      <c r="MLP265" s="254"/>
      <c r="MLQ265" s="254"/>
      <c r="MLR265" s="254"/>
      <c r="MLS265" s="254"/>
      <c r="MLT265" s="254"/>
      <c r="MLU265" s="254"/>
      <c r="MLV265" s="254"/>
      <c r="MLW265" s="254"/>
      <c r="MLX265" s="254"/>
      <c r="MLY265" s="254"/>
      <c r="MLZ265" s="254"/>
      <c r="MMA265" s="254"/>
      <c r="MMB265" s="254"/>
      <c r="MMC265" s="254"/>
      <c r="MMD265" s="254"/>
      <c r="MME265" s="254"/>
      <c r="MMF265" s="254"/>
      <c r="MMG265" s="254"/>
      <c r="MMH265" s="254"/>
      <c r="MMI265" s="254"/>
      <c r="MMJ265" s="254"/>
      <c r="MMK265" s="254"/>
      <c r="MML265" s="254"/>
      <c r="MMM265" s="254"/>
      <c r="MMN265" s="254"/>
      <c r="MMO265" s="254"/>
      <c r="MMP265" s="254"/>
      <c r="MMQ265" s="254"/>
      <c r="MMR265" s="254"/>
      <c r="MMS265" s="254"/>
      <c r="MMT265" s="254"/>
      <c r="MMU265" s="254"/>
      <c r="MMV265" s="254"/>
      <c r="MMW265" s="254"/>
      <c r="MMX265" s="254"/>
      <c r="MMY265" s="254"/>
      <c r="MMZ265" s="254"/>
      <c r="MNA265" s="254"/>
      <c r="MNB265" s="254"/>
      <c r="MNC265" s="254"/>
      <c r="MND265" s="254"/>
      <c r="MNE265" s="254"/>
      <c r="MNF265" s="254"/>
      <c r="MNG265" s="254"/>
      <c r="MNH265" s="254"/>
      <c r="MNI265" s="254"/>
      <c r="MNJ265" s="254"/>
      <c r="MNK265" s="254"/>
      <c r="MNL265" s="254"/>
      <c r="MNM265" s="254"/>
      <c r="MNN265" s="254"/>
      <c r="MNO265" s="254"/>
      <c r="MNP265" s="254"/>
      <c r="MNQ265" s="254"/>
      <c r="MNR265" s="254"/>
      <c r="MNS265" s="254"/>
      <c r="MNT265" s="254"/>
      <c r="MNU265" s="254"/>
      <c r="MNV265" s="254"/>
      <c r="MNW265" s="254"/>
      <c r="MNX265" s="254"/>
      <c r="MNY265" s="254"/>
      <c r="MNZ265" s="254"/>
      <c r="MOA265" s="254"/>
      <c r="MOB265" s="254"/>
      <c r="MOC265" s="254"/>
      <c r="MOD265" s="254"/>
      <c r="MOE265" s="254"/>
      <c r="MOF265" s="254"/>
      <c r="MOG265" s="254"/>
      <c r="MOH265" s="254"/>
      <c r="MOI265" s="254"/>
      <c r="MOJ265" s="254"/>
      <c r="MOK265" s="254"/>
      <c r="MOL265" s="254"/>
      <c r="MOM265" s="254"/>
      <c r="MON265" s="254"/>
      <c r="MOO265" s="254"/>
      <c r="MOP265" s="254"/>
      <c r="MOQ265" s="254"/>
      <c r="MOR265" s="254"/>
      <c r="MOS265" s="254"/>
      <c r="MOT265" s="254"/>
      <c r="MOU265" s="254"/>
      <c r="MOV265" s="254"/>
      <c r="MOW265" s="254"/>
      <c r="MOX265" s="254"/>
      <c r="MOY265" s="254"/>
      <c r="MOZ265" s="254"/>
      <c r="MPA265" s="254"/>
      <c r="MPB265" s="254"/>
      <c r="MPC265" s="254"/>
      <c r="MPD265" s="254"/>
      <c r="MPE265" s="254"/>
      <c r="MPF265" s="254"/>
      <c r="MPG265" s="254"/>
      <c r="MPH265" s="254"/>
      <c r="MPI265" s="254"/>
      <c r="MPJ265" s="254"/>
      <c r="MPK265" s="254"/>
      <c r="MPL265" s="254"/>
      <c r="MPM265" s="254"/>
      <c r="MPN265" s="254"/>
      <c r="MPO265" s="254"/>
      <c r="MPP265" s="254"/>
      <c r="MPQ265" s="254"/>
      <c r="MPR265" s="254"/>
      <c r="MPS265" s="254"/>
      <c r="MPT265" s="254"/>
      <c r="MPU265" s="254"/>
      <c r="MPV265" s="254"/>
      <c r="MPW265" s="254"/>
      <c r="MPX265" s="254"/>
      <c r="MPY265" s="254"/>
      <c r="MPZ265" s="254"/>
      <c r="MQA265" s="254"/>
      <c r="MQB265" s="254"/>
      <c r="MQC265" s="254"/>
      <c r="MQD265" s="254"/>
      <c r="MQE265" s="254"/>
      <c r="MQF265" s="254"/>
      <c r="MQG265" s="254"/>
      <c r="MQH265" s="254"/>
      <c r="MQI265" s="254"/>
      <c r="MQJ265" s="254"/>
      <c r="MQK265" s="254"/>
      <c r="MQL265" s="254"/>
      <c r="MQM265" s="254"/>
      <c r="MQN265" s="254"/>
      <c r="MQO265" s="254"/>
      <c r="MQP265" s="254"/>
      <c r="MQQ265" s="254"/>
      <c r="MQR265" s="254"/>
      <c r="MQS265" s="254"/>
      <c r="MQT265" s="254"/>
      <c r="MQU265" s="254"/>
      <c r="MQV265" s="254"/>
      <c r="MQW265" s="254"/>
      <c r="MQX265" s="254"/>
      <c r="MQY265" s="254"/>
      <c r="MQZ265" s="254"/>
      <c r="MRA265" s="254"/>
      <c r="MRB265" s="254"/>
      <c r="MRC265" s="254"/>
      <c r="MRD265" s="254"/>
      <c r="MRE265" s="254"/>
      <c r="MRF265" s="254"/>
      <c r="MRG265" s="254"/>
      <c r="MRH265" s="254"/>
      <c r="MRI265" s="254"/>
      <c r="MRJ265" s="254"/>
      <c r="MRK265" s="254"/>
      <c r="MRL265" s="254"/>
      <c r="MRM265" s="254"/>
      <c r="MRN265" s="254"/>
      <c r="MRO265" s="254"/>
      <c r="MRP265" s="254"/>
      <c r="MRQ265" s="254"/>
      <c r="MRR265" s="254"/>
      <c r="MRS265" s="254"/>
      <c r="MRT265" s="254"/>
      <c r="MRU265" s="254"/>
      <c r="MRV265" s="254"/>
      <c r="MRW265" s="254"/>
      <c r="MRX265" s="254"/>
      <c r="MRY265" s="254"/>
      <c r="MRZ265" s="254"/>
      <c r="MSA265" s="254"/>
      <c r="MSB265" s="254"/>
      <c r="MSC265" s="254"/>
      <c r="MSD265" s="254"/>
      <c r="MSE265" s="254"/>
      <c r="MSF265" s="254"/>
      <c r="MSG265" s="254"/>
      <c r="MSH265" s="254"/>
      <c r="MSI265" s="254"/>
      <c r="MSJ265" s="254"/>
      <c r="MSK265" s="254"/>
      <c r="MSL265" s="254"/>
      <c r="MSM265" s="254"/>
      <c r="MSN265" s="254"/>
      <c r="MSO265" s="254"/>
      <c r="MSP265" s="254"/>
      <c r="MSQ265" s="254"/>
      <c r="MSR265" s="254"/>
      <c r="MSS265" s="254"/>
      <c r="MST265" s="254"/>
      <c r="MSU265" s="254"/>
      <c r="MSV265" s="254"/>
      <c r="MSW265" s="254"/>
      <c r="MSX265" s="254"/>
      <c r="MSY265" s="254"/>
      <c r="MSZ265" s="254"/>
      <c r="MTA265" s="254"/>
      <c r="MTB265" s="254"/>
      <c r="MTC265" s="254"/>
      <c r="MTD265" s="254"/>
      <c r="MTE265" s="254"/>
      <c r="MTF265" s="254"/>
      <c r="MTG265" s="254"/>
      <c r="MTH265" s="254"/>
      <c r="MTI265" s="254"/>
      <c r="MTJ265" s="254"/>
      <c r="MTK265" s="254"/>
      <c r="MTL265" s="254"/>
      <c r="MTM265" s="254"/>
      <c r="MTN265" s="254"/>
      <c r="MTO265" s="254"/>
      <c r="MTP265" s="254"/>
      <c r="MTQ265" s="254"/>
      <c r="MTR265" s="254"/>
      <c r="MTS265" s="254"/>
      <c r="MTT265" s="254"/>
      <c r="MTU265" s="254"/>
      <c r="MTV265" s="254"/>
      <c r="MTW265" s="254"/>
      <c r="MTX265" s="254"/>
      <c r="MTY265" s="254"/>
      <c r="MTZ265" s="254"/>
      <c r="MUA265" s="254"/>
      <c r="MUB265" s="254"/>
      <c r="MUC265" s="254"/>
      <c r="MUD265" s="254"/>
      <c r="MUE265" s="254"/>
      <c r="MUF265" s="254"/>
      <c r="MUG265" s="254"/>
      <c r="MUH265" s="254"/>
      <c r="MUI265" s="254"/>
      <c r="MUJ265" s="254"/>
      <c r="MUK265" s="254"/>
      <c r="MUL265" s="254"/>
      <c r="MUM265" s="254"/>
      <c r="MUN265" s="254"/>
      <c r="MUO265" s="254"/>
      <c r="MUP265" s="254"/>
      <c r="MUQ265" s="254"/>
      <c r="MUR265" s="254"/>
      <c r="MUS265" s="254"/>
      <c r="MUT265" s="254"/>
      <c r="MUU265" s="254"/>
      <c r="MUV265" s="254"/>
      <c r="MUW265" s="254"/>
      <c r="MUX265" s="254"/>
      <c r="MUY265" s="254"/>
      <c r="MUZ265" s="254"/>
      <c r="MVA265" s="254"/>
      <c r="MVB265" s="254"/>
      <c r="MVC265" s="254"/>
      <c r="MVD265" s="254"/>
      <c r="MVE265" s="254"/>
      <c r="MVF265" s="254"/>
      <c r="MVG265" s="254"/>
      <c r="MVH265" s="254"/>
      <c r="MVI265" s="254"/>
      <c r="MVJ265" s="254"/>
      <c r="MVK265" s="254"/>
      <c r="MVL265" s="254"/>
      <c r="MVM265" s="254"/>
      <c r="MVN265" s="254"/>
      <c r="MVO265" s="254"/>
      <c r="MVP265" s="254"/>
      <c r="MVQ265" s="254"/>
      <c r="MVR265" s="254"/>
      <c r="MVS265" s="254"/>
      <c r="MVT265" s="254"/>
      <c r="MVU265" s="254"/>
      <c r="MVV265" s="254"/>
      <c r="MVW265" s="254"/>
      <c r="MVX265" s="254"/>
      <c r="MVY265" s="254"/>
      <c r="MVZ265" s="254"/>
      <c r="MWA265" s="254"/>
      <c r="MWB265" s="254"/>
      <c r="MWC265" s="254"/>
      <c r="MWD265" s="254"/>
      <c r="MWE265" s="254"/>
      <c r="MWF265" s="254"/>
      <c r="MWG265" s="254"/>
      <c r="MWH265" s="254"/>
      <c r="MWI265" s="254"/>
      <c r="MWJ265" s="254"/>
      <c r="MWK265" s="254"/>
      <c r="MWL265" s="254"/>
      <c r="MWM265" s="254"/>
      <c r="MWN265" s="254"/>
      <c r="MWO265" s="254"/>
      <c r="MWP265" s="254"/>
      <c r="MWQ265" s="254"/>
      <c r="MWR265" s="254"/>
      <c r="MWS265" s="254"/>
      <c r="MWT265" s="254"/>
      <c r="MWU265" s="254"/>
      <c r="MWV265" s="254"/>
      <c r="MWW265" s="254"/>
      <c r="MWX265" s="254"/>
      <c r="MWY265" s="254"/>
      <c r="MWZ265" s="254"/>
      <c r="MXA265" s="254"/>
      <c r="MXB265" s="254"/>
      <c r="MXC265" s="254"/>
      <c r="MXD265" s="254"/>
      <c r="MXE265" s="254"/>
      <c r="MXF265" s="254"/>
      <c r="MXG265" s="254"/>
      <c r="MXH265" s="254"/>
      <c r="MXI265" s="254"/>
      <c r="MXJ265" s="254"/>
      <c r="MXK265" s="254"/>
      <c r="MXL265" s="254"/>
      <c r="MXM265" s="254"/>
      <c r="MXN265" s="254"/>
      <c r="MXO265" s="254"/>
      <c r="MXP265" s="254"/>
      <c r="MXQ265" s="254"/>
      <c r="MXR265" s="254"/>
      <c r="MXS265" s="254"/>
      <c r="MXT265" s="254"/>
      <c r="MXU265" s="254"/>
      <c r="MXV265" s="254"/>
      <c r="MXW265" s="254"/>
      <c r="MXX265" s="254"/>
      <c r="MXY265" s="254"/>
      <c r="MXZ265" s="254"/>
      <c r="MYA265" s="254"/>
      <c r="MYB265" s="254"/>
      <c r="MYC265" s="254"/>
      <c r="MYD265" s="254"/>
      <c r="MYE265" s="254"/>
      <c r="MYF265" s="254"/>
      <c r="MYG265" s="254"/>
      <c r="MYH265" s="254"/>
      <c r="MYI265" s="254"/>
      <c r="MYJ265" s="254"/>
      <c r="MYK265" s="254"/>
      <c r="MYL265" s="254"/>
      <c r="MYM265" s="254"/>
      <c r="MYN265" s="254"/>
      <c r="MYO265" s="254"/>
      <c r="MYP265" s="254"/>
      <c r="MYQ265" s="254"/>
      <c r="MYR265" s="254"/>
      <c r="MYS265" s="254"/>
      <c r="MYT265" s="254"/>
      <c r="MYU265" s="254"/>
      <c r="MYV265" s="254"/>
      <c r="MYW265" s="254"/>
      <c r="MYX265" s="254"/>
      <c r="MYY265" s="254"/>
      <c r="MYZ265" s="254"/>
      <c r="MZA265" s="254"/>
      <c r="MZB265" s="254"/>
      <c r="MZC265" s="254"/>
      <c r="MZD265" s="254"/>
      <c r="MZE265" s="254"/>
      <c r="MZF265" s="254"/>
      <c r="MZG265" s="254"/>
      <c r="MZH265" s="254"/>
      <c r="MZI265" s="254"/>
      <c r="MZJ265" s="254"/>
      <c r="MZK265" s="254"/>
      <c r="MZL265" s="254"/>
      <c r="MZM265" s="254"/>
      <c r="MZN265" s="254"/>
      <c r="MZO265" s="254"/>
      <c r="MZP265" s="254"/>
      <c r="MZQ265" s="254"/>
      <c r="MZR265" s="254"/>
      <c r="MZS265" s="254"/>
      <c r="MZT265" s="254"/>
      <c r="MZU265" s="254"/>
      <c r="MZV265" s="254"/>
      <c r="MZW265" s="254"/>
      <c r="MZX265" s="254"/>
      <c r="MZY265" s="254"/>
      <c r="MZZ265" s="254"/>
      <c r="NAA265" s="254"/>
      <c r="NAB265" s="254"/>
      <c r="NAC265" s="254"/>
      <c r="NAD265" s="254"/>
      <c r="NAE265" s="254"/>
      <c r="NAF265" s="254"/>
      <c r="NAG265" s="254"/>
      <c r="NAH265" s="254"/>
      <c r="NAI265" s="254"/>
      <c r="NAJ265" s="254"/>
      <c r="NAK265" s="254"/>
      <c r="NAL265" s="254"/>
      <c r="NAM265" s="254"/>
      <c r="NAN265" s="254"/>
      <c r="NAO265" s="254"/>
      <c r="NAP265" s="254"/>
      <c r="NAQ265" s="254"/>
      <c r="NAR265" s="254"/>
      <c r="NAS265" s="254"/>
      <c r="NAT265" s="254"/>
      <c r="NAU265" s="254"/>
      <c r="NAV265" s="254"/>
      <c r="NAW265" s="254"/>
      <c r="NAX265" s="254"/>
      <c r="NAY265" s="254"/>
      <c r="NAZ265" s="254"/>
      <c r="NBA265" s="254"/>
      <c r="NBB265" s="254"/>
      <c r="NBC265" s="254"/>
      <c r="NBD265" s="254"/>
      <c r="NBE265" s="254"/>
      <c r="NBF265" s="254"/>
      <c r="NBG265" s="254"/>
      <c r="NBH265" s="254"/>
      <c r="NBI265" s="254"/>
      <c r="NBJ265" s="254"/>
      <c r="NBK265" s="254"/>
      <c r="NBL265" s="254"/>
      <c r="NBM265" s="254"/>
      <c r="NBN265" s="254"/>
      <c r="NBO265" s="254"/>
      <c r="NBP265" s="254"/>
      <c r="NBQ265" s="254"/>
      <c r="NBR265" s="254"/>
      <c r="NBS265" s="254"/>
      <c r="NBT265" s="254"/>
      <c r="NBU265" s="254"/>
      <c r="NBV265" s="254"/>
      <c r="NBW265" s="254"/>
      <c r="NBX265" s="254"/>
      <c r="NBY265" s="254"/>
      <c r="NBZ265" s="254"/>
      <c r="NCA265" s="254"/>
      <c r="NCB265" s="254"/>
      <c r="NCC265" s="254"/>
      <c r="NCD265" s="254"/>
      <c r="NCE265" s="254"/>
      <c r="NCF265" s="254"/>
      <c r="NCG265" s="254"/>
      <c r="NCH265" s="254"/>
      <c r="NCI265" s="254"/>
      <c r="NCJ265" s="254"/>
      <c r="NCK265" s="254"/>
      <c r="NCL265" s="254"/>
      <c r="NCM265" s="254"/>
      <c r="NCN265" s="254"/>
      <c r="NCO265" s="254"/>
      <c r="NCP265" s="254"/>
      <c r="NCQ265" s="254"/>
      <c r="NCR265" s="254"/>
      <c r="NCS265" s="254"/>
      <c r="NCT265" s="254"/>
      <c r="NCU265" s="254"/>
      <c r="NCV265" s="254"/>
      <c r="NCW265" s="254"/>
      <c r="NCX265" s="254"/>
      <c r="NCY265" s="254"/>
      <c r="NCZ265" s="254"/>
      <c r="NDA265" s="254"/>
      <c r="NDB265" s="254"/>
      <c r="NDC265" s="254"/>
      <c r="NDD265" s="254"/>
      <c r="NDE265" s="254"/>
      <c r="NDF265" s="254"/>
      <c r="NDG265" s="254"/>
      <c r="NDH265" s="254"/>
      <c r="NDI265" s="254"/>
      <c r="NDJ265" s="254"/>
      <c r="NDK265" s="254"/>
      <c r="NDL265" s="254"/>
      <c r="NDM265" s="254"/>
      <c r="NDN265" s="254"/>
      <c r="NDO265" s="254"/>
      <c r="NDP265" s="254"/>
      <c r="NDQ265" s="254"/>
      <c r="NDR265" s="254"/>
      <c r="NDS265" s="254"/>
      <c r="NDT265" s="254"/>
      <c r="NDU265" s="254"/>
      <c r="NDV265" s="254"/>
      <c r="NDW265" s="254"/>
      <c r="NDX265" s="254"/>
      <c r="NDY265" s="254"/>
      <c r="NDZ265" s="254"/>
      <c r="NEA265" s="254"/>
      <c r="NEB265" s="254"/>
      <c r="NEC265" s="254"/>
      <c r="NED265" s="254"/>
      <c r="NEE265" s="254"/>
      <c r="NEF265" s="254"/>
      <c r="NEG265" s="254"/>
      <c r="NEH265" s="254"/>
      <c r="NEI265" s="254"/>
      <c r="NEJ265" s="254"/>
      <c r="NEK265" s="254"/>
      <c r="NEL265" s="254"/>
      <c r="NEM265" s="254"/>
      <c r="NEN265" s="254"/>
      <c r="NEO265" s="254"/>
      <c r="NEP265" s="254"/>
      <c r="NEQ265" s="254"/>
      <c r="NER265" s="254"/>
      <c r="NES265" s="254"/>
      <c r="NET265" s="254"/>
      <c r="NEU265" s="254"/>
      <c r="NEV265" s="254"/>
      <c r="NEW265" s="254"/>
      <c r="NEX265" s="254"/>
      <c r="NEY265" s="254"/>
      <c r="NEZ265" s="254"/>
      <c r="NFA265" s="254"/>
      <c r="NFB265" s="254"/>
      <c r="NFC265" s="254"/>
      <c r="NFD265" s="254"/>
      <c r="NFE265" s="254"/>
      <c r="NFF265" s="254"/>
      <c r="NFG265" s="254"/>
      <c r="NFH265" s="254"/>
      <c r="NFI265" s="254"/>
      <c r="NFJ265" s="254"/>
      <c r="NFK265" s="254"/>
      <c r="NFL265" s="254"/>
      <c r="NFM265" s="254"/>
      <c r="NFN265" s="254"/>
      <c r="NFO265" s="254"/>
      <c r="NFP265" s="254"/>
      <c r="NFQ265" s="254"/>
      <c r="NFR265" s="254"/>
      <c r="NFS265" s="254"/>
      <c r="NFT265" s="254"/>
      <c r="NFU265" s="254"/>
      <c r="NFV265" s="254"/>
      <c r="NFW265" s="254"/>
      <c r="NFX265" s="254"/>
      <c r="NFY265" s="254"/>
      <c r="NFZ265" s="254"/>
      <c r="NGA265" s="254"/>
      <c r="NGB265" s="254"/>
      <c r="NGC265" s="254"/>
      <c r="NGD265" s="254"/>
      <c r="NGE265" s="254"/>
      <c r="NGF265" s="254"/>
      <c r="NGG265" s="254"/>
      <c r="NGH265" s="254"/>
      <c r="NGI265" s="254"/>
      <c r="NGJ265" s="254"/>
      <c r="NGK265" s="254"/>
      <c r="NGL265" s="254"/>
      <c r="NGM265" s="254"/>
      <c r="NGN265" s="254"/>
      <c r="NGO265" s="254"/>
      <c r="NGP265" s="254"/>
      <c r="NGQ265" s="254"/>
      <c r="NGR265" s="254"/>
      <c r="NGS265" s="254"/>
      <c r="NGT265" s="254"/>
      <c r="NGU265" s="254"/>
      <c r="NGV265" s="254"/>
      <c r="NGW265" s="254"/>
      <c r="NGX265" s="254"/>
      <c r="NGY265" s="254"/>
      <c r="NGZ265" s="254"/>
      <c r="NHA265" s="254"/>
      <c r="NHB265" s="254"/>
      <c r="NHC265" s="254"/>
      <c r="NHD265" s="254"/>
      <c r="NHE265" s="254"/>
      <c r="NHF265" s="254"/>
      <c r="NHG265" s="254"/>
      <c r="NHH265" s="254"/>
      <c r="NHI265" s="254"/>
      <c r="NHJ265" s="254"/>
      <c r="NHK265" s="254"/>
      <c r="NHL265" s="254"/>
      <c r="NHM265" s="254"/>
      <c r="NHN265" s="254"/>
      <c r="NHO265" s="254"/>
      <c r="NHP265" s="254"/>
      <c r="NHQ265" s="254"/>
      <c r="NHR265" s="254"/>
      <c r="NHS265" s="254"/>
      <c r="NHT265" s="254"/>
      <c r="NHU265" s="254"/>
      <c r="NHV265" s="254"/>
      <c r="NHW265" s="254"/>
      <c r="NHX265" s="254"/>
      <c r="NHY265" s="254"/>
      <c r="NHZ265" s="254"/>
      <c r="NIA265" s="254"/>
      <c r="NIB265" s="254"/>
      <c r="NIC265" s="254"/>
      <c r="NID265" s="254"/>
      <c r="NIE265" s="254"/>
      <c r="NIF265" s="254"/>
      <c r="NIG265" s="254"/>
      <c r="NIH265" s="254"/>
      <c r="NII265" s="254"/>
      <c r="NIJ265" s="254"/>
      <c r="NIK265" s="254"/>
      <c r="NIL265" s="254"/>
      <c r="NIM265" s="254"/>
      <c r="NIN265" s="254"/>
      <c r="NIO265" s="254"/>
      <c r="NIP265" s="254"/>
      <c r="NIQ265" s="254"/>
      <c r="NIR265" s="254"/>
      <c r="NIS265" s="254"/>
      <c r="NIT265" s="254"/>
      <c r="NIU265" s="254"/>
      <c r="NIV265" s="254"/>
      <c r="NIW265" s="254"/>
      <c r="NIX265" s="254"/>
      <c r="NIY265" s="254"/>
      <c r="NIZ265" s="254"/>
      <c r="NJA265" s="254"/>
      <c r="NJB265" s="254"/>
      <c r="NJC265" s="254"/>
      <c r="NJD265" s="254"/>
      <c r="NJE265" s="254"/>
      <c r="NJF265" s="254"/>
      <c r="NJG265" s="254"/>
      <c r="NJH265" s="254"/>
      <c r="NJI265" s="254"/>
      <c r="NJJ265" s="254"/>
      <c r="NJK265" s="254"/>
      <c r="NJL265" s="254"/>
      <c r="NJM265" s="254"/>
      <c r="NJN265" s="254"/>
      <c r="NJO265" s="254"/>
      <c r="NJP265" s="254"/>
      <c r="NJQ265" s="254"/>
      <c r="NJR265" s="254"/>
      <c r="NJS265" s="254"/>
      <c r="NJT265" s="254"/>
      <c r="NJU265" s="254"/>
      <c r="NJV265" s="254"/>
      <c r="NJW265" s="254"/>
      <c r="NJX265" s="254"/>
      <c r="NJY265" s="254"/>
      <c r="NJZ265" s="254"/>
      <c r="NKA265" s="254"/>
      <c r="NKB265" s="254"/>
      <c r="NKC265" s="254"/>
      <c r="NKD265" s="254"/>
      <c r="NKE265" s="254"/>
      <c r="NKF265" s="254"/>
      <c r="NKG265" s="254"/>
      <c r="NKH265" s="254"/>
      <c r="NKI265" s="254"/>
      <c r="NKJ265" s="254"/>
      <c r="NKK265" s="254"/>
      <c r="NKL265" s="254"/>
      <c r="NKM265" s="254"/>
      <c r="NKN265" s="254"/>
      <c r="NKO265" s="254"/>
      <c r="NKP265" s="254"/>
      <c r="NKQ265" s="254"/>
      <c r="NKR265" s="254"/>
      <c r="NKS265" s="254"/>
      <c r="NKT265" s="254"/>
      <c r="NKU265" s="254"/>
      <c r="NKV265" s="254"/>
      <c r="NKW265" s="254"/>
      <c r="NKX265" s="254"/>
      <c r="NKY265" s="254"/>
      <c r="NKZ265" s="254"/>
      <c r="NLA265" s="254"/>
      <c r="NLB265" s="254"/>
      <c r="NLC265" s="254"/>
      <c r="NLD265" s="254"/>
      <c r="NLE265" s="254"/>
      <c r="NLF265" s="254"/>
      <c r="NLG265" s="254"/>
      <c r="NLH265" s="254"/>
      <c r="NLI265" s="254"/>
      <c r="NLJ265" s="254"/>
      <c r="NLK265" s="254"/>
      <c r="NLL265" s="254"/>
      <c r="NLM265" s="254"/>
      <c r="NLN265" s="254"/>
      <c r="NLO265" s="254"/>
      <c r="NLP265" s="254"/>
      <c r="NLQ265" s="254"/>
      <c r="NLR265" s="254"/>
      <c r="NLS265" s="254"/>
      <c r="NLT265" s="254"/>
      <c r="NLU265" s="254"/>
      <c r="NLV265" s="254"/>
      <c r="NLW265" s="254"/>
      <c r="NLX265" s="254"/>
      <c r="NLY265" s="254"/>
      <c r="NLZ265" s="254"/>
      <c r="NMA265" s="254"/>
      <c r="NMB265" s="254"/>
      <c r="NMC265" s="254"/>
      <c r="NMD265" s="254"/>
      <c r="NME265" s="254"/>
      <c r="NMF265" s="254"/>
      <c r="NMG265" s="254"/>
      <c r="NMH265" s="254"/>
      <c r="NMI265" s="254"/>
      <c r="NMJ265" s="254"/>
      <c r="NMK265" s="254"/>
      <c r="NML265" s="254"/>
      <c r="NMM265" s="254"/>
      <c r="NMN265" s="254"/>
      <c r="NMO265" s="254"/>
      <c r="NMP265" s="254"/>
      <c r="NMQ265" s="254"/>
      <c r="NMR265" s="254"/>
      <c r="NMS265" s="254"/>
      <c r="NMT265" s="254"/>
      <c r="NMU265" s="254"/>
      <c r="NMV265" s="254"/>
      <c r="NMW265" s="254"/>
      <c r="NMX265" s="254"/>
      <c r="NMY265" s="254"/>
      <c r="NMZ265" s="254"/>
      <c r="NNA265" s="254"/>
      <c r="NNB265" s="254"/>
      <c r="NNC265" s="254"/>
      <c r="NND265" s="254"/>
      <c r="NNE265" s="254"/>
      <c r="NNF265" s="254"/>
      <c r="NNG265" s="254"/>
      <c r="NNH265" s="254"/>
      <c r="NNI265" s="254"/>
      <c r="NNJ265" s="254"/>
      <c r="NNK265" s="254"/>
      <c r="NNL265" s="254"/>
      <c r="NNM265" s="254"/>
      <c r="NNN265" s="254"/>
      <c r="NNO265" s="254"/>
      <c r="NNP265" s="254"/>
      <c r="NNQ265" s="254"/>
      <c r="NNR265" s="254"/>
      <c r="NNS265" s="254"/>
      <c r="NNT265" s="254"/>
      <c r="NNU265" s="254"/>
      <c r="NNV265" s="254"/>
      <c r="NNW265" s="254"/>
      <c r="NNX265" s="254"/>
      <c r="NNY265" s="254"/>
      <c r="NNZ265" s="254"/>
      <c r="NOA265" s="254"/>
      <c r="NOB265" s="254"/>
      <c r="NOC265" s="254"/>
      <c r="NOD265" s="254"/>
      <c r="NOE265" s="254"/>
      <c r="NOF265" s="254"/>
      <c r="NOG265" s="254"/>
      <c r="NOH265" s="254"/>
      <c r="NOI265" s="254"/>
      <c r="NOJ265" s="254"/>
      <c r="NOK265" s="254"/>
      <c r="NOL265" s="254"/>
      <c r="NOM265" s="254"/>
      <c r="NON265" s="254"/>
      <c r="NOO265" s="254"/>
      <c r="NOP265" s="254"/>
      <c r="NOQ265" s="254"/>
      <c r="NOR265" s="254"/>
      <c r="NOS265" s="254"/>
      <c r="NOT265" s="254"/>
      <c r="NOU265" s="254"/>
      <c r="NOV265" s="254"/>
      <c r="NOW265" s="254"/>
      <c r="NOX265" s="254"/>
      <c r="NOY265" s="254"/>
      <c r="NOZ265" s="254"/>
      <c r="NPA265" s="254"/>
      <c r="NPB265" s="254"/>
      <c r="NPC265" s="254"/>
      <c r="NPD265" s="254"/>
      <c r="NPE265" s="254"/>
      <c r="NPF265" s="254"/>
      <c r="NPG265" s="254"/>
      <c r="NPH265" s="254"/>
      <c r="NPI265" s="254"/>
      <c r="NPJ265" s="254"/>
      <c r="NPK265" s="254"/>
      <c r="NPL265" s="254"/>
      <c r="NPM265" s="254"/>
      <c r="NPN265" s="254"/>
      <c r="NPO265" s="254"/>
      <c r="NPP265" s="254"/>
      <c r="NPQ265" s="254"/>
      <c r="NPR265" s="254"/>
      <c r="NPS265" s="254"/>
      <c r="NPT265" s="254"/>
      <c r="NPU265" s="254"/>
      <c r="NPV265" s="254"/>
      <c r="NPW265" s="254"/>
      <c r="NPX265" s="254"/>
      <c r="NPY265" s="254"/>
      <c r="NPZ265" s="254"/>
      <c r="NQA265" s="254"/>
      <c r="NQB265" s="254"/>
      <c r="NQC265" s="254"/>
      <c r="NQD265" s="254"/>
      <c r="NQE265" s="254"/>
      <c r="NQF265" s="254"/>
      <c r="NQG265" s="254"/>
      <c r="NQH265" s="254"/>
      <c r="NQI265" s="254"/>
      <c r="NQJ265" s="254"/>
      <c r="NQK265" s="254"/>
      <c r="NQL265" s="254"/>
      <c r="NQM265" s="254"/>
      <c r="NQN265" s="254"/>
      <c r="NQO265" s="254"/>
      <c r="NQP265" s="254"/>
      <c r="NQQ265" s="254"/>
      <c r="NQR265" s="254"/>
      <c r="NQS265" s="254"/>
      <c r="NQT265" s="254"/>
      <c r="NQU265" s="254"/>
      <c r="NQV265" s="254"/>
      <c r="NQW265" s="254"/>
      <c r="NQX265" s="254"/>
      <c r="NQY265" s="254"/>
      <c r="NQZ265" s="254"/>
      <c r="NRA265" s="254"/>
      <c r="NRB265" s="254"/>
      <c r="NRC265" s="254"/>
      <c r="NRD265" s="254"/>
      <c r="NRE265" s="254"/>
      <c r="NRF265" s="254"/>
      <c r="NRG265" s="254"/>
      <c r="NRH265" s="254"/>
      <c r="NRI265" s="254"/>
      <c r="NRJ265" s="254"/>
      <c r="NRK265" s="254"/>
      <c r="NRL265" s="254"/>
      <c r="NRM265" s="254"/>
      <c r="NRN265" s="254"/>
      <c r="NRO265" s="254"/>
      <c r="NRP265" s="254"/>
      <c r="NRQ265" s="254"/>
      <c r="NRR265" s="254"/>
      <c r="NRS265" s="254"/>
      <c r="NRT265" s="254"/>
      <c r="NRU265" s="254"/>
      <c r="NRV265" s="254"/>
      <c r="NRW265" s="254"/>
      <c r="NRX265" s="254"/>
      <c r="NRY265" s="254"/>
      <c r="NRZ265" s="254"/>
      <c r="NSA265" s="254"/>
      <c r="NSB265" s="254"/>
      <c r="NSC265" s="254"/>
      <c r="NSD265" s="254"/>
      <c r="NSE265" s="254"/>
      <c r="NSF265" s="254"/>
      <c r="NSG265" s="254"/>
      <c r="NSH265" s="254"/>
      <c r="NSI265" s="254"/>
      <c r="NSJ265" s="254"/>
      <c r="NSK265" s="254"/>
      <c r="NSL265" s="254"/>
      <c r="NSM265" s="254"/>
      <c r="NSN265" s="254"/>
      <c r="NSO265" s="254"/>
      <c r="NSP265" s="254"/>
      <c r="NSQ265" s="254"/>
      <c r="NSR265" s="254"/>
      <c r="NSS265" s="254"/>
      <c r="NST265" s="254"/>
      <c r="NSU265" s="254"/>
      <c r="NSV265" s="254"/>
      <c r="NSW265" s="254"/>
      <c r="NSX265" s="254"/>
      <c r="NSY265" s="254"/>
      <c r="NSZ265" s="254"/>
      <c r="NTA265" s="254"/>
      <c r="NTB265" s="254"/>
      <c r="NTC265" s="254"/>
      <c r="NTD265" s="254"/>
      <c r="NTE265" s="254"/>
      <c r="NTF265" s="254"/>
      <c r="NTG265" s="254"/>
      <c r="NTH265" s="254"/>
      <c r="NTI265" s="254"/>
      <c r="NTJ265" s="254"/>
      <c r="NTK265" s="254"/>
      <c r="NTL265" s="254"/>
      <c r="NTM265" s="254"/>
      <c r="NTN265" s="254"/>
      <c r="NTO265" s="254"/>
      <c r="NTP265" s="254"/>
      <c r="NTQ265" s="254"/>
      <c r="NTR265" s="254"/>
      <c r="NTS265" s="254"/>
      <c r="NTT265" s="254"/>
      <c r="NTU265" s="254"/>
      <c r="NTV265" s="254"/>
      <c r="NTW265" s="254"/>
      <c r="NTX265" s="254"/>
      <c r="NTY265" s="254"/>
      <c r="NTZ265" s="254"/>
      <c r="NUA265" s="254"/>
      <c r="NUB265" s="254"/>
      <c r="NUC265" s="254"/>
      <c r="NUD265" s="254"/>
      <c r="NUE265" s="254"/>
      <c r="NUF265" s="254"/>
      <c r="NUG265" s="254"/>
      <c r="NUH265" s="254"/>
      <c r="NUI265" s="254"/>
      <c r="NUJ265" s="254"/>
      <c r="NUK265" s="254"/>
      <c r="NUL265" s="254"/>
      <c r="NUM265" s="254"/>
      <c r="NUN265" s="254"/>
      <c r="NUO265" s="254"/>
      <c r="NUP265" s="254"/>
      <c r="NUQ265" s="254"/>
      <c r="NUR265" s="254"/>
      <c r="NUS265" s="254"/>
      <c r="NUT265" s="254"/>
      <c r="NUU265" s="254"/>
      <c r="NUV265" s="254"/>
      <c r="NUW265" s="254"/>
      <c r="NUX265" s="254"/>
      <c r="NUY265" s="254"/>
      <c r="NUZ265" s="254"/>
      <c r="NVA265" s="254"/>
      <c r="NVB265" s="254"/>
      <c r="NVC265" s="254"/>
      <c r="NVD265" s="254"/>
      <c r="NVE265" s="254"/>
      <c r="NVF265" s="254"/>
      <c r="NVG265" s="254"/>
      <c r="NVH265" s="254"/>
      <c r="NVI265" s="254"/>
      <c r="NVJ265" s="254"/>
      <c r="NVK265" s="254"/>
      <c r="NVL265" s="254"/>
      <c r="NVM265" s="254"/>
      <c r="NVN265" s="254"/>
      <c r="NVO265" s="254"/>
      <c r="NVP265" s="254"/>
      <c r="NVQ265" s="254"/>
      <c r="NVR265" s="254"/>
      <c r="NVS265" s="254"/>
      <c r="NVT265" s="254"/>
      <c r="NVU265" s="254"/>
      <c r="NVV265" s="254"/>
      <c r="NVW265" s="254"/>
      <c r="NVX265" s="254"/>
      <c r="NVY265" s="254"/>
      <c r="NVZ265" s="254"/>
      <c r="NWA265" s="254"/>
      <c r="NWB265" s="254"/>
      <c r="NWC265" s="254"/>
      <c r="NWD265" s="254"/>
      <c r="NWE265" s="254"/>
      <c r="NWF265" s="254"/>
      <c r="NWG265" s="254"/>
      <c r="NWH265" s="254"/>
      <c r="NWI265" s="254"/>
      <c r="NWJ265" s="254"/>
      <c r="NWK265" s="254"/>
      <c r="NWL265" s="254"/>
      <c r="NWM265" s="254"/>
      <c r="NWN265" s="254"/>
      <c r="NWO265" s="254"/>
      <c r="NWP265" s="254"/>
      <c r="NWQ265" s="254"/>
      <c r="NWR265" s="254"/>
      <c r="NWS265" s="254"/>
      <c r="NWT265" s="254"/>
      <c r="NWU265" s="254"/>
      <c r="NWV265" s="254"/>
      <c r="NWW265" s="254"/>
      <c r="NWX265" s="254"/>
      <c r="NWY265" s="254"/>
      <c r="NWZ265" s="254"/>
      <c r="NXA265" s="254"/>
      <c r="NXB265" s="254"/>
      <c r="NXC265" s="254"/>
      <c r="NXD265" s="254"/>
      <c r="NXE265" s="254"/>
      <c r="NXF265" s="254"/>
      <c r="NXG265" s="254"/>
      <c r="NXH265" s="254"/>
      <c r="NXI265" s="254"/>
      <c r="NXJ265" s="254"/>
      <c r="NXK265" s="254"/>
      <c r="NXL265" s="254"/>
      <c r="NXM265" s="254"/>
      <c r="NXN265" s="254"/>
      <c r="NXO265" s="254"/>
      <c r="NXP265" s="254"/>
      <c r="NXQ265" s="254"/>
      <c r="NXR265" s="254"/>
      <c r="NXS265" s="254"/>
      <c r="NXT265" s="254"/>
      <c r="NXU265" s="254"/>
      <c r="NXV265" s="254"/>
      <c r="NXW265" s="254"/>
      <c r="NXX265" s="254"/>
      <c r="NXY265" s="254"/>
      <c r="NXZ265" s="254"/>
      <c r="NYA265" s="254"/>
      <c r="NYB265" s="254"/>
      <c r="NYC265" s="254"/>
      <c r="NYD265" s="254"/>
      <c r="NYE265" s="254"/>
      <c r="NYF265" s="254"/>
      <c r="NYG265" s="254"/>
      <c r="NYH265" s="254"/>
      <c r="NYI265" s="254"/>
      <c r="NYJ265" s="254"/>
      <c r="NYK265" s="254"/>
      <c r="NYL265" s="254"/>
      <c r="NYM265" s="254"/>
      <c r="NYN265" s="254"/>
      <c r="NYO265" s="254"/>
      <c r="NYP265" s="254"/>
      <c r="NYQ265" s="254"/>
      <c r="NYR265" s="254"/>
      <c r="NYS265" s="254"/>
      <c r="NYT265" s="254"/>
      <c r="NYU265" s="254"/>
      <c r="NYV265" s="254"/>
      <c r="NYW265" s="254"/>
      <c r="NYX265" s="254"/>
      <c r="NYY265" s="254"/>
      <c r="NYZ265" s="254"/>
      <c r="NZA265" s="254"/>
      <c r="NZB265" s="254"/>
      <c r="NZC265" s="254"/>
      <c r="NZD265" s="254"/>
      <c r="NZE265" s="254"/>
      <c r="NZF265" s="254"/>
      <c r="NZG265" s="254"/>
      <c r="NZH265" s="254"/>
      <c r="NZI265" s="254"/>
      <c r="NZJ265" s="254"/>
      <c r="NZK265" s="254"/>
      <c r="NZL265" s="254"/>
      <c r="NZM265" s="254"/>
      <c r="NZN265" s="254"/>
      <c r="NZO265" s="254"/>
      <c r="NZP265" s="254"/>
      <c r="NZQ265" s="254"/>
      <c r="NZR265" s="254"/>
      <c r="NZS265" s="254"/>
      <c r="NZT265" s="254"/>
      <c r="NZU265" s="254"/>
      <c r="NZV265" s="254"/>
      <c r="NZW265" s="254"/>
      <c r="NZX265" s="254"/>
      <c r="NZY265" s="254"/>
      <c r="NZZ265" s="254"/>
      <c r="OAA265" s="254"/>
      <c r="OAB265" s="254"/>
      <c r="OAC265" s="254"/>
      <c r="OAD265" s="254"/>
      <c r="OAE265" s="254"/>
      <c r="OAF265" s="254"/>
      <c r="OAG265" s="254"/>
      <c r="OAH265" s="254"/>
      <c r="OAI265" s="254"/>
      <c r="OAJ265" s="254"/>
      <c r="OAK265" s="254"/>
      <c r="OAL265" s="254"/>
      <c r="OAM265" s="254"/>
      <c r="OAN265" s="254"/>
      <c r="OAO265" s="254"/>
      <c r="OAP265" s="254"/>
      <c r="OAQ265" s="254"/>
      <c r="OAR265" s="254"/>
      <c r="OAS265" s="254"/>
      <c r="OAT265" s="254"/>
      <c r="OAU265" s="254"/>
      <c r="OAV265" s="254"/>
      <c r="OAW265" s="254"/>
      <c r="OAX265" s="254"/>
      <c r="OAY265" s="254"/>
      <c r="OAZ265" s="254"/>
      <c r="OBA265" s="254"/>
      <c r="OBB265" s="254"/>
      <c r="OBC265" s="254"/>
      <c r="OBD265" s="254"/>
      <c r="OBE265" s="254"/>
      <c r="OBF265" s="254"/>
      <c r="OBG265" s="254"/>
      <c r="OBH265" s="254"/>
      <c r="OBI265" s="254"/>
      <c r="OBJ265" s="254"/>
      <c r="OBK265" s="254"/>
      <c r="OBL265" s="254"/>
      <c r="OBM265" s="254"/>
      <c r="OBN265" s="254"/>
      <c r="OBO265" s="254"/>
      <c r="OBP265" s="254"/>
      <c r="OBQ265" s="254"/>
      <c r="OBR265" s="254"/>
      <c r="OBS265" s="254"/>
      <c r="OBT265" s="254"/>
      <c r="OBU265" s="254"/>
      <c r="OBV265" s="254"/>
      <c r="OBW265" s="254"/>
      <c r="OBX265" s="254"/>
      <c r="OBY265" s="254"/>
      <c r="OBZ265" s="254"/>
      <c r="OCA265" s="254"/>
      <c r="OCB265" s="254"/>
      <c r="OCC265" s="254"/>
      <c r="OCD265" s="254"/>
      <c r="OCE265" s="254"/>
      <c r="OCF265" s="254"/>
      <c r="OCG265" s="254"/>
      <c r="OCH265" s="254"/>
      <c r="OCI265" s="254"/>
      <c r="OCJ265" s="254"/>
      <c r="OCK265" s="254"/>
      <c r="OCL265" s="254"/>
      <c r="OCM265" s="254"/>
      <c r="OCN265" s="254"/>
      <c r="OCO265" s="254"/>
      <c r="OCP265" s="254"/>
      <c r="OCQ265" s="254"/>
      <c r="OCR265" s="254"/>
      <c r="OCS265" s="254"/>
      <c r="OCT265" s="254"/>
      <c r="OCU265" s="254"/>
      <c r="OCV265" s="254"/>
      <c r="OCW265" s="254"/>
      <c r="OCX265" s="254"/>
      <c r="OCY265" s="254"/>
      <c r="OCZ265" s="254"/>
      <c r="ODA265" s="254"/>
      <c r="ODB265" s="254"/>
      <c r="ODC265" s="254"/>
      <c r="ODD265" s="254"/>
      <c r="ODE265" s="254"/>
      <c r="ODF265" s="254"/>
      <c r="ODG265" s="254"/>
      <c r="ODH265" s="254"/>
      <c r="ODI265" s="254"/>
      <c r="ODJ265" s="254"/>
      <c r="ODK265" s="254"/>
      <c r="ODL265" s="254"/>
      <c r="ODM265" s="254"/>
      <c r="ODN265" s="254"/>
      <c r="ODO265" s="254"/>
      <c r="ODP265" s="254"/>
      <c r="ODQ265" s="254"/>
      <c r="ODR265" s="254"/>
      <c r="ODS265" s="254"/>
      <c r="ODT265" s="254"/>
      <c r="ODU265" s="254"/>
      <c r="ODV265" s="254"/>
      <c r="ODW265" s="254"/>
      <c r="ODX265" s="254"/>
      <c r="ODY265" s="254"/>
      <c r="ODZ265" s="254"/>
      <c r="OEA265" s="254"/>
      <c r="OEB265" s="254"/>
      <c r="OEC265" s="254"/>
      <c r="OED265" s="254"/>
      <c r="OEE265" s="254"/>
      <c r="OEF265" s="254"/>
      <c r="OEG265" s="254"/>
      <c r="OEH265" s="254"/>
      <c r="OEI265" s="254"/>
      <c r="OEJ265" s="254"/>
      <c r="OEK265" s="254"/>
      <c r="OEL265" s="254"/>
      <c r="OEM265" s="254"/>
      <c r="OEN265" s="254"/>
      <c r="OEO265" s="254"/>
      <c r="OEP265" s="254"/>
      <c r="OEQ265" s="254"/>
      <c r="OER265" s="254"/>
      <c r="OES265" s="254"/>
      <c r="OET265" s="254"/>
      <c r="OEU265" s="254"/>
      <c r="OEV265" s="254"/>
      <c r="OEW265" s="254"/>
      <c r="OEX265" s="254"/>
      <c r="OEY265" s="254"/>
      <c r="OEZ265" s="254"/>
      <c r="OFA265" s="254"/>
      <c r="OFB265" s="254"/>
      <c r="OFC265" s="254"/>
      <c r="OFD265" s="254"/>
      <c r="OFE265" s="254"/>
      <c r="OFF265" s="254"/>
      <c r="OFG265" s="254"/>
      <c r="OFH265" s="254"/>
      <c r="OFI265" s="254"/>
      <c r="OFJ265" s="254"/>
      <c r="OFK265" s="254"/>
      <c r="OFL265" s="254"/>
      <c r="OFM265" s="254"/>
      <c r="OFN265" s="254"/>
      <c r="OFO265" s="254"/>
      <c r="OFP265" s="254"/>
      <c r="OFQ265" s="254"/>
      <c r="OFR265" s="254"/>
      <c r="OFS265" s="254"/>
      <c r="OFT265" s="254"/>
      <c r="OFU265" s="254"/>
      <c r="OFV265" s="254"/>
      <c r="OFW265" s="254"/>
      <c r="OFX265" s="254"/>
      <c r="OFY265" s="254"/>
      <c r="OFZ265" s="254"/>
      <c r="OGA265" s="254"/>
      <c r="OGB265" s="254"/>
      <c r="OGC265" s="254"/>
      <c r="OGD265" s="254"/>
      <c r="OGE265" s="254"/>
      <c r="OGF265" s="254"/>
      <c r="OGG265" s="254"/>
      <c r="OGH265" s="254"/>
      <c r="OGI265" s="254"/>
      <c r="OGJ265" s="254"/>
      <c r="OGK265" s="254"/>
      <c r="OGL265" s="254"/>
      <c r="OGM265" s="254"/>
      <c r="OGN265" s="254"/>
      <c r="OGO265" s="254"/>
      <c r="OGP265" s="254"/>
      <c r="OGQ265" s="254"/>
      <c r="OGR265" s="254"/>
      <c r="OGS265" s="254"/>
      <c r="OGT265" s="254"/>
      <c r="OGU265" s="254"/>
      <c r="OGV265" s="254"/>
      <c r="OGW265" s="254"/>
      <c r="OGX265" s="254"/>
      <c r="OGY265" s="254"/>
      <c r="OGZ265" s="254"/>
      <c r="OHA265" s="254"/>
      <c r="OHB265" s="254"/>
      <c r="OHC265" s="254"/>
      <c r="OHD265" s="254"/>
      <c r="OHE265" s="254"/>
      <c r="OHF265" s="254"/>
      <c r="OHG265" s="254"/>
      <c r="OHH265" s="254"/>
      <c r="OHI265" s="254"/>
      <c r="OHJ265" s="254"/>
      <c r="OHK265" s="254"/>
      <c r="OHL265" s="254"/>
      <c r="OHM265" s="254"/>
      <c r="OHN265" s="254"/>
      <c r="OHO265" s="254"/>
      <c r="OHP265" s="254"/>
      <c r="OHQ265" s="254"/>
      <c r="OHR265" s="254"/>
      <c r="OHS265" s="254"/>
      <c r="OHT265" s="254"/>
      <c r="OHU265" s="254"/>
      <c r="OHV265" s="254"/>
      <c r="OHW265" s="254"/>
      <c r="OHX265" s="254"/>
      <c r="OHY265" s="254"/>
      <c r="OHZ265" s="254"/>
      <c r="OIA265" s="254"/>
      <c r="OIB265" s="254"/>
      <c r="OIC265" s="254"/>
      <c r="OID265" s="254"/>
      <c r="OIE265" s="254"/>
      <c r="OIF265" s="254"/>
      <c r="OIG265" s="254"/>
      <c r="OIH265" s="254"/>
      <c r="OII265" s="254"/>
      <c r="OIJ265" s="254"/>
      <c r="OIK265" s="254"/>
      <c r="OIL265" s="254"/>
      <c r="OIM265" s="254"/>
      <c r="OIN265" s="254"/>
      <c r="OIO265" s="254"/>
      <c r="OIP265" s="254"/>
      <c r="OIQ265" s="254"/>
      <c r="OIR265" s="254"/>
      <c r="OIS265" s="254"/>
      <c r="OIT265" s="254"/>
      <c r="OIU265" s="254"/>
      <c r="OIV265" s="254"/>
      <c r="OIW265" s="254"/>
      <c r="OIX265" s="254"/>
      <c r="OIY265" s="254"/>
      <c r="OIZ265" s="254"/>
      <c r="OJA265" s="254"/>
      <c r="OJB265" s="254"/>
      <c r="OJC265" s="254"/>
      <c r="OJD265" s="254"/>
      <c r="OJE265" s="254"/>
      <c r="OJF265" s="254"/>
      <c r="OJG265" s="254"/>
      <c r="OJH265" s="254"/>
      <c r="OJI265" s="254"/>
      <c r="OJJ265" s="254"/>
      <c r="OJK265" s="254"/>
      <c r="OJL265" s="254"/>
      <c r="OJM265" s="254"/>
      <c r="OJN265" s="254"/>
      <c r="OJO265" s="254"/>
      <c r="OJP265" s="254"/>
      <c r="OJQ265" s="254"/>
      <c r="OJR265" s="254"/>
      <c r="OJS265" s="254"/>
      <c r="OJT265" s="254"/>
      <c r="OJU265" s="254"/>
      <c r="OJV265" s="254"/>
      <c r="OJW265" s="254"/>
      <c r="OJX265" s="254"/>
      <c r="OJY265" s="254"/>
      <c r="OJZ265" s="254"/>
      <c r="OKA265" s="254"/>
      <c r="OKB265" s="254"/>
      <c r="OKC265" s="254"/>
      <c r="OKD265" s="254"/>
      <c r="OKE265" s="254"/>
      <c r="OKF265" s="254"/>
      <c r="OKG265" s="254"/>
      <c r="OKH265" s="254"/>
      <c r="OKI265" s="254"/>
      <c r="OKJ265" s="254"/>
      <c r="OKK265" s="254"/>
      <c r="OKL265" s="254"/>
      <c r="OKM265" s="254"/>
      <c r="OKN265" s="254"/>
      <c r="OKO265" s="254"/>
      <c r="OKP265" s="254"/>
      <c r="OKQ265" s="254"/>
      <c r="OKR265" s="254"/>
      <c r="OKS265" s="254"/>
      <c r="OKT265" s="254"/>
      <c r="OKU265" s="254"/>
      <c r="OKV265" s="254"/>
      <c r="OKW265" s="254"/>
      <c r="OKX265" s="254"/>
      <c r="OKY265" s="254"/>
      <c r="OKZ265" s="254"/>
      <c r="OLA265" s="254"/>
      <c r="OLB265" s="254"/>
      <c r="OLC265" s="254"/>
      <c r="OLD265" s="254"/>
      <c r="OLE265" s="254"/>
      <c r="OLF265" s="254"/>
      <c r="OLG265" s="254"/>
      <c r="OLH265" s="254"/>
      <c r="OLI265" s="254"/>
      <c r="OLJ265" s="254"/>
      <c r="OLK265" s="254"/>
      <c r="OLL265" s="254"/>
      <c r="OLM265" s="254"/>
      <c r="OLN265" s="254"/>
      <c r="OLO265" s="254"/>
      <c r="OLP265" s="254"/>
      <c r="OLQ265" s="254"/>
      <c r="OLR265" s="254"/>
      <c r="OLS265" s="254"/>
      <c r="OLT265" s="254"/>
      <c r="OLU265" s="254"/>
      <c r="OLV265" s="254"/>
      <c r="OLW265" s="254"/>
      <c r="OLX265" s="254"/>
      <c r="OLY265" s="254"/>
      <c r="OLZ265" s="254"/>
      <c r="OMA265" s="254"/>
      <c r="OMB265" s="254"/>
      <c r="OMC265" s="254"/>
      <c r="OMD265" s="254"/>
      <c r="OME265" s="254"/>
      <c r="OMF265" s="254"/>
      <c r="OMG265" s="254"/>
      <c r="OMH265" s="254"/>
      <c r="OMI265" s="254"/>
      <c r="OMJ265" s="254"/>
      <c r="OMK265" s="254"/>
      <c r="OML265" s="254"/>
      <c r="OMM265" s="254"/>
      <c r="OMN265" s="254"/>
      <c r="OMO265" s="254"/>
      <c r="OMP265" s="254"/>
      <c r="OMQ265" s="254"/>
      <c r="OMR265" s="254"/>
      <c r="OMS265" s="254"/>
      <c r="OMT265" s="254"/>
      <c r="OMU265" s="254"/>
      <c r="OMV265" s="254"/>
      <c r="OMW265" s="254"/>
      <c r="OMX265" s="254"/>
      <c r="OMY265" s="254"/>
      <c r="OMZ265" s="254"/>
      <c r="ONA265" s="254"/>
      <c r="ONB265" s="254"/>
      <c r="ONC265" s="254"/>
      <c r="OND265" s="254"/>
      <c r="ONE265" s="254"/>
      <c r="ONF265" s="254"/>
      <c r="ONG265" s="254"/>
      <c r="ONH265" s="254"/>
      <c r="ONI265" s="254"/>
      <c r="ONJ265" s="254"/>
      <c r="ONK265" s="254"/>
      <c r="ONL265" s="254"/>
      <c r="ONM265" s="254"/>
      <c r="ONN265" s="254"/>
      <c r="ONO265" s="254"/>
      <c r="ONP265" s="254"/>
      <c r="ONQ265" s="254"/>
      <c r="ONR265" s="254"/>
      <c r="ONS265" s="254"/>
      <c r="ONT265" s="254"/>
      <c r="ONU265" s="254"/>
      <c r="ONV265" s="254"/>
      <c r="ONW265" s="254"/>
      <c r="ONX265" s="254"/>
      <c r="ONY265" s="254"/>
      <c r="ONZ265" s="254"/>
      <c r="OOA265" s="254"/>
      <c r="OOB265" s="254"/>
      <c r="OOC265" s="254"/>
      <c r="OOD265" s="254"/>
      <c r="OOE265" s="254"/>
      <c r="OOF265" s="254"/>
      <c r="OOG265" s="254"/>
      <c r="OOH265" s="254"/>
      <c r="OOI265" s="254"/>
      <c r="OOJ265" s="254"/>
      <c r="OOK265" s="254"/>
      <c r="OOL265" s="254"/>
      <c r="OOM265" s="254"/>
      <c r="OON265" s="254"/>
      <c r="OOO265" s="254"/>
      <c r="OOP265" s="254"/>
      <c r="OOQ265" s="254"/>
      <c r="OOR265" s="254"/>
      <c r="OOS265" s="254"/>
      <c r="OOT265" s="254"/>
      <c r="OOU265" s="254"/>
      <c r="OOV265" s="254"/>
      <c r="OOW265" s="254"/>
      <c r="OOX265" s="254"/>
      <c r="OOY265" s="254"/>
      <c r="OOZ265" s="254"/>
      <c r="OPA265" s="254"/>
      <c r="OPB265" s="254"/>
      <c r="OPC265" s="254"/>
      <c r="OPD265" s="254"/>
      <c r="OPE265" s="254"/>
      <c r="OPF265" s="254"/>
      <c r="OPG265" s="254"/>
      <c r="OPH265" s="254"/>
      <c r="OPI265" s="254"/>
      <c r="OPJ265" s="254"/>
      <c r="OPK265" s="254"/>
      <c r="OPL265" s="254"/>
      <c r="OPM265" s="254"/>
      <c r="OPN265" s="254"/>
      <c r="OPO265" s="254"/>
      <c r="OPP265" s="254"/>
      <c r="OPQ265" s="254"/>
      <c r="OPR265" s="254"/>
      <c r="OPS265" s="254"/>
      <c r="OPT265" s="254"/>
      <c r="OPU265" s="254"/>
      <c r="OPV265" s="254"/>
      <c r="OPW265" s="254"/>
      <c r="OPX265" s="254"/>
      <c r="OPY265" s="254"/>
      <c r="OPZ265" s="254"/>
      <c r="OQA265" s="254"/>
      <c r="OQB265" s="254"/>
      <c r="OQC265" s="254"/>
      <c r="OQD265" s="254"/>
      <c r="OQE265" s="254"/>
      <c r="OQF265" s="254"/>
      <c r="OQG265" s="254"/>
      <c r="OQH265" s="254"/>
      <c r="OQI265" s="254"/>
      <c r="OQJ265" s="254"/>
      <c r="OQK265" s="254"/>
      <c r="OQL265" s="254"/>
      <c r="OQM265" s="254"/>
      <c r="OQN265" s="254"/>
      <c r="OQO265" s="254"/>
      <c r="OQP265" s="254"/>
      <c r="OQQ265" s="254"/>
      <c r="OQR265" s="254"/>
      <c r="OQS265" s="254"/>
      <c r="OQT265" s="254"/>
      <c r="OQU265" s="254"/>
      <c r="OQV265" s="254"/>
      <c r="OQW265" s="254"/>
      <c r="OQX265" s="254"/>
      <c r="OQY265" s="254"/>
      <c r="OQZ265" s="254"/>
      <c r="ORA265" s="254"/>
      <c r="ORB265" s="254"/>
      <c r="ORC265" s="254"/>
      <c r="ORD265" s="254"/>
      <c r="ORE265" s="254"/>
      <c r="ORF265" s="254"/>
      <c r="ORG265" s="254"/>
      <c r="ORH265" s="254"/>
      <c r="ORI265" s="254"/>
      <c r="ORJ265" s="254"/>
      <c r="ORK265" s="254"/>
      <c r="ORL265" s="254"/>
      <c r="ORM265" s="254"/>
      <c r="ORN265" s="254"/>
      <c r="ORO265" s="254"/>
      <c r="ORP265" s="254"/>
      <c r="ORQ265" s="254"/>
      <c r="ORR265" s="254"/>
      <c r="ORS265" s="254"/>
      <c r="ORT265" s="254"/>
      <c r="ORU265" s="254"/>
      <c r="ORV265" s="254"/>
      <c r="ORW265" s="254"/>
      <c r="ORX265" s="254"/>
      <c r="ORY265" s="254"/>
      <c r="ORZ265" s="254"/>
      <c r="OSA265" s="254"/>
      <c r="OSB265" s="254"/>
      <c r="OSC265" s="254"/>
      <c r="OSD265" s="254"/>
      <c r="OSE265" s="254"/>
      <c r="OSF265" s="254"/>
      <c r="OSG265" s="254"/>
      <c r="OSH265" s="254"/>
      <c r="OSI265" s="254"/>
      <c r="OSJ265" s="254"/>
      <c r="OSK265" s="254"/>
      <c r="OSL265" s="254"/>
      <c r="OSM265" s="254"/>
      <c r="OSN265" s="254"/>
      <c r="OSO265" s="254"/>
      <c r="OSP265" s="254"/>
      <c r="OSQ265" s="254"/>
      <c r="OSR265" s="254"/>
      <c r="OSS265" s="254"/>
      <c r="OST265" s="254"/>
      <c r="OSU265" s="254"/>
      <c r="OSV265" s="254"/>
      <c r="OSW265" s="254"/>
      <c r="OSX265" s="254"/>
      <c r="OSY265" s="254"/>
      <c r="OSZ265" s="254"/>
      <c r="OTA265" s="254"/>
      <c r="OTB265" s="254"/>
      <c r="OTC265" s="254"/>
      <c r="OTD265" s="254"/>
      <c r="OTE265" s="254"/>
      <c r="OTF265" s="254"/>
      <c r="OTG265" s="254"/>
      <c r="OTH265" s="254"/>
      <c r="OTI265" s="254"/>
      <c r="OTJ265" s="254"/>
      <c r="OTK265" s="254"/>
      <c r="OTL265" s="254"/>
      <c r="OTM265" s="254"/>
      <c r="OTN265" s="254"/>
      <c r="OTO265" s="254"/>
      <c r="OTP265" s="254"/>
      <c r="OTQ265" s="254"/>
      <c r="OTR265" s="254"/>
      <c r="OTS265" s="254"/>
      <c r="OTT265" s="254"/>
      <c r="OTU265" s="254"/>
      <c r="OTV265" s="254"/>
      <c r="OTW265" s="254"/>
      <c r="OTX265" s="254"/>
      <c r="OTY265" s="254"/>
      <c r="OTZ265" s="254"/>
      <c r="OUA265" s="254"/>
      <c r="OUB265" s="254"/>
      <c r="OUC265" s="254"/>
      <c r="OUD265" s="254"/>
      <c r="OUE265" s="254"/>
      <c r="OUF265" s="254"/>
      <c r="OUG265" s="254"/>
      <c r="OUH265" s="254"/>
      <c r="OUI265" s="254"/>
      <c r="OUJ265" s="254"/>
      <c r="OUK265" s="254"/>
      <c r="OUL265" s="254"/>
      <c r="OUM265" s="254"/>
      <c r="OUN265" s="254"/>
      <c r="OUO265" s="254"/>
      <c r="OUP265" s="254"/>
      <c r="OUQ265" s="254"/>
      <c r="OUR265" s="254"/>
      <c r="OUS265" s="254"/>
      <c r="OUT265" s="254"/>
      <c r="OUU265" s="254"/>
      <c r="OUV265" s="254"/>
      <c r="OUW265" s="254"/>
      <c r="OUX265" s="254"/>
      <c r="OUY265" s="254"/>
      <c r="OUZ265" s="254"/>
      <c r="OVA265" s="254"/>
      <c r="OVB265" s="254"/>
      <c r="OVC265" s="254"/>
      <c r="OVD265" s="254"/>
      <c r="OVE265" s="254"/>
      <c r="OVF265" s="254"/>
      <c r="OVG265" s="254"/>
      <c r="OVH265" s="254"/>
      <c r="OVI265" s="254"/>
      <c r="OVJ265" s="254"/>
      <c r="OVK265" s="254"/>
      <c r="OVL265" s="254"/>
      <c r="OVM265" s="254"/>
      <c r="OVN265" s="254"/>
      <c r="OVO265" s="254"/>
      <c r="OVP265" s="254"/>
      <c r="OVQ265" s="254"/>
      <c r="OVR265" s="254"/>
      <c r="OVS265" s="254"/>
      <c r="OVT265" s="254"/>
      <c r="OVU265" s="254"/>
      <c r="OVV265" s="254"/>
      <c r="OVW265" s="254"/>
      <c r="OVX265" s="254"/>
      <c r="OVY265" s="254"/>
      <c r="OVZ265" s="254"/>
      <c r="OWA265" s="254"/>
      <c r="OWB265" s="254"/>
      <c r="OWC265" s="254"/>
      <c r="OWD265" s="254"/>
      <c r="OWE265" s="254"/>
      <c r="OWF265" s="254"/>
      <c r="OWG265" s="254"/>
      <c r="OWH265" s="254"/>
      <c r="OWI265" s="254"/>
      <c r="OWJ265" s="254"/>
      <c r="OWK265" s="254"/>
      <c r="OWL265" s="254"/>
      <c r="OWM265" s="254"/>
      <c r="OWN265" s="254"/>
      <c r="OWO265" s="254"/>
      <c r="OWP265" s="254"/>
      <c r="OWQ265" s="254"/>
      <c r="OWR265" s="254"/>
      <c r="OWS265" s="254"/>
      <c r="OWT265" s="254"/>
      <c r="OWU265" s="254"/>
      <c r="OWV265" s="254"/>
      <c r="OWW265" s="254"/>
      <c r="OWX265" s="254"/>
      <c r="OWY265" s="254"/>
      <c r="OWZ265" s="254"/>
      <c r="OXA265" s="254"/>
      <c r="OXB265" s="254"/>
      <c r="OXC265" s="254"/>
      <c r="OXD265" s="254"/>
      <c r="OXE265" s="254"/>
      <c r="OXF265" s="254"/>
      <c r="OXG265" s="254"/>
      <c r="OXH265" s="254"/>
      <c r="OXI265" s="254"/>
      <c r="OXJ265" s="254"/>
      <c r="OXK265" s="254"/>
      <c r="OXL265" s="254"/>
      <c r="OXM265" s="254"/>
      <c r="OXN265" s="254"/>
      <c r="OXO265" s="254"/>
      <c r="OXP265" s="254"/>
      <c r="OXQ265" s="254"/>
      <c r="OXR265" s="254"/>
      <c r="OXS265" s="254"/>
      <c r="OXT265" s="254"/>
      <c r="OXU265" s="254"/>
      <c r="OXV265" s="254"/>
      <c r="OXW265" s="254"/>
      <c r="OXX265" s="254"/>
      <c r="OXY265" s="254"/>
      <c r="OXZ265" s="254"/>
      <c r="OYA265" s="254"/>
      <c r="OYB265" s="254"/>
      <c r="OYC265" s="254"/>
      <c r="OYD265" s="254"/>
      <c r="OYE265" s="254"/>
      <c r="OYF265" s="254"/>
      <c r="OYG265" s="254"/>
      <c r="OYH265" s="254"/>
      <c r="OYI265" s="254"/>
      <c r="OYJ265" s="254"/>
      <c r="OYK265" s="254"/>
      <c r="OYL265" s="254"/>
      <c r="OYM265" s="254"/>
      <c r="OYN265" s="254"/>
      <c r="OYO265" s="254"/>
      <c r="OYP265" s="254"/>
      <c r="OYQ265" s="254"/>
      <c r="OYR265" s="254"/>
      <c r="OYS265" s="254"/>
      <c r="OYT265" s="254"/>
      <c r="OYU265" s="254"/>
      <c r="OYV265" s="254"/>
      <c r="OYW265" s="254"/>
      <c r="OYX265" s="254"/>
      <c r="OYY265" s="254"/>
      <c r="OYZ265" s="254"/>
      <c r="OZA265" s="254"/>
      <c r="OZB265" s="254"/>
      <c r="OZC265" s="254"/>
      <c r="OZD265" s="254"/>
      <c r="OZE265" s="254"/>
      <c r="OZF265" s="254"/>
      <c r="OZG265" s="254"/>
      <c r="OZH265" s="254"/>
      <c r="OZI265" s="254"/>
      <c r="OZJ265" s="254"/>
      <c r="OZK265" s="254"/>
      <c r="OZL265" s="254"/>
      <c r="OZM265" s="254"/>
      <c r="OZN265" s="254"/>
      <c r="OZO265" s="254"/>
      <c r="OZP265" s="254"/>
      <c r="OZQ265" s="254"/>
      <c r="OZR265" s="254"/>
      <c r="OZS265" s="254"/>
      <c r="OZT265" s="254"/>
      <c r="OZU265" s="254"/>
      <c r="OZV265" s="254"/>
      <c r="OZW265" s="254"/>
      <c r="OZX265" s="254"/>
      <c r="OZY265" s="254"/>
      <c r="OZZ265" s="254"/>
      <c r="PAA265" s="254"/>
      <c r="PAB265" s="254"/>
      <c r="PAC265" s="254"/>
      <c r="PAD265" s="254"/>
      <c r="PAE265" s="254"/>
      <c r="PAF265" s="254"/>
      <c r="PAG265" s="254"/>
      <c r="PAH265" s="254"/>
      <c r="PAI265" s="254"/>
      <c r="PAJ265" s="254"/>
      <c r="PAK265" s="254"/>
      <c r="PAL265" s="254"/>
      <c r="PAM265" s="254"/>
      <c r="PAN265" s="254"/>
      <c r="PAO265" s="254"/>
      <c r="PAP265" s="254"/>
      <c r="PAQ265" s="254"/>
      <c r="PAR265" s="254"/>
      <c r="PAS265" s="254"/>
      <c r="PAT265" s="254"/>
      <c r="PAU265" s="254"/>
      <c r="PAV265" s="254"/>
      <c r="PAW265" s="254"/>
      <c r="PAX265" s="254"/>
      <c r="PAY265" s="254"/>
      <c r="PAZ265" s="254"/>
      <c r="PBA265" s="254"/>
      <c r="PBB265" s="254"/>
      <c r="PBC265" s="254"/>
      <c r="PBD265" s="254"/>
      <c r="PBE265" s="254"/>
      <c r="PBF265" s="254"/>
      <c r="PBG265" s="254"/>
      <c r="PBH265" s="254"/>
      <c r="PBI265" s="254"/>
      <c r="PBJ265" s="254"/>
      <c r="PBK265" s="254"/>
      <c r="PBL265" s="254"/>
      <c r="PBM265" s="254"/>
      <c r="PBN265" s="254"/>
      <c r="PBO265" s="254"/>
      <c r="PBP265" s="254"/>
      <c r="PBQ265" s="254"/>
      <c r="PBR265" s="254"/>
      <c r="PBS265" s="254"/>
      <c r="PBT265" s="254"/>
      <c r="PBU265" s="254"/>
      <c r="PBV265" s="254"/>
      <c r="PBW265" s="254"/>
      <c r="PBX265" s="254"/>
      <c r="PBY265" s="254"/>
      <c r="PBZ265" s="254"/>
      <c r="PCA265" s="254"/>
      <c r="PCB265" s="254"/>
      <c r="PCC265" s="254"/>
      <c r="PCD265" s="254"/>
      <c r="PCE265" s="254"/>
      <c r="PCF265" s="254"/>
      <c r="PCG265" s="254"/>
      <c r="PCH265" s="254"/>
      <c r="PCI265" s="254"/>
      <c r="PCJ265" s="254"/>
      <c r="PCK265" s="254"/>
      <c r="PCL265" s="254"/>
      <c r="PCM265" s="254"/>
      <c r="PCN265" s="254"/>
      <c r="PCO265" s="254"/>
      <c r="PCP265" s="254"/>
      <c r="PCQ265" s="254"/>
      <c r="PCR265" s="254"/>
      <c r="PCS265" s="254"/>
      <c r="PCT265" s="254"/>
      <c r="PCU265" s="254"/>
      <c r="PCV265" s="254"/>
      <c r="PCW265" s="254"/>
      <c r="PCX265" s="254"/>
      <c r="PCY265" s="254"/>
      <c r="PCZ265" s="254"/>
      <c r="PDA265" s="254"/>
      <c r="PDB265" s="254"/>
      <c r="PDC265" s="254"/>
      <c r="PDD265" s="254"/>
      <c r="PDE265" s="254"/>
      <c r="PDF265" s="254"/>
      <c r="PDG265" s="254"/>
      <c r="PDH265" s="254"/>
      <c r="PDI265" s="254"/>
      <c r="PDJ265" s="254"/>
      <c r="PDK265" s="254"/>
      <c r="PDL265" s="254"/>
      <c r="PDM265" s="254"/>
      <c r="PDN265" s="254"/>
      <c r="PDO265" s="254"/>
      <c r="PDP265" s="254"/>
      <c r="PDQ265" s="254"/>
      <c r="PDR265" s="254"/>
      <c r="PDS265" s="254"/>
      <c r="PDT265" s="254"/>
      <c r="PDU265" s="254"/>
      <c r="PDV265" s="254"/>
      <c r="PDW265" s="254"/>
      <c r="PDX265" s="254"/>
      <c r="PDY265" s="254"/>
      <c r="PDZ265" s="254"/>
      <c r="PEA265" s="254"/>
      <c r="PEB265" s="254"/>
      <c r="PEC265" s="254"/>
      <c r="PED265" s="254"/>
      <c r="PEE265" s="254"/>
      <c r="PEF265" s="254"/>
      <c r="PEG265" s="254"/>
      <c r="PEH265" s="254"/>
      <c r="PEI265" s="254"/>
      <c r="PEJ265" s="254"/>
      <c r="PEK265" s="254"/>
      <c r="PEL265" s="254"/>
      <c r="PEM265" s="254"/>
      <c r="PEN265" s="254"/>
      <c r="PEO265" s="254"/>
      <c r="PEP265" s="254"/>
      <c r="PEQ265" s="254"/>
      <c r="PER265" s="254"/>
      <c r="PES265" s="254"/>
      <c r="PET265" s="254"/>
      <c r="PEU265" s="254"/>
      <c r="PEV265" s="254"/>
      <c r="PEW265" s="254"/>
      <c r="PEX265" s="254"/>
      <c r="PEY265" s="254"/>
      <c r="PEZ265" s="254"/>
      <c r="PFA265" s="254"/>
      <c r="PFB265" s="254"/>
      <c r="PFC265" s="254"/>
      <c r="PFD265" s="254"/>
      <c r="PFE265" s="254"/>
      <c r="PFF265" s="254"/>
      <c r="PFG265" s="254"/>
      <c r="PFH265" s="254"/>
      <c r="PFI265" s="254"/>
      <c r="PFJ265" s="254"/>
      <c r="PFK265" s="254"/>
      <c r="PFL265" s="254"/>
      <c r="PFM265" s="254"/>
      <c r="PFN265" s="254"/>
      <c r="PFO265" s="254"/>
      <c r="PFP265" s="254"/>
      <c r="PFQ265" s="254"/>
      <c r="PFR265" s="254"/>
      <c r="PFS265" s="254"/>
      <c r="PFT265" s="254"/>
      <c r="PFU265" s="254"/>
      <c r="PFV265" s="254"/>
      <c r="PFW265" s="254"/>
      <c r="PFX265" s="254"/>
      <c r="PFY265" s="254"/>
      <c r="PFZ265" s="254"/>
      <c r="PGA265" s="254"/>
      <c r="PGB265" s="254"/>
      <c r="PGC265" s="254"/>
      <c r="PGD265" s="254"/>
      <c r="PGE265" s="254"/>
      <c r="PGF265" s="254"/>
      <c r="PGG265" s="254"/>
      <c r="PGH265" s="254"/>
      <c r="PGI265" s="254"/>
      <c r="PGJ265" s="254"/>
      <c r="PGK265" s="254"/>
      <c r="PGL265" s="254"/>
      <c r="PGM265" s="254"/>
      <c r="PGN265" s="254"/>
      <c r="PGO265" s="254"/>
      <c r="PGP265" s="254"/>
      <c r="PGQ265" s="254"/>
      <c r="PGR265" s="254"/>
      <c r="PGS265" s="254"/>
      <c r="PGT265" s="254"/>
      <c r="PGU265" s="254"/>
      <c r="PGV265" s="254"/>
      <c r="PGW265" s="254"/>
      <c r="PGX265" s="254"/>
      <c r="PGY265" s="254"/>
      <c r="PGZ265" s="254"/>
      <c r="PHA265" s="254"/>
      <c r="PHB265" s="254"/>
      <c r="PHC265" s="254"/>
      <c r="PHD265" s="254"/>
      <c r="PHE265" s="254"/>
      <c r="PHF265" s="254"/>
      <c r="PHG265" s="254"/>
      <c r="PHH265" s="254"/>
      <c r="PHI265" s="254"/>
      <c r="PHJ265" s="254"/>
      <c r="PHK265" s="254"/>
      <c r="PHL265" s="254"/>
      <c r="PHM265" s="254"/>
      <c r="PHN265" s="254"/>
      <c r="PHO265" s="254"/>
      <c r="PHP265" s="254"/>
      <c r="PHQ265" s="254"/>
      <c r="PHR265" s="254"/>
      <c r="PHS265" s="254"/>
      <c r="PHT265" s="254"/>
      <c r="PHU265" s="254"/>
      <c r="PHV265" s="254"/>
      <c r="PHW265" s="254"/>
      <c r="PHX265" s="254"/>
      <c r="PHY265" s="254"/>
      <c r="PHZ265" s="254"/>
      <c r="PIA265" s="254"/>
      <c r="PIB265" s="254"/>
      <c r="PIC265" s="254"/>
      <c r="PID265" s="254"/>
      <c r="PIE265" s="254"/>
      <c r="PIF265" s="254"/>
      <c r="PIG265" s="254"/>
      <c r="PIH265" s="254"/>
      <c r="PII265" s="254"/>
      <c r="PIJ265" s="254"/>
      <c r="PIK265" s="254"/>
      <c r="PIL265" s="254"/>
      <c r="PIM265" s="254"/>
      <c r="PIN265" s="254"/>
      <c r="PIO265" s="254"/>
      <c r="PIP265" s="254"/>
      <c r="PIQ265" s="254"/>
      <c r="PIR265" s="254"/>
      <c r="PIS265" s="254"/>
      <c r="PIT265" s="254"/>
      <c r="PIU265" s="254"/>
      <c r="PIV265" s="254"/>
      <c r="PIW265" s="254"/>
      <c r="PIX265" s="254"/>
      <c r="PIY265" s="254"/>
      <c r="PIZ265" s="254"/>
      <c r="PJA265" s="254"/>
      <c r="PJB265" s="254"/>
      <c r="PJC265" s="254"/>
      <c r="PJD265" s="254"/>
      <c r="PJE265" s="254"/>
      <c r="PJF265" s="254"/>
      <c r="PJG265" s="254"/>
      <c r="PJH265" s="254"/>
      <c r="PJI265" s="254"/>
      <c r="PJJ265" s="254"/>
      <c r="PJK265" s="254"/>
      <c r="PJL265" s="254"/>
      <c r="PJM265" s="254"/>
      <c r="PJN265" s="254"/>
      <c r="PJO265" s="254"/>
      <c r="PJP265" s="254"/>
      <c r="PJQ265" s="254"/>
      <c r="PJR265" s="254"/>
      <c r="PJS265" s="254"/>
      <c r="PJT265" s="254"/>
      <c r="PJU265" s="254"/>
      <c r="PJV265" s="254"/>
      <c r="PJW265" s="254"/>
      <c r="PJX265" s="254"/>
      <c r="PJY265" s="254"/>
      <c r="PJZ265" s="254"/>
      <c r="PKA265" s="254"/>
      <c r="PKB265" s="254"/>
      <c r="PKC265" s="254"/>
      <c r="PKD265" s="254"/>
      <c r="PKE265" s="254"/>
      <c r="PKF265" s="254"/>
      <c r="PKG265" s="254"/>
      <c r="PKH265" s="254"/>
      <c r="PKI265" s="254"/>
      <c r="PKJ265" s="254"/>
      <c r="PKK265" s="254"/>
      <c r="PKL265" s="254"/>
      <c r="PKM265" s="254"/>
      <c r="PKN265" s="254"/>
      <c r="PKO265" s="254"/>
      <c r="PKP265" s="254"/>
      <c r="PKQ265" s="254"/>
      <c r="PKR265" s="254"/>
      <c r="PKS265" s="254"/>
      <c r="PKT265" s="254"/>
      <c r="PKU265" s="254"/>
      <c r="PKV265" s="254"/>
      <c r="PKW265" s="254"/>
      <c r="PKX265" s="254"/>
      <c r="PKY265" s="254"/>
      <c r="PKZ265" s="254"/>
      <c r="PLA265" s="254"/>
      <c r="PLB265" s="254"/>
      <c r="PLC265" s="254"/>
      <c r="PLD265" s="254"/>
      <c r="PLE265" s="254"/>
      <c r="PLF265" s="254"/>
      <c r="PLG265" s="254"/>
      <c r="PLH265" s="254"/>
      <c r="PLI265" s="254"/>
      <c r="PLJ265" s="254"/>
      <c r="PLK265" s="254"/>
      <c r="PLL265" s="254"/>
      <c r="PLM265" s="254"/>
      <c r="PLN265" s="254"/>
      <c r="PLO265" s="254"/>
      <c r="PLP265" s="254"/>
      <c r="PLQ265" s="254"/>
      <c r="PLR265" s="254"/>
      <c r="PLS265" s="254"/>
      <c r="PLT265" s="254"/>
      <c r="PLU265" s="254"/>
      <c r="PLV265" s="254"/>
      <c r="PLW265" s="254"/>
      <c r="PLX265" s="254"/>
      <c r="PLY265" s="254"/>
      <c r="PLZ265" s="254"/>
      <c r="PMA265" s="254"/>
      <c r="PMB265" s="254"/>
      <c r="PMC265" s="254"/>
      <c r="PMD265" s="254"/>
      <c r="PME265" s="254"/>
      <c r="PMF265" s="254"/>
      <c r="PMG265" s="254"/>
      <c r="PMH265" s="254"/>
      <c r="PMI265" s="254"/>
      <c r="PMJ265" s="254"/>
      <c r="PMK265" s="254"/>
      <c r="PML265" s="254"/>
      <c r="PMM265" s="254"/>
      <c r="PMN265" s="254"/>
      <c r="PMO265" s="254"/>
      <c r="PMP265" s="254"/>
      <c r="PMQ265" s="254"/>
      <c r="PMR265" s="254"/>
      <c r="PMS265" s="254"/>
      <c r="PMT265" s="254"/>
      <c r="PMU265" s="254"/>
      <c r="PMV265" s="254"/>
      <c r="PMW265" s="254"/>
      <c r="PMX265" s="254"/>
      <c r="PMY265" s="254"/>
      <c r="PMZ265" s="254"/>
      <c r="PNA265" s="254"/>
      <c r="PNB265" s="254"/>
      <c r="PNC265" s="254"/>
      <c r="PND265" s="254"/>
      <c r="PNE265" s="254"/>
      <c r="PNF265" s="254"/>
      <c r="PNG265" s="254"/>
      <c r="PNH265" s="254"/>
      <c r="PNI265" s="254"/>
      <c r="PNJ265" s="254"/>
      <c r="PNK265" s="254"/>
      <c r="PNL265" s="254"/>
      <c r="PNM265" s="254"/>
      <c r="PNN265" s="254"/>
      <c r="PNO265" s="254"/>
      <c r="PNP265" s="254"/>
      <c r="PNQ265" s="254"/>
      <c r="PNR265" s="254"/>
      <c r="PNS265" s="254"/>
      <c r="PNT265" s="254"/>
      <c r="PNU265" s="254"/>
      <c r="PNV265" s="254"/>
      <c r="PNW265" s="254"/>
      <c r="PNX265" s="254"/>
      <c r="PNY265" s="254"/>
      <c r="PNZ265" s="254"/>
      <c r="POA265" s="254"/>
      <c r="POB265" s="254"/>
      <c r="POC265" s="254"/>
      <c r="POD265" s="254"/>
      <c r="POE265" s="254"/>
      <c r="POF265" s="254"/>
      <c r="POG265" s="254"/>
      <c r="POH265" s="254"/>
      <c r="POI265" s="254"/>
      <c r="POJ265" s="254"/>
      <c r="POK265" s="254"/>
      <c r="POL265" s="254"/>
      <c r="POM265" s="254"/>
      <c r="PON265" s="254"/>
      <c r="POO265" s="254"/>
      <c r="POP265" s="254"/>
      <c r="POQ265" s="254"/>
      <c r="POR265" s="254"/>
      <c r="POS265" s="254"/>
      <c r="POT265" s="254"/>
      <c r="POU265" s="254"/>
      <c r="POV265" s="254"/>
      <c r="POW265" s="254"/>
      <c r="POX265" s="254"/>
      <c r="POY265" s="254"/>
      <c r="POZ265" s="254"/>
      <c r="PPA265" s="254"/>
      <c r="PPB265" s="254"/>
      <c r="PPC265" s="254"/>
      <c r="PPD265" s="254"/>
      <c r="PPE265" s="254"/>
      <c r="PPF265" s="254"/>
      <c r="PPG265" s="254"/>
      <c r="PPH265" s="254"/>
      <c r="PPI265" s="254"/>
      <c r="PPJ265" s="254"/>
      <c r="PPK265" s="254"/>
      <c r="PPL265" s="254"/>
      <c r="PPM265" s="254"/>
      <c r="PPN265" s="254"/>
      <c r="PPO265" s="254"/>
      <c r="PPP265" s="254"/>
      <c r="PPQ265" s="254"/>
      <c r="PPR265" s="254"/>
      <c r="PPS265" s="254"/>
      <c r="PPT265" s="254"/>
      <c r="PPU265" s="254"/>
      <c r="PPV265" s="254"/>
      <c r="PPW265" s="254"/>
      <c r="PPX265" s="254"/>
      <c r="PPY265" s="254"/>
      <c r="PPZ265" s="254"/>
      <c r="PQA265" s="254"/>
      <c r="PQB265" s="254"/>
      <c r="PQC265" s="254"/>
      <c r="PQD265" s="254"/>
      <c r="PQE265" s="254"/>
      <c r="PQF265" s="254"/>
      <c r="PQG265" s="254"/>
      <c r="PQH265" s="254"/>
      <c r="PQI265" s="254"/>
      <c r="PQJ265" s="254"/>
      <c r="PQK265" s="254"/>
      <c r="PQL265" s="254"/>
      <c r="PQM265" s="254"/>
      <c r="PQN265" s="254"/>
      <c r="PQO265" s="254"/>
      <c r="PQP265" s="254"/>
      <c r="PQQ265" s="254"/>
      <c r="PQR265" s="254"/>
      <c r="PQS265" s="254"/>
      <c r="PQT265" s="254"/>
      <c r="PQU265" s="254"/>
      <c r="PQV265" s="254"/>
      <c r="PQW265" s="254"/>
      <c r="PQX265" s="254"/>
      <c r="PQY265" s="254"/>
      <c r="PQZ265" s="254"/>
      <c r="PRA265" s="254"/>
      <c r="PRB265" s="254"/>
      <c r="PRC265" s="254"/>
      <c r="PRD265" s="254"/>
      <c r="PRE265" s="254"/>
      <c r="PRF265" s="254"/>
      <c r="PRG265" s="254"/>
      <c r="PRH265" s="254"/>
      <c r="PRI265" s="254"/>
      <c r="PRJ265" s="254"/>
      <c r="PRK265" s="254"/>
      <c r="PRL265" s="254"/>
      <c r="PRM265" s="254"/>
      <c r="PRN265" s="254"/>
      <c r="PRO265" s="254"/>
      <c r="PRP265" s="254"/>
      <c r="PRQ265" s="254"/>
      <c r="PRR265" s="254"/>
      <c r="PRS265" s="254"/>
      <c r="PRT265" s="254"/>
      <c r="PRU265" s="254"/>
      <c r="PRV265" s="254"/>
      <c r="PRW265" s="254"/>
      <c r="PRX265" s="254"/>
      <c r="PRY265" s="254"/>
      <c r="PRZ265" s="254"/>
      <c r="PSA265" s="254"/>
      <c r="PSB265" s="254"/>
      <c r="PSC265" s="254"/>
      <c r="PSD265" s="254"/>
      <c r="PSE265" s="254"/>
      <c r="PSF265" s="254"/>
      <c r="PSG265" s="254"/>
      <c r="PSH265" s="254"/>
      <c r="PSI265" s="254"/>
      <c r="PSJ265" s="254"/>
      <c r="PSK265" s="254"/>
      <c r="PSL265" s="254"/>
      <c r="PSM265" s="254"/>
      <c r="PSN265" s="254"/>
      <c r="PSO265" s="254"/>
      <c r="PSP265" s="254"/>
      <c r="PSQ265" s="254"/>
      <c r="PSR265" s="254"/>
      <c r="PSS265" s="254"/>
      <c r="PST265" s="254"/>
      <c r="PSU265" s="254"/>
      <c r="PSV265" s="254"/>
      <c r="PSW265" s="254"/>
      <c r="PSX265" s="254"/>
      <c r="PSY265" s="254"/>
      <c r="PSZ265" s="254"/>
      <c r="PTA265" s="254"/>
      <c r="PTB265" s="254"/>
      <c r="PTC265" s="254"/>
      <c r="PTD265" s="254"/>
      <c r="PTE265" s="254"/>
      <c r="PTF265" s="254"/>
      <c r="PTG265" s="254"/>
      <c r="PTH265" s="254"/>
      <c r="PTI265" s="254"/>
      <c r="PTJ265" s="254"/>
      <c r="PTK265" s="254"/>
      <c r="PTL265" s="254"/>
      <c r="PTM265" s="254"/>
      <c r="PTN265" s="254"/>
      <c r="PTO265" s="254"/>
      <c r="PTP265" s="254"/>
      <c r="PTQ265" s="254"/>
      <c r="PTR265" s="254"/>
      <c r="PTS265" s="254"/>
      <c r="PTT265" s="254"/>
      <c r="PTU265" s="254"/>
      <c r="PTV265" s="254"/>
      <c r="PTW265" s="254"/>
      <c r="PTX265" s="254"/>
      <c r="PTY265" s="254"/>
      <c r="PTZ265" s="254"/>
      <c r="PUA265" s="254"/>
      <c r="PUB265" s="254"/>
      <c r="PUC265" s="254"/>
      <c r="PUD265" s="254"/>
      <c r="PUE265" s="254"/>
      <c r="PUF265" s="254"/>
      <c r="PUG265" s="254"/>
      <c r="PUH265" s="254"/>
      <c r="PUI265" s="254"/>
      <c r="PUJ265" s="254"/>
      <c r="PUK265" s="254"/>
      <c r="PUL265" s="254"/>
      <c r="PUM265" s="254"/>
      <c r="PUN265" s="254"/>
      <c r="PUO265" s="254"/>
      <c r="PUP265" s="254"/>
      <c r="PUQ265" s="254"/>
      <c r="PUR265" s="254"/>
      <c r="PUS265" s="254"/>
      <c r="PUT265" s="254"/>
      <c r="PUU265" s="254"/>
      <c r="PUV265" s="254"/>
      <c r="PUW265" s="254"/>
      <c r="PUX265" s="254"/>
      <c r="PUY265" s="254"/>
      <c r="PUZ265" s="254"/>
      <c r="PVA265" s="254"/>
      <c r="PVB265" s="254"/>
      <c r="PVC265" s="254"/>
      <c r="PVD265" s="254"/>
      <c r="PVE265" s="254"/>
      <c r="PVF265" s="254"/>
      <c r="PVG265" s="254"/>
      <c r="PVH265" s="254"/>
      <c r="PVI265" s="254"/>
      <c r="PVJ265" s="254"/>
      <c r="PVK265" s="254"/>
      <c r="PVL265" s="254"/>
      <c r="PVM265" s="254"/>
      <c r="PVN265" s="254"/>
      <c r="PVO265" s="254"/>
      <c r="PVP265" s="254"/>
      <c r="PVQ265" s="254"/>
      <c r="PVR265" s="254"/>
      <c r="PVS265" s="254"/>
      <c r="PVT265" s="254"/>
      <c r="PVU265" s="254"/>
      <c r="PVV265" s="254"/>
      <c r="PVW265" s="254"/>
      <c r="PVX265" s="254"/>
      <c r="PVY265" s="254"/>
      <c r="PVZ265" s="254"/>
      <c r="PWA265" s="254"/>
      <c r="PWB265" s="254"/>
      <c r="PWC265" s="254"/>
      <c r="PWD265" s="254"/>
      <c r="PWE265" s="254"/>
      <c r="PWF265" s="254"/>
      <c r="PWG265" s="254"/>
      <c r="PWH265" s="254"/>
      <c r="PWI265" s="254"/>
      <c r="PWJ265" s="254"/>
      <c r="PWK265" s="254"/>
      <c r="PWL265" s="254"/>
      <c r="PWM265" s="254"/>
      <c r="PWN265" s="254"/>
      <c r="PWO265" s="254"/>
      <c r="PWP265" s="254"/>
      <c r="PWQ265" s="254"/>
      <c r="PWR265" s="254"/>
      <c r="PWS265" s="254"/>
      <c r="PWT265" s="254"/>
      <c r="PWU265" s="254"/>
      <c r="PWV265" s="254"/>
      <c r="PWW265" s="254"/>
      <c r="PWX265" s="254"/>
      <c r="PWY265" s="254"/>
      <c r="PWZ265" s="254"/>
      <c r="PXA265" s="254"/>
      <c r="PXB265" s="254"/>
      <c r="PXC265" s="254"/>
      <c r="PXD265" s="254"/>
      <c r="PXE265" s="254"/>
      <c r="PXF265" s="254"/>
      <c r="PXG265" s="254"/>
      <c r="PXH265" s="254"/>
      <c r="PXI265" s="254"/>
      <c r="PXJ265" s="254"/>
      <c r="PXK265" s="254"/>
      <c r="PXL265" s="254"/>
      <c r="PXM265" s="254"/>
      <c r="PXN265" s="254"/>
      <c r="PXO265" s="254"/>
      <c r="PXP265" s="254"/>
      <c r="PXQ265" s="254"/>
      <c r="PXR265" s="254"/>
      <c r="PXS265" s="254"/>
      <c r="PXT265" s="254"/>
      <c r="PXU265" s="254"/>
      <c r="PXV265" s="254"/>
      <c r="PXW265" s="254"/>
      <c r="PXX265" s="254"/>
      <c r="PXY265" s="254"/>
      <c r="PXZ265" s="254"/>
      <c r="PYA265" s="254"/>
      <c r="PYB265" s="254"/>
      <c r="PYC265" s="254"/>
      <c r="PYD265" s="254"/>
      <c r="PYE265" s="254"/>
      <c r="PYF265" s="254"/>
      <c r="PYG265" s="254"/>
      <c r="PYH265" s="254"/>
      <c r="PYI265" s="254"/>
      <c r="PYJ265" s="254"/>
      <c r="PYK265" s="254"/>
      <c r="PYL265" s="254"/>
      <c r="PYM265" s="254"/>
      <c r="PYN265" s="254"/>
      <c r="PYO265" s="254"/>
      <c r="PYP265" s="254"/>
      <c r="PYQ265" s="254"/>
      <c r="PYR265" s="254"/>
      <c r="PYS265" s="254"/>
      <c r="PYT265" s="254"/>
      <c r="PYU265" s="254"/>
      <c r="PYV265" s="254"/>
      <c r="PYW265" s="254"/>
      <c r="PYX265" s="254"/>
      <c r="PYY265" s="254"/>
      <c r="PYZ265" s="254"/>
      <c r="PZA265" s="254"/>
      <c r="PZB265" s="254"/>
      <c r="PZC265" s="254"/>
      <c r="PZD265" s="254"/>
      <c r="PZE265" s="254"/>
      <c r="PZF265" s="254"/>
      <c r="PZG265" s="254"/>
      <c r="PZH265" s="254"/>
      <c r="PZI265" s="254"/>
      <c r="PZJ265" s="254"/>
      <c r="PZK265" s="254"/>
      <c r="PZL265" s="254"/>
      <c r="PZM265" s="254"/>
      <c r="PZN265" s="254"/>
      <c r="PZO265" s="254"/>
      <c r="PZP265" s="254"/>
      <c r="PZQ265" s="254"/>
      <c r="PZR265" s="254"/>
      <c r="PZS265" s="254"/>
      <c r="PZT265" s="254"/>
      <c r="PZU265" s="254"/>
      <c r="PZV265" s="254"/>
      <c r="PZW265" s="254"/>
      <c r="PZX265" s="254"/>
      <c r="PZY265" s="254"/>
      <c r="PZZ265" s="254"/>
      <c r="QAA265" s="254"/>
      <c r="QAB265" s="254"/>
      <c r="QAC265" s="254"/>
      <c r="QAD265" s="254"/>
      <c r="QAE265" s="254"/>
      <c r="QAF265" s="254"/>
      <c r="QAG265" s="254"/>
      <c r="QAH265" s="254"/>
      <c r="QAI265" s="254"/>
      <c r="QAJ265" s="254"/>
      <c r="QAK265" s="254"/>
      <c r="QAL265" s="254"/>
      <c r="QAM265" s="254"/>
      <c r="QAN265" s="254"/>
      <c r="QAO265" s="254"/>
      <c r="QAP265" s="254"/>
      <c r="QAQ265" s="254"/>
      <c r="QAR265" s="254"/>
      <c r="QAS265" s="254"/>
      <c r="QAT265" s="254"/>
      <c r="QAU265" s="254"/>
      <c r="QAV265" s="254"/>
      <c r="QAW265" s="254"/>
      <c r="QAX265" s="254"/>
      <c r="QAY265" s="254"/>
      <c r="QAZ265" s="254"/>
      <c r="QBA265" s="254"/>
      <c r="QBB265" s="254"/>
      <c r="QBC265" s="254"/>
      <c r="QBD265" s="254"/>
      <c r="QBE265" s="254"/>
      <c r="QBF265" s="254"/>
      <c r="QBG265" s="254"/>
      <c r="QBH265" s="254"/>
      <c r="QBI265" s="254"/>
      <c r="QBJ265" s="254"/>
      <c r="QBK265" s="254"/>
      <c r="QBL265" s="254"/>
      <c r="QBM265" s="254"/>
      <c r="QBN265" s="254"/>
      <c r="QBO265" s="254"/>
      <c r="QBP265" s="254"/>
      <c r="QBQ265" s="254"/>
      <c r="QBR265" s="254"/>
      <c r="QBS265" s="254"/>
      <c r="QBT265" s="254"/>
      <c r="QBU265" s="254"/>
      <c r="QBV265" s="254"/>
      <c r="QBW265" s="254"/>
      <c r="QBX265" s="254"/>
      <c r="QBY265" s="254"/>
      <c r="QBZ265" s="254"/>
      <c r="QCA265" s="254"/>
      <c r="QCB265" s="254"/>
      <c r="QCC265" s="254"/>
      <c r="QCD265" s="254"/>
      <c r="QCE265" s="254"/>
      <c r="QCF265" s="254"/>
      <c r="QCG265" s="254"/>
      <c r="QCH265" s="254"/>
      <c r="QCI265" s="254"/>
      <c r="QCJ265" s="254"/>
      <c r="QCK265" s="254"/>
      <c r="QCL265" s="254"/>
      <c r="QCM265" s="254"/>
      <c r="QCN265" s="254"/>
      <c r="QCO265" s="254"/>
      <c r="QCP265" s="254"/>
      <c r="QCQ265" s="254"/>
      <c r="QCR265" s="254"/>
      <c r="QCS265" s="254"/>
      <c r="QCT265" s="254"/>
      <c r="QCU265" s="254"/>
      <c r="QCV265" s="254"/>
      <c r="QCW265" s="254"/>
      <c r="QCX265" s="254"/>
      <c r="QCY265" s="254"/>
      <c r="QCZ265" s="254"/>
      <c r="QDA265" s="254"/>
      <c r="QDB265" s="254"/>
      <c r="QDC265" s="254"/>
      <c r="QDD265" s="254"/>
      <c r="QDE265" s="254"/>
      <c r="QDF265" s="254"/>
      <c r="QDG265" s="254"/>
      <c r="QDH265" s="254"/>
      <c r="QDI265" s="254"/>
      <c r="QDJ265" s="254"/>
      <c r="QDK265" s="254"/>
      <c r="QDL265" s="254"/>
      <c r="QDM265" s="254"/>
      <c r="QDN265" s="254"/>
      <c r="QDO265" s="254"/>
      <c r="QDP265" s="254"/>
      <c r="QDQ265" s="254"/>
      <c r="QDR265" s="254"/>
      <c r="QDS265" s="254"/>
      <c r="QDT265" s="254"/>
      <c r="QDU265" s="254"/>
      <c r="QDV265" s="254"/>
      <c r="QDW265" s="254"/>
      <c r="QDX265" s="254"/>
      <c r="QDY265" s="254"/>
      <c r="QDZ265" s="254"/>
      <c r="QEA265" s="254"/>
      <c r="QEB265" s="254"/>
      <c r="QEC265" s="254"/>
      <c r="QED265" s="254"/>
      <c r="QEE265" s="254"/>
      <c r="QEF265" s="254"/>
      <c r="QEG265" s="254"/>
      <c r="QEH265" s="254"/>
      <c r="QEI265" s="254"/>
      <c r="QEJ265" s="254"/>
      <c r="QEK265" s="254"/>
      <c r="QEL265" s="254"/>
      <c r="QEM265" s="254"/>
      <c r="QEN265" s="254"/>
      <c r="QEO265" s="254"/>
      <c r="QEP265" s="254"/>
      <c r="QEQ265" s="254"/>
      <c r="QER265" s="254"/>
      <c r="QES265" s="254"/>
      <c r="QET265" s="254"/>
      <c r="QEU265" s="254"/>
      <c r="QEV265" s="254"/>
      <c r="QEW265" s="254"/>
      <c r="QEX265" s="254"/>
      <c r="QEY265" s="254"/>
      <c r="QEZ265" s="254"/>
      <c r="QFA265" s="254"/>
      <c r="QFB265" s="254"/>
      <c r="QFC265" s="254"/>
      <c r="QFD265" s="254"/>
      <c r="QFE265" s="254"/>
      <c r="QFF265" s="254"/>
      <c r="QFG265" s="254"/>
      <c r="QFH265" s="254"/>
      <c r="QFI265" s="254"/>
      <c r="QFJ265" s="254"/>
      <c r="QFK265" s="254"/>
      <c r="QFL265" s="254"/>
      <c r="QFM265" s="254"/>
      <c r="QFN265" s="254"/>
      <c r="QFO265" s="254"/>
      <c r="QFP265" s="254"/>
      <c r="QFQ265" s="254"/>
      <c r="QFR265" s="254"/>
      <c r="QFS265" s="254"/>
      <c r="QFT265" s="254"/>
      <c r="QFU265" s="254"/>
      <c r="QFV265" s="254"/>
      <c r="QFW265" s="254"/>
      <c r="QFX265" s="254"/>
      <c r="QFY265" s="254"/>
      <c r="QFZ265" s="254"/>
      <c r="QGA265" s="254"/>
      <c r="QGB265" s="254"/>
      <c r="QGC265" s="254"/>
      <c r="QGD265" s="254"/>
      <c r="QGE265" s="254"/>
      <c r="QGF265" s="254"/>
      <c r="QGG265" s="254"/>
      <c r="QGH265" s="254"/>
      <c r="QGI265" s="254"/>
      <c r="QGJ265" s="254"/>
      <c r="QGK265" s="254"/>
      <c r="QGL265" s="254"/>
      <c r="QGM265" s="254"/>
      <c r="QGN265" s="254"/>
      <c r="QGO265" s="254"/>
      <c r="QGP265" s="254"/>
      <c r="QGQ265" s="254"/>
      <c r="QGR265" s="254"/>
      <c r="QGS265" s="254"/>
      <c r="QGT265" s="254"/>
      <c r="QGU265" s="254"/>
      <c r="QGV265" s="254"/>
      <c r="QGW265" s="254"/>
      <c r="QGX265" s="254"/>
      <c r="QGY265" s="254"/>
      <c r="QGZ265" s="254"/>
      <c r="QHA265" s="254"/>
      <c r="QHB265" s="254"/>
      <c r="QHC265" s="254"/>
      <c r="QHD265" s="254"/>
      <c r="QHE265" s="254"/>
      <c r="QHF265" s="254"/>
      <c r="QHG265" s="254"/>
      <c r="QHH265" s="254"/>
      <c r="QHI265" s="254"/>
      <c r="QHJ265" s="254"/>
      <c r="QHK265" s="254"/>
      <c r="QHL265" s="254"/>
      <c r="QHM265" s="254"/>
      <c r="QHN265" s="254"/>
      <c r="QHO265" s="254"/>
      <c r="QHP265" s="254"/>
      <c r="QHQ265" s="254"/>
      <c r="QHR265" s="254"/>
      <c r="QHS265" s="254"/>
      <c r="QHT265" s="254"/>
      <c r="QHU265" s="254"/>
      <c r="QHV265" s="254"/>
      <c r="QHW265" s="254"/>
      <c r="QHX265" s="254"/>
      <c r="QHY265" s="254"/>
      <c r="QHZ265" s="254"/>
      <c r="QIA265" s="254"/>
      <c r="QIB265" s="254"/>
      <c r="QIC265" s="254"/>
      <c r="QID265" s="254"/>
      <c r="QIE265" s="254"/>
      <c r="QIF265" s="254"/>
      <c r="QIG265" s="254"/>
      <c r="QIH265" s="254"/>
      <c r="QII265" s="254"/>
      <c r="QIJ265" s="254"/>
      <c r="QIK265" s="254"/>
      <c r="QIL265" s="254"/>
      <c r="QIM265" s="254"/>
      <c r="QIN265" s="254"/>
      <c r="QIO265" s="254"/>
      <c r="QIP265" s="254"/>
      <c r="QIQ265" s="254"/>
      <c r="QIR265" s="254"/>
      <c r="QIS265" s="254"/>
      <c r="QIT265" s="254"/>
      <c r="QIU265" s="254"/>
      <c r="QIV265" s="254"/>
      <c r="QIW265" s="254"/>
      <c r="QIX265" s="254"/>
      <c r="QIY265" s="254"/>
      <c r="QIZ265" s="254"/>
      <c r="QJA265" s="254"/>
      <c r="QJB265" s="254"/>
      <c r="QJC265" s="254"/>
      <c r="QJD265" s="254"/>
      <c r="QJE265" s="254"/>
      <c r="QJF265" s="254"/>
      <c r="QJG265" s="254"/>
      <c r="QJH265" s="254"/>
      <c r="QJI265" s="254"/>
      <c r="QJJ265" s="254"/>
      <c r="QJK265" s="254"/>
      <c r="QJL265" s="254"/>
      <c r="QJM265" s="254"/>
      <c r="QJN265" s="254"/>
      <c r="QJO265" s="254"/>
      <c r="QJP265" s="254"/>
      <c r="QJQ265" s="254"/>
      <c r="QJR265" s="254"/>
      <c r="QJS265" s="254"/>
      <c r="QJT265" s="254"/>
      <c r="QJU265" s="254"/>
      <c r="QJV265" s="254"/>
      <c r="QJW265" s="254"/>
      <c r="QJX265" s="254"/>
      <c r="QJY265" s="254"/>
      <c r="QJZ265" s="254"/>
      <c r="QKA265" s="254"/>
      <c r="QKB265" s="254"/>
      <c r="QKC265" s="254"/>
      <c r="QKD265" s="254"/>
      <c r="QKE265" s="254"/>
      <c r="QKF265" s="254"/>
      <c r="QKG265" s="254"/>
      <c r="QKH265" s="254"/>
      <c r="QKI265" s="254"/>
      <c r="QKJ265" s="254"/>
      <c r="QKK265" s="254"/>
      <c r="QKL265" s="254"/>
      <c r="QKM265" s="254"/>
      <c r="QKN265" s="254"/>
      <c r="QKO265" s="254"/>
      <c r="QKP265" s="254"/>
      <c r="QKQ265" s="254"/>
      <c r="QKR265" s="254"/>
      <c r="QKS265" s="254"/>
      <c r="QKT265" s="254"/>
      <c r="QKU265" s="254"/>
      <c r="QKV265" s="254"/>
      <c r="QKW265" s="254"/>
      <c r="QKX265" s="254"/>
      <c r="QKY265" s="254"/>
      <c r="QKZ265" s="254"/>
      <c r="QLA265" s="254"/>
      <c r="QLB265" s="254"/>
      <c r="QLC265" s="254"/>
      <c r="QLD265" s="254"/>
      <c r="QLE265" s="254"/>
      <c r="QLF265" s="254"/>
      <c r="QLG265" s="254"/>
      <c r="QLH265" s="254"/>
      <c r="QLI265" s="254"/>
      <c r="QLJ265" s="254"/>
      <c r="QLK265" s="254"/>
      <c r="QLL265" s="254"/>
      <c r="QLM265" s="254"/>
      <c r="QLN265" s="254"/>
      <c r="QLO265" s="254"/>
      <c r="QLP265" s="254"/>
      <c r="QLQ265" s="254"/>
      <c r="QLR265" s="254"/>
      <c r="QLS265" s="254"/>
      <c r="QLT265" s="254"/>
      <c r="QLU265" s="254"/>
      <c r="QLV265" s="254"/>
      <c r="QLW265" s="254"/>
      <c r="QLX265" s="254"/>
      <c r="QLY265" s="254"/>
      <c r="QLZ265" s="254"/>
      <c r="QMA265" s="254"/>
      <c r="QMB265" s="254"/>
      <c r="QMC265" s="254"/>
      <c r="QMD265" s="254"/>
      <c r="QME265" s="254"/>
      <c r="QMF265" s="254"/>
      <c r="QMG265" s="254"/>
      <c r="QMH265" s="254"/>
      <c r="QMI265" s="254"/>
      <c r="QMJ265" s="254"/>
      <c r="QMK265" s="254"/>
      <c r="QML265" s="254"/>
      <c r="QMM265" s="254"/>
      <c r="QMN265" s="254"/>
      <c r="QMO265" s="254"/>
      <c r="QMP265" s="254"/>
      <c r="QMQ265" s="254"/>
      <c r="QMR265" s="254"/>
      <c r="QMS265" s="254"/>
      <c r="QMT265" s="254"/>
      <c r="QMU265" s="254"/>
      <c r="QMV265" s="254"/>
      <c r="QMW265" s="254"/>
      <c r="QMX265" s="254"/>
      <c r="QMY265" s="254"/>
      <c r="QMZ265" s="254"/>
      <c r="QNA265" s="254"/>
      <c r="QNB265" s="254"/>
      <c r="QNC265" s="254"/>
      <c r="QND265" s="254"/>
      <c r="QNE265" s="254"/>
      <c r="QNF265" s="254"/>
      <c r="QNG265" s="254"/>
      <c r="QNH265" s="254"/>
      <c r="QNI265" s="254"/>
      <c r="QNJ265" s="254"/>
      <c r="QNK265" s="254"/>
      <c r="QNL265" s="254"/>
      <c r="QNM265" s="254"/>
      <c r="QNN265" s="254"/>
      <c r="QNO265" s="254"/>
      <c r="QNP265" s="254"/>
      <c r="QNQ265" s="254"/>
      <c r="QNR265" s="254"/>
      <c r="QNS265" s="254"/>
      <c r="QNT265" s="254"/>
      <c r="QNU265" s="254"/>
      <c r="QNV265" s="254"/>
      <c r="QNW265" s="254"/>
      <c r="QNX265" s="254"/>
      <c r="QNY265" s="254"/>
      <c r="QNZ265" s="254"/>
      <c r="QOA265" s="254"/>
      <c r="QOB265" s="254"/>
      <c r="QOC265" s="254"/>
      <c r="QOD265" s="254"/>
      <c r="QOE265" s="254"/>
      <c r="QOF265" s="254"/>
      <c r="QOG265" s="254"/>
      <c r="QOH265" s="254"/>
      <c r="QOI265" s="254"/>
      <c r="QOJ265" s="254"/>
      <c r="QOK265" s="254"/>
      <c r="QOL265" s="254"/>
      <c r="QOM265" s="254"/>
      <c r="QON265" s="254"/>
      <c r="QOO265" s="254"/>
      <c r="QOP265" s="254"/>
      <c r="QOQ265" s="254"/>
      <c r="QOR265" s="254"/>
      <c r="QOS265" s="254"/>
      <c r="QOT265" s="254"/>
      <c r="QOU265" s="254"/>
      <c r="QOV265" s="254"/>
      <c r="QOW265" s="254"/>
      <c r="QOX265" s="254"/>
      <c r="QOY265" s="254"/>
      <c r="QOZ265" s="254"/>
      <c r="QPA265" s="254"/>
      <c r="QPB265" s="254"/>
      <c r="QPC265" s="254"/>
      <c r="QPD265" s="254"/>
      <c r="QPE265" s="254"/>
      <c r="QPF265" s="254"/>
      <c r="QPG265" s="254"/>
      <c r="QPH265" s="254"/>
      <c r="QPI265" s="254"/>
      <c r="QPJ265" s="254"/>
      <c r="QPK265" s="254"/>
      <c r="QPL265" s="254"/>
      <c r="QPM265" s="254"/>
      <c r="QPN265" s="254"/>
      <c r="QPO265" s="254"/>
      <c r="QPP265" s="254"/>
      <c r="QPQ265" s="254"/>
      <c r="QPR265" s="254"/>
      <c r="QPS265" s="254"/>
      <c r="QPT265" s="254"/>
      <c r="QPU265" s="254"/>
      <c r="QPV265" s="254"/>
      <c r="QPW265" s="254"/>
      <c r="QPX265" s="254"/>
      <c r="QPY265" s="254"/>
      <c r="QPZ265" s="254"/>
      <c r="QQA265" s="254"/>
      <c r="QQB265" s="254"/>
      <c r="QQC265" s="254"/>
      <c r="QQD265" s="254"/>
      <c r="QQE265" s="254"/>
      <c r="QQF265" s="254"/>
      <c r="QQG265" s="254"/>
      <c r="QQH265" s="254"/>
      <c r="QQI265" s="254"/>
      <c r="QQJ265" s="254"/>
      <c r="QQK265" s="254"/>
      <c r="QQL265" s="254"/>
      <c r="QQM265" s="254"/>
      <c r="QQN265" s="254"/>
      <c r="QQO265" s="254"/>
      <c r="QQP265" s="254"/>
      <c r="QQQ265" s="254"/>
      <c r="QQR265" s="254"/>
      <c r="QQS265" s="254"/>
      <c r="QQT265" s="254"/>
      <c r="QQU265" s="254"/>
      <c r="QQV265" s="254"/>
      <c r="QQW265" s="254"/>
      <c r="QQX265" s="254"/>
      <c r="QQY265" s="254"/>
      <c r="QQZ265" s="254"/>
      <c r="QRA265" s="254"/>
      <c r="QRB265" s="254"/>
      <c r="QRC265" s="254"/>
      <c r="QRD265" s="254"/>
      <c r="QRE265" s="254"/>
      <c r="QRF265" s="254"/>
      <c r="QRG265" s="254"/>
      <c r="QRH265" s="254"/>
      <c r="QRI265" s="254"/>
      <c r="QRJ265" s="254"/>
      <c r="QRK265" s="254"/>
      <c r="QRL265" s="254"/>
      <c r="QRM265" s="254"/>
      <c r="QRN265" s="254"/>
      <c r="QRO265" s="254"/>
      <c r="QRP265" s="254"/>
      <c r="QRQ265" s="254"/>
      <c r="QRR265" s="254"/>
      <c r="QRS265" s="254"/>
      <c r="QRT265" s="254"/>
      <c r="QRU265" s="254"/>
      <c r="QRV265" s="254"/>
      <c r="QRW265" s="254"/>
      <c r="QRX265" s="254"/>
      <c r="QRY265" s="254"/>
      <c r="QRZ265" s="254"/>
      <c r="QSA265" s="254"/>
      <c r="QSB265" s="254"/>
      <c r="QSC265" s="254"/>
      <c r="QSD265" s="254"/>
      <c r="QSE265" s="254"/>
      <c r="QSF265" s="254"/>
      <c r="QSG265" s="254"/>
      <c r="QSH265" s="254"/>
      <c r="QSI265" s="254"/>
      <c r="QSJ265" s="254"/>
      <c r="QSK265" s="254"/>
      <c r="QSL265" s="254"/>
      <c r="QSM265" s="254"/>
      <c r="QSN265" s="254"/>
      <c r="QSO265" s="254"/>
      <c r="QSP265" s="254"/>
      <c r="QSQ265" s="254"/>
      <c r="QSR265" s="254"/>
      <c r="QSS265" s="254"/>
      <c r="QST265" s="254"/>
      <c r="QSU265" s="254"/>
      <c r="QSV265" s="254"/>
      <c r="QSW265" s="254"/>
      <c r="QSX265" s="254"/>
      <c r="QSY265" s="254"/>
      <c r="QSZ265" s="254"/>
      <c r="QTA265" s="254"/>
      <c r="QTB265" s="254"/>
      <c r="QTC265" s="254"/>
      <c r="QTD265" s="254"/>
      <c r="QTE265" s="254"/>
      <c r="QTF265" s="254"/>
      <c r="QTG265" s="254"/>
      <c r="QTH265" s="254"/>
      <c r="QTI265" s="254"/>
      <c r="QTJ265" s="254"/>
      <c r="QTK265" s="254"/>
      <c r="QTL265" s="254"/>
      <c r="QTM265" s="254"/>
      <c r="QTN265" s="254"/>
      <c r="QTO265" s="254"/>
      <c r="QTP265" s="254"/>
      <c r="QTQ265" s="254"/>
      <c r="QTR265" s="254"/>
      <c r="QTS265" s="254"/>
      <c r="QTT265" s="254"/>
      <c r="QTU265" s="254"/>
      <c r="QTV265" s="254"/>
      <c r="QTW265" s="254"/>
      <c r="QTX265" s="254"/>
      <c r="QTY265" s="254"/>
      <c r="QTZ265" s="254"/>
      <c r="QUA265" s="254"/>
      <c r="QUB265" s="254"/>
      <c r="QUC265" s="254"/>
      <c r="QUD265" s="254"/>
      <c r="QUE265" s="254"/>
      <c r="QUF265" s="254"/>
      <c r="QUG265" s="254"/>
      <c r="QUH265" s="254"/>
      <c r="QUI265" s="254"/>
      <c r="QUJ265" s="254"/>
      <c r="QUK265" s="254"/>
      <c r="QUL265" s="254"/>
      <c r="QUM265" s="254"/>
      <c r="QUN265" s="254"/>
      <c r="QUO265" s="254"/>
      <c r="QUP265" s="254"/>
      <c r="QUQ265" s="254"/>
      <c r="QUR265" s="254"/>
      <c r="QUS265" s="254"/>
      <c r="QUT265" s="254"/>
      <c r="QUU265" s="254"/>
      <c r="QUV265" s="254"/>
      <c r="QUW265" s="254"/>
      <c r="QUX265" s="254"/>
      <c r="QUY265" s="254"/>
      <c r="QUZ265" s="254"/>
      <c r="QVA265" s="254"/>
      <c r="QVB265" s="254"/>
      <c r="QVC265" s="254"/>
      <c r="QVD265" s="254"/>
      <c r="QVE265" s="254"/>
      <c r="QVF265" s="254"/>
      <c r="QVG265" s="254"/>
      <c r="QVH265" s="254"/>
      <c r="QVI265" s="254"/>
      <c r="QVJ265" s="254"/>
      <c r="QVK265" s="254"/>
      <c r="QVL265" s="254"/>
      <c r="QVM265" s="254"/>
      <c r="QVN265" s="254"/>
      <c r="QVO265" s="254"/>
      <c r="QVP265" s="254"/>
      <c r="QVQ265" s="254"/>
      <c r="QVR265" s="254"/>
      <c r="QVS265" s="254"/>
      <c r="QVT265" s="254"/>
      <c r="QVU265" s="254"/>
      <c r="QVV265" s="254"/>
      <c r="QVW265" s="254"/>
      <c r="QVX265" s="254"/>
      <c r="QVY265" s="254"/>
      <c r="QVZ265" s="254"/>
      <c r="QWA265" s="254"/>
      <c r="QWB265" s="254"/>
      <c r="QWC265" s="254"/>
      <c r="QWD265" s="254"/>
      <c r="QWE265" s="254"/>
      <c r="QWF265" s="254"/>
      <c r="QWG265" s="254"/>
      <c r="QWH265" s="254"/>
      <c r="QWI265" s="254"/>
      <c r="QWJ265" s="254"/>
      <c r="QWK265" s="254"/>
      <c r="QWL265" s="254"/>
      <c r="QWM265" s="254"/>
      <c r="QWN265" s="254"/>
      <c r="QWO265" s="254"/>
      <c r="QWP265" s="254"/>
      <c r="QWQ265" s="254"/>
      <c r="QWR265" s="254"/>
      <c r="QWS265" s="254"/>
      <c r="QWT265" s="254"/>
      <c r="QWU265" s="254"/>
      <c r="QWV265" s="254"/>
      <c r="QWW265" s="254"/>
      <c r="QWX265" s="254"/>
      <c r="QWY265" s="254"/>
      <c r="QWZ265" s="254"/>
      <c r="QXA265" s="254"/>
      <c r="QXB265" s="254"/>
      <c r="QXC265" s="254"/>
      <c r="QXD265" s="254"/>
      <c r="QXE265" s="254"/>
      <c r="QXF265" s="254"/>
      <c r="QXG265" s="254"/>
      <c r="QXH265" s="254"/>
      <c r="QXI265" s="254"/>
      <c r="QXJ265" s="254"/>
      <c r="QXK265" s="254"/>
      <c r="QXL265" s="254"/>
      <c r="QXM265" s="254"/>
      <c r="QXN265" s="254"/>
      <c r="QXO265" s="254"/>
      <c r="QXP265" s="254"/>
      <c r="QXQ265" s="254"/>
      <c r="QXR265" s="254"/>
      <c r="QXS265" s="254"/>
      <c r="QXT265" s="254"/>
      <c r="QXU265" s="254"/>
      <c r="QXV265" s="254"/>
      <c r="QXW265" s="254"/>
      <c r="QXX265" s="254"/>
      <c r="QXY265" s="254"/>
      <c r="QXZ265" s="254"/>
      <c r="QYA265" s="254"/>
      <c r="QYB265" s="254"/>
      <c r="QYC265" s="254"/>
      <c r="QYD265" s="254"/>
      <c r="QYE265" s="254"/>
      <c r="QYF265" s="254"/>
      <c r="QYG265" s="254"/>
      <c r="QYH265" s="254"/>
      <c r="QYI265" s="254"/>
      <c r="QYJ265" s="254"/>
      <c r="QYK265" s="254"/>
      <c r="QYL265" s="254"/>
      <c r="QYM265" s="254"/>
      <c r="QYN265" s="254"/>
      <c r="QYO265" s="254"/>
      <c r="QYP265" s="254"/>
      <c r="QYQ265" s="254"/>
      <c r="QYR265" s="254"/>
      <c r="QYS265" s="254"/>
      <c r="QYT265" s="254"/>
      <c r="QYU265" s="254"/>
      <c r="QYV265" s="254"/>
      <c r="QYW265" s="254"/>
      <c r="QYX265" s="254"/>
      <c r="QYY265" s="254"/>
      <c r="QYZ265" s="254"/>
      <c r="QZA265" s="254"/>
      <c r="QZB265" s="254"/>
      <c r="QZC265" s="254"/>
      <c r="QZD265" s="254"/>
      <c r="QZE265" s="254"/>
      <c r="QZF265" s="254"/>
      <c r="QZG265" s="254"/>
      <c r="QZH265" s="254"/>
      <c r="QZI265" s="254"/>
      <c r="QZJ265" s="254"/>
      <c r="QZK265" s="254"/>
      <c r="QZL265" s="254"/>
      <c r="QZM265" s="254"/>
      <c r="QZN265" s="254"/>
      <c r="QZO265" s="254"/>
      <c r="QZP265" s="254"/>
      <c r="QZQ265" s="254"/>
      <c r="QZR265" s="254"/>
      <c r="QZS265" s="254"/>
      <c r="QZT265" s="254"/>
      <c r="QZU265" s="254"/>
      <c r="QZV265" s="254"/>
      <c r="QZW265" s="254"/>
      <c r="QZX265" s="254"/>
      <c r="QZY265" s="254"/>
      <c r="QZZ265" s="254"/>
      <c r="RAA265" s="254"/>
      <c r="RAB265" s="254"/>
      <c r="RAC265" s="254"/>
      <c r="RAD265" s="254"/>
      <c r="RAE265" s="254"/>
      <c r="RAF265" s="254"/>
      <c r="RAG265" s="254"/>
      <c r="RAH265" s="254"/>
      <c r="RAI265" s="254"/>
      <c r="RAJ265" s="254"/>
      <c r="RAK265" s="254"/>
      <c r="RAL265" s="254"/>
      <c r="RAM265" s="254"/>
      <c r="RAN265" s="254"/>
      <c r="RAO265" s="254"/>
      <c r="RAP265" s="254"/>
      <c r="RAQ265" s="254"/>
      <c r="RAR265" s="254"/>
      <c r="RAS265" s="254"/>
      <c r="RAT265" s="254"/>
      <c r="RAU265" s="254"/>
      <c r="RAV265" s="254"/>
      <c r="RAW265" s="254"/>
      <c r="RAX265" s="254"/>
      <c r="RAY265" s="254"/>
      <c r="RAZ265" s="254"/>
      <c r="RBA265" s="254"/>
      <c r="RBB265" s="254"/>
      <c r="RBC265" s="254"/>
      <c r="RBD265" s="254"/>
      <c r="RBE265" s="254"/>
      <c r="RBF265" s="254"/>
      <c r="RBG265" s="254"/>
      <c r="RBH265" s="254"/>
      <c r="RBI265" s="254"/>
      <c r="RBJ265" s="254"/>
      <c r="RBK265" s="254"/>
      <c r="RBL265" s="254"/>
      <c r="RBM265" s="254"/>
      <c r="RBN265" s="254"/>
      <c r="RBO265" s="254"/>
      <c r="RBP265" s="254"/>
      <c r="RBQ265" s="254"/>
      <c r="RBR265" s="254"/>
      <c r="RBS265" s="254"/>
      <c r="RBT265" s="254"/>
      <c r="RBU265" s="254"/>
      <c r="RBV265" s="254"/>
      <c r="RBW265" s="254"/>
      <c r="RBX265" s="254"/>
      <c r="RBY265" s="254"/>
      <c r="RBZ265" s="254"/>
      <c r="RCA265" s="254"/>
      <c r="RCB265" s="254"/>
      <c r="RCC265" s="254"/>
      <c r="RCD265" s="254"/>
      <c r="RCE265" s="254"/>
      <c r="RCF265" s="254"/>
      <c r="RCG265" s="254"/>
      <c r="RCH265" s="254"/>
      <c r="RCI265" s="254"/>
      <c r="RCJ265" s="254"/>
      <c r="RCK265" s="254"/>
      <c r="RCL265" s="254"/>
      <c r="RCM265" s="254"/>
      <c r="RCN265" s="254"/>
      <c r="RCO265" s="254"/>
      <c r="RCP265" s="254"/>
      <c r="RCQ265" s="254"/>
      <c r="RCR265" s="254"/>
      <c r="RCS265" s="254"/>
      <c r="RCT265" s="254"/>
      <c r="RCU265" s="254"/>
      <c r="RCV265" s="254"/>
      <c r="RCW265" s="254"/>
      <c r="RCX265" s="254"/>
      <c r="RCY265" s="254"/>
      <c r="RCZ265" s="254"/>
      <c r="RDA265" s="254"/>
      <c r="RDB265" s="254"/>
      <c r="RDC265" s="254"/>
      <c r="RDD265" s="254"/>
      <c r="RDE265" s="254"/>
      <c r="RDF265" s="254"/>
      <c r="RDG265" s="254"/>
      <c r="RDH265" s="254"/>
      <c r="RDI265" s="254"/>
      <c r="RDJ265" s="254"/>
      <c r="RDK265" s="254"/>
      <c r="RDL265" s="254"/>
      <c r="RDM265" s="254"/>
      <c r="RDN265" s="254"/>
      <c r="RDO265" s="254"/>
      <c r="RDP265" s="254"/>
      <c r="RDQ265" s="254"/>
      <c r="RDR265" s="254"/>
      <c r="RDS265" s="254"/>
      <c r="RDT265" s="254"/>
      <c r="RDU265" s="254"/>
      <c r="RDV265" s="254"/>
      <c r="RDW265" s="254"/>
      <c r="RDX265" s="254"/>
      <c r="RDY265" s="254"/>
      <c r="RDZ265" s="254"/>
      <c r="REA265" s="254"/>
      <c r="REB265" s="254"/>
      <c r="REC265" s="254"/>
      <c r="RED265" s="254"/>
      <c r="REE265" s="254"/>
      <c r="REF265" s="254"/>
      <c r="REG265" s="254"/>
      <c r="REH265" s="254"/>
      <c r="REI265" s="254"/>
      <c r="REJ265" s="254"/>
      <c r="REK265" s="254"/>
      <c r="REL265" s="254"/>
      <c r="REM265" s="254"/>
      <c r="REN265" s="254"/>
      <c r="REO265" s="254"/>
      <c r="REP265" s="254"/>
      <c r="REQ265" s="254"/>
      <c r="RER265" s="254"/>
      <c r="RES265" s="254"/>
      <c r="RET265" s="254"/>
      <c r="REU265" s="254"/>
      <c r="REV265" s="254"/>
      <c r="REW265" s="254"/>
      <c r="REX265" s="254"/>
      <c r="REY265" s="254"/>
      <c r="REZ265" s="254"/>
      <c r="RFA265" s="254"/>
      <c r="RFB265" s="254"/>
      <c r="RFC265" s="254"/>
      <c r="RFD265" s="254"/>
      <c r="RFE265" s="254"/>
      <c r="RFF265" s="254"/>
      <c r="RFG265" s="254"/>
      <c r="RFH265" s="254"/>
      <c r="RFI265" s="254"/>
      <c r="RFJ265" s="254"/>
      <c r="RFK265" s="254"/>
      <c r="RFL265" s="254"/>
      <c r="RFM265" s="254"/>
      <c r="RFN265" s="254"/>
      <c r="RFO265" s="254"/>
      <c r="RFP265" s="254"/>
      <c r="RFQ265" s="254"/>
      <c r="RFR265" s="254"/>
      <c r="RFS265" s="254"/>
      <c r="RFT265" s="254"/>
      <c r="RFU265" s="254"/>
      <c r="RFV265" s="254"/>
      <c r="RFW265" s="254"/>
      <c r="RFX265" s="254"/>
      <c r="RFY265" s="254"/>
      <c r="RFZ265" s="254"/>
      <c r="RGA265" s="254"/>
      <c r="RGB265" s="254"/>
      <c r="RGC265" s="254"/>
      <c r="RGD265" s="254"/>
      <c r="RGE265" s="254"/>
      <c r="RGF265" s="254"/>
      <c r="RGG265" s="254"/>
      <c r="RGH265" s="254"/>
      <c r="RGI265" s="254"/>
      <c r="RGJ265" s="254"/>
      <c r="RGK265" s="254"/>
      <c r="RGL265" s="254"/>
      <c r="RGM265" s="254"/>
      <c r="RGN265" s="254"/>
      <c r="RGO265" s="254"/>
      <c r="RGP265" s="254"/>
      <c r="RGQ265" s="254"/>
      <c r="RGR265" s="254"/>
      <c r="RGS265" s="254"/>
      <c r="RGT265" s="254"/>
      <c r="RGU265" s="254"/>
      <c r="RGV265" s="254"/>
      <c r="RGW265" s="254"/>
      <c r="RGX265" s="254"/>
      <c r="RGY265" s="254"/>
      <c r="RGZ265" s="254"/>
      <c r="RHA265" s="254"/>
      <c r="RHB265" s="254"/>
      <c r="RHC265" s="254"/>
      <c r="RHD265" s="254"/>
      <c r="RHE265" s="254"/>
      <c r="RHF265" s="254"/>
      <c r="RHG265" s="254"/>
      <c r="RHH265" s="254"/>
      <c r="RHI265" s="254"/>
      <c r="RHJ265" s="254"/>
      <c r="RHK265" s="254"/>
      <c r="RHL265" s="254"/>
      <c r="RHM265" s="254"/>
      <c r="RHN265" s="254"/>
      <c r="RHO265" s="254"/>
      <c r="RHP265" s="254"/>
      <c r="RHQ265" s="254"/>
      <c r="RHR265" s="254"/>
      <c r="RHS265" s="254"/>
      <c r="RHT265" s="254"/>
      <c r="RHU265" s="254"/>
      <c r="RHV265" s="254"/>
      <c r="RHW265" s="254"/>
      <c r="RHX265" s="254"/>
      <c r="RHY265" s="254"/>
      <c r="RHZ265" s="254"/>
      <c r="RIA265" s="254"/>
      <c r="RIB265" s="254"/>
      <c r="RIC265" s="254"/>
      <c r="RID265" s="254"/>
      <c r="RIE265" s="254"/>
      <c r="RIF265" s="254"/>
      <c r="RIG265" s="254"/>
      <c r="RIH265" s="254"/>
      <c r="RII265" s="254"/>
      <c r="RIJ265" s="254"/>
      <c r="RIK265" s="254"/>
      <c r="RIL265" s="254"/>
      <c r="RIM265" s="254"/>
      <c r="RIN265" s="254"/>
      <c r="RIO265" s="254"/>
      <c r="RIP265" s="254"/>
      <c r="RIQ265" s="254"/>
      <c r="RIR265" s="254"/>
      <c r="RIS265" s="254"/>
      <c r="RIT265" s="254"/>
      <c r="RIU265" s="254"/>
      <c r="RIV265" s="254"/>
      <c r="RIW265" s="254"/>
      <c r="RIX265" s="254"/>
      <c r="RIY265" s="254"/>
      <c r="RIZ265" s="254"/>
      <c r="RJA265" s="254"/>
      <c r="RJB265" s="254"/>
      <c r="RJC265" s="254"/>
      <c r="RJD265" s="254"/>
      <c r="RJE265" s="254"/>
      <c r="RJF265" s="254"/>
      <c r="RJG265" s="254"/>
      <c r="RJH265" s="254"/>
      <c r="RJI265" s="254"/>
      <c r="RJJ265" s="254"/>
      <c r="RJK265" s="254"/>
      <c r="RJL265" s="254"/>
      <c r="RJM265" s="254"/>
      <c r="RJN265" s="254"/>
      <c r="RJO265" s="254"/>
      <c r="RJP265" s="254"/>
      <c r="RJQ265" s="254"/>
      <c r="RJR265" s="254"/>
      <c r="RJS265" s="254"/>
      <c r="RJT265" s="254"/>
      <c r="RJU265" s="254"/>
      <c r="RJV265" s="254"/>
      <c r="RJW265" s="254"/>
      <c r="RJX265" s="254"/>
      <c r="RJY265" s="254"/>
      <c r="RJZ265" s="254"/>
      <c r="RKA265" s="254"/>
      <c r="RKB265" s="254"/>
      <c r="RKC265" s="254"/>
      <c r="RKD265" s="254"/>
      <c r="RKE265" s="254"/>
      <c r="RKF265" s="254"/>
      <c r="RKG265" s="254"/>
      <c r="RKH265" s="254"/>
      <c r="RKI265" s="254"/>
      <c r="RKJ265" s="254"/>
      <c r="RKK265" s="254"/>
      <c r="RKL265" s="254"/>
      <c r="RKM265" s="254"/>
      <c r="RKN265" s="254"/>
      <c r="RKO265" s="254"/>
      <c r="RKP265" s="254"/>
      <c r="RKQ265" s="254"/>
      <c r="RKR265" s="254"/>
      <c r="RKS265" s="254"/>
      <c r="RKT265" s="254"/>
      <c r="RKU265" s="254"/>
      <c r="RKV265" s="254"/>
      <c r="RKW265" s="254"/>
      <c r="RKX265" s="254"/>
      <c r="RKY265" s="254"/>
      <c r="RKZ265" s="254"/>
      <c r="RLA265" s="254"/>
      <c r="RLB265" s="254"/>
      <c r="RLC265" s="254"/>
      <c r="RLD265" s="254"/>
      <c r="RLE265" s="254"/>
      <c r="RLF265" s="254"/>
      <c r="RLG265" s="254"/>
      <c r="RLH265" s="254"/>
      <c r="RLI265" s="254"/>
      <c r="RLJ265" s="254"/>
      <c r="RLK265" s="254"/>
      <c r="RLL265" s="254"/>
      <c r="RLM265" s="254"/>
      <c r="RLN265" s="254"/>
      <c r="RLO265" s="254"/>
      <c r="RLP265" s="254"/>
      <c r="RLQ265" s="254"/>
      <c r="RLR265" s="254"/>
      <c r="RLS265" s="254"/>
      <c r="RLT265" s="254"/>
      <c r="RLU265" s="254"/>
      <c r="RLV265" s="254"/>
      <c r="RLW265" s="254"/>
      <c r="RLX265" s="254"/>
      <c r="RLY265" s="254"/>
      <c r="RLZ265" s="254"/>
      <c r="RMA265" s="254"/>
      <c r="RMB265" s="254"/>
      <c r="RMC265" s="254"/>
      <c r="RMD265" s="254"/>
      <c r="RME265" s="254"/>
      <c r="RMF265" s="254"/>
      <c r="RMG265" s="254"/>
      <c r="RMH265" s="254"/>
      <c r="RMI265" s="254"/>
      <c r="RMJ265" s="254"/>
      <c r="RMK265" s="254"/>
      <c r="RML265" s="254"/>
      <c r="RMM265" s="254"/>
      <c r="RMN265" s="254"/>
      <c r="RMO265" s="254"/>
      <c r="RMP265" s="254"/>
      <c r="RMQ265" s="254"/>
      <c r="RMR265" s="254"/>
      <c r="RMS265" s="254"/>
      <c r="RMT265" s="254"/>
      <c r="RMU265" s="254"/>
      <c r="RMV265" s="254"/>
      <c r="RMW265" s="254"/>
      <c r="RMX265" s="254"/>
      <c r="RMY265" s="254"/>
      <c r="RMZ265" s="254"/>
      <c r="RNA265" s="254"/>
      <c r="RNB265" s="254"/>
      <c r="RNC265" s="254"/>
      <c r="RND265" s="254"/>
      <c r="RNE265" s="254"/>
      <c r="RNF265" s="254"/>
      <c r="RNG265" s="254"/>
      <c r="RNH265" s="254"/>
      <c r="RNI265" s="254"/>
      <c r="RNJ265" s="254"/>
      <c r="RNK265" s="254"/>
      <c r="RNL265" s="254"/>
      <c r="RNM265" s="254"/>
      <c r="RNN265" s="254"/>
      <c r="RNO265" s="254"/>
      <c r="RNP265" s="254"/>
      <c r="RNQ265" s="254"/>
      <c r="RNR265" s="254"/>
      <c r="RNS265" s="254"/>
      <c r="RNT265" s="254"/>
      <c r="RNU265" s="254"/>
      <c r="RNV265" s="254"/>
      <c r="RNW265" s="254"/>
      <c r="RNX265" s="254"/>
      <c r="RNY265" s="254"/>
      <c r="RNZ265" s="254"/>
      <c r="ROA265" s="254"/>
      <c r="ROB265" s="254"/>
      <c r="ROC265" s="254"/>
      <c r="ROD265" s="254"/>
      <c r="ROE265" s="254"/>
      <c r="ROF265" s="254"/>
      <c r="ROG265" s="254"/>
      <c r="ROH265" s="254"/>
      <c r="ROI265" s="254"/>
      <c r="ROJ265" s="254"/>
      <c r="ROK265" s="254"/>
      <c r="ROL265" s="254"/>
      <c r="ROM265" s="254"/>
      <c r="RON265" s="254"/>
      <c r="ROO265" s="254"/>
      <c r="ROP265" s="254"/>
      <c r="ROQ265" s="254"/>
      <c r="ROR265" s="254"/>
      <c r="ROS265" s="254"/>
      <c r="ROT265" s="254"/>
      <c r="ROU265" s="254"/>
      <c r="ROV265" s="254"/>
      <c r="ROW265" s="254"/>
      <c r="ROX265" s="254"/>
      <c r="ROY265" s="254"/>
      <c r="ROZ265" s="254"/>
      <c r="RPA265" s="254"/>
      <c r="RPB265" s="254"/>
      <c r="RPC265" s="254"/>
      <c r="RPD265" s="254"/>
      <c r="RPE265" s="254"/>
      <c r="RPF265" s="254"/>
      <c r="RPG265" s="254"/>
      <c r="RPH265" s="254"/>
      <c r="RPI265" s="254"/>
      <c r="RPJ265" s="254"/>
      <c r="RPK265" s="254"/>
      <c r="RPL265" s="254"/>
      <c r="RPM265" s="254"/>
      <c r="RPN265" s="254"/>
      <c r="RPO265" s="254"/>
      <c r="RPP265" s="254"/>
      <c r="RPQ265" s="254"/>
      <c r="RPR265" s="254"/>
      <c r="RPS265" s="254"/>
      <c r="RPT265" s="254"/>
      <c r="RPU265" s="254"/>
      <c r="RPV265" s="254"/>
      <c r="RPW265" s="254"/>
      <c r="RPX265" s="254"/>
      <c r="RPY265" s="254"/>
      <c r="RPZ265" s="254"/>
      <c r="RQA265" s="254"/>
      <c r="RQB265" s="254"/>
      <c r="RQC265" s="254"/>
      <c r="RQD265" s="254"/>
      <c r="RQE265" s="254"/>
      <c r="RQF265" s="254"/>
      <c r="RQG265" s="254"/>
      <c r="RQH265" s="254"/>
      <c r="RQI265" s="254"/>
      <c r="RQJ265" s="254"/>
      <c r="RQK265" s="254"/>
      <c r="RQL265" s="254"/>
      <c r="RQM265" s="254"/>
      <c r="RQN265" s="254"/>
      <c r="RQO265" s="254"/>
      <c r="RQP265" s="254"/>
      <c r="RQQ265" s="254"/>
      <c r="RQR265" s="254"/>
      <c r="RQS265" s="254"/>
      <c r="RQT265" s="254"/>
      <c r="RQU265" s="254"/>
      <c r="RQV265" s="254"/>
      <c r="RQW265" s="254"/>
      <c r="RQX265" s="254"/>
      <c r="RQY265" s="254"/>
      <c r="RQZ265" s="254"/>
      <c r="RRA265" s="254"/>
      <c r="RRB265" s="254"/>
      <c r="RRC265" s="254"/>
      <c r="RRD265" s="254"/>
      <c r="RRE265" s="254"/>
      <c r="RRF265" s="254"/>
      <c r="RRG265" s="254"/>
      <c r="RRH265" s="254"/>
      <c r="RRI265" s="254"/>
      <c r="RRJ265" s="254"/>
      <c r="RRK265" s="254"/>
      <c r="RRL265" s="254"/>
      <c r="RRM265" s="254"/>
      <c r="RRN265" s="254"/>
      <c r="RRO265" s="254"/>
      <c r="RRP265" s="254"/>
      <c r="RRQ265" s="254"/>
      <c r="RRR265" s="254"/>
      <c r="RRS265" s="254"/>
      <c r="RRT265" s="254"/>
      <c r="RRU265" s="254"/>
      <c r="RRV265" s="254"/>
      <c r="RRW265" s="254"/>
      <c r="RRX265" s="254"/>
      <c r="RRY265" s="254"/>
      <c r="RRZ265" s="254"/>
      <c r="RSA265" s="254"/>
      <c r="RSB265" s="254"/>
      <c r="RSC265" s="254"/>
      <c r="RSD265" s="254"/>
      <c r="RSE265" s="254"/>
      <c r="RSF265" s="254"/>
      <c r="RSG265" s="254"/>
      <c r="RSH265" s="254"/>
      <c r="RSI265" s="254"/>
      <c r="RSJ265" s="254"/>
      <c r="RSK265" s="254"/>
      <c r="RSL265" s="254"/>
      <c r="RSM265" s="254"/>
      <c r="RSN265" s="254"/>
      <c r="RSO265" s="254"/>
      <c r="RSP265" s="254"/>
      <c r="RSQ265" s="254"/>
      <c r="RSR265" s="254"/>
      <c r="RSS265" s="254"/>
      <c r="RST265" s="254"/>
      <c r="RSU265" s="254"/>
      <c r="RSV265" s="254"/>
      <c r="RSW265" s="254"/>
      <c r="RSX265" s="254"/>
      <c r="RSY265" s="254"/>
      <c r="RSZ265" s="254"/>
      <c r="RTA265" s="254"/>
      <c r="RTB265" s="254"/>
      <c r="RTC265" s="254"/>
      <c r="RTD265" s="254"/>
      <c r="RTE265" s="254"/>
      <c r="RTF265" s="254"/>
      <c r="RTG265" s="254"/>
      <c r="RTH265" s="254"/>
      <c r="RTI265" s="254"/>
      <c r="RTJ265" s="254"/>
      <c r="RTK265" s="254"/>
      <c r="RTL265" s="254"/>
      <c r="RTM265" s="254"/>
      <c r="RTN265" s="254"/>
      <c r="RTO265" s="254"/>
      <c r="RTP265" s="254"/>
      <c r="RTQ265" s="254"/>
      <c r="RTR265" s="254"/>
      <c r="RTS265" s="254"/>
      <c r="RTT265" s="254"/>
      <c r="RTU265" s="254"/>
      <c r="RTV265" s="254"/>
      <c r="RTW265" s="254"/>
      <c r="RTX265" s="254"/>
      <c r="RTY265" s="254"/>
      <c r="RTZ265" s="254"/>
      <c r="RUA265" s="254"/>
      <c r="RUB265" s="254"/>
      <c r="RUC265" s="254"/>
      <c r="RUD265" s="254"/>
      <c r="RUE265" s="254"/>
      <c r="RUF265" s="254"/>
      <c r="RUG265" s="254"/>
      <c r="RUH265" s="254"/>
      <c r="RUI265" s="254"/>
      <c r="RUJ265" s="254"/>
      <c r="RUK265" s="254"/>
      <c r="RUL265" s="254"/>
      <c r="RUM265" s="254"/>
      <c r="RUN265" s="254"/>
      <c r="RUO265" s="254"/>
      <c r="RUP265" s="254"/>
      <c r="RUQ265" s="254"/>
      <c r="RUR265" s="254"/>
      <c r="RUS265" s="254"/>
      <c r="RUT265" s="254"/>
      <c r="RUU265" s="254"/>
      <c r="RUV265" s="254"/>
      <c r="RUW265" s="254"/>
      <c r="RUX265" s="254"/>
      <c r="RUY265" s="254"/>
      <c r="RUZ265" s="254"/>
      <c r="RVA265" s="254"/>
      <c r="RVB265" s="254"/>
      <c r="RVC265" s="254"/>
      <c r="RVD265" s="254"/>
      <c r="RVE265" s="254"/>
      <c r="RVF265" s="254"/>
      <c r="RVG265" s="254"/>
      <c r="RVH265" s="254"/>
      <c r="RVI265" s="254"/>
      <c r="RVJ265" s="254"/>
      <c r="RVK265" s="254"/>
      <c r="RVL265" s="254"/>
      <c r="RVM265" s="254"/>
      <c r="RVN265" s="254"/>
      <c r="RVO265" s="254"/>
      <c r="RVP265" s="254"/>
      <c r="RVQ265" s="254"/>
      <c r="RVR265" s="254"/>
      <c r="RVS265" s="254"/>
      <c r="RVT265" s="254"/>
      <c r="RVU265" s="254"/>
      <c r="RVV265" s="254"/>
      <c r="RVW265" s="254"/>
      <c r="RVX265" s="254"/>
      <c r="RVY265" s="254"/>
      <c r="RVZ265" s="254"/>
      <c r="RWA265" s="254"/>
      <c r="RWB265" s="254"/>
      <c r="RWC265" s="254"/>
      <c r="RWD265" s="254"/>
      <c r="RWE265" s="254"/>
      <c r="RWF265" s="254"/>
      <c r="RWG265" s="254"/>
      <c r="RWH265" s="254"/>
      <c r="RWI265" s="254"/>
      <c r="RWJ265" s="254"/>
      <c r="RWK265" s="254"/>
      <c r="RWL265" s="254"/>
      <c r="RWM265" s="254"/>
      <c r="RWN265" s="254"/>
      <c r="RWO265" s="254"/>
      <c r="RWP265" s="254"/>
      <c r="RWQ265" s="254"/>
      <c r="RWR265" s="254"/>
      <c r="RWS265" s="254"/>
      <c r="RWT265" s="254"/>
      <c r="RWU265" s="254"/>
      <c r="RWV265" s="254"/>
      <c r="RWW265" s="254"/>
      <c r="RWX265" s="254"/>
      <c r="RWY265" s="254"/>
      <c r="RWZ265" s="254"/>
      <c r="RXA265" s="254"/>
      <c r="RXB265" s="254"/>
      <c r="RXC265" s="254"/>
      <c r="RXD265" s="254"/>
      <c r="RXE265" s="254"/>
      <c r="RXF265" s="254"/>
      <c r="RXG265" s="254"/>
      <c r="RXH265" s="254"/>
      <c r="RXI265" s="254"/>
      <c r="RXJ265" s="254"/>
      <c r="RXK265" s="254"/>
      <c r="RXL265" s="254"/>
      <c r="RXM265" s="254"/>
      <c r="RXN265" s="254"/>
      <c r="RXO265" s="254"/>
      <c r="RXP265" s="254"/>
      <c r="RXQ265" s="254"/>
      <c r="RXR265" s="254"/>
      <c r="RXS265" s="254"/>
      <c r="RXT265" s="254"/>
      <c r="RXU265" s="254"/>
      <c r="RXV265" s="254"/>
      <c r="RXW265" s="254"/>
      <c r="RXX265" s="254"/>
      <c r="RXY265" s="254"/>
      <c r="RXZ265" s="254"/>
      <c r="RYA265" s="254"/>
      <c r="RYB265" s="254"/>
      <c r="RYC265" s="254"/>
      <c r="RYD265" s="254"/>
      <c r="RYE265" s="254"/>
      <c r="RYF265" s="254"/>
      <c r="RYG265" s="254"/>
      <c r="RYH265" s="254"/>
      <c r="RYI265" s="254"/>
      <c r="RYJ265" s="254"/>
      <c r="RYK265" s="254"/>
      <c r="RYL265" s="254"/>
      <c r="RYM265" s="254"/>
      <c r="RYN265" s="254"/>
      <c r="RYO265" s="254"/>
      <c r="RYP265" s="254"/>
      <c r="RYQ265" s="254"/>
      <c r="RYR265" s="254"/>
      <c r="RYS265" s="254"/>
      <c r="RYT265" s="254"/>
      <c r="RYU265" s="254"/>
      <c r="RYV265" s="254"/>
      <c r="RYW265" s="254"/>
      <c r="RYX265" s="254"/>
      <c r="RYY265" s="254"/>
      <c r="RYZ265" s="254"/>
      <c r="RZA265" s="254"/>
      <c r="RZB265" s="254"/>
      <c r="RZC265" s="254"/>
      <c r="RZD265" s="254"/>
      <c r="RZE265" s="254"/>
      <c r="RZF265" s="254"/>
      <c r="RZG265" s="254"/>
      <c r="RZH265" s="254"/>
      <c r="RZI265" s="254"/>
      <c r="RZJ265" s="254"/>
      <c r="RZK265" s="254"/>
      <c r="RZL265" s="254"/>
      <c r="RZM265" s="254"/>
      <c r="RZN265" s="254"/>
      <c r="RZO265" s="254"/>
      <c r="RZP265" s="254"/>
      <c r="RZQ265" s="254"/>
      <c r="RZR265" s="254"/>
      <c r="RZS265" s="254"/>
      <c r="RZT265" s="254"/>
      <c r="RZU265" s="254"/>
      <c r="RZV265" s="254"/>
      <c r="RZW265" s="254"/>
      <c r="RZX265" s="254"/>
      <c r="RZY265" s="254"/>
      <c r="RZZ265" s="254"/>
      <c r="SAA265" s="254"/>
      <c r="SAB265" s="254"/>
      <c r="SAC265" s="254"/>
      <c r="SAD265" s="254"/>
      <c r="SAE265" s="254"/>
      <c r="SAF265" s="254"/>
      <c r="SAG265" s="254"/>
      <c r="SAH265" s="254"/>
      <c r="SAI265" s="254"/>
      <c r="SAJ265" s="254"/>
      <c r="SAK265" s="254"/>
      <c r="SAL265" s="254"/>
      <c r="SAM265" s="254"/>
      <c r="SAN265" s="254"/>
      <c r="SAO265" s="254"/>
      <c r="SAP265" s="254"/>
      <c r="SAQ265" s="254"/>
      <c r="SAR265" s="254"/>
      <c r="SAS265" s="254"/>
      <c r="SAT265" s="254"/>
      <c r="SAU265" s="254"/>
      <c r="SAV265" s="254"/>
      <c r="SAW265" s="254"/>
      <c r="SAX265" s="254"/>
      <c r="SAY265" s="254"/>
      <c r="SAZ265" s="254"/>
      <c r="SBA265" s="254"/>
      <c r="SBB265" s="254"/>
      <c r="SBC265" s="254"/>
      <c r="SBD265" s="254"/>
      <c r="SBE265" s="254"/>
      <c r="SBF265" s="254"/>
      <c r="SBG265" s="254"/>
      <c r="SBH265" s="254"/>
      <c r="SBI265" s="254"/>
      <c r="SBJ265" s="254"/>
      <c r="SBK265" s="254"/>
      <c r="SBL265" s="254"/>
      <c r="SBM265" s="254"/>
      <c r="SBN265" s="254"/>
      <c r="SBO265" s="254"/>
      <c r="SBP265" s="254"/>
      <c r="SBQ265" s="254"/>
      <c r="SBR265" s="254"/>
      <c r="SBS265" s="254"/>
      <c r="SBT265" s="254"/>
      <c r="SBU265" s="254"/>
      <c r="SBV265" s="254"/>
      <c r="SBW265" s="254"/>
      <c r="SBX265" s="254"/>
      <c r="SBY265" s="254"/>
      <c r="SBZ265" s="254"/>
      <c r="SCA265" s="254"/>
      <c r="SCB265" s="254"/>
      <c r="SCC265" s="254"/>
      <c r="SCD265" s="254"/>
      <c r="SCE265" s="254"/>
      <c r="SCF265" s="254"/>
      <c r="SCG265" s="254"/>
      <c r="SCH265" s="254"/>
      <c r="SCI265" s="254"/>
      <c r="SCJ265" s="254"/>
      <c r="SCK265" s="254"/>
      <c r="SCL265" s="254"/>
      <c r="SCM265" s="254"/>
      <c r="SCN265" s="254"/>
      <c r="SCO265" s="254"/>
      <c r="SCP265" s="254"/>
      <c r="SCQ265" s="254"/>
      <c r="SCR265" s="254"/>
      <c r="SCS265" s="254"/>
      <c r="SCT265" s="254"/>
      <c r="SCU265" s="254"/>
      <c r="SCV265" s="254"/>
      <c r="SCW265" s="254"/>
      <c r="SCX265" s="254"/>
      <c r="SCY265" s="254"/>
      <c r="SCZ265" s="254"/>
      <c r="SDA265" s="254"/>
      <c r="SDB265" s="254"/>
      <c r="SDC265" s="254"/>
      <c r="SDD265" s="254"/>
      <c r="SDE265" s="254"/>
      <c r="SDF265" s="254"/>
      <c r="SDG265" s="254"/>
      <c r="SDH265" s="254"/>
      <c r="SDI265" s="254"/>
      <c r="SDJ265" s="254"/>
      <c r="SDK265" s="254"/>
      <c r="SDL265" s="254"/>
      <c r="SDM265" s="254"/>
      <c r="SDN265" s="254"/>
      <c r="SDO265" s="254"/>
      <c r="SDP265" s="254"/>
      <c r="SDQ265" s="254"/>
      <c r="SDR265" s="254"/>
      <c r="SDS265" s="254"/>
      <c r="SDT265" s="254"/>
      <c r="SDU265" s="254"/>
      <c r="SDV265" s="254"/>
      <c r="SDW265" s="254"/>
      <c r="SDX265" s="254"/>
      <c r="SDY265" s="254"/>
      <c r="SDZ265" s="254"/>
      <c r="SEA265" s="254"/>
      <c r="SEB265" s="254"/>
      <c r="SEC265" s="254"/>
      <c r="SED265" s="254"/>
      <c r="SEE265" s="254"/>
      <c r="SEF265" s="254"/>
      <c r="SEG265" s="254"/>
      <c r="SEH265" s="254"/>
      <c r="SEI265" s="254"/>
      <c r="SEJ265" s="254"/>
      <c r="SEK265" s="254"/>
      <c r="SEL265" s="254"/>
      <c r="SEM265" s="254"/>
      <c r="SEN265" s="254"/>
      <c r="SEO265" s="254"/>
      <c r="SEP265" s="254"/>
      <c r="SEQ265" s="254"/>
      <c r="SER265" s="254"/>
      <c r="SES265" s="254"/>
      <c r="SET265" s="254"/>
      <c r="SEU265" s="254"/>
      <c r="SEV265" s="254"/>
      <c r="SEW265" s="254"/>
      <c r="SEX265" s="254"/>
      <c r="SEY265" s="254"/>
      <c r="SEZ265" s="254"/>
      <c r="SFA265" s="254"/>
      <c r="SFB265" s="254"/>
      <c r="SFC265" s="254"/>
      <c r="SFD265" s="254"/>
      <c r="SFE265" s="254"/>
      <c r="SFF265" s="254"/>
      <c r="SFG265" s="254"/>
      <c r="SFH265" s="254"/>
      <c r="SFI265" s="254"/>
      <c r="SFJ265" s="254"/>
      <c r="SFK265" s="254"/>
      <c r="SFL265" s="254"/>
      <c r="SFM265" s="254"/>
      <c r="SFN265" s="254"/>
      <c r="SFO265" s="254"/>
      <c r="SFP265" s="254"/>
      <c r="SFQ265" s="254"/>
      <c r="SFR265" s="254"/>
      <c r="SFS265" s="254"/>
      <c r="SFT265" s="254"/>
      <c r="SFU265" s="254"/>
      <c r="SFV265" s="254"/>
      <c r="SFW265" s="254"/>
      <c r="SFX265" s="254"/>
      <c r="SFY265" s="254"/>
      <c r="SFZ265" s="254"/>
      <c r="SGA265" s="254"/>
      <c r="SGB265" s="254"/>
      <c r="SGC265" s="254"/>
      <c r="SGD265" s="254"/>
      <c r="SGE265" s="254"/>
      <c r="SGF265" s="254"/>
      <c r="SGG265" s="254"/>
      <c r="SGH265" s="254"/>
      <c r="SGI265" s="254"/>
      <c r="SGJ265" s="254"/>
      <c r="SGK265" s="254"/>
      <c r="SGL265" s="254"/>
      <c r="SGM265" s="254"/>
      <c r="SGN265" s="254"/>
      <c r="SGO265" s="254"/>
      <c r="SGP265" s="254"/>
      <c r="SGQ265" s="254"/>
      <c r="SGR265" s="254"/>
      <c r="SGS265" s="254"/>
      <c r="SGT265" s="254"/>
      <c r="SGU265" s="254"/>
      <c r="SGV265" s="254"/>
      <c r="SGW265" s="254"/>
      <c r="SGX265" s="254"/>
      <c r="SGY265" s="254"/>
      <c r="SGZ265" s="254"/>
      <c r="SHA265" s="254"/>
      <c r="SHB265" s="254"/>
      <c r="SHC265" s="254"/>
      <c r="SHD265" s="254"/>
      <c r="SHE265" s="254"/>
      <c r="SHF265" s="254"/>
      <c r="SHG265" s="254"/>
      <c r="SHH265" s="254"/>
      <c r="SHI265" s="254"/>
      <c r="SHJ265" s="254"/>
      <c r="SHK265" s="254"/>
      <c r="SHL265" s="254"/>
      <c r="SHM265" s="254"/>
      <c r="SHN265" s="254"/>
      <c r="SHO265" s="254"/>
      <c r="SHP265" s="254"/>
      <c r="SHQ265" s="254"/>
      <c r="SHR265" s="254"/>
      <c r="SHS265" s="254"/>
      <c r="SHT265" s="254"/>
      <c r="SHU265" s="254"/>
      <c r="SHV265" s="254"/>
      <c r="SHW265" s="254"/>
      <c r="SHX265" s="254"/>
      <c r="SHY265" s="254"/>
      <c r="SHZ265" s="254"/>
      <c r="SIA265" s="254"/>
      <c r="SIB265" s="254"/>
      <c r="SIC265" s="254"/>
      <c r="SID265" s="254"/>
      <c r="SIE265" s="254"/>
      <c r="SIF265" s="254"/>
      <c r="SIG265" s="254"/>
      <c r="SIH265" s="254"/>
      <c r="SII265" s="254"/>
      <c r="SIJ265" s="254"/>
      <c r="SIK265" s="254"/>
      <c r="SIL265" s="254"/>
      <c r="SIM265" s="254"/>
      <c r="SIN265" s="254"/>
      <c r="SIO265" s="254"/>
      <c r="SIP265" s="254"/>
      <c r="SIQ265" s="254"/>
      <c r="SIR265" s="254"/>
      <c r="SIS265" s="254"/>
      <c r="SIT265" s="254"/>
      <c r="SIU265" s="254"/>
      <c r="SIV265" s="254"/>
      <c r="SIW265" s="254"/>
      <c r="SIX265" s="254"/>
      <c r="SIY265" s="254"/>
      <c r="SIZ265" s="254"/>
      <c r="SJA265" s="254"/>
      <c r="SJB265" s="254"/>
      <c r="SJC265" s="254"/>
      <c r="SJD265" s="254"/>
      <c r="SJE265" s="254"/>
      <c r="SJF265" s="254"/>
      <c r="SJG265" s="254"/>
      <c r="SJH265" s="254"/>
      <c r="SJI265" s="254"/>
      <c r="SJJ265" s="254"/>
      <c r="SJK265" s="254"/>
      <c r="SJL265" s="254"/>
      <c r="SJM265" s="254"/>
      <c r="SJN265" s="254"/>
      <c r="SJO265" s="254"/>
      <c r="SJP265" s="254"/>
      <c r="SJQ265" s="254"/>
      <c r="SJR265" s="254"/>
      <c r="SJS265" s="254"/>
      <c r="SJT265" s="254"/>
      <c r="SJU265" s="254"/>
      <c r="SJV265" s="254"/>
      <c r="SJW265" s="254"/>
      <c r="SJX265" s="254"/>
      <c r="SJY265" s="254"/>
      <c r="SJZ265" s="254"/>
      <c r="SKA265" s="254"/>
      <c r="SKB265" s="254"/>
      <c r="SKC265" s="254"/>
      <c r="SKD265" s="254"/>
      <c r="SKE265" s="254"/>
      <c r="SKF265" s="254"/>
      <c r="SKG265" s="254"/>
      <c r="SKH265" s="254"/>
      <c r="SKI265" s="254"/>
      <c r="SKJ265" s="254"/>
      <c r="SKK265" s="254"/>
      <c r="SKL265" s="254"/>
      <c r="SKM265" s="254"/>
      <c r="SKN265" s="254"/>
      <c r="SKO265" s="254"/>
      <c r="SKP265" s="254"/>
      <c r="SKQ265" s="254"/>
      <c r="SKR265" s="254"/>
      <c r="SKS265" s="254"/>
      <c r="SKT265" s="254"/>
      <c r="SKU265" s="254"/>
      <c r="SKV265" s="254"/>
      <c r="SKW265" s="254"/>
      <c r="SKX265" s="254"/>
      <c r="SKY265" s="254"/>
      <c r="SKZ265" s="254"/>
      <c r="SLA265" s="254"/>
      <c r="SLB265" s="254"/>
      <c r="SLC265" s="254"/>
      <c r="SLD265" s="254"/>
      <c r="SLE265" s="254"/>
      <c r="SLF265" s="254"/>
      <c r="SLG265" s="254"/>
      <c r="SLH265" s="254"/>
      <c r="SLI265" s="254"/>
      <c r="SLJ265" s="254"/>
      <c r="SLK265" s="254"/>
      <c r="SLL265" s="254"/>
      <c r="SLM265" s="254"/>
      <c r="SLN265" s="254"/>
      <c r="SLO265" s="254"/>
      <c r="SLP265" s="254"/>
      <c r="SLQ265" s="254"/>
      <c r="SLR265" s="254"/>
      <c r="SLS265" s="254"/>
      <c r="SLT265" s="254"/>
      <c r="SLU265" s="254"/>
      <c r="SLV265" s="254"/>
      <c r="SLW265" s="254"/>
      <c r="SLX265" s="254"/>
      <c r="SLY265" s="254"/>
      <c r="SLZ265" s="254"/>
      <c r="SMA265" s="254"/>
      <c r="SMB265" s="254"/>
      <c r="SMC265" s="254"/>
      <c r="SMD265" s="254"/>
      <c r="SME265" s="254"/>
      <c r="SMF265" s="254"/>
      <c r="SMG265" s="254"/>
      <c r="SMH265" s="254"/>
      <c r="SMI265" s="254"/>
      <c r="SMJ265" s="254"/>
      <c r="SMK265" s="254"/>
      <c r="SML265" s="254"/>
      <c r="SMM265" s="254"/>
      <c r="SMN265" s="254"/>
      <c r="SMO265" s="254"/>
      <c r="SMP265" s="254"/>
      <c r="SMQ265" s="254"/>
      <c r="SMR265" s="254"/>
      <c r="SMS265" s="254"/>
      <c r="SMT265" s="254"/>
      <c r="SMU265" s="254"/>
      <c r="SMV265" s="254"/>
      <c r="SMW265" s="254"/>
      <c r="SMX265" s="254"/>
      <c r="SMY265" s="254"/>
      <c r="SMZ265" s="254"/>
      <c r="SNA265" s="254"/>
      <c r="SNB265" s="254"/>
      <c r="SNC265" s="254"/>
      <c r="SND265" s="254"/>
      <c r="SNE265" s="254"/>
      <c r="SNF265" s="254"/>
      <c r="SNG265" s="254"/>
      <c r="SNH265" s="254"/>
      <c r="SNI265" s="254"/>
      <c r="SNJ265" s="254"/>
      <c r="SNK265" s="254"/>
      <c r="SNL265" s="254"/>
      <c r="SNM265" s="254"/>
      <c r="SNN265" s="254"/>
      <c r="SNO265" s="254"/>
      <c r="SNP265" s="254"/>
      <c r="SNQ265" s="254"/>
      <c r="SNR265" s="254"/>
      <c r="SNS265" s="254"/>
      <c r="SNT265" s="254"/>
      <c r="SNU265" s="254"/>
      <c r="SNV265" s="254"/>
      <c r="SNW265" s="254"/>
      <c r="SNX265" s="254"/>
      <c r="SNY265" s="254"/>
      <c r="SNZ265" s="254"/>
      <c r="SOA265" s="254"/>
      <c r="SOB265" s="254"/>
      <c r="SOC265" s="254"/>
      <c r="SOD265" s="254"/>
      <c r="SOE265" s="254"/>
      <c r="SOF265" s="254"/>
      <c r="SOG265" s="254"/>
      <c r="SOH265" s="254"/>
      <c r="SOI265" s="254"/>
      <c r="SOJ265" s="254"/>
      <c r="SOK265" s="254"/>
      <c r="SOL265" s="254"/>
      <c r="SOM265" s="254"/>
      <c r="SON265" s="254"/>
      <c r="SOO265" s="254"/>
      <c r="SOP265" s="254"/>
      <c r="SOQ265" s="254"/>
      <c r="SOR265" s="254"/>
      <c r="SOS265" s="254"/>
      <c r="SOT265" s="254"/>
      <c r="SOU265" s="254"/>
      <c r="SOV265" s="254"/>
      <c r="SOW265" s="254"/>
      <c r="SOX265" s="254"/>
      <c r="SOY265" s="254"/>
      <c r="SOZ265" s="254"/>
      <c r="SPA265" s="254"/>
      <c r="SPB265" s="254"/>
      <c r="SPC265" s="254"/>
      <c r="SPD265" s="254"/>
      <c r="SPE265" s="254"/>
      <c r="SPF265" s="254"/>
      <c r="SPG265" s="254"/>
      <c r="SPH265" s="254"/>
      <c r="SPI265" s="254"/>
      <c r="SPJ265" s="254"/>
      <c r="SPK265" s="254"/>
      <c r="SPL265" s="254"/>
      <c r="SPM265" s="254"/>
      <c r="SPN265" s="254"/>
      <c r="SPO265" s="254"/>
      <c r="SPP265" s="254"/>
      <c r="SPQ265" s="254"/>
      <c r="SPR265" s="254"/>
      <c r="SPS265" s="254"/>
      <c r="SPT265" s="254"/>
      <c r="SPU265" s="254"/>
      <c r="SPV265" s="254"/>
      <c r="SPW265" s="254"/>
      <c r="SPX265" s="254"/>
      <c r="SPY265" s="254"/>
      <c r="SPZ265" s="254"/>
      <c r="SQA265" s="254"/>
      <c r="SQB265" s="254"/>
      <c r="SQC265" s="254"/>
      <c r="SQD265" s="254"/>
      <c r="SQE265" s="254"/>
      <c r="SQF265" s="254"/>
      <c r="SQG265" s="254"/>
      <c r="SQH265" s="254"/>
      <c r="SQI265" s="254"/>
      <c r="SQJ265" s="254"/>
      <c r="SQK265" s="254"/>
      <c r="SQL265" s="254"/>
      <c r="SQM265" s="254"/>
      <c r="SQN265" s="254"/>
      <c r="SQO265" s="254"/>
      <c r="SQP265" s="254"/>
      <c r="SQQ265" s="254"/>
      <c r="SQR265" s="254"/>
      <c r="SQS265" s="254"/>
      <c r="SQT265" s="254"/>
      <c r="SQU265" s="254"/>
      <c r="SQV265" s="254"/>
      <c r="SQW265" s="254"/>
      <c r="SQX265" s="254"/>
      <c r="SQY265" s="254"/>
      <c r="SQZ265" s="254"/>
      <c r="SRA265" s="254"/>
      <c r="SRB265" s="254"/>
      <c r="SRC265" s="254"/>
      <c r="SRD265" s="254"/>
      <c r="SRE265" s="254"/>
      <c r="SRF265" s="254"/>
      <c r="SRG265" s="254"/>
      <c r="SRH265" s="254"/>
      <c r="SRI265" s="254"/>
      <c r="SRJ265" s="254"/>
      <c r="SRK265" s="254"/>
      <c r="SRL265" s="254"/>
      <c r="SRM265" s="254"/>
      <c r="SRN265" s="254"/>
      <c r="SRO265" s="254"/>
      <c r="SRP265" s="254"/>
      <c r="SRQ265" s="254"/>
      <c r="SRR265" s="254"/>
      <c r="SRS265" s="254"/>
      <c r="SRT265" s="254"/>
      <c r="SRU265" s="254"/>
      <c r="SRV265" s="254"/>
      <c r="SRW265" s="254"/>
      <c r="SRX265" s="254"/>
      <c r="SRY265" s="254"/>
      <c r="SRZ265" s="254"/>
      <c r="SSA265" s="254"/>
      <c r="SSB265" s="254"/>
      <c r="SSC265" s="254"/>
      <c r="SSD265" s="254"/>
      <c r="SSE265" s="254"/>
      <c r="SSF265" s="254"/>
      <c r="SSG265" s="254"/>
      <c r="SSH265" s="254"/>
      <c r="SSI265" s="254"/>
      <c r="SSJ265" s="254"/>
      <c r="SSK265" s="254"/>
      <c r="SSL265" s="254"/>
      <c r="SSM265" s="254"/>
      <c r="SSN265" s="254"/>
      <c r="SSO265" s="254"/>
      <c r="SSP265" s="254"/>
      <c r="SSQ265" s="254"/>
      <c r="SSR265" s="254"/>
      <c r="SSS265" s="254"/>
      <c r="SST265" s="254"/>
      <c r="SSU265" s="254"/>
      <c r="SSV265" s="254"/>
      <c r="SSW265" s="254"/>
      <c r="SSX265" s="254"/>
      <c r="SSY265" s="254"/>
      <c r="SSZ265" s="254"/>
      <c r="STA265" s="254"/>
      <c r="STB265" s="254"/>
      <c r="STC265" s="254"/>
      <c r="STD265" s="254"/>
      <c r="STE265" s="254"/>
      <c r="STF265" s="254"/>
      <c r="STG265" s="254"/>
      <c r="STH265" s="254"/>
      <c r="STI265" s="254"/>
      <c r="STJ265" s="254"/>
      <c r="STK265" s="254"/>
      <c r="STL265" s="254"/>
      <c r="STM265" s="254"/>
      <c r="STN265" s="254"/>
      <c r="STO265" s="254"/>
      <c r="STP265" s="254"/>
      <c r="STQ265" s="254"/>
      <c r="STR265" s="254"/>
      <c r="STS265" s="254"/>
      <c r="STT265" s="254"/>
      <c r="STU265" s="254"/>
      <c r="STV265" s="254"/>
      <c r="STW265" s="254"/>
      <c r="STX265" s="254"/>
      <c r="STY265" s="254"/>
      <c r="STZ265" s="254"/>
      <c r="SUA265" s="254"/>
      <c r="SUB265" s="254"/>
      <c r="SUC265" s="254"/>
      <c r="SUD265" s="254"/>
      <c r="SUE265" s="254"/>
      <c r="SUF265" s="254"/>
      <c r="SUG265" s="254"/>
      <c r="SUH265" s="254"/>
      <c r="SUI265" s="254"/>
      <c r="SUJ265" s="254"/>
      <c r="SUK265" s="254"/>
      <c r="SUL265" s="254"/>
      <c r="SUM265" s="254"/>
      <c r="SUN265" s="254"/>
      <c r="SUO265" s="254"/>
      <c r="SUP265" s="254"/>
      <c r="SUQ265" s="254"/>
      <c r="SUR265" s="254"/>
      <c r="SUS265" s="254"/>
      <c r="SUT265" s="254"/>
      <c r="SUU265" s="254"/>
      <c r="SUV265" s="254"/>
      <c r="SUW265" s="254"/>
      <c r="SUX265" s="254"/>
      <c r="SUY265" s="254"/>
      <c r="SUZ265" s="254"/>
      <c r="SVA265" s="254"/>
      <c r="SVB265" s="254"/>
      <c r="SVC265" s="254"/>
      <c r="SVD265" s="254"/>
      <c r="SVE265" s="254"/>
      <c r="SVF265" s="254"/>
      <c r="SVG265" s="254"/>
      <c r="SVH265" s="254"/>
      <c r="SVI265" s="254"/>
      <c r="SVJ265" s="254"/>
      <c r="SVK265" s="254"/>
      <c r="SVL265" s="254"/>
      <c r="SVM265" s="254"/>
      <c r="SVN265" s="254"/>
      <c r="SVO265" s="254"/>
      <c r="SVP265" s="254"/>
      <c r="SVQ265" s="254"/>
      <c r="SVR265" s="254"/>
      <c r="SVS265" s="254"/>
      <c r="SVT265" s="254"/>
      <c r="SVU265" s="254"/>
      <c r="SVV265" s="254"/>
      <c r="SVW265" s="254"/>
      <c r="SVX265" s="254"/>
      <c r="SVY265" s="254"/>
      <c r="SVZ265" s="254"/>
      <c r="SWA265" s="254"/>
      <c r="SWB265" s="254"/>
      <c r="SWC265" s="254"/>
      <c r="SWD265" s="254"/>
      <c r="SWE265" s="254"/>
      <c r="SWF265" s="254"/>
      <c r="SWG265" s="254"/>
      <c r="SWH265" s="254"/>
      <c r="SWI265" s="254"/>
      <c r="SWJ265" s="254"/>
      <c r="SWK265" s="254"/>
      <c r="SWL265" s="254"/>
      <c r="SWM265" s="254"/>
      <c r="SWN265" s="254"/>
      <c r="SWO265" s="254"/>
      <c r="SWP265" s="254"/>
      <c r="SWQ265" s="254"/>
      <c r="SWR265" s="254"/>
      <c r="SWS265" s="254"/>
      <c r="SWT265" s="254"/>
      <c r="SWU265" s="254"/>
      <c r="SWV265" s="254"/>
      <c r="SWW265" s="254"/>
      <c r="SWX265" s="254"/>
      <c r="SWY265" s="254"/>
      <c r="SWZ265" s="254"/>
      <c r="SXA265" s="254"/>
      <c r="SXB265" s="254"/>
      <c r="SXC265" s="254"/>
      <c r="SXD265" s="254"/>
      <c r="SXE265" s="254"/>
      <c r="SXF265" s="254"/>
      <c r="SXG265" s="254"/>
      <c r="SXH265" s="254"/>
      <c r="SXI265" s="254"/>
      <c r="SXJ265" s="254"/>
      <c r="SXK265" s="254"/>
      <c r="SXL265" s="254"/>
      <c r="SXM265" s="254"/>
      <c r="SXN265" s="254"/>
      <c r="SXO265" s="254"/>
      <c r="SXP265" s="254"/>
      <c r="SXQ265" s="254"/>
      <c r="SXR265" s="254"/>
      <c r="SXS265" s="254"/>
      <c r="SXT265" s="254"/>
      <c r="SXU265" s="254"/>
      <c r="SXV265" s="254"/>
      <c r="SXW265" s="254"/>
      <c r="SXX265" s="254"/>
      <c r="SXY265" s="254"/>
      <c r="SXZ265" s="254"/>
      <c r="SYA265" s="254"/>
      <c r="SYB265" s="254"/>
      <c r="SYC265" s="254"/>
      <c r="SYD265" s="254"/>
      <c r="SYE265" s="254"/>
      <c r="SYF265" s="254"/>
      <c r="SYG265" s="254"/>
      <c r="SYH265" s="254"/>
      <c r="SYI265" s="254"/>
      <c r="SYJ265" s="254"/>
      <c r="SYK265" s="254"/>
      <c r="SYL265" s="254"/>
      <c r="SYM265" s="254"/>
      <c r="SYN265" s="254"/>
      <c r="SYO265" s="254"/>
      <c r="SYP265" s="254"/>
      <c r="SYQ265" s="254"/>
      <c r="SYR265" s="254"/>
      <c r="SYS265" s="254"/>
      <c r="SYT265" s="254"/>
      <c r="SYU265" s="254"/>
      <c r="SYV265" s="254"/>
      <c r="SYW265" s="254"/>
      <c r="SYX265" s="254"/>
      <c r="SYY265" s="254"/>
      <c r="SYZ265" s="254"/>
      <c r="SZA265" s="254"/>
      <c r="SZB265" s="254"/>
      <c r="SZC265" s="254"/>
      <c r="SZD265" s="254"/>
      <c r="SZE265" s="254"/>
      <c r="SZF265" s="254"/>
      <c r="SZG265" s="254"/>
      <c r="SZH265" s="254"/>
      <c r="SZI265" s="254"/>
      <c r="SZJ265" s="254"/>
      <c r="SZK265" s="254"/>
      <c r="SZL265" s="254"/>
      <c r="SZM265" s="254"/>
      <c r="SZN265" s="254"/>
      <c r="SZO265" s="254"/>
      <c r="SZP265" s="254"/>
      <c r="SZQ265" s="254"/>
      <c r="SZR265" s="254"/>
      <c r="SZS265" s="254"/>
      <c r="SZT265" s="254"/>
      <c r="SZU265" s="254"/>
      <c r="SZV265" s="254"/>
      <c r="SZW265" s="254"/>
      <c r="SZX265" s="254"/>
      <c r="SZY265" s="254"/>
      <c r="SZZ265" s="254"/>
      <c r="TAA265" s="254"/>
      <c r="TAB265" s="254"/>
      <c r="TAC265" s="254"/>
      <c r="TAD265" s="254"/>
      <c r="TAE265" s="254"/>
      <c r="TAF265" s="254"/>
      <c r="TAG265" s="254"/>
      <c r="TAH265" s="254"/>
      <c r="TAI265" s="254"/>
      <c r="TAJ265" s="254"/>
      <c r="TAK265" s="254"/>
      <c r="TAL265" s="254"/>
      <c r="TAM265" s="254"/>
      <c r="TAN265" s="254"/>
      <c r="TAO265" s="254"/>
      <c r="TAP265" s="254"/>
      <c r="TAQ265" s="254"/>
      <c r="TAR265" s="254"/>
      <c r="TAS265" s="254"/>
      <c r="TAT265" s="254"/>
      <c r="TAU265" s="254"/>
      <c r="TAV265" s="254"/>
      <c r="TAW265" s="254"/>
      <c r="TAX265" s="254"/>
      <c r="TAY265" s="254"/>
      <c r="TAZ265" s="254"/>
      <c r="TBA265" s="254"/>
      <c r="TBB265" s="254"/>
      <c r="TBC265" s="254"/>
      <c r="TBD265" s="254"/>
      <c r="TBE265" s="254"/>
      <c r="TBF265" s="254"/>
      <c r="TBG265" s="254"/>
      <c r="TBH265" s="254"/>
      <c r="TBI265" s="254"/>
      <c r="TBJ265" s="254"/>
      <c r="TBK265" s="254"/>
      <c r="TBL265" s="254"/>
      <c r="TBM265" s="254"/>
      <c r="TBN265" s="254"/>
      <c r="TBO265" s="254"/>
      <c r="TBP265" s="254"/>
      <c r="TBQ265" s="254"/>
      <c r="TBR265" s="254"/>
      <c r="TBS265" s="254"/>
      <c r="TBT265" s="254"/>
      <c r="TBU265" s="254"/>
      <c r="TBV265" s="254"/>
      <c r="TBW265" s="254"/>
      <c r="TBX265" s="254"/>
      <c r="TBY265" s="254"/>
      <c r="TBZ265" s="254"/>
      <c r="TCA265" s="254"/>
      <c r="TCB265" s="254"/>
      <c r="TCC265" s="254"/>
      <c r="TCD265" s="254"/>
      <c r="TCE265" s="254"/>
      <c r="TCF265" s="254"/>
      <c r="TCG265" s="254"/>
      <c r="TCH265" s="254"/>
      <c r="TCI265" s="254"/>
      <c r="TCJ265" s="254"/>
      <c r="TCK265" s="254"/>
      <c r="TCL265" s="254"/>
      <c r="TCM265" s="254"/>
      <c r="TCN265" s="254"/>
      <c r="TCO265" s="254"/>
      <c r="TCP265" s="254"/>
      <c r="TCQ265" s="254"/>
      <c r="TCR265" s="254"/>
      <c r="TCS265" s="254"/>
      <c r="TCT265" s="254"/>
      <c r="TCU265" s="254"/>
      <c r="TCV265" s="254"/>
      <c r="TCW265" s="254"/>
      <c r="TCX265" s="254"/>
      <c r="TCY265" s="254"/>
      <c r="TCZ265" s="254"/>
      <c r="TDA265" s="254"/>
      <c r="TDB265" s="254"/>
      <c r="TDC265" s="254"/>
      <c r="TDD265" s="254"/>
      <c r="TDE265" s="254"/>
      <c r="TDF265" s="254"/>
      <c r="TDG265" s="254"/>
      <c r="TDH265" s="254"/>
      <c r="TDI265" s="254"/>
      <c r="TDJ265" s="254"/>
      <c r="TDK265" s="254"/>
      <c r="TDL265" s="254"/>
      <c r="TDM265" s="254"/>
      <c r="TDN265" s="254"/>
      <c r="TDO265" s="254"/>
      <c r="TDP265" s="254"/>
      <c r="TDQ265" s="254"/>
      <c r="TDR265" s="254"/>
      <c r="TDS265" s="254"/>
      <c r="TDT265" s="254"/>
      <c r="TDU265" s="254"/>
      <c r="TDV265" s="254"/>
      <c r="TDW265" s="254"/>
      <c r="TDX265" s="254"/>
      <c r="TDY265" s="254"/>
      <c r="TDZ265" s="254"/>
      <c r="TEA265" s="254"/>
      <c r="TEB265" s="254"/>
      <c r="TEC265" s="254"/>
      <c r="TED265" s="254"/>
      <c r="TEE265" s="254"/>
      <c r="TEF265" s="254"/>
      <c r="TEG265" s="254"/>
      <c r="TEH265" s="254"/>
      <c r="TEI265" s="254"/>
      <c r="TEJ265" s="254"/>
      <c r="TEK265" s="254"/>
      <c r="TEL265" s="254"/>
      <c r="TEM265" s="254"/>
      <c r="TEN265" s="254"/>
      <c r="TEO265" s="254"/>
      <c r="TEP265" s="254"/>
      <c r="TEQ265" s="254"/>
      <c r="TER265" s="254"/>
      <c r="TES265" s="254"/>
      <c r="TET265" s="254"/>
      <c r="TEU265" s="254"/>
      <c r="TEV265" s="254"/>
      <c r="TEW265" s="254"/>
      <c r="TEX265" s="254"/>
      <c r="TEY265" s="254"/>
      <c r="TEZ265" s="254"/>
      <c r="TFA265" s="254"/>
      <c r="TFB265" s="254"/>
      <c r="TFC265" s="254"/>
      <c r="TFD265" s="254"/>
      <c r="TFE265" s="254"/>
      <c r="TFF265" s="254"/>
      <c r="TFG265" s="254"/>
      <c r="TFH265" s="254"/>
      <c r="TFI265" s="254"/>
      <c r="TFJ265" s="254"/>
      <c r="TFK265" s="254"/>
      <c r="TFL265" s="254"/>
      <c r="TFM265" s="254"/>
      <c r="TFN265" s="254"/>
      <c r="TFO265" s="254"/>
      <c r="TFP265" s="254"/>
      <c r="TFQ265" s="254"/>
      <c r="TFR265" s="254"/>
      <c r="TFS265" s="254"/>
      <c r="TFT265" s="254"/>
      <c r="TFU265" s="254"/>
      <c r="TFV265" s="254"/>
      <c r="TFW265" s="254"/>
      <c r="TFX265" s="254"/>
      <c r="TFY265" s="254"/>
      <c r="TFZ265" s="254"/>
      <c r="TGA265" s="254"/>
      <c r="TGB265" s="254"/>
      <c r="TGC265" s="254"/>
      <c r="TGD265" s="254"/>
      <c r="TGE265" s="254"/>
      <c r="TGF265" s="254"/>
      <c r="TGG265" s="254"/>
      <c r="TGH265" s="254"/>
      <c r="TGI265" s="254"/>
      <c r="TGJ265" s="254"/>
      <c r="TGK265" s="254"/>
      <c r="TGL265" s="254"/>
      <c r="TGM265" s="254"/>
      <c r="TGN265" s="254"/>
      <c r="TGO265" s="254"/>
      <c r="TGP265" s="254"/>
      <c r="TGQ265" s="254"/>
      <c r="TGR265" s="254"/>
      <c r="TGS265" s="254"/>
      <c r="TGT265" s="254"/>
      <c r="TGU265" s="254"/>
      <c r="TGV265" s="254"/>
      <c r="TGW265" s="254"/>
      <c r="TGX265" s="254"/>
      <c r="TGY265" s="254"/>
      <c r="TGZ265" s="254"/>
      <c r="THA265" s="254"/>
      <c r="THB265" s="254"/>
      <c r="THC265" s="254"/>
      <c r="THD265" s="254"/>
      <c r="THE265" s="254"/>
      <c r="THF265" s="254"/>
      <c r="THG265" s="254"/>
      <c r="THH265" s="254"/>
      <c r="THI265" s="254"/>
      <c r="THJ265" s="254"/>
      <c r="THK265" s="254"/>
      <c r="THL265" s="254"/>
      <c r="THM265" s="254"/>
      <c r="THN265" s="254"/>
      <c r="THO265" s="254"/>
      <c r="THP265" s="254"/>
      <c r="THQ265" s="254"/>
      <c r="THR265" s="254"/>
      <c r="THS265" s="254"/>
      <c r="THT265" s="254"/>
      <c r="THU265" s="254"/>
      <c r="THV265" s="254"/>
      <c r="THW265" s="254"/>
      <c r="THX265" s="254"/>
      <c r="THY265" s="254"/>
      <c r="THZ265" s="254"/>
      <c r="TIA265" s="254"/>
      <c r="TIB265" s="254"/>
      <c r="TIC265" s="254"/>
      <c r="TID265" s="254"/>
      <c r="TIE265" s="254"/>
      <c r="TIF265" s="254"/>
      <c r="TIG265" s="254"/>
      <c r="TIH265" s="254"/>
      <c r="TII265" s="254"/>
      <c r="TIJ265" s="254"/>
      <c r="TIK265" s="254"/>
      <c r="TIL265" s="254"/>
      <c r="TIM265" s="254"/>
      <c r="TIN265" s="254"/>
      <c r="TIO265" s="254"/>
      <c r="TIP265" s="254"/>
      <c r="TIQ265" s="254"/>
      <c r="TIR265" s="254"/>
      <c r="TIS265" s="254"/>
      <c r="TIT265" s="254"/>
      <c r="TIU265" s="254"/>
      <c r="TIV265" s="254"/>
      <c r="TIW265" s="254"/>
      <c r="TIX265" s="254"/>
      <c r="TIY265" s="254"/>
      <c r="TIZ265" s="254"/>
      <c r="TJA265" s="254"/>
      <c r="TJB265" s="254"/>
      <c r="TJC265" s="254"/>
      <c r="TJD265" s="254"/>
      <c r="TJE265" s="254"/>
      <c r="TJF265" s="254"/>
      <c r="TJG265" s="254"/>
      <c r="TJH265" s="254"/>
      <c r="TJI265" s="254"/>
      <c r="TJJ265" s="254"/>
      <c r="TJK265" s="254"/>
      <c r="TJL265" s="254"/>
      <c r="TJM265" s="254"/>
      <c r="TJN265" s="254"/>
      <c r="TJO265" s="254"/>
      <c r="TJP265" s="254"/>
      <c r="TJQ265" s="254"/>
      <c r="TJR265" s="254"/>
      <c r="TJS265" s="254"/>
      <c r="TJT265" s="254"/>
      <c r="TJU265" s="254"/>
      <c r="TJV265" s="254"/>
      <c r="TJW265" s="254"/>
      <c r="TJX265" s="254"/>
      <c r="TJY265" s="254"/>
      <c r="TJZ265" s="254"/>
      <c r="TKA265" s="254"/>
      <c r="TKB265" s="254"/>
      <c r="TKC265" s="254"/>
      <c r="TKD265" s="254"/>
      <c r="TKE265" s="254"/>
      <c r="TKF265" s="254"/>
      <c r="TKG265" s="254"/>
      <c r="TKH265" s="254"/>
      <c r="TKI265" s="254"/>
      <c r="TKJ265" s="254"/>
      <c r="TKK265" s="254"/>
      <c r="TKL265" s="254"/>
      <c r="TKM265" s="254"/>
      <c r="TKN265" s="254"/>
      <c r="TKO265" s="254"/>
      <c r="TKP265" s="254"/>
      <c r="TKQ265" s="254"/>
      <c r="TKR265" s="254"/>
      <c r="TKS265" s="254"/>
      <c r="TKT265" s="254"/>
      <c r="TKU265" s="254"/>
      <c r="TKV265" s="254"/>
      <c r="TKW265" s="254"/>
      <c r="TKX265" s="254"/>
      <c r="TKY265" s="254"/>
      <c r="TKZ265" s="254"/>
      <c r="TLA265" s="254"/>
      <c r="TLB265" s="254"/>
      <c r="TLC265" s="254"/>
      <c r="TLD265" s="254"/>
      <c r="TLE265" s="254"/>
      <c r="TLF265" s="254"/>
      <c r="TLG265" s="254"/>
      <c r="TLH265" s="254"/>
      <c r="TLI265" s="254"/>
      <c r="TLJ265" s="254"/>
      <c r="TLK265" s="254"/>
      <c r="TLL265" s="254"/>
      <c r="TLM265" s="254"/>
      <c r="TLN265" s="254"/>
      <c r="TLO265" s="254"/>
      <c r="TLP265" s="254"/>
      <c r="TLQ265" s="254"/>
      <c r="TLR265" s="254"/>
      <c r="TLS265" s="254"/>
      <c r="TLT265" s="254"/>
      <c r="TLU265" s="254"/>
      <c r="TLV265" s="254"/>
      <c r="TLW265" s="254"/>
      <c r="TLX265" s="254"/>
      <c r="TLY265" s="254"/>
      <c r="TLZ265" s="254"/>
      <c r="TMA265" s="254"/>
      <c r="TMB265" s="254"/>
      <c r="TMC265" s="254"/>
      <c r="TMD265" s="254"/>
      <c r="TME265" s="254"/>
      <c r="TMF265" s="254"/>
      <c r="TMG265" s="254"/>
      <c r="TMH265" s="254"/>
      <c r="TMI265" s="254"/>
      <c r="TMJ265" s="254"/>
      <c r="TMK265" s="254"/>
      <c r="TML265" s="254"/>
      <c r="TMM265" s="254"/>
      <c r="TMN265" s="254"/>
      <c r="TMO265" s="254"/>
      <c r="TMP265" s="254"/>
      <c r="TMQ265" s="254"/>
      <c r="TMR265" s="254"/>
      <c r="TMS265" s="254"/>
      <c r="TMT265" s="254"/>
      <c r="TMU265" s="254"/>
      <c r="TMV265" s="254"/>
      <c r="TMW265" s="254"/>
      <c r="TMX265" s="254"/>
      <c r="TMY265" s="254"/>
      <c r="TMZ265" s="254"/>
      <c r="TNA265" s="254"/>
      <c r="TNB265" s="254"/>
      <c r="TNC265" s="254"/>
      <c r="TND265" s="254"/>
      <c r="TNE265" s="254"/>
      <c r="TNF265" s="254"/>
      <c r="TNG265" s="254"/>
      <c r="TNH265" s="254"/>
      <c r="TNI265" s="254"/>
      <c r="TNJ265" s="254"/>
      <c r="TNK265" s="254"/>
      <c r="TNL265" s="254"/>
      <c r="TNM265" s="254"/>
      <c r="TNN265" s="254"/>
      <c r="TNO265" s="254"/>
      <c r="TNP265" s="254"/>
      <c r="TNQ265" s="254"/>
      <c r="TNR265" s="254"/>
      <c r="TNS265" s="254"/>
      <c r="TNT265" s="254"/>
      <c r="TNU265" s="254"/>
      <c r="TNV265" s="254"/>
      <c r="TNW265" s="254"/>
      <c r="TNX265" s="254"/>
      <c r="TNY265" s="254"/>
      <c r="TNZ265" s="254"/>
      <c r="TOA265" s="254"/>
      <c r="TOB265" s="254"/>
      <c r="TOC265" s="254"/>
      <c r="TOD265" s="254"/>
      <c r="TOE265" s="254"/>
      <c r="TOF265" s="254"/>
      <c r="TOG265" s="254"/>
      <c r="TOH265" s="254"/>
      <c r="TOI265" s="254"/>
      <c r="TOJ265" s="254"/>
      <c r="TOK265" s="254"/>
      <c r="TOL265" s="254"/>
      <c r="TOM265" s="254"/>
      <c r="TON265" s="254"/>
      <c r="TOO265" s="254"/>
      <c r="TOP265" s="254"/>
      <c r="TOQ265" s="254"/>
      <c r="TOR265" s="254"/>
      <c r="TOS265" s="254"/>
      <c r="TOT265" s="254"/>
      <c r="TOU265" s="254"/>
      <c r="TOV265" s="254"/>
      <c r="TOW265" s="254"/>
      <c r="TOX265" s="254"/>
      <c r="TOY265" s="254"/>
      <c r="TOZ265" s="254"/>
      <c r="TPA265" s="254"/>
      <c r="TPB265" s="254"/>
      <c r="TPC265" s="254"/>
      <c r="TPD265" s="254"/>
      <c r="TPE265" s="254"/>
      <c r="TPF265" s="254"/>
      <c r="TPG265" s="254"/>
      <c r="TPH265" s="254"/>
      <c r="TPI265" s="254"/>
      <c r="TPJ265" s="254"/>
      <c r="TPK265" s="254"/>
      <c r="TPL265" s="254"/>
      <c r="TPM265" s="254"/>
      <c r="TPN265" s="254"/>
      <c r="TPO265" s="254"/>
      <c r="TPP265" s="254"/>
      <c r="TPQ265" s="254"/>
      <c r="TPR265" s="254"/>
      <c r="TPS265" s="254"/>
      <c r="TPT265" s="254"/>
      <c r="TPU265" s="254"/>
      <c r="TPV265" s="254"/>
      <c r="TPW265" s="254"/>
      <c r="TPX265" s="254"/>
      <c r="TPY265" s="254"/>
      <c r="TPZ265" s="254"/>
      <c r="TQA265" s="254"/>
      <c r="TQB265" s="254"/>
      <c r="TQC265" s="254"/>
      <c r="TQD265" s="254"/>
      <c r="TQE265" s="254"/>
      <c r="TQF265" s="254"/>
      <c r="TQG265" s="254"/>
      <c r="TQH265" s="254"/>
      <c r="TQI265" s="254"/>
      <c r="TQJ265" s="254"/>
      <c r="TQK265" s="254"/>
      <c r="TQL265" s="254"/>
      <c r="TQM265" s="254"/>
      <c r="TQN265" s="254"/>
      <c r="TQO265" s="254"/>
      <c r="TQP265" s="254"/>
      <c r="TQQ265" s="254"/>
      <c r="TQR265" s="254"/>
      <c r="TQS265" s="254"/>
      <c r="TQT265" s="254"/>
      <c r="TQU265" s="254"/>
      <c r="TQV265" s="254"/>
      <c r="TQW265" s="254"/>
      <c r="TQX265" s="254"/>
      <c r="TQY265" s="254"/>
      <c r="TQZ265" s="254"/>
      <c r="TRA265" s="254"/>
      <c r="TRB265" s="254"/>
      <c r="TRC265" s="254"/>
      <c r="TRD265" s="254"/>
      <c r="TRE265" s="254"/>
      <c r="TRF265" s="254"/>
      <c r="TRG265" s="254"/>
      <c r="TRH265" s="254"/>
      <c r="TRI265" s="254"/>
      <c r="TRJ265" s="254"/>
      <c r="TRK265" s="254"/>
      <c r="TRL265" s="254"/>
      <c r="TRM265" s="254"/>
      <c r="TRN265" s="254"/>
      <c r="TRO265" s="254"/>
      <c r="TRP265" s="254"/>
      <c r="TRQ265" s="254"/>
      <c r="TRR265" s="254"/>
      <c r="TRS265" s="254"/>
      <c r="TRT265" s="254"/>
      <c r="TRU265" s="254"/>
      <c r="TRV265" s="254"/>
      <c r="TRW265" s="254"/>
      <c r="TRX265" s="254"/>
      <c r="TRY265" s="254"/>
      <c r="TRZ265" s="254"/>
      <c r="TSA265" s="254"/>
      <c r="TSB265" s="254"/>
      <c r="TSC265" s="254"/>
      <c r="TSD265" s="254"/>
      <c r="TSE265" s="254"/>
      <c r="TSF265" s="254"/>
      <c r="TSG265" s="254"/>
      <c r="TSH265" s="254"/>
      <c r="TSI265" s="254"/>
      <c r="TSJ265" s="254"/>
      <c r="TSK265" s="254"/>
      <c r="TSL265" s="254"/>
      <c r="TSM265" s="254"/>
      <c r="TSN265" s="254"/>
      <c r="TSO265" s="254"/>
      <c r="TSP265" s="254"/>
      <c r="TSQ265" s="254"/>
      <c r="TSR265" s="254"/>
      <c r="TSS265" s="254"/>
      <c r="TST265" s="254"/>
      <c r="TSU265" s="254"/>
      <c r="TSV265" s="254"/>
      <c r="TSW265" s="254"/>
      <c r="TSX265" s="254"/>
      <c r="TSY265" s="254"/>
      <c r="TSZ265" s="254"/>
      <c r="TTA265" s="254"/>
      <c r="TTB265" s="254"/>
      <c r="TTC265" s="254"/>
      <c r="TTD265" s="254"/>
      <c r="TTE265" s="254"/>
      <c r="TTF265" s="254"/>
      <c r="TTG265" s="254"/>
      <c r="TTH265" s="254"/>
      <c r="TTI265" s="254"/>
      <c r="TTJ265" s="254"/>
      <c r="TTK265" s="254"/>
      <c r="TTL265" s="254"/>
      <c r="TTM265" s="254"/>
      <c r="TTN265" s="254"/>
      <c r="TTO265" s="254"/>
      <c r="TTP265" s="254"/>
      <c r="TTQ265" s="254"/>
      <c r="TTR265" s="254"/>
      <c r="TTS265" s="254"/>
      <c r="TTT265" s="254"/>
      <c r="TTU265" s="254"/>
      <c r="TTV265" s="254"/>
      <c r="TTW265" s="254"/>
      <c r="TTX265" s="254"/>
      <c r="TTY265" s="254"/>
      <c r="TTZ265" s="254"/>
      <c r="TUA265" s="254"/>
      <c r="TUB265" s="254"/>
      <c r="TUC265" s="254"/>
      <c r="TUD265" s="254"/>
      <c r="TUE265" s="254"/>
      <c r="TUF265" s="254"/>
      <c r="TUG265" s="254"/>
      <c r="TUH265" s="254"/>
      <c r="TUI265" s="254"/>
      <c r="TUJ265" s="254"/>
      <c r="TUK265" s="254"/>
      <c r="TUL265" s="254"/>
      <c r="TUM265" s="254"/>
      <c r="TUN265" s="254"/>
      <c r="TUO265" s="254"/>
      <c r="TUP265" s="254"/>
      <c r="TUQ265" s="254"/>
      <c r="TUR265" s="254"/>
      <c r="TUS265" s="254"/>
      <c r="TUT265" s="254"/>
      <c r="TUU265" s="254"/>
      <c r="TUV265" s="254"/>
      <c r="TUW265" s="254"/>
      <c r="TUX265" s="254"/>
      <c r="TUY265" s="254"/>
      <c r="TUZ265" s="254"/>
      <c r="TVA265" s="254"/>
      <c r="TVB265" s="254"/>
      <c r="TVC265" s="254"/>
      <c r="TVD265" s="254"/>
      <c r="TVE265" s="254"/>
      <c r="TVF265" s="254"/>
      <c r="TVG265" s="254"/>
      <c r="TVH265" s="254"/>
      <c r="TVI265" s="254"/>
      <c r="TVJ265" s="254"/>
      <c r="TVK265" s="254"/>
      <c r="TVL265" s="254"/>
      <c r="TVM265" s="254"/>
      <c r="TVN265" s="254"/>
      <c r="TVO265" s="254"/>
      <c r="TVP265" s="254"/>
      <c r="TVQ265" s="254"/>
      <c r="TVR265" s="254"/>
      <c r="TVS265" s="254"/>
      <c r="TVT265" s="254"/>
      <c r="TVU265" s="254"/>
      <c r="TVV265" s="254"/>
      <c r="TVW265" s="254"/>
      <c r="TVX265" s="254"/>
      <c r="TVY265" s="254"/>
      <c r="TVZ265" s="254"/>
      <c r="TWA265" s="254"/>
      <c r="TWB265" s="254"/>
      <c r="TWC265" s="254"/>
      <c r="TWD265" s="254"/>
      <c r="TWE265" s="254"/>
      <c r="TWF265" s="254"/>
      <c r="TWG265" s="254"/>
      <c r="TWH265" s="254"/>
      <c r="TWI265" s="254"/>
      <c r="TWJ265" s="254"/>
      <c r="TWK265" s="254"/>
      <c r="TWL265" s="254"/>
      <c r="TWM265" s="254"/>
      <c r="TWN265" s="254"/>
      <c r="TWO265" s="254"/>
      <c r="TWP265" s="254"/>
      <c r="TWQ265" s="254"/>
      <c r="TWR265" s="254"/>
      <c r="TWS265" s="254"/>
      <c r="TWT265" s="254"/>
      <c r="TWU265" s="254"/>
      <c r="TWV265" s="254"/>
      <c r="TWW265" s="254"/>
      <c r="TWX265" s="254"/>
      <c r="TWY265" s="254"/>
      <c r="TWZ265" s="254"/>
      <c r="TXA265" s="254"/>
      <c r="TXB265" s="254"/>
      <c r="TXC265" s="254"/>
      <c r="TXD265" s="254"/>
      <c r="TXE265" s="254"/>
      <c r="TXF265" s="254"/>
      <c r="TXG265" s="254"/>
      <c r="TXH265" s="254"/>
      <c r="TXI265" s="254"/>
      <c r="TXJ265" s="254"/>
      <c r="TXK265" s="254"/>
      <c r="TXL265" s="254"/>
      <c r="TXM265" s="254"/>
      <c r="TXN265" s="254"/>
      <c r="TXO265" s="254"/>
      <c r="TXP265" s="254"/>
      <c r="TXQ265" s="254"/>
      <c r="TXR265" s="254"/>
      <c r="TXS265" s="254"/>
      <c r="TXT265" s="254"/>
      <c r="TXU265" s="254"/>
      <c r="TXV265" s="254"/>
      <c r="TXW265" s="254"/>
      <c r="TXX265" s="254"/>
      <c r="TXY265" s="254"/>
      <c r="TXZ265" s="254"/>
      <c r="TYA265" s="254"/>
      <c r="TYB265" s="254"/>
      <c r="TYC265" s="254"/>
      <c r="TYD265" s="254"/>
      <c r="TYE265" s="254"/>
      <c r="TYF265" s="254"/>
      <c r="TYG265" s="254"/>
      <c r="TYH265" s="254"/>
      <c r="TYI265" s="254"/>
      <c r="TYJ265" s="254"/>
      <c r="TYK265" s="254"/>
      <c r="TYL265" s="254"/>
      <c r="TYM265" s="254"/>
      <c r="TYN265" s="254"/>
      <c r="TYO265" s="254"/>
      <c r="TYP265" s="254"/>
      <c r="TYQ265" s="254"/>
      <c r="TYR265" s="254"/>
      <c r="TYS265" s="254"/>
      <c r="TYT265" s="254"/>
      <c r="TYU265" s="254"/>
      <c r="TYV265" s="254"/>
      <c r="TYW265" s="254"/>
      <c r="TYX265" s="254"/>
      <c r="TYY265" s="254"/>
      <c r="TYZ265" s="254"/>
      <c r="TZA265" s="254"/>
      <c r="TZB265" s="254"/>
      <c r="TZC265" s="254"/>
      <c r="TZD265" s="254"/>
      <c r="TZE265" s="254"/>
      <c r="TZF265" s="254"/>
      <c r="TZG265" s="254"/>
      <c r="TZH265" s="254"/>
      <c r="TZI265" s="254"/>
      <c r="TZJ265" s="254"/>
      <c r="TZK265" s="254"/>
      <c r="TZL265" s="254"/>
      <c r="TZM265" s="254"/>
      <c r="TZN265" s="254"/>
      <c r="TZO265" s="254"/>
      <c r="TZP265" s="254"/>
      <c r="TZQ265" s="254"/>
      <c r="TZR265" s="254"/>
      <c r="TZS265" s="254"/>
      <c r="TZT265" s="254"/>
      <c r="TZU265" s="254"/>
      <c r="TZV265" s="254"/>
      <c r="TZW265" s="254"/>
      <c r="TZX265" s="254"/>
      <c r="TZY265" s="254"/>
      <c r="TZZ265" s="254"/>
      <c r="UAA265" s="254"/>
      <c r="UAB265" s="254"/>
      <c r="UAC265" s="254"/>
      <c r="UAD265" s="254"/>
      <c r="UAE265" s="254"/>
      <c r="UAF265" s="254"/>
      <c r="UAG265" s="254"/>
      <c r="UAH265" s="254"/>
      <c r="UAI265" s="254"/>
      <c r="UAJ265" s="254"/>
      <c r="UAK265" s="254"/>
      <c r="UAL265" s="254"/>
      <c r="UAM265" s="254"/>
      <c r="UAN265" s="254"/>
      <c r="UAO265" s="254"/>
      <c r="UAP265" s="254"/>
      <c r="UAQ265" s="254"/>
      <c r="UAR265" s="254"/>
      <c r="UAS265" s="254"/>
      <c r="UAT265" s="254"/>
      <c r="UAU265" s="254"/>
      <c r="UAV265" s="254"/>
      <c r="UAW265" s="254"/>
      <c r="UAX265" s="254"/>
      <c r="UAY265" s="254"/>
      <c r="UAZ265" s="254"/>
      <c r="UBA265" s="254"/>
      <c r="UBB265" s="254"/>
      <c r="UBC265" s="254"/>
      <c r="UBD265" s="254"/>
      <c r="UBE265" s="254"/>
      <c r="UBF265" s="254"/>
      <c r="UBG265" s="254"/>
      <c r="UBH265" s="254"/>
      <c r="UBI265" s="254"/>
      <c r="UBJ265" s="254"/>
      <c r="UBK265" s="254"/>
      <c r="UBL265" s="254"/>
      <c r="UBM265" s="254"/>
      <c r="UBN265" s="254"/>
      <c r="UBO265" s="254"/>
      <c r="UBP265" s="254"/>
      <c r="UBQ265" s="254"/>
      <c r="UBR265" s="254"/>
      <c r="UBS265" s="254"/>
      <c r="UBT265" s="254"/>
      <c r="UBU265" s="254"/>
      <c r="UBV265" s="254"/>
      <c r="UBW265" s="254"/>
      <c r="UBX265" s="254"/>
      <c r="UBY265" s="254"/>
      <c r="UBZ265" s="254"/>
      <c r="UCA265" s="254"/>
      <c r="UCB265" s="254"/>
      <c r="UCC265" s="254"/>
      <c r="UCD265" s="254"/>
      <c r="UCE265" s="254"/>
      <c r="UCF265" s="254"/>
      <c r="UCG265" s="254"/>
      <c r="UCH265" s="254"/>
      <c r="UCI265" s="254"/>
      <c r="UCJ265" s="254"/>
      <c r="UCK265" s="254"/>
      <c r="UCL265" s="254"/>
      <c r="UCM265" s="254"/>
      <c r="UCN265" s="254"/>
      <c r="UCO265" s="254"/>
      <c r="UCP265" s="254"/>
      <c r="UCQ265" s="254"/>
      <c r="UCR265" s="254"/>
      <c r="UCS265" s="254"/>
      <c r="UCT265" s="254"/>
      <c r="UCU265" s="254"/>
      <c r="UCV265" s="254"/>
      <c r="UCW265" s="254"/>
      <c r="UCX265" s="254"/>
      <c r="UCY265" s="254"/>
      <c r="UCZ265" s="254"/>
      <c r="UDA265" s="254"/>
      <c r="UDB265" s="254"/>
      <c r="UDC265" s="254"/>
      <c r="UDD265" s="254"/>
      <c r="UDE265" s="254"/>
      <c r="UDF265" s="254"/>
      <c r="UDG265" s="254"/>
      <c r="UDH265" s="254"/>
      <c r="UDI265" s="254"/>
      <c r="UDJ265" s="254"/>
      <c r="UDK265" s="254"/>
      <c r="UDL265" s="254"/>
      <c r="UDM265" s="254"/>
      <c r="UDN265" s="254"/>
      <c r="UDO265" s="254"/>
      <c r="UDP265" s="254"/>
      <c r="UDQ265" s="254"/>
      <c r="UDR265" s="254"/>
      <c r="UDS265" s="254"/>
      <c r="UDT265" s="254"/>
      <c r="UDU265" s="254"/>
      <c r="UDV265" s="254"/>
      <c r="UDW265" s="254"/>
      <c r="UDX265" s="254"/>
      <c r="UDY265" s="254"/>
      <c r="UDZ265" s="254"/>
      <c r="UEA265" s="254"/>
      <c r="UEB265" s="254"/>
      <c r="UEC265" s="254"/>
      <c r="UED265" s="254"/>
      <c r="UEE265" s="254"/>
      <c r="UEF265" s="254"/>
      <c r="UEG265" s="254"/>
      <c r="UEH265" s="254"/>
      <c r="UEI265" s="254"/>
      <c r="UEJ265" s="254"/>
      <c r="UEK265" s="254"/>
      <c r="UEL265" s="254"/>
      <c r="UEM265" s="254"/>
      <c r="UEN265" s="254"/>
      <c r="UEO265" s="254"/>
      <c r="UEP265" s="254"/>
      <c r="UEQ265" s="254"/>
      <c r="UER265" s="254"/>
      <c r="UES265" s="254"/>
      <c r="UET265" s="254"/>
      <c r="UEU265" s="254"/>
      <c r="UEV265" s="254"/>
      <c r="UEW265" s="254"/>
      <c r="UEX265" s="254"/>
      <c r="UEY265" s="254"/>
      <c r="UEZ265" s="254"/>
      <c r="UFA265" s="254"/>
      <c r="UFB265" s="254"/>
      <c r="UFC265" s="254"/>
      <c r="UFD265" s="254"/>
      <c r="UFE265" s="254"/>
      <c r="UFF265" s="254"/>
      <c r="UFG265" s="254"/>
      <c r="UFH265" s="254"/>
      <c r="UFI265" s="254"/>
      <c r="UFJ265" s="254"/>
      <c r="UFK265" s="254"/>
      <c r="UFL265" s="254"/>
      <c r="UFM265" s="254"/>
      <c r="UFN265" s="254"/>
      <c r="UFO265" s="254"/>
      <c r="UFP265" s="254"/>
      <c r="UFQ265" s="254"/>
      <c r="UFR265" s="254"/>
      <c r="UFS265" s="254"/>
      <c r="UFT265" s="254"/>
      <c r="UFU265" s="254"/>
      <c r="UFV265" s="254"/>
      <c r="UFW265" s="254"/>
      <c r="UFX265" s="254"/>
      <c r="UFY265" s="254"/>
      <c r="UFZ265" s="254"/>
      <c r="UGA265" s="254"/>
      <c r="UGB265" s="254"/>
      <c r="UGC265" s="254"/>
      <c r="UGD265" s="254"/>
      <c r="UGE265" s="254"/>
      <c r="UGF265" s="254"/>
      <c r="UGG265" s="254"/>
      <c r="UGH265" s="254"/>
      <c r="UGI265" s="254"/>
      <c r="UGJ265" s="254"/>
      <c r="UGK265" s="254"/>
      <c r="UGL265" s="254"/>
      <c r="UGM265" s="254"/>
      <c r="UGN265" s="254"/>
      <c r="UGO265" s="254"/>
      <c r="UGP265" s="254"/>
      <c r="UGQ265" s="254"/>
      <c r="UGR265" s="254"/>
      <c r="UGS265" s="254"/>
      <c r="UGT265" s="254"/>
      <c r="UGU265" s="254"/>
      <c r="UGV265" s="254"/>
      <c r="UGW265" s="254"/>
      <c r="UGX265" s="254"/>
      <c r="UGY265" s="254"/>
      <c r="UGZ265" s="254"/>
      <c r="UHA265" s="254"/>
      <c r="UHB265" s="254"/>
      <c r="UHC265" s="254"/>
      <c r="UHD265" s="254"/>
      <c r="UHE265" s="254"/>
      <c r="UHF265" s="254"/>
      <c r="UHG265" s="254"/>
      <c r="UHH265" s="254"/>
      <c r="UHI265" s="254"/>
      <c r="UHJ265" s="254"/>
      <c r="UHK265" s="254"/>
      <c r="UHL265" s="254"/>
      <c r="UHM265" s="254"/>
      <c r="UHN265" s="254"/>
      <c r="UHO265" s="254"/>
      <c r="UHP265" s="254"/>
      <c r="UHQ265" s="254"/>
      <c r="UHR265" s="254"/>
      <c r="UHS265" s="254"/>
      <c r="UHT265" s="254"/>
      <c r="UHU265" s="254"/>
      <c r="UHV265" s="254"/>
      <c r="UHW265" s="254"/>
      <c r="UHX265" s="254"/>
      <c r="UHY265" s="254"/>
      <c r="UHZ265" s="254"/>
      <c r="UIA265" s="254"/>
      <c r="UIB265" s="254"/>
      <c r="UIC265" s="254"/>
      <c r="UID265" s="254"/>
      <c r="UIE265" s="254"/>
      <c r="UIF265" s="254"/>
      <c r="UIG265" s="254"/>
      <c r="UIH265" s="254"/>
      <c r="UII265" s="254"/>
      <c r="UIJ265" s="254"/>
      <c r="UIK265" s="254"/>
      <c r="UIL265" s="254"/>
      <c r="UIM265" s="254"/>
      <c r="UIN265" s="254"/>
      <c r="UIO265" s="254"/>
      <c r="UIP265" s="254"/>
      <c r="UIQ265" s="254"/>
      <c r="UIR265" s="254"/>
      <c r="UIS265" s="254"/>
      <c r="UIT265" s="254"/>
      <c r="UIU265" s="254"/>
      <c r="UIV265" s="254"/>
      <c r="UIW265" s="254"/>
      <c r="UIX265" s="254"/>
      <c r="UIY265" s="254"/>
      <c r="UIZ265" s="254"/>
      <c r="UJA265" s="254"/>
      <c r="UJB265" s="254"/>
      <c r="UJC265" s="254"/>
      <c r="UJD265" s="254"/>
      <c r="UJE265" s="254"/>
      <c r="UJF265" s="254"/>
      <c r="UJG265" s="254"/>
      <c r="UJH265" s="254"/>
      <c r="UJI265" s="254"/>
      <c r="UJJ265" s="254"/>
      <c r="UJK265" s="254"/>
      <c r="UJL265" s="254"/>
      <c r="UJM265" s="254"/>
      <c r="UJN265" s="254"/>
      <c r="UJO265" s="254"/>
      <c r="UJP265" s="254"/>
      <c r="UJQ265" s="254"/>
      <c r="UJR265" s="254"/>
      <c r="UJS265" s="254"/>
      <c r="UJT265" s="254"/>
      <c r="UJU265" s="254"/>
      <c r="UJV265" s="254"/>
      <c r="UJW265" s="254"/>
      <c r="UJX265" s="254"/>
      <c r="UJY265" s="254"/>
      <c r="UJZ265" s="254"/>
      <c r="UKA265" s="254"/>
      <c r="UKB265" s="254"/>
      <c r="UKC265" s="254"/>
      <c r="UKD265" s="254"/>
      <c r="UKE265" s="254"/>
      <c r="UKF265" s="254"/>
      <c r="UKG265" s="254"/>
      <c r="UKH265" s="254"/>
      <c r="UKI265" s="254"/>
      <c r="UKJ265" s="254"/>
      <c r="UKK265" s="254"/>
      <c r="UKL265" s="254"/>
      <c r="UKM265" s="254"/>
      <c r="UKN265" s="254"/>
      <c r="UKO265" s="254"/>
      <c r="UKP265" s="254"/>
      <c r="UKQ265" s="254"/>
      <c r="UKR265" s="254"/>
      <c r="UKS265" s="254"/>
      <c r="UKT265" s="254"/>
      <c r="UKU265" s="254"/>
      <c r="UKV265" s="254"/>
      <c r="UKW265" s="254"/>
      <c r="UKX265" s="254"/>
      <c r="UKY265" s="254"/>
      <c r="UKZ265" s="254"/>
      <c r="ULA265" s="254"/>
      <c r="ULB265" s="254"/>
      <c r="ULC265" s="254"/>
      <c r="ULD265" s="254"/>
      <c r="ULE265" s="254"/>
      <c r="ULF265" s="254"/>
      <c r="ULG265" s="254"/>
      <c r="ULH265" s="254"/>
      <c r="ULI265" s="254"/>
      <c r="ULJ265" s="254"/>
      <c r="ULK265" s="254"/>
      <c r="ULL265" s="254"/>
      <c r="ULM265" s="254"/>
      <c r="ULN265" s="254"/>
      <c r="ULO265" s="254"/>
      <c r="ULP265" s="254"/>
      <c r="ULQ265" s="254"/>
      <c r="ULR265" s="254"/>
      <c r="ULS265" s="254"/>
      <c r="ULT265" s="254"/>
      <c r="ULU265" s="254"/>
      <c r="ULV265" s="254"/>
      <c r="ULW265" s="254"/>
      <c r="ULX265" s="254"/>
      <c r="ULY265" s="254"/>
      <c r="ULZ265" s="254"/>
      <c r="UMA265" s="254"/>
      <c r="UMB265" s="254"/>
      <c r="UMC265" s="254"/>
      <c r="UMD265" s="254"/>
      <c r="UME265" s="254"/>
      <c r="UMF265" s="254"/>
      <c r="UMG265" s="254"/>
      <c r="UMH265" s="254"/>
      <c r="UMI265" s="254"/>
      <c r="UMJ265" s="254"/>
      <c r="UMK265" s="254"/>
      <c r="UML265" s="254"/>
      <c r="UMM265" s="254"/>
      <c r="UMN265" s="254"/>
      <c r="UMO265" s="254"/>
      <c r="UMP265" s="254"/>
      <c r="UMQ265" s="254"/>
      <c r="UMR265" s="254"/>
      <c r="UMS265" s="254"/>
      <c r="UMT265" s="254"/>
      <c r="UMU265" s="254"/>
      <c r="UMV265" s="254"/>
      <c r="UMW265" s="254"/>
      <c r="UMX265" s="254"/>
      <c r="UMY265" s="254"/>
      <c r="UMZ265" s="254"/>
      <c r="UNA265" s="254"/>
      <c r="UNB265" s="254"/>
      <c r="UNC265" s="254"/>
      <c r="UND265" s="254"/>
      <c r="UNE265" s="254"/>
      <c r="UNF265" s="254"/>
      <c r="UNG265" s="254"/>
      <c r="UNH265" s="254"/>
      <c r="UNI265" s="254"/>
      <c r="UNJ265" s="254"/>
      <c r="UNK265" s="254"/>
      <c r="UNL265" s="254"/>
      <c r="UNM265" s="254"/>
      <c r="UNN265" s="254"/>
      <c r="UNO265" s="254"/>
      <c r="UNP265" s="254"/>
      <c r="UNQ265" s="254"/>
      <c r="UNR265" s="254"/>
      <c r="UNS265" s="254"/>
      <c r="UNT265" s="254"/>
      <c r="UNU265" s="254"/>
      <c r="UNV265" s="254"/>
      <c r="UNW265" s="254"/>
      <c r="UNX265" s="254"/>
      <c r="UNY265" s="254"/>
      <c r="UNZ265" s="254"/>
      <c r="UOA265" s="254"/>
      <c r="UOB265" s="254"/>
      <c r="UOC265" s="254"/>
      <c r="UOD265" s="254"/>
      <c r="UOE265" s="254"/>
      <c r="UOF265" s="254"/>
      <c r="UOG265" s="254"/>
      <c r="UOH265" s="254"/>
      <c r="UOI265" s="254"/>
      <c r="UOJ265" s="254"/>
      <c r="UOK265" s="254"/>
      <c r="UOL265" s="254"/>
      <c r="UOM265" s="254"/>
      <c r="UON265" s="254"/>
      <c r="UOO265" s="254"/>
      <c r="UOP265" s="254"/>
      <c r="UOQ265" s="254"/>
      <c r="UOR265" s="254"/>
      <c r="UOS265" s="254"/>
      <c r="UOT265" s="254"/>
      <c r="UOU265" s="254"/>
      <c r="UOV265" s="254"/>
      <c r="UOW265" s="254"/>
      <c r="UOX265" s="254"/>
      <c r="UOY265" s="254"/>
      <c r="UOZ265" s="254"/>
      <c r="UPA265" s="254"/>
      <c r="UPB265" s="254"/>
      <c r="UPC265" s="254"/>
      <c r="UPD265" s="254"/>
      <c r="UPE265" s="254"/>
      <c r="UPF265" s="254"/>
      <c r="UPG265" s="254"/>
      <c r="UPH265" s="254"/>
      <c r="UPI265" s="254"/>
      <c r="UPJ265" s="254"/>
      <c r="UPK265" s="254"/>
      <c r="UPL265" s="254"/>
      <c r="UPM265" s="254"/>
      <c r="UPN265" s="254"/>
      <c r="UPO265" s="254"/>
      <c r="UPP265" s="254"/>
      <c r="UPQ265" s="254"/>
      <c r="UPR265" s="254"/>
      <c r="UPS265" s="254"/>
      <c r="UPT265" s="254"/>
      <c r="UPU265" s="254"/>
      <c r="UPV265" s="254"/>
      <c r="UPW265" s="254"/>
      <c r="UPX265" s="254"/>
      <c r="UPY265" s="254"/>
      <c r="UPZ265" s="254"/>
      <c r="UQA265" s="254"/>
      <c r="UQB265" s="254"/>
      <c r="UQC265" s="254"/>
      <c r="UQD265" s="254"/>
      <c r="UQE265" s="254"/>
      <c r="UQF265" s="254"/>
      <c r="UQG265" s="254"/>
      <c r="UQH265" s="254"/>
      <c r="UQI265" s="254"/>
      <c r="UQJ265" s="254"/>
      <c r="UQK265" s="254"/>
      <c r="UQL265" s="254"/>
      <c r="UQM265" s="254"/>
      <c r="UQN265" s="254"/>
      <c r="UQO265" s="254"/>
      <c r="UQP265" s="254"/>
      <c r="UQQ265" s="254"/>
      <c r="UQR265" s="254"/>
      <c r="UQS265" s="254"/>
      <c r="UQT265" s="254"/>
      <c r="UQU265" s="254"/>
      <c r="UQV265" s="254"/>
      <c r="UQW265" s="254"/>
      <c r="UQX265" s="254"/>
      <c r="UQY265" s="254"/>
      <c r="UQZ265" s="254"/>
      <c r="URA265" s="254"/>
      <c r="URB265" s="254"/>
      <c r="URC265" s="254"/>
      <c r="URD265" s="254"/>
      <c r="URE265" s="254"/>
      <c r="URF265" s="254"/>
      <c r="URG265" s="254"/>
      <c r="URH265" s="254"/>
      <c r="URI265" s="254"/>
      <c r="URJ265" s="254"/>
      <c r="URK265" s="254"/>
      <c r="URL265" s="254"/>
      <c r="URM265" s="254"/>
      <c r="URN265" s="254"/>
      <c r="URO265" s="254"/>
      <c r="URP265" s="254"/>
      <c r="URQ265" s="254"/>
      <c r="URR265" s="254"/>
      <c r="URS265" s="254"/>
      <c r="URT265" s="254"/>
      <c r="URU265" s="254"/>
      <c r="URV265" s="254"/>
      <c r="URW265" s="254"/>
      <c r="URX265" s="254"/>
      <c r="URY265" s="254"/>
      <c r="URZ265" s="254"/>
      <c r="USA265" s="254"/>
      <c r="USB265" s="254"/>
      <c r="USC265" s="254"/>
      <c r="USD265" s="254"/>
      <c r="USE265" s="254"/>
      <c r="USF265" s="254"/>
      <c r="USG265" s="254"/>
      <c r="USH265" s="254"/>
      <c r="USI265" s="254"/>
      <c r="USJ265" s="254"/>
      <c r="USK265" s="254"/>
      <c r="USL265" s="254"/>
      <c r="USM265" s="254"/>
      <c r="USN265" s="254"/>
      <c r="USO265" s="254"/>
      <c r="USP265" s="254"/>
      <c r="USQ265" s="254"/>
      <c r="USR265" s="254"/>
      <c r="USS265" s="254"/>
      <c r="UST265" s="254"/>
      <c r="USU265" s="254"/>
      <c r="USV265" s="254"/>
      <c r="USW265" s="254"/>
      <c r="USX265" s="254"/>
      <c r="USY265" s="254"/>
      <c r="USZ265" s="254"/>
      <c r="UTA265" s="254"/>
      <c r="UTB265" s="254"/>
      <c r="UTC265" s="254"/>
      <c r="UTD265" s="254"/>
      <c r="UTE265" s="254"/>
      <c r="UTF265" s="254"/>
      <c r="UTG265" s="254"/>
      <c r="UTH265" s="254"/>
      <c r="UTI265" s="254"/>
      <c r="UTJ265" s="254"/>
      <c r="UTK265" s="254"/>
      <c r="UTL265" s="254"/>
      <c r="UTM265" s="254"/>
      <c r="UTN265" s="254"/>
      <c r="UTO265" s="254"/>
      <c r="UTP265" s="254"/>
      <c r="UTQ265" s="254"/>
      <c r="UTR265" s="254"/>
      <c r="UTS265" s="254"/>
      <c r="UTT265" s="254"/>
      <c r="UTU265" s="254"/>
      <c r="UTV265" s="254"/>
      <c r="UTW265" s="254"/>
      <c r="UTX265" s="254"/>
      <c r="UTY265" s="254"/>
      <c r="UTZ265" s="254"/>
      <c r="UUA265" s="254"/>
      <c r="UUB265" s="254"/>
      <c r="UUC265" s="254"/>
      <c r="UUD265" s="254"/>
      <c r="UUE265" s="254"/>
      <c r="UUF265" s="254"/>
      <c r="UUG265" s="254"/>
      <c r="UUH265" s="254"/>
      <c r="UUI265" s="254"/>
      <c r="UUJ265" s="254"/>
      <c r="UUK265" s="254"/>
      <c r="UUL265" s="254"/>
      <c r="UUM265" s="254"/>
      <c r="UUN265" s="254"/>
      <c r="UUO265" s="254"/>
      <c r="UUP265" s="254"/>
      <c r="UUQ265" s="254"/>
      <c r="UUR265" s="254"/>
      <c r="UUS265" s="254"/>
      <c r="UUT265" s="254"/>
      <c r="UUU265" s="254"/>
      <c r="UUV265" s="254"/>
      <c r="UUW265" s="254"/>
      <c r="UUX265" s="254"/>
      <c r="UUY265" s="254"/>
      <c r="UUZ265" s="254"/>
      <c r="UVA265" s="254"/>
      <c r="UVB265" s="254"/>
      <c r="UVC265" s="254"/>
      <c r="UVD265" s="254"/>
      <c r="UVE265" s="254"/>
      <c r="UVF265" s="254"/>
      <c r="UVG265" s="254"/>
      <c r="UVH265" s="254"/>
      <c r="UVI265" s="254"/>
      <c r="UVJ265" s="254"/>
      <c r="UVK265" s="254"/>
      <c r="UVL265" s="254"/>
      <c r="UVM265" s="254"/>
      <c r="UVN265" s="254"/>
      <c r="UVO265" s="254"/>
      <c r="UVP265" s="254"/>
      <c r="UVQ265" s="254"/>
      <c r="UVR265" s="254"/>
      <c r="UVS265" s="254"/>
      <c r="UVT265" s="254"/>
      <c r="UVU265" s="254"/>
      <c r="UVV265" s="254"/>
      <c r="UVW265" s="254"/>
      <c r="UVX265" s="254"/>
      <c r="UVY265" s="254"/>
      <c r="UVZ265" s="254"/>
      <c r="UWA265" s="254"/>
      <c r="UWB265" s="254"/>
      <c r="UWC265" s="254"/>
      <c r="UWD265" s="254"/>
      <c r="UWE265" s="254"/>
      <c r="UWF265" s="254"/>
      <c r="UWG265" s="254"/>
      <c r="UWH265" s="254"/>
      <c r="UWI265" s="254"/>
      <c r="UWJ265" s="254"/>
      <c r="UWK265" s="254"/>
      <c r="UWL265" s="254"/>
      <c r="UWM265" s="254"/>
      <c r="UWN265" s="254"/>
      <c r="UWO265" s="254"/>
      <c r="UWP265" s="254"/>
      <c r="UWQ265" s="254"/>
      <c r="UWR265" s="254"/>
      <c r="UWS265" s="254"/>
      <c r="UWT265" s="254"/>
      <c r="UWU265" s="254"/>
      <c r="UWV265" s="254"/>
      <c r="UWW265" s="254"/>
      <c r="UWX265" s="254"/>
      <c r="UWY265" s="254"/>
      <c r="UWZ265" s="254"/>
      <c r="UXA265" s="254"/>
      <c r="UXB265" s="254"/>
      <c r="UXC265" s="254"/>
      <c r="UXD265" s="254"/>
      <c r="UXE265" s="254"/>
      <c r="UXF265" s="254"/>
      <c r="UXG265" s="254"/>
      <c r="UXH265" s="254"/>
      <c r="UXI265" s="254"/>
      <c r="UXJ265" s="254"/>
      <c r="UXK265" s="254"/>
      <c r="UXL265" s="254"/>
      <c r="UXM265" s="254"/>
      <c r="UXN265" s="254"/>
      <c r="UXO265" s="254"/>
      <c r="UXP265" s="254"/>
      <c r="UXQ265" s="254"/>
      <c r="UXR265" s="254"/>
      <c r="UXS265" s="254"/>
      <c r="UXT265" s="254"/>
      <c r="UXU265" s="254"/>
      <c r="UXV265" s="254"/>
      <c r="UXW265" s="254"/>
      <c r="UXX265" s="254"/>
      <c r="UXY265" s="254"/>
      <c r="UXZ265" s="254"/>
      <c r="UYA265" s="254"/>
      <c r="UYB265" s="254"/>
      <c r="UYC265" s="254"/>
      <c r="UYD265" s="254"/>
      <c r="UYE265" s="254"/>
      <c r="UYF265" s="254"/>
      <c r="UYG265" s="254"/>
      <c r="UYH265" s="254"/>
      <c r="UYI265" s="254"/>
      <c r="UYJ265" s="254"/>
      <c r="UYK265" s="254"/>
      <c r="UYL265" s="254"/>
      <c r="UYM265" s="254"/>
      <c r="UYN265" s="254"/>
      <c r="UYO265" s="254"/>
      <c r="UYP265" s="254"/>
      <c r="UYQ265" s="254"/>
      <c r="UYR265" s="254"/>
      <c r="UYS265" s="254"/>
      <c r="UYT265" s="254"/>
      <c r="UYU265" s="254"/>
      <c r="UYV265" s="254"/>
      <c r="UYW265" s="254"/>
      <c r="UYX265" s="254"/>
      <c r="UYY265" s="254"/>
      <c r="UYZ265" s="254"/>
      <c r="UZA265" s="254"/>
      <c r="UZB265" s="254"/>
      <c r="UZC265" s="254"/>
      <c r="UZD265" s="254"/>
      <c r="UZE265" s="254"/>
      <c r="UZF265" s="254"/>
      <c r="UZG265" s="254"/>
      <c r="UZH265" s="254"/>
      <c r="UZI265" s="254"/>
      <c r="UZJ265" s="254"/>
      <c r="UZK265" s="254"/>
      <c r="UZL265" s="254"/>
      <c r="UZM265" s="254"/>
      <c r="UZN265" s="254"/>
      <c r="UZO265" s="254"/>
      <c r="UZP265" s="254"/>
      <c r="UZQ265" s="254"/>
      <c r="UZR265" s="254"/>
      <c r="UZS265" s="254"/>
      <c r="UZT265" s="254"/>
      <c r="UZU265" s="254"/>
      <c r="UZV265" s="254"/>
      <c r="UZW265" s="254"/>
      <c r="UZX265" s="254"/>
      <c r="UZY265" s="254"/>
      <c r="UZZ265" s="254"/>
      <c r="VAA265" s="254"/>
      <c r="VAB265" s="254"/>
      <c r="VAC265" s="254"/>
      <c r="VAD265" s="254"/>
      <c r="VAE265" s="254"/>
      <c r="VAF265" s="254"/>
      <c r="VAG265" s="254"/>
      <c r="VAH265" s="254"/>
      <c r="VAI265" s="254"/>
      <c r="VAJ265" s="254"/>
      <c r="VAK265" s="254"/>
      <c r="VAL265" s="254"/>
      <c r="VAM265" s="254"/>
      <c r="VAN265" s="254"/>
      <c r="VAO265" s="254"/>
      <c r="VAP265" s="254"/>
      <c r="VAQ265" s="254"/>
      <c r="VAR265" s="254"/>
      <c r="VAS265" s="254"/>
      <c r="VAT265" s="254"/>
      <c r="VAU265" s="254"/>
      <c r="VAV265" s="254"/>
      <c r="VAW265" s="254"/>
      <c r="VAX265" s="254"/>
      <c r="VAY265" s="254"/>
      <c r="VAZ265" s="254"/>
      <c r="VBA265" s="254"/>
      <c r="VBB265" s="254"/>
      <c r="VBC265" s="254"/>
      <c r="VBD265" s="254"/>
      <c r="VBE265" s="254"/>
      <c r="VBF265" s="254"/>
      <c r="VBG265" s="254"/>
      <c r="VBH265" s="254"/>
      <c r="VBI265" s="254"/>
      <c r="VBJ265" s="254"/>
      <c r="VBK265" s="254"/>
      <c r="VBL265" s="254"/>
      <c r="VBM265" s="254"/>
      <c r="VBN265" s="254"/>
      <c r="VBO265" s="254"/>
      <c r="VBP265" s="254"/>
      <c r="VBQ265" s="254"/>
      <c r="VBR265" s="254"/>
      <c r="VBS265" s="254"/>
      <c r="VBT265" s="254"/>
      <c r="VBU265" s="254"/>
      <c r="VBV265" s="254"/>
      <c r="VBW265" s="254"/>
      <c r="VBX265" s="254"/>
      <c r="VBY265" s="254"/>
      <c r="VBZ265" s="254"/>
      <c r="VCA265" s="254"/>
      <c r="VCB265" s="254"/>
      <c r="VCC265" s="254"/>
      <c r="VCD265" s="254"/>
      <c r="VCE265" s="254"/>
      <c r="VCF265" s="254"/>
      <c r="VCG265" s="254"/>
      <c r="VCH265" s="254"/>
      <c r="VCI265" s="254"/>
      <c r="VCJ265" s="254"/>
      <c r="VCK265" s="254"/>
      <c r="VCL265" s="254"/>
      <c r="VCM265" s="254"/>
      <c r="VCN265" s="254"/>
      <c r="VCO265" s="254"/>
      <c r="VCP265" s="254"/>
      <c r="VCQ265" s="254"/>
      <c r="VCR265" s="254"/>
      <c r="VCS265" s="254"/>
      <c r="VCT265" s="254"/>
      <c r="VCU265" s="254"/>
      <c r="VCV265" s="254"/>
      <c r="VCW265" s="254"/>
      <c r="VCX265" s="254"/>
      <c r="VCY265" s="254"/>
      <c r="VCZ265" s="254"/>
      <c r="VDA265" s="254"/>
      <c r="VDB265" s="254"/>
      <c r="VDC265" s="254"/>
      <c r="VDD265" s="254"/>
      <c r="VDE265" s="254"/>
      <c r="VDF265" s="254"/>
      <c r="VDG265" s="254"/>
      <c r="VDH265" s="254"/>
      <c r="VDI265" s="254"/>
      <c r="VDJ265" s="254"/>
      <c r="VDK265" s="254"/>
      <c r="VDL265" s="254"/>
      <c r="VDM265" s="254"/>
      <c r="VDN265" s="254"/>
      <c r="VDO265" s="254"/>
      <c r="VDP265" s="254"/>
      <c r="VDQ265" s="254"/>
      <c r="VDR265" s="254"/>
      <c r="VDS265" s="254"/>
      <c r="VDT265" s="254"/>
      <c r="VDU265" s="254"/>
      <c r="VDV265" s="254"/>
      <c r="VDW265" s="254"/>
      <c r="VDX265" s="254"/>
      <c r="VDY265" s="254"/>
      <c r="VDZ265" s="254"/>
      <c r="VEA265" s="254"/>
      <c r="VEB265" s="254"/>
      <c r="VEC265" s="254"/>
      <c r="VED265" s="254"/>
      <c r="VEE265" s="254"/>
      <c r="VEF265" s="254"/>
      <c r="VEG265" s="254"/>
      <c r="VEH265" s="254"/>
      <c r="VEI265" s="254"/>
      <c r="VEJ265" s="254"/>
      <c r="VEK265" s="254"/>
      <c r="VEL265" s="254"/>
      <c r="VEM265" s="254"/>
      <c r="VEN265" s="254"/>
      <c r="VEO265" s="254"/>
      <c r="VEP265" s="254"/>
      <c r="VEQ265" s="254"/>
      <c r="VER265" s="254"/>
      <c r="VES265" s="254"/>
      <c r="VET265" s="254"/>
      <c r="VEU265" s="254"/>
      <c r="VEV265" s="254"/>
      <c r="VEW265" s="254"/>
      <c r="VEX265" s="254"/>
      <c r="VEY265" s="254"/>
      <c r="VEZ265" s="254"/>
      <c r="VFA265" s="254"/>
      <c r="VFB265" s="254"/>
      <c r="VFC265" s="254"/>
      <c r="VFD265" s="254"/>
      <c r="VFE265" s="254"/>
      <c r="VFF265" s="254"/>
      <c r="VFG265" s="254"/>
      <c r="VFH265" s="254"/>
      <c r="VFI265" s="254"/>
      <c r="VFJ265" s="254"/>
      <c r="VFK265" s="254"/>
      <c r="VFL265" s="254"/>
      <c r="VFM265" s="254"/>
      <c r="VFN265" s="254"/>
      <c r="VFO265" s="254"/>
      <c r="VFP265" s="254"/>
      <c r="VFQ265" s="254"/>
      <c r="VFR265" s="254"/>
      <c r="VFS265" s="254"/>
      <c r="VFT265" s="254"/>
      <c r="VFU265" s="254"/>
      <c r="VFV265" s="254"/>
      <c r="VFW265" s="254"/>
      <c r="VFX265" s="254"/>
      <c r="VFY265" s="254"/>
      <c r="VFZ265" s="254"/>
      <c r="VGA265" s="254"/>
      <c r="VGB265" s="254"/>
      <c r="VGC265" s="254"/>
      <c r="VGD265" s="254"/>
      <c r="VGE265" s="254"/>
      <c r="VGF265" s="254"/>
      <c r="VGG265" s="254"/>
      <c r="VGH265" s="254"/>
      <c r="VGI265" s="254"/>
      <c r="VGJ265" s="254"/>
      <c r="VGK265" s="254"/>
      <c r="VGL265" s="254"/>
      <c r="VGM265" s="254"/>
      <c r="VGN265" s="254"/>
      <c r="VGO265" s="254"/>
      <c r="VGP265" s="254"/>
      <c r="VGQ265" s="254"/>
      <c r="VGR265" s="254"/>
      <c r="VGS265" s="254"/>
      <c r="VGT265" s="254"/>
      <c r="VGU265" s="254"/>
      <c r="VGV265" s="254"/>
      <c r="VGW265" s="254"/>
      <c r="VGX265" s="254"/>
      <c r="VGY265" s="254"/>
      <c r="VGZ265" s="254"/>
      <c r="VHA265" s="254"/>
      <c r="VHB265" s="254"/>
      <c r="VHC265" s="254"/>
      <c r="VHD265" s="254"/>
      <c r="VHE265" s="254"/>
      <c r="VHF265" s="254"/>
      <c r="VHG265" s="254"/>
      <c r="VHH265" s="254"/>
      <c r="VHI265" s="254"/>
      <c r="VHJ265" s="254"/>
      <c r="VHK265" s="254"/>
      <c r="VHL265" s="254"/>
      <c r="VHM265" s="254"/>
      <c r="VHN265" s="254"/>
      <c r="VHO265" s="254"/>
      <c r="VHP265" s="254"/>
      <c r="VHQ265" s="254"/>
      <c r="VHR265" s="254"/>
      <c r="VHS265" s="254"/>
      <c r="VHT265" s="254"/>
      <c r="VHU265" s="254"/>
      <c r="VHV265" s="254"/>
      <c r="VHW265" s="254"/>
      <c r="VHX265" s="254"/>
      <c r="VHY265" s="254"/>
      <c r="VHZ265" s="254"/>
      <c r="VIA265" s="254"/>
      <c r="VIB265" s="254"/>
      <c r="VIC265" s="254"/>
      <c r="VID265" s="254"/>
      <c r="VIE265" s="254"/>
      <c r="VIF265" s="254"/>
      <c r="VIG265" s="254"/>
      <c r="VIH265" s="254"/>
      <c r="VII265" s="254"/>
      <c r="VIJ265" s="254"/>
      <c r="VIK265" s="254"/>
      <c r="VIL265" s="254"/>
      <c r="VIM265" s="254"/>
      <c r="VIN265" s="254"/>
      <c r="VIO265" s="254"/>
      <c r="VIP265" s="254"/>
      <c r="VIQ265" s="254"/>
      <c r="VIR265" s="254"/>
      <c r="VIS265" s="254"/>
      <c r="VIT265" s="254"/>
      <c r="VIU265" s="254"/>
      <c r="VIV265" s="254"/>
      <c r="VIW265" s="254"/>
      <c r="VIX265" s="254"/>
      <c r="VIY265" s="254"/>
      <c r="VIZ265" s="254"/>
      <c r="VJA265" s="254"/>
      <c r="VJB265" s="254"/>
      <c r="VJC265" s="254"/>
      <c r="VJD265" s="254"/>
      <c r="VJE265" s="254"/>
      <c r="VJF265" s="254"/>
      <c r="VJG265" s="254"/>
      <c r="VJH265" s="254"/>
      <c r="VJI265" s="254"/>
      <c r="VJJ265" s="254"/>
      <c r="VJK265" s="254"/>
      <c r="VJL265" s="254"/>
      <c r="VJM265" s="254"/>
      <c r="VJN265" s="254"/>
      <c r="VJO265" s="254"/>
      <c r="VJP265" s="254"/>
      <c r="VJQ265" s="254"/>
      <c r="VJR265" s="254"/>
      <c r="VJS265" s="254"/>
      <c r="VJT265" s="254"/>
      <c r="VJU265" s="254"/>
      <c r="VJV265" s="254"/>
      <c r="VJW265" s="254"/>
      <c r="VJX265" s="254"/>
      <c r="VJY265" s="254"/>
      <c r="VJZ265" s="254"/>
      <c r="VKA265" s="254"/>
      <c r="VKB265" s="254"/>
      <c r="VKC265" s="254"/>
      <c r="VKD265" s="254"/>
      <c r="VKE265" s="254"/>
      <c r="VKF265" s="254"/>
      <c r="VKG265" s="254"/>
      <c r="VKH265" s="254"/>
      <c r="VKI265" s="254"/>
      <c r="VKJ265" s="254"/>
      <c r="VKK265" s="254"/>
      <c r="VKL265" s="254"/>
      <c r="VKM265" s="254"/>
      <c r="VKN265" s="254"/>
      <c r="VKO265" s="254"/>
      <c r="VKP265" s="254"/>
      <c r="VKQ265" s="254"/>
      <c r="VKR265" s="254"/>
      <c r="VKS265" s="254"/>
      <c r="VKT265" s="254"/>
      <c r="VKU265" s="254"/>
      <c r="VKV265" s="254"/>
      <c r="VKW265" s="254"/>
      <c r="VKX265" s="254"/>
      <c r="VKY265" s="254"/>
      <c r="VKZ265" s="254"/>
      <c r="VLA265" s="254"/>
      <c r="VLB265" s="254"/>
      <c r="VLC265" s="254"/>
      <c r="VLD265" s="254"/>
      <c r="VLE265" s="254"/>
      <c r="VLF265" s="254"/>
      <c r="VLG265" s="254"/>
      <c r="VLH265" s="254"/>
      <c r="VLI265" s="254"/>
      <c r="VLJ265" s="254"/>
      <c r="VLK265" s="254"/>
      <c r="VLL265" s="254"/>
      <c r="VLM265" s="254"/>
      <c r="VLN265" s="254"/>
      <c r="VLO265" s="254"/>
      <c r="VLP265" s="254"/>
      <c r="VLQ265" s="254"/>
      <c r="VLR265" s="254"/>
      <c r="VLS265" s="254"/>
      <c r="VLT265" s="254"/>
      <c r="VLU265" s="254"/>
      <c r="VLV265" s="254"/>
      <c r="VLW265" s="254"/>
      <c r="VLX265" s="254"/>
      <c r="VLY265" s="254"/>
      <c r="VLZ265" s="254"/>
      <c r="VMA265" s="254"/>
      <c r="VMB265" s="254"/>
      <c r="VMC265" s="254"/>
      <c r="VMD265" s="254"/>
      <c r="VME265" s="254"/>
      <c r="VMF265" s="254"/>
      <c r="VMG265" s="254"/>
      <c r="VMH265" s="254"/>
      <c r="VMI265" s="254"/>
      <c r="VMJ265" s="254"/>
      <c r="VMK265" s="254"/>
      <c r="VML265" s="254"/>
      <c r="VMM265" s="254"/>
      <c r="VMN265" s="254"/>
      <c r="VMO265" s="254"/>
      <c r="VMP265" s="254"/>
      <c r="VMQ265" s="254"/>
      <c r="VMR265" s="254"/>
      <c r="VMS265" s="254"/>
      <c r="VMT265" s="254"/>
      <c r="VMU265" s="254"/>
      <c r="VMV265" s="254"/>
      <c r="VMW265" s="254"/>
      <c r="VMX265" s="254"/>
      <c r="VMY265" s="254"/>
      <c r="VMZ265" s="254"/>
      <c r="VNA265" s="254"/>
      <c r="VNB265" s="254"/>
      <c r="VNC265" s="254"/>
      <c r="VND265" s="254"/>
      <c r="VNE265" s="254"/>
      <c r="VNF265" s="254"/>
      <c r="VNG265" s="254"/>
      <c r="VNH265" s="254"/>
      <c r="VNI265" s="254"/>
      <c r="VNJ265" s="254"/>
      <c r="VNK265" s="254"/>
      <c r="VNL265" s="254"/>
      <c r="VNM265" s="254"/>
      <c r="VNN265" s="254"/>
      <c r="VNO265" s="254"/>
      <c r="VNP265" s="254"/>
      <c r="VNQ265" s="254"/>
      <c r="VNR265" s="254"/>
      <c r="VNS265" s="254"/>
      <c r="VNT265" s="254"/>
      <c r="VNU265" s="254"/>
      <c r="VNV265" s="254"/>
      <c r="VNW265" s="254"/>
      <c r="VNX265" s="254"/>
      <c r="VNY265" s="254"/>
      <c r="VNZ265" s="254"/>
      <c r="VOA265" s="254"/>
      <c r="VOB265" s="254"/>
      <c r="VOC265" s="254"/>
      <c r="VOD265" s="254"/>
      <c r="VOE265" s="254"/>
      <c r="VOF265" s="254"/>
      <c r="VOG265" s="254"/>
      <c r="VOH265" s="254"/>
      <c r="VOI265" s="254"/>
      <c r="VOJ265" s="254"/>
      <c r="VOK265" s="254"/>
      <c r="VOL265" s="254"/>
      <c r="VOM265" s="254"/>
      <c r="VON265" s="254"/>
      <c r="VOO265" s="254"/>
      <c r="VOP265" s="254"/>
      <c r="VOQ265" s="254"/>
      <c r="VOR265" s="254"/>
      <c r="VOS265" s="254"/>
      <c r="VOT265" s="254"/>
      <c r="VOU265" s="254"/>
      <c r="VOV265" s="254"/>
      <c r="VOW265" s="254"/>
      <c r="VOX265" s="254"/>
      <c r="VOY265" s="254"/>
      <c r="VOZ265" s="254"/>
      <c r="VPA265" s="254"/>
      <c r="VPB265" s="254"/>
      <c r="VPC265" s="254"/>
      <c r="VPD265" s="254"/>
      <c r="VPE265" s="254"/>
      <c r="VPF265" s="254"/>
      <c r="VPG265" s="254"/>
      <c r="VPH265" s="254"/>
      <c r="VPI265" s="254"/>
      <c r="VPJ265" s="254"/>
      <c r="VPK265" s="254"/>
      <c r="VPL265" s="254"/>
      <c r="VPM265" s="254"/>
      <c r="VPN265" s="254"/>
      <c r="VPO265" s="254"/>
      <c r="VPP265" s="254"/>
      <c r="VPQ265" s="254"/>
      <c r="VPR265" s="254"/>
      <c r="VPS265" s="254"/>
      <c r="VPT265" s="254"/>
      <c r="VPU265" s="254"/>
      <c r="VPV265" s="254"/>
      <c r="VPW265" s="254"/>
      <c r="VPX265" s="254"/>
      <c r="VPY265" s="254"/>
      <c r="VPZ265" s="254"/>
      <c r="VQA265" s="254"/>
      <c r="VQB265" s="254"/>
      <c r="VQC265" s="254"/>
      <c r="VQD265" s="254"/>
      <c r="VQE265" s="254"/>
      <c r="VQF265" s="254"/>
      <c r="VQG265" s="254"/>
      <c r="VQH265" s="254"/>
      <c r="VQI265" s="254"/>
      <c r="VQJ265" s="254"/>
      <c r="VQK265" s="254"/>
      <c r="VQL265" s="254"/>
      <c r="VQM265" s="254"/>
      <c r="VQN265" s="254"/>
      <c r="VQO265" s="254"/>
      <c r="VQP265" s="254"/>
      <c r="VQQ265" s="254"/>
      <c r="VQR265" s="254"/>
      <c r="VQS265" s="254"/>
      <c r="VQT265" s="254"/>
      <c r="VQU265" s="254"/>
      <c r="VQV265" s="254"/>
      <c r="VQW265" s="254"/>
      <c r="VQX265" s="254"/>
      <c r="VQY265" s="254"/>
      <c r="VQZ265" s="254"/>
      <c r="VRA265" s="254"/>
      <c r="VRB265" s="254"/>
      <c r="VRC265" s="254"/>
      <c r="VRD265" s="254"/>
      <c r="VRE265" s="254"/>
      <c r="VRF265" s="254"/>
      <c r="VRG265" s="254"/>
      <c r="VRH265" s="254"/>
      <c r="VRI265" s="254"/>
      <c r="VRJ265" s="254"/>
      <c r="VRK265" s="254"/>
      <c r="VRL265" s="254"/>
      <c r="VRM265" s="254"/>
      <c r="VRN265" s="254"/>
      <c r="VRO265" s="254"/>
      <c r="VRP265" s="254"/>
      <c r="VRQ265" s="254"/>
      <c r="VRR265" s="254"/>
      <c r="VRS265" s="254"/>
      <c r="VRT265" s="254"/>
      <c r="VRU265" s="254"/>
      <c r="VRV265" s="254"/>
      <c r="VRW265" s="254"/>
      <c r="VRX265" s="254"/>
      <c r="VRY265" s="254"/>
      <c r="VRZ265" s="254"/>
      <c r="VSA265" s="254"/>
      <c r="VSB265" s="254"/>
      <c r="VSC265" s="254"/>
      <c r="VSD265" s="254"/>
      <c r="VSE265" s="254"/>
      <c r="VSF265" s="254"/>
      <c r="VSG265" s="254"/>
      <c r="VSH265" s="254"/>
      <c r="VSI265" s="254"/>
      <c r="VSJ265" s="254"/>
      <c r="VSK265" s="254"/>
      <c r="VSL265" s="254"/>
      <c r="VSM265" s="254"/>
      <c r="VSN265" s="254"/>
      <c r="VSO265" s="254"/>
      <c r="VSP265" s="254"/>
      <c r="VSQ265" s="254"/>
      <c r="VSR265" s="254"/>
      <c r="VSS265" s="254"/>
      <c r="VST265" s="254"/>
      <c r="VSU265" s="254"/>
      <c r="VSV265" s="254"/>
      <c r="VSW265" s="254"/>
      <c r="VSX265" s="254"/>
      <c r="VSY265" s="254"/>
      <c r="VSZ265" s="254"/>
      <c r="VTA265" s="254"/>
      <c r="VTB265" s="254"/>
      <c r="VTC265" s="254"/>
      <c r="VTD265" s="254"/>
      <c r="VTE265" s="254"/>
      <c r="VTF265" s="254"/>
      <c r="VTG265" s="254"/>
      <c r="VTH265" s="254"/>
      <c r="VTI265" s="254"/>
      <c r="VTJ265" s="254"/>
      <c r="VTK265" s="254"/>
      <c r="VTL265" s="254"/>
      <c r="VTM265" s="254"/>
      <c r="VTN265" s="254"/>
      <c r="VTO265" s="254"/>
      <c r="VTP265" s="254"/>
      <c r="VTQ265" s="254"/>
      <c r="VTR265" s="254"/>
      <c r="VTS265" s="254"/>
      <c r="VTT265" s="254"/>
      <c r="VTU265" s="254"/>
      <c r="VTV265" s="254"/>
      <c r="VTW265" s="254"/>
      <c r="VTX265" s="254"/>
      <c r="VTY265" s="254"/>
      <c r="VTZ265" s="254"/>
      <c r="VUA265" s="254"/>
      <c r="VUB265" s="254"/>
      <c r="VUC265" s="254"/>
      <c r="VUD265" s="254"/>
      <c r="VUE265" s="254"/>
      <c r="VUF265" s="254"/>
      <c r="VUG265" s="254"/>
      <c r="VUH265" s="254"/>
      <c r="VUI265" s="254"/>
      <c r="VUJ265" s="254"/>
      <c r="VUK265" s="254"/>
      <c r="VUL265" s="254"/>
      <c r="VUM265" s="254"/>
      <c r="VUN265" s="254"/>
      <c r="VUO265" s="254"/>
      <c r="VUP265" s="254"/>
      <c r="VUQ265" s="254"/>
      <c r="VUR265" s="254"/>
      <c r="VUS265" s="254"/>
      <c r="VUT265" s="254"/>
      <c r="VUU265" s="254"/>
      <c r="VUV265" s="254"/>
      <c r="VUW265" s="254"/>
      <c r="VUX265" s="254"/>
      <c r="VUY265" s="254"/>
      <c r="VUZ265" s="254"/>
      <c r="VVA265" s="254"/>
      <c r="VVB265" s="254"/>
      <c r="VVC265" s="254"/>
      <c r="VVD265" s="254"/>
      <c r="VVE265" s="254"/>
      <c r="VVF265" s="254"/>
      <c r="VVG265" s="254"/>
      <c r="VVH265" s="254"/>
      <c r="VVI265" s="254"/>
      <c r="VVJ265" s="254"/>
      <c r="VVK265" s="254"/>
      <c r="VVL265" s="254"/>
      <c r="VVM265" s="254"/>
      <c r="VVN265" s="254"/>
      <c r="VVO265" s="254"/>
      <c r="VVP265" s="254"/>
      <c r="VVQ265" s="254"/>
      <c r="VVR265" s="254"/>
      <c r="VVS265" s="254"/>
      <c r="VVT265" s="254"/>
      <c r="VVU265" s="254"/>
      <c r="VVV265" s="254"/>
      <c r="VVW265" s="254"/>
      <c r="VVX265" s="254"/>
      <c r="VVY265" s="254"/>
      <c r="VVZ265" s="254"/>
      <c r="VWA265" s="254"/>
      <c r="VWB265" s="254"/>
      <c r="VWC265" s="254"/>
      <c r="VWD265" s="254"/>
      <c r="VWE265" s="254"/>
      <c r="VWF265" s="254"/>
      <c r="VWG265" s="254"/>
      <c r="VWH265" s="254"/>
      <c r="VWI265" s="254"/>
      <c r="VWJ265" s="254"/>
      <c r="VWK265" s="254"/>
      <c r="VWL265" s="254"/>
      <c r="VWM265" s="254"/>
      <c r="VWN265" s="254"/>
      <c r="VWO265" s="254"/>
      <c r="VWP265" s="254"/>
      <c r="VWQ265" s="254"/>
      <c r="VWR265" s="254"/>
      <c r="VWS265" s="254"/>
      <c r="VWT265" s="254"/>
      <c r="VWU265" s="254"/>
      <c r="VWV265" s="254"/>
      <c r="VWW265" s="254"/>
      <c r="VWX265" s="254"/>
      <c r="VWY265" s="254"/>
      <c r="VWZ265" s="254"/>
      <c r="VXA265" s="254"/>
      <c r="VXB265" s="254"/>
      <c r="VXC265" s="254"/>
      <c r="VXD265" s="254"/>
      <c r="VXE265" s="254"/>
      <c r="VXF265" s="254"/>
      <c r="VXG265" s="254"/>
      <c r="VXH265" s="254"/>
      <c r="VXI265" s="254"/>
      <c r="VXJ265" s="254"/>
      <c r="VXK265" s="254"/>
      <c r="VXL265" s="254"/>
      <c r="VXM265" s="254"/>
      <c r="VXN265" s="254"/>
      <c r="VXO265" s="254"/>
      <c r="VXP265" s="254"/>
      <c r="VXQ265" s="254"/>
      <c r="VXR265" s="254"/>
      <c r="VXS265" s="254"/>
      <c r="VXT265" s="254"/>
      <c r="VXU265" s="254"/>
      <c r="VXV265" s="254"/>
      <c r="VXW265" s="254"/>
      <c r="VXX265" s="254"/>
      <c r="VXY265" s="254"/>
      <c r="VXZ265" s="254"/>
      <c r="VYA265" s="254"/>
      <c r="VYB265" s="254"/>
      <c r="VYC265" s="254"/>
      <c r="VYD265" s="254"/>
      <c r="VYE265" s="254"/>
      <c r="VYF265" s="254"/>
      <c r="VYG265" s="254"/>
      <c r="VYH265" s="254"/>
      <c r="VYI265" s="254"/>
      <c r="VYJ265" s="254"/>
      <c r="VYK265" s="254"/>
      <c r="VYL265" s="254"/>
      <c r="VYM265" s="254"/>
      <c r="VYN265" s="254"/>
      <c r="VYO265" s="254"/>
      <c r="VYP265" s="254"/>
      <c r="VYQ265" s="254"/>
      <c r="VYR265" s="254"/>
      <c r="VYS265" s="254"/>
      <c r="VYT265" s="254"/>
      <c r="VYU265" s="254"/>
      <c r="VYV265" s="254"/>
      <c r="VYW265" s="254"/>
      <c r="VYX265" s="254"/>
      <c r="VYY265" s="254"/>
      <c r="VYZ265" s="254"/>
      <c r="VZA265" s="254"/>
      <c r="VZB265" s="254"/>
      <c r="VZC265" s="254"/>
      <c r="VZD265" s="254"/>
      <c r="VZE265" s="254"/>
      <c r="VZF265" s="254"/>
      <c r="VZG265" s="254"/>
      <c r="VZH265" s="254"/>
      <c r="VZI265" s="254"/>
      <c r="VZJ265" s="254"/>
      <c r="VZK265" s="254"/>
      <c r="VZL265" s="254"/>
      <c r="VZM265" s="254"/>
      <c r="VZN265" s="254"/>
      <c r="VZO265" s="254"/>
      <c r="VZP265" s="254"/>
      <c r="VZQ265" s="254"/>
      <c r="VZR265" s="254"/>
      <c r="VZS265" s="254"/>
      <c r="VZT265" s="254"/>
      <c r="VZU265" s="254"/>
      <c r="VZV265" s="254"/>
      <c r="VZW265" s="254"/>
      <c r="VZX265" s="254"/>
      <c r="VZY265" s="254"/>
      <c r="VZZ265" s="254"/>
      <c r="WAA265" s="254"/>
      <c r="WAB265" s="254"/>
      <c r="WAC265" s="254"/>
      <c r="WAD265" s="254"/>
      <c r="WAE265" s="254"/>
      <c r="WAF265" s="254"/>
      <c r="WAG265" s="254"/>
      <c r="WAH265" s="254"/>
      <c r="WAI265" s="254"/>
      <c r="WAJ265" s="254"/>
      <c r="WAK265" s="254"/>
      <c r="WAL265" s="254"/>
      <c r="WAM265" s="254"/>
      <c r="WAN265" s="254"/>
      <c r="WAO265" s="254"/>
      <c r="WAP265" s="254"/>
      <c r="WAQ265" s="254"/>
      <c r="WAR265" s="254"/>
      <c r="WAS265" s="254"/>
      <c r="WAT265" s="254"/>
      <c r="WAU265" s="254"/>
      <c r="WAV265" s="254"/>
      <c r="WAW265" s="254"/>
      <c r="WAX265" s="254"/>
      <c r="WAY265" s="254"/>
      <c r="WAZ265" s="254"/>
      <c r="WBA265" s="254"/>
      <c r="WBB265" s="254"/>
      <c r="WBC265" s="254"/>
      <c r="WBD265" s="254"/>
      <c r="WBE265" s="254"/>
      <c r="WBF265" s="254"/>
      <c r="WBG265" s="254"/>
      <c r="WBH265" s="254"/>
      <c r="WBI265" s="254"/>
      <c r="WBJ265" s="254"/>
      <c r="WBK265" s="254"/>
      <c r="WBL265" s="254"/>
      <c r="WBM265" s="254"/>
      <c r="WBN265" s="254"/>
      <c r="WBO265" s="254"/>
      <c r="WBP265" s="254"/>
      <c r="WBQ265" s="254"/>
      <c r="WBR265" s="254"/>
      <c r="WBS265" s="254"/>
      <c r="WBT265" s="254"/>
      <c r="WBU265" s="254"/>
      <c r="WBV265" s="254"/>
      <c r="WBW265" s="254"/>
      <c r="WBX265" s="254"/>
      <c r="WBY265" s="254"/>
      <c r="WBZ265" s="254"/>
      <c r="WCA265" s="254"/>
      <c r="WCB265" s="254"/>
      <c r="WCC265" s="254"/>
      <c r="WCD265" s="254"/>
      <c r="WCE265" s="254"/>
      <c r="WCF265" s="254"/>
      <c r="WCG265" s="254"/>
      <c r="WCH265" s="254"/>
      <c r="WCI265" s="254"/>
      <c r="WCJ265" s="254"/>
      <c r="WCK265" s="254"/>
      <c r="WCL265" s="254"/>
      <c r="WCM265" s="254"/>
      <c r="WCN265" s="254"/>
      <c r="WCO265" s="254"/>
      <c r="WCP265" s="254"/>
      <c r="WCQ265" s="254"/>
      <c r="WCR265" s="254"/>
      <c r="WCS265" s="254"/>
      <c r="WCT265" s="254"/>
      <c r="WCU265" s="254"/>
      <c r="WCV265" s="254"/>
      <c r="WCW265" s="254"/>
      <c r="WCX265" s="254"/>
      <c r="WCY265" s="254"/>
      <c r="WCZ265" s="254"/>
      <c r="WDA265" s="254"/>
      <c r="WDB265" s="254"/>
      <c r="WDC265" s="254"/>
      <c r="WDD265" s="254"/>
      <c r="WDE265" s="254"/>
      <c r="WDF265" s="254"/>
      <c r="WDG265" s="254"/>
      <c r="WDH265" s="254"/>
      <c r="WDI265" s="254"/>
      <c r="WDJ265" s="254"/>
      <c r="WDK265" s="254"/>
      <c r="WDL265" s="254"/>
      <c r="WDM265" s="254"/>
      <c r="WDN265" s="254"/>
      <c r="WDO265" s="254"/>
      <c r="WDP265" s="254"/>
      <c r="WDQ265" s="254"/>
      <c r="WDR265" s="254"/>
      <c r="WDS265" s="254"/>
      <c r="WDT265" s="254"/>
      <c r="WDU265" s="254"/>
      <c r="WDV265" s="254"/>
      <c r="WDW265" s="254"/>
      <c r="WDX265" s="254"/>
      <c r="WDY265" s="254"/>
      <c r="WDZ265" s="254"/>
      <c r="WEA265" s="254"/>
      <c r="WEB265" s="254"/>
      <c r="WEC265" s="254"/>
      <c r="WED265" s="254"/>
      <c r="WEE265" s="254"/>
      <c r="WEF265" s="254"/>
      <c r="WEG265" s="254"/>
      <c r="WEH265" s="254"/>
      <c r="WEI265" s="254"/>
      <c r="WEJ265" s="254"/>
      <c r="WEK265" s="254"/>
      <c r="WEL265" s="254"/>
      <c r="WEM265" s="254"/>
      <c r="WEN265" s="254"/>
      <c r="WEO265" s="254"/>
      <c r="WEP265" s="254"/>
      <c r="WEQ265" s="254"/>
      <c r="WER265" s="254"/>
      <c r="WES265" s="254"/>
      <c r="WET265" s="254"/>
      <c r="WEU265" s="254"/>
      <c r="WEV265" s="254"/>
      <c r="WEW265" s="254"/>
      <c r="WEX265" s="254"/>
      <c r="WEY265" s="254"/>
      <c r="WEZ265" s="254"/>
      <c r="WFA265" s="254"/>
      <c r="WFB265" s="254"/>
      <c r="WFC265" s="254"/>
      <c r="WFD265" s="254"/>
      <c r="WFE265" s="254"/>
      <c r="WFF265" s="254"/>
      <c r="WFG265" s="254"/>
      <c r="WFH265" s="254"/>
      <c r="WFI265" s="254"/>
      <c r="WFJ265" s="254"/>
      <c r="WFK265" s="254"/>
      <c r="WFL265" s="254"/>
      <c r="WFM265" s="254"/>
      <c r="WFN265" s="254"/>
      <c r="WFO265" s="254"/>
      <c r="WFP265" s="254"/>
      <c r="WFQ265" s="254"/>
      <c r="WFR265" s="254"/>
      <c r="WFS265" s="254"/>
      <c r="WFT265" s="254"/>
      <c r="WFU265" s="254"/>
      <c r="WFV265" s="254"/>
      <c r="WFW265" s="254"/>
      <c r="WFX265" s="254"/>
      <c r="WFY265" s="254"/>
      <c r="WFZ265" s="254"/>
      <c r="WGA265" s="254"/>
      <c r="WGB265" s="254"/>
      <c r="WGC265" s="254"/>
      <c r="WGD265" s="254"/>
      <c r="WGE265" s="254"/>
      <c r="WGF265" s="254"/>
      <c r="WGG265" s="254"/>
      <c r="WGH265" s="254"/>
      <c r="WGI265" s="254"/>
      <c r="WGJ265" s="254"/>
      <c r="WGK265" s="254"/>
      <c r="WGL265" s="254"/>
      <c r="WGM265" s="254"/>
      <c r="WGN265" s="254"/>
      <c r="WGO265" s="254"/>
      <c r="WGP265" s="254"/>
      <c r="WGQ265" s="254"/>
      <c r="WGR265" s="254"/>
      <c r="WGS265" s="254"/>
      <c r="WGT265" s="254"/>
      <c r="WGU265" s="254"/>
      <c r="WGV265" s="254"/>
      <c r="WGW265" s="254"/>
      <c r="WGX265" s="254"/>
      <c r="WGY265" s="254"/>
      <c r="WGZ265" s="254"/>
      <c r="WHA265" s="254"/>
      <c r="WHB265" s="254"/>
      <c r="WHC265" s="254"/>
      <c r="WHD265" s="254"/>
      <c r="WHE265" s="254"/>
      <c r="WHF265" s="254"/>
      <c r="WHG265" s="254"/>
      <c r="WHH265" s="254"/>
      <c r="WHI265" s="254"/>
      <c r="WHJ265" s="254"/>
      <c r="WHK265" s="254"/>
      <c r="WHL265" s="254"/>
      <c r="WHM265" s="254"/>
      <c r="WHN265" s="254"/>
      <c r="WHO265" s="254"/>
      <c r="WHP265" s="254"/>
      <c r="WHQ265" s="254"/>
      <c r="WHR265" s="254"/>
      <c r="WHS265" s="254"/>
      <c r="WHT265" s="254"/>
      <c r="WHU265" s="254"/>
      <c r="WHV265" s="254"/>
      <c r="WHW265" s="254"/>
      <c r="WHX265" s="254"/>
      <c r="WHY265" s="254"/>
      <c r="WHZ265" s="254"/>
      <c r="WIA265" s="254"/>
      <c r="WIB265" s="254"/>
      <c r="WIC265" s="254"/>
      <c r="WID265" s="254"/>
      <c r="WIE265" s="254"/>
      <c r="WIF265" s="254"/>
      <c r="WIG265" s="254"/>
      <c r="WIH265" s="254"/>
      <c r="WII265" s="254"/>
      <c r="WIJ265" s="254"/>
      <c r="WIK265" s="254"/>
      <c r="WIL265" s="254"/>
      <c r="WIM265" s="254"/>
      <c r="WIN265" s="254"/>
      <c r="WIO265" s="254"/>
      <c r="WIP265" s="254"/>
      <c r="WIQ265" s="254"/>
      <c r="WIR265" s="254"/>
      <c r="WIS265" s="254"/>
      <c r="WIT265" s="254"/>
      <c r="WIU265" s="254"/>
      <c r="WIV265" s="254"/>
      <c r="WIW265" s="254"/>
      <c r="WIX265" s="254"/>
      <c r="WIY265" s="254"/>
      <c r="WIZ265" s="254"/>
      <c r="WJA265" s="254"/>
      <c r="WJB265" s="254"/>
      <c r="WJC265" s="254"/>
      <c r="WJD265" s="254"/>
      <c r="WJE265" s="254"/>
      <c r="WJF265" s="254"/>
      <c r="WJG265" s="254"/>
      <c r="WJH265" s="254"/>
      <c r="WJI265" s="254"/>
      <c r="WJJ265" s="254"/>
      <c r="WJK265" s="254"/>
      <c r="WJL265" s="254"/>
      <c r="WJM265" s="254"/>
      <c r="WJN265" s="254"/>
      <c r="WJO265" s="254"/>
      <c r="WJP265" s="254"/>
      <c r="WJQ265" s="254"/>
      <c r="WJR265" s="254"/>
      <c r="WJS265" s="254"/>
      <c r="WJT265" s="254"/>
      <c r="WJU265" s="254"/>
      <c r="WJV265" s="254"/>
      <c r="WJW265" s="254"/>
      <c r="WJX265" s="254"/>
      <c r="WJY265" s="254"/>
      <c r="WJZ265" s="254"/>
      <c r="WKA265" s="254"/>
      <c r="WKB265" s="254"/>
      <c r="WKC265" s="254"/>
      <c r="WKD265" s="254"/>
      <c r="WKE265" s="254"/>
      <c r="WKF265" s="254"/>
      <c r="WKG265" s="254"/>
      <c r="WKH265" s="254"/>
      <c r="WKI265" s="254"/>
      <c r="WKJ265" s="254"/>
      <c r="WKK265" s="254"/>
      <c r="WKL265" s="254"/>
      <c r="WKM265" s="254"/>
      <c r="WKN265" s="254"/>
      <c r="WKO265" s="254"/>
      <c r="WKP265" s="254"/>
      <c r="WKQ265" s="254"/>
      <c r="WKR265" s="254"/>
      <c r="WKS265" s="254"/>
      <c r="WKT265" s="254"/>
      <c r="WKU265" s="254"/>
      <c r="WKV265" s="254"/>
      <c r="WKW265" s="254"/>
      <c r="WKX265" s="254"/>
      <c r="WKY265" s="254"/>
      <c r="WKZ265" s="254"/>
      <c r="WLA265" s="254"/>
      <c r="WLB265" s="254"/>
      <c r="WLC265" s="254"/>
      <c r="WLD265" s="254"/>
      <c r="WLE265" s="254"/>
      <c r="WLF265" s="254"/>
      <c r="WLG265" s="254"/>
      <c r="WLH265" s="254"/>
      <c r="WLI265" s="254"/>
      <c r="WLJ265" s="254"/>
      <c r="WLK265" s="254"/>
      <c r="WLL265" s="254"/>
      <c r="WLM265" s="254"/>
      <c r="WLN265" s="254"/>
      <c r="WLO265" s="254"/>
      <c r="WLP265" s="254"/>
      <c r="WLQ265" s="254"/>
      <c r="WLR265" s="254"/>
      <c r="WLS265" s="254"/>
      <c r="WLT265" s="254"/>
      <c r="WLU265" s="254"/>
      <c r="WLV265" s="254"/>
      <c r="WLW265" s="254"/>
      <c r="WLX265" s="254"/>
      <c r="WLY265" s="254"/>
      <c r="WLZ265" s="254"/>
      <c r="WMA265" s="254"/>
      <c r="WMB265" s="254"/>
      <c r="WMC265" s="254"/>
      <c r="WMD265" s="254"/>
      <c r="WME265" s="254"/>
      <c r="WMF265" s="254"/>
      <c r="WMG265" s="254"/>
      <c r="WMH265" s="254"/>
      <c r="WMI265" s="254"/>
      <c r="WMJ265" s="254"/>
      <c r="WMK265" s="254"/>
      <c r="WML265" s="254"/>
      <c r="WMM265" s="254"/>
      <c r="WMN265" s="254"/>
      <c r="WMO265" s="254"/>
      <c r="WMP265" s="254"/>
      <c r="WMQ265" s="254"/>
      <c r="WMR265" s="254"/>
      <c r="WMS265" s="254"/>
      <c r="WMT265" s="254"/>
      <c r="WMU265" s="254"/>
      <c r="WMV265" s="254"/>
      <c r="WMW265" s="254"/>
      <c r="WMX265" s="254"/>
      <c r="WMY265" s="254"/>
      <c r="WMZ265" s="254"/>
      <c r="WNA265" s="254"/>
      <c r="WNB265" s="254"/>
      <c r="WNC265" s="254"/>
      <c r="WND265" s="254"/>
      <c r="WNE265" s="254"/>
      <c r="WNF265" s="254"/>
      <c r="WNG265" s="254"/>
      <c r="WNH265" s="254"/>
      <c r="WNI265" s="254"/>
      <c r="WNJ265" s="254"/>
      <c r="WNK265" s="254"/>
      <c r="WNL265" s="254"/>
      <c r="WNM265" s="254"/>
      <c r="WNN265" s="254"/>
      <c r="WNO265" s="254"/>
      <c r="WNP265" s="254"/>
      <c r="WNQ265" s="254"/>
      <c r="WNR265" s="254"/>
      <c r="WNS265" s="254"/>
      <c r="WNT265" s="254"/>
      <c r="WNU265" s="254"/>
      <c r="WNV265" s="254"/>
      <c r="WNW265" s="254"/>
      <c r="WNX265" s="254"/>
      <c r="WNY265" s="254"/>
      <c r="WNZ265" s="254"/>
      <c r="WOA265" s="254"/>
      <c r="WOB265" s="254"/>
      <c r="WOC265" s="254"/>
      <c r="WOD265" s="254"/>
      <c r="WOE265" s="254"/>
      <c r="WOF265" s="254"/>
      <c r="WOG265" s="254"/>
      <c r="WOH265" s="254"/>
      <c r="WOI265" s="254"/>
      <c r="WOJ265" s="254"/>
      <c r="WOK265" s="254"/>
      <c r="WOL265" s="254"/>
      <c r="WOM265" s="254"/>
      <c r="WON265" s="254"/>
      <c r="WOO265" s="254"/>
      <c r="WOP265" s="254"/>
      <c r="WOQ265" s="254"/>
      <c r="WOR265" s="254"/>
      <c r="WOS265" s="254"/>
      <c r="WOT265" s="254"/>
      <c r="WOU265" s="254"/>
      <c r="WOV265" s="254"/>
      <c r="WOW265" s="254"/>
      <c r="WOX265" s="254"/>
      <c r="WOY265" s="254"/>
      <c r="WOZ265" s="254"/>
      <c r="WPA265" s="254"/>
      <c r="WPB265" s="254"/>
      <c r="WPC265" s="254"/>
      <c r="WPD265" s="254"/>
      <c r="WPE265" s="254"/>
      <c r="WPF265" s="254"/>
      <c r="WPG265" s="254"/>
      <c r="WPH265" s="254"/>
      <c r="WPI265" s="254"/>
      <c r="WPJ265" s="254"/>
      <c r="WPK265" s="254"/>
      <c r="WPL265" s="254"/>
      <c r="WPM265" s="254"/>
      <c r="WPN265" s="254"/>
      <c r="WPO265" s="254"/>
      <c r="WPP265" s="254"/>
      <c r="WPQ265" s="254"/>
      <c r="WPR265" s="254"/>
      <c r="WPS265" s="254"/>
      <c r="WPT265" s="254"/>
      <c r="WPU265" s="254"/>
      <c r="WPV265" s="254"/>
      <c r="WPW265" s="254"/>
      <c r="WPX265" s="254"/>
      <c r="WPY265" s="254"/>
      <c r="WPZ265" s="254"/>
      <c r="WQA265" s="254"/>
      <c r="WQB265" s="254"/>
      <c r="WQC265" s="254"/>
      <c r="WQD265" s="254"/>
      <c r="WQE265" s="254"/>
      <c r="WQF265" s="254"/>
      <c r="WQG265" s="254"/>
      <c r="WQH265" s="254"/>
      <c r="WQI265" s="254"/>
      <c r="WQJ265" s="254"/>
      <c r="WQK265" s="254"/>
      <c r="WQL265" s="254"/>
      <c r="WQM265" s="254"/>
      <c r="WQN265" s="254"/>
      <c r="WQO265" s="254"/>
      <c r="WQP265" s="254"/>
      <c r="WQQ265" s="254"/>
      <c r="WQR265" s="254"/>
      <c r="WQS265" s="254"/>
      <c r="WQT265" s="254"/>
      <c r="WQU265" s="254"/>
      <c r="WQV265" s="254"/>
      <c r="WQW265" s="254"/>
      <c r="WQX265" s="254"/>
      <c r="WQY265" s="254"/>
      <c r="WQZ265" s="254"/>
      <c r="WRA265" s="254"/>
      <c r="WRB265" s="254"/>
      <c r="WRC265" s="254"/>
      <c r="WRD265" s="254"/>
      <c r="WRE265" s="254"/>
      <c r="WRF265" s="254"/>
      <c r="WRG265" s="254"/>
      <c r="WRH265" s="254"/>
      <c r="WRI265" s="254"/>
      <c r="WRJ265" s="254"/>
      <c r="WRK265" s="254"/>
      <c r="WRL265" s="254"/>
      <c r="WRM265" s="254"/>
      <c r="WRN265" s="254"/>
      <c r="WRO265" s="254"/>
      <c r="WRP265" s="254"/>
      <c r="WRQ265" s="254"/>
      <c r="WRR265" s="254"/>
      <c r="WRS265" s="254"/>
      <c r="WRT265" s="254"/>
      <c r="WRU265" s="254"/>
      <c r="WRV265" s="254"/>
      <c r="WRW265" s="254"/>
      <c r="WRX265" s="254"/>
      <c r="WRY265" s="254"/>
      <c r="WRZ265" s="254"/>
      <c r="WSA265" s="254"/>
      <c r="WSB265" s="254"/>
      <c r="WSC265" s="254"/>
      <c r="WSD265" s="254"/>
      <c r="WSE265" s="254"/>
      <c r="WSF265" s="254"/>
      <c r="WSG265" s="254"/>
      <c r="WSH265" s="254"/>
      <c r="WSI265" s="254"/>
      <c r="WSJ265" s="254"/>
      <c r="WSK265" s="254"/>
      <c r="WSL265" s="254"/>
      <c r="WSM265" s="254"/>
      <c r="WSN265" s="254"/>
      <c r="WSO265" s="254"/>
      <c r="WSP265" s="254"/>
      <c r="WSQ265" s="254"/>
      <c r="WSR265" s="254"/>
      <c r="WSS265" s="254"/>
      <c r="WST265" s="254"/>
      <c r="WSU265" s="254"/>
      <c r="WSV265" s="254"/>
      <c r="WSW265" s="254"/>
      <c r="WSX265" s="254"/>
      <c r="WSY265" s="254"/>
      <c r="WSZ265" s="254"/>
      <c r="WTA265" s="254"/>
      <c r="WTB265" s="254"/>
      <c r="WTC265" s="254"/>
      <c r="WTD265" s="254"/>
      <c r="WTE265" s="254"/>
      <c r="WTF265" s="254"/>
      <c r="WTG265" s="254"/>
      <c r="WTH265" s="254"/>
      <c r="WTI265" s="254"/>
      <c r="WTJ265" s="254"/>
      <c r="WTK265" s="254"/>
      <c r="WTL265" s="254"/>
      <c r="WTM265" s="254"/>
      <c r="WTN265" s="254"/>
      <c r="WTO265" s="254"/>
      <c r="WTP265" s="254"/>
      <c r="WTQ265" s="254"/>
      <c r="WTR265" s="254"/>
      <c r="WTS265" s="254"/>
      <c r="WTT265" s="254"/>
      <c r="WTU265" s="254"/>
      <c r="WTV265" s="254"/>
      <c r="WTW265" s="254"/>
      <c r="WTX265" s="254"/>
      <c r="WTY265" s="254"/>
      <c r="WTZ265" s="254"/>
      <c r="WUA265" s="254"/>
      <c r="WUB265" s="254"/>
      <c r="WUC265" s="254"/>
      <c r="WUD265" s="254"/>
      <c r="WUE265" s="254"/>
      <c r="WUF265" s="254"/>
      <c r="WUG265" s="254"/>
      <c r="WUH265" s="254"/>
      <c r="WUI265" s="254"/>
      <c r="WUJ265" s="254"/>
      <c r="WUK265" s="254"/>
      <c r="WUL265" s="254"/>
      <c r="WUM265" s="254"/>
      <c r="WUN265" s="254"/>
      <c r="WUO265" s="254"/>
      <c r="WUP265" s="254"/>
      <c r="WUQ265" s="254"/>
      <c r="WUR265" s="254"/>
      <c r="WUS265" s="254"/>
      <c r="WUT265" s="254"/>
      <c r="WUU265" s="254"/>
      <c r="WUV265" s="254"/>
      <c r="WUW265" s="254"/>
      <c r="WUX265" s="254"/>
      <c r="WUY265" s="254"/>
      <c r="WUZ265" s="254"/>
      <c r="WVA265" s="254"/>
      <c r="WVB265" s="254"/>
      <c r="WVC265" s="254"/>
      <c r="WVD265" s="254"/>
      <c r="WVE265" s="254"/>
      <c r="WVF265" s="254"/>
      <c r="WVG265" s="254"/>
      <c r="WVH265" s="254"/>
      <c r="WVI265" s="254"/>
      <c r="WVJ265" s="254"/>
      <c r="WVK265" s="254"/>
      <c r="WVL265" s="254"/>
      <c r="WVM265" s="254"/>
      <c r="WVN265" s="254"/>
      <c r="WVO265" s="254"/>
      <c r="WVP265" s="254"/>
      <c r="WVQ265" s="254"/>
      <c r="WVR265" s="254"/>
      <c r="WVS265" s="254"/>
      <c r="WVT265" s="254"/>
      <c r="WVU265" s="254"/>
      <c r="WVV265" s="254"/>
      <c r="WVW265" s="254"/>
      <c r="WVX265" s="254"/>
      <c r="WVY265" s="254"/>
      <c r="WVZ265" s="254"/>
      <c r="WWA265" s="254"/>
      <c r="WWB265" s="254"/>
      <c r="WWC265" s="254"/>
      <c r="WWD265" s="254"/>
      <c r="WWE265" s="254"/>
      <c r="WWF265" s="254"/>
      <c r="WWG265" s="254"/>
      <c r="WWH265" s="254"/>
      <c r="WWI265" s="254"/>
      <c r="WWJ265" s="254"/>
      <c r="WWK265" s="254"/>
      <c r="WWL265" s="254"/>
      <c r="WWM265" s="254"/>
      <c r="WWN265" s="254"/>
      <c r="WWO265" s="254"/>
      <c r="WWP265" s="254"/>
      <c r="WWQ265" s="254"/>
      <c r="WWR265" s="254"/>
      <c r="WWS265" s="254"/>
      <c r="WWT265" s="254"/>
      <c r="WWU265" s="254"/>
      <c r="WWV265" s="254"/>
      <c r="WWW265" s="254"/>
      <c r="WWX265" s="254"/>
      <c r="WWY265" s="254"/>
      <c r="WWZ265" s="254"/>
      <c r="WXA265" s="254"/>
      <c r="WXB265" s="254"/>
      <c r="WXC265" s="254"/>
      <c r="WXD265" s="254"/>
      <c r="WXE265" s="254"/>
      <c r="WXF265" s="254"/>
      <c r="WXG265" s="254"/>
      <c r="WXH265" s="254"/>
      <c r="WXI265" s="254"/>
      <c r="WXJ265" s="254"/>
      <c r="WXK265" s="254"/>
      <c r="WXL265" s="254"/>
      <c r="WXM265" s="254"/>
      <c r="WXN265" s="254"/>
      <c r="WXO265" s="254"/>
      <c r="WXP265" s="254"/>
      <c r="WXQ265" s="254"/>
      <c r="WXR265" s="254"/>
      <c r="WXS265" s="254"/>
      <c r="WXT265" s="254"/>
      <c r="WXU265" s="254"/>
      <c r="WXV265" s="254"/>
      <c r="WXW265" s="254"/>
      <c r="WXX265" s="254"/>
      <c r="WXY265" s="254"/>
      <c r="WXZ265" s="254"/>
      <c r="WYA265" s="254"/>
      <c r="WYB265" s="254"/>
      <c r="WYC265" s="254"/>
      <c r="WYD265" s="254"/>
      <c r="WYE265" s="254"/>
      <c r="WYF265" s="254"/>
      <c r="WYG265" s="254"/>
      <c r="WYH265" s="254"/>
      <c r="WYI265" s="254"/>
      <c r="WYJ265" s="254"/>
      <c r="WYK265" s="254"/>
      <c r="WYL265" s="254"/>
      <c r="WYM265" s="254"/>
      <c r="WYN265" s="254"/>
      <c r="WYO265" s="254"/>
      <c r="WYP265" s="254"/>
      <c r="WYQ265" s="254"/>
      <c r="WYR265" s="254"/>
      <c r="WYS265" s="254"/>
      <c r="WYT265" s="254"/>
      <c r="WYU265" s="254"/>
      <c r="WYV265" s="254"/>
      <c r="WYW265" s="254"/>
      <c r="WYX265" s="254"/>
      <c r="WYY265" s="254"/>
      <c r="WYZ265" s="254"/>
      <c r="WZA265" s="254"/>
      <c r="WZB265" s="254"/>
      <c r="WZC265" s="254"/>
      <c r="WZD265" s="254"/>
      <c r="WZE265" s="254"/>
      <c r="WZF265" s="254"/>
      <c r="WZG265" s="254"/>
      <c r="WZH265" s="254"/>
      <c r="WZI265" s="254"/>
      <c r="WZJ265" s="254"/>
      <c r="WZK265" s="254"/>
      <c r="WZL265" s="254"/>
      <c r="WZM265" s="254"/>
      <c r="WZN265" s="254"/>
      <c r="WZO265" s="254"/>
      <c r="WZP265" s="254"/>
      <c r="WZQ265" s="254"/>
      <c r="WZR265" s="254"/>
      <c r="WZS265" s="254"/>
      <c r="WZT265" s="254"/>
      <c r="WZU265" s="254"/>
      <c r="WZV265" s="254"/>
      <c r="WZW265" s="254"/>
      <c r="WZX265" s="254"/>
      <c r="WZY265" s="254"/>
      <c r="WZZ265" s="254"/>
      <c r="XAA265" s="254"/>
      <c r="XAB265" s="254"/>
      <c r="XAC265" s="254"/>
      <c r="XAD265" s="254"/>
      <c r="XAE265" s="254"/>
      <c r="XAF265" s="254"/>
      <c r="XAG265" s="254"/>
      <c r="XAH265" s="254"/>
      <c r="XAI265" s="254"/>
      <c r="XAJ265" s="254"/>
      <c r="XAK265" s="254"/>
      <c r="XAL265" s="254"/>
      <c r="XAM265" s="254"/>
      <c r="XAN265" s="254"/>
      <c r="XAO265" s="254"/>
      <c r="XAP265" s="254"/>
      <c r="XAQ265" s="254"/>
      <c r="XAR265" s="254"/>
      <c r="XAS265" s="254"/>
      <c r="XAT265" s="254"/>
      <c r="XAU265" s="254"/>
      <c r="XAV265" s="254"/>
      <c r="XAW265" s="254"/>
      <c r="XAX265" s="254"/>
      <c r="XAY265" s="254"/>
      <c r="XAZ265" s="254"/>
      <c r="XBA265" s="254"/>
      <c r="XBB265" s="254"/>
      <c r="XBC265" s="254"/>
      <c r="XBD265" s="254"/>
      <c r="XBE265" s="254"/>
      <c r="XBF265" s="254"/>
      <c r="XBG265" s="254"/>
      <c r="XBH265" s="254"/>
      <c r="XBI265" s="254"/>
      <c r="XBJ265" s="254"/>
      <c r="XBK265" s="254"/>
      <c r="XBL265" s="254"/>
      <c r="XBM265" s="254"/>
      <c r="XBN265" s="254"/>
      <c r="XBO265" s="254"/>
      <c r="XBP265" s="254"/>
      <c r="XBQ265" s="254"/>
      <c r="XBR265" s="254"/>
      <c r="XBS265" s="254"/>
      <c r="XBT265" s="254"/>
      <c r="XBU265" s="254"/>
      <c r="XBV265" s="254"/>
      <c r="XBW265" s="254"/>
      <c r="XBX265" s="254"/>
      <c r="XBY265" s="254"/>
      <c r="XBZ265" s="254"/>
      <c r="XCA265" s="254"/>
      <c r="XCB265" s="254"/>
      <c r="XCC265" s="254"/>
      <c r="XCD265" s="254"/>
      <c r="XCE265" s="254"/>
      <c r="XCF265" s="254"/>
      <c r="XCG265" s="254"/>
      <c r="XCH265" s="254"/>
      <c r="XCI265" s="254"/>
      <c r="XCJ265" s="254"/>
      <c r="XCK265" s="254"/>
      <c r="XCL265" s="254"/>
      <c r="XCM265" s="254"/>
      <c r="XCN265" s="254"/>
      <c r="XCO265" s="254"/>
      <c r="XCP265" s="254"/>
      <c r="XCQ265" s="254"/>
      <c r="XCR265" s="254"/>
      <c r="XCS265" s="254"/>
      <c r="XCT265" s="254"/>
      <c r="XCU265" s="254"/>
      <c r="XCV265" s="254"/>
      <c r="XCW265" s="254"/>
      <c r="XCX265" s="254"/>
      <c r="XCY265" s="254"/>
      <c r="XCZ265" s="254"/>
      <c r="XDA265" s="254"/>
      <c r="XDB265" s="254"/>
      <c r="XDC265" s="254"/>
      <c r="XDD265" s="254"/>
      <c r="XDE265" s="254"/>
      <c r="XDF265" s="254"/>
      <c r="XDG265" s="254"/>
      <c r="XDH265" s="254"/>
      <c r="XDI265" s="254"/>
      <c r="XDJ265" s="254"/>
      <c r="XDK265" s="254"/>
      <c r="XDL265" s="254"/>
      <c r="XDM265" s="254"/>
      <c r="XDN265" s="254"/>
      <c r="XDO265" s="254"/>
      <c r="XDP265" s="254"/>
      <c r="XDQ265" s="254"/>
      <c r="XDR265" s="254"/>
      <c r="XDS265" s="254"/>
      <c r="XDT265" s="254"/>
      <c r="XDU265" s="254"/>
      <c r="XDV265" s="254"/>
      <c r="XDW265" s="254"/>
      <c r="XDX265" s="254"/>
      <c r="XDY265" s="254"/>
      <c r="XDZ265" s="254"/>
      <c r="XEA265" s="254"/>
      <c r="XEB265" s="254"/>
      <c r="XEC265" s="254"/>
      <c r="XED265" s="254"/>
      <c r="XEE265" s="254"/>
      <c r="XEF265" s="254"/>
      <c r="XEG265" s="254"/>
      <c r="XEH265" s="254"/>
      <c r="XEI265" s="254"/>
      <c r="XEJ265" s="254"/>
      <c r="XEK265" s="254"/>
      <c r="XEL265" s="254"/>
      <c r="XEM265" s="254"/>
      <c r="XEN265" s="254"/>
    </row>
    <row r="266" spans="1:16368" s="238" customFormat="1">
      <c r="A266" s="254"/>
      <c r="B266" s="254"/>
      <c r="C266" s="254"/>
      <c r="D266" s="254"/>
      <c r="E266" s="254"/>
      <c r="F266" s="254"/>
      <c r="G266" s="254"/>
      <c r="H266" s="254"/>
      <c r="I266" s="254"/>
      <c r="J266" s="254"/>
      <c r="K266" s="254"/>
      <c r="L266" s="254"/>
      <c r="M266" s="256"/>
      <c r="N266" s="318"/>
      <c r="O266" s="254"/>
      <c r="P266" s="254"/>
      <c r="Q266" s="317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4"/>
      <c r="BA266" s="254"/>
      <c r="BB266" s="254"/>
      <c r="BC266" s="254"/>
      <c r="BD266" s="254"/>
      <c r="BE266" s="254"/>
      <c r="BF266" s="254"/>
      <c r="BG266" s="254"/>
      <c r="BH266" s="254"/>
      <c r="BI266" s="254"/>
      <c r="BJ266" s="254"/>
      <c r="BK266" s="254"/>
      <c r="BL266" s="254"/>
      <c r="BM266" s="254"/>
      <c r="BN266" s="254"/>
      <c r="BO266" s="254"/>
      <c r="BP266" s="254"/>
      <c r="BQ266" s="254"/>
      <c r="BR266" s="254"/>
      <c r="BS266" s="254"/>
      <c r="BT266" s="254"/>
      <c r="BU266" s="254"/>
      <c r="BV266" s="254"/>
      <c r="BW266" s="254"/>
      <c r="BX266" s="254"/>
      <c r="BY266" s="254"/>
      <c r="BZ266" s="254"/>
      <c r="CA266" s="254"/>
      <c r="CB266" s="254"/>
      <c r="CC266" s="254"/>
      <c r="CD266" s="254"/>
      <c r="CE266" s="254"/>
      <c r="CF266" s="254"/>
      <c r="CG266" s="254"/>
      <c r="CH266" s="254"/>
      <c r="CI266" s="254"/>
      <c r="CJ266" s="254"/>
      <c r="CK266" s="254"/>
      <c r="CL266" s="254"/>
      <c r="CM266" s="254"/>
      <c r="CN266" s="254"/>
      <c r="CO266" s="254"/>
      <c r="CP266" s="254"/>
      <c r="CQ266" s="254"/>
      <c r="CR266" s="254"/>
      <c r="CS266" s="254"/>
      <c r="CT266" s="254"/>
      <c r="CU266" s="254"/>
      <c r="CV266" s="254"/>
      <c r="CW266" s="254"/>
      <c r="CX266" s="254"/>
      <c r="CY266" s="254"/>
      <c r="CZ266" s="254"/>
      <c r="DA266" s="254"/>
      <c r="DB266" s="254"/>
      <c r="DC266" s="254"/>
      <c r="DD266" s="254"/>
      <c r="DE266" s="254"/>
      <c r="DF266" s="254"/>
      <c r="DG266" s="254"/>
      <c r="DH266" s="254"/>
      <c r="DI266" s="254"/>
      <c r="DJ266" s="254"/>
      <c r="DK266" s="254"/>
      <c r="DL266" s="254"/>
      <c r="DM266" s="254"/>
      <c r="DN266" s="254"/>
      <c r="DO266" s="254"/>
      <c r="DP266" s="254"/>
      <c r="DQ266" s="254"/>
      <c r="DR266" s="254"/>
      <c r="DS266" s="254"/>
      <c r="DT266" s="254"/>
      <c r="DU266" s="254"/>
      <c r="DV266" s="254"/>
      <c r="DW266" s="254"/>
      <c r="DX266" s="254"/>
      <c r="DY266" s="254"/>
      <c r="DZ266" s="254"/>
      <c r="EA266" s="254"/>
      <c r="EB266" s="254"/>
      <c r="EC266" s="254"/>
      <c r="ED266" s="254"/>
      <c r="EE266" s="254"/>
      <c r="EF266" s="254"/>
      <c r="EG266" s="254"/>
      <c r="EH266" s="254"/>
      <c r="EI266" s="254"/>
      <c r="EJ266" s="254"/>
      <c r="EK266" s="254"/>
      <c r="EL266" s="254"/>
      <c r="EM266" s="254"/>
      <c r="EN266" s="254"/>
      <c r="EO266" s="254"/>
      <c r="EP266" s="254"/>
      <c r="EQ266" s="254"/>
      <c r="ER266" s="254"/>
      <c r="ES266" s="254"/>
      <c r="ET266" s="254"/>
      <c r="EU266" s="254"/>
      <c r="EV266" s="254"/>
      <c r="EW266" s="254"/>
      <c r="EX266" s="254"/>
      <c r="EY266" s="254"/>
      <c r="EZ266" s="254"/>
      <c r="FA266" s="254"/>
      <c r="FB266" s="254"/>
      <c r="FC266" s="254"/>
      <c r="FD266" s="254"/>
      <c r="FE266" s="254"/>
      <c r="FF266" s="254"/>
      <c r="FG266" s="254"/>
      <c r="FH266" s="254"/>
      <c r="FI266" s="254"/>
      <c r="FJ266" s="254"/>
      <c r="FK266" s="254"/>
      <c r="FL266" s="254"/>
      <c r="FM266" s="254"/>
      <c r="FN266" s="254"/>
      <c r="FO266" s="254"/>
      <c r="FP266" s="254"/>
      <c r="FQ266" s="254"/>
      <c r="FR266" s="254"/>
      <c r="FS266" s="254"/>
      <c r="FT266" s="254"/>
      <c r="FU266" s="254"/>
      <c r="FV266" s="254"/>
      <c r="FW266" s="254"/>
      <c r="FX266" s="254"/>
      <c r="FY266" s="254"/>
      <c r="FZ266" s="254"/>
      <c r="GA266" s="254"/>
      <c r="GB266" s="254"/>
      <c r="GC266" s="254"/>
      <c r="GD266" s="254"/>
      <c r="GE266" s="254"/>
      <c r="GF266" s="254"/>
      <c r="GG266" s="254"/>
      <c r="GH266" s="254"/>
      <c r="GI266" s="254"/>
      <c r="GJ266" s="254"/>
      <c r="GK266" s="254"/>
      <c r="GL266" s="254"/>
      <c r="GM266" s="254"/>
      <c r="GN266" s="254"/>
      <c r="GO266" s="254"/>
      <c r="GP266" s="254"/>
      <c r="GQ266" s="254"/>
      <c r="GR266" s="254"/>
      <c r="GS266" s="254"/>
      <c r="GT266" s="254"/>
      <c r="GU266" s="254"/>
      <c r="GV266" s="254"/>
      <c r="GW266" s="254"/>
      <c r="GX266" s="254"/>
      <c r="GY266" s="254"/>
      <c r="GZ266" s="254"/>
      <c r="HA266" s="254"/>
      <c r="HB266" s="254"/>
      <c r="HC266" s="254"/>
      <c r="HD266" s="254"/>
      <c r="HE266" s="254"/>
      <c r="HF266" s="254"/>
      <c r="HG266" s="254"/>
      <c r="HH266" s="254"/>
      <c r="HI266" s="254"/>
      <c r="HJ266" s="254"/>
      <c r="HK266" s="254"/>
      <c r="HL266" s="254"/>
      <c r="HM266" s="254"/>
      <c r="HN266" s="254"/>
      <c r="HO266" s="254"/>
      <c r="HP266" s="254"/>
      <c r="HQ266" s="254"/>
      <c r="HR266" s="254"/>
      <c r="HS266" s="254"/>
      <c r="HT266" s="254"/>
      <c r="HU266" s="254"/>
      <c r="HV266" s="254"/>
      <c r="HW266" s="254"/>
      <c r="HX266" s="254"/>
      <c r="HY266" s="254"/>
      <c r="HZ266" s="254"/>
      <c r="IA266" s="254"/>
      <c r="IB266" s="254"/>
      <c r="IC266" s="254"/>
      <c r="ID266" s="254"/>
      <c r="IE266" s="254"/>
      <c r="IF266" s="254"/>
      <c r="IG266" s="254"/>
      <c r="IH266" s="254"/>
      <c r="II266" s="254"/>
      <c r="IJ266" s="254"/>
      <c r="IK266" s="254"/>
      <c r="IL266" s="254"/>
      <c r="IM266" s="254"/>
      <c r="IN266" s="254"/>
      <c r="IO266" s="254"/>
      <c r="IP266" s="254"/>
      <c r="IQ266" s="254"/>
      <c r="IR266" s="254"/>
      <c r="IS266" s="254"/>
      <c r="IT266" s="254"/>
      <c r="IU266" s="254"/>
      <c r="IV266" s="254"/>
      <c r="IW266" s="254"/>
      <c r="IX266" s="254"/>
      <c r="IY266" s="254"/>
      <c r="IZ266" s="254"/>
      <c r="JA266" s="254"/>
      <c r="JB266" s="254"/>
      <c r="JC266" s="254"/>
      <c r="JD266" s="254"/>
      <c r="JE266" s="254"/>
      <c r="JF266" s="254"/>
      <c r="JG266" s="254"/>
      <c r="JH266" s="254"/>
      <c r="JI266" s="254"/>
      <c r="JJ266" s="254"/>
      <c r="JK266" s="254"/>
      <c r="JL266" s="254"/>
      <c r="JM266" s="254"/>
      <c r="JN266" s="254"/>
      <c r="JO266" s="254"/>
      <c r="JP266" s="254"/>
      <c r="JQ266" s="254"/>
      <c r="JR266" s="254"/>
      <c r="JS266" s="254"/>
      <c r="JT266" s="254"/>
      <c r="JU266" s="254"/>
      <c r="JV266" s="254"/>
      <c r="JW266" s="254"/>
      <c r="JX266" s="254"/>
      <c r="JY266" s="254"/>
      <c r="JZ266" s="254"/>
      <c r="KA266" s="254"/>
      <c r="KB266" s="254"/>
      <c r="KC266" s="254"/>
      <c r="KD266" s="254"/>
      <c r="KE266" s="254"/>
      <c r="KF266" s="254"/>
      <c r="KG266" s="254"/>
      <c r="KH266" s="254"/>
      <c r="KI266" s="254"/>
      <c r="KJ266" s="254"/>
      <c r="KK266" s="254"/>
      <c r="KL266" s="254"/>
      <c r="KM266" s="254"/>
      <c r="KN266" s="254"/>
      <c r="KO266" s="254"/>
      <c r="KP266" s="254"/>
      <c r="KQ266" s="254"/>
      <c r="KR266" s="254"/>
      <c r="KS266" s="254"/>
      <c r="KT266" s="254"/>
      <c r="KU266" s="254"/>
      <c r="KV266" s="254"/>
      <c r="KW266" s="254"/>
      <c r="KX266" s="254"/>
      <c r="KY266" s="254"/>
      <c r="KZ266" s="254"/>
      <c r="LA266" s="254"/>
      <c r="LB266" s="254"/>
      <c r="LC266" s="254"/>
      <c r="LD266" s="254"/>
      <c r="LE266" s="254"/>
      <c r="LF266" s="254"/>
      <c r="LG266" s="254"/>
      <c r="LH266" s="254"/>
      <c r="LI266" s="254"/>
      <c r="LJ266" s="254"/>
      <c r="LK266" s="254"/>
      <c r="LL266" s="254"/>
      <c r="LM266" s="254"/>
      <c r="LN266" s="254"/>
      <c r="LO266" s="254"/>
      <c r="LP266" s="254"/>
      <c r="LQ266" s="254"/>
      <c r="LR266" s="254"/>
      <c r="LS266" s="254"/>
      <c r="LT266" s="254"/>
      <c r="LU266" s="254"/>
      <c r="LV266" s="254"/>
      <c r="LW266" s="254"/>
      <c r="LX266" s="254"/>
      <c r="LY266" s="254"/>
      <c r="LZ266" s="254"/>
      <c r="MA266" s="254"/>
      <c r="MB266" s="254"/>
      <c r="MC266" s="254"/>
      <c r="MD266" s="254"/>
      <c r="ME266" s="254"/>
      <c r="MF266" s="254"/>
      <c r="MG266" s="254"/>
      <c r="MH266" s="254"/>
      <c r="MI266" s="254"/>
      <c r="MJ266" s="254"/>
      <c r="MK266" s="254"/>
      <c r="ML266" s="254"/>
      <c r="MM266" s="254"/>
      <c r="MN266" s="254"/>
      <c r="MO266" s="254"/>
      <c r="MP266" s="254"/>
      <c r="MQ266" s="254"/>
      <c r="MR266" s="254"/>
      <c r="MS266" s="254"/>
      <c r="MT266" s="254"/>
      <c r="MU266" s="254"/>
      <c r="MV266" s="254"/>
      <c r="MW266" s="254"/>
      <c r="MX266" s="254"/>
      <c r="MY266" s="254"/>
      <c r="MZ266" s="254"/>
      <c r="NA266" s="254"/>
      <c r="NB266" s="254"/>
      <c r="NC266" s="254"/>
      <c r="ND266" s="254"/>
      <c r="NE266" s="254"/>
      <c r="NF266" s="254"/>
      <c r="NG266" s="254"/>
      <c r="NH266" s="254"/>
      <c r="NI266" s="254"/>
      <c r="NJ266" s="254"/>
      <c r="NK266" s="254"/>
      <c r="NL266" s="254"/>
      <c r="NM266" s="254"/>
      <c r="NN266" s="254"/>
      <c r="NO266" s="254"/>
      <c r="NP266" s="254"/>
      <c r="NQ266" s="254"/>
      <c r="NR266" s="254"/>
      <c r="NS266" s="254"/>
      <c r="NT266" s="254"/>
      <c r="NU266" s="254"/>
      <c r="NV266" s="254"/>
      <c r="NW266" s="254"/>
      <c r="NX266" s="254"/>
      <c r="NY266" s="254"/>
      <c r="NZ266" s="254"/>
      <c r="OA266" s="254"/>
      <c r="OB266" s="254"/>
      <c r="OC266" s="254"/>
      <c r="OD266" s="254"/>
      <c r="OE266" s="254"/>
      <c r="OF266" s="254"/>
      <c r="OG266" s="254"/>
      <c r="OH266" s="254"/>
      <c r="OI266" s="254"/>
      <c r="OJ266" s="254"/>
      <c r="OK266" s="254"/>
      <c r="OL266" s="254"/>
      <c r="OM266" s="254"/>
      <c r="ON266" s="254"/>
      <c r="OO266" s="254"/>
      <c r="OP266" s="254"/>
      <c r="OQ266" s="254"/>
      <c r="OR266" s="254"/>
      <c r="OS266" s="254"/>
      <c r="OT266" s="254"/>
      <c r="OU266" s="254"/>
      <c r="OV266" s="254"/>
      <c r="OW266" s="254"/>
      <c r="OX266" s="254"/>
      <c r="OY266" s="254"/>
      <c r="OZ266" s="254"/>
      <c r="PA266" s="254"/>
      <c r="PB266" s="254"/>
      <c r="PC266" s="254"/>
      <c r="PD266" s="254"/>
      <c r="PE266" s="254"/>
      <c r="PF266" s="254"/>
      <c r="PG266" s="254"/>
      <c r="PH266" s="254"/>
      <c r="PI266" s="254"/>
      <c r="PJ266" s="254"/>
      <c r="PK266" s="254"/>
      <c r="PL266" s="254"/>
      <c r="PM266" s="254"/>
      <c r="PN266" s="254"/>
      <c r="PO266" s="254"/>
      <c r="PP266" s="254"/>
      <c r="PQ266" s="254"/>
      <c r="PR266" s="254"/>
      <c r="PS266" s="254"/>
      <c r="PT266" s="254"/>
      <c r="PU266" s="254"/>
      <c r="PV266" s="254"/>
      <c r="PW266" s="254"/>
      <c r="PX266" s="254"/>
      <c r="PY266" s="254"/>
      <c r="PZ266" s="254"/>
      <c r="QA266" s="254"/>
      <c r="QB266" s="254"/>
      <c r="QC266" s="254"/>
      <c r="QD266" s="254"/>
      <c r="QE266" s="254"/>
      <c r="QF266" s="254"/>
      <c r="QG266" s="254"/>
      <c r="QH266" s="254"/>
      <c r="QI266" s="254"/>
      <c r="QJ266" s="254"/>
      <c r="QK266" s="254"/>
      <c r="QL266" s="254"/>
      <c r="QM266" s="254"/>
      <c r="QN266" s="254"/>
      <c r="QO266" s="254"/>
      <c r="QP266" s="254"/>
      <c r="QQ266" s="254"/>
      <c r="QR266" s="254"/>
      <c r="QS266" s="254"/>
      <c r="QT266" s="254"/>
      <c r="QU266" s="254"/>
      <c r="QV266" s="254"/>
      <c r="QW266" s="254"/>
      <c r="QX266" s="254"/>
      <c r="QY266" s="254"/>
      <c r="QZ266" s="254"/>
      <c r="RA266" s="254"/>
      <c r="RB266" s="254"/>
      <c r="RC266" s="254"/>
      <c r="RD266" s="254"/>
      <c r="RE266" s="254"/>
      <c r="RF266" s="254"/>
      <c r="RG266" s="254"/>
      <c r="RH266" s="254"/>
      <c r="RI266" s="254"/>
      <c r="RJ266" s="254"/>
      <c r="RK266" s="254"/>
      <c r="RL266" s="254"/>
      <c r="RM266" s="254"/>
      <c r="RN266" s="254"/>
      <c r="RO266" s="254"/>
      <c r="RP266" s="254"/>
      <c r="RQ266" s="254"/>
      <c r="RR266" s="254"/>
      <c r="RS266" s="254"/>
      <c r="RT266" s="254"/>
      <c r="RU266" s="254"/>
      <c r="RV266" s="254"/>
      <c r="RW266" s="254"/>
      <c r="RX266" s="254"/>
      <c r="RY266" s="254"/>
      <c r="RZ266" s="254"/>
      <c r="SA266" s="254"/>
      <c r="SB266" s="254"/>
      <c r="SC266" s="254"/>
      <c r="SD266" s="254"/>
      <c r="SE266" s="254"/>
      <c r="SF266" s="254"/>
      <c r="SG266" s="254"/>
      <c r="SH266" s="254"/>
      <c r="SI266" s="254"/>
      <c r="SJ266" s="254"/>
      <c r="SK266" s="254"/>
      <c r="SL266" s="254"/>
      <c r="SM266" s="254"/>
      <c r="SN266" s="254"/>
      <c r="SO266" s="254"/>
      <c r="SP266" s="254"/>
      <c r="SQ266" s="254"/>
      <c r="SR266" s="254"/>
      <c r="SS266" s="254"/>
      <c r="ST266" s="254"/>
      <c r="SU266" s="254"/>
      <c r="SV266" s="254"/>
      <c r="SW266" s="254"/>
      <c r="SX266" s="254"/>
      <c r="SY266" s="254"/>
      <c r="SZ266" s="254"/>
      <c r="TA266" s="254"/>
      <c r="TB266" s="254"/>
      <c r="TC266" s="254"/>
      <c r="TD266" s="254"/>
      <c r="TE266" s="254"/>
      <c r="TF266" s="254"/>
      <c r="TG266" s="254"/>
      <c r="TH266" s="254"/>
      <c r="TI266" s="254"/>
      <c r="TJ266" s="254"/>
      <c r="TK266" s="254"/>
      <c r="TL266" s="254"/>
      <c r="TM266" s="254"/>
      <c r="TN266" s="254"/>
      <c r="TO266" s="254"/>
      <c r="TP266" s="254"/>
      <c r="TQ266" s="254"/>
      <c r="TR266" s="254"/>
      <c r="TS266" s="254"/>
      <c r="TT266" s="254"/>
      <c r="TU266" s="254"/>
      <c r="TV266" s="254"/>
      <c r="TW266" s="254"/>
      <c r="TX266" s="254"/>
      <c r="TY266" s="254"/>
      <c r="TZ266" s="254"/>
      <c r="UA266" s="254"/>
      <c r="UB266" s="254"/>
      <c r="UC266" s="254"/>
      <c r="UD266" s="254"/>
      <c r="UE266" s="254"/>
      <c r="UF266" s="254"/>
      <c r="UG266" s="254"/>
      <c r="UH266" s="254"/>
      <c r="UI266" s="254"/>
      <c r="UJ266" s="254"/>
      <c r="UK266" s="254"/>
      <c r="UL266" s="254"/>
      <c r="UM266" s="254"/>
      <c r="UN266" s="254"/>
      <c r="UO266" s="254"/>
      <c r="UP266" s="254"/>
      <c r="UQ266" s="254"/>
      <c r="UR266" s="254"/>
      <c r="US266" s="254"/>
      <c r="UT266" s="254"/>
      <c r="UU266" s="254"/>
      <c r="UV266" s="254"/>
      <c r="UW266" s="254"/>
      <c r="UX266" s="254"/>
      <c r="UY266" s="254"/>
      <c r="UZ266" s="254"/>
      <c r="VA266" s="254"/>
      <c r="VB266" s="254"/>
      <c r="VC266" s="254"/>
      <c r="VD266" s="254"/>
      <c r="VE266" s="254"/>
      <c r="VF266" s="254"/>
      <c r="VG266" s="254"/>
      <c r="VH266" s="254"/>
      <c r="VI266" s="254"/>
      <c r="VJ266" s="254"/>
      <c r="VK266" s="254"/>
      <c r="VL266" s="254"/>
      <c r="VM266" s="254"/>
      <c r="VN266" s="254"/>
      <c r="VO266" s="254"/>
      <c r="VP266" s="254"/>
      <c r="VQ266" s="254"/>
      <c r="VR266" s="254"/>
      <c r="VS266" s="254"/>
      <c r="VT266" s="254"/>
      <c r="VU266" s="254"/>
      <c r="VV266" s="254"/>
      <c r="VW266" s="254"/>
      <c r="VX266" s="254"/>
      <c r="VY266" s="254"/>
      <c r="VZ266" s="254"/>
      <c r="WA266" s="254"/>
      <c r="WB266" s="254"/>
      <c r="WC266" s="254"/>
      <c r="WD266" s="254"/>
      <c r="WE266" s="254"/>
      <c r="WF266" s="254"/>
      <c r="WG266" s="254"/>
      <c r="WH266" s="254"/>
      <c r="WI266" s="254"/>
      <c r="WJ266" s="254"/>
      <c r="WK266" s="254"/>
      <c r="WL266" s="254"/>
      <c r="WM266" s="254"/>
      <c r="WN266" s="254"/>
      <c r="WO266" s="254"/>
      <c r="WP266" s="254"/>
      <c r="WQ266" s="254"/>
      <c r="WR266" s="254"/>
      <c r="WS266" s="254"/>
      <c r="WT266" s="254"/>
      <c r="WU266" s="254"/>
      <c r="WV266" s="254"/>
      <c r="WW266" s="254"/>
      <c r="WX266" s="254"/>
      <c r="WY266" s="254"/>
      <c r="WZ266" s="254"/>
      <c r="XA266" s="254"/>
      <c r="XB266" s="254"/>
      <c r="XC266" s="254"/>
      <c r="XD266" s="254"/>
      <c r="XE266" s="254"/>
      <c r="XF266" s="254"/>
      <c r="XG266" s="254"/>
      <c r="XH266" s="254"/>
      <c r="XI266" s="254"/>
      <c r="XJ266" s="254"/>
      <c r="XK266" s="254"/>
      <c r="XL266" s="254"/>
      <c r="XM266" s="254"/>
      <c r="XN266" s="254"/>
      <c r="XO266" s="254"/>
      <c r="XP266" s="254"/>
      <c r="XQ266" s="254"/>
      <c r="XR266" s="254"/>
      <c r="XS266" s="254"/>
      <c r="XT266" s="254"/>
      <c r="XU266" s="254"/>
      <c r="XV266" s="254"/>
      <c r="XW266" s="254"/>
      <c r="XX266" s="254"/>
      <c r="XY266" s="254"/>
      <c r="XZ266" s="254"/>
      <c r="YA266" s="254"/>
      <c r="YB266" s="254"/>
      <c r="YC266" s="254"/>
      <c r="YD266" s="254"/>
      <c r="YE266" s="254"/>
      <c r="YF266" s="254"/>
      <c r="YG266" s="254"/>
      <c r="YH266" s="254"/>
      <c r="YI266" s="254"/>
      <c r="YJ266" s="254"/>
      <c r="YK266" s="254"/>
      <c r="YL266" s="254"/>
      <c r="YM266" s="254"/>
      <c r="YN266" s="254"/>
      <c r="YO266" s="254"/>
      <c r="YP266" s="254"/>
      <c r="YQ266" s="254"/>
      <c r="YR266" s="254"/>
      <c r="YS266" s="254"/>
      <c r="YT266" s="254"/>
      <c r="YU266" s="254"/>
      <c r="YV266" s="254"/>
      <c r="YW266" s="254"/>
      <c r="YX266" s="254"/>
      <c r="YY266" s="254"/>
      <c r="YZ266" s="254"/>
      <c r="ZA266" s="254"/>
      <c r="ZB266" s="254"/>
      <c r="ZC266" s="254"/>
      <c r="ZD266" s="254"/>
      <c r="ZE266" s="254"/>
      <c r="ZF266" s="254"/>
      <c r="ZG266" s="254"/>
      <c r="ZH266" s="254"/>
      <c r="ZI266" s="254"/>
      <c r="ZJ266" s="254"/>
      <c r="ZK266" s="254"/>
      <c r="ZL266" s="254"/>
      <c r="ZM266" s="254"/>
      <c r="ZN266" s="254"/>
      <c r="ZO266" s="254"/>
      <c r="ZP266" s="254"/>
      <c r="ZQ266" s="254"/>
      <c r="ZR266" s="254"/>
      <c r="ZS266" s="254"/>
      <c r="ZT266" s="254"/>
      <c r="ZU266" s="254"/>
      <c r="ZV266" s="254"/>
      <c r="ZW266" s="254"/>
      <c r="ZX266" s="254"/>
      <c r="ZY266" s="254"/>
      <c r="ZZ266" s="254"/>
      <c r="AAA266" s="254"/>
      <c r="AAB266" s="254"/>
      <c r="AAC266" s="254"/>
      <c r="AAD266" s="254"/>
      <c r="AAE266" s="254"/>
      <c r="AAF266" s="254"/>
      <c r="AAG266" s="254"/>
      <c r="AAH266" s="254"/>
      <c r="AAI266" s="254"/>
      <c r="AAJ266" s="254"/>
      <c r="AAK266" s="254"/>
      <c r="AAL266" s="254"/>
      <c r="AAM266" s="254"/>
      <c r="AAN266" s="254"/>
      <c r="AAO266" s="254"/>
      <c r="AAP266" s="254"/>
      <c r="AAQ266" s="254"/>
      <c r="AAR266" s="254"/>
      <c r="AAS266" s="254"/>
      <c r="AAT266" s="254"/>
      <c r="AAU266" s="254"/>
      <c r="AAV266" s="254"/>
      <c r="AAW266" s="254"/>
      <c r="AAX266" s="254"/>
      <c r="AAY266" s="254"/>
      <c r="AAZ266" s="254"/>
      <c r="ABA266" s="254"/>
      <c r="ABB266" s="254"/>
      <c r="ABC266" s="254"/>
      <c r="ABD266" s="254"/>
      <c r="ABE266" s="254"/>
      <c r="ABF266" s="254"/>
      <c r="ABG266" s="254"/>
      <c r="ABH266" s="254"/>
      <c r="ABI266" s="254"/>
      <c r="ABJ266" s="254"/>
      <c r="ABK266" s="254"/>
      <c r="ABL266" s="254"/>
      <c r="ABM266" s="254"/>
      <c r="ABN266" s="254"/>
      <c r="ABO266" s="254"/>
      <c r="ABP266" s="254"/>
      <c r="ABQ266" s="254"/>
      <c r="ABR266" s="254"/>
      <c r="ABS266" s="254"/>
      <c r="ABT266" s="254"/>
      <c r="ABU266" s="254"/>
      <c r="ABV266" s="254"/>
      <c r="ABW266" s="254"/>
      <c r="ABX266" s="254"/>
      <c r="ABY266" s="254"/>
      <c r="ABZ266" s="254"/>
      <c r="ACA266" s="254"/>
      <c r="ACB266" s="254"/>
      <c r="ACC266" s="254"/>
      <c r="ACD266" s="254"/>
      <c r="ACE266" s="254"/>
      <c r="ACF266" s="254"/>
      <c r="ACG266" s="254"/>
      <c r="ACH266" s="254"/>
      <c r="ACI266" s="254"/>
      <c r="ACJ266" s="254"/>
      <c r="ACK266" s="254"/>
      <c r="ACL266" s="254"/>
      <c r="ACM266" s="254"/>
      <c r="ACN266" s="254"/>
      <c r="ACO266" s="254"/>
      <c r="ACP266" s="254"/>
      <c r="ACQ266" s="254"/>
      <c r="ACR266" s="254"/>
      <c r="ACS266" s="254"/>
      <c r="ACT266" s="254"/>
      <c r="ACU266" s="254"/>
      <c r="ACV266" s="254"/>
      <c r="ACW266" s="254"/>
      <c r="ACX266" s="254"/>
      <c r="ACY266" s="254"/>
      <c r="ACZ266" s="254"/>
      <c r="ADA266" s="254"/>
      <c r="ADB266" s="254"/>
      <c r="ADC266" s="254"/>
      <c r="ADD266" s="254"/>
      <c r="ADE266" s="254"/>
      <c r="ADF266" s="254"/>
      <c r="ADG266" s="254"/>
      <c r="ADH266" s="254"/>
      <c r="ADI266" s="254"/>
      <c r="ADJ266" s="254"/>
      <c r="ADK266" s="254"/>
      <c r="ADL266" s="254"/>
      <c r="ADM266" s="254"/>
      <c r="ADN266" s="254"/>
      <c r="ADO266" s="254"/>
      <c r="ADP266" s="254"/>
      <c r="ADQ266" s="254"/>
      <c r="ADR266" s="254"/>
      <c r="ADS266" s="254"/>
      <c r="ADT266" s="254"/>
      <c r="ADU266" s="254"/>
      <c r="ADV266" s="254"/>
      <c r="ADW266" s="254"/>
      <c r="ADX266" s="254"/>
      <c r="ADY266" s="254"/>
      <c r="ADZ266" s="254"/>
      <c r="AEA266" s="254"/>
      <c r="AEB266" s="254"/>
      <c r="AEC266" s="254"/>
      <c r="AED266" s="254"/>
      <c r="AEE266" s="254"/>
      <c r="AEF266" s="254"/>
      <c r="AEG266" s="254"/>
      <c r="AEH266" s="254"/>
      <c r="AEI266" s="254"/>
      <c r="AEJ266" s="254"/>
      <c r="AEK266" s="254"/>
      <c r="AEL266" s="254"/>
      <c r="AEM266" s="254"/>
      <c r="AEN266" s="254"/>
      <c r="AEO266" s="254"/>
      <c r="AEP266" s="254"/>
      <c r="AEQ266" s="254"/>
      <c r="AER266" s="254"/>
      <c r="AES266" s="254"/>
      <c r="AET266" s="254"/>
      <c r="AEU266" s="254"/>
      <c r="AEV266" s="254"/>
      <c r="AEW266" s="254"/>
      <c r="AEX266" s="254"/>
      <c r="AEY266" s="254"/>
      <c r="AEZ266" s="254"/>
      <c r="AFA266" s="254"/>
      <c r="AFB266" s="254"/>
      <c r="AFC266" s="254"/>
      <c r="AFD266" s="254"/>
      <c r="AFE266" s="254"/>
      <c r="AFF266" s="254"/>
      <c r="AFG266" s="254"/>
      <c r="AFH266" s="254"/>
      <c r="AFI266" s="254"/>
      <c r="AFJ266" s="254"/>
      <c r="AFK266" s="254"/>
      <c r="AFL266" s="254"/>
      <c r="AFM266" s="254"/>
      <c r="AFN266" s="254"/>
      <c r="AFO266" s="254"/>
      <c r="AFP266" s="254"/>
      <c r="AFQ266" s="254"/>
      <c r="AFR266" s="254"/>
      <c r="AFS266" s="254"/>
      <c r="AFT266" s="254"/>
      <c r="AFU266" s="254"/>
      <c r="AFV266" s="254"/>
      <c r="AFW266" s="254"/>
      <c r="AFX266" s="254"/>
      <c r="AFY266" s="254"/>
      <c r="AFZ266" s="254"/>
      <c r="AGA266" s="254"/>
      <c r="AGB266" s="254"/>
      <c r="AGC266" s="254"/>
      <c r="AGD266" s="254"/>
      <c r="AGE266" s="254"/>
      <c r="AGF266" s="254"/>
      <c r="AGG266" s="254"/>
      <c r="AGH266" s="254"/>
      <c r="AGI266" s="254"/>
      <c r="AGJ266" s="254"/>
      <c r="AGK266" s="254"/>
      <c r="AGL266" s="254"/>
      <c r="AGM266" s="254"/>
      <c r="AGN266" s="254"/>
      <c r="AGO266" s="254"/>
      <c r="AGP266" s="254"/>
      <c r="AGQ266" s="254"/>
      <c r="AGR266" s="254"/>
      <c r="AGS266" s="254"/>
      <c r="AGT266" s="254"/>
      <c r="AGU266" s="254"/>
      <c r="AGV266" s="254"/>
      <c r="AGW266" s="254"/>
      <c r="AGX266" s="254"/>
      <c r="AGY266" s="254"/>
      <c r="AGZ266" s="254"/>
      <c r="AHA266" s="254"/>
      <c r="AHB266" s="254"/>
      <c r="AHC266" s="254"/>
      <c r="AHD266" s="254"/>
      <c r="AHE266" s="254"/>
      <c r="AHF266" s="254"/>
      <c r="AHG266" s="254"/>
      <c r="AHH266" s="254"/>
      <c r="AHI266" s="254"/>
      <c r="AHJ266" s="254"/>
      <c r="AHK266" s="254"/>
      <c r="AHL266" s="254"/>
      <c r="AHM266" s="254"/>
      <c r="AHN266" s="254"/>
      <c r="AHO266" s="254"/>
      <c r="AHP266" s="254"/>
      <c r="AHQ266" s="254"/>
      <c r="AHR266" s="254"/>
      <c r="AHS266" s="254"/>
      <c r="AHT266" s="254"/>
      <c r="AHU266" s="254"/>
      <c r="AHV266" s="254"/>
      <c r="AHW266" s="254"/>
      <c r="AHX266" s="254"/>
      <c r="AHY266" s="254"/>
      <c r="AHZ266" s="254"/>
      <c r="AIA266" s="254"/>
      <c r="AIB266" s="254"/>
      <c r="AIC266" s="254"/>
      <c r="AID266" s="254"/>
      <c r="AIE266" s="254"/>
      <c r="AIF266" s="254"/>
      <c r="AIG266" s="254"/>
      <c r="AIH266" s="254"/>
      <c r="AII266" s="254"/>
      <c r="AIJ266" s="254"/>
      <c r="AIK266" s="254"/>
      <c r="AIL266" s="254"/>
      <c r="AIM266" s="254"/>
      <c r="AIN266" s="254"/>
      <c r="AIO266" s="254"/>
      <c r="AIP266" s="254"/>
      <c r="AIQ266" s="254"/>
      <c r="AIR266" s="254"/>
      <c r="AIS266" s="254"/>
      <c r="AIT266" s="254"/>
      <c r="AIU266" s="254"/>
      <c r="AIV266" s="254"/>
      <c r="AIW266" s="254"/>
      <c r="AIX266" s="254"/>
      <c r="AIY266" s="254"/>
      <c r="AIZ266" s="254"/>
      <c r="AJA266" s="254"/>
      <c r="AJB266" s="254"/>
      <c r="AJC266" s="254"/>
      <c r="AJD266" s="254"/>
      <c r="AJE266" s="254"/>
      <c r="AJF266" s="254"/>
      <c r="AJG266" s="254"/>
      <c r="AJH266" s="254"/>
      <c r="AJI266" s="254"/>
      <c r="AJJ266" s="254"/>
      <c r="AJK266" s="254"/>
      <c r="AJL266" s="254"/>
      <c r="AJM266" s="254"/>
      <c r="AJN266" s="254"/>
      <c r="AJO266" s="254"/>
      <c r="AJP266" s="254"/>
      <c r="AJQ266" s="254"/>
      <c r="AJR266" s="254"/>
      <c r="AJS266" s="254"/>
      <c r="AJT266" s="254"/>
      <c r="AJU266" s="254"/>
      <c r="AJV266" s="254"/>
      <c r="AJW266" s="254"/>
      <c r="AJX266" s="254"/>
      <c r="AJY266" s="254"/>
      <c r="AJZ266" s="254"/>
      <c r="AKA266" s="254"/>
      <c r="AKB266" s="254"/>
      <c r="AKC266" s="254"/>
      <c r="AKD266" s="254"/>
      <c r="AKE266" s="254"/>
      <c r="AKF266" s="254"/>
      <c r="AKG266" s="254"/>
      <c r="AKH266" s="254"/>
      <c r="AKI266" s="254"/>
      <c r="AKJ266" s="254"/>
      <c r="AKK266" s="254"/>
      <c r="AKL266" s="254"/>
      <c r="AKM266" s="254"/>
      <c r="AKN266" s="254"/>
      <c r="AKO266" s="254"/>
      <c r="AKP266" s="254"/>
      <c r="AKQ266" s="254"/>
      <c r="AKR266" s="254"/>
      <c r="AKS266" s="254"/>
      <c r="AKT266" s="254"/>
      <c r="AKU266" s="254"/>
      <c r="AKV266" s="254"/>
      <c r="AKW266" s="254"/>
      <c r="AKX266" s="254"/>
      <c r="AKY266" s="254"/>
      <c r="AKZ266" s="254"/>
      <c r="ALA266" s="254"/>
      <c r="ALB266" s="254"/>
      <c r="ALC266" s="254"/>
      <c r="ALD266" s="254"/>
      <c r="ALE266" s="254"/>
      <c r="ALF266" s="254"/>
      <c r="ALG266" s="254"/>
      <c r="ALH266" s="254"/>
      <c r="ALI266" s="254"/>
      <c r="ALJ266" s="254"/>
      <c r="ALK266" s="254"/>
      <c r="ALL266" s="254"/>
      <c r="ALM266" s="254"/>
      <c r="ALN266" s="254"/>
      <c r="ALO266" s="254"/>
      <c r="ALP266" s="254"/>
      <c r="ALQ266" s="254"/>
      <c r="ALR266" s="254"/>
      <c r="ALS266" s="254"/>
      <c r="ALT266" s="254"/>
      <c r="ALU266" s="254"/>
      <c r="ALV266" s="254"/>
      <c r="ALW266" s="254"/>
      <c r="ALX266" s="254"/>
      <c r="ALY266" s="254"/>
      <c r="ALZ266" s="254"/>
      <c r="AMA266" s="254"/>
      <c r="AMB266" s="254"/>
      <c r="AMC266" s="254"/>
      <c r="AMD266" s="254"/>
      <c r="AME266" s="254"/>
      <c r="AMF266" s="254"/>
      <c r="AMG266" s="254"/>
      <c r="AMH266" s="254"/>
      <c r="AMI266" s="254"/>
      <c r="AMJ266" s="254"/>
      <c r="AMK266" s="254"/>
      <c r="AML266" s="254"/>
      <c r="AMM266" s="254"/>
      <c r="AMN266" s="254"/>
      <c r="AMO266" s="254"/>
      <c r="AMP266" s="254"/>
      <c r="AMQ266" s="254"/>
      <c r="AMR266" s="254"/>
      <c r="AMS266" s="254"/>
      <c r="AMT266" s="254"/>
      <c r="AMU266" s="254"/>
      <c r="AMV266" s="254"/>
      <c r="AMW266" s="254"/>
      <c r="AMX266" s="254"/>
      <c r="AMY266" s="254"/>
      <c r="AMZ266" s="254"/>
      <c r="ANA266" s="254"/>
      <c r="ANB266" s="254"/>
      <c r="ANC266" s="254"/>
      <c r="AND266" s="254"/>
      <c r="ANE266" s="254"/>
      <c r="ANF266" s="254"/>
      <c r="ANG266" s="254"/>
      <c r="ANH266" s="254"/>
      <c r="ANI266" s="254"/>
      <c r="ANJ266" s="254"/>
      <c r="ANK266" s="254"/>
      <c r="ANL266" s="254"/>
      <c r="ANM266" s="254"/>
      <c r="ANN266" s="254"/>
      <c r="ANO266" s="254"/>
      <c r="ANP266" s="254"/>
      <c r="ANQ266" s="254"/>
      <c r="ANR266" s="254"/>
      <c r="ANS266" s="254"/>
      <c r="ANT266" s="254"/>
      <c r="ANU266" s="254"/>
      <c r="ANV266" s="254"/>
      <c r="ANW266" s="254"/>
      <c r="ANX266" s="254"/>
      <c r="ANY266" s="254"/>
      <c r="ANZ266" s="254"/>
      <c r="AOA266" s="254"/>
      <c r="AOB266" s="254"/>
      <c r="AOC266" s="254"/>
      <c r="AOD266" s="254"/>
      <c r="AOE266" s="254"/>
      <c r="AOF266" s="254"/>
      <c r="AOG266" s="254"/>
      <c r="AOH266" s="254"/>
      <c r="AOI266" s="254"/>
      <c r="AOJ266" s="254"/>
      <c r="AOK266" s="254"/>
      <c r="AOL266" s="254"/>
      <c r="AOM266" s="254"/>
      <c r="AON266" s="254"/>
      <c r="AOO266" s="254"/>
      <c r="AOP266" s="254"/>
      <c r="AOQ266" s="254"/>
      <c r="AOR266" s="254"/>
      <c r="AOS266" s="254"/>
      <c r="AOT266" s="254"/>
      <c r="AOU266" s="254"/>
      <c r="AOV266" s="254"/>
      <c r="AOW266" s="254"/>
      <c r="AOX266" s="254"/>
      <c r="AOY266" s="254"/>
      <c r="AOZ266" s="254"/>
      <c r="APA266" s="254"/>
      <c r="APB266" s="254"/>
      <c r="APC266" s="254"/>
      <c r="APD266" s="254"/>
      <c r="APE266" s="254"/>
      <c r="APF266" s="254"/>
      <c r="APG266" s="254"/>
      <c r="APH266" s="254"/>
      <c r="API266" s="254"/>
      <c r="APJ266" s="254"/>
      <c r="APK266" s="254"/>
      <c r="APL266" s="254"/>
      <c r="APM266" s="254"/>
      <c r="APN266" s="254"/>
      <c r="APO266" s="254"/>
      <c r="APP266" s="254"/>
      <c r="APQ266" s="254"/>
      <c r="APR266" s="254"/>
      <c r="APS266" s="254"/>
      <c r="APT266" s="254"/>
      <c r="APU266" s="254"/>
      <c r="APV266" s="254"/>
      <c r="APW266" s="254"/>
      <c r="APX266" s="254"/>
      <c r="APY266" s="254"/>
      <c r="APZ266" s="254"/>
      <c r="AQA266" s="254"/>
      <c r="AQB266" s="254"/>
      <c r="AQC266" s="254"/>
      <c r="AQD266" s="254"/>
      <c r="AQE266" s="254"/>
      <c r="AQF266" s="254"/>
      <c r="AQG266" s="254"/>
      <c r="AQH266" s="254"/>
      <c r="AQI266" s="254"/>
      <c r="AQJ266" s="254"/>
      <c r="AQK266" s="254"/>
      <c r="AQL266" s="254"/>
      <c r="AQM266" s="254"/>
      <c r="AQN266" s="254"/>
      <c r="AQO266" s="254"/>
      <c r="AQP266" s="254"/>
      <c r="AQQ266" s="254"/>
      <c r="AQR266" s="254"/>
      <c r="AQS266" s="254"/>
      <c r="AQT266" s="254"/>
      <c r="AQU266" s="254"/>
      <c r="AQV266" s="254"/>
      <c r="AQW266" s="254"/>
      <c r="AQX266" s="254"/>
      <c r="AQY266" s="254"/>
      <c r="AQZ266" s="254"/>
      <c r="ARA266" s="254"/>
      <c r="ARB266" s="254"/>
      <c r="ARC266" s="254"/>
      <c r="ARD266" s="254"/>
      <c r="ARE266" s="254"/>
      <c r="ARF266" s="254"/>
      <c r="ARG266" s="254"/>
      <c r="ARH266" s="254"/>
      <c r="ARI266" s="254"/>
      <c r="ARJ266" s="254"/>
      <c r="ARK266" s="254"/>
      <c r="ARL266" s="254"/>
      <c r="ARM266" s="254"/>
      <c r="ARN266" s="254"/>
      <c r="ARO266" s="254"/>
      <c r="ARP266" s="254"/>
      <c r="ARQ266" s="254"/>
      <c r="ARR266" s="254"/>
      <c r="ARS266" s="254"/>
      <c r="ART266" s="254"/>
      <c r="ARU266" s="254"/>
      <c r="ARV266" s="254"/>
      <c r="ARW266" s="254"/>
      <c r="ARX266" s="254"/>
      <c r="ARY266" s="254"/>
      <c r="ARZ266" s="254"/>
      <c r="ASA266" s="254"/>
      <c r="ASB266" s="254"/>
      <c r="ASC266" s="254"/>
      <c r="ASD266" s="254"/>
      <c r="ASE266" s="254"/>
      <c r="ASF266" s="254"/>
      <c r="ASG266" s="254"/>
      <c r="ASH266" s="254"/>
      <c r="ASI266" s="254"/>
      <c r="ASJ266" s="254"/>
      <c r="ASK266" s="254"/>
      <c r="ASL266" s="254"/>
      <c r="ASM266" s="254"/>
      <c r="ASN266" s="254"/>
      <c r="ASO266" s="254"/>
      <c r="ASP266" s="254"/>
      <c r="ASQ266" s="254"/>
      <c r="ASR266" s="254"/>
      <c r="ASS266" s="254"/>
      <c r="AST266" s="254"/>
      <c r="ASU266" s="254"/>
      <c r="ASV266" s="254"/>
      <c r="ASW266" s="254"/>
      <c r="ASX266" s="254"/>
      <c r="ASY266" s="254"/>
      <c r="ASZ266" s="254"/>
      <c r="ATA266" s="254"/>
      <c r="ATB266" s="254"/>
      <c r="ATC266" s="254"/>
      <c r="ATD266" s="254"/>
      <c r="ATE266" s="254"/>
      <c r="ATF266" s="254"/>
      <c r="ATG266" s="254"/>
      <c r="ATH266" s="254"/>
      <c r="ATI266" s="254"/>
      <c r="ATJ266" s="254"/>
      <c r="ATK266" s="254"/>
      <c r="ATL266" s="254"/>
      <c r="ATM266" s="254"/>
      <c r="ATN266" s="254"/>
      <c r="ATO266" s="254"/>
      <c r="ATP266" s="254"/>
      <c r="ATQ266" s="254"/>
      <c r="ATR266" s="254"/>
      <c r="ATS266" s="254"/>
      <c r="ATT266" s="254"/>
      <c r="ATU266" s="254"/>
      <c r="ATV266" s="254"/>
      <c r="ATW266" s="254"/>
      <c r="ATX266" s="254"/>
      <c r="ATY266" s="254"/>
      <c r="ATZ266" s="254"/>
      <c r="AUA266" s="254"/>
      <c r="AUB266" s="254"/>
      <c r="AUC266" s="254"/>
      <c r="AUD266" s="254"/>
      <c r="AUE266" s="254"/>
      <c r="AUF266" s="254"/>
      <c r="AUG266" s="254"/>
      <c r="AUH266" s="254"/>
      <c r="AUI266" s="254"/>
      <c r="AUJ266" s="254"/>
      <c r="AUK266" s="254"/>
      <c r="AUL266" s="254"/>
      <c r="AUM266" s="254"/>
      <c r="AUN266" s="254"/>
      <c r="AUO266" s="254"/>
      <c r="AUP266" s="254"/>
      <c r="AUQ266" s="254"/>
      <c r="AUR266" s="254"/>
      <c r="AUS266" s="254"/>
      <c r="AUT266" s="254"/>
      <c r="AUU266" s="254"/>
      <c r="AUV266" s="254"/>
      <c r="AUW266" s="254"/>
      <c r="AUX266" s="254"/>
      <c r="AUY266" s="254"/>
      <c r="AUZ266" s="254"/>
      <c r="AVA266" s="254"/>
      <c r="AVB266" s="254"/>
      <c r="AVC266" s="254"/>
      <c r="AVD266" s="254"/>
      <c r="AVE266" s="254"/>
      <c r="AVF266" s="254"/>
      <c r="AVG266" s="254"/>
      <c r="AVH266" s="254"/>
      <c r="AVI266" s="254"/>
      <c r="AVJ266" s="254"/>
      <c r="AVK266" s="254"/>
      <c r="AVL266" s="254"/>
      <c r="AVM266" s="254"/>
      <c r="AVN266" s="254"/>
      <c r="AVO266" s="254"/>
      <c r="AVP266" s="254"/>
      <c r="AVQ266" s="254"/>
      <c r="AVR266" s="254"/>
      <c r="AVS266" s="254"/>
      <c r="AVT266" s="254"/>
      <c r="AVU266" s="254"/>
      <c r="AVV266" s="254"/>
      <c r="AVW266" s="254"/>
      <c r="AVX266" s="254"/>
      <c r="AVY266" s="254"/>
      <c r="AVZ266" s="254"/>
      <c r="AWA266" s="254"/>
      <c r="AWB266" s="254"/>
      <c r="AWC266" s="254"/>
      <c r="AWD266" s="254"/>
      <c r="AWE266" s="254"/>
      <c r="AWF266" s="254"/>
      <c r="AWG266" s="254"/>
      <c r="AWH266" s="254"/>
      <c r="AWI266" s="254"/>
      <c r="AWJ266" s="254"/>
      <c r="AWK266" s="254"/>
      <c r="AWL266" s="254"/>
      <c r="AWM266" s="254"/>
      <c r="AWN266" s="254"/>
      <c r="AWO266" s="254"/>
      <c r="AWP266" s="254"/>
      <c r="AWQ266" s="254"/>
      <c r="AWR266" s="254"/>
      <c r="AWS266" s="254"/>
      <c r="AWT266" s="254"/>
      <c r="AWU266" s="254"/>
      <c r="AWV266" s="254"/>
      <c r="AWW266" s="254"/>
      <c r="AWX266" s="254"/>
      <c r="AWY266" s="254"/>
      <c r="AWZ266" s="254"/>
      <c r="AXA266" s="254"/>
      <c r="AXB266" s="254"/>
      <c r="AXC266" s="254"/>
      <c r="AXD266" s="254"/>
      <c r="AXE266" s="254"/>
      <c r="AXF266" s="254"/>
      <c r="AXG266" s="254"/>
      <c r="AXH266" s="254"/>
      <c r="AXI266" s="254"/>
      <c r="AXJ266" s="254"/>
      <c r="AXK266" s="254"/>
      <c r="AXL266" s="254"/>
      <c r="AXM266" s="254"/>
      <c r="AXN266" s="254"/>
      <c r="AXO266" s="254"/>
      <c r="AXP266" s="254"/>
      <c r="AXQ266" s="254"/>
      <c r="AXR266" s="254"/>
      <c r="AXS266" s="254"/>
      <c r="AXT266" s="254"/>
      <c r="AXU266" s="254"/>
      <c r="AXV266" s="254"/>
      <c r="AXW266" s="254"/>
      <c r="AXX266" s="254"/>
      <c r="AXY266" s="254"/>
      <c r="AXZ266" s="254"/>
      <c r="AYA266" s="254"/>
      <c r="AYB266" s="254"/>
      <c r="AYC266" s="254"/>
      <c r="AYD266" s="254"/>
      <c r="AYE266" s="254"/>
      <c r="AYF266" s="254"/>
      <c r="AYG266" s="254"/>
      <c r="AYH266" s="254"/>
      <c r="AYI266" s="254"/>
      <c r="AYJ266" s="254"/>
      <c r="AYK266" s="254"/>
      <c r="AYL266" s="254"/>
      <c r="AYM266" s="254"/>
      <c r="AYN266" s="254"/>
      <c r="AYO266" s="254"/>
      <c r="AYP266" s="254"/>
      <c r="AYQ266" s="254"/>
      <c r="AYR266" s="254"/>
      <c r="AYS266" s="254"/>
      <c r="AYT266" s="254"/>
      <c r="AYU266" s="254"/>
      <c r="AYV266" s="254"/>
      <c r="AYW266" s="254"/>
      <c r="AYX266" s="254"/>
      <c r="AYY266" s="254"/>
      <c r="AYZ266" s="254"/>
      <c r="AZA266" s="254"/>
      <c r="AZB266" s="254"/>
      <c r="AZC266" s="254"/>
      <c r="AZD266" s="254"/>
      <c r="AZE266" s="254"/>
      <c r="AZF266" s="254"/>
      <c r="AZG266" s="254"/>
      <c r="AZH266" s="254"/>
      <c r="AZI266" s="254"/>
      <c r="AZJ266" s="254"/>
      <c r="AZK266" s="254"/>
      <c r="AZL266" s="254"/>
      <c r="AZM266" s="254"/>
      <c r="AZN266" s="254"/>
      <c r="AZO266" s="254"/>
      <c r="AZP266" s="254"/>
      <c r="AZQ266" s="254"/>
      <c r="AZR266" s="254"/>
      <c r="AZS266" s="254"/>
      <c r="AZT266" s="254"/>
      <c r="AZU266" s="254"/>
      <c r="AZV266" s="254"/>
      <c r="AZW266" s="254"/>
      <c r="AZX266" s="254"/>
      <c r="AZY266" s="254"/>
      <c r="AZZ266" s="254"/>
      <c r="BAA266" s="254"/>
      <c r="BAB266" s="254"/>
      <c r="BAC266" s="254"/>
      <c r="BAD266" s="254"/>
      <c r="BAE266" s="254"/>
      <c r="BAF266" s="254"/>
      <c r="BAG266" s="254"/>
      <c r="BAH266" s="254"/>
      <c r="BAI266" s="254"/>
      <c r="BAJ266" s="254"/>
      <c r="BAK266" s="254"/>
      <c r="BAL266" s="254"/>
      <c r="BAM266" s="254"/>
      <c r="BAN266" s="254"/>
      <c r="BAO266" s="254"/>
      <c r="BAP266" s="254"/>
      <c r="BAQ266" s="254"/>
      <c r="BAR266" s="254"/>
      <c r="BAS266" s="254"/>
      <c r="BAT266" s="254"/>
      <c r="BAU266" s="254"/>
      <c r="BAV266" s="254"/>
      <c r="BAW266" s="254"/>
      <c r="BAX266" s="254"/>
      <c r="BAY266" s="254"/>
      <c r="BAZ266" s="254"/>
      <c r="BBA266" s="254"/>
      <c r="BBB266" s="254"/>
      <c r="BBC266" s="254"/>
      <c r="BBD266" s="254"/>
      <c r="BBE266" s="254"/>
      <c r="BBF266" s="254"/>
      <c r="BBG266" s="254"/>
      <c r="BBH266" s="254"/>
      <c r="BBI266" s="254"/>
      <c r="BBJ266" s="254"/>
      <c r="BBK266" s="254"/>
      <c r="BBL266" s="254"/>
      <c r="BBM266" s="254"/>
      <c r="BBN266" s="254"/>
      <c r="BBO266" s="254"/>
      <c r="BBP266" s="254"/>
      <c r="BBQ266" s="254"/>
      <c r="BBR266" s="254"/>
      <c r="BBS266" s="254"/>
      <c r="BBT266" s="254"/>
      <c r="BBU266" s="254"/>
      <c r="BBV266" s="254"/>
      <c r="BBW266" s="254"/>
      <c r="BBX266" s="254"/>
      <c r="BBY266" s="254"/>
      <c r="BBZ266" s="254"/>
      <c r="BCA266" s="254"/>
      <c r="BCB266" s="254"/>
      <c r="BCC266" s="254"/>
      <c r="BCD266" s="254"/>
      <c r="BCE266" s="254"/>
      <c r="BCF266" s="254"/>
      <c r="BCG266" s="254"/>
      <c r="BCH266" s="254"/>
      <c r="BCI266" s="254"/>
      <c r="BCJ266" s="254"/>
      <c r="BCK266" s="254"/>
      <c r="BCL266" s="254"/>
      <c r="BCM266" s="254"/>
      <c r="BCN266" s="254"/>
      <c r="BCO266" s="254"/>
      <c r="BCP266" s="254"/>
      <c r="BCQ266" s="254"/>
      <c r="BCR266" s="254"/>
      <c r="BCS266" s="254"/>
      <c r="BCT266" s="254"/>
      <c r="BCU266" s="254"/>
      <c r="BCV266" s="254"/>
      <c r="BCW266" s="254"/>
      <c r="BCX266" s="254"/>
      <c r="BCY266" s="254"/>
      <c r="BCZ266" s="254"/>
      <c r="BDA266" s="254"/>
      <c r="BDB266" s="254"/>
      <c r="BDC266" s="254"/>
      <c r="BDD266" s="254"/>
      <c r="BDE266" s="254"/>
      <c r="BDF266" s="254"/>
      <c r="BDG266" s="254"/>
      <c r="BDH266" s="254"/>
      <c r="BDI266" s="254"/>
      <c r="BDJ266" s="254"/>
      <c r="BDK266" s="254"/>
      <c r="BDL266" s="254"/>
      <c r="BDM266" s="254"/>
      <c r="BDN266" s="254"/>
      <c r="BDO266" s="254"/>
      <c r="BDP266" s="254"/>
      <c r="BDQ266" s="254"/>
      <c r="BDR266" s="254"/>
      <c r="BDS266" s="254"/>
      <c r="BDT266" s="254"/>
      <c r="BDU266" s="254"/>
      <c r="BDV266" s="254"/>
      <c r="BDW266" s="254"/>
      <c r="BDX266" s="254"/>
      <c r="BDY266" s="254"/>
      <c r="BDZ266" s="254"/>
      <c r="BEA266" s="254"/>
      <c r="BEB266" s="254"/>
      <c r="BEC266" s="254"/>
      <c r="BED266" s="254"/>
      <c r="BEE266" s="254"/>
      <c r="BEF266" s="254"/>
      <c r="BEG266" s="254"/>
      <c r="BEH266" s="254"/>
      <c r="BEI266" s="254"/>
      <c r="BEJ266" s="254"/>
      <c r="BEK266" s="254"/>
      <c r="BEL266" s="254"/>
      <c r="BEM266" s="254"/>
      <c r="BEN266" s="254"/>
      <c r="BEO266" s="254"/>
      <c r="BEP266" s="254"/>
      <c r="BEQ266" s="254"/>
      <c r="BER266" s="254"/>
      <c r="BES266" s="254"/>
      <c r="BET266" s="254"/>
      <c r="BEU266" s="254"/>
      <c r="BEV266" s="254"/>
      <c r="BEW266" s="254"/>
      <c r="BEX266" s="254"/>
      <c r="BEY266" s="254"/>
      <c r="BEZ266" s="254"/>
      <c r="BFA266" s="254"/>
      <c r="BFB266" s="254"/>
      <c r="BFC266" s="254"/>
      <c r="BFD266" s="254"/>
      <c r="BFE266" s="254"/>
      <c r="BFF266" s="254"/>
      <c r="BFG266" s="254"/>
      <c r="BFH266" s="254"/>
      <c r="BFI266" s="254"/>
      <c r="BFJ266" s="254"/>
      <c r="BFK266" s="254"/>
      <c r="BFL266" s="254"/>
      <c r="BFM266" s="254"/>
      <c r="BFN266" s="254"/>
      <c r="BFO266" s="254"/>
      <c r="BFP266" s="254"/>
      <c r="BFQ266" s="254"/>
      <c r="BFR266" s="254"/>
      <c r="BFS266" s="254"/>
      <c r="BFT266" s="254"/>
      <c r="BFU266" s="254"/>
      <c r="BFV266" s="254"/>
      <c r="BFW266" s="254"/>
      <c r="BFX266" s="254"/>
      <c r="BFY266" s="254"/>
      <c r="BFZ266" s="254"/>
      <c r="BGA266" s="254"/>
      <c r="BGB266" s="254"/>
      <c r="BGC266" s="254"/>
      <c r="BGD266" s="254"/>
      <c r="BGE266" s="254"/>
      <c r="BGF266" s="254"/>
      <c r="BGG266" s="254"/>
      <c r="BGH266" s="254"/>
      <c r="BGI266" s="254"/>
      <c r="BGJ266" s="254"/>
      <c r="BGK266" s="254"/>
      <c r="BGL266" s="254"/>
      <c r="BGM266" s="254"/>
      <c r="BGN266" s="254"/>
      <c r="BGO266" s="254"/>
      <c r="BGP266" s="254"/>
      <c r="BGQ266" s="254"/>
      <c r="BGR266" s="254"/>
      <c r="BGS266" s="254"/>
      <c r="BGT266" s="254"/>
      <c r="BGU266" s="254"/>
      <c r="BGV266" s="254"/>
      <c r="BGW266" s="254"/>
      <c r="BGX266" s="254"/>
      <c r="BGY266" s="254"/>
      <c r="BGZ266" s="254"/>
      <c r="BHA266" s="254"/>
      <c r="BHB266" s="254"/>
      <c r="BHC266" s="254"/>
      <c r="BHD266" s="254"/>
      <c r="BHE266" s="254"/>
      <c r="BHF266" s="254"/>
      <c r="BHG266" s="254"/>
      <c r="BHH266" s="254"/>
      <c r="BHI266" s="254"/>
      <c r="BHJ266" s="254"/>
      <c r="BHK266" s="254"/>
      <c r="BHL266" s="254"/>
      <c r="BHM266" s="254"/>
      <c r="BHN266" s="254"/>
      <c r="BHO266" s="254"/>
      <c r="BHP266" s="254"/>
      <c r="BHQ266" s="254"/>
      <c r="BHR266" s="254"/>
      <c r="BHS266" s="254"/>
      <c r="BHT266" s="254"/>
      <c r="BHU266" s="254"/>
      <c r="BHV266" s="254"/>
      <c r="BHW266" s="254"/>
      <c r="BHX266" s="254"/>
      <c r="BHY266" s="254"/>
      <c r="BHZ266" s="254"/>
      <c r="BIA266" s="254"/>
      <c r="BIB266" s="254"/>
      <c r="BIC266" s="254"/>
      <c r="BID266" s="254"/>
      <c r="BIE266" s="254"/>
      <c r="BIF266" s="254"/>
      <c r="BIG266" s="254"/>
      <c r="BIH266" s="254"/>
      <c r="BII266" s="254"/>
      <c r="BIJ266" s="254"/>
      <c r="BIK266" s="254"/>
      <c r="BIL266" s="254"/>
      <c r="BIM266" s="254"/>
      <c r="BIN266" s="254"/>
      <c r="BIO266" s="254"/>
      <c r="BIP266" s="254"/>
      <c r="BIQ266" s="254"/>
      <c r="BIR266" s="254"/>
      <c r="BIS266" s="254"/>
      <c r="BIT266" s="254"/>
      <c r="BIU266" s="254"/>
      <c r="BIV266" s="254"/>
      <c r="BIW266" s="254"/>
      <c r="BIX266" s="254"/>
      <c r="BIY266" s="254"/>
      <c r="BIZ266" s="254"/>
      <c r="BJA266" s="254"/>
      <c r="BJB266" s="254"/>
      <c r="BJC266" s="254"/>
      <c r="BJD266" s="254"/>
      <c r="BJE266" s="254"/>
      <c r="BJF266" s="254"/>
      <c r="BJG266" s="254"/>
      <c r="BJH266" s="254"/>
      <c r="BJI266" s="254"/>
      <c r="BJJ266" s="254"/>
      <c r="BJK266" s="254"/>
      <c r="BJL266" s="254"/>
      <c r="BJM266" s="254"/>
      <c r="BJN266" s="254"/>
      <c r="BJO266" s="254"/>
      <c r="BJP266" s="254"/>
      <c r="BJQ266" s="254"/>
      <c r="BJR266" s="254"/>
      <c r="BJS266" s="254"/>
      <c r="BJT266" s="254"/>
      <c r="BJU266" s="254"/>
      <c r="BJV266" s="254"/>
      <c r="BJW266" s="254"/>
      <c r="BJX266" s="254"/>
      <c r="BJY266" s="254"/>
      <c r="BJZ266" s="254"/>
      <c r="BKA266" s="254"/>
      <c r="BKB266" s="254"/>
      <c r="BKC266" s="254"/>
      <c r="BKD266" s="254"/>
      <c r="BKE266" s="254"/>
      <c r="BKF266" s="254"/>
      <c r="BKG266" s="254"/>
      <c r="BKH266" s="254"/>
      <c r="BKI266" s="254"/>
      <c r="BKJ266" s="254"/>
      <c r="BKK266" s="254"/>
      <c r="BKL266" s="254"/>
      <c r="BKM266" s="254"/>
      <c r="BKN266" s="254"/>
      <c r="BKO266" s="254"/>
      <c r="BKP266" s="254"/>
      <c r="BKQ266" s="254"/>
      <c r="BKR266" s="254"/>
      <c r="BKS266" s="254"/>
      <c r="BKT266" s="254"/>
      <c r="BKU266" s="254"/>
      <c r="BKV266" s="254"/>
      <c r="BKW266" s="254"/>
      <c r="BKX266" s="254"/>
      <c r="BKY266" s="254"/>
      <c r="BKZ266" s="254"/>
      <c r="BLA266" s="254"/>
      <c r="BLB266" s="254"/>
      <c r="BLC266" s="254"/>
      <c r="BLD266" s="254"/>
      <c r="BLE266" s="254"/>
      <c r="BLF266" s="254"/>
      <c r="BLG266" s="254"/>
      <c r="BLH266" s="254"/>
      <c r="BLI266" s="254"/>
      <c r="BLJ266" s="254"/>
      <c r="BLK266" s="254"/>
      <c r="BLL266" s="254"/>
      <c r="BLM266" s="254"/>
      <c r="BLN266" s="254"/>
      <c r="BLO266" s="254"/>
      <c r="BLP266" s="254"/>
      <c r="BLQ266" s="254"/>
      <c r="BLR266" s="254"/>
      <c r="BLS266" s="254"/>
      <c r="BLT266" s="254"/>
      <c r="BLU266" s="254"/>
      <c r="BLV266" s="254"/>
      <c r="BLW266" s="254"/>
      <c r="BLX266" s="254"/>
      <c r="BLY266" s="254"/>
      <c r="BLZ266" s="254"/>
      <c r="BMA266" s="254"/>
      <c r="BMB266" s="254"/>
      <c r="BMC266" s="254"/>
      <c r="BMD266" s="254"/>
      <c r="BME266" s="254"/>
      <c r="BMF266" s="254"/>
      <c r="BMG266" s="254"/>
      <c r="BMH266" s="254"/>
      <c r="BMI266" s="254"/>
      <c r="BMJ266" s="254"/>
      <c r="BMK266" s="254"/>
      <c r="BML266" s="254"/>
      <c r="BMM266" s="254"/>
      <c r="BMN266" s="254"/>
      <c r="BMO266" s="254"/>
      <c r="BMP266" s="254"/>
      <c r="BMQ266" s="254"/>
      <c r="BMR266" s="254"/>
      <c r="BMS266" s="254"/>
      <c r="BMT266" s="254"/>
      <c r="BMU266" s="254"/>
      <c r="BMV266" s="254"/>
      <c r="BMW266" s="254"/>
      <c r="BMX266" s="254"/>
      <c r="BMY266" s="254"/>
      <c r="BMZ266" s="254"/>
      <c r="BNA266" s="254"/>
      <c r="BNB266" s="254"/>
      <c r="BNC266" s="254"/>
      <c r="BND266" s="254"/>
      <c r="BNE266" s="254"/>
      <c r="BNF266" s="254"/>
      <c r="BNG266" s="254"/>
      <c r="BNH266" s="254"/>
      <c r="BNI266" s="254"/>
      <c r="BNJ266" s="254"/>
      <c r="BNK266" s="254"/>
      <c r="BNL266" s="254"/>
      <c r="BNM266" s="254"/>
      <c r="BNN266" s="254"/>
      <c r="BNO266" s="254"/>
      <c r="BNP266" s="254"/>
      <c r="BNQ266" s="254"/>
      <c r="BNR266" s="254"/>
      <c r="BNS266" s="254"/>
      <c r="BNT266" s="254"/>
      <c r="BNU266" s="254"/>
      <c r="BNV266" s="254"/>
      <c r="BNW266" s="254"/>
      <c r="BNX266" s="254"/>
      <c r="BNY266" s="254"/>
      <c r="BNZ266" s="254"/>
      <c r="BOA266" s="254"/>
      <c r="BOB266" s="254"/>
      <c r="BOC266" s="254"/>
      <c r="BOD266" s="254"/>
      <c r="BOE266" s="254"/>
      <c r="BOF266" s="254"/>
      <c r="BOG266" s="254"/>
      <c r="BOH266" s="254"/>
      <c r="BOI266" s="254"/>
      <c r="BOJ266" s="254"/>
      <c r="BOK266" s="254"/>
      <c r="BOL266" s="254"/>
      <c r="BOM266" s="254"/>
      <c r="BON266" s="254"/>
      <c r="BOO266" s="254"/>
      <c r="BOP266" s="254"/>
      <c r="BOQ266" s="254"/>
      <c r="BOR266" s="254"/>
      <c r="BOS266" s="254"/>
      <c r="BOT266" s="254"/>
      <c r="BOU266" s="254"/>
      <c r="BOV266" s="254"/>
      <c r="BOW266" s="254"/>
      <c r="BOX266" s="254"/>
      <c r="BOY266" s="254"/>
      <c r="BOZ266" s="254"/>
      <c r="BPA266" s="254"/>
      <c r="BPB266" s="254"/>
      <c r="BPC266" s="254"/>
      <c r="BPD266" s="254"/>
      <c r="BPE266" s="254"/>
      <c r="BPF266" s="254"/>
      <c r="BPG266" s="254"/>
      <c r="BPH266" s="254"/>
      <c r="BPI266" s="254"/>
      <c r="BPJ266" s="254"/>
      <c r="BPK266" s="254"/>
      <c r="BPL266" s="254"/>
      <c r="BPM266" s="254"/>
      <c r="BPN266" s="254"/>
      <c r="BPO266" s="254"/>
      <c r="BPP266" s="254"/>
      <c r="BPQ266" s="254"/>
      <c r="BPR266" s="254"/>
      <c r="BPS266" s="254"/>
      <c r="BPT266" s="254"/>
      <c r="BPU266" s="254"/>
      <c r="BPV266" s="254"/>
      <c r="BPW266" s="254"/>
      <c r="BPX266" s="254"/>
      <c r="BPY266" s="254"/>
      <c r="BPZ266" s="254"/>
      <c r="BQA266" s="254"/>
      <c r="BQB266" s="254"/>
      <c r="BQC266" s="254"/>
      <c r="BQD266" s="254"/>
      <c r="BQE266" s="254"/>
      <c r="BQF266" s="254"/>
      <c r="BQG266" s="254"/>
      <c r="BQH266" s="254"/>
      <c r="BQI266" s="254"/>
      <c r="BQJ266" s="254"/>
      <c r="BQK266" s="254"/>
      <c r="BQL266" s="254"/>
      <c r="BQM266" s="254"/>
      <c r="BQN266" s="254"/>
      <c r="BQO266" s="254"/>
      <c r="BQP266" s="254"/>
      <c r="BQQ266" s="254"/>
      <c r="BQR266" s="254"/>
      <c r="BQS266" s="254"/>
      <c r="BQT266" s="254"/>
      <c r="BQU266" s="254"/>
      <c r="BQV266" s="254"/>
      <c r="BQW266" s="254"/>
      <c r="BQX266" s="254"/>
      <c r="BQY266" s="254"/>
      <c r="BQZ266" s="254"/>
      <c r="BRA266" s="254"/>
      <c r="BRB266" s="254"/>
      <c r="BRC266" s="254"/>
      <c r="BRD266" s="254"/>
      <c r="BRE266" s="254"/>
      <c r="BRF266" s="254"/>
      <c r="BRG266" s="254"/>
      <c r="BRH266" s="254"/>
      <c r="BRI266" s="254"/>
      <c r="BRJ266" s="254"/>
      <c r="BRK266" s="254"/>
      <c r="BRL266" s="254"/>
      <c r="BRM266" s="254"/>
      <c r="BRN266" s="254"/>
      <c r="BRO266" s="254"/>
      <c r="BRP266" s="254"/>
      <c r="BRQ266" s="254"/>
      <c r="BRR266" s="254"/>
      <c r="BRS266" s="254"/>
      <c r="BRT266" s="254"/>
      <c r="BRU266" s="254"/>
      <c r="BRV266" s="254"/>
      <c r="BRW266" s="254"/>
      <c r="BRX266" s="254"/>
      <c r="BRY266" s="254"/>
      <c r="BRZ266" s="254"/>
      <c r="BSA266" s="254"/>
      <c r="BSB266" s="254"/>
      <c r="BSC266" s="254"/>
      <c r="BSD266" s="254"/>
      <c r="BSE266" s="254"/>
      <c r="BSF266" s="254"/>
      <c r="BSG266" s="254"/>
      <c r="BSH266" s="254"/>
      <c r="BSI266" s="254"/>
      <c r="BSJ266" s="254"/>
      <c r="BSK266" s="254"/>
      <c r="BSL266" s="254"/>
      <c r="BSM266" s="254"/>
      <c r="BSN266" s="254"/>
      <c r="BSO266" s="254"/>
      <c r="BSP266" s="254"/>
      <c r="BSQ266" s="254"/>
      <c r="BSR266" s="254"/>
      <c r="BSS266" s="254"/>
      <c r="BST266" s="254"/>
      <c r="BSU266" s="254"/>
      <c r="BSV266" s="254"/>
      <c r="BSW266" s="254"/>
      <c r="BSX266" s="254"/>
      <c r="BSY266" s="254"/>
      <c r="BSZ266" s="254"/>
      <c r="BTA266" s="254"/>
      <c r="BTB266" s="254"/>
      <c r="BTC266" s="254"/>
      <c r="BTD266" s="254"/>
      <c r="BTE266" s="254"/>
      <c r="BTF266" s="254"/>
      <c r="BTG266" s="254"/>
      <c r="BTH266" s="254"/>
      <c r="BTI266" s="254"/>
      <c r="BTJ266" s="254"/>
      <c r="BTK266" s="254"/>
      <c r="BTL266" s="254"/>
      <c r="BTM266" s="254"/>
      <c r="BTN266" s="254"/>
      <c r="BTO266" s="254"/>
      <c r="BTP266" s="254"/>
      <c r="BTQ266" s="254"/>
      <c r="BTR266" s="254"/>
      <c r="BTS266" s="254"/>
      <c r="BTT266" s="254"/>
      <c r="BTU266" s="254"/>
      <c r="BTV266" s="254"/>
      <c r="BTW266" s="254"/>
      <c r="BTX266" s="254"/>
      <c r="BTY266" s="254"/>
      <c r="BTZ266" s="254"/>
      <c r="BUA266" s="254"/>
      <c r="BUB266" s="254"/>
      <c r="BUC266" s="254"/>
      <c r="BUD266" s="254"/>
      <c r="BUE266" s="254"/>
      <c r="BUF266" s="254"/>
      <c r="BUG266" s="254"/>
      <c r="BUH266" s="254"/>
      <c r="BUI266" s="254"/>
      <c r="BUJ266" s="254"/>
      <c r="BUK266" s="254"/>
      <c r="BUL266" s="254"/>
      <c r="BUM266" s="254"/>
      <c r="BUN266" s="254"/>
      <c r="BUO266" s="254"/>
      <c r="BUP266" s="254"/>
      <c r="BUQ266" s="254"/>
      <c r="BUR266" s="254"/>
      <c r="BUS266" s="254"/>
      <c r="BUT266" s="254"/>
      <c r="BUU266" s="254"/>
      <c r="BUV266" s="254"/>
      <c r="BUW266" s="254"/>
      <c r="BUX266" s="254"/>
      <c r="BUY266" s="254"/>
      <c r="BUZ266" s="254"/>
      <c r="BVA266" s="254"/>
      <c r="BVB266" s="254"/>
      <c r="BVC266" s="254"/>
      <c r="BVD266" s="254"/>
      <c r="BVE266" s="254"/>
      <c r="BVF266" s="254"/>
      <c r="BVG266" s="254"/>
      <c r="BVH266" s="254"/>
      <c r="BVI266" s="254"/>
      <c r="BVJ266" s="254"/>
      <c r="BVK266" s="254"/>
      <c r="BVL266" s="254"/>
      <c r="BVM266" s="254"/>
      <c r="BVN266" s="254"/>
      <c r="BVO266" s="254"/>
      <c r="BVP266" s="254"/>
      <c r="BVQ266" s="254"/>
      <c r="BVR266" s="254"/>
      <c r="BVS266" s="254"/>
      <c r="BVT266" s="254"/>
      <c r="BVU266" s="254"/>
      <c r="BVV266" s="254"/>
      <c r="BVW266" s="254"/>
      <c r="BVX266" s="254"/>
      <c r="BVY266" s="254"/>
      <c r="BVZ266" s="254"/>
      <c r="BWA266" s="254"/>
      <c r="BWB266" s="254"/>
      <c r="BWC266" s="254"/>
      <c r="BWD266" s="254"/>
      <c r="BWE266" s="254"/>
      <c r="BWF266" s="254"/>
      <c r="BWG266" s="254"/>
      <c r="BWH266" s="254"/>
      <c r="BWI266" s="254"/>
      <c r="BWJ266" s="254"/>
      <c r="BWK266" s="254"/>
      <c r="BWL266" s="254"/>
      <c r="BWM266" s="254"/>
      <c r="BWN266" s="254"/>
      <c r="BWO266" s="254"/>
      <c r="BWP266" s="254"/>
      <c r="BWQ266" s="254"/>
      <c r="BWR266" s="254"/>
      <c r="BWS266" s="254"/>
      <c r="BWT266" s="254"/>
      <c r="BWU266" s="254"/>
      <c r="BWV266" s="254"/>
      <c r="BWW266" s="254"/>
      <c r="BWX266" s="254"/>
      <c r="BWY266" s="254"/>
      <c r="BWZ266" s="254"/>
      <c r="BXA266" s="254"/>
      <c r="BXB266" s="254"/>
      <c r="BXC266" s="254"/>
      <c r="BXD266" s="254"/>
      <c r="BXE266" s="254"/>
      <c r="BXF266" s="254"/>
      <c r="BXG266" s="254"/>
      <c r="BXH266" s="254"/>
      <c r="BXI266" s="254"/>
      <c r="BXJ266" s="254"/>
      <c r="BXK266" s="254"/>
      <c r="BXL266" s="254"/>
      <c r="BXM266" s="254"/>
      <c r="BXN266" s="254"/>
      <c r="BXO266" s="254"/>
      <c r="BXP266" s="254"/>
      <c r="BXQ266" s="254"/>
      <c r="BXR266" s="254"/>
      <c r="BXS266" s="254"/>
      <c r="BXT266" s="254"/>
      <c r="BXU266" s="254"/>
      <c r="BXV266" s="254"/>
      <c r="BXW266" s="254"/>
      <c r="BXX266" s="254"/>
      <c r="BXY266" s="254"/>
      <c r="BXZ266" s="254"/>
      <c r="BYA266" s="254"/>
      <c r="BYB266" s="254"/>
      <c r="BYC266" s="254"/>
      <c r="BYD266" s="254"/>
      <c r="BYE266" s="254"/>
      <c r="BYF266" s="254"/>
      <c r="BYG266" s="254"/>
      <c r="BYH266" s="254"/>
      <c r="BYI266" s="254"/>
      <c r="BYJ266" s="254"/>
      <c r="BYK266" s="254"/>
      <c r="BYL266" s="254"/>
      <c r="BYM266" s="254"/>
      <c r="BYN266" s="254"/>
      <c r="BYO266" s="254"/>
      <c r="BYP266" s="254"/>
      <c r="BYQ266" s="254"/>
      <c r="BYR266" s="254"/>
      <c r="BYS266" s="254"/>
      <c r="BYT266" s="254"/>
      <c r="BYU266" s="254"/>
      <c r="BYV266" s="254"/>
      <c r="BYW266" s="254"/>
      <c r="BYX266" s="254"/>
      <c r="BYY266" s="254"/>
      <c r="BYZ266" s="254"/>
      <c r="BZA266" s="254"/>
      <c r="BZB266" s="254"/>
      <c r="BZC266" s="254"/>
      <c r="BZD266" s="254"/>
      <c r="BZE266" s="254"/>
      <c r="BZF266" s="254"/>
      <c r="BZG266" s="254"/>
      <c r="BZH266" s="254"/>
      <c r="BZI266" s="254"/>
      <c r="BZJ266" s="254"/>
      <c r="BZK266" s="254"/>
      <c r="BZL266" s="254"/>
      <c r="BZM266" s="254"/>
      <c r="BZN266" s="254"/>
      <c r="BZO266" s="254"/>
      <c r="BZP266" s="254"/>
      <c r="BZQ266" s="254"/>
      <c r="BZR266" s="254"/>
      <c r="BZS266" s="254"/>
      <c r="BZT266" s="254"/>
      <c r="BZU266" s="254"/>
      <c r="BZV266" s="254"/>
      <c r="BZW266" s="254"/>
      <c r="BZX266" s="254"/>
      <c r="BZY266" s="254"/>
      <c r="BZZ266" s="254"/>
      <c r="CAA266" s="254"/>
      <c r="CAB266" s="254"/>
      <c r="CAC266" s="254"/>
      <c r="CAD266" s="254"/>
      <c r="CAE266" s="254"/>
      <c r="CAF266" s="254"/>
      <c r="CAG266" s="254"/>
      <c r="CAH266" s="254"/>
      <c r="CAI266" s="254"/>
      <c r="CAJ266" s="254"/>
      <c r="CAK266" s="254"/>
      <c r="CAL266" s="254"/>
      <c r="CAM266" s="254"/>
      <c r="CAN266" s="254"/>
      <c r="CAO266" s="254"/>
      <c r="CAP266" s="254"/>
      <c r="CAQ266" s="254"/>
      <c r="CAR266" s="254"/>
      <c r="CAS266" s="254"/>
      <c r="CAT266" s="254"/>
      <c r="CAU266" s="254"/>
      <c r="CAV266" s="254"/>
      <c r="CAW266" s="254"/>
      <c r="CAX266" s="254"/>
      <c r="CAY266" s="254"/>
      <c r="CAZ266" s="254"/>
      <c r="CBA266" s="254"/>
      <c r="CBB266" s="254"/>
      <c r="CBC266" s="254"/>
      <c r="CBD266" s="254"/>
      <c r="CBE266" s="254"/>
      <c r="CBF266" s="254"/>
      <c r="CBG266" s="254"/>
      <c r="CBH266" s="254"/>
      <c r="CBI266" s="254"/>
      <c r="CBJ266" s="254"/>
      <c r="CBK266" s="254"/>
      <c r="CBL266" s="254"/>
      <c r="CBM266" s="254"/>
      <c r="CBN266" s="254"/>
      <c r="CBO266" s="254"/>
      <c r="CBP266" s="254"/>
      <c r="CBQ266" s="254"/>
      <c r="CBR266" s="254"/>
      <c r="CBS266" s="254"/>
      <c r="CBT266" s="254"/>
      <c r="CBU266" s="254"/>
      <c r="CBV266" s="254"/>
      <c r="CBW266" s="254"/>
      <c r="CBX266" s="254"/>
      <c r="CBY266" s="254"/>
      <c r="CBZ266" s="254"/>
      <c r="CCA266" s="254"/>
      <c r="CCB266" s="254"/>
      <c r="CCC266" s="254"/>
      <c r="CCD266" s="254"/>
      <c r="CCE266" s="254"/>
      <c r="CCF266" s="254"/>
      <c r="CCG266" s="254"/>
      <c r="CCH266" s="254"/>
      <c r="CCI266" s="254"/>
      <c r="CCJ266" s="254"/>
      <c r="CCK266" s="254"/>
      <c r="CCL266" s="254"/>
      <c r="CCM266" s="254"/>
      <c r="CCN266" s="254"/>
      <c r="CCO266" s="254"/>
      <c r="CCP266" s="254"/>
      <c r="CCQ266" s="254"/>
      <c r="CCR266" s="254"/>
      <c r="CCS266" s="254"/>
      <c r="CCT266" s="254"/>
      <c r="CCU266" s="254"/>
      <c r="CCV266" s="254"/>
      <c r="CCW266" s="254"/>
      <c r="CCX266" s="254"/>
      <c r="CCY266" s="254"/>
      <c r="CCZ266" s="254"/>
      <c r="CDA266" s="254"/>
      <c r="CDB266" s="254"/>
      <c r="CDC266" s="254"/>
      <c r="CDD266" s="254"/>
      <c r="CDE266" s="254"/>
      <c r="CDF266" s="254"/>
      <c r="CDG266" s="254"/>
      <c r="CDH266" s="254"/>
      <c r="CDI266" s="254"/>
      <c r="CDJ266" s="254"/>
      <c r="CDK266" s="254"/>
      <c r="CDL266" s="254"/>
      <c r="CDM266" s="254"/>
      <c r="CDN266" s="254"/>
      <c r="CDO266" s="254"/>
      <c r="CDP266" s="254"/>
      <c r="CDQ266" s="254"/>
      <c r="CDR266" s="254"/>
      <c r="CDS266" s="254"/>
      <c r="CDT266" s="254"/>
      <c r="CDU266" s="254"/>
      <c r="CDV266" s="254"/>
      <c r="CDW266" s="254"/>
      <c r="CDX266" s="254"/>
      <c r="CDY266" s="254"/>
      <c r="CDZ266" s="254"/>
      <c r="CEA266" s="254"/>
      <c r="CEB266" s="254"/>
      <c r="CEC266" s="254"/>
      <c r="CED266" s="254"/>
      <c r="CEE266" s="254"/>
      <c r="CEF266" s="254"/>
      <c r="CEG266" s="254"/>
      <c r="CEH266" s="254"/>
      <c r="CEI266" s="254"/>
      <c r="CEJ266" s="254"/>
      <c r="CEK266" s="254"/>
      <c r="CEL266" s="254"/>
      <c r="CEM266" s="254"/>
      <c r="CEN266" s="254"/>
      <c r="CEO266" s="254"/>
      <c r="CEP266" s="254"/>
      <c r="CEQ266" s="254"/>
      <c r="CER266" s="254"/>
      <c r="CES266" s="254"/>
      <c r="CET266" s="254"/>
      <c r="CEU266" s="254"/>
      <c r="CEV266" s="254"/>
      <c r="CEW266" s="254"/>
      <c r="CEX266" s="254"/>
      <c r="CEY266" s="254"/>
      <c r="CEZ266" s="254"/>
      <c r="CFA266" s="254"/>
      <c r="CFB266" s="254"/>
      <c r="CFC266" s="254"/>
      <c r="CFD266" s="254"/>
      <c r="CFE266" s="254"/>
      <c r="CFF266" s="254"/>
      <c r="CFG266" s="254"/>
      <c r="CFH266" s="254"/>
      <c r="CFI266" s="254"/>
      <c r="CFJ266" s="254"/>
      <c r="CFK266" s="254"/>
      <c r="CFL266" s="254"/>
      <c r="CFM266" s="254"/>
      <c r="CFN266" s="254"/>
      <c r="CFO266" s="254"/>
      <c r="CFP266" s="254"/>
      <c r="CFQ266" s="254"/>
      <c r="CFR266" s="254"/>
      <c r="CFS266" s="254"/>
      <c r="CFT266" s="254"/>
      <c r="CFU266" s="254"/>
      <c r="CFV266" s="254"/>
      <c r="CFW266" s="254"/>
      <c r="CFX266" s="254"/>
      <c r="CFY266" s="254"/>
      <c r="CFZ266" s="254"/>
      <c r="CGA266" s="254"/>
      <c r="CGB266" s="254"/>
      <c r="CGC266" s="254"/>
      <c r="CGD266" s="254"/>
      <c r="CGE266" s="254"/>
      <c r="CGF266" s="254"/>
      <c r="CGG266" s="254"/>
      <c r="CGH266" s="254"/>
      <c r="CGI266" s="254"/>
      <c r="CGJ266" s="254"/>
      <c r="CGK266" s="254"/>
      <c r="CGL266" s="254"/>
      <c r="CGM266" s="254"/>
      <c r="CGN266" s="254"/>
      <c r="CGO266" s="254"/>
      <c r="CGP266" s="254"/>
      <c r="CGQ266" s="254"/>
      <c r="CGR266" s="254"/>
      <c r="CGS266" s="254"/>
      <c r="CGT266" s="254"/>
      <c r="CGU266" s="254"/>
      <c r="CGV266" s="254"/>
      <c r="CGW266" s="254"/>
      <c r="CGX266" s="254"/>
      <c r="CGY266" s="254"/>
      <c r="CGZ266" s="254"/>
      <c r="CHA266" s="254"/>
      <c r="CHB266" s="254"/>
      <c r="CHC266" s="254"/>
      <c r="CHD266" s="254"/>
      <c r="CHE266" s="254"/>
      <c r="CHF266" s="254"/>
      <c r="CHG266" s="254"/>
      <c r="CHH266" s="254"/>
      <c r="CHI266" s="254"/>
      <c r="CHJ266" s="254"/>
      <c r="CHK266" s="254"/>
      <c r="CHL266" s="254"/>
      <c r="CHM266" s="254"/>
      <c r="CHN266" s="254"/>
      <c r="CHO266" s="254"/>
      <c r="CHP266" s="254"/>
      <c r="CHQ266" s="254"/>
      <c r="CHR266" s="254"/>
      <c r="CHS266" s="254"/>
      <c r="CHT266" s="254"/>
      <c r="CHU266" s="254"/>
      <c r="CHV266" s="254"/>
      <c r="CHW266" s="254"/>
      <c r="CHX266" s="254"/>
      <c r="CHY266" s="254"/>
      <c r="CHZ266" s="254"/>
      <c r="CIA266" s="254"/>
      <c r="CIB266" s="254"/>
      <c r="CIC266" s="254"/>
      <c r="CID266" s="254"/>
      <c r="CIE266" s="254"/>
      <c r="CIF266" s="254"/>
      <c r="CIG266" s="254"/>
      <c r="CIH266" s="254"/>
      <c r="CII266" s="254"/>
      <c r="CIJ266" s="254"/>
      <c r="CIK266" s="254"/>
      <c r="CIL266" s="254"/>
      <c r="CIM266" s="254"/>
      <c r="CIN266" s="254"/>
      <c r="CIO266" s="254"/>
      <c r="CIP266" s="254"/>
      <c r="CIQ266" s="254"/>
      <c r="CIR266" s="254"/>
      <c r="CIS266" s="254"/>
      <c r="CIT266" s="254"/>
      <c r="CIU266" s="254"/>
      <c r="CIV266" s="254"/>
      <c r="CIW266" s="254"/>
      <c r="CIX266" s="254"/>
      <c r="CIY266" s="254"/>
      <c r="CIZ266" s="254"/>
      <c r="CJA266" s="254"/>
      <c r="CJB266" s="254"/>
      <c r="CJC266" s="254"/>
      <c r="CJD266" s="254"/>
      <c r="CJE266" s="254"/>
      <c r="CJF266" s="254"/>
      <c r="CJG266" s="254"/>
      <c r="CJH266" s="254"/>
      <c r="CJI266" s="254"/>
      <c r="CJJ266" s="254"/>
      <c r="CJK266" s="254"/>
      <c r="CJL266" s="254"/>
      <c r="CJM266" s="254"/>
      <c r="CJN266" s="254"/>
      <c r="CJO266" s="254"/>
      <c r="CJP266" s="254"/>
      <c r="CJQ266" s="254"/>
      <c r="CJR266" s="254"/>
      <c r="CJS266" s="254"/>
      <c r="CJT266" s="254"/>
      <c r="CJU266" s="254"/>
      <c r="CJV266" s="254"/>
      <c r="CJW266" s="254"/>
      <c r="CJX266" s="254"/>
      <c r="CJY266" s="254"/>
      <c r="CJZ266" s="254"/>
      <c r="CKA266" s="254"/>
      <c r="CKB266" s="254"/>
      <c r="CKC266" s="254"/>
      <c r="CKD266" s="254"/>
      <c r="CKE266" s="254"/>
      <c r="CKF266" s="254"/>
      <c r="CKG266" s="254"/>
      <c r="CKH266" s="254"/>
      <c r="CKI266" s="254"/>
      <c r="CKJ266" s="254"/>
      <c r="CKK266" s="254"/>
      <c r="CKL266" s="254"/>
      <c r="CKM266" s="254"/>
      <c r="CKN266" s="254"/>
      <c r="CKO266" s="254"/>
      <c r="CKP266" s="254"/>
      <c r="CKQ266" s="254"/>
      <c r="CKR266" s="254"/>
      <c r="CKS266" s="254"/>
      <c r="CKT266" s="254"/>
      <c r="CKU266" s="254"/>
      <c r="CKV266" s="254"/>
      <c r="CKW266" s="254"/>
      <c r="CKX266" s="254"/>
      <c r="CKY266" s="254"/>
      <c r="CKZ266" s="254"/>
      <c r="CLA266" s="254"/>
      <c r="CLB266" s="254"/>
      <c r="CLC266" s="254"/>
      <c r="CLD266" s="254"/>
      <c r="CLE266" s="254"/>
      <c r="CLF266" s="254"/>
      <c r="CLG266" s="254"/>
      <c r="CLH266" s="254"/>
      <c r="CLI266" s="254"/>
      <c r="CLJ266" s="254"/>
      <c r="CLK266" s="254"/>
      <c r="CLL266" s="254"/>
      <c r="CLM266" s="254"/>
      <c r="CLN266" s="254"/>
      <c r="CLO266" s="254"/>
      <c r="CLP266" s="254"/>
      <c r="CLQ266" s="254"/>
      <c r="CLR266" s="254"/>
      <c r="CLS266" s="254"/>
      <c r="CLT266" s="254"/>
      <c r="CLU266" s="254"/>
      <c r="CLV266" s="254"/>
      <c r="CLW266" s="254"/>
      <c r="CLX266" s="254"/>
      <c r="CLY266" s="254"/>
      <c r="CLZ266" s="254"/>
      <c r="CMA266" s="254"/>
      <c r="CMB266" s="254"/>
      <c r="CMC266" s="254"/>
      <c r="CMD266" s="254"/>
      <c r="CME266" s="254"/>
      <c r="CMF266" s="254"/>
      <c r="CMG266" s="254"/>
      <c r="CMH266" s="254"/>
      <c r="CMI266" s="254"/>
      <c r="CMJ266" s="254"/>
      <c r="CMK266" s="254"/>
      <c r="CML266" s="254"/>
      <c r="CMM266" s="254"/>
      <c r="CMN266" s="254"/>
      <c r="CMO266" s="254"/>
      <c r="CMP266" s="254"/>
      <c r="CMQ266" s="254"/>
      <c r="CMR266" s="254"/>
      <c r="CMS266" s="254"/>
      <c r="CMT266" s="254"/>
      <c r="CMU266" s="254"/>
      <c r="CMV266" s="254"/>
      <c r="CMW266" s="254"/>
      <c r="CMX266" s="254"/>
      <c r="CMY266" s="254"/>
      <c r="CMZ266" s="254"/>
      <c r="CNA266" s="254"/>
      <c r="CNB266" s="254"/>
      <c r="CNC266" s="254"/>
      <c r="CND266" s="254"/>
      <c r="CNE266" s="254"/>
      <c r="CNF266" s="254"/>
      <c r="CNG266" s="254"/>
      <c r="CNH266" s="254"/>
      <c r="CNI266" s="254"/>
      <c r="CNJ266" s="254"/>
      <c r="CNK266" s="254"/>
      <c r="CNL266" s="254"/>
      <c r="CNM266" s="254"/>
      <c r="CNN266" s="254"/>
      <c r="CNO266" s="254"/>
      <c r="CNP266" s="254"/>
      <c r="CNQ266" s="254"/>
      <c r="CNR266" s="254"/>
      <c r="CNS266" s="254"/>
      <c r="CNT266" s="254"/>
      <c r="CNU266" s="254"/>
      <c r="CNV266" s="254"/>
      <c r="CNW266" s="254"/>
      <c r="CNX266" s="254"/>
      <c r="CNY266" s="254"/>
      <c r="CNZ266" s="254"/>
      <c r="COA266" s="254"/>
      <c r="COB266" s="254"/>
      <c r="COC266" s="254"/>
      <c r="COD266" s="254"/>
      <c r="COE266" s="254"/>
      <c r="COF266" s="254"/>
      <c r="COG266" s="254"/>
      <c r="COH266" s="254"/>
      <c r="COI266" s="254"/>
      <c r="COJ266" s="254"/>
      <c r="COK266" s="254"/>
      <c r="COL266" s="254"/>
      <c r="COM266" s="254"/>
      <c r="CON266" s="254"/>
      <c r="COO266" s="254"/>
      <c r="COP266" s="254"/>
      <c r="COQ266" s="254"/>
      <c r="COR266" s="254"/>
      <c r="COS266" s="254"/>
      <c r="COT266" s="254"/>
      <c r="COU266" s="254"/>
      <c r="COV266" s="254"/>
      <c r="COW266" s="254"/>
      <c r="COX266" s="254"/>
      <c r="COY266" s="254"/>
      <c r="COZ266" s="254"/>
      <c r="CPA266" s="254"/>
      <c r="CPB266" s="254"/>
      <c r="CPC266" s="254"/>
      <c r="CPD266" s="254"/>
      <c r="CPE266" s="254"/>
      <c r="CPF266" s="254"/>
      <c r="CPG266" s="254"/>
      <c r="CPH266" s="254"/>
      <c r="CPI266" s="254"/>
      <c r="CPJ266" s="254"/>
      <c r="CPK266" s="254"/>
      <c r="CPL266" s="254"/>
      <c r="CPM266" s="254"/>
      <c r="CPN266" s="254"/>
      <c r="CPO266" s="254"/>
      <c r="CPP266" s="254"/>
      <c r="CPQ266" s="254"/>
      <c r="CPR266" s="254"/>
      <c r="CPS266" s="254"/>
      <c r="CPT266" s="254"/>
      <c r="CPU266" s="254"/>
      <c r="CPV266" s="254"/>
      <c r="CPW266" s="254"/>
      <c r="CPX266" s="254"/>
      <c r="CPY266" s="254"/>
      <c r="CPZ266" s="254"/>
      <c r="CQA266" s="254"/>
      <c r="CQB266" s="254"/>
      <c r="CQC266" s="254"/>
      <c r="CQD266" s="254"/>
      <c r="CQE266" s="254"/>
      <c r="CQF266" s="254"/>
      <c r="CQG266" s="254"/>
      <c r="CQH266" s="254"/>
      <c r="CQI266" s="254"/>
      <c r="CQJ266" s="254"/>
      <c r="CQK266" s="254"/>
      <c r="CQL266" s="254"/>
      <c r="CQM266" s="254"/>
      <c r="CQN266" s="254"/>
      <c r="CQO266" s="254"/>
      <c r="CQP266" s="254"/>
      <c r="CQQ266" s="254"/>
      <c r="CQR266" s="254"/>
      <c r="CQS266" s="254"/>
      <c r="CQT266" s="254"/>
      <c r="CQU266" s="254"/>
      <c r="CQV266" s="254"/>
      <c r="CQW266" s="254"/>
      <c r="CQX266" s="254"/>
      <c r="CQY266" s="254"/>
      <c r="CQZ266" s="254"/>
      <c r="CRA266" s="254"/>
      <c r="CRB266" s="254"/>
      <c r="CRC266" s="254"/>
      <c r="CRD266" s="254"/>
      <c r="CRE266" s="254"/>
      <c r="CRF266" s="254"/>
      <c r="CRG266" s="254"/>
      <c r="CRH266" s="254"/>
      <c r="CRI266" s="254"/>
      <c r="CRJ266" s="254"/>
      <c r="CRK266" s="254"/>
      <c r="CRL266" s="254"/>
      <c r="CRM266" s="254"/>
      <c r="CRN266" s="254"/>
      <c r="CRO266" s="254"/>
      <c r="CRP266" s="254"/>
      <c r="CRQ266" s="254"/>
      <c r="CRR266" s="254"/>
      <c r="CRS266" s="254"/>
      <c r="CRT266" s="254"/>
      <c r="CRU266" s="254"/>
      <c r="CRV266" s="254"/>
      <c r="CRW266" s="254"/>
      <c r="CRX266" s="254"/>
      <c r="CRY266" s="254"/>
      <c r="CRZ266" s="254"/>
      <c r="CSA266" s="254"/>
      <c r="CSB266" s="254"/>
      <c r="CSC266" s="254"/>
      <c r="CSD266" s="254"/>
      <c r="CSE266" s="254"/>
      <c r="CSF266" s="254"/>
      <c r="CSG266" s="254"/>
      <c r="CSH266" s="254"/>
      <c r="CSI266" s="254"/>
      <c r="CSJ266" s="254"/>
      <c r="CSK266" s="254"/>
      <c r="CSL266" s="254"/>
      <c r="CSM266" s="254"/>
      <c r="CSN266" s="254"/>
      <c r="CSO266" s="254"/>
      <c r="CSP266" s="254"/>
      <c r="CSQ266" s="254"/>
      <c r="CSR266" s="254"/>
      <c r="CSS266" s="254"/>
      <c r="CST266" s="254"/>
      <c r="CSU266" s="254"/>
      <c r="CSV266" s="254"/>
      <c r="CSW266" s="254"/>
      <c r="CSX266" s="254"/>
      <c r="CSY266" s="254"/>
      <c r="CSZ266" s="254"/>
      <c r="CTA266" s="254"/>
      <c r="CTB266" s="254"/>
      <c r="CTC266" s="254"/>
      <c r="CTD266" s="254"/>
      <c r="CTE266" s="254"/>
      <c r="CTF266" s="254"/>
      <c r="CTG266" s="254"/>
      <c r="CTH266" s="254"/>
      <c r="CTI266" s="254"/>
      <c r="CTJ266" s="254"/>
      <c r="CTK266" s="254"/>
      <c r="CTL266" s="254"/>
      <c r="CTM266" s="254"/>
      <c r="CTN266" s="254"/>
      <c r="CTO266" s="254"/>
      <c r="CTP266" s="254"/>
      <c r="CTQ266" s="254"/>
      <c r="CTR266" s="254"/>
      <c r="CTS266" s="254"/>
      <c r="CTT266" s="254"/>
      <c r="CTU266" s="254"/>
      <c r="CTV266" s="254"/>
      <c r="CTW266" s="254"/>
      <c r="CTX266" s="254"/>
      <c r="CTY266" s="254"/>
      <c r="CTZ266" s="254"/>
      <c r="CUA266" s="254"/>
      <c r="CUB266" s="254"/>
      <c r="CUC266" s="254"/>
      <c r="CUD266" s="254"/>
      <c r="CUE266" s="254"/>
      <c r="CUF266" s="254"/>
      <c r="CUG266" s="254"/>
      <c r="CUH266" s="254"/>
      <c r="CUI266" s="254"/>
      <c r="CUJ266" s="254"/>
      <c r="CUK266" s="254"/>
      <c r="CUL266" s="254"/>
      <c r="CUM266" s="254"/>
      <c r="CUN266" s="254"/>
      <c r="CUO266" s="254"/>
      <c r="CUP266" s="254"/>
      <c r="CUQ266" s="254"/>
      <c r="CUR266" s="254"/>
      <c r="CUS266" s="254"/>
      <c r="CUT266" s="254"/>
      <c r="CUU266" s="254"/>
      <c r="CUV266" s="254"/>
      <c r="CUW266" s="254"/>
      <c r="CUX266" s="254"/>
      <c r="CUY266" s="254"/>
      <c r="CUZ266" s="254"/>
      <c r="CVA266" s="254"/>
      <c r="CVB266" s="254"/>
      <c r="CVC266" s="254"/>
      <c r="CVD266" s="254"/>
      <c r="CVE266" s="254"/>
      <c r="CVF266" s="254"/>
      <c r="CVG266" s="254"/>
      <c r="CVH266" s="254"/>
      <c r="CVI266" s="254"/>
      <c r="CVJ266" s="254"/>
      <c r="CVK266" s="254"/>
      <c r="CVL266" s="254"/>
      <c r="CVM266" s="254"/>
      <c r="CVN266" s="254"/>
      <c r="CVO266" s="254"/>
      <c r="CVP266" s="254"/>
      <c r="CVQ266" s="254"/>
      <c r="CVR266" s="254"/>
      <c r="CVS266" s="254"/>
      <c r="CVT266" s="254"/>
      <c r="CVU266" s="254"/>
      <c r="CVV266" s="254"/>
      <c r="CVW266" s="254"/>
      <c r="CVX266" s="254"/>
      <c r="CVY266" s="254"/>
      <c r="CVZ266" s="254"/>
      <c r="CWA266" s="254"/>
      <c r="CWB266" s="254"/>
      <c r="CWC266" s="254"/>
      <c r="CWD266" s="254"/>
      <c r="CWE266" s="254"/>
      <c r="CWF266" s="254"/>
      <c r="CWG266" s="254"/>
      <c r="CWH266" s="254"/>
      <c r="CWI266" s="254"/>
      <c r="CWJ266" s="254"/>
      <c r="CWK266" s="254"/>
      <c r="CWL266" s="254"/>
      <c r="CWM266" s="254"/>
      <c r="CWN266" s="254"/>
      <c r="CWO266" s="254"/>
      <c r="CWP266" s="254"/>
      <c r="CWQ266" s="254"/>
      <c r="CWR266" s="254"/>
      <c r="CWS266" s="254"/>
      <c r="CWT266" s="254"/>
      <c r="CWU266" s="254"/>
      <c r="CWV266" s="254"/>
      <c r="CWW266" s="254"/>
      <c r="CWX266" s="254"/>
      <c r="CWY266" s="254"/>
      <c r="CWZ266" s="254"/>
      <c r="CXA266" s="254"/>
      <c r="CXB266" s="254"/>
      <c r="CXC266" s="254"/>
      <c r="CXD266" s="254"/>
      <c r="CXE266" s="254"/>
      <c r="CXF266" s="254"/>
      <c r="CXG266" s="254"/>
      <c r="CXH266" s="254"/>
      <c r="CXI266" s="254"/>
      <c r="CXJ266" s="254"/>
      <c r="CXK266" s="254"/>
      <c r="CXL266" s="254"/>
      <c r="CXM266" s="254"/>
      <c r="CXN266" s="254"/>
      <c r="CXO266" s="254"/>
      <c r="CXP266" s="254"/>
      <c r="CXQ266" s="254"/>
      <c r="CXR266" s="254"/>
      <c r="CXS266" s="254"/>
      <c r="CXT266" s="254"/>
      <c r="CXU266" s="254"/>
      <c r="CXV266" s="254"/>
      <c r="CXW266" s="254"/>
      <c r="CXX266" s="254"/>
      <c r="CXY266" s="254"/>
      <c r="CXZ266" s="254"/>
      <c r="CYA266" s="254"/>
      <c r="CYB266" s="254"/>
      <c r="CYC266" s="254"/>
      <c r="CYD266" s="254"/>
      <c r="CYE266" s="254"/>
      <c r="CYF266" s="254"/>
      <c r="CYG266" s="254"/>
      <c r="CYH266" s="254"/>
      <c r="CYI266" s="254"/>
      <c r="CYJ266" s="254"/>
      <c r="CYK266" s="254"/>
      <c r="CYL266" s="254"/>
      <c r="CYM266" s="254"/>
      <c r="CYN266" s="254"/>
      <c r="CYO266" s="254"/>
      <c r="CYP266" s="254"/>
      <c r="CYQ266" s="254"/>
      <c r="CYR266" s="254"/>
      <c r="CYS266" s="254"/>
      <c r="CYT266" s="254"/>
      <c r="CYU266" s="254"/>
      <c r="CYV266" s="254"/>
      <c r="CYW266" s="254"/>
      <c r="CYX266" s="254"/>
      <c r="CYY266" s="254"/>
      <c r="CYZ266" s="254"/>
      <c r="CZA266" s="254"/>
      <c r="CZB266" s="254"/>
      <c r="CZC266" s="254"/>
      <c r="CZD266" s="254"/>
      <c r="CZE266" s="254"/>
      <c r="CZF266" s="254"/>
      <c r="CZG266" s="254"/>
      <c r="CZH266" s="254"/>
      <c r="CZI266" s="254"/>
      <c r="CZJ266" s="254"/>
      <c r="CZK266" s="254"/>
      <c r="CZL266" s="254"/>
      <c r="CZM266" s="254"/>
      <c r="CZN266" s="254"/>
      <c r="CZO266" s="254"/>
      <c r="CZP266" s="254"/>
      <c r="CZQ266" s="254"/>
      <c r="CZR266" s="254"/>
      <c r="CZS266" s="254"/>
      <c r="CZT266" s="254"/>
      <c r="CZU266" s="254"/>
      <c r="CZV266" s="254"/>
      <c r="CZW266" s="254"/>
      <c r="CZX266" s="254"/>
      <c r="CZY266" s="254"/>
      <c r="CZZ266" s="254"/>
      <c r="DAA266" s="254"/>
      <c r="DAB266" s="254"/>
      <c r="DAC266" s="254"/>
      <c r="DAD266" s="254"/>
      <c r="DAE266" s="254"/>
      <c r="DAF266" s="254"/>
      <c r="DAG266" s="254"/>
      <c r="DAH266" s="254"/>
      <c r="DAI266" s="254"/>
      <c r="DAJ266" s="254"/>
      <c r="DAK266" s="254"/>
      <c r="DAL266" s="254"/>
      <c r="DAM266" s="254"/>
      <c r="DAN266" s="254"/>
      <c r="DAO266" s="254"/>
      <c r="DAP266" s="254"/>
      <c r="DAQ266" s="254"/>
      <c r="DAR266" s="254"/>
      <c r="DAS266" s="254"/>
      <c r="DAT266" s="254"/>
      <c r="DAU266" s="254"/>
      <c r="DAV266" s="254"/>
      <c r="DAW266" s="254"/>
      <c r="DAX266" s="254"/>
      <c r="DAY266" s="254"/>
      <c r="DAZ266" s="254"/>
      <c r="DBA266" s="254"/>
      <c r="DBB266" s="254"/>
      <c r="DBC266" s="254"/>
      <c r="DBD266" s="254"/>
      <c r="DBE266" s="254"/>
      <c r="DBF266" s="254"/>
      <c r="DBG266" s="254"/>
      <c r="DBH266" s="254"/>
      <c r="DBI266" s="254"/>
      <c r="DBJ266" s="254"/>
      <c r="DBK266" s="254"/>
      <c r="DBL266" s="254"/>
      <c r="DBM266" s="254"/>
      <c r="DBN266" s="254"/>
      <c r="DBO266" s="254"/>
      <c r="DBP266" s="254"/>
      <c r="DBQ266" s="254"/>
      <c r="DBR266" s="254"/>
      <c r="DBS266" s="254"/>
      <c r="DBT266" s="254"/>
      <c r="DBU266" s="254"/>
      <c r="DBV266" s="254"/>
      <c r="DBW266" s="254"/>
      <c r="DBX266" s="254"/>
      <c r="DBY266" s="254"/>
      <c r="DBZ266" s="254"/>
      <c r="DCA266" s="254"/>
      <c r="DCB266" s="254"/>
      <c r="DCC266" s="254"/>
      <c r="DCD266" s="254"/>
      <c r="DCE266" s="254"/>
      <c r="DCF266" s="254"/>
      <c r="DCG266" s="254"/>
      <c r="DCH266" s="254"/>
      <c r="DCI266" s="254"/>
      <c r="DCJ266" s="254"/>
      <c r="DCK266" s="254"/>
      <c r="DCL266" s="254"/>
      <c r="DCM266" s="254"/>
      <c r="DCN266" s="254"/>
      <c r="DCO266" s="254"/>
      <c r="DCP266" s="254"/>
      <c r="DCQ266" s="254"/>
      <c r="DCR266" s="254"/>
      <c r="DCS266" s="254"/>
      <c r="DCT266" s="254"/>
      <c r="DCU266" s="254"/>
      <c r="DCV266" s="254"/>
      <c r="DCW266" s="254"/>
      <c r="DCX266" s="254"/>
      <c r="DCY266" s="254"/>
      <c r="DCZ266" s="254"/>
      <c r="DDA266" s="254"/>
      <c r="DDB266" s="254"/>
      <c r="DDC266" s="254"/>
      <c r="DDD266" s="254"/>
      <c r="DDE266" s="254"/>
      <c r="DDF266" s="254"/>
      <c r="DDG266" s="254"/>
      <c r="DDH266" s="254"/>
      <c r="DDI266" s="254"/>
      <c r="DDJ266" s="254"/>
      <c r="DDK266" s="254"/>
      <c r="DDL266" s="254"/>
      <c r="DDM266" s="254"/>
      <c r="DDN266" s="254"/>
      <c r="DDO266" s="254"/>
      <c r="DDP266" s="254"/>
      <c r="DDQ266" s="254"/>
      <c r="DDR266" s="254"/>
      <c r="DDS266" s="254"/>
      <c r="DDT266" s="254"/>
      <c r="DDU266" s="254"/>
      <c r="DDV266" s="254"/>
      <c r="DDW266" s="254"/>
      <c r="DDX266" s="254"/>
      <c r="DDY266" s="254"/>
      <c r="DDZ266" s="254"/>
      <c r="DEA266" s="254"/>
      <c r="DEB266" s="254"/>
      <c r="DEC266" s="254"/>
      <c r="DED266" s="254"/>
      <c r="DEE266" s="254"/>
      <c r="DEF266" s="254"/>
      <c r="DEG266" s="254"/>
      <c r="DEH266" s="254"/>
      <c r="DEI266" s="254"/>
      <c r="DEJ266" s="254"/>
      <c r="DEK266" s="254"/>
      <c r="DEL266" s="254"/>
      <c r="DEM266" s="254"/>
      <c r="DEN266" s="254"/>
      <c r="DEO266" s="254"/>
      <c r="DEP266" s="254"/>
      <c r="DEQ266" s="254"/>
      <c r="DER266" s="254"/>
      <c r="DES266" s="254"/>
      <c r="DET266" s="254"/>
      <c r="DEU266" s="254"/>
      <c r="DEV266" s="254"/>
      <c r="DEW266" s="254"/>
      <c r="DEX266" s="254"/>
      <c r="DEY266" s="254"/>
      <c r="DEZ266" s="254"/>
      <c r="DFA266" s="254"/>
      <c r="DFB266" s="254"/>
      <c r="DFC266" s="254"/>
      <c r="DFD266" s="254"/>
      <c r="DFE266" s="254"/>
      <c r="DFF266" s="254"/>
      <c r="DFG266" s="254"/>
      <c r="DFH266" s="254"/>
      <c r="DFI266" s="254"/>
      <c r="DFJ266" s="254"/>
      <c r="DFK266" s="254"/>
      <c r="DFL266" s="254"/>
      <c r="DFM266" s="254"/>
      <c r="DFN266" s="254"/>
      <c r="DFO266" s="254"/>
      <c r="DFP266" s="254"/>
      <c r="DFQ266" s="254"/>
      <c r="DFR266" s="254"/>
      <c r="DFS266" s="254"/>
      <c r="DFT266" s="254"/>
      <c r="DFU266" s="254"/>
      <c r="DFV266" s="254"/>
      <c r="DFW266" s="254"/>
      <c r="DFX266" s="254"/>
      <c r="DFY266" s="254"/>
      <c r="DFZ266" s="254"/>
      <c r="DGA266" s="254"/>
      <c r="DGB266" s="254"/>
      <c r="DGC266" s="254"/>
      <c r="DGD266" s="254"/>
      <c r="DGE266" s="254"/>
      <c r="DGF266" s="254"/>
      <c r="DGG266" s="254"/>
      <c r="DGH266" s="254"/>
      <c r="DGI266" s="254"/>
      <c r="DGJ266" s="254"/>
      <c r="DGK266" s="254"/>
      <c r="DGL266" s="254"/>
      <c r="DGM266" s="254"/>
      <c r="DGN266" s="254"/>
      <c r="DGO266" s="254"/>
      <c r="DGP266" s="254"/>
      <c r="DGQ266" s="254"/>
      <c r="DGR266" s="254"/>
      <c r="DGS266" s="254"/>
      <c r="DGT266" s="254"/>
      <c r="DGU266" s="254"/>
      <c r="DGV266" s="254"/>
      <c r="DGW266" s="254"/>
      <c r="DGX266" s="254"/>
      <c r="DGY266" s="254"/>
      <c r="DGZ266" s="254"/>
      <c r="DHA266" s="254"/>
      <c r="DHB266" s="254"/>
      <c r="DHC266" s="254"/>
      <c r="DHD266" s="254"/>
      <c r="DHE266" s="254"/>
      <c r="DHF266" s="254"/>
      <c r="DHG266" s="254"/>
      <c r="DHH266" s="254"/>
      <c r="DHI266" s="254"/>
      <c r="DHJ266" s="254"/>
      <c r="DHK266" s="254"/>
      <c r="DHL266" s="254"/>
      <c r="DHM266" s="254"/>
      <c r="DHN266" s="254"/>
      <c r="DHO266" s="254"/>
      <c r="DHP266" s="254"/>
      <c r="DHQ266" s="254"/>
      <c r="DHR266" s="254"/>
      <c r="DHS266" s="254"/>
      <c r="DHT266" s="254"/>
      <c r="DHU266" s="254"/>
      <c r="DHV266" s="254"/>
      <c r="DHW266" s="254"/>
      <c r="DHX266" s="254"/>
      <c r="DHY266" s="254"/>
      <c r="DHZ266" s="254"/>
      <c r="DIA266" s="254"/>
      <c r="DIB266" s="254"/>
      <c r="DIC266" s="254"/>
      <c r="DID266" s="254"/>
      <c r="DIE266" s="254"/>
      <c r="DIF266" s="254"/>
      <c r="DIG266" s="254"/>
      <c r="DIH266" s="254"/>
      <c r="DII266" s="254"/>
      <c r="DIJ266" s="254"/>
      <c r="DIK266" s="254"/>
      <c r="DIL266" s="254"/>
      <c r="DIM266" s="254"/>
      <c r="DIN266" s="254"/>
      <c r="DIO266" s="254"/>
      <c r="DIP266" s="254"/>
      <c r="DIQ266" s="254"/>
      <c r="DIR266" s="254"/>
      <c r="DIS266" s="254"/>
      <c r="DIT266" s="254"/>
      <c r="DIU266" s="254"/>
      <c r="DIV266" s="254"/>
      <c r="DIW266" s="254"/>
      <c r="DIX266" s="254"/>
      <c r="DIY266" s="254"/>
      <c r="DIZ266" s="254"/>
      <c r="DJA266" s="254"/>
      <c r="DJB266" s="254"/>
      <c r="DJC266" s="254"/>
      <c r="DJD266" s="254"/>
      <c r="DJE266" s="254"/>
      <c r="DJF266" s="254"/>
      <c r="DJG266" s="254"/>
      <c r="DJH266" s="254"/>
      <c r="DJI266" s="254"/>
      <c r="DJJ266" s="254"/>
      <c r="DJK266" s="254"/>
      <c r="DJL266" s="254"/>
      <c r="DJM266" s="254"/>
      <c r="DJN266" s="254"/>
      <c r="DJO266" s="254"/>
      <c r="DJP266" s="254"/>
      <c r="DJQ266" s="254"/>
      <c r="DJR266" s="254"/>
      <c r="DJS266" s="254"/>
      <c r="DJT266" s="254"/>
      <c r="DJU266" s="254"/>
      <c r="DJV266" s="254"/>
      <c r="DJW266" s="254"/>
      <c r="DJX266" s="254"/>
      <c r="DJY266" s="254"/>
      <c r="DJZ266" s="254"/>
      <c r="DKA266" s="254"/>
      <c r="DKB266" s="254"/>
      <c r="DKC266" s="254"/>
      <c r="DKD266" s="254"/>
      <c r="DKE266" s="254"/>
      <c r="DKF266" s="254"/>
      <c r="DKG266" s="254"/>
      <c r="DKH266" s="254"/>
      <c r="DKI266" s="254"/>
      <c r="DKJ266" s="254"/>
      <c r="DKK266" s="254"/>
      <c r="DKL266" s="254"/>
      <c r="DKM266" s="254"/>
      <c r="DKN266" s="254"/>
      <c r="DKO266" s="254"/>
      <c r="DKP266" s="254"/>
      <c r="DKQ266" s="254"/>
      <c r="DKR266" s="254"/>
      <c r="DKS266" s="254"/>
      <c r="DKT266" s="254"/>
      <c r="DKU266" s="254"/>
      <c r="DKV266" s="254"/>
      <c r="DKW266" s="254"/>
      <c r="DKX266" s="254"/>
      <c r="DKY266" s="254"/>
      <c r="DKZ266" s="254"/>
      <c r="DLA266" s="254"/>
      <c r="DLB266" s="254"/>
      <c r="DLC266" s="254"/>
      <c r="DLD266" s="254"/>
      <c r="DLE266" s="254"/>
      <c r="DLF266" s="254"/>
      <c r="DLG266" s="254"/>
      <c r="DLH266" s="254"/>
      <c r="DLI266" s="254"/>
      <c r="DLJ266" s="254"/>
      <c r="DLK266" s="254"/>
      <c r="DLL266" s="254"/>
      <c r="DLM266" s="254"/>
      <c r="DLN266" s="254"/>
      <c r="DLO266" s="254"/>
      <c r="DLP266" s="254"/>
      <c r="DLQ266" s="254"/>
      <c r="DLR266" s="254"/>
      <c r="DLS266" s="254"/>
      <c r="DLT266" s="254"/>
      <c r="DLU266" s="254"/>
      <c r="DLV266" s="254"/>
      <c r="DLW266" s="254"/>
      <c r="DLX266" s="254"/>
      <c r="DLY266" s="254"/>
      <c r="DLZ266" s="254"/>
      <c r="DMA266" s="254"/>
      <c r="DMB266" s="254"/>
      <c r="DMC266" s="254"/>
      <c r="DMD266" s="254"/>
      <c r="DME266" s="254"/>
      <c r="DMF266" s="254"/>
      <c r="DMG266" s="254"/>
      <c r="DMH266" s="254"/>
      <c r="DMI266" s="254"/>
      <c r="DMJ266" s="254"/>
      <c r="DMK266" s="254"/>
      <c r="DML266" s="254"/>
      <c r="DMM266" s="254"/>
      <c r="DMN266" s="254"/>
      <c r="DMO266" s="254"/>
      <c r="DMP266" s="254"/>
      <c r="DMQ266" s="254"/>
      <c r="DMR266" s="254"/>
      <c r="DMS266" s="254"/>
      <c r="DMT266" s="254"/>
      <c r="DMU266" s="254"/>
      <c r="DMV266" s="254"/>
      <c r="DMW266" s="254"/>
      <c r="DMX266" s="254"/>
      <c r="DMY266" s="254"/>
      <c r="DMZ266" s="254"/>
      <c r="DNA266" s="254"/>
      <c r="DNB266" s="254"/>
      <c r="DNC266" s="254"/>
      <c r="DND266" s="254"/>
      <c r="DNE266" s="254"/>
      <c r="DNF266" s="254"/>
      <c r="DNG266" s="254"/>
      <c r="DNH266" s="254"/>
      <c r="DNI266" s="254"/>
      <c r="DNJ266" s="254"/>
      <c r="DNK266" s="254"/>
      <c r="DNL266" s="254"/>
      <c r="DNM266" s="254"/>
      <c r="DNN266" s="254"/>
      <c r="DNO266" s="254"/>
      <c r="DNP266" s="254"/>
      <c r="DNQ266" s="254"/>
      <c r="DNR266" s="254"/>
      <c r="DNS266" s="254"/>
      <c r="DNT266" s="254"/>
      <c r="DNU266" s="254"/>
      <c r="DNV266" s="254"/>
      <c r="DNW266" s="254"/>
      <c r="DNX266" s="254"/>
      <c r="DNY266" s="254"/>
      <c r="DNZ266" s="254"/>
      <c r="DOA266" s="254"/>
      <c r="DOB266" s="254"/>
      <c r="DOC266" s="254"/>
      <c r="DOD266" s="254"/>
      <c r="DOE266" s="254"/>
      <c r="DOF266" s="254"/>
      <c r="DOG266" s="254"/>
      <c r="DOH266" s="254"/>
      <c r="DOI266" s="254"/>
      <c r="DOJ266" s="254"/>
      <c r="DOK266" s="254"/>
      <c r="DOL266" s="254"/>
      <c r="DOM266" s="254"/>
      <c r="DON266" s="254"/>
      <c r="DOO266" s="254"/>
      <c r="DOP266" s="254"/>
      <c r="DOQ266" s="254"/>
      <c r="DOR266" s="254"/>
      <c r="DOS266" s="254"/>
      <c r="DOT266" s="254"/>
      <c r="DOU266" s="254"/>
      <c r="DOV266" s="254"/>
      <c r="DOW266" s="254"/>
      <c r="DOX266" s="254"/>
      <c r="DOY266" s="254"/>
      <c r="DOZ266" s="254"/>
      <c r="DPA266" s="254"/>
      <c r="DPB266" s="254"/>
      <c r="DPC266" s="254"/>
      <c r="DPD266" s="254"/>
      <c r="DPE266" s="254"/>
      <c r="DPF266" s="254"/>
      <c r="DPG266" s="254"/>
      <c r="DPH266" s="254"/>
      <c r="DPI266" s="254"/>
      <c r="DPJ266" s="254"/>
      <c r="DPK266" s="254"/>
      <c r="DPL266" s="254"/>
      <c r="DPM266" s="254"/>
      <c r="DPN266" s="254"/>
      <c r="DPO266" s="254"/>
      <c r="DPP266" s="254"/>
      <c r="DPQ266" s="254"/>
      <c r="DPR266" s="254"/>
      <c r="DPS266" s="254"/>
      <c r="DPT266" s="254"/>
      <c r="DPU266" s="254"/>
      <c r="DPV266" s="254"/>
      <c r="DPW266" s="254"/>
      <c r="DPX266" s="254"/>
      <c r="DPY266" s="254"/>
      <c r="DPZ266" s="254"/>
      <c r="DQA266" s="254"/>
      <c r="DQB266" s="254"/>
      <c r="DQC266" s="254"/>
      <c r="DQD266" s="254"/>
      <c r="DQE266" s="254"/>
      <c r="DQF266" s="254"/>
      <c r="DQG266" s="254"/>
      <c r="DQH266" s="254"/>
      <c r="DQI266" s="254"/>
      <c r="DQJ266" s="254"/>
      <c r="DQK266" s="254"/>
      <c r="DQL266" s="254"/>
      <c r="DQM266" s="254"/>
      <c r="DQN266" s="254"/>
      <c r="DQO266" s="254"/>
      <c r="DQP266" s="254"/>
      <c r="DQQ266" s="254"/>
      <c r="DQR266" s="254"/>
      <c r="DQS266" s="254"/>
      <c r="DQT266" s="254"/>
      <c r="DQU266" s="254"/>
      <c r="DQV266" s="254"/>
      <c r="DQW266" s="254"/>
      <c r="DQX266" s="254"/>
      <c r="DQY266" s="254"/>
      <c r="DQZ266" s="254"/>
      <c r="DRA266" s="254"/>
      <c r="DRB266" s="254"/>
      <c r="DRC266" s="254"/>
      <c r="DRD266" s="254"/>
      <c r="DRE266" s="254"/>
      <c r="DRF266" s="254"/>
      <c r="DRG266" s="254"/>
      <c r="DRH266" s="254"/>
      <c r="DRI266" s="254"/>
      <c r="DRJ266" s="254"/>
      <c r="DRK266" s="254"/>
      <c r="DRL266" s="254"/>
      <c r="DRM266" s="254"/>
      <c r="DRN266" s="254"/>
      <c r="DRO266" s="254"/>
      <c r="DRP266" s="254"/>
      <c r="DRQ266" s="254"/>
      <c r="DRR266" s="254"/>
      <c r="DRS266" s="254"/>
      <c r="DRT266" s="254"/>
      <c r="DRU266" s="254"/>
      <c r="DRV266" s="254"/>
      <c r="DRW266" s="254"/>
      <c r="DRX266" s="254"/>
      <c r="DRY266" s="254"/>
      <c r="DRZ266" s="254"/>
      <c r="DSA266" s="254"/>
      <c r="DSB266" s="254"/>
      <c r="DSC266" s="254"/>
      <c r="DSD266" s="254"/>
      <c r="DSE266" s="254"/>
      <c r="DSF266" s="254"/>
      <c r="DSG266" s="254"/>
      <c r="DSH266" s="254"/>
      <c r="DSI266" s="254"/>
      <c r="DSJ266" s="254"/>
      <c r="DSK266" s="254"/>
      <c r="DSL266" s="254"/>
      <c r="DSM266" s="254"/>
      <c r="DSN266" s="254"/>
      <c r="DSO266" s="254"/>
      <c r="DSP266" s="254"/>
      <c r="DSQ266" s="254"/>
      <c r="DSR266" s="254"/>
      <c r="DSS266" s="254"/>
      <c r="DST266" s="254"/>
      <c r="DSU266" s="254"/>
      <c r="DSV266" s="254"/>
      <c r="DSW266" s="254"/>
      <c r="DSX266" s="254"/>
      <c r="DSY266" s="254"/>
      <c r="DSZ266" s="254"/>
      <c r="DTA266" s="254"/>
      <c r="DTB266" s="254"/>
      <c r="DTC266" s="254"/>
      <c r="DTD266" s="254"/>
      <c r="DTE266" s="254"/>
      <c r="DTF266" s="254"/>
      <c r="DTG266" s="254"/>
      <c r="DTH266" s="254"/>
      <c r="DTI266" s="254"/>
      <c r="DTJ266" s="254"/>
      <c r="DTK266" s="254"/>
      <c r="DTL266" s="254"/>
      <c r="DTM266" s="254"/>
      <c r="DTN266" s="254"/>
      <c r="DTO266" s="254"/>
      <c r="DTP266" s="254"/>
      <c r="DTQ266" s="254"/>
      <c r="DTR266" s="254"/>
      <c r="DTS266" s="254"/>
      <c r="DTT266" s="254"/>
      <c r="DTU266" s="254"/>
      <c r="DTV266" s="254"/>
      <c r="DTW266" s="254"/>
      <c r="DTX266" s="254"/>
      <c r="DTY266" s="254"/>
      <c r="DTZ266" s="254"/>
      <c r="DUA266" s="254"/>
      <c r="DUB266" s="254"/>
      <c r="DUC266" s="254"/>
      <c r="DUD266" s="254"/>
      <c r="DUE266" s="254"/>
      <c r="DUF266" s="254"/>
      <c r="DUG266" s="254"/>
      <c r="DUH266" s="254"/>
      <c r="DUI266" s="254"/>
      <c r="DUJ266" s="254"/>
      <c r="DUK266" s="254"/>
      <c r="DUL266" s="254"/>
      <c r="DUM266" s="254"/>
      <c r="DUN266" s="254"/>
      <c r="DUO266" s="254"/>
      <c r="DUP266" s="254"/>
      <c r="DUQ266" s="254"/>
      <c r="DUR266" s="254"/>
      <c r="DUS266" s="254"/>
      <c r="DUT266" s="254"/>
      <c r="DUU266" s="254"/>
      <c r="DUV266" s="254"/>
      <c r="DUW266" s="254"/>
      <c r="DUX266" s="254"/>
      <c r="DUY266" s="254"/>
      <c r="DUZ266" s="254"/>
      <c r="DVA266" s="254"/>
      <c r="DVB266" s="254"/>
      <c r="DVC266" s="254"/>
      <c r="DVD266" s="254"/>
      <c r="DVE266" s="254"/>
      <c r="DVF266" s="254"/>
      <c r="DVG266" s="254"/>
      <c r="DVH266" s="254"/>
      <c r="DVI266" s="254"/>
      <c r="DVJ266" s="254"/>
      <c r="DVK266" s="254"/>
      <c r="DVL266" s="254"/>
      <c r="DVM266" s="254"/>
      <c r="DVN266" s="254"/>
      <c r="DVO266" s="254"/>
      <c r="DVP266" s="254"/>
      <c r="DVQ266" s="254"/>
      <c r="DVR266" s="254"/>
      <c r="DVS266" s="254"/>
      <c r="DVT266" s="254"/>
      <c r="DVU266" s="254"/>
      <c r="DVV266" s="254"/>
      <c r="DVW266" s="254"/>
      <c r="DVX266" s="254"/>
      <c r="DVY266" s="254"/>
      <c r="DVZ266" s="254"/>
      <c r="DWA266" s="254"/>
      <c r="DWB266" s="254"/>
      <c r="DWC266" s="254"/>
      <c r="DWD266" s="254"/>
      <c r="DWE266" s="254"/>
      <c r="DWF266" s="254"/>
      <c r="DWG266" s="254"/>
      <c r="DWH266" s="254"/>
      <c r="DWI266" s="254"/>
      <c r="DWJ266" s="254"/>
      <c r="DWK266" s="254"/>
      <c r="DWL266" s="254"/>
      <c r="DWM266" s="254"/>
      <c r="DWN266" s="254"/>
      <c r="DWO266" s="254"/>
      <c r="DWP266" s="254"/>
      <c r="DWQ266" s="254"/>
      <c r="DWR266" s="254"/>
      <c r="DWS266" s="254"/>
      <c r="DWT266" s="254"/>
      <c r="DWU266" s="254"/>
      <c r="DWV266" s="254"/>
      <c r="DWW266" s="254"/>
      <c r="DWX266" s="254"/>
      <c r="DWY266" s="254"/>
      <c r="DWZ266" s="254"/>
      <c r="DXA266" s="254"/>
      <c r="DXB266" s="254"/>
      <c r="DXC266" s="254"/>
      <c r="DXD266" s="254"/>
      <c r="DXE266" s="254"/>
      <c r="DXF266" s="254"/>
      <c r="DXG266" s="254"/>
      <c r="DXH266" s="254"/>
      <c r="DXI266" s="254"/>
      <c r="DXJ266" s="254"/>
      <c r="DXK266" s="254"/>
      <c r="DXL266" s="254"/>
      <c r="DXM266" s="254"/>
      <c r="DXN266" s="254"/>
      <c r="DXO266" s="254"/>
      <c r="DXP266" s="254"/>
      <c r="DXQ266" s="254"/>
      <c r="DXR266" s="254"/>
      <c r="DXS266" s="254"/>
      <c r="DXT266" s="254"/>
      <c r="DXU266" s="254"/>
      <c r="DXV266" s="254"/>
      <c r="DXW266" s="254"/>
      <c r="DXX266" s="254"/>
      <c r="DXY266" s="254"/>
      <c r="DXZ266" s="254"/>
      <c r="DYA266" s="254"/>
      <c r="DYB266" s="254"/>
      <c r="DYC266" s="254"/>
      <c r="DYD266" s="254"/>
      <c r="DYE266" s="254"/>
      <c r="DYF266" s="254"/>
      <c r="DYG266" s="254"/>
      <c r="DYH266" s="254"/>
      <c r="DYI266" s="254"/>
      <c r="DYJ266" s="254"/>
      <c r="DYK266" s="254"/>
      <c r="DYL266" s="254"/>
      <c r="DYM266" s="254"/>
      <c r="DYN266" s="254"/>
      <c r="DYO266" s="254"/>
      <c r="DYP266" s="254"/>
      <c r="DYQ266" s="254"/>
      <c r="DYR266" s="254"/>
      <c r="DYS266" s="254"/>
      <c r="DYT266" s="254"/>
      <c r="DYU266" s="254"/>
      <c r="DYV266" s="254"/>
      <c r="DYW266" s="254"/>
      <c r="DYX266" s="254"/>
      <c r="DYY266" s="254"/>
      <c r="DYZ266" s="254"/>
      <c r="DZA266" s="254"/>
      <c r="DZB266" s="254"/>
      <c r="DZC266" s="254"/>
      <c r="DZD266" s="254"/>
      <c r="DZE266" s="254"/>
      <c r="DZF266" s="254"/>
      <c r="DZG266" s="254"/>
      <c r="DZH266" s="254"/>
      <c r="DZI266" s="254"/>
      <c r="DZJ266" s="254"/>
      <c r="DZK266" s="254"/>
      <c r="DZL266" s="254"/>
      <c r="DZM266" s="254"/>
      <c r="DZN266" s="254"/>
      <c r="DZO266" s="254"/>
      <c r="DZP266" s="254"/>
      <c r="DZQ266" s="254"/>
      <c r="DZR266" s="254"/>
      <c r="DZS266" s="254"/>
      <c r="DZT266" s="254"/>
      <c r="DZU266" s="254"/>
      <c r="DZV266" s="254"/>
      <c r="DZW266" s="254"/>
      <c r="DZX266" s="254"/>
      <c r="DZY266" s="254"/>
      <c r="DZZ266" s="254"/>
      <c r="EAA266" s="254"/>
      <c r="EAB266" s="254"/>
      <c r="EAC266" s="254"/>
      <c r="EAD266" s="254"/>
      <c r="EAE266" s="254"/>
      <c r="EAF266" s="254"/>
      <c r="EAG266" s="254"/>
      <c r="EAH266" s="254"/>
      <c r="EAI266" s="254"/>
      <c r="EAJ266" s="254"/>
      <c r="EAK266" s="254"/>
      <c r="EAL266" s="254"/>
      <c r="EAM266" s="254"/>
      <c r="EAN266" s="254"/>
      <c r="EAO266" s="254"/>
      <c r="EAP266" s="254"/>
      <c r="EAQ266" s="254"/>
      <c r="EAR266" s="254"/>
      <c r="EAS266" s="254"/>
      <c r="EAT266" s="254"/>
      <c r="EAU266" s="254"/>
      <c r="EAV266" s="254"/>
      <c r="EAW266" s="254"/>
      <c r="EAX266" s="254"/>
      <c r="EAY266" s="254"/>
      <c r="EAZ266" s="254"/>
      <c r="EBA266" s="254"/>
      <c r="EBB266" s="254"/>
      <c r="EBC266" s="254"/>
      <c r="EBD266" s="254"/>
      <c r="EBE266" s="254"/>
      <c r="EBF266" s="254"/>
      <c r="EBG266" s="254"/>
      <c r="EBH266" s="254"/>
      <c r="EBI266" s="254"/>
      <c r="EBJ266" s="254"/>
      <c r="EBK266" s="254"/>
      <c r="EBL266" s="254"/>
      <c r="EBM266" s="254"/>
      <c r="EBN266" s="254"/>
      <c r="EBO266" s="254"/>
      <c r="EBP266" s="254"/>
      <c r="EBQ266" s="254"/>
      <c r="EBR266" s="254"/>
      <c r="EBS266" s="254"/>
      <c r="EBT266" s="254"/>
      <c r="EBU266" s="254"/>
      <c r="EBV266" s="254"/>
      <c r="EBW266" s="254"/>
      <c r="EBX266" s="254"/>
      <c r="EBY266" s="254"/>
      <c r="EBZ266" s="254"/>
      <c r="ECA266" s="254"/>
      <c r="ECB266" s="254"/>
      <c r="ECC266" s="254"/>
      <c r="ECD266" s="254"/>
      <c r="ECE266" s="254"/>
      <c r="ECF266" s="254"/>
      <c r="ECG266" s="254"/>
      <c r="ECH266" s="254"/>
      <c r="ECI266" s="254"/>
      <c r="ECJ266" s="254"/>
      <c r="ECK266" s="254"/>
      <c r="ECL266" s="254"/>
      <c r="ECM266" s="254"/>
      <c r="ECN266" s="254"/>
      <c r="ECO266" s="254"/>
      <c r="ECP266" s="254"/>
      <c r="ECQ266" s="254"/>
      <c r="ECR266" s="254"/>
      <c r="ECS266" s="254"/>
      <c r="ECT266" s="254"/>
      <c r="ECU266" s="254"/>
      <c r="ECV266" s="254"/>
      <c r="ECW266" s="254"/>
      <c r="ECX266" s="254"/>
      <c r="ECY266" s="254"/>
      <c r="ECZ266" s="254"/>
      <c r="EDA266" s="254"/>
      <c r="EDB266" s="254"/>
      <c r="EDC266" s="254"/>
      <c r="EDD266" s="254"/>
      <c r="EDE266" s="254"/>
      <c r="EDF266" s="254"/>
      <c r="EDG266" s="254"/>
      <c r="EDH266" s="254"/>
      <c r="EDI266" s="254"/>
      <c r="EDJ266" s="254"/>
      <c r="EDK266" s="254"/>
      <c r="EDL266" s="254"/>
      <c r="EDM266" s="254"/>
      <c r="EDN266" s="254"/>
      <c r="EDO266" s="254"/>
      <c r="EDP266" s="254"/>
      <c r="EDQ266" s="254"/>
      <c r="EDR266" s="254"/>
      <c r="EDS266" s="254"/>
      <c r="EDT266" s="254"/>
      <c r="EDU266" s="254"/>
      <c r="EDV266" s="254"/>
      <c r="EDW266" s="254"/>
      <c r="EDX266" s="254"/>
      <c r="EDY266" s="254"/>
      <c r="EDZ266" s="254"/>
      <c r="EEA266" s="254"/>
      <c r="EEB266" s="254"/>
      <c r="EEC266" s="254"/>
      <c r="EED266" s="254"/>
      <c r="EEE266" s="254"/>
      <c r="EEF266" s="254"/>
      <c r="EEG266" s="254"/>
      <c r="EEH266" s="254"/>
      <c r="EEI266" s="254"/>
      <c r="EEJ266" s="254"/>
      <c r="EEK266" s="254"/>
      <c r="EEL266" s="254"/>
      <c r="EEM266" s="254"/>
      <c r="EEN266" s="254"/>
      <c r="EEO266" s="254"/>
      <c r="EEP266" s="254"/>
      <c r="EEQ266" s="254"/>
      <c r="EER266" s="254"/>
      <c r="EES266" s="254"/>
      <c r="EET266" s="254"/>
      <c r="EEU266" s="254"/>
      <c r="EEV266" s="254"/>
      <c r="EEW266" s="254"/>
      <c r="EEX266" s="254"/>
      <c r="EEY266" s="254"/>
      <c r="EEZ266" s="254"/>
      <c r="EFA266" s="254"/>
      <c r="EFB266" s="254"/>
      <c r="EFC266" s="254"/>
      <c r="EFD266" s="254"/>
      <c r="EFE266" s="254"/>
      <c r="EFF266" s="254"/>
      <c r="EFG266" s="254"/>
      <c r="EFH266" s="254"/>
      <c r="EFI266" s="254"/>
      <c r="EFJ266" s="254"/>
      <c r="EFK266" s="254"/>
      <c r="EFL266" s="254"/>
      <c r="EFM266" s="254"/>
      <c r="EFN266" s="254"/>
      <c r="EFO266" s="254"/>
      <c r="EFP266" s="254"/>
      <c r="EFQ266" s="254"/>
      <c r="EFR266" s="254"/>
      <c r="EFS266" s="254"/>
      <c r="EFT266" s="254"/>
      <c r="EFU266" s="254"/>
      <c r="EFV266" s="254"/>
      <c r="EFW266" s="254"/>
      <c r="EFX266" s="254"/>
      <c r="EFY266" s="254"/>
      <c r="EFZ266" s="254"/>
      <c r="EGA266" s="254"/>
      <c r="EGB266" s="254"/>
      <c r="EGC266" s="254"/>
      <c r="EGD266" s="254"/>
      <c r="EGE266" s="254"/>
      <c r="EGF266" s="254"/>
      <c r="EGG266" s="254"/>
      <c r="EGH266" s="254"/>
      <c r="EGI266" s="254"/>
      <c r="EGJ266" s="254"/>
      <c r="EGK266" s="254"/>
      <c r="EGL266" s="254"/>
      <c r="EGM266" s="254"/>
      <c r="EGN266" s="254"/>
      <c r="EGO266" s="254"/>
      <c r="EGP266" s="254"/>
      <c r="EGQ266" s="254"/>
      <c r="EGR266" s="254"/>
      <c r="EGS266" s="254"/>
      <c r="EGT266" s="254"/>
      <c r="EGU266" s="254"/>
      <c r="EGV266" s="254"/>
      <c r="EGW266" s="254"/>
      <c r="EGX266" s="254"/>
      <c r="EGY266" s="254"/>
      <c r="EGZ266" s="254"/>
      <c r="EHA266" s="254"/>
      <c r="EHB266" s="254"/>
      <c r="EHC266" s="254"/>
      <c r="EHD266" s="254"/>
      <c r="EHE266" s="254"/>
      <c r="EHF266" s="254"/>
      <c r="EHG266" s="254"/>
      <c r="EHH266" s="254"/>
      <c r="EHI266" s="254"/>
      <c r="EHJ266" s="254"/>
      <c r="EHK266" s="254"/>
      <c r="EHL266" s="254"/>
      <c r="EHM266" s="254"/>
      <c r="EHN266" s="254"/>
      <c r="EHO266" s="254"/>
      <c r="EHP266" s="254"/>
      <c r="EHQ266" s="254"/>
      <c r="EHR266" s="254"/>
      <c r="EHS266" s="254"/>
      <c r="EHT266" s="254"/>
      <c r="EHU266" s="254"/>
      <c r="EHV266" s="254"/>
      <c r="EHW266" s="254"/>
      <c r="EHX266" s="254"/>
      <c r="EHY266" s="254"/>
      <c r="EHZ266" s="254"/>
      <c r="EIA266" s="254"/>
      <c r="EIB266" s="254"/>
      <c r="EIC266" s="254"/>
      <c r="EID266" s="254"/>
      <c r="EIE266" s="254"/>
      <c r="EIF266" s="254"/>
      <c r="EIG266" s="254"/>
      <c r="EIH266" s="254"/>
      <c r="EII266" s="254"/>
      <c r="EIJ266" s="254"/>
      <c r="EIK266" s="254"/>
      <c r="EIL266" s="254"/>
      <c r="EIM266" s="254"/>
      <c r="EIN266" s="254"/>
      <c r="EIO266" s="254"/>
      <c r="EIP266" s="254"/>
      <c r="EIQ266" s="254"/>
      <c r="EIR266" s="254"/>
      <c r="EIS266" s="254"/>
      <c r="EIT266" s="254"/>
      <c r="EIU266" s="254"/>
      <c r="EIV266" s="254"/>
      <c r="EIW266" s="254"/>
      <c r="EIX266" s="254"/>
      <c r="EIY266" s="254"/>
      <c r="EIZ266" s="254"/>
      <c r="EJA266" s="254"/>
      <c r="EJB266" s="254"/>
      <c r="EJC266" s="254"/>
      <c r="EJD266" s="254"/>
      <c r="EJE266" s="254"/>
      <c r="EJF266" s="254"/>
      <c r="EJG266" s="254"/>
      <c r="EJH266" s="254"/>
      <c r="EJI266" s="254"/>
      <c r="EJJ266" s="254"/>
      <c r="EJK266" s="254"/>
      <c r="EJL266" s="254"/>
      <c r="EJM266" s="254"/>
      <c r="EJN266" s="254"/>
      <c r="EJO266" s="254"/>
      <c r="EJP266" s="254"/>
      <c r="EJQ266" s="254"/>
      <c r="EJR266" s="254"/>
      <c r="EJS266" s="254"/>
      <c r="EJT266" s="254"/>
      <c r="EJU266" s="254"/>
      <c r="EJV266" s="254"/>
      <c r="EJW266" s="254"/>
      <c r="EJX266" s="254"/>
      <c r="EJY266" s="254"/>
      <c r="EJZ266" s="254"/>
      <c r="EKA266" s="254"/>
      <c r="EKB266" s="254"/>
      <c r="EKC266" s="254"/>
      <c r="EKD266" s="254"/>
      <c r="EKE266" s="254"/>
      <c r="EKF266" s="254"/>
      <c r="EKG266" s="254"/>
      <c r="EKH266" s="254"/>
      <c r="EKI266" s="254"/>
      <c r="EKJ266" s="254"/>
      <c r="EKK266" s="254"/>
      <c r="EKL266" s="254"/>
      <c r="EKM266" s="254"/>
      <c r="EKN266" s="254"/>
      <c r="EKO266" s="254"/>
      <c r="EKP266" s="254"/>
      <c r="EKQ266" s="254"/>
      <c r="EKR266" s="254"/>
      <c r="EKS266" s="254"/>
      <c r="EKT266" s="254"/>
      <c r="EKU266" s="254"/>
      <c r="EKV266" s="254"/>
      <c r="EKW266" s="254"/>
      <c r="EKX266" s="254"/>
      <c r="EKY266" s="254"/>
      <c r="EKZ266" s="254"/>
      <c r="ELA266" s="254"/>
      <c r="ELB266" s="254"/>
      <c r="ELC266" s="254"/>
      <c r="ELD266" s="254"/>
      <c r="ELE266" s="254"/>
      <c r="ELF266" s="254"/>
      <c r="ELG266" s="254"/>
      <c r="ELH266" s="254"/>
      <c r="ELI266" s="254"/>
      <c r="ELJ266" s="254"/>
      <c r="ELK266" s="254"/>
      <c r="ELL266" s="254"/>
      <c r="ELM266" s="254"/>
      <c r="ELN266" s="254"/>
      <c r="ELO266" s="254"/>
      <c r="ELP266" s="254"/>
      <c r="ELQ266" s="254"/>
      <c r="ELR266" s="254"/>
      <c r="ELS266" s="254"/>
      <c r="ELT266" s="254"/>
      <c r="ELU266" s="254"/>
      <c r="ELV266" s="254"/>
      <c r="ELW266" s="254"/>
      <c r="ELX266" s="254"/>
      <c r="ELY266" s="254"/>
      <c r="ELZ266" s="254"/>
      <c r="EMA266" s="254"/>
      <c r="EMB266" s="254"/>
      <c r="EMC266" s="254"/>
      <c r="EMD266" s="254"/>
      <c r="EME266" s="254"/>
      <c r="EMF266" s="254"/>
      <c r="EMG266" s="254"/>
      <c r="EMH266" s="254"/>
      <c r="EMI266" s="254"/>
      <c r="EMJ266" s="254"/>
      <c r="EMK266" s="254"/>
      <c r="EML266" s="254"/>
      <c r="EMM266" s="254"/>
      <c r="EMN266" s="254"/>
      <c r="EMO266" s="254"/>
      <c r="EMP266" s="254"/>
      <c r="EMQ266" s="254"/>
      <c r="EMR266" s="254"/>
      <c r="EMS266" s="254"/>
      <c r="EMT266" s="254"/>
      <c r="EMU266" s="254"/>
      <c r="EMV266" s="254"/>
      <c r="EMW266" s="254"/>
      <c r="EMX266" s="254"/>
      <c r="EMY266" s="254"/>
      <c r="EMZ266" s="254"/>
      <c r="ENA266" s="254"/>
      <c r="ENB266" s="254"/>
      <c r="ENC266" s="254"/>
      <c r="END266" s="254"/>
      <c r="ENE266" s="254"/>
      <c r="ENF266" s="254"/>
      <c r="ENG266" s="254"/>
      <c r="ENH266" s="254"/>
      <c r="ENI266" s="254"/>
      <c r="ENJ266" s="254"/>
      <c r="ENK266" s="254"/>
      <c r="ENL266" s="254"/>
      <c r="ENM266" s="254"/>
      <c r="ENN266" s="254"/>
      <c r="ENO266" s="254"/>
      <c r="ENP266" s="254"/>
      <c r="ENQ266" s="254"/>
      <c r="ENR266" s="254"/>
      <c r="ENS266" s="254"/>
      <c r="ENT266" s="254"/>
      <c r="ENU266" s="254"/>
      <c r="ENV266" s="254"/>
      <c r="ENW266" s="254"/>
      <c r="ENX266" s="254"/>
      <c r="ENY266" s="254"/>
      <c r="ENZ266" s="254"/>
      <c r="EOA266" s="254"/>
      <c r="EOB266" s="254"/>
      <c r="EOC266" s="254"/>
      <c r="EOD266" s="254"/>
      <c r="EOE266" s="254"/>
      <c r="EOF266" s="254"/>
      <c r="EOG266" s="254"/>
      <c r="EOH266" s="254"/>
      <c r="EOI266" s="254"/>
      <c r="EOJ266" s="254"/>
      <c r="EOK266" s="254"/>
      <c r="EOL266" s="254"/>
      <c r="EOM266" s="254"/>
      <c r="EON266" s="254"/>
      <c r="EOO266" s="254"/>
      <c r="EOP266" s="254"/>
      <c r="EOQ266" s="254"/>
      <c r="EOR266" s="254"/>
      <c r="EOS266" s="254"/>
      <c r="EOT266" s="254"/>
      <c r="EOU266" s="254"/>
      <c r="EOV266" s="254"/>
      <c r="EOW266" s="254"/>
      <c r="EOX266" s="254"/>
      <c r="EOY266" s="254"/>
      <c r="EOZ266" s="254"/>
      <c r="EPA266" s="254"/>
      <c r="EPB266" s="254"/>
      <c r="EPC266" s="254"/>
      <c r="EPD266" s="254"/>
      <c r="EPE266" s="254"/>
      <c r="EPF266" s="254"/>
      <c r="EPG266" s="254"/>
      <c r="EPH266" s="254"/>
      <c r="EPI266" s="254"/>
      <c r="EPJ266" s="254"/>
      <c r="EPK266" s="254"/>
      <c r="EPL266" s="254"/>
      <c r="EPM266" s="254"/>
      <c r="EPN266" s="254"/>
      <c r="EPO266" s="254"/>
      <c r="EPP266" s="254"/>
      <c r="EPQ266" s="254"/>
      <c r="EPR266" s="254"/>
      <c r="EPS266" s="254"/>
      <c r="EPT266" s="254"/>
      <c r="EPU266" s="254"/>
      <c r="EPV266" s="254"/>
      <c r="EPW266" s="254"/>
      <c r="EPX266" s="254"/>
      <c r="EPY266" s="254"/>
      <c r="EPZ266" s="254"/>
      <c r="EQA266" s="254"/>
      <c r="EQB266" s="254"/>
      <c r="EQC266" s="254"/>
      <c r="EQD266" s="254"/>
      <c r="EQE266" s="254"/>
      <c r="EQF266" s="254"/>
      <c r="EQG266" s="254"/>
      <c r="EQH266" s="254"/>
      <c r="EQI266" s="254"/>
      <c r="EQJ266" s="254"/>
      <c r="EQK266" s="254"/>
      <c r="EQL266" s="254"/>
      <c r="EQM266" s="254"/>
      <c r="EQN266" s="254"/>
      <c r="EQO266" s="254"/>
      <c r="EQP266" s="254"/>
      <c r="EQQ266" s="254"/>
      <c r="EQR266" s="254"/>
      <c r="EQS266" s="254"/>
      <c r="EQT266" s="254"/>
      <c r="EQU266" s="254"/>
      <c r="EQV266" s="254"/>
      <c r="EQW266" s="254"/>
      <c r="EQX266" s="254"/>
      <c r="EQY266" s="254"/>
      <c r="EQZ266" s="254"/>
      <c r="ERA266" s="254"/>
      <c r="ERB266" s="254"/>
      <c r="ERC266" s="254"/>
      <c r="ERD266" s="254"/>
      <c r="ERE266" s="254"/>
      <c r="ERF266" s="254"/>
      <c r="ERG266" s="254"/>
      <c r="ERH266" s="254"/>
      <c r="ERI266" s="254"/>
      <c r="ERJ266" s="254"/>
      <c r="ERK266" s="254"/>
      <c r="ERL266" s="254"/>
      <c r="ERM266" s="254"/>
      <c r="ERN266" s="254"/>
      <c r="ERO266" s="254"/>
      <c r="ERP266" s="254"/>
      <c r="ERQ266" s="254"/>
      <c r="ERR266" s="254"/>
      <c r="ERS266" s="254"/>
      <c r="ERT266" s="254"/>
      <c r="ERU266" s="254"/>
      <c r="ERV266" s="254"/>
      <c r="ERW266" s="254"/>
      <c r="ERX266" s="254"/>
      <c r="ERY266" s="254"/>
      <c r="ERZ266" s="254"/>
      <c r="ESA266" s="254"/>
      <c r="ESB266" s="254"/>
      <c r="ESC266" s="254"/>
      <c r="ESD266" s="254"/>
      <c r="ESE266" s="254"/>
      <c r="ESF266" s="254"/>
      <c r="ESG266" s="254"/>
      <c r="ESH266" s="254"/>
      <c r="ESI266" s="254"/>
      <c r="ESJ266" s="254"/>
      <c r="ESK266" s="254"/>
      <c r="ESL266" s="254"/>
      <c r="ESM266" s="254"/>
      <c r="ESN266" s="254"/>
      <c r="ESO266" s="254"/>
      <c r="ESP266" s="254"/>
      <c r="ESQ266" s="254"/>
      <c r="ESR266" s="254"/>
      <c r="ESS266" s="254"/>
      <c r="EST266" s="254"/>
      <c r="ESU266" s="254"/>
      <c r="ESV266" s="254"/>
      <c r="ESW266" s="254"/>
      <c r="ESX266" s="254"/>
      <c r="ESY266" s="254"/>
      <c r="ESZ266" s="254"/>
      <c r="ETA266" s="254"/>
      <c r="ETB266" s="254"/>
      <c r="ETC266" s="254"/>
      <c r="ETD266" s="254"/>
      <c r="ETE266" s="254"/>
      <c r="ETF266" s="254"/>
      <c r="ETG266" s="254"/>
      <c r="ETH266" s="254"/>
      <c r="ETI266" s="254"/>
      <c r="ETJ266" s="254"/>
      <c r="ETK266" s="254"/>
      <c r="ETL266" s="254"/>
      <c r="ETM266" s="254"/>
      <c r="ETN266" s="254"/>
      <c r="ETO266" s="254"/>
      <c r="ETP266" s="254"/>
      <c r="ETQ266" s="254"/>
      <c r="ETR266" s="254"/>
      <c r="ETS266" s="254"/>
      <c r="ETT266" s="254"/>
      <c r="ETU266" s="254"/>
      <c r="ETV266" s="254"/>
      <c r="ETW266" s="254"/>
      <c r="ETX266" s="254"/>
      <c r="ETY266" s="254"/>
      <c r="ETZ266" s="254"/>
      <c r="EUA266" s="254"/>
      <c r="EUB266" s="254"/>
      <c r="EUC266" s="254"/>
      <c r="EUD266" s="254"/>
      <c r="EUE266" s="254"/>
      <c r="EUF266" s="254"/>
      <c r="EUG266" s="254"/>
      <c r="EUH266" s="254"/>
      <c r="EUI266" s="254"/>
      <c r="EUJ266" s="254"/>
      <c r="EUK266" s="254"/>
      <c r="EUL266" s="254"/>
      <c r="EUM266" s="254"/>
      <c r="EUN266" s="254"/>
      <c r="EUO266" s="254"/>
      <c r="EUP266" s="254"/>
      <c r="EUQ266" s="254"/>
      <c r="EUR266" s="254"/>
      <c r="EUS266" s="254"/>
      <c r="EUT266" s="254"/>
      <c r="EUU266" s="254"/>
      <c r="EUV266" s="254"/>
      <c r="EUW266" s="254"/>
      <c r="EUX266" s="254"/>
      <c r="EUY266" s="254"/>
      <c r="EUZ266" s="254"/>
      <c r="EVA266" s="254"/>
      <c r="EVB266" s="254"/>
      <c r="EVC266" s="254"/>
      <c r="EVD266" s="254"/>
      <c r="EVE266" s="254"/>
      <c r="EVF266" s="254"/>
      <c r="EVG266" s="254"/>
      <c r="EVH266" s="254"/>
      <c r="EVI266" s="254"/>
      <c r="EVJ266" s="254"/>
      <c r="EVK266" s="254"/>
      <c r="EVL266" s="254"/>
      <c r="EVM266" s="254"/>
      <c r="EVN266" s="254"/>
      <c r="EVO266" s="254"/>
      <c r="EVP266" s="254"/>
      <c r="EVQ266" s="254"/>
      <c r="EVR266" s="254"/>
      <c r="EVS266" s="254"/>
      <c r="EVT266" s="254"/>
      <c r="EVU266" s="254"/>
      <c r="EVV266" s="254"/>
      <c r="EVW266" s="254"/>
      <c r="EVX266" s="254"/>
      <c r="EVY266" s="254"/>
      <c r="EVZ266" s="254"/>
      <c r="EWA266" s="254"/>
      <c r="EWB266" s="254"/>
      <c r="EWC266" s="254"/>
      <c r="EWD266" s="254"/>
      <c r="EWE266" s="254"/>
      <c r="EWF266" s="254"/>
      <c r="EWG266" s="254"/>
      <c r="EWH266" s="254"/>
      <c r="EWI266" s="254"/>
      <c r="EWJ266" s="254"/>
      <c r="EWK266" s="254"/>
      <c r="EWL266" s="254"/>
      <c r="EWM266" s="254"/>
      <c r="EWN266" s="254"/>
      <c r="EWO266" s="254"/>
      <c r="EWP266" s="254"/>
      <c r="EWQ266" s="254"/>
      <c r="EWR266" s="254"/>
      <c r="EWS266" s="254"/>
      <c r="EWT266" s="254"/>
      <c r="EWU266" s="254"/>
      <c r="EWV266" s="254"/>
      <c r="EWW266" s="254"/>
      <c r="EWX266" s="254"/>
      <c r="EWY266" s="254"/>
      <c r="EWZ266" s="254"/>
      <c r="EXA266" s="254"/>
      <c r="EXB266" s="254"/>
      <c r="EXC266" s="254"/>
      <c r="EXD266" s="254"/>
      <c r="EXE266" s="254"/>
      <c r="EXF266" s="254"/>
      <c r="EXG266" s="254"/>
      <c r="EXH266" s="254"/>
      <c r="EXI266" s="254"/>
      <c r="EXJ266" s="254"/>
      <c r="EXK266" s="254"/>
      <c r="EXL266" s="254"/>
      <c r="EXM266" s="254"/>
      <c r="EXN266" s="254"/>
      <c r="EXO266" s="254"/>
      <c r="EXP266" s="254"/>
      <c r="EXQ266" s="254"/>
      <c r="EXR266" s="254"/>
      <c r="EXS266" s="254"/>
      <c r="EXT266" s="254"/>
      <c r="EXU266" s="254"/>
      <c r="EXV266" s="254"/>
      <c r="EXW266" s="254"/>
      <c r="EXX266" s="254"/>
      <c r="EXY266" s="254"/>
      <c r="EXZ266" s="254"/>
      <c r="EYA266" s="254"/>
      <c r="EYB266" s="254"/>
      <c r="EYC266" s="254"/>
      <c r="EYD266" s="254"/>
      <c r="EYE266" s="254"/>
      <c r="EYF266" s="254"/>
      <c r="EYG266" s="254"/>
      <c r="EYH266" s="254"/>
      <c r="EYI266" s="254"/>
      <c r="EYJ266" s="254"/>
      <c r="EYK266" s="254"/>
      <c r="EYL266" s="254"/>
      <c r="EYM266" s="254"/>
      <c r="EYN266" s="254"/>
      <c r="EYO266" s="254"/>
      <c r="EYP266" s="254"/>
      <c r="EYQ266" s="254"/>
      <c r="EYR266" s="254"/>
      <c r="EYS266" s="254"/>
      <c r="EYT266" s="254"/>
      <c r="EYU266" s="254"/>
      <c r="EYV266" s="254"/>
      <c r="EYW266" s="254"/>
      <c r="EYX266" s="254"/>
      <c r="EYY266" s="254"/>
      <c r="EYZ266" s="254"/>
      <c r="EZA266" s="254"/>
      <c r="EZB266" s="254"/>
      <c r="EZC266" s="254"/>
      <c r="EZD266" s="254"/>
      <c r="EZE266" s="254"/>
      <c r="EZF266" s="254"/>
      <c r="EZG266" s="254"/>
      <c r="EZH266" s="254"/>
      <c r="EZI266" s="254"/>
      <c r="EZJ266" s="254"/>
      <c r="EZK266" s="254"/>
      <c r="EZL266" s="254"/>
      <c r="EZM266" s="254"/>
      <c r="EZN266" s="254"/>
      <c r="EZO266" s="254"/>
      <c r="EZP266" s="254"/>
      <c r="EZQ266" s="254"/>
      <c r="EZR266" s="254"/>
      <c r="EZS266" s="254"/>
      <c r="EZT266" s="254"/>
      <c r="EZU266" s="254"/>
      <c r="EZV266" s="254"/>
      <c r="EZW266" s="254"/>
      <c r="EZX266" s="254"/>
      <c r="EZY266" s="254"/>
      <c r="EZZ266" s="254"/>
      <c r="FAA266" s="254"/>
      <c r="FAB266" s="254"/>
      <c r="FAC266" s="254"/>
      <c r="FAD266" s="254"/>
      <c r="FAE266" s="254"/>
      <c r="FAF266" s="254"/>
      <c r="FAG266" s="254"/>
      <c r="FAH266" s="254"/>
      <c r="FAI266" s="254"/>
      <c r="FAJ266" s="254"/>
      <c r="FAK266" s="254"/>
      <c r="FAL266" s="254"/>
      <c r="FAM266" s="254"/>
      <c r="FAN266" s="254"/>
      <c r="FAO266" s="254"/>
      <c r="FAP266" s="254"/>
      <c r="FAQ266" s="254"/>
      <c r="FAR266" s="254"/>
      <c r="FAS266" s="254"/>
      <c r="FAT266" s="254"/>
      <c r="FAU266" s="254"/>
      <c r="FAV266" s="254"/>
      <c r="FAW266" s="254"/>
      <c r="FAX266" s="254"/>
      <c r="FAY266" s="254"/>
      <c r="FAZ266" s="254"/>
      <c r="FBA266" s="254"/>
      <c r="FBB266" s="254"/>
      <c r="FBC266" s="254"/>
      <c r="FBD266" s="254"/>
      <c r="FBE266" s="254"/>
      <c r="FBF266" s="254"/>
      <c r="FBG266" s="254"/>
      <c r="FBH266" s="254"/>
      <c r="FBI266" s="254"/>
      <c r="FBJ266" s="254"/>
      <c r="FBK266" s="254"/>
      <c r="FBL266" s="254"/>
      <c r="FBM266" s="254"/>
      <c r="FBN266" s="254"/>
      <c r="FBO266" s="254"/>
      <c r="FBP266" s="254"/>
      <c r="FBQ266" s="254"/>
      <c r="FBR266" s="254"/>
      <c r="FBS266" s="254"/>
      <c r="FBT266" s="254"/>
      <c r="FBU266" s="254"/>
      <c r="FBV266" s="254"/>
      <c r="FBW266" s="254"/>
      <c r="FBX266" s="254"/>
      <c r="FBY266" s="254"/>
      <c r="FBZ266" s="254"/>
      <c r="FCA266" s="254"/>
      <c r="FCB266" s="254"/>
      <c r="FCC266" s="254"/>
      <c r="FCD266" s="254"/>
      <c r="FCE266" s="254"/>
      <c r="FCF266" s="254"/>
      <c r="FCG266" s="254"/>
      <c r="FCH266" s="254"/>
      <c r="FCI266" s="254"/>
      <c r="FCJ266" s="254"/>
      <c r="FCK266" s="254"/>
      <c r="FCL266" s="254"/>
      <c r="FCM266" s="254"/>
      <c r="FCN266" s="254"/>
      <c r="FCO266" s="254"/>
      <c r="FCP266" s="254"/>
      <c r="FCQ266" s="254"/>
      <c r="FCR266" s="254"/>
      <c r="FCS266" s="254"/>
      <c r="FCT266" s="254"/>
      <c r="FCU266" s="254"/>
      <c r="FCV266" s="254"/>
      <c r="FCW266" s="254"/>
      <c r="FCX266" s="254"/>
      <c r="FCY266" s="254"/>
      <c r="FCZ266" s="254"/>
      <c r="FDA266" s="254"/>
      <c r="FDB266" s="254"/>
      <c r="FDC266" s="254"/>
      <c r="FDD266" s="254"/>
      <c r="FDE266" s="254"/>
      <c r="FDF266" s="254"/>
      <c r="FDG266" s="254"/>
      <c r="FDH266" s="254"/>
      <c r="FDI266" s="254"/>
      <c r="FDJ266" s="254"/>
      <c r="FDK266" s="254"/>
      <c r="FDL266" s="254"/>
      <c r="FDM266" s="254"/>
      <c r="FDN266" s="254"/>
      <c r="FDO266" s="254"/>
      <c r="FDP266" s="254"/>
      <c r="FDQ266" s="254"/>
      <c r="FDR266" s="254"/>
      <c r="FDS266" s="254"/>
      <c r="FDT266" s="254"/>
      <c r="FDU266" s="254"/>
      <c r="FDV266" s="254"/>
      <c r="FDW266" s="254"/>
      <c r="FDX266" s="254"/>
      <c r="FDY266" s="254"/>
      <c r="FDZ266" s="254"/>
      <c r="FEA266" s="254"/>
      <c r="FEB266" s="254"/>
      <c r="FEC266" s="254"/>
      <c r="FED266" s="254"/>
      <c r="FEE266" s="254"/>
      <c r="FEF266" s="254"/>
      <c r="FEG266" s="254"/>
      <c r="FEH266" s="254"/>
      <c r="FEI266" s="254"/>
      <c r="FEJ266" s="254"/>
      <c r="FEK266" s="254"/>
      <c r="FEL266" s="254"/>
      <c r="FEM266" s="254"/>
      <c r="FEN266" s="254"/>
      <c r="FEO266" s="254"/>
      <c r="FEP266" s="254"/>
      <c r="FEQ266" s="254"/>
      <c r="FER266" s="254"/>
      <c r="FES266" s="254"/>
      <c r="FET266" s="254"/>
      <c r="FEU266" s="254"/>
      <c r="FEV266" s="254"/>
      <c r="FEW266" s="254"/>
      <c r="FEX266" s="254"/>
      <c r="FEY266" s="254"/>
      <c r="FEZ266" s="254"/>
      <c r="FFA266" s="254"/>
      <c r="FFB266" s="254"/>
      <c r="FFC266" s="254"/>
      <c r="FFD266" s="254"/>
      <c r="FFE266" s="254"/>
      <c r="FFF266" s="254"/>
      <c r="FFG266" s="254"/>
      <c r="FFH266" s="254"/>
      <c r="FFI266" s="254"/>
      <c r="FFJ266" s="254"/>
      <c r="FFK266" s="254"/>
      <c r="FFL266" s="254"/>
      <c r="FFM266" s="254"/>
      <c r="FFN266" s="254"/>
      <c r="FFO266" s="254"/>
      <c r="FFP266" s="254"/>
      <c r="FFQ266" s="254"/>
      <c r="FFR266" s="254"/>
      <c r="FFS266" s="254"/>
      <c r="FFT266" s="254"/>
      <c r="FFU266" s="254"/>
      <c r="FFV266" s="254"/>
      <c r="FFW266" s="254"/>
      <c r="FFX266" s="254"/>
      <c r="FFY266" s="254"/>
      <c r="FFZ266" s="254"/>
      <c r="FGA266" s="254"/>
      <c r="FGB266" s="254"/>
      <c r="FGC266" s="254"/>
      <c r="FGD266" s="254"/>
      <c r="FGE266" s="254"/>
      <c r="FGF266" s="254"/>
      <c r="FGG266" s="254"/>
      <c r="FGH266" s="254"/>
      <c r="FGI266" s="254"/>
      <c r="FGJ266" s="254"/>
      <c r="FGK266" s="254"/>
      <c r="FGL266" s="254"/>
      <c r="FGM266" s="254"/>
      <c r="FGN266" s="254"/>
      <c r="FGO266" s="254"/>
      <c r="FGP266" s="254"/>
      <c r="FGQ266" s="254"/>
      <c r="FGR266" s="254"/>
      <c r="FGS266" s="254"/>
      <c r="FGT266" s="254"/>
      <c r="FGU266" s="254"/>
      <c r="FGV266" s="254"/>
      <c r="FGW266" s="254"/>
      <c r="FGX266" s="254"/>
      <c r="FGY266" s="254"/>
      <c r="FGZ266" s="254"/>
      <c r="FHA266" s="254"/>
      <c r="FHB266" s="254"/>
      <c r="FHC266" s="254"/>
      <c r="FHD266" s="254"/>
      <c r="FHE266" s="254"/>
      <c r="FHF266" s="254"/>
      <c r="FHG266" s="254"/>
      <c r="FHH266" s="254"/>
      <c r="FHI266" s="254"/>
      <c r="FHJ266" s="254"/>
      <c r="FHK266" s="254"/>
      <c r="FHL266" s="254"/>
      <c r="FHM266" s="254"/>
      <c r="FHN266" s="254"/>
      <c r="FHO266" s="254"/>
      <c r="FHP266" s="254"/>
      <c r="FHQ266" s="254"/>
      <c r="FHR266" s="254"/>
      <c r="FHS266" s="254"/>
      <c r="FHT266" s="254"/>
      <c r="FHU266" s="254"/>
      <c r="FHV266" s="254"/>
      <c r="FHW266" s="254"/>
      <c r="FHX266" s="254"/>
      <c r="FHY266" s="254"/>
      <c r="FHZ266" s="254"/>
      <c r="FIA266" s="254"/>
      <c r="FIB266" s="254"/>
      <c r="FIC266" s="254"/>
      <c r="FID266" s="254"/>
      <c r="FIE266" s="254"/>
      <c r="FIF266" s="254"/>
      <c r="FIG266" s="254"/>
      <c r="FIH266" s="254"/>
      <c r="FII266" s="254"/>
      <c r="FIJ266" s="254"/>
      <c r="FIK266" s="254"/>
      <c r="FIL266" s="254"/>
      <c r="FIM266" s="254"/>
      <c r="FIN266" s="254"/>
      <c r="FIO266" s="254"/>
      <c r="FIP266" s="254"/>
      <c r="FIQ266" s="254"/>
      <c r="FIR266" s="254"/>
      <c r="FIS266" s="254"/>
      <c r="FIT266" s="254"/>
      <c r="FIU266" s="254"/>
      <c r="FIV266" s="254"/>
      <c r="FIW266" s="254"/>
      <c r="FIX266" s="254"/>
      <c r="FIY266" s="254"/>
      <c r="FIZ266" s="254"/>
      <c r="FJA266" s="254"/>
      <c r="FJB266" s="254"/>
      <c r="FJC266" s="254"/>
      <c r="FJD266" s="254"/>
      <c r="FJE266" s="254"/>
      <c r="FJF266" s="254"/>
      <c r="FJG266" s="254"/>
      <c r="FJH266" s="254"/>
      <c r="FJI266" s="254"/>
      <c r="FJJ266" s="254"/>
      <c r="FJK266" s="254"/>
      <c r="FJL266" s="254"/>
      <c r="FJM266" s="254"/>
      <c r="FJN266" s="254"/>
      <c r="FJO266" s="254"/>
      <c r="FJP266" s="254"/>
      <c r="FJQ266" s="254"/>
      <c r="FJR266" s="254"/>
      <c r="FJS266" s="254"/>
      <c r="FJT266" s="254"/>
      <c r="FJU266" s="254"/>
      <c r="FJV266" s="254"/>
      <c r="FJW266" s="254"/>
      <c r="FJX266" s="254"/>
      <c r="FJY266" s="254"/>
      <c r="FJZ266" s="254"/>
      <c r="FKA266" s="254"/>
      <c r="FKB266" s="254"/>
      <c r="FKC266" s="254"/>
      <c r="FKD266" s="254"/>
      <c r="FKE266" s="254"/>
      <c r="FKF266" s="254"/>
      <c r="FKG266" s="254"/>
      <c r="FKH266" s="254"/>
      <c r="FKI266" s="254"/>
      <c r="FKJ266" s="254"/>
      <c r="FKK266" s="254"/>
      <c r="FKL266" s="254"/>
      <c r="FKM266" s="254"/>
      <c r="FKN266" s="254"/>
      <c r="FKO266" s="254"/>
      <c r="FKP266" s="254"/>
      <c r="FKQ266" s="254"/>
      <c r="FKR266" s="254"/>
      <c r="FKS266" s="254"/>
      <c r="FKT266" s="254"/>
      <c r="FKU266" s="254"/>
      <c r="FKV266" s="254"/>
      <c r="FKW266" s="254"/>
      <c r="FKX266" s="254"/>
      <c r="FKY266" s="254"/>
      <c r="FKZ266" s="254"/>
      <c r="FLA266" s="254"/>
      <c r="FLB266" s="254"/>
      <c r="FLC266" s="254"/>
      <c r="FLD266" s="254"/>
      <c r="FLE266" s="254"/>
      <c r="FLF266" s="254"/>
      <c r="FLG266" s="254"/>
      <c r="FLH266" s="254"/>
      <c r="FLI266" s="254"/>
      <c r="FLJ266" s="254"/>
      <c r="FLK266" s="254"/>
      <c r="FLL266" s="254"/>
      <c r="FLM266" s="254"/>
      <c r="FLN266" s="254"/>
      <c r="FLO266" s="254"/>
      <c r="FLP266" s="254"/>
      <c r="FLQ266" s="254"/>
      <c r="FLR266" s="254"/>
      <c r="FLS266" s="254"/>
      <c r="FLT266" s="254"/>
      <c r="FLU266" s="254"/>
      <c r="FLV266" s="254"/>
      <c r="FLW266" s="254"/>
      <c r="FLX266" s="254"/>
      <c r="FLY266" s="254"/>
      <c r="FLZ266" s="254"/>
      <c r="FMA266" s="254"/>
      <c r="FMB266" s="254"/>
      <c r="FMC266" s="254"/>
      <c r="FMD266" s="254"/>
      <c r="FME266" s="254"/>
      <c r="FMF266" s="254"/>
      <c r="FMG266" s="254"/>
      <c r="FMH266" s="254"/>
      <c r="FMI266" s="254"/>
      <c r="FMJ266" s="254"/>
      <c r="FMK266" s="254"/>
      <c r="FML266" s="254"/>
      <c r="FMM266" s="254"/>
      <c r="FMN266" s="254"/>
      <c r="FMO266" s="254"/>
      <c r="FMP266" s="254"/>
      <c r="FMQ266" s="254"/>
      <c r="FMR266" s="254"/>
      <c r="FMS266" s="254"/>
      <c r="FMT266" s="254"/>
      <c r="FMU266" s="254"/>
      <c r="FMV266" s="254"/>
      <c r="FMW266" s="254"/>
      <c r="FMX266" s="254"/>
      <c r="FMY266" s="254"/>
      <c r="FMZ266" s="254"/>
      <c r="FNA266" s="254"/>
      <c r="FNB266" s="254"/>
      <c r="FNC266" s="254"/>
      <c r="FND266" s="254"/>
      <c r="FNE266" s="254"/>
      <c r="FNF266" s="254"/>
      <c r="FNG266" s="254"/>
      <c r="FNH266" s="254"/>
      <c r="FNI266" s="254"/>
      <c r="FNJ266" s="254"/>
      <c r="FNK266" s="254"/>
      <c r="FNL266" s="254"/>
      <c r="FNM266" s="254"/>
      <c r="FNN266" s="254"/>
      <c r="FNO266" s="254"/>
      <c r="FNP266" s="254"/>
      <c r="FNQ266" s="254"/>
      <c r="FNR266" s="254"/>
      <c r="FNS266" s="254"/>
      <c r="FNT266" s="254"/>
      <c r="FNU266" s="254"/>
      <c r="FNV266" s="254"/>
      <c r="FNW266" s="254"/>
      <c r="FNX266" s="254"/>
      <c r="FNY266" s="254"/>
      <c r="FNZ266" s="254"/>
      <c r="FOA266" s="254"/>
      <c r="FOB266" s="254"/>
      <c r="FOC266" s="254"/>
      <c r="FOD266" s="254"/>
      <c r="FOE266" s="254"/>
      <c r="FOF266" s="254"/>
      <c r="FOG266" s="254"/>
      <c r="FOH266" s="254"/>
      <c r="FOI266" s="254"/>
      <c r="FOJ266" s="254"/>
      <c r="FOK266" s="254"/>
      <c r="FOL266" s="254"/>
      <c r="FOM266" s="254"/>
      <c r="FON266" s="254"/>
      <c r="FOO266" s="254"/>
      <c r="FOP266" s="254"/>
      <c r="FOQ266" s="254"/>
      <c r="FOR266" s="254"/>
      <c r="FOS266" s="254"/>
      <c r="FOT266" s="254"/>
      <c r="FOU266" s="254"/>
      <c r="FOV266" s="254"/>
      <c r="FOW266" s="254"/>
      <c r="FOX266" s="254"/>
      <c r="FOY266" s="254"/>
      <c r="FOZ266" s="254"/>
      <c r="FPA266" s="254"/>
      <c r="FPB266" s="254"/>
      <c r="FPC266" s="254"/>
      <c r="FPD266" s="254"/>
      <c r="FPE266" s="254"/>
      <c r="FPF266" s="254"/>
      <c r="FPG266" s="254"/>
      <c r="FPH266" s="254"/>
      <c r="FPI266" s="254"/>
      <c r="FPJ266" s="254"/>
      <c r="FPK266" s="254"/>
      <c r="FPL266" s="254"/>
      <c r="FPM266" s="254"/>
      <c r="FPN266" s="254"/>
      <c r="FPO266" s="254"/>
      <c r="FPP266" s="254"/>
      <c r="FPQ266" s="254"/>
      <c r="FPR266" s="254"/>
      <c r="FPS266" s="254"/>
      <c r="FPT266" s="254"/>
      <c r="FPU266" s="254"/>
      <c r="FPV266" s="254"/>
      <c r="FPW266" s="254"/>
      <c r="FPX266" s="254"/>
      <c r="FPY266" s="254"/>
      <c r="FPZ266" s="254"/>
      <c r="FQA266" s="254"/>
      <c r="FQB266" s="254"/>
      <c r="FQC266" s="254"/>
      <c r="FQD266" s="254"/>
      <c r="FQE266" s="254"/>
      <c r="FQF266" s="254"/>
      <c r="FQG266" s="254"/>
      <c r="FQH266" s="254"/>
      <c r="FQI266" s="254"/>
      <c r="FQJ266" s="254"/>
      <c r="FQK266" s="254"/>
      <c r="FQL266" s="254"/>
      <c r="FQM266" s="254"/>
      <c r="FQN266" s="254"/>
      <c r="FQO266" s="254"/>
      <c r="FQP266" s="254"/>
      <c r="FQQ266" s="254"/>
      <c r="FQR266" s="254"/>
      <c r="FQS266" s="254"/>
      <c r="FQT266" s="254"/>
      <c r="FQU266" s="254"/>
      <c r="FQV266" s="254"/>
      <c r="FQW266" s="254"/>
      <c r="FQX266" s="254"/>
      <c r="FQY266" s="254"/>
      <c r="FQZ266" s="254"/>
      <c r="FRA266" s="254"/>
      <c r="FRB266" s="254"/>
      <c r="FRC266" s="254"/>
      <c r="FRD266" s="254"/>
      <c r="FRE266" s="254"/>
      <c r="FRF266" s="254"/>
      <c r="FRG266" s="254"/>
      <c r="FRH266" s="254"/>
      <c r="FRI266" s="254"/>
      <c r="FRJ266" s="254"/>
      <c r="FRK266" s="254"/>
      <c r="FRL266" s="254"/>
      <c r="FRM266" s="254"/>
      <c r="FRN266" s="254"/>
      <c r="FRO266" s="254"/>
      <c r="FRP266" s="254"/>
      <c r="FRQ266" s="254"/>
      <c r="FRR266" s="254"/>
      <c r="FRS266" s="254"/>
      <c r="FRT266" s="254"/>
      <c r="FRU266" s="254"/>
      <c r="FRV266" s="254"/>
      <c r="FRW266" s="254"/>
      <c r="FRX266" s="254"/>
      <c r="FRY266" s="254"/>
      <c r="FRZ266" s="254"/>
      <c r="FSA266" s="254"/>
      <c r="FSB266" s="254"/>
      <c r="FSC266" s="254"/>
      <c r="FSD266" s="254"/>
      <c r="FSE266" s="254"/>
      <c r="FSF266" s="254"/>
      <c r="FSG266" s="254"/>
      <c r="FSH266" s="254"/>
      <c r="FSI266" s="254"/>
      <c r="FSJ266" s="254"/>
      <c r="FSK266" s="254"/>
      <c r="FSL266" s="254"/>
      <c r="FSM266" s="254"/>
      <c r="FSN266" s="254"/>
      <c r="FSO266" s="254"/>
      <c r="FSP266" s="254"/>
      <c r="FSQ266" s="254"/>
      <c r="FSR266" s="254"/>
      <c r="FSS266" s="254"/>
      <c r="FST266" s="254"/>
      <c r="FSU266" s="254"/>
      <c r="FSV266" s="254"/>
      <c r="FSW266" s="254"/>
      <c r="FSX266" s="254"/>
      <c r="FSY266" s="254"/>
      <c r="FSZ266" s="254"/>
      <c r="FTA266" s="254"/>
      <c r="FTB266" s="254"/>
      <c r="FTC266" s="254"/>
      <c r="FTD266" s="254"/>
      <c r="FTE266" s="254"/>
      <c r="FTF266" s="254"/>
      <c r="FTG266" s="254"/>
      <c r="FTH266" s="254"/>
      <c r="FTI266" s="254"/>
      <c r="FTJ266" s="254"/>
      <c r="FTK266" s="254"/>
      <c r="FTL266" s="254"/>
      <c r="FTM266" s="254"/>
      <c r="FTN266" s="254"/>
      <c r="FTO266" s="254"/>
      <c r="FTP266" s="254"/>
      <c r="FTQ266" s="254"/>
      <c r="FTR266" s="254"/>
      <c r="FTS266" s="254"/>
      <c r="FTT266" s="254"/>
      <c r="FTU266" s="254"/>
      <c r="FTV266" s="254"/>
      <c r="FTW266" s="254"/>
      <c r="FTX266" s="254"/>
      <c r="FTY266" s="254"/>
      <c r="FTZ266" s="254"/>
      <c r="FUA266" s="254"/>
      <c r="FUB266" s="254"/>
      <c r="FUC266" s="254"/>
      <c r="FUD266" s="254"/>
      <c r="FUE266" s="254"/>
      <c r="FUF266" s="254"/>
      <c r="FUG266" s="254"/>
      <c r="FUH266" s="254"/>
      <c r="FUI266" s="254"/>
      <c r="FUJ266" s="254"/>
      <c r="FUK266" s="254"/>
      <c r="FUL266" s="254"/>
      <c r="FUM266" s="254"/>
      <c r="FUN266" s="254"/>
      <c r="FUO266" s="254"/>
      <c r="FUP266" s="254"/>
      <c r="FUQ266" s="254"/>
      <c r="FUR266" s="254"/>
      <c r="FUS266" s="254"/>
      <c r="FUT266" s="254"/>
      <c r="FUU266" s="254"/>
      <c r="FUV266" s="254"/>
      <c r="FUW266" s="254"/>
      <c r="FUX266" s="254"/>
      <c r="FUY266" s="254"/>
      <c r="FUZ266" s="254"/>
      <c r="FVA266" s="254"/>
      <c r="FVB266" s="254"/>
      <c r="FVC266" s="254"/>
      <c r="FVD266" s="254"/>
      <c r="FVE266" s="254"/>
      <c r="FVF266" s="254"/>
      <c r="FVG266" s="254"/>
      <c r="FVH266" s="254"/>
      <c r="FVI266" s="254"/>
      <c r="FVJ266" s="254"/>
      <c r="FVK266" s="254"/>
      <c r="FVL266" s="254"/>
      <c r="FVM266" s="254"/>
      <c r="FVN266" s="254"/>
      <c r="FVO266" s="254"/>
      <c r="FVP266" s="254"/>
      <c r="FVQ266" s="254"/>
      <c r="FVR266" s="254"/>
      <c r="FVS266" s="254"/>
      <c r="FVT266" s="254"/>
      <c r="FVU266" s="254"/>
      <c r="FVV266" s="254"/>
      <c r="FVW266" s="254"/>
      <c r="FVX266" s="254"/>
      <c r="FVY266" s="254"/>
      <c r="FVZ266" s="254"/>
      <c r="FWA266" s="254"/>
      <c r="FWB266" s="254"/>
      <c r="FWC266" s="254"/>
      <c r="FWD266" s="254"/>
      <c r="FWE266" s="254"/>
      <c r="FWF266" s="254"/>
      <c r="FWG266" s="254"/>
      <c r="FWH266" s="254"/>
      <c r="FWI266" s="254"/>
      <c r="FWJ266" s="254"/>
      <c r="FWK266" s="254"/>
      <c r="FWL266" s="254"/>
      <c r="FWM266" s="254"/>
      <c r="FWN266" s="254"/>
      <c r="FWO266" s="254"/>
      <c r="FWP266" s="254"/>
      <c r="FWQ266" s="254"/>
      <c r="FWR266" s="254"/>
      <c r="FWS266" s="254"/>
      <c r="FWT266" s="254"/>
      <c r="FWU266" s="254"/>
      <c r="FWV266" s="254"/>
      <c r="FWW266" s="254"/>
      <c r="FWX266" s="254"/>
      <c r="FWY266" s="254"/>
      <c r="FWZ266" s="254"/>
      <c r="FXA266" s="254"/>
      <c r="FXB266" s="254"/>
      <c r="FXC266" s="254"/>
      <c r="FXD266" s="254"/>
      <c r="FXE266" s="254"/>
      <c r="FXF266" s="254"/>
      <c r="FXG266" s="254"/>
      <c r="FXH266" s="254"/>
      <c r="FXI266" s="254"/>
      <c r="FXJ266" s="254"/>
      <c r="FXK266" s="254"/>
      <c r="FXL266" s="254"/>
      <c r="FXM266" s="254"/>
      <c r="FXN266" s="254"/>
      <c r="FXO266" s="254"/>
      <c r="FXP266" s="254"/>
      <c r="FXQ266" s="254"/>
      <c r="FXR266" s="254"/>
      <c r="FXS266" s="254"/>
      <c r="FXT266" s="254"/>
      <c r="FXU266" s="254"/>
      <c r="FXV266" s="254"/>
      <c r="FXW266" s="254"/>
      <c r="FXX266" s="254"/>
      <c r="FXY266" s="254"/>
      <c r="FXZ266" s="254"/>
      <c r="FYA266" s="254"/>
      <c r="FYB266" s="254"/>
      <c r="FYC266" s="254"/>
      <c r="FYD266" s="254"/>
      <c r="FYE266" s="254"/>
      <c r="FYF266" s="254"/>
      <c r="FYG266" s="254"/>
      <c r="FYH266" s="254"/>
      <c r="FYI266" s="254"/>
      <c r="FYJ266" s="254"/>
      <c r="FYK266" s="254"/>
      <c r="FYL266" s="254"/>
      <c r="FYM266" s="254"/>
      <c r="FYN266" s="254"/>
      <c r="FYO266" s="254"/>
      <c r="FYP266" s="254"/>
      <c r="FYQ266" s="254"/>
      <c r="FYR266" s="254"/>
      <c r="FYS266" s="254"/>
      <c r="FYT266" s="254"/>
      <c r="FYU266" s="254"/>
      <c r="FYV266" s="254"/>
      <c r="FYW266" s="254"/>
      <c r="FYX266" s="254"/>
      <c r="FYY266" s="254"/>
      <c r="FYZ266" s="254"/>
      <c r="FZA266" s="254"/>
      <c r="FZB266" s="254"/>
      <c r="FZC266" s="254"/>
      <c r="FZD266" s="254"/>
      <c r="FZE266" s="254"/>
      <c r="FZF266" s="254"/>
      <c r="FZG266" s="254"/>
      <c r="FZH266" s="254"/>
      <c r="FZI266" s="254"/>
      <c r="FZJ266" s="254"/>
      <c r="FZK266" s="254"/>
      <c r="FZL266" s="254"/>
      <c r="FZM266" s="254"/>
      <c r="FZN266" s="254"/>
      <c r="FZO266" s="254"/>
      <c r="FZP266" s="254"/>
      <c r="FZQ266" s="254"/>
      <c r="FZR266" s="254"/>
      <c r="FZS266" s="254"/>
      <c r="FZT266" s="254"/>
      <c r="FZU266" s="254"/>
      <c r="FZV266" s="254"/>
      <c r="FZW266" s="254"/>
      <c r="FZX266" s="254"/>
      <c r="FZY266" s="254"/>
      <c r="FZZ266" s="254"/>
      <c r="GAA266" s="254"/>
      <c r="GAB266" s="254"/>
      <c r="GAC266" s="254"/>
      <c r="GAD266" s="254"/>
      <c r="GAE266" s="254"/>
      <c r="GAF266" s="254"/>
      <c r="GAG266" s="254"/>
      <c r="GAH266" s="254"/>
      <c r="GAI266" s="254"/>
      <c r="GAJ266" s="254"/>
      <c r="GAK266" s="254"/>
      <c r="GAL266" s="254"/>
      <c r="GAM266" s="254"/>
      <c r="GAN266" s="254"/>
      <c r="GAO266" s="254"/>
      <c r="GAP266" s="254"/>
      <c r="GAQ266" s="254"/>
      <c r="GAR266" s="254"/>
      <c r="GAS266" s="254"/>
      <c r="GAT266" s="254"/>
      <c r="GAU266" s="254"/>
      <c r="GAV266" s="254"/>
      <c r="GAW266" s="254"/>
      <c r="GAX266" s="254"/>
      <c r="GAY266" s="254"/>
      <c r="GAZ266" s="254"/>
      <c r="GBA266" s="254"/>
      <c r="GBB266" s="254"/>
      <c r="GBC266" s="254"/>
      <c r="GBD266" s="254"/>
      <c r="GBE266" s="254"/>
      <c r="GBF266" s="254"/>
      <c r="GBG266" s="254"/>
      <c r="GBH266" s="254"/>
      <c r="GBI266" s="254"/>
      <c r="GBJ266" s="254"/>
      <c r="GBK266" s="254"/>
      <c r="GBL266" s="254"/>
      <c r="GBM266" s="254"/>
      <c r="GBN266" s="254"/>
      <c r="GBO266" s="254"/>
      <c r="GBP266" s="254"/>
      <c r="GBQ266" s="254"/>
      <c r="GBR266" s="254"/>
      <c r="GBS266" s="254"/>
      <c r="GBT266" s="254"/>
      <c r="GBU266" s="254"/>
      <c r="GBV266" s="254"/>
      <c r="GBW266" s="254"/>
      <c r="GBX266" s="254"/>
      <c r="GBY266" s="254"/>
      <c r="GBZ266" s="254"/>
      <c r="GCA266" s="254"/>
      <c r="GCB266" s="254"/>
      <c r="GCC266" s="254"/>
      <c r="GCD266" s="254"/>
      <c r="GCE266" s="254"/>
      <c r="GCF266" s="254"/>
      <c r="GCG266" s="254"/>
      <c r="GCH266" s="254"/>
      <c r="GCI266" s="254"/>
      <c r="GCJ266" s="254"/>
      <c r="GCK266" s="254"/>
      <c r="GCL266" s="254"/>
      <c r="GCM266" s="254"/>
      <c r="GCN266" s="254"/>
      <c r="GCO266" s="254"/>
      <c r="GCP266" s="254"/>
      <c r="GCQ266" s="254"/>
      <c r="GCR266" s="254"/>
      <c r="GCS266" s="254"/>
      <c r="GCT266" s="254"/>
      <c r="GCU266" s="254"/>
      <c r="GCV266" s="254"/>
      <c r="GCW266" s="254"/>
      <c r="GCX266" s="254"/>
      <c r="GCY266" s="254"/>
      <c r="GCZ266" s="254"/>
      <c r="GDA266" s="254"/>
      <c r="GDB266" s="254"/>
      <c r="GDC266" s="254"/>
      <c r="GDD266" s="254"/>
      <c r="GDE266" s="254"/>
      <c r="GDF266" s="254"/>
      <c r="GDG266" s="254"/>
      <c r="GDH266" s="254"/>
      <c r="GDI266" s="254"/>
      <c r="GDJ266" s="254"/>
      <c r="GDK266" s="254"/>
      <c r="GDL266" s="254"/>
      <c r="GDM266" s="254"/>
      <c r="GDN266" s="254"/>
      <c r="GDO266" s="254"/>
      <c r="GDP266" s="254"/>
      <c r="GDQ266" s="254"/>
      <c r="GDR266" s="254"/>
      <c r="GDS266" s="254"/>
      <c r="GDT266" s="254"/>
      <c r="GDU266" s="254"/>
      <c r="GDV266" s="254"/>
      <c r="GDW266" s="254"/>
      <c r="GDX266" s="254"/>
      <c r="GDY266" s="254"/>
      <c r="GDZ266" s="254"/>
      <c r="GEA266" s="254"/>
      <c r="GEB266" s="254"/>
      <c r="GEC266" s="254"/>
      <c r="GED266" s="254"/>
      <c r="GEE266" s="254"/>
      <c r="GEF266" s="254"/>
      <c r="GEG266" s="254"/>
      <c r="GEH266" s="254"/>
      <c r="GEI266" s="254"/>
      <c r="GEJ266" s="254"/>
      <c r="GEK266" s="254"/>
      <c r="GEL266" s="254"/>
      <c r="GEM266" s="254"/>
      <c r="GEN266" s="254"/>
      <c r="GEO266" s="254"/>
      <c r="GEP266" s="254"/>
      <c r="GEQ266" s="254"/>
      <c r="GER266" s="254"/>
      <c r="GES266" s="254"/>
      <c r="GET266" s="254"/>
      <c r="GEU266" s="254"/>
      <c r="GEV266" s="254"/>
      <c r="GEW266" s="254"/>
      <c r="GEX266" s="254"/>
      <c r="GEY266" s="254"/>
      <c r="GEZ266" s="254"/>
      <c r="GFA266" s="254"/>
      <c r="GFB266" s="254"/>
      <c r="GFC266" s="254"/>
      <c r="GFD266" s="254"/>
      <c r="GFE266" s="254"/>
      <c r="GFF266" s="254"/>
      <c r="GFG266" s="254"/>
      <c r="GFH266" s="254"/>
      <c r="GFI266" s="254"/>
      <c r="GFJ266" s="254"/>
      <c r="GFK266" s="254"/>
      <c r="GFL266" s="254"/>
      <c r="GFM266" s="254"/>
      <c r="GFN266" s="254"/>
      <c r="GFO266" s="254"/>
      <c r="GFP266" s="254"/>
      <c r="GFQ266" s="254"/>
      <c r="GFR266" s="254"/>
      <c r="GFS266" s="254"/>
      <c r="GFT266" s="254"/>
      <c r="GFU266" s="254"/>
      <c r="GFV266" s="254"/>
      <c r="GFW266" s="254"/>
      <c r="GFX266" s="254"/>
      <c r="GFY266" s="254"/>
      <c r="GFZ266" s="254"/>
      <c r="GGA266" s="254"/>
      <c r="GGB266" s="254"/>
      <c r="GGC266" s="254"/>
      <c r="GGD266" s="254"/>
      <c r="GGE266" s="254"/>
      <c r="GGF266" s="254"/>
      <c r="GGG266" s="254"/>
      <c r="GGH266" s="254"/>
      <c r="GGI266" s="254"/>
      <c r="GGJ266" s="254"/>
      <c r="GGK266" s="254"/>
      <c r="GGL266" s="254"/>
      <c r="GGM266" s="254"/>
      <c r="GGN266" s="254"/>
      <c r="GGO266" s="254"/>
      <c r="GGP266" s="254"/>
      <c r="GGQ266" s="254"/>
      <c r="GGR266" s="254"/>
      <c r="GGS266" s="254"/>
      <c r="GGT266" s="254"/>
      <c r="GGU266" s="254"/>
      <c r="GGV266" s="254"/>
      <c r="GGW266" s="254"/>
      <c r="GGX266" s="254"/>
      <c r="GGY266" s="254"/>
      <c r="GGZ266" s="254"/>
      <c r="GHA266" s="254"/>
      <c r="GHB266" s="254"/>
      <c r="GHC266" s="254"/>
      <c r="GHD266" s="254"/>
      <c r="GHE266" s="254"/>
      <c r="GHF266" s="254"/>
      <c r="GHG266" s="254"/>
      <c r="GHH266" s="254"/>
      <c r="GHI266" s="254"/>
      <c r="GHJ266" s="254"/>
      <c r="GHK266" s="254"/>
      <c r="GHL266" s="254"/>
      <c r="GHM266" s="254"/>
      <c r="GHN266" s="254"/>
      <c r="GHO266" s="254"/>
      <c r="GHP266" s="254"/>
      <c r="GHQ266" s="254"/>
      <c r="GHR266" s="254"/>
      <c r="GHS266" s="254"/>
      <c r="GHT266" s="254"/>
      <c r="GHU266" s="254"/>
      <c r="GHV266" s="254"/>
      <c r="GHW266" s="254"/>
      <c r="GHX266" s="254"/>
      <c r="GHY266" s="254"/>
      <c r="GHZ266" s="254"/>
      <c r="GIA266" s="254"/>
      <c r="GIB266" s="254"/>
      <c r="GIC266" s="254"/>
      <c r="GID266" s="254"/>
      <c r="GIE266" s="254"/>
      <c r="GIF266" s="254"/>
      <c r="GIG266" s="254"/>
      <c r="GIH266" s="254"/>
      <c r="GII266" s="254"/>
      <c r="GIJ266" s="254"/>
      <c r="GIK266" s="254"/>
      <c r="GIL266" s="254"/>
      <c r="GIM266" s="254"/>
      <c r="GIN266" s="254"/>
      <c r="GIO266" s="254"/>
      <c r="GIP266" s="254"/>
      <c r="GIQ266" s="254"/>
      <c r="GIR266" s="254"/>
      <c r="GIS266" s="254"/>
      <c r="GIT266" s="254"/>
      <c r="GIU266" s="254"/>
      <c r="GIV266" s="254"/>
      <c r="GIW266" s="254"/>
      <c r="GIX266" s="254"/>
      <c r="GIY266" s="254"/>
      <c r="GIZ266" s="254"/>
      <c r="GJA266" s="254"/>
      <c r="GJB266" s="254"/>
      <c r="GJC266" s="254"/>
      <c r="GJD266" s="254"/>
      <c r="GJE266" s="254"/>
      <c r="GJF266" s="254"/>
      <c r="GJG266" s="254"/>
      <c r="GJH266" s="254"/>
      <c r="GJI266" s="254"/>
      <c r="GJJ266" s="254"/>
      <c r="GJK266" s="254"/>
      <c r="GJL266" s="254"/>
      <c r="GJM266" s="254"/>
      <c r="GJN266" s="254"/>
      <c r="GJO266" s="254"/>
      <c r="GJP266" s="254"/>
      <c r="GJQ266" s="254"/>
      <c r="GJR266" s="254"/>
      <c r="GJS266" s="254"/>
      <c r="GJT266" s="254"/>
      <c r="GJU266" s="254"/>
      <c r="GJV266" s="254"/>
      <c r="GJW266" s="254"/>
      <c r="GJX266" s="254"/>
      <c r="GJY266" s="254"/>
      <c r="GJZ266" s="254"/>
      <c r="GKA266" s="254"/>
      <c r="GKB266" s="254"/>
      <c r="GKC266" s="254"/>
      <c r="GKD266" s="254"/>
      <c r="GKE266" s="254"/>
      <c r="GKF266" s="254"/>
      <c r="GKG266" s="254"/>
      <c r="GKH266" s="254"/>
      <c r="GKI266" s="254"/>
      <c r="GKJ266" s="254"/>
      <c r="GKK266" s="254"/>
      <c r="GKL266" s="254"/>
      <c r="GKM266" s="254"/>
      <c r="GKN266" s="254"/>
      <c r="GKO266" s="254"/>
      <c r="GKP266" s="254"/>
      <c r="GKQ266" s="254"/>
      <c r="GKR266" s="254"/>
      <c r="GKS266" s="254"/>
      <c r="GKT266" s="254"/>
      <c r="GKU266" s="254"/>
      <c r="GKV266" s="254"/>
      <c r="GKW266" s="254"/>
      <c r="GKX266" s="254"/>
      <c r="GKY266" s="254"/>
      <c r="GKZ266" s="254"/>
      <c r="GLA266" s="254"/>
      <c r="GLB266" s="254"/>
      <c r="GLC266" s="254"/>
      <c r="GLD266" s="254"/>
      <c r="GLE266" s="254"/>
      <c r="GLF266" s="254"/>
      <c r="GLG266" s="254"/>
      <c r="GLH266" s="254"/>
      <c r="GLI266" s="254"/>
      <c r="GLJ266" s="254"/>
      <c r="GLK266" s="254"/>
      <c r="GLL266" s="254"/>
      <c r="GLM266" s="254"/>
      <c r="GLN266" s="254"/>
      <c r="GLO266" s="254"/>
      <c r="GLP266" s="254"/>
      <c r="GLQ266" s="254"/>
      <c r="GLR266" s="254"/>
      <c r="GLS266" s="254"/>
      <c r="GLT266" s="254"/>
      <c r="GLU266" s="254"/>
      <c r="GLV266" s="254"/>
      <c r="GLW266" s="254"/>
      <c r="GLX266" s="254"/>
      <c r="GLY266" s="254"/>
      <c r="GLZ266" s="254"/>
      <c r="GMA266" s="254"/>
      <c r="GMB266" s="254"/>
      <c r="GMC266" s="254"/>
      <c r="GMD266" s="254"/>
      <c r="GME266" s="254"/>
      <c r="GMF266" s="254"/>
      <c r="GMG266" s="254"/>
      <c r="GMH266" s="254"/>
      <c r="GMI266" s="254"/>
      <c r="GMJ266" s="254"/>
      <c r="GMK266" s="254"/>
      <c r="GML266" s="254"/>
      <c r="GMM266" s="254"/>
      <c r="GMN266" s="254"/>
      <c r="GMO266" s="254"/>
      <c r="GMP266" s="254"/>
      <c r="GMQ266" s="254"/>
      <c r="GMR266" s="254"/>
      <c r="GMS266" s="254"/>
      <c r="GMT266" s="254"/>
      <c r="GMU266" s="254"/>
      <c r="GMV266" s="254"/>
      <c r="GMW266" s="254"/>
      <c r="GMX266" s="254"/>
      <c r="GMY266" s="254"/>
      <c r="GMZ266" s="254"/>
      <c r="GNA266" s="254"/>
      <c r="GNB266" s="254"/>
      <c r="GNC266" s="254"/>
      <c r="GND266" s="254"/>
      <c r="GNE266" s="254"/>
      <c r="GNF266" s="254"/>
      <c r="GNG266" s="254"/>
      <c r="GNH266" s="254"/>
      <c r="GNI266" s="254"/>
      <c r="GNJ266" s="254"/>
      <c r="GNK266" s="254"/>
      <c r="GNL266" s="254"/>
      <c r="GNM266" s="254"/>
      <c r="GNN266" s="254"/>
      <c r="GNO266" s="254"/>
      <c r="GNP266" s="254"/>
      <c r="GNQ266" s="254"/>
      <c r="GNR266" s="254"/>
      <c r="GNS266" s="254"/>
      <c r="GNT266" s="254"/>
      <c r="GNU266" s="254"/>
      <c r="GNV266" s="254"/>
      <c r="GNW266" s="254"/>
      <c r="GNX266" s="254"/>
      <c r="GNY266" s="254"/>
      <c r="GNZ266" s="254"/>
      <c r="GOA266" s="254"/>
      <c r="GOB266" s="254"/>
      <c r="GOC266" s="254"/>
      <c r="GOD266" s="254"/>
      <c r="GOE266" s="254"/>
      <c r="GOF266" s="254"/>
      <c r="GOG266" s="254"/>
      <c r="GOH266" s="254"/>
      <c r="GOI266" s="254"/>
      <c r="GOJ266" s="254"/>
      <c r="GOK266" s="254"/>
      <c r="GOL266" s="254"/>
      <c r="GOM266" s="254"/>
      <c r="GON266" s="254"/>
      <c r="GOO266" s="254"/>
      <c r="GOP266" s="254"/>
      <c r="GOQ266" s="254"/>
      <c r="GOR266" s="254"/>
      <c r="GOS266" s="254"/>
      <c r="GOT266" s="254"/>
      <c r="GOU266" s="254"/>
      <c r="GOV266" s="254"/>
      <c r="GOW266" s="254"/>
      <c r="GOX266" s="254"/>
      <c r="GOY266" s="254"/>
      <c r="GOZ266" s="254"/>
      <c r="GPA266" s="254"/>
      <c r="GPB266" s="254"/>
      <c r="GPC266" s="254"/>
      <c r="GPD266" s="254"/>
      <c r="GPE266" s="254"/>
      <c r="GPF266" s="254"/>
      <c r="GPG266" s="254"/>
      <c r="GPH266" s="254"/>
      <c r="GPI266" s="254"/>
      <c r="GPJ266" s="254"/>
      <c r="GPK266" s="254"/>
      <c r="GPL266" s="254"/>
      <c r="GPM266" s="254"/>
      <c r="GPN266" s="254"/>
      <c r="GPO266" s="254"/>
      <c r="GPP266" s="254"/>
      <c r="GPQ266" s="254"/>
      <c r="GPR266" s="254"/>
      <c r="GPS266" s="254"/>
      <c r="GPT266" s="254"/>
      <c r="GPU266" s="254"/>
      <c r="GPV266" s="254"/>
      <c r="GPW266" s="254"/>
      <c r="GPX266" s="254"/>
      <c r="GPY266" s="254"/>
      <c r="GPZ266" s="254"/>
      <c r="GQA266" s="254"/>
      <c r="GQB266" s="254"/>
      <c r="GQC266" s="254"/>
      <c r="GQD266" s="254"/>
      <c r="GQE266" s="254"/>
      <c r="GQF266" s="254"/>
      <c r="GQG266" s="254"/>
      <c r="GQH266" s="254"/>
      <c r="GQI266" s="254"/>
      <c r="GQJ266" s="254"/>
      <c r="GQK266" s="254"/>
      <c r="GQL266" s="254"/>
      <c r="GQM266" s="254"/>
      <c r="GQN266" s="254"/>
      <c r="GQO266" s="254"/>
      <c r="GQP266" s="254"/>
      <c r="GQQ266" s="254"/>
      <c r="GQR266" s="254"/>
      <c r="GQS266" s="254"/>
      <c r="GQT266" s="254"/>
      <c r="GQU266" s="254"/>
      <c r="GQV266" s="254"/>
      <c r="GQW266" s="254"/>
      <c r="GQX266" s="254"/>
      <c r="GQY266" s="254"/>
      <c r="GQZ266" s="254"/>
      <c r="GRA266" s="254"/>
      <c r="GRB266" s="254"/>
      <c r="GRC266" s="254"/>
      <c r="GRD266" s="254"/>
      <c r="GRE266" s="254"/>
      <c r="GRF266" s="254"/>
      <c r="GRG266" s="254"/>
      <c r="GRH266" s="254"/>
      <c r="GRI266" s="254"/>
      <c r="GRJ266" s="254"/>
      <c r="GRK266" s="254"/>
      <c r="GRL266" s="254"/>
      <c r="GRM266" s="254"/>
      <c r="GRN266" s="254"/>
      <c r="GRO266" s="254"/>
      <c r="GRP266" s="254"/>
      <c r="GRQ266" s="254"/>
      <c r="GRR266" s="254"/>
      <c r="GRS266" s="254"/>
      <c r="GRT266" s="254"/>
      <c r="GRU266" s="254"/>
      <c r="GRV266" s="254"/>
      <c r="GRW266" s="254"/>
      <c r="GRX266" s="254"/>
      <c r="GRY266" s="254"/>
      <c r="GRZ266" s="254"/>
      <c r="GSA266" s="254"/>
      <c r="GSB266" s="254"/>
      <c r="GSC266" s="254"/>
      <c r="GSD266" s="254"/>
      <c r="GSE266" s="254"/>
      <c r="GSF266" s="254"/>
      <c r="GSG266" s="254"/>
      <c r="GSH266" s="254"/>
      <c r="GSI266" s="254"/>
      <c r="GSJ266" s="254"/>
      <c r="GSK266" s="254"/>
      <c r="GSL266" s="254"/>
      <c r="GSM266" s="254"/>
      <c r="GSN266" s="254"/>
      <c r="GSO266" s="254"/>
      <c r="GSP266" s="254"/>
      <c r="GSQ266" s="254"/>
      <c r="GSR266" s="254"/>
      <c r="GSS266" s="254"/>
      <c r="GST266" s="254"/>
      <c r="GSU266" s="254"/>
      <c r="GSV266" s="254"/>
      <c r="GSW266" s="254"/>
      <c r="GSX266" s="254"/>
      <c r="GSY266" s="254"/>
      <c r="GSZ266" s="254"/>
      <c r="GTA266" s="254"/>
      <c r="GTB266" s="254"/>
      <c r="GTC266" s="254"/>
      <c r="GTD266" s="254"/>
      <c r="GTE266" s="254"/>
      <c r="GTF266" s="254"/>
      <c r="GTG266" s="254"/>
      <c r="GTH266" s="254"/>
      <c r="GTI266" s="254"/>
      <c r="GTJ266" s="254"/>
      <c r="GTK266" s="254"/>
      <c r="GTL266" s="254"/>
      <c r="GTM266" s="254"/>
      <c r="GTN266" s="254"/>
      <c r="GTO266" s="254"/>
      <c r="GTP266" s="254"/>
      <c r="GTQ266" s="254"/>
      <c r="GTR266" s="254"/>
      <c r="GTS266" s="254"/>
      <c r="GTT266" s="254"/>
      <c r="GTU266" s="254"/>
      <c r="GTV266" s="254"/>
      <c r="GTW266" s="254"/>
      <c r="GTX266" s="254"/>
      <c r="GTY266" s="254"/>
      <c r="GTZ266" s="254"/>
      <c r="GUA266" s="254"/>
      <c r="GUB266" s="254"/>
      <c r="GUC266" s="254"/>
      <c r="GUD266" s="254"/>
      <c r="GUE266" s="254"/>
      <c r="GUF266" s="254"/>
      <c r="GUG266" s="254"/>
      <c r="GUH266" s="254"/>
      <c r="GUI266" s="254"/>
      <c r="GUJ266" s="254"/>
      <c r="GUK266" s="254"/>
      <c r="GUL266" s="254"/>
      <c r="GUM266" s="254"/>
      <c r="GUN266" s="254"/>
      <c r="GUO266" s="254"/>
      <c r="GUP266" s="254"/>
      <c r="GUQ266" s="254"/>
      <c r="GUR266" s="254"/>
      <c r="GUS266" s="254"/>
      <c r="GUT266" s="254"/>
      <c r="GUU266" s="254"/>
      <c r="GUV266" s="254"/>
      <c r="GUW266" s="254"/>
      <c r="GUX266" s="254"/>
      <c r="GUY266" s="254"/>
      <c r="GUZ266" s="254"/>
      <c r="GVA266" s="254"/>
      <c r="GVB266" s="254"/>
      <c r="GVC266" s="254"/>
      <c r="GVD266" s="254"/>
      <c r="GVE266" s="254"/>
      <c r="GVF266" s="254"/>
      <c r="GVG266" s="254"/>
      <c r="GVH266" s="254"/>
      <c r="GVI266" s="254"/>
      <c r="GVJ266" s="254"/>
      <c r="GVK266" s="254"/>
      <c r="GVL266" s="254"/>
      <c r="GVM266" s="254"/>
      <c r="GVN266" s="254"/>
      <c r="GVO266" s="254"/>
      <c r="GVP266" s="254"/>
      <c r="GVQ266" s="254"/>
      <c r="GVR266" s="254"/>
      <c r="GVS266" s="254"/>
      <c r="GVT266" s="254"/>
      <c r="GVU266" s="254"/>
      <c r="GVV266" s="254"/>
      <c r="GVW266" s="254"/>
      <c r="GVX266" s="254"/>
      <c r="GVY266" s="254"/>
      <c r="GVZ266" s="254"/>
      <c r="GWA266" s="254"/>
      <c r="GWB266" s="254"/>
      <c r="GWC266" s="254"/>
      <c r="GWD266" s="254"/>
      <c r="GWE266" s="254"/>
      <c r="GWF266" s="254"/>
      <c r="GWG266" s="254"/>
      <c r="GWH266" s="254"/>
      <c r="GWI266" s="254"/>
      <c r="GWJ266" s="254"/>
      <c r="GWK266" s="254"/>
      <c r="GWL266" s="254"/>
      <c r="GWM266" s="254"/>
      <c r="GWN266" s="254"/>
      <c r="GWO266" s="254"/>
      <c r="GWP266" s="254"/>
      <c r="GWQ266" s="254"/>
      <c r="GWR266" s="254"/>
      <c r="GWS266" s="254"/>
      <c r="GWT266" s="254"/>
      <c r="GWU266" s="254"/>
      <c r="GWV266" s="254"/>
      <c r="GWW266" s="254"/>
      <c r="GWX266" s="254"/>
      <c r="GWY266" s="254"/>
      <c r="GWZ266" s="254"/>
      <c r="GXA266" s="254"/>
      <c r="GXB266" s="254"/>
      <c r="GXC266" s="254"/>
      <c r="GXD266" s="254"/>
      <c r="GXE266" s="254"/>
      <c r="GXF266" s="254"/>
      <c r="GXG266" s="254"/>
      <c r="GXH266" s="254"/>
      <c r="GXI266" s="254"/>
      <c r="GXJ266" s="254"/>
      <c r="GXK266" s="254"/>
      <c r="GXL266" s="254"/>
      <c r="GXM266" s="254"/>
      <c r="GXN266" s="254"/>
      <c r="GXO266" s="254"/>
      <c r="GXP266" s="254"/>
      <c r="GXQ266" s="254"/>
      <c r="GXR266" s="254"/>
      <c r="GXS266" s="254"/>
      <c r="GXT266" s="254"/>
      <c r="GXU266" s="254"/>
      <c r="GXV266" s="254"/>
      <c r="GXW266" s="254"/>
      <c r="GXX266" s="254"/>
      <c r="GXY266" s="254"/>
      <c r="GXZ266" s="254"/>
      <c r="GYA266" s="254"/>
      <c r="GYB266" s="254"/>
      <c r="GYC266" s="254"/>
      <c r="GYD266" s="254"/>
      <c r="GYE266" s="254"/>
      <c r="GYF266" s="254"/>
      <c r="GYG266" s="254"/>
      <c r="GYH266" s="254"/>
      <c r="GYI266" s="254"/>
      <c r="GYJ266" s="254"/>
      <c r="GYK266" s="254"/>
      <c r="GYL266" s="254"/>
      <c r="GYM266" s="254"/>
      <c r="GYN266" s="254"/>
      <c r="GYO266" s="254"/>
      <c r="GYP266" s="254"/>
      <c r="GYQ266" s="254"/>
      <c r="GYR266" s="254"/>
      <c r="GYS266" s="254"/>
      <c r="GYT266" s="254"/>
      <c r="GYU266" s="254"/>
      <c r="GYV266" s="254"/>
      <c r="GYW266" s="254"/>
      <c r="GYX266" s="254"/>
      <c r="GYY266" s="254"/>
      <c r="GYZ266" s="254"/>
      <c r="GZA266" s="254"/>
      <c r="GZB266" s="254"/>
      <c r="GZC266" s="254"/>
      <c r="GZD266" s="254"/>
      <c r="GZE266" s="254"/>
      <c r="GZF266" s="254"/>
      <c r="GZG266" s="254"/>
      <c r="GZH266" s="254"/>
      <c r="GZI266" s="254"/>
      <c r="GZJ266" s="254"/>
      <c r="GZK266" s="254"/>
      <c r="GZL266" s="254"/>
      <c r="GZM266" s="254"/>
      <c r="GZN266" s="254"/>
      <c r="GZO266" s="254"/>
      <c r="GZP266" s="254"/>
      <c r="GZQ266" s="254"/>
      <c r="GZR266" s="254"/>
      <c r="GZS266" s="254"/>
      <c r="GZT266" s="254"/>
      <c r="GZU266" s="254"/>
      <c r="GZV266" s="254"/>
      <c r="GZW266" s="254"/>
      <c r="GZX266" s="254"/>
      <c r="GZY266" s="254"/>
      <c r="GZZ266" s="254"/>
      <c r="HAA266" s="254"/>
      <c r="HAB266" s="254"/>
      <c r="HAC266" s="254"/>
      <c r="HAD266" s="254"/>
      <c r="HAE266" s="254"/>
      <c r="HAF266" s="254"/>
      <c r="HAG266" s="254"/>
      <c r="HAH266" s="254"/>
      <c r="HAI266" s="254"/>
      <c r="HAJ266" s="254"/>
      <c r="HAK266" s="254"/>
      <c r="HAL266" s="254"/>
      <c r="HAM266" s="254"/>
      <c r="HAN266" s="254"/>
      <c r="HAO266" s="254"/>
      <c r="HAP266" s="254"/>
      <c r="HAQ266" s="254"/>
      <c r="HAR266" s="254"/>
      <c r="HAS266" s="254"/>
      <c r="HAT266" s="254"/>
      <c r="HAU266" s="254"/>
      <c r="HAV266" s="254"/>
      <c r="HAW266" s="254"/>
      <c r="HAX266" s="254"/>
      <c r="HAY266" s="254"/>
      <c r="HAZ266" s="254"/>
      <c r="HBA266" s="254"/>
      <c r="HBB266" s="254"/>
      <c r="HBC266" s="254"/>
      <c r="HBD266" s="254"/>
      <c r="HBE266" s="254"/>
      <c r="HBF266" s="254"/>
      <c r="HBG266" s="254"/>
      <c r="HBH266" s="254"/>
      <c r="HBI266" s="254"/>
      <c r="HBJ266" s="254"/>
      <c r="HBK266" s="254"/>
      <c r="HBL266" s="254"/>
      <c r="HBM266" s="254"/>
      <c r="HBN266" s="254"/>
      <c r="HBO266" s="254"/>
      <c r="HBP266" s="254"/>
      <c r="HBQ266" s="254"/>
      <c r="HBR266" s="254"/>
      <c r="HBS266" s="254"/>
      <c r="HBT266" s="254"/>
      <c r="HBU266" s="254"/>
      <c r="HBV266" s="254"/>
      <c r="HBW266" s="254"/>
      <c r="HBX266" s="254"/>
      <c r="HBY266" s="254"/>
      <c r="HBZ266" s="254"/>
      <c r="HCA266" s="254"/>
      <c r="HCB266" s="254"/>
      <c r="HCC266" s="254"/>
      <c r="HCD266" s="254"/>
      <c r="HCE266" s="254"/>
      <c r="HCF266" s="254"/>
      <c r="HCG266" s="254"/>
      <c r="HCH266" s="254"/>
      <c r="HCI266" s="254"/>
      <c r="HCJ266" s="254"/>
      <c r="HCK266" s="254"/>
      <c r="HCL266" s="254"/>
      <c r="HCM266" s="254"/>
      <c r="HCN266" s="254"/>
      <c r="HCO266" s="254"/>
      <c r="HCP266" s="254"/>
      <c r="HCQ266" s="254"/>
      <c r="HCR266" s="254"/>
      <c r="HCS266" s="254"/>
      <c r="HCT266" s="254"/>
      <c r="HCU266" s="254"/>
      <c r="HCV266" s="254"/>
      <c r="HCW266" s="254"/>
      <c r="HCX266" s="254"/>
      <c r="HCY266" s="254"/>
      <c r="HCZ266" s="254"/>
      <c r="HDA266" s="254"/>
      <c r="HDB266" s="254"/>
      <c r="HDC266" s="254"/>
      <c r="HDD266" s="254"/>
      <c r="HDE266" s="254"/>
      <c r="HDF266" s="254"/>
      <c r="HDG266" s="254"/>
      <c r="HDH266" s="254"/>
      <c r="HDI266" s="254"/>
      <c r="HDJ266" s="254"/>
      <c r="HDK266" s="254"/>
      <c r="HDL266" s="254"/>
      <c r="HDM266" s="254"/>
      <c r="HDN266" s="254"/>
      <c r="HDO266" s="254"/>
      <c r="HDP266" s="254"/>
      <c r="HDQ266" s="254"/>
      <c r="HDR266" s="254"/>
      <c r="HDS266" s="254"/>
      <c r="HDT266" s="254"/>
      <c r="HDU266" s="254"/>
      <c r="HDV266" s="254"/>
      <c r="HDW266" s="254"/>
      <c r="HDX266" s="254"/>
      <c r="HDY266" s="254"/>
      <c r="HDZ266" s="254"/>
      <c r="HEA266" s="254"/>
      <c r="HEB266" s="254"/>
      <c r="HEC266" s="254"/>
      <c r="HED266" s="254"/>
      <c r="HEE266" s="254"/>
      <c r="HEF266" s="254"/>
      <c r="HEG266" s="254"/>
      <c r="HEH266" s="254"/>
      <c r="HEI266" s="254"/>
      <c r="HEJ266" s="254"/>
      <c r="HEK266" s="254"/>
      <c r="HEL266" s="254"/>
      <c r="HEM266" s="254"/>
      <c r="HEN266" s="254"/>
      <c r="HEO266" s="254"/>
      <c r="HEP266" s="254"/>
      <c r="HEQ266" s="254"/>
      <c r="HER266" s="254"/>
      <c r="HES266" s="254"/>
      <c r="HET266" s="254"/>
      <c r="HEU266" s="254"/>
      <c r="HEV266" s="254"/>
      <c r="HEW266" s="254"/>
      <c r="HEX266" s="254"/>
      <c r="HEY266" s="254"/>
      <c r="HEZ266" s="254"/>
      <c r="HFA266" s="254"/>
      <c r="HFB266" s="254"/>
      <c r="HFC266" s="254"/>
      <c r="HFD266" s="254"/>
      <c r="HFE266" s="254"/>
      <c r="HFF266" s="254"/>
      <c r="HFG266" s="254"/>
      <c r="HFH266" s="254"/>
      <c r="HFI266" s="254"/>
      <c r="HFJ266" s="254"/>
      <c r="HFK266" s="254"/>
      <c r="HFL266" s="254"/>
      <c r="HFM266" s="254"/>
      <c r="HFN266" s="254"/>
      <c r="HFO266" s="254"/>
      <c r="HFP266" s="254"/>
      <c r="HFQ266" s="254"/>
      <c r="HFR266" s="254"/>
      <c r="HFS266" s="254"/>
      <c r="HFT266" s="254"/>
      <c r="HFU266" s="254"/>
      <c r="HFV266" s="254"/>
      <c r="HFW266" s="254"/>
      <c r="HFX266" s="254"/>
      <c r="HFY266" s="254"/>
      <c r="HFZ266" s="254"/>
      <c r="HGA266" s="254"/>
      <c r="HGB266" s="254"/>
      <c r="HGC266" s="254"/>
      <c r="HGD266" s="254"/>
      <c r="HGE266" s="254"/>
      <c r="HGF266" s="254"/>
      <c r="HGG266" s="254"/>
      <c r="HGH266" s="254"/>
      <c r="HGI266" s="254"/>
      <c r="HGJ266" s="254"/>
      <c r="HGK266" s="254"/>
      <c r="HGL266" s="254"/>
      <c r="HGM266" s="254"/>
      <c r="HGN266" s="254"/>
      <c r="HGO266" s="254"/>
      <c r="HGP266" s="254"/>
      <c r="HGQ266" s="254"/>
      <c r="HGR266" s="254"/>
      <c r="HGS266" s="254"/>
      <c r="HGT266" s="254"/>
      <c r="HGU266" s="254"/>
      <c r="HGV266" s="254"/>
      <c r="HGW266" s="254"/>
      <c r="HGX266" s="254"/>
      <c r="HGY266" s="254"/>
      <c r="HGZ266" s="254"/>
      <c r="HHA266" s="254"/>
      <c r="HHB266" s="254"/>
      <c r="HHC266" s="254"/>
      <c r="HHD266" s="254"/>
      <c r="HHE266" s="254"/>
      <c r="HHF266" s="254"/>
      <c r="HHG266" s="254"/>
      <c r="HHH266" s="254"/>
      <c r="HHI266" s="254"/>
      <c r="HHJ266" s="254"/>
      <c r="HHK266" s="254"/>
      <c r="HHL266" s="254"/>
      <c r="HHM266" s="254"/>
      <c r="HHN266" s="254"/>
      <c r="HHO266" s="254"/>
      <c r="HHP266" s="254"/>
      <c r="HHQ266" s="254"/>
      <c r="HHR266" s="254"/>
      <c r="HHS266" s="254"/>
      <c r="HHT266" s="254"/>
      <c r="HHU266" s="254"/>
      <c r="HHV266" s="254"/>
      <c r="HHW266" s="254"/>
      <c r="HHX266" s="254"/>
      <c r="HHY266" s="254"/>
      <c r="HHZ266" s="254"/>
      <c r="HIA266" s="254"/>
      <c r="HIB266" s="254"/>
      <c r="HIC266" s="254"/>
      <c r="HID266" s="254"/>
      <c r="HIE266" s="254"/>
      <c r="HIF266" s="254"/>
      <c r="HIG266" s="254"/>
      <c r="HIH266" s="254"/>
      <c r="HII266" s="254"/>
      <c r="HIJ266" s="254"/>
      <c r="HIK266" s="254"/>
      <c r="HIL266" s="254"/>
      <c r="HIM266" s="254"/>
      <c r="HIN266" s="254"/>
      <c r="HIO266" s="254"/>
      <c r="HIP266" s="254"/>
      <c r="HIQ266" s="254"/>
      <c r="HIR266" s="254"/>
      <c r="HIS266" s="254"/>
      <c r="HIT266" s="254"/>
      <c r="HIU266" s="254"/>
      <c r="HIV266" s="254"/>
      <c r="HIW266" s="254"/>
      <c r="HIX266" s="254"/>
      <c r="HIY266" s="254"/>
      <c r="HIZ266" s="254"/>
      <c r="HJA266" s="254"/>
      <c r="HJB266" s="254"/>
      <c r="HJC266" s="254"/>
      <c r="HJD266" s="254"/>
      <c r="HJE266" s="254"/>
      <c r="HJF266" s="254"/>
      <c r="HJG266" s="254"/>
      <c r="HJH266" s="254"/>
      <c r="HJI266" s="254"/>
      <c r="HJJ266" s="254"/>
      <c r="HJK266" s="254"/>
      <c r="HJL266" s="254"/>
      <c r="HJM266" s="254"/>
      <c r="HJN266" s="254"/>
      <c r="HJO266" s="254"/>
      <c r="HJP266" s="254"/>
      <c r="HJQ266" s="254"/>
      <c r="HJR266" s="254"/>
      <c r="HJS266" s="254"/>
      <c r="HJT266" s="254"/>
      <c r="HJU266" s="254"/>
      <c r="HJV266" s="254"/>
      <c r="HJW266" s="254"/>
      <c r="HJX266" s="254"/>
      <c r="HJY266" s="254"/>
      <c r="HJZ266" s="254"/>
      <c r="HKA266" s="254"/>
      <c r="HKB266" s="254"/>
      <c r="HKC266" s="254"/>
      <c r="HKD266" s="254"/>
      <c r="HKE266" s="254"/>
      <c r="HKF266" s="254"/>
      <c r="HKG266" s="254"/>
      <c r="HKH266" s="254"/>
      <c r="HKI266" s="254"/>
      <c r="HKJ266" s="254"/>
      <c r="HKK266" s="254"/>
      <c r="HKL266" s="254"/>
      <c r="HKM266" s="254"/>
      <c r="HKN266" s="254"/>
      <c r="HKO266" s="254"/>
      <c r="HKP266" s="254"/>
      <c r="HKQ266" s="254"/>
      <c r="HKR266" s="254"/>
      <c r="HKS266" s="254"/>
      <c r="HKT266" s="254"/>
      <c r="HKU266" s="254"/>
      <c r="HKV266" s="254"/>
      <c r="HKW266" s="254"/>
      <c r="HKX266" s="254"/>
      <c r="HKY266" s="254"/>
      <c r="HKZ266" s="254"/>
      <c r="HLA266" s="254"/>
      <c r="HLB266" s="254"/>
      <c r="HLC266" s="254"/>
      <c r="HLD266" s="254"/>
      <c r="HLE266" s="254"/>
      <c r="HLF266" s="254"/>
      <c r="HLG266" s="254"/>
      <c r="HLH266" s="254"/>
      <c r="HLI266" s="254"/>
      <c r="HLJ266" s="254"/>
      <c r="HLK266" s="254"/>
      <c r="HLL266" s="254"/>
      <c r="HLM266" s="254"/>
      <c r="HLN266" s="254"/>
      <c r="HLO266" s="254"/>
      <c r="HLP266" s="254"/>
      <c r="HLQ266" s="254"/>
      <c r="HLR266" s="254"/>
      <c r="HLS266" s="254"/>
      <c r="HLT266" s="254"/>
      <c r="HLU266" s="254"/>
      <c r="HLV266" s="254"/>
      <c r="HLW266" s="254"/>
      <c r="HLX266" s="254"/>
      <c r="HLY266" s="254"/>
      <c r="HLZ266" s="254"/>
      <c r="HMA266" s="254"/>
      <c r="HMB266" s="254"/>
      <c r="HMC266" s="254"/>
      <c r="HMD266" s="254"/>
      <c r="HME266" s="254"/>
      <c r="HMF266" s="254"/>
      <c r="HMG266" s="254"/>
      <c r="HMH266" s="254"/>
      <c r="HMI266" s="254"/>
      <c r="HMJ266" s="254"/>
      <c r="HMK266" s="254"/>
      <c r="HML266" s="254"/>
      <c r="HMM266" s="254"/>
      <c r="HMN266" s="254"/>
      <c r="HMO266" s="254"/>
      <c r="HMP266" s="254"/>
      <c r="HMQ266" s="254"/>
      <c r="HMR266" s="254"/>
      <c r="HMS266" s="254"/>
      <c r="HMT266" s="254"/>
      <c r="HMU266" s="254"/>
      <c r="HMV266" s="254"/>
      <c r="HMW266" s="254"/>
      <c r="HMX266" s="254"/>
      <c r="HMY266" s="254"/>
      <c r="HMZ266" s="254"/>
      <c r="HNA266" s="254"/>
      <c r="HNB266" s="254"/>
      <c r="HNC266" s="254"/>
      <c r="HND266" s="254"/>
      <c r="HNE266" s="254"/>
      <c r="HNF266" s="254"/>
      <c r="HNG266" s="254"/>
      <c r="HNH266" s="254"/>
      <c r="HNI266" s="254"/>
      <c r="HNJ266" s="254"/>
      <c r="HNK266" s="254"/>
      <c r="HNL266" s="254"/>
      <c r="HNM266" s="254"/>
      <c r="HNN266" s="254"/>
      <c r="HNO266" s="254"/>
      <c r="HNP266" s="254"/>
      <c r="HNQ266" s="254"/>
      <c r="HNR266" s="254"/>
      <c r="HNS266" s="254"/>
      <c r="HNT266" s="254"/>
      <c r="HNU266" s="254"/>
      <c r="HNV266" s="254"/>
      <c r="HNW266" s="254"/>
      <c r="HNX266" s="254"/>
      <c r="HNY266" s="254"/>
      <c r="HNZ266" s="254"/>
      <c r="HOA266" s="254"/>
      <c r="HOB266" s="254"/>
      <c r="HOC266" s="254"/>
      <c r="HOD266" s="254"/>
      <c r="HOE266" s="254"/>
      <c r="HOF266" s="254"/>
      <c r="HOG266" s="254"/>
      <c r="HOH266" s="254"/>
      <c r="HOI266" s="254"/>
      <c r="HOJ266" s="254"/>
      <c r="HOK266" s="254"/>
      <c r="HOL266" s="254"/>
      <c r="HOM266" s="254"/>
      <c r="HON266" s="254"/>
      <c r="HOO266" s="254"/>
      <c r="HOP266" s="254"/>
      <c r="HOQ266" s="254"/>
      <c r="HOR266" s="254"/>
      <c r="HOS266" s="254"/>
      <c r="HOT266" s="254"/>
      <c r="HOU266" s="254"/>
      <c r="HOV266" s="254"/>
      <c r="HOW266" s="254"/>
      <c r="HOX266" s="254"/>
      <c r="HOY266" s="254"/>
      <c r="HOZ266" s="254"/>
      <c r="HPA266" s="254"/>
      <c r="HPB266" s="254"/>
      <c r="HPC266" s="254"/>
      <c r="HPD266" s="254"/>
      <c r="HPE266" s="254"/>
      <c r="HPF266" s="254"/>
      <c r="HPG266" s="254"/>
      <c r="HPH266" s="254"/>
      <c r="HPI266" s="254"/>
      <c r="HPJ266" s="254"/>
      <c r="HPK266" s="254"/>
      <c r="HPL266" s="254"/>
      <c r="HPM266" s="254"/>
      <c r="HPN266" s="254"/>
      <c r="HPO266" s="254"/>
      <c r="HPP266" s="254"/>
      <c r="HPQ266" s="254"/>
      <c r="HPR266" s="254"/>
      <c r="HPS266" s="254"/>
      <c r="HPT266" s="254"/>
      <c r="HPU266" s="254"/>
      <c r="HPV266" s="254"/>
      <c r="HPW266" s="254"/>
      <c r="HPX266" s="254"/>
      <c r="HPY266" s="254"/>
      <c r="HPZ266" s="254"/>
      <c r="HQA266" s="254"/>
      <c r="HQB266" s="254"/>
      <c r="HQC266" s="254"/>
      <c r="HQD266" s="254"/>
      <c r="HQE266" s="254"/>
      <c r="HQF266" s="254"/>
      <c r="HQG266" s="254"/>
      <c r="HQH266" s="254"/>
      <c r="HQI266" s="254"/>
      <c r="HQJ266" s="254"/>
      <c r="HQK266" s="254"/>
      <c r="HQL266" s="254"/>
      <c r="HQM266" s="254"/>
      <c r="HQN266" s="254"/>
      <c r="HQO266" s="254"/>
      <c r="HQP266" s="254"/>
      <c r="HQQ266" s="254"/>
      <c r="HQR266" s="254"/>
      <c r="HQS266" s="254"/>
      <c r="HQT266" s="254"/>
      <c r="HQU266" s="254"/>
      <c r="HQV266" s="254"/>
      <c r="HQW266" s="254"/>
      <c r="HQX266" s="254"/>
      <c r="HQY266" s="254"/>
      <c r="HQZ266" s="254"/>
      <c r="HRA266" s="254"/>
      <c r="HRB266" s="254"/>
      <c r="HRC266" s="254"/>
      <c r="HRD266" s="254"/>
      <c r="HRE266" s="254"/>
      <c r="HRF266" s="254"/>
      <c r="HRG266" s="254"/>
      <c r="HRH266" s="254"/>
      <c r="HRI266" s="254"/>
      <c r="HRJ266" s="254"/>
      <c r="HRK266" s="254"/>
      <c r="HRL266" s="254"/>
      <c r="HRM266" s="254"/>
      <c r="HRN266" s="254"/>
      <c r="HRO266" s="254"/>
      <c r="HRP266" s="254"/>
      <c r="HRQ266" s="254"/>
      <c r="HRR266" s="254"/>
      <c r="HRS266" s="254"/>
      <c r="HRT266" s="254"/>
      <c r="HRU266" s="254"/>
      <c r="HRV266" s="254"/>
      <c r="HRW266" s="254"/>
      <c r="HRX266" s="254"/>
      <c r="HRY266" s="254"/>
      <c r="HRZ266" s="254"/>
      <c r="HSA266" s="254"/>
      <c r="HSB266" s="254"/>
      <c r="HSC266" s="254"/>
      <c r="HSD266" s="254"/>
      <c r="HSE266" s="254"/>
      <c r="HSF266" s="254"/>
      <c r="HSG266" s="254"/>
      <c r="HSH266" s="254"/>
      <c r="HSI266" s="254"/>
      <c r="HSJ266" s="254"/>
      <c r="HSK266" s="254"/>
      <c r="HSL266" s="254"/>
      <c r="HSM266" s="254"/>
      <c r="HSN266" s="254"/>
      <c r="HSO266" s="254"/>
      <c r="HSP266" s="254"/>
      <c r="HSQ266" s="254"/>
      <c r="HSR266" s="254"/>
      <c r="HSS266" s="254"/>
      <c r="HST266" s="254"/>
      <c r="HSU266" s="254"/>
      <c r="HSV266" s="254"/>
      <c r="HSW266" s="254"/>
      <c r="HSX266" s="254"/>
      <c r="HSY266" s="254"/>
      <c r="HSZ266" s="254"/>
      <c r="HTA266" s="254"/>
      <c r="HTB266" s="254"/>
      <c r="HTC266" s="254"/>
      <c r="HTD266" s="254"/>
      <c r="HTE266" s="254"/>
      <c r="HTF266" s="254"/>
      <c r="HTG266" s="254"/>
      <c r="HTH266" s="254"/>
      <c r="HTI266" s="254"/>
      <c r="HTJ266" s="254"/>
      <c r="HTK266" s="254"/>
      <c r="HTL266" s="254"/>
      <c r="HTM266" s="254"/>
      <c r="HTN266" s="254"/>
      <c r="HTO266" s="254"/>
      <c r="HTP266" s="254"/>
      <c r="HTQ266" s="254"/>
      <c r="HTR266" s="254"/>
      <c r="HTS266" s="254"/>
      <c r="HTT266" s="254"/>
      <c r="HTU266" s="254"/>
      <c r="HTV266" s="254"/>
      <c r="HTW266" s="254"/>
      <c r="HTX266" s="254"/>
      <c r="HTY266" s="254"/>
      <c r="HTZ266" s="254"/>
      <c r="HUA266" s="254"/>
      <c r="HUB266" s="254"/>
      <c r="HUC266" s="254"/>
      <c r="HUD266" s="254"/>
      <c r="HUE266" s="254"/>
      <c r="HUF266" s="254"/>
      <c r="HUG266" s="254"/>
      <c r="HUH266" s="254"/>
      <c r="HUI266" s="254"/>
      <c r="HUJ266" s="254"/>
      <c r="HUK266" s="254"/>
      <c r="HUL266" s="254"/>
      <c r="HUM266" s="254"/>
      <c r="HUN266" s="254"/>
      <c r="HUO266" s="254"/>
      <c r="HUP266" s="254"/>
      <c r="HUQ266" s="254"/>
      <c r="HUR266" s="254"/>
      <c r="HUS266" s="254"/>
      <c r="HUT266" s="254"/>
      <c r="HUU266" s="254"/>
      <c r="HUV266" s="254"/>
      <c r="HUW266" s="254"/>
      <c r="HUX266" s="254"/>
      <c r="HUY266" s="254"/>
      <c r="HUZ266" s="254"/>
      <c r="HVA266" s="254"/>
      <c r="HVB266" s="254"/>
      <c r="HVC266" s="254"/>
      <c r="HVD266" s="254"/>
      <c r="HVE266" s="254"/>
      <c r="HVF266" s="254"/>
      <c r="HVG266" s="254"/>
      <c r="HVH266" s="254"/>
      <c r="HVI266" s="254"/>
      <c r="HVJ266" s="254"/>
      <c r="HVK266" s="254"/>
      <c r="HVL266" s="254"/>
      <c r="HVM266" s="254"/>
      <c r="HVN266" s="254"/>
      <c r="HVO266" s="254"/>
      <c r="HVP266" s="254"/>
      <c r="HVQ266" s="254"/>
      <c r="HVR266" s="254"/>
      <c r="HVS266" s="254"/>
      <c r="HVT266" s="254"/>
      <c r="HVU266" s="254"/>
      <c r="HVV266" s="254"/>
      <c r="HVW266" s="254"/>
      <c r="HVX266" s="254"/>
      <c r="HVY266" s="254"/>
      <c r="HVZ266" s="254"/>
      <c r="HWA266" s="254"/>
      <c r="HWB266" s="254"/>
      <c r="HWC266" s="254"/>
      <c r="HWD266" s="254"/>
      <c r="HWE266" s="254"/>
      <c r="HWF266" s="254"/>
      <c r="HWG266" s="254"/>
      <c r="HWH266" s="254"/>
      <c r="HWI266" s="254"/>
      <c r="HWJ266" s="254"/>
      <c r="HWK266" s="254"/>
      <c r="HWL266" s="254"/>
      <c r="HWM266" s="254"/>
      <c r="HWN266" s="254"/>
      <c r="HWO266" s="254"/>
      <c r="HWP266" s="254"/>
      <c r="HWQ266" s="254"/>
      <c r="HWR266" s="254"/>
      <c r="HWS266" s="254"/>
      <c r="HWT266" s="254"/>
      <c r="HWU266" s="254"/>
      <c r="HWV266" s="254"/>
      <c r="HWW266" s="254"/>
      <c r="HWX266" s="254"/>
      <c r="HWY266" s="254"/>
      <c r="HWZ266" s="254"/>
      <c r="HXA266" s="254"/>
      <c r="HXB266" s="254"/>
      <c r="HXC266" s="254"/>
      <c r="HXD266" s="254"/>
      <c r="HXE266" s="254"/>
      <c r="HXF266" s="254"/>
      <c r="HXG266" s="254"/>
      <c r="HXH266" s="254"/>
      <c r="HXI266" s="254"/>
      <c r="HXJ266" s="254"/>
      <c r="HXK266" s="254"/>
      <c r="HXL266" s="254"/>
      <c r="HXM266" s="254"/>
      <c r="HXN266" s="254"/>
      <c r="HXO266" s="254"/>
      <c r="HXP266" s="254"/>
      <c r="HXQ266" s="254"/>
      <c r="HXR266" s="254"/>
      <c r="HXS266" s="254"/>
      <c r="HXT266" s="254"/>
      <c r="HXU266" s="254"/>
      <c r="HXV266" s="254"/>
      <c r="HXW266" s="254"/>
      <c r="HXX266" s="254"/>
      <c r="HXY266" s="254"/>
      <c r="HXZ266" s="254"/>
      <c r="HYA266" s="254"/>
      <c r="HYB266" s="254"/>
      <c r="HYC266" s="254"/>
      <c r="HYD266" s="254"/>
      <c r="HYE266" s="254"/>
      <c r="HYF266" s="254"/>
      <c r="HYG266" s="254"/>
      <c r="HYH266" s="254"/>
      <c r="HYI266" s="254"/>
      <c r="HYJ266" s="254"/>
      <c r="HYK266" s="254"/>
      <c r="HYL266" s="254"/>
      <c r="HYM266" s="254"/>
      <c r="HYN266" s="254"/>
      <c r="HYO266" s="254"/>
      <c r="HYP266" s="254"/>
      <c r="HYQ266" s="254"/>
      <c r="HYR266" s="254"/>
      <c r="HYS266" s="254"/>
      <c r="HYT266" s="254"/>
      <c r="HYU266" s="254"/>
      <c r="HYV266" s="254"/>
      <c r="HYW266" s="254"/>
      <c r="HYX266" s="254"/>
      <c r="HYY266" s="254"/>
      <c r="HYZ266" s="254"/>
      <c r="HZA266" s="254"/>
      <c r="HZB266" s="254"/>
      <c r="HZC266" s="254"/>
      <c r="HZD266" s="254"/>
      <c r="HZE266" s="254"/>
      <c r="HZF266" s="254"/>
      <c r="HZG266" s="254"/>
      <c r="HZH266" s="254"/>
      <c r="HZI266" s="254"/>
      <c r="HZJ266" s="254"/>
      <c r="HZK266" s="254"/>
      <c r="HZL266" s="254"/>
      <c r="HZM266" s="254"/>
      <c r="HZN266" s="254"/>
      <c r="HZO266" s="254"/>
      <c r="HZP266" s="254"/>
      <c r="HZQ266" s="254"/>
      <c r="HZR266" s="254"/>
      <c r="HZS266" s="254"/>
      <c r="HZT266" s="254"/>
      <c r="HZU266" s="254"/>
      <c r="HZV266" s="254"/>
      <c r="HZW266" s="254"/>
      <c r="HZX266" s="254"/>
      <c r="HZY266" s="254"/>
      <c r="HZZ266" s="254"/>
      <c r="IAA266" s="254"/>
      <c r="IAB266" s="254"/>
      <c r="IAC266" s="254"/>
      <c r="IAD266" s="254"/>
      <c r="IAE266" s="254"/>
      <c r="IAF266" s="254"/>
      <c r="IAG266" s="254"/>
      <c r="IAH266" s="254"/>
      <c r="IAI266" s="254"/>
      <c r="IAJ266" s="254"/>
      <c r="IAK266" s="254"/>
      <c r="IAL266" s="254"/>
      <c r="IAM266" s="254"/>
      <c r="IAN266" s="254"/>
      <c r="IAO266" s="254"/>
      <c r="IAP266" s="254"/>
      <c r="IAQ266" s="254"/>
      <c r="IAR266" s="254"/>
      <c r="IAS266" s="254"/>
      <c r="IAT266" s="254"/>
      <c r="IAU266" s="254"/>
      <c r="IAV266" s="254"/>
      <c r="IAW266" s="254"/>
      <c r="IAX266" s="254"/>
      <c r="IAY266" s="254"/>
      <c r="IAZ266" s="254"/>
      <c r="IBA266" s="254"/>
      <c r="IBB266" s="254"/>
      <c r="IBC266" s="254"/>
      <c r="IBD266" s="254"/>
      <c r="IBE266" s="254"/>
      <c r="IBF266" s="254"/>
      <c r="IBG266" s="254"/>
      <c r="IBH266" s="254"/>
      <c r="IBI266" s="254"/>
      <c r="IBJ266" s="254"/>
      <c r="IBK266" s="254"/>
      <c r="IBL266" s="254"/>
      <c r="IBM266" s="254"/>
      <c r="IBN266" s="254"/>
      <c r="IBO266" s="254"/>
      <c r="IBP266" s="254"/>
      <c r="IBQ266" s="254"/>
      <c r="IBR266" s="254"/>
      <c r="IBS266" s="254"/>
      <c r="IBT266" s="254"/>
      <c r="IBU266" s="254"/>
      <c r="IBV266" s="254"/>
      <c r="IBW266" s="254"/>
      <c r="IBX266" s="254"/>
      <c r="IBY266" s="254"/>
      <c r="IBZ266" s="254"/>
      <c r="ICA266" s="254"/>
      <c r="ICB266" s="254"/>
      <c r="ICC266" s="254"/>
      <c r="ICD266" s="254"/>
      <c r="ICE266" s="254"/>
      <c r="ICF266" s="254"/>
      <c r="ICG266" s="254"/>
      <c r="ICH266" s="254"/>
      <c r="ICI266" s="254"/>
      <c r="ICJ266" s="254"/>
      <c r="ICK266" s="254"/>
      <c r="ICL266" s="254"/>
      <c r="ICM266" s="254"/>
      <c r="ICN266" s="254"/>
      <c r="ICO266" s="254"/>
      <c r="ICP266" s="254"/>
      <c r="ICQ266" s="254"/>
      <c r="ICR266" s="254"/>
      <c r="ICS266" s="254"/>
      <c r="ICT266" s="254"/>
      <c r="ICU266" s="254"/>
      <c r="ICV266" s="254"/>
      <c r="ICW266" s="254"/>
      <c r="ICX266" s="254"/>
      <c r="ICY266" s="254"/>
      <c r="ICZ266" s="254"/>
      <c r="IDA266" s="254"/>
      <c r="IDB266" s="254"/>
      <c r="IDC266" s="254"/>
      <c r="IDD266" s="254"/>
      <c r="IDE266" s="254"/>
      <c r="IDF266" s="254"/>
      <c r="IDG266" s="254"/>
      <c r="IDH266" s="254"/>
      <c r="IDI266" s="254"/>
      <c r="IDJ266" s="254"/>
      <c r="IDK266" s="254"/>
      <c r="IDL266" s="254"/>
      <c r="IDM266" s="254"/>
      <c r="IDN266" s="254"/>
      <c r="IDO266" s="254"/>
      <c r="IDP266" s="254"/>
      <c r="IDQ266" s="254"/>
      <c r="IDR266" s="254"/>
      <c r="IDS266" s="254"/>
      <c r="IDT266" s="254"/>
      <c r="IDU266" s="254"/>
      <c r="IDV266" s="254"/>
      <c r="IDW266" s="254"/>
      <c r="IDX266" s="254"/>
      <c r="IDY266" s="254"/>
      <c r="IDZ266" s="254"/>
      <c r="IEA266" s="254"/>
      <c r="IEB266" s="254"/>
      <c r="IEC266" s="254"/>
      <c r="IED266" s="254"/>
      <c r="IEE266" s="254"/>
      <c r="IEF266" s="254"/>
      <c r="IEG266" s="254"/>
      <c r="IEH266" s="254"/>
      <c r="IEI266" s="254"/>
      <c r="IEJ266" s="254"/>
      <c r="IEK266" s="254"/>
      <c r="IEL266" s="254"/>
      <c r="IEM266" s="254"/>
      <c r="IEN266" s="254"/>
      <c r="IEO266" s="254"/>
      <c r="IEP266" s="254"/>
      <c r="IEQ266" s="254"/>
      <c r="IER266" s="254"/>
      <c r="IES266" s="254"/>
      <c r="IET266" s="254"/>
      <c r="IEU266" s="254"/>
      <c r="IEV266" s="254"/>
      <c r="IEW266" s="254"/>
      <c r="IEX266" s="254"/>
      <c r="IEY266" s="254"/>
      <c r="IEZ266" s="254"/>
      <c r="IFA266" s="254"/>
      <c r="IFB266" s="254"/>
      <c r="IFC266" s="254"/>
      <c r="IFD266" s="254"/>
      <c r="IFE266" s="254"/>
      <c r="IFF266" s="254"/>
      <c r="IFG266" s="254"/>
      <c r="IFH266" s="254"/>
      <c r="IFI266" s="254"/>
      <c r="IFJ266" s="254"/>
      <c r="IFK266" s="254"/>
      <c r="IFL266" s="254"/>
      <c r="IFM266" s="254"/>
      <c r="IFN266" s="254"/>
      <c r="IFO266" s="254"/>
      <c r="IFP266" s="254"/>
      <c r="IFQ266" s="254"/>
      <c r="IFR266" s="254"/>
      <c r="IFS266" s="254"/>
      <c r="IFT266" s="254"/>
      <c r="IFU266" s="254"/>
      <c r="IFV266" s="254"/>
      <c r="IFW266" s="254"/>
      <c r="IFX266" s="254"/>
      <c r="IFY266" s="254"/>
      <c r="IFZ266" s="254"/>
      <c r="IGA266" s="254"/>
      <c r="IGB266" s="254"/>
      <c r="IGC266" s="254"/>
      <c r="IGD266" s="254"/>
      <c r="IGE266" s="254"/>
      <c r="IGF266" s="254"/>
      <c r="IGG266" s="254"/>
      <c r="IGH266" s="254"/>
      <c r="IGI266" s="254"/>
      <c r="IGJ266" s="254"/>
      <c r="IGK266" s="254"/>
      <c r="IGL266" s="254"/>
      <c r="IGM266" s="254"/>
      <c r="IGN266" s="254"/>
      <c r="IGO266" s="254"/>
      <c r="IGP266" s="254"/>
      <c r="IGQ266" s="254"/>
      <c r="IGR266" s="254"/>
      <c r="IGS266" s="254"/>
      <c r="IGT266" s="254"/>
      <c r="IGU266" s="254"/>
      <c r="IGV266" s="254"/>
      <c r="IGW266" s="254"/>
      <c r="IGX266" s="254"/>
      <c r="IGY266" s="254"/>
      <c r="IGZ266" s="254"/>
      <c r="IHA266" s="254"/>
      <c r="IHB266" s="254"/>
      <c r="IHC266" s="254"/>
      <c r="IHD266" s="254"/>
      <c r="IHE266" s="254"/>
      <c r="IHF266" s="254"/>
      <c r="IHG266" s="254"/>
      <c r="IHH266" s="254"/>
      <c r="IHI266" s="254"/>
      <c r="IHJ266" s="254"/>
      <c r="IHK266" s="254"/>
      <c r="IHL266" s="254"/>
      <c r="IHM266" s="254"/>
      <c r="IHN266" s="254"/>
      <c r="IHO266" s="254"/>
      <c r="IHP266" s="254"/>
      <c r="IHQ266" s="254"/>
      <c r="IHR266" s="254"/>
      <c r="IHS266" s="254"/>
      <c r="IHT266" s="254"/>
      <c r="IHU266" s="254"/>
      <c r="IHV266" s="254"/>
      <c r="IHW266" s="254"/>
      <c r="IHX266" s="254"/>
      <c r="IHY266" s="254"/>
      <c r="IHZ266" s="254"/>
      <c r="IIA266" s="254"/>
      <c r="IIB266" s="254"/>
      <c r="IIC266" s="254"/>
      <c r="IID266" s="254"/>
      <c r="IIE266" s="254"/>
      <c r="IIF266" s="254"/>
      <c r="IIG266" s="254"/>
      <c r="IIH266" s="254"/>
      <c r="III266" s="254"/>
      <c r="IIJ266" s="254"/>
      <c r="IIK266" s="254"/>
      <c r="IIL266" s="254"/>
      <c r="IIM266" s="254"/>
      <c r="IIN266" s="254"/>
      <c r="IIO266" s="254"/>
      <c r="IIP266" s="254"/>
      <c r="IIQ266" s="254"/>
      <c r="IIR266" s="254"/>
      <c r="IIS266" s="254"/>
      <c r="IIT266" s="254"/>
      <c r="IIU266" s="254"/>
      <c r="IIV266" s="254"/>
      <c r="IIW266" s="254"/>
      <c r="IIX266" s="254"/>
      <c r="IIY266" s="254"/>
      <c r="IIZ266" s="254"/>
      <c r="IJA266" s="254"/>
      <c r="IJB266" s="254"/>
      <c r="IJC266" s="254"/>
      <c r="IJD266" s="254"/>
      <c r="IJE266" s="254"/>
      <c r="IJF266" s="254"/>
      <c r="IJG266" s="254"/>
      <c r="IJH266" s="254"/>
      <c r="IJI266" s="254"/>
      <c r="IJJ266" s="254"/>
      <c r="IJK266" s="254"/>
      <c r="IJL266" s="254"/>
      <c r="IJM266" s="254"/>
      <c r="IJN266" s="254"/>
      <c r="IJO266" s="254"/>
      <c r="IJP266" s="254"/>
      <c r="IJQ266" s="254"/>
      <c r="IJR266" s="254"/>
      <c r="IJS266" s="254"/>
      <c r="IJT266" s="254"/>
      <c r="IJU266" s="254"/>
      <c r="IJV266" s="254"/>
      <c r="IJW266" s="254"/>
      <c r="IJX266" s="254"/>
      <c r="IJY266" s="254"/>
      <c r="IJZ266" s="254"/>
      <c r="IKA266" s="254"/>
      <c r="IKB266" s="254"/>
      <c r="IKC266" s="254"/>
      <c r="IKD266" s="254"/>
      <c r="IKE266" s="254"/>
      <c r="IKF266" s="254"/>
      <c r="IKG266" s="254"/>
      <c r="IKH266" s="254"/>
      <c r="IKI266" s="254"/>
      <c r="IKJ266" s="254"/>
      <c r="IKK266" s="254"/>
      <c r="IKL266" s="254"/>
      <c r="IKM266" s="254"/>
      <c r="IKN266" s="254"/>
      <c r="IKO266" s="254"/>
      <c r="IKP266" s="254"/>
      <c r="IKQ266" s="254"/>
      <c r="IKR266" s="254"/>
      <c r="IKS266" s="254"/>
      <c r="IKT266" s="254"/>
      <c r="IKU266" s="254"/>
      <c r="IKV266" s="254"/>
      <c r="IKW266" s="254"/>
      <c r="IKX266" s="254"/>
      <c r="IKY266" s="254"/>
      <c r="IKZ266" s="254"/>
      <c r="ILA266" s="254"/>
      <c r="ILB266" s="254"/>
      <c r="ILC266" s="254"/>
      <c r="ILD266" s="254"/>
      <c r="ILE266" s="254"/>
      <c r="ILF266" s="254"/>
      <c r="ILG266" s="254"/>
      <c r="ILH266" s="254"/>
      <c r="ILI266" s="254"/>
      <c r="ILJ266" s="254"/>
      <c r="ILK266" s="254"/>
      <c r="ILL266" s="254"/>
      <c r="ILM266" s="254"/>
      <c r="ILN266" s="254"/>
      <c r="ILO266" s="254"/>
      <c r="ILP266" s="254"/>
      <c r="ILQ266" s="254"/>
      <c r="ILR266" s="254"/>
      <c r="ILS266" s="254"/>
      <c r="ILT266" s="254"/>
      <c r="ILU266" s="254"/>
      <c r="ILV266" s="254"/>
      <c r="ILW266" s="254"/>
      <c r="ILX266" s="254"/>
      <c r="ILY266" s="254"/>
      <c r="ILZ266" s="254"/>
      <c r="IMA266" s="254"/>
      <c r="IMB266" s="254"/>
      <c r="IMC266" s="254"/>
      <c r="IMD266" s="254"/>
      <c r="IME266" s="254"/>
      <c r="IMF266" s="254"/>
      <c r="IMG266" s="254"/>
      <c r="IMH266" s="254"/>
      <c r="IMI266" s="254"/>
      <c r="IMJ266" s="254"/>
      <c r="IMK266" s="254"/>
      <c r="IML266" s="254"/>
      <c r="IMM266" s="254"/>
      <c r="IMN266" s="254"/>
      <c r="IMO266" s="254"/>
      <c r="IMP266" s="254"/>
      <c r="IMQ266" s="254"/>
      <c r="IMR266" s="254"/>
      <c r="IMS266" s="254"/>
      <c r="IMT266" s="254"/>
      <c r="IMU266" s="254"/>
      <c r="IMV266" s="254"/>
      <c r="IMW266" s="254"/>
      <c r="IMX266" s="254"/>
      <c r="IMY266" s="254"/>
      <c r="IMZ266" s="254"/>
      <c r="INA266" s="254"/>
      <c r="INB266" s="254"/>
      <c r="INC266" s="254"/>
      <c r="IND266" s="254"/>
      <c r="INE266" s="254"/>
      <c r="INF266" s="254"/>
      <c r="ING266" s="254"/>
      <c r="INH266" s="254"/>
      <c r="INI266" s="254"/>
      <c r="INJ266" s="254"/>
      <c r="INK266" s="254"/>
      <c r="INL266" s="254"/>
      <c r="INM266" s="254"/>
      <c r="INN266" s="254"/>
      <c r="INO266" s="254"/>
      <c r="INP266" s="254"/>
      <c r="INQ266" s="254"/>
      <c r="INR266" s="254"/>
      <c r="INS266" s="254"/>
      <c r="INT266" s="254"/>
      <c r="INU266" s="254"/>
      <c r="INV266" s="254"/>
      <c r="INW266" s="254"/>
      <c r="INX266" s="254"/>
      <c r="INY266" s="254"/>
      <c r="INZ266" s="254"/>
      <c r="IOA266" s="254"/>
      <c r="IOB266" s="254"/>
      <c r="IOC266" s="254"/>
      <c r="IOD266" s="254"/>
      <c r="IOE266" s="254"/>
      <c r="IOF266" s="254"/>
      <c r="IOG266" s="254"/>
      <c r="IOH266" s="254"/>
      <c r="IOI266" s="254"/>
      <c r="IOJ266" s="254"/>
      <c r="IOK266" s="254"/>
      <c r="IOL266" s="254"/>
      <c r="IOM266" s="254"/>
      <c r="ION266" s="254"/>
      <c r="IOO266" s="254"/>
      <c r="IOP266" s="254"/>
      <c r="IOQ266" s="254"/>
      <c r="IOR266" s="254"/>
      <c r="IOS266" s="254"/>
      <c r="IOT266" s="254"/>
      <c r="IOU266" s="254"/>
      <c r="IOV266" s="254"/>
      <c r="IOW266" s="254"/>
      <c r="IOX266" s="254"/>
      <c r="IOY266" s="254"/>
      <c r="IOZ266" s="254"/>
      <c r="IPA266" s="254"/>
      <c r="IPB266" s="254"/>
      <c r="IPC266" s="254"/>
      <c r="IPD266" s="254"/>
      <c r="IPE266" s="254"/>
      <c r="IPF266" s="254"/>
      <c r="IPG266" s="254"/>
      <c r="IPH266" s="254"/>
      <c r="IPI266" s="254"/>
      <c r="IPJ266" s="254"/>
      <c r="IPK266" s="254"/>
      <c r="IPL266" s="254"/>
      <c r="IPM266" s="254"/>
      <c r="IPN266" s="254"/>
      <c r="IPO266" s="254"/>
      <c r="IPP266" s="254"/>
      <c r="IPQ266" s="254"/>
      <c r="IPR266" s="254"/>
      <c r="IPS266" s="254"/>
      <c r="IPT266" s="254"/>
      <c r="IPU266" s="254"/>
      <c r="IPV266" s="254"/>
      <c r="IPW266" s="254"/>
      <c r="IPX266" s="254"/>
      <c r="IPY266" s="254"/>
      <c r="IPZ266" s="254"/>
      <c r="IQA266" s="254"/>
      <c r="IQB266" s="254"/>
      <c r="IQC266" s="254"/>
      <c r="IQD266" s="254"/>
      <c r="IQE266" s="254"/>
      <c r="IQF266" s="254"/>
      <c r="IQG266" s="254"/>
      <c r="IQH266" s="254"/>
      <c r="IQI266" s="254"/>
      <c r="IQJ266" s="254"/>
      <c r="IQK266" s="254"/>
      <c r="IQL266" s="254"/>
      <c r="IQM266" s="254"/>
      <c r="IQN266" s="254"/>
      <c r="IQO266" s="254"/>
      <c r="IQP266" s="254"/>
      <c r="IQQ266" s="254"/>
      <c r="IQR266" s="254"/>
      <c r="IQS266" s="254"/>
      <c r="IQT266" s="254"/>
      <c r="IQU266" s="254"/>
      <c r="IQV266" s="254"/>
      <c r="IQW266" s="254"/>
      <c r="IQX266" s="254"/>
      <c r="IQY266" s="254"/>
      <c r="IQZ266" s="254"/>
      <c r="IRA266" s="254"/>
      <c r="IRB266" s="254"/>
      <c r="IRC266" s="254"/>
      <c r="IRD266" s="254"/>
      <c r="IRE266" s="254"/>
      <c r="IRF266" s="254"/>
      <c r="IRG266" s="254"/>
      <c r="IRH266" s="254"/>
      <c r="IRI266" s="254"/>
      <c r="IRJ266" s="254"/>
      <c r="IRK266" s="254"/>
      <c r="IRL266" s="254"/>
      <c r="IRM266" s="254"/>
      <c r="IRN266" s="254"/>
      <c r="IRO266" s="254"/>
      <c r="IRP266" s="254"/>
      <c r="IRQ266" s="254"/>
      <c r="IRR266" s="254"/>
      <c r="IRS266" s="254"/>
      <c r="IRT266" s="254"/>
      <c r="IRU266" s="254"/>
      <c r="IRV266" s="254"/>
      <c r="IRW266" s="254"/>
      <c r="IRX266" s="254"/>
      <c r="IRY266" s="254"/>
      <c r="IRZ266" s="254"/>
      <c r="ISA266" s="254"/>
      <c r="ISB266" s="254"/>
      <c r="ISC266" s="254"/>
      <c r="ISD266" s="254"/>
      <c r="ISE266" s="254"/>
      <c r="ISF266" s="254"/>
      <c r="ISG266" s="254"/>
      <c r="ISH266" s="254"/>
      <c r="ISI266" s="254"/>
      <c r="ISJ266" s="254"/>
      <c r="ISK266" s="254"/>
      <c r="ISL266" s="254"/>
      <c r="ISM266" s="254"/>
      <c r="ISN266" s="254"/>
      <c r="ISO266" s="254"/>
      <c r="ISP266" s="254"/>
      <c r="ISQ266" s="254"/>
      <c r="ISR266" s="254"/>
      <c r="ISS266" s="254"/>
      <c r="IST266" s="254"/>
      <c r="ISU266" s="254"/>
      <c r="ISV266" s="254"/>
      <c r="ISW266" s="254"/>
      <c r="ISX266" s="254"/>
      <c r="ISY266" s="254"/>
      <c r="ISZ266" s="254"/>
      <c r="ITA266" s="254"/>
      <c r="ITB266" s="254"/>
      <c r="ITC266" s="254"/>
      <c r="ITD266" s="254"/>
      <c r="ITE266" s="254"/>
      <c r="ITF266" s="254"/>
      <c r="ITG266" s="254"/>
      <c r="ITH266" s="254"/>
      <c r="ITI266" s="254"/>
      <c r="ITJ266" s="254"/>
      <c r="ITK266" s="254"/>
      <c r="ITL266" s="254"/>
      <c r="ITM266" s="254"/>
      <c r="ITN266" s="254"/>
      <c r="ITO266" s="254"/>
      <c r="ITP266" s="254"/>
      <c r="ITQ266" s="254"/>
      <c r="ITR266" s="254"/>
      <c r="ITS266" s="254"/>
      <c r="ITT266" s="254"/>
      <c r="ITU266" s="254"/>
      <c r="ITV266" s="254"/>
      <c r="ITW266" s="254"/>
      <c r="ITX266" s="254"/>
      <c r="ITY266" s="254"/>
      <c r="ITZ266" s="254"/>
      <c r="IUA266" s="254"/>
      <c r="IUB266" s="254"/>
      <c r="IUC266" s="254"/>
      <c r="IUD266" s="254"/>
      <c r="IUE266" s="254"/>
      <c r="IUF266" s="254"/>
      <c r="IUG266" s="254"/>
      <c r="IUH266" s="254"/>
      <c r="IUI266" s="254"/>
      <c r="IUJ266" s="254"/>
      <c r="IUK266" s="254"/>
      <c r="IUL266" s="254"/>
      <c r="IUM266" s="254"/>
      <c r="IUN266" s="254"/>
      <c r="IUO266" s="254"/>
      <c r="IUP266" s="254"/>
      <c r="IUQ266" s="254"/>
      <c r="IUR266" s="254"/>
      <c r="IUS266" s="254"/>
      <c r="IUT266" s="254"/>
      <c r="IUU266" s="254"/>
      <c r="IUV266" s="254"/>
      <c r="IUW266" s="254"/>
      <c r="IUX266" s="254"/>
      <c r="IUY266" s="254"/>
      <c r="IUZ266" s="254"/>
      <c r="IVA266" s="254"/>
      <c r="IVB266" s="254"/>
      <c r="IVC266" s="254"/>
      <c r="IVD266" s="254"/>
      <c r="IVE266" s="254"/>
      <c r="IVF266" s="254"/>
      <c r="IVG266" s="254"/>
      <c r="IVH266" s="254"/>
      <c r="IVI266" s="254"/>
      <c r="IVJ266" s="254"/>
      <c r="IVK266" s="254"/>
      <c r="IVL266" s="254"/>
      <c r="IVM266" s="254"/>
      <c r="IVN266" s="254"/>
      <c r="IVO266" s="254"/>
      <c r="IVP266" s="254"/>
      <c r="IVQ266" s="254"/>
      <c r="IVR266" s="254"/>
      <c r="IVS266" s="254"/>
      <c r="IVT266" s="254"/>
      <c r="IVU266" s="254"/>
      <c r="IVV266" s="254"/>
      <c r="IVW266" s="254"/>
      <c r="IVX266" s="254"/>
      <c r="IVY266" s="254"/>
      <c r="IVZ266" s="254"/>
      <c r="IWA266" s="254"/>
      <c r="IWB266" s="254"/>
      <c r="IWC266" s="254"/>
      <c r="IWD266" s="254"/>
      <c r="IWE266" s="254"/>
      <c r="IWF266" s="254"/>
      <c r="IWG266" s="254"/>
      <c r="IWH266" s="254"/>
      <c r="IWI266" s="254"/>
      <c r="IWJ266" s="254"/>
      <c r="IWK266" s="254"/>
      <c r="IWL266" s="254"/>
      <c r="IWM266" s="254"/>
      <c r="IWN266" s="254"/>
      <c r="IWO266" s="254"/>
      <c r="IWP266" s="254"/>
      <c r="IWQ266" s="254"/>
      <c r="IWR266" s="254"/>
      <c r="IWS266" s="254"/>
      <c r="IWT266" s="254"/>
      <c r="IWU266" s="254"/>
      <c r="IWV266" s="254"/>
      <c r="IWW266" s="254"/>
      <c r="IWX266" s="254"/>
      <c r="IWY266" s="254"/>
      <c r="IWZ266" s="254"/>
      <c r="IXA266" s="254"/>
      <c r="IXB266" s="254"/>
      <c r="IXC266" s="254"/>
      <c r="IXD266" s="254"/>
      <c r="IXE266" s="254"/>
      <c r="IXF266" s="254"/>
      <c r="IXG266" s="254"/>
      <c r="IXH266" s="254"/>
      <c r="IXI266" s="254"/>
      <c r="IXJ266" s="254"/>
      <c r="IXK266" s="254"/>
      <c r="IXL266" s="254"/>
      <c r="IXM266" s="254"/>
      <c r="IXN266" s="254"/>
      <c r="IXO266" s="254"/>
      <c r="IXP266" s="254"/>
      <c r="IXQ266" s="254"/>
      <c r="IXR266" s="254"/>
      <c r="IXS266" s="254"/>
      <c r="IXT266" s="254"/>
      <c r="IXU266" s="254"/>
      <c r="IXV266" s="254"/>
      <c r="IXW266" s="254"/>
      <c r="IXX266" s="254"/>
      <c r="IXY266" s="254"/>
      <c r="IXZ266" s="254"/>
      <c r="IYA266" s="254"/>
      <c r="IYB266" s="254"/>
      <c r="IYC266" s="254"/>
      <c r="IYD266" s="254"/>
      <c r="IYE266" s="254"/>
      <c r="IYF266" s="254"/>
      <c r="IYG266" s="254"/>
      <c r="IYH266" s="254"/>
      <c r="IYI266" s="254"/>
      <c r="IYJ266" s="254"/>
      <c r="IYK266" s="254"/>
      <c r="IYL266" s="254"/>
      <c r="IYM266" s="254"/>
      <c r="IYN266" s="254"/>
      <c r="IYO266" s="254"/>
      <c r="IYP266" s="254"/>
      <c r="IYQ266" s="254"/>
      <c r="IYR266" s="254"/>
      <c r="IYS266" s="254"/>
      <c r="IYT266" s="254"/>
      <c r="IYU266" s="254"/>
      <c r="IYV266" s="254"/>
      <c r="IYW266" s="254"/>
      <c r="IYX266" s="254"/>
      <c r="IYY266" s="254"/>
      <c r="IYZ266" s="254"/>
      <c r="IZA266" s="254"/>
      <c r="IZB266" s="254"/>
      <c r="IZC266" s="254"/>
      <c r="IZD266" s="254"/>
      <c r="IZE266" s="254"/>
      <c r="IZF266" s="254"/>
      <c r="IZG266" s="254"/>
      <c r="IZH266" s="254"/>
      <c r="IZI266" s="254"/>
      <c r="IZJ266" s="254"/>
      <c r="IZK266" s="254"/>
      <c r="IZL266" s="254"/>
      <c r="IZM266" s="254"/>
      <c r="IZN266" s="254"/>
      <c r="IZO266" s="254"/>
      <c r="IZP266" s="254"/>
      <c r="IZQ266" s="254"/>
      <c r="IZR266" s="254"/>
      <c r="IZS266" s="254"/>
      <c r="IZT266" s="254"/>
      <c r="IZU266" s="254"/>
      <c r="IZV266" s="254"/>
      <c r="IZW266" s="254"/>
      <c r="IZX266" s="254"/>
      <c r="IZY266" s="254"/>
      <c r="IZZ266" s="254"/>
      <c r="JAA266" s="254"/>
      <c r="JAB266" s="254"/>
      <c r="JAC266" s="254"/>
      <c r="JAD266" s="254"/>
      <c r="JAE266" s="254"/>
      <c r="JAF266" s="254"/>
      <c r="JAG266" s="254"/>
      <c r="JAH266" s="254"/>
      <c r="JAI266" s="254"/>
      <c r="JAJ266" s="254"/>
      <c r="JAK266" s="254"/>
      <c r="JAL266" s="254"/>
      <c r="JAM266" s="254"/>
      <c r="JAN266" s="254"/>
      <c r="JAO266" s="254"/>
      <c r="JAP266" s="254"/>
      <c r="JAQ266" s="254"/>
      <c r="JAR266" s="254"/>
      <c r="JAS266" s="254"/>
      <c r="JAT266" s="254"/>
      <c r="JAU266" s="254"/>
      <c r="JAV266" s="254"/>
      <c r="JAW266" s="254"/>
      <c r="JAX266" s="254"/>
      <c r="JAY266" s="254"/>
      <c r="JAZ266" s="254"/>
      <c r="JBA266" s="254"/>
      <c r="JBB266" s="254"/>
      <c r="JBC266" s="254"/>
      <c r="JBD266" s="254"/>
      <c r="JBE266" s="254"/>
      <c r="JBF266" s="254"/>
      <c r="JBG266" s="254"/>
      <c r="JBH266" s="254"/>
      <c r="JBI266" s="254"/>
      <c r="JBJ266" s="254"/>
      <c r="JBK266" s="254"/>
      <c r="JBL266" s="254"/>
      <c r="JBM266" s="254"/>
      <c r="JBN266" s="254"/>
      <c r="JBO266" s="254"/>
      <c r="JBP266" s="254"/>
      <c r="JBQ266" s="254"/>
      <c r="JBR266" s="254"/>
      <c r="JBS266" s="254"/>
      <c r="JBT266" s="254"/>
      <c r="JBU266" s="254"/>
      <c r="JBV266" s="254"/>
      <c r="JBW266" s="254"/>
      <c r="JBX266" s="254"/>
      <c r="JBY266" s="254"/>
      <c r="JBZ266" s="254"/>
      <c r="JCA266" s="254"/>
      <c r="JCB266" s="254"/>
      <c r="JCC266" s="254"/>
      <c r="JCD266" s="254"/>
      <c r="JCE266" s="254"/>
      <c r="JCF266" s="254"/>
      <c r="JCG266" s="254"/>
      <c r="JCH266" s="254"/>
      <c r="JCI266" s="254"/>
      <c r="JCJ266" s="254"/>
      <c r="JCK266" s="254"/>
      <c r="JCL266" s="254"/>
      <c r="JCM266" s="254"/>
      <c r="JCN266" s="254"/>
      <c r="JCO266" s="254"/>
      <c r="JCP266" s="254"/>
      <c r="JCQ266" s="254"/>
      <c r="JCR266" s="254"/>
      <c r="JCS266" s="254"/>
      <c r="JCT266" s="254"/>
      <c r="JCU266" s="254"/>
      <c r="JCV266" s="254"/>
      <c r="JCW266" s="254"/>
      <c r="JCX266" s="254"/>
      <c r="JCY266" s="254"/>
      <c r="JCZ266" s="254"/>
      <c r="JDA266" s="254"/>
      <c r="JDB266" s="254"/>
      <c r="JDC266" s="254"/>
      <c r="JDD266" s="254"/>
      <c r="JDE266" s="254"/>
      <c r="JDF266" s="254"/>
      <c r="JDG266" s="254"/>
      <c r="JDH266" s="254"/>
      <c r="JDI266" s="254"/>
      <c r="JDJ266" s="254"/>
      <c r="JDK266" s="254"/>
      <c r="JDL266" s="254"/>
      <c r="JDM266" s="254"/>
      <c r="JDN266" s="254"/>
      <c r="JDO266" s="254"/>
      <c r="JDP266" s="254"/>
      <c r="JDQ266" s="254"/>
      <c r="JDR266" s="254"/>
      <c r="JDS266" s="254"/>
      <c r="JDT266" s="254"/>
      <c r="JDU266" s="254"/>
      <c r="JDV266" s="254"/>
      <c r="JDW266" s="254"/>
      <c r="JDX266" s="254"/>
      <c r="JDY266" s="254"/>
      <c r="JDZ266" s="254"/>
      <c r="JEA266" s="254"/>
      <c r="JEB266" s="254"/>
      <c r="JEC266" s="254"/>
      <c r="JED266" s="254"/>
      <c r="JEE266" s="254"/>
      <c r="JEF266" s="254"/>
      <c r="JEG266" s="254"/>
      <c r="JEH266" s="254"/>
      <c r="JEI266" s="254"/>
      <c r="JEJ266" s="254"/>
      <c r="JEK266" s="254"/>
      <c r="JEL266" s="254"/>
      <c r="JEM266" s="254"/>
      <c r="JEN266" s="254"/>
      <c r="JEO266" s="254"/>
      <c r="JEP266" s="254"/>
      <c r="JEQ266" s="254"/>
      <c r="JER266" s="254"/>
      <c r="JES266" s="254"/>
      <c r="JET266" s="254"/>
      <c r="JEU266" s="254"/>
      <c r="JEV266" s="254"/>
      <c r="JEW266" s="254"/>
      <c r="JEX266" s="254"/>
      <c r="JEY266" s="254"/>
      <c r="JEZ266" s="254"/>
      <c r="JFA266" s="254"/>
      <c r="JFB266" s="254"/>
      <c r="JFC266" s="254"/>
      <c r="JFD266" s="254"/>
      <c r="JFE266" s="254"/>
      <c r="JFF266" s="254"/>
      <c r="JFG266" s="254"/>
      <c r="JFH266" s="254"/>
      <c r="JFI266" s="254"/>
      <c r="JFJ266" s="254"/>
      <c r="JFK266" s="254"/>
      <c r="JFL266" s="254"/>
      <c r="JFM266" s="254"/>
      <c r="JFN266" s="254"/>
      <c r="JFO266" s="254"/>
      <c r="JFP266" s="254"/>
      <c r="JFQ266" s="254"/>
      <c r="JFR266" s="254"/>
      <c r="JFS266" s="254"/>
      <c r="JFT266" s="254"/>
      <c r="JFU266" s="254"/>
      <c r="JFV266" s="254"/>
      <c r="JFW266" s="254"/>
      <c r="JFX266" s="254"/>
      <c r="JFY266" s="254"/>
      <c r="JFZ266" s="254"/>
      <c r="JGA266" s="254"/>
      <c r="JGB266" s="254"/>
      <c r="JGC266" s="254"/>
      <c r="JGD266" s="254"/>
      <c r="JGE266" s="254"/>
      <c r="JGF266" s="254"/>
      <c r="JGG266" s="254"/>
      <c r="JGH266" s="254"/>
      <c r="JGI266" s="254"/>
      <c r="JGJ266" s="254"/>
      <c r="JGK266" s="254"/>
      <c r="JGL266" s="254"/>
      <c r="JGM266" s="254"/>
      <c r="JGN266" s="254"/>
      <c r="JGO266" s="254"/>
      <c r="JGP266" s="254"/>
      <c r="JGQ266" s="254"/>
      <c r="JGR266" s="254"/>
      <c r="JGS266" s="254"/>
      <c r="JGT266" s="254"/>
      <c r="JGU266" s="254"/>
      <c r="JGV266" s="254"/>
      <c r="JGW266" s="254"/>
      <c r="JGX266" s="254"/>
      <c r="JGY266" s="254"/>
      <c r="JGZ266" s="254"/>
      <c r="JHA266" s="254"/>
      <c r="JHB266" s="254"/>
      <c r="JHC266" s="254"/>
      <c r="JHD266" s="254"/>
      <c r="JHE266" s="254"/>
      <c r="JHF266" s="254"/>
      <c r="JHG266" s="254"/>
      <c r="JHH266" s="254"/>
      <c r="JHI266" s="254"/>
      <c r="JHJ266" s="254"/>
      <c r="JHK266" s="254"/>
      <c r="JHL266" s="254"/>
      <c r="JHM266" s="254"/>
      <c r="JHN266" s="254"/>
      <c r="JHO266" s="254"/>
      <c r="JHP266" s="254"/>
      <c r="JHQ266" s="254"/>
      <c r="JHR266" s="254"/>
      <c r="JHS266" s="254"/>
      <c r="JHT266" s="254"/>
      <c r="JHU266" s="254"/>
      <c r="JHV266" s="254"/>
      <c r="JHW266" s="254"/>
      <c r="JHX266" s="254"/>
      <c r="JHY266" s="254"/>
      <c r="JHZ266" s="254"/>
      <c r="JIA266" s="254"/>
      <c r="JIB266" s="254"/>
      <c r="JIC266" s="254"/>
      <c r="JID266" s="254"/>
      <c r="JIE266" s="254"/>
      <c r="JIF266" s="254"/>
      <c r="JIG266" s="254"/>
      <c r="JIH266" s="254"/>
      <c r="JII266" s="254"/>
      <c r="JIJ266" s="254"/>
      <c r="JIK266" s="254"/>
      <c r="JIL266" s="254"/>
      <c r="JIM266" s="254"/>
      <c r="JIN266" s="254"/>
      <c r="JIO266" s="254"/>
      <c r="JIP266" s="254"/>
      <c r="JIQ266" s="254"/>
      <c r="JIR266" s="254"/>
      <c r="JIS266" s="254"/>
      <c r="JIT266" s="254"/>
      <c r="JIU266" s="254"/>
      <c r="JIV266" s="254"/>
      <c r="JIW266" s="254"/>
      <c r="JIX266" s="254"/>
      <c r="JIY266" s="254"/>
      <c r="JIZ266" s="254"/>
      <c r="JJA266" s="254"/>
      <c r="JJB266" s="254"/>
      <c r="JJC266" s="254"/>
      <c r="JJD266" s="254"/>
      <c r="JJE266" s="254"/>
      <c r="JJF266" s="254"/>
      <c r="JJG266" s="254"/>
      <c r="JJH266" s="254"/>
      <c r="JJI266" s="254"/>
      <c r="JJJ266" s="254"/>
      <c r="JJK266" s="254"/>
      <c r="JJL266" s="254"/>
      <c r="JJM266" s="254"/>
      <c r="JJN266" s="254"/>
      <c r="JJO266" s="254"/>
      <c r="JJP266" s="254"/>
      <c r="JJQ266" s="254"/>
      <c r="JJR266" s="254"/>
      <c r="JJS266" s="254"/>
      <c r="JJT266" s="254"/>
      <c r="JJU266" s="254"/>
      <c r="JJV266" s="254"/>
      <c r="JJW266" s="254"/>
      <c r="JJX266" s="254"/>
      <c r="JJY266" s="254"/>
      <c r="JJZ266" s="254"/>
      <c r="JKA266" s="254"/>
      <c r="JKB266" s="254"/>
      <c r="JKC266" s="254"/>
      <c r="JKD266" s="254"/>
      <c r="JKE266" s="254"/>
      <c r="JKF266" s="254"/>
      <c r="JKG266" s="254"/>
      <c r="JKH266" s="254"/>
      <c r="JKI266" s="254"/>
      <c r="JKJ266" s="254"/>
      <c r="JKK266" s="254"/>
      <c r="JKL266" s="254"/>
      <c r="JKM266" s="254"/>
      <c r="JKN266" s="254"/>
      <c r="JKO266" s="254"/>
      <c r="JKP266" s="254"/>
      <c r="JKQ266" s="254"/>
      <c r="JKR266" s="254"/>
      <c r="JKS266" s="254"/>
      <c r="JKT266" s="254"/>
      <c r="JKU266" s="254"/>
      <c r="JKV266" s="254"/>
      <c r="JKW266" s="254"/>
      <c r="JKX266" s="254"/>
      <c r="JKY266" s="254"/>
      <c r="JKZ266" s="254"/>
      <c r="JLA266" s="254"/>
      <c r="JLB266" s="254"/>
      <c r="JLC266" s="254"/>
      <c r="JLD266" s="254"/>
      <c r="JLE266" s="254"/>
      <c r="JLF266" s="254"/>
      <c r="JLG266" s="254"/>
      <c r="JLH266" s="254"/>
      <c r="JLI266" s="254"/>
      <c r="JLJ266" s="254"/>
      <c r="JLK266" s="254"/>
      <c r="JLL266" s="254"/>
      <c r="JLM266" s="254"/>
      <c r="JLN266" s="254"/>
      <c r="JLO266" s="254"/>
      <c r="JLP266" s="254"/>
      <c r="JLQ266" s="254"/>
      <c r="JLR266" s="254"/>
      <c r="JLS266" s="254"/>
      <c r="JLT266" s="254"/>
      <c r="JLU266" s="254"/>
      <c r="JLV266" s="254"/>
      <c r="JLW266" s="254"/>
      <c r="JLX266" s="254"/>
      <c r="JLY266" s="254"/>
      <c r="JLZ266" s="254"/>
      <c r="JMA266" s="254"/>
      <c r="JMB266" s="254"/>
      <c r="JMC266" s="254"/>
      <c r="JMD266" s="254"/>
      <c r="JME266" s="254"/>
      <c r="JMF266" s="254"/>
      <c r="JMG266" s="254"/>
      <c r="JMH266" s="254"/>
      <c r="JMI266" s="254"/>
      <c r="JMJ266" s="254"/>
      <c r="JMK266" s="254"/>
      <c r="JML266" s="254"/>
      <c r="JMM266" s="254"/>
      <c r="JMN266" s="254"/>
      <c r="JMO266" s="254"/>
      <c r="JMP266" s="254"/>
      <c r="JMQ266" s="254"/>
      <c r="JMR266" s="254"/>
      <c r="JMS266" s="254"/>
      <c r="JMT266" s="254"/>
      <c r="JMU266" s="254"/>
      <c r="JMV266" s="254"/>
      <c r="JMW266" s="254"/>
      <c r="JMX266" s="254"/>
      <c r="JMY266" s="254"/>
      <c r="JMZ266" s="254"/>
      <c r="JNA266" s="254"/>
      <c r="JNB266" s="254"/>
      <c r="JNC266" s="254"/>
      <c r="JND266" s="254"/>
      <c r="JNE266" s="254"/>
      <c r="JNF266" s="254"/>
      <c r="JNG266" s="254"/>
      <c r="JNH266" s="254"/>
      <c r="JNI266" s="254"/>
      <c r="JNJ266" s="254"/>
      <c r="JNK266" s="254"/>
      <c r="JNL266" s="254"/>
      <c r="JNM266" s="254"/>
      <c r="JNN266" s="254"/>
      <c r="JNO266" s="254"/>
      <c r="JNP266" s="254"/>
      <c r="JNQ266" s="254"/>
      <c r="JNR266" s="254"/>
      <c r="JNS266" s="254"/>
      <c r="JNT266" s="254"/>
      <c r="JNU266" s="254"/>
      <c r="JNV266" s="254"/>
      <c r="JNW266" s="254"/>
      <c r="JNX266" s="254"/>
      <c r="JNY266" s="254"/>
      <c r="JNZ266" s="254"/>
      <c r="JOA266" s="254"/>
      <c r="JOB266" s="254"/>
      <c r="JOC266" s="254"/>
      <c r="JOD266" s="254"/>
      <c r="JOE266" s="254"/>
      <c r="JOF266" s="254"/>
      <c r="JOG266" s="254"/>
      <c r="JOH266" s="254"/>
      <c r="JOI266" s="254"/>
      <c r="JOJ266" s="254"/>
      <c r="JOK266" s="254"/>
      <c r="JOL266" s="254"/>
      <c r="JOM266" s="254"/>
      <c r="JON266" s="254"/>
      <c r="JOO266" s="254"/>
      <c r="JOP266" s="254"/>
      <c r="JOQ266" s="254"/>
      <c r="JOR266" s="254"/>
      <c r="JOS266" s="254"/>
      <c r="JOT266" s="254"/>
      <c r="JOU266" s="254"/>
      <c r="JOV266" s="254"/>
      <c r="JOW266" s="254"/>
      <c r="JOX266" s="254"/>
      <c r="JOY266" s="254"/>
      <c r="JOZ266" s="254"/>
      <c r="JPA266" s="254"/>
      <c r="JPB266" s="254"/>
      <c r="JPC266" s="254"/>
      <c r="JPD266" s="254"/>
      <c r="JPE266" s="254"/>
      <c r="JPF266" s="254"/>
      <c r="JPG266" s="254"/>
      <c r="JPH266" s="254"/>
      <c r="JPI266" s="254"/>
      <c r="JPJ266" s="254"/>
      <c r="JPK266" s="254"/>
      <c r="JPL266" s="254"/>
      <c r="JPM266" s="254"/>
      <c r="JPN266" s="254"/>
      <c r="JPO266" s="254"/>
      <c r="JPP266" s="254"/>
      <c r="JPQ266" s="254"/>
      <c r="JPR266" s="254"/>
      <c r="JPS266" s="254"/>
      <c r="JPT266" s="254"/>
      <c r="JPU266" s="254"/>
      <c r="JPV266" s="254"/>
      <c r="JPW266" s="254"/>
      <c r="JPX266" s="254"/>
      <c r="JPY266" s="254"/>
      <c r="JPZ266" s="254"/>
      <c r="JQA266" s="254"/>
      <c r="JQB266" s="254"/>
      <c r="JQC266" s="254"/>
      <c r="JQD266" s="254"/>
      <c r="JQE266" s="254"/>
      <c r="JQF266" s="254"/>
      <c r="JQG266" s="254"/>
      <c r="JQH266" s="254"/>
      <c r="JQI266" s="254"/>
      <c r="JQJ266" s="254"/>
      <c r="JQK266" s="254"/>
      <c r="JQL266" s="254"/>
      <c r="JQM266" s="254"/>
      <c r="JQN266" s="254"/>
      <c r="JQO266" s="254"/>
      <c r="JQP266" s="254"/>
      <c r="JQQ266" s="254"/>
      <c r="JQR266" s="254"/>
      <c r="JQS266" s="254"/>
      <c r="JQT266" s="254"/>
      <c r="JQU266" s="254"/>
      <c r="JQV266" s="254"/>
      <c r="JQW266" s="254"/>
      <c r="JQX266" s="254"/>
      <c r="JQY266" s="254"/>
      <c r="JQZ266" s="254"/>
      <c r="JRA266" s="254"/>
      <c r="JRB266" s="254"/>
      <c r="JRC266" s="254"/>
      <c r="JRD266" s="254"/>
      <c r="JRE266" s="254"/>
      <c r="JRF266" s="254"/>
      <c r="JRG266" s="254"/>
      <c r="JRH266" s="254"/>
      <c r="JRI266" s="254"/>
      <c r="JRJ266" s="254"/>
      <c r="JRK266" s="254"/>
      <c r="JRL266" s="254"/>
      <c r="JRM266" s="254"/>
      <c r="JRN266" s="254"/>
      <c r="JRO266" s="254"/>
      <c r="JRP266" s="254"/>
      <c r="JRQ266" s="254"/>
      <c r="JRR266" s="254"/>
      <c r="JRS266" s="254"/>
      <c r="JRT266" s="254"/>
      <c r="JRU266" s="254"/>
      <c r="JRV266" s="254"/>
      <c r="JRW266" s="254"/>
      <c r="JRX266" s="254"/>
      <c r="JRY266" s="254"/>
      <c r="JRZ266" s="254"/>
      <c r="JSA266" s="254"/>
      <c r="JSB266" s="254"/>
      <c r="JSC266" s="254"/>
      <c r="JSD266" s="254"/>
      <c r="JSE266" s="254"/>
      <c r="JSF266" s="254"/>
      <c r="JSG266" s="254"/>
      <c r="JSH266" s="254"/>
      <c r="JSI266" s="254"/>
      <c r="JSJ266" s="254"/>
      <c r="JSK266" s="254"/>
      <c r="JSL266" s="254"/>
      <c r="JSM266" s="254"/>
      <c r="JSN266" s="254"/>
      <c r="JSO266" s="254"/>
      <c r="JSP266" s="254"/>
      <c r="JSQ266" s="254"/>
      <c r="JSR266" s="254"/>
      <c r="JSS266" s="254"/>
      <c r="JST266" s="254"/>
      <c r="JSU266" s="254"/>
      <c r="JSV266" s="254"/>
      <c r="JSW266" s="254"/>
      <c r="JSX266" s="254"/>
      <c r="JSY266" s="254"/>
      <c r="JSZ266" s="254"/>
      <c r="JTA266" s="254"/>
      <c r="JTB266" s="254"/>
      <c r="JTC266" s="254"/>
      <c r="JTD266" s="254"/>
      <c r="JTE266" s="254"/>
      <c r="JTF266" s="254"/>
      <c r="JTG266" s="254"/>
      <c r="JTH266" s="254"/>
      <c r="JTI266" s="254"/>
      <c r="JTJ266" s="254"/>
      <c r="JTK266" s="254"/>
      <c r="JTL266" s="254"/>
      <c r="JTM266" s="254"/>
      <c r="JTN266" s="254"/>
      <c r="JTO266" s="254"/>
      <c r="JTP266" s="254"/>
      <c r="JTQ266" s="254"/>
      <c r="JTR266" s="254"/>
      <c r="JTS266" s="254"/>
      <c r="JTT266" s="254"/>
      <c r="JTU266" s="254"/>
      <c r="JTV266" s="254"/>
      <c r="JTW266" s="254"/>
      <c r="JTX266" s="254"/>
      <c r="JTY266" s="254"/>
      <c r="JTZ266" s="254"/>
      <c r="JUA266" s="254"/>
      <c r="JUB266" s="254"/>
      <c r="JUC266" s="254"/>
      <c r="JUD266" s="254"/>
      <c r="JUE266" s="254"/>
      <c r="JUF266" s="254"/>
      <c r="JUG266" s="254"/>
      <c r="JUH266" s="254"/>
      <c r="JUI266" s="254"/>
      <c r="JUJ266" s="254"/>
      <c r="JUK266" s="254"/>
      <c r="JUL266" s="254"/>
      <c r="JUM266" s="254"/>
      <c r="JUN266" s="254"/>
      <c r="JUO266" s="254"/>
      <c r="JUP266" s="254"/>
      <c r="JUQ266" s="254"/>
      <c r="JUR266" s="254"/>
      <c r="JUS266" s="254"/>
      <c r="JUT266" s="254"/>
      <c r="JUU266" s="254"/>
      <c r="JUV266" s="254"/>
      <c r="JUW266" s="254"/>
      <c r="JUX266" s="254"/>
      <c r="JUY266" s="254"/>
      <c r="JUZ266" s="254"/>
      <c r="JVA266" s="254"/>
      <c r="JVB266" s="254"/>
      <c r="JVC266" s="254"/>
      <c r="JVD266" s="254"/>
      <c r="JVE266" s="254"/>
      <c r="JVF266" s="254"/>
      <c r="JVG266" s="254"/>
      <c r="JVH266" s="254"/>
      <c r="JVI266" s="254"/>
      <c r="JVJ266" s="254"/>
      <c r="JVK266" s="254"/>
      <c r="JVL266" s="254"/>
      <c r="JVM266" s="254"/>
      <c r="JVN266" s="254"/>
      <c r="JVO266" s="254"/>
      <c r="JVP266" s="254"/>
      <c r="JVQ266" s="254"/>
      <c r="JVR266" s="254"/>
      <c r="JVS266" s="254"/>
      <c r="JVT266" s="254"/>
      <c r="JVU266" s="254"/>
      <c r="JVV266" s="254"/>
      <c r="JVW266" s="254"/>
      <c r="JVX266" s="254"/>
      <c r="JVY266" s="254"/>
      <c r="JVZ266" s="254"/>
      <c r="JWA266" s="254"/>
      <c r="JWB266" s="254"/>
      <c r="JWC266" s="254"/>
      <c r="JWD266" s="254"/>
      <c r="JWE266" s="254"/>
      <c r="JWF266" s="254"/>
      <c r="JWG266" s="254"/>
      <c r="JWH266" s="254"/>
      <c r="JWI266" s="254"/>
      <c r="JWJ266" s="254"/>
      <c r="JWK266" s="254"/>
      <c r="JWL266" s="254"/>
      <c r="JWM266" s="254"/>
      <c r="JWN266" s="254"/>
      <c r="JWO266" s="254"/>
      <c r="JWP266" s="254"/>
      <c r="JWQ266" s="254"/>
      <c r="JWR266" s="254"/>
      <c r="JWS266" s="254"/>
      <c r="JWT266" s="254"/>
      <c r="JWU266" s="254"/>
      <c r="JWV266" s="254"/>
      <c r="JWW266" s="254"/>
      <c r="JWX266" s="254"/>
      <c r="JWY266" s="254"/>
      <c r="JWZ266" s="254"/>
      <c r="JXA266" s="254"/>
      <c r="JXB266" s="254"/>
      <c r="JXC266" s="254"/>
      <c r="JXD266" s="254"/>
      <c r="JXE266" s="254"/>
      <c r="JXF266" s="254"/>
      <c r="JXG266" s="254"/>
      <c r="JXH266" s="254"/>
      <c r="JXI266" s="254"/>
      <c r="JXJ266" s="254"/>
      <c r="JXK266" s="254"/>
      <c r="JXL266" s="254"/>
      <c r="JXM266" s="254"/>
      <c r="JXN266" s="254"/>
      <c r="JXO266" s="254"/>
      <c r="JXP266" s="254"/>
      <c r="JXQ266" s="254"/>
      <c r="JXR266" s="254"/>
      <c r="JXS266" s="254"/>
      <c r="JXT266" s="254"/>
      <c r="JXU266" s="254"/>
      <c r="JXV266" s="254"/>
      <c r="JXW266" s="254"/>
      <c r="JXX266" s="254"/>
      <c r="JXY266" s="254"/>
      <c r="JXZ266" s="254"/>
      <c r="JYA266" s="254"/>
      <c r="JYB266" s="254"/>
      <c r="JYC266" s="254"/>
      <c r="JYD266" s="254"/>
      <c r="JYE266" s="254"/>
      <c r="JYF266" s="254"/>
      <c r="JYG266" s="254"/>
      <c r="JYH266" s="254"/>
      <c r="JYI266" s="254"/>
      <c r="JYJ266" s="254"/>
      <c r="JYK266" s="254"/>
      <c r="JYL266" s="254"/>
      <c r="JYM266" s="254"/>
      <c r="JYN266" s="254"/>
      <c r="JYO266" s="254"/>
      <c r="JYP266" s="254"/>
      <c r="JYQ266" s="254"/>
      <c r="JYR266" s="254"/>
      <c r="JYS266" s="254"/>
      <c r="JYT266" s="254"/>
      <c r="JYU266" s="254"/>
      <c r="JYV266" s="254"/>
      <c r="JYW266" s="254"/>
      <c r="JYX266" s="254"/>
      <c r="JYY266" s="254"/>
      <c r="JYZ266" s="254"/>
      <c r="JZA266" s="254"/>
      <c r="JZB266" s="254"/>
      <c r="JZC266" s="254"/>
      <c r="JZD266" s="254"/>
      <c r="JZE266" s="254"/>
      <c r="JZF266" s="254"/>
      <c r="JZG266" s="254"/>
      <c r="JZH266" s="254"/>
      <c r="JZI266" s="254"/>
      <c r="JZJ266" s="254"/>
      <c r="JZK266" s="254"/>
      <c r="JZL266" s="254"/>
      <c r="JZM266" s="254"/>
      <c r="JZN266" s="254"/>
      <c r="JZO266" s="254"/>
      <c r="JZP266" s="254"/>
      <c r="JZQ266" s="254"/>
      <c r="JZR266" s="254"/>
      <c r="JZS266" s="254"/>
      <c r="JZT266" s="254"/>
      <c r="JZU266" s="254"/>
      <c r="JZV266" s="254"/>
      <c r="JZW266" s="254"/>
      <c r="JZX266" s="254"/>
      <c r="JZY266" s="254"/>
      <c r="JZZ266" s="254"/>
      <c r="KAA266" s="254"/>
      <c r="KAB266" s="254"/>
      <c r="KAC266" s="254"/>
      <c r="KAD266" s="254"/>
      <c r="KAE266" s="254"/>
      <c r="KAF266" s="254"/>
      <c r="KAG266" s="254"/>
      <c r="KAH266" s="254"/>
      <c r="KAI266" s="254"/>
      <c r="KAJ266" s="254"/>
      <c r="KAK266" s="254"/>
      <c r="KAL266" s="254"/>
      <c r="KAM266" s="254"/>
      <c r="KAN266" s="254"/>
      <c r="KAO266" s="254"/>
      <c r="KAP266" s="254"/>
      <c r="KAQ266" s="254"/>
      <c r="KAR266" s="254"/>
      <c r="KAS266" s="254"/>
      <c r="KAT266" s="254"/>
      <c r="KAU266" s="254"/>
      <c r="KAV266" s="254"/>
      <c r="KAW266" s="254"/>
      <c r="KAX266" s="254"/>
      <c r="KAY266" s="254"/>
      <c r="KAZ266" s="254"/>
      <c r="KBA266" s="254"/>
      <c r="KBB266" s="254"/>
      <c r="KBC266" s="254"/>
      <c r="KBD266" s="254"/>
      <c r="KBE266" s="254"/>
      <c r="KBF266" s="254"/>
      <c r="KBG266" s="254"/>
      <c r="KBH266" s="254"/>
      <c r="KBI266" s="254"/>
      <c r="KBJ266" s="254"/>
      <c r="KBK266" s="254"/>
      <c r="KBL266" s="254"/>
      <c r="KBM266" s="254"/>
      <c r="KBN266" s="254"/>
      <c r="KBO266" s="254"/>
      <c r="KBP266" s="254"/>
      <c r="KBQ266" s="254"/>
      <c r="KBR266" s="254"/>
      <c r="KBS266" s="254"/>
      <c r="KBT266" s="254"/>
      <c r="KBU266" s="254"/>
      <c r="KBV266" s="254"/>
      <c r="KBW266" s="254"/>
      <c r="KBX266" s="254"/>
      <c r="KBY266" s="254"/>
      <c r="KBZ266" s="254"/>
      <c r="KCA266" s="254"/>
      <c r="KCB266" s="254"/>
      <c r="KCC266" s="254"/>
      <c r="KCD266" s="254"/>
      <c r="KCE266" s="254"/>
      <c r="KCF266" s="254"/>
      <c r="KCG266" s="254"/>
      <c r="KCH266" s="254"/>
      <c r="KCI266" s="254"/>
      <c r="KCJ266" s="254"/>
      <c r="KCK266" s="254"/>
      <c r="KCL266" s="254"/>
      <c r="KCM266" s="254"/>
      <c r="KCN266" s="254"/>
      <c r="KCO266" s="254"/>
      <c r="KCP266" s="254"/>
      <c r="KCQ266" s="254"/>
      <c r="KCR266" s="254"/>
      <c r="KCS266" s="254"/>
      <c r="KCT266" s="254"/>
      <c r="KCU266" s="254"/>
      <c r="KCV266" s="254"/>
      <c r="KCW266" s="254"/>
      <c r="KCX266" s="254"/>
      <c r="KCY266" s="254"/>
      <c r="KCZ266" s="254"/>
      <c r="KDA266" s="254"/>
      <c r="KDB266" s="254"/>
      <c r="KDC266" s="254"/>
      <c r="KDD266" s="254"/>
      <c r="KDE266" s="254"/>
      <c r="KDF266" s="254"/>
      <c r="KDG266" s="254"/>
      <c r="KDH266" s="254"/>
      <c r="KDI266" s="254"/>
      <c r="KDJ266" s="254"/>
      <c r="KDK266" s="254"/>
      <c r="KDL266" s="254"/>
      <c r="KDM266" s="254"/>
      <c r="KDN266" s="254"/>
      <c r="KDO266" s="254"/>
      <c r="KDP266" s="254"/>
      <c r="KDQ266" s="254"/>
      <c r="KDR266" s="254"/>
      <c r="KDS266" s="254"/>
      <c r="KDT266" s="254"/>
      <c r="KDU266" s="254"/>
      <c r="KDV266" s="254"/>
      <c r="KDW266" s="254"/>
      <c r="KDX266" s="254"/>
      <c r="KDY266" s="254"/>
      <c r="KDZ266" s="254"/>
      <c r="KEA266" s="254"/>
      <c r="KEB266" s="254"/>
      <c r="KEC266" s="254"/>
      <c r="KED266" s="254"/>
      <c r="KEE266" s="254"/>
      <c r="KEF266" s="254"/>
      <c r="KEG266" s="254"/>
      <c r="KEH266" s="254"/>
      <c r="KEI266" s="254"/>
      <c r="KEJ266" s="254"/>
      <c r="KEK266" s="254"/>
      <c r="KEL266" s="254"/>
      <c r="KEM266" s="254"/>
      <c r="KEN266" s="254"/>
      <c r="KEO266" s="254"/>
      <c r="KEP266" s="254"/>
      <c r="KEQ266" s="254"/>
      <c r="KER266" s="254"/>
      <c r="KES266" s="254"/>
      <c r="KET266" s="254"/>
      <c r="KEU266" s="254"/>
      <c r="KEV266" s="254"/>
      <c r="KEW266" s="254"/>
      <c r="KEX266" s="254"/>
      <c r="KEY266" s="254"/>
      <c r="KEZ266" s="254"/>
      <c r="KFA266" s="254"/>
      <c r="KFB266" s="254"/>
      <c r="KFC266" s="254"/>
      <c r="KFD266" s="254"/>
      <c r="KFE266" s="254"/>
      <c r="KFF266" s="254"/>
      <c r="KFG266" s="254"/>
      <c r="KFH266" s="254"/>
      <c r="KFI266" s="254"/>
      <c r="KFJ266" s="254"/>
      <c r="KFK266" s="254"/>
      <c r="KFL266" s="254"/>
      <c r="KFM266" s="254"/>
      <c r="KFN266" s="254"/>
      <c r="KFO266" s="254"/>
      <c r="KFP266" s="254"/>
      <c r="KFQ266" s="254"/>
      <c r="KFR266" s="254"/>
      <c r="KFS266" s="254"/>
      <c r="KFT266" s="254"/>
      <c r="KFU266" s="254"/>
      <c r="KFV266" s="254"/>
      <c r="KFW266" s="254"/>
      <c r="KFX266" s="254"/>
      <c r="KFY266" s="254"/>
      <c r="KFZ266" s="254"/>
      <c r="KGA266" s="254"/>
      <c r="KGB266" s="254"/>
      <c r="KGC266" s="254"/>
      <c r="KGD266" s="254"/>
      <c r="KGE266" s="254"/>
      <c r="KGF266" s="254"/>
      <c r="KGG266" s="254"/>
      <c r="KGH266" s="254"/>
      <c r="KGI266" s="254"/>
      <c r="KGJ266" s="254"/>
      <c r="KGK266" s="254"/>
      <c r="KGL266" s="254"/>
      <c r="KGM266" s="254"/>
      <c r="KGN266" s="254"/>
      <c r="KGO266" s="254"/>
      <c r="KGP266" s="254"/>
      <c r="KGQ266" s="254"/>
      <c r="KGR266" s="254"/>
      <c r="KGS266" s="254"/>
      <c r="KGT266" s="254"/>
      <c r="KGU266" s="254"/>
      <c r="KGV266" s="254"/>
      <c r="KGW266" s="254"/>
      <c r="KGX266" s="254"/>
      <c r="KGY266" s="254"/>
      <c r="KGZ266" s="254"/>
      <c r="KHA266" s="254"/>
      <c r="KHB266" s="254"/>
      <c r="KHC266" s="254"/>
      <c r="KHD266" s="254"/>
      <c r="KHE266" s="254"/>
      <c r="KHF266" s="254"/>
      <c r="KHG266" s="254"/>
      <c r="KHH266" s="254"/>
      <c r="KHI266" s="254"/>
      <c r="KHJ266" s="254"/>
      <c r="KHK266" s="254"/>
      <c r="KHL266" s="254"/>
      <c r="KHM266" s="254"/>
      <c r="KHN266" s="254"/>
      <c r="KHO266" s="254"/>
      <c r="KHP266" s="254"/>
      <c r="KHQ266" s="254"/>
      <c r="KHR266" s="254"/>
      <c r="KHS266" s="254"/>
      <c r="KHT266" s="254"/>
      <c r="KHU266" s="254"/>
      <c r="KHV266" s="254"/>
      <c r="KHW266" s="254"/>
      <c r="KHX266" s="254"/>
      <c r="KHY266" s="254"/>
      <c r="KHZ266" s="254"/>
      <c r="KIA266" s="254"/>
      <c r="KIB266" s="254"/>
      <c r="KIC266" s="254"/>
      <c r="KID266" s="254"/>
      <c r="KIE266" s="254"/>
      <c r="KIF266" s="254"/>
      <c r="KIG266" s="254"/>
      <c r="KIH266" s="254"/>
      <c r="KII266" s="254"/>
      <c r="KIJ266" s="254"/>
      <c r="KIK266" s="254"/>
      <c r="KIL266" s="254"/>
      <c r="KIM266" s="254"/>
      <c r="KIN266" s="254"/>
      <c r="KIO266" s="254"/>
      <c r="KIP266" s="254"/>
      <c r="KIQ266" s="254"/>
      <c r="KIR266" s="254"/>
      <c r="KIS266" s="254"/>
      <c r="KIT266" s="254"/>
      <c r="KIU266" s="254"/>
      <c r="KIV266" s="254"/>
      <c r="KIW266" s="254"/>
      <c r="KIX266" s="254"/>
      <c r="KIY266" s="254"/>
      <c r="KIZ266" s="254"/>
      <c r="KJA266" s="254"/>
      <c r="KJB266" s="254"/>
      <c r="KJC266" s="254"/>
      <c r="KJD266" s="254"/>
      <c r="KJE266" s="254"/>
      <c r="KJF266" s="254"/>
      <c r="KJG266" s="254"/>
      <c r="KJH266" s="254"/>
      <c r="KJI266" s="254"/>
      <c r="KJJ266" s="254"/>
      <c r="KJK266" s="254"/>
      <c r="KJL266" s="254"/>
      <c r="KJM266" s="254"/>
      <c r="KJN266" s="254"/>
      <c r="KJO266" s="254"/>
      <c r="KJP266" s="254"/>
      <c r="KJQ266" s="254"/>
      <c r="KJR266" s="254"/>
      <c r="KJS266" s="254"/>
      <c r="KJT266" s="254"/>
      <c r="KJU266" s="254"/>
      <c r="KJV266" s="254"/>
      <c r="KJW266" s="254"/>
      <c r="KJX266" s="254"/>
      <c r="KJY266" s="254"/>
      <c r="KJZ266" s="254"/>
      <c r="KKA266" s="254"/>
      <c r="KKB266" s="254"/>
      <c r="KKC266" s="254"/>
      <c r="KKD266" s="254"/>
      <c r="KKE266" s="254"/>
      <c r="KKF266" s="254"/>
      <c r="KKG266" s="254"/>
      <c r="KKH266" s="254"/>
      <c r="KKI266" s="254"/>
      <c r="KKJ266" s="254"/>
      <c r="KKK266" s="254"/>
      <c r="KKL266" s="254"/>
      <c r="KKM266" s="254"/>
      <c r="KKN266" s="254"/>
      <c r="KKO266" s="254"/>
      <c r="KKP266" s="254"/>
      <c r="KKQ266" s="254"/>
      <c r="KKR266" s="254"/>
      <c r="KKS266" s="254"/>
      <c r="KKT266" s="254"/>
      <c r="KKU266" s="254"/>
      <c r="KKV266" s="254"/>
      <c r="KKW266" s="254"/>
      <c r="KKX266" s="254"/>
      <c r="KKY266" s="254"/>
      <c r="KKZ266" s="254"/>
      <c r="KLA266" s="254"/>
      <c r="KLB266" s="254"/>
      <c r="KLC266" s="254"/>
      <c r="KLD266" s="254"/>
      <c r="KLE266" s="254"/>
      <c r="KLF266" s="254"/>
      <c r="KLG266" s="254"/>
      <c r="KLH266" s="254"/>
      <c r="KLI266" s="254"/>
      <c r="KLJ266" s="254"/>
      <c r="KLK266" s="254"/>
      <c r="KLL266" s="254"/>
      <c r="KLM266" s="254"/>
      <c r="KLN266" s="254"/>
      <c r="KLO266" s="254"/>
      <c r="KLP266" s="254"/>
      <c r="KLQ266" s="254"/>
      <c r="KLR266" s="254"/>
      <c r="KLS266" s="254"/>
      <c r="KLT266" s="254"/>
      <c r="KLU266" s="254"/>
      <c r="KLV266" s="254"/>
      <c r="KLW266" s="254"/>
      <c r="KLX266" s="254"/>
      <c r="KLY266" s="254"/>
      <c r="KLZ266" s="254"/>
      <c r="KMA266" s="254"/>
      <c r="KMB266" s="254"/>
      <c r="KMC266" s="254"/>
      <c r="KMD266" s="254"/>
      <c r="KME266" s="254"/>
      <c r="KMF266" s="254"/>
      <c r="KMG266" s="254"/>
      <c r="KMH266" s="254"/>
      <c r="KMI266" s="254"/>
      <c r="KMJ266" s="254"/>
      <c r="KMK266" s="254"/>
      <c r="KML266" s="254"/>
      <c r="KMM266" s="254"/>
      <c r="KMN266" s="254"/>
      <c r="KMO266" s="254"/>
      <c r="KMP266" s="254"/>
      <c r="KMQ266" s="254"/>
      <c r="KMR266" s="254"/>
      <c r="KMS266" s="254"/>
      <c r="KMT266" s="254"/>
      <c r="KMU266" s="254"/>
      <c r="KMV266" s="254"/>
      <c r="KMW266" s="254"/>
      <c r="KMX266" s="254"/>
      <c r="KMY266" s="254"/>
      <c r="KMZ266" s="254"/>
      <c r="KNA266" s="254"/>
      <c r="KNB266" s="254"/>
      <c r="KNC266" s="254"/>
      <c r="KND266" s="254"/>
      <c r="KNE266" s="254"/>
      <c r="KNF266" s="254"/>
      <c r="KNG266" s="254"/>
      <c r="KNH266" s="254"/>
      <c r="KNI266" s="254"/>
      <c r="KNJ266" s="254"/>
      <c r="KNK266" s="254"/>
      <c r="KNL266" s="254"/>
      <c r="KNM266" s="254"/>
      <c r="KNN266" s="254"/>
      <c r="KNO266" s="254"/>
      <c r="KNP266" s="254"/>
      <c r="KNQ266" s="254"/>
      <c r="KNR266" s="254"/>
      <c r="KNS266" s="254"/>
      <c r="KNT266" s="254"/>
      <c r="KNU266" s="254"/>
      <c r="KNV266" s="254"/>
      <c r="KNW266" s="254"/>
      <c r="KNX266" s="254"/>
      <c r="KNY266" s="254"/>
      <c r="KNZ266" s="254"/>
      <c r="KOA266" s="254"/>
      <c r="KOB266" s="254"/>
      <c r="KOC266" s="254"/>
      <c r="KOD266" s="254"/>
      <c r="KOE266" s="254"/>
      <c r="KOF266" s="254"/>
      <c r="KOG266" s="254"/>
      <c r="KOH266" s="254"/>
      <c r="KOI266" s="254"/>
      <c r="KOJ266" s="254"/>
      <c r="KOK266" s="254"/>
      <c r="KOL266" s="254"/>
      <c r="KOM266" s="254"/>
      <c r="KON266" s="254"/>
      <c r="KOO266" s="254"/>
      <c r="KOP266" s="254"/>
      <c r="KOQ266" s="254"/>
      <c r="KOR266" s="254"/>
      <c r="KOS266" s="254"/>
      <c r="KOT266" s="254"/>
      <c r="KOU266" s="254"/>
      <c r="KOV266" s="254"/>
      <c r="KOW266" s="254"/>
      <c r="KOX266" s="254"/>
      <c r="KOY266" s="254"/>
      <c r="KOZ266" s="254"/>
      <c r="KPA266" s="254"/>
      <c r="KPB266" s="254"/>
      <c r="KPC266" s="254"/>
      <c r="KPD266" s="254"/>
      <c r="KPE266" s="254"/>
      <c r="KPF266" s="254"/>
      <c r="KPG266" s="254"/>
      <c r="KPH266" s="254"/>
      <c r="KPI266" s="254"/>
      <c r="KPJ266" s="254"/>
      <c r="KPK266" s="254"/>
      <c r="KPL266" s="254"/>
      <c r="KPM266" s="254"/>
      <c r="KPN266" s="254"/>
      <c r="KPO266" s="254"/>
      <c r="KPP266" s="254"/>
      <c r="KPQ266" s="254"/>
      <c r="KPR266" s="254"/>
      <c r="KPS266" s="254"/>
      <c r="KPT266" s="254"/>
      <c r="KPU266" s="254"/>
      <c r="KPV266" s="254"/>
      <c r="KPW266" s="254"/>
      <c r="KPX266" s="254"/>
      <c r="KPY266" s="254"/>
      <c r="KPZ266" s="254"/>
      <c r="KQA266" s="254"/>
      <c r="KQB266" s="254"/>
      <c r="KQC266" s="254"/>
      <c r="KQD266" s="254"/>
      <c r="KQE266" s="254"/>
      <c r="KQF266" s="254"/>
      <c r="KQG266" s="254"/>
      <c r="KQH266" s="254"/>
      <c r="KQI266" s="254"/>
      <c r="KQJ266" s="254"/>
      <c r="KQK266" s="254"/>
      <c r="KQL266" s="254"/>
      <c r="KQM266" s="254"/>
      <c r="KQN266" s="254"/>
      <c r="KQO266" s="254"/>
      <c r="KQP266" s="254"/>
      <c r="KQQ266" s="254"/>
      <c r="KQR266" s="254"/>
      <c r="KQS266" s="254"/>
      <c r="KQT266" s="254"/>
      <c r="KQU266" s="254"/>
      <c r="KQV266" s="254"/>
      <c r="KQW266" s="254"/>
      <c r="KQX266" s="254"/>
      <c r="KQY266" s="254"/>
      <c r="KQZ266" s="254"/>
      <c r="KRA266" s="254"/>
      <c r="KRB266" s="254"/>
      <c r="KRC266" s="254"/>
      <c r="KRD266" s="254"/>
      <c r="KRE266" s="254"/>
      <c r="KRF266" s="254"/>
      <c r="KRG266" s="254"/>
      <c r="KRH266" s="254"/>
      <c r="KRI266" s="254"/>
      <c r="KRJ266" s="254"/>
      <c r="KRK266" s="254"/>
      <c r="KRL266" s="254"/>
      <c r="KRM266" s="254"/>
      <c r="KRN266" s="254"/>
      <c r="KRO266" s="254"/>
      <c r="KRP266" s="254"/>
      <c r="KRQ266" s="254"/>
      <c r="KRR266" s="254"/>
      <c r="KRS266" s="254"/>
      <c r="KRT266" s="254"/>
      <c r="KRU266" s="254"/>
      <c r="KRV266" s="254"/>
      <c r="KRW266" s="254"/>
      <c r="KRX266" s="254"/>
      <c r="KRY266" s="254"/>
      <c r="KRZ266" s="254"/>
      <c r="KSA266" s="254"/>
      <c r="KSB266" s="254"/>
      <c r="KSC266" s="254"/>
      <c r="KSD266" s="254"/>
      <c r="KSE266" s="254"/>
      <c r="KSF266" s="254"/>
      <c r="KSG266" s="254"/>
      <c r="KSH266" s="254"/>
      <c r="KSI266" s="254"/>
      <c r="KSJ266" s="254"/>
      <c r="KSK266" s="254"/>
      <c r="KSL266" s="254"/>
      <c r="KSM266" s="254"/>
      <c r="KSN266" s="254"/>
      <c r="KSO266" s="254"/>
      <c r="KSP266" s="254"/>
      <c r="KSQ266" s="254"/>
      <c r="KSR266" s="254"/>
      <c r="KSS266" s="254"/>
      <c r="KST266" s="254"/>
      <c r="KSU266" s="254"/>
      <c r="KSV266" s="254"/>
      <c r="KSW266" s="254"/>
      <c r="KSX266" s="254"/>
      <c r="KSY266" s="254"/>
      <c r="KSZ266" s="254"/>
      <c r="KTA266" s="254"/>
      <c r="KTB266" s="254"/>
      <c r="KTC266" s="254"/>
      <c r="KTD266" s="254"/>
      <c r="KTE266" s="254"/>
      <c r="KTF266" s="254"/>
      <c r="KTG266" s="254"/>
      <c r="KTH266" s="254"/>
      <c r="KTI266" s="254"/>
      <c r="KTJ266" s="254"/>
      <c r="KTK266" s="254"/>
      <c r="KTL266" s="254"/>
      <c r="KTM266" s="254"/>
      <c r="KTN266" s="254"/>
      <c r="KTO266" s="254"/>
      <c r="KTP266" s="254"/>
      <c r="KTQ266" s="254"/>
      <c r="KTR266" s="254"/>
      <c r="KTS266" s="254"/>
      <c r="KTT266" s="254"/>
      <c r="KTU266" s="254"/>
      <c r="KTV266" s="254"/>
      <c r="KTW266" s="254"/>
      <c r="KTX266" s="254"/>
      <c r="KTY266" s="254"/>
      <c r="KTZ266" s="254"/>
      <c r="KUA266" s="254"/>
      <c r="KUB266" s="254"/>
      <c r="KUC266" s="254"/>
      <c r="KUD266" s="254"/>
      <c r="KUE266" s="254"/>
      <c r="KUF266" s="254"/>
      <c r="KUG266" s="254"/>
      <c r="KUH266" s="254"/>
      <c r="KUI266" s="254"/>
      <c r="KUJ266" s="254"/>
      <c r="KUK266" s="254"/>
      <c r="KUL266" s="254"/>
      <c r="KUM266" s="254"/>
      <c r="KUN266" s="254"/>
      <c r="KUO266" s="254"/>
      <c r="KUP266" s="254"/>
      <c r="KUQ266" s="254"/>
      <c r="KUR266" s="254"/>
      <c r="KUS266" s="254"/>
      <c r="KUT266" s="254"/>
      <c r="KUU266" s="254"/>
      <c r="KUV266" s="254"/>
      <c r="KUW266" s="254"/>
      <c r="KUX266" s="254"/>
      <c r="KUY266" s="254"/>
      <c r="KUZ266" s="254"/>
      <c r="KVA266" s="254"/>
      <c r="KVB266" s="254"/>
      <c r="KVC266" s="254"/>
      <c r="KVD266" s="254"/>
      <c r="KVE266" s="254"/>
      <c r="KVF266" s="254"/>
      <c r="KVG266" s="254"/>
      <c r="KVH266" s="254"/>
      <c r="KVI266" s="254"/>
      <c r="KVJ266" s="254"/>
      <c r="KVK266" s="254"/>
      <c r="KVL266" s="254"/>
      <c r="KVM266" s="254"/>
      <c r="KVN266" s="254"/>
      <c r="KVO266" s="254"/>
      <c r="KVP266" s="254"/>
      <c r="KVQ266" s="254"/>
      <c r="KVR266" s="254"/>
      <c r="KVS266" s="254"/>
      <c r="KVT266" s="254"/>
      <c r="KVU266" s="254"/>
      <c r="KVV266" s="254"/>
      <c r="KVW266" s="254"/>
      <c r="KVX266" s="254"/>
      <c r="KVY266" s="254"/>
      <c r="KVZ266" s="254"/>
      <c r="KWA266" s="254"/>
      <c r="KWB266" s="254"/>
      <c r="KWC266" s="254"/>
      <c r="KWD266" s="254"/>
      <c r="KWE266" s="254"/>
      <c r="KWF266" s="254"/>
      <c r="KWG266" s="254"/>
      <c r="KWH266" s="254"/>
      <c r="KWI266" s="254"/>
      <c r="KWJ266" s="254"/>
      <c r="KWK266" s="254"/>
      <c r="KWL266" s="254"/>
      <c r="KWM266" s="254"/>
      <c r="KWN266" s="254"/>
      <c r="KWO266" s="254"/>
      <c r="KWP266" s="254"/>
      <c r="KWQ266" s="254"/>
      <c r="KWR266" s="254"/>
      <c r="KWS266" s="254"/>
      <c r="KWT266" s="254"/>
      <c r="KWU266" s="254"/>
      <c r="KWV266" s="254"/>
      <c r="KWW266" s="254"/>
      <c r="KWX266" s="254"/>
      <c r="KWY266" s="254"/>
      <c r="KWZ266" s="254"/>
      <c r="KXA266" s="254"/>
      <c r="KXB266" s="254"/>
      <c r="KXC266" s="254"/>
      <c r="KXD266" s="254"/>
      <c r="KXE266" s="254"/>
      <c r="KXF266" s="254"/>
      <c r="KXG266" s="254"/>
      <c r="KXH266" s="254"/>
      <c r="KXI266" s="254"/>
      <c r="KXJ266" s="254"/>
      <c r="KXK266" s="254"/>
      <c r="KXL266" s="254"/>
      <c r="KXM266" s="254"/>
      <c r="KXN266" s="254"/>
      <c r="KXO266" s="254"/>
      <c r="KXP266" s="254"/>
      <c r="KXQ266" s="254"/>
      <c r="KXR266" s="254"/>
      <c r="KXS266" s="254"/>
      <c r="KXT266" s="254"/>
      <c r="KXU266" s="254"/>
      <c r="KXV266" s="254"/>
      <c r="KXW266" s="254"/>
      <c r="KXX266" s="254"/>
      <c r="KXY266" s="254"/>
      <c r="KXZ266" s="254"/>
      <c r="KYA266" s="254"/>
      <c r="KYB266" s="254"/>
      <c r="KYC266" s="254"/>
      <c r="KYD266" s="254"/>
      <c r="KYE266" s="254"/>
      <c r="KYF266" s="254"/>
      <c r="KYG266" s="254"/>
      <c r="KYH266" s="254"/>
      <c r="KYI266" s="254"/>
      <c r="KYJ266" s="254"/>
      <c r="KYK266" s="254"/>
      <c r="KYL266" s="254"/>
      <c r="KYM266" s="254"/>
      <c r="KYN266" s="254"/>
      <c r="KYO266" s="254"/>
      <c r="KYP266" s="254"/>
      <c r="KYQ266" s="254"/>
      <c r="KYR266" s="254"/>
      <c r="KYS266" s="254"/>
      <c r="KYT266" s="254"/>
      <c r="KYU266" s="254"/>
      <c r="KYV266" s="254"/>
      <c r="KYW266" s="254"/>
      <c r="KYX266" s="254"/>
      <c r="KYY266" s="254"/>
      <c r="KYZ266" s="254"/>
      <c r="KZA266" s="254"/>
      <c r="KZB266" s="254"/>
      <c r="KZC266" s="254"/>
      <c r="KZD266" s="254"/>
      <c r="KZE266" s="254"/>
      <c r="KZF266" s="254"/>
      <c r="KZG266" s="254"/>
      <c r="KZH266" s="254"/>
      <c r="KZI266" s="254"/>
      <c r="KZJ266" s="254"/>
      <c r="KZK266" s="254"/>
      <c r="KZL266" s="254"/>
      <c r="KZM266" s="254"/>
      <c r="KZN266" s="254"/>
      <c r="KZO266" s="254"/>
      <c r="KZP266" s="254"/>
      <c r="KZQ266" s="254"/>
      <c r="KZR266" s="254"/>
      <c r="KZS266" s="254"/>
      <c r="KZT266" s="254"/>
      <c r="KZU266" s="254"/>
      <c r="KZV266" s="254"/>
      <c r="KZW266" s="254"/>
      <c r="KZX266" s="254"/>
      <c r="KZY266" s="254"/>
      <c r="KZZ266" s="254"/>
      <c r="LAA266" s="254"/>
      <c r="LAB266" s="254"/>
      <c r="LAC266" s="254"/>
      <c r="LAD266" s="254"/>
      <c r="LAE266" s="254"/>
      <c r="LAF266" s="254"/>
      <c r="LAG266" s="254"/>
      <c r="LAH266" s="254"/>
      <c r="LAI266" s="254"/>
      <c r="LAJ266" s="254"/>
      <c r="LAK266" s="254"/>
      <c r="LAL266" s="254"/>
      <c r="LAM266" s="254"/>
      <c r="LAN266" s="254"/>
      <c r="LAO266" s="254"/>
      <c r="LAP266" s="254"/>
      <c r="LAQ266" s="254"/>
      <c r="LAR266" s="254"/>
      <c r="LAS266" s="254"/>
      <c r="LAT266" s="254"/>
      <c r="LAU266" s="254"/>
      <c r="LAV266" s="254"/>
      <c r="LAW266" s="254"/>
      <c r="LAX266" s="254"/>
      <c r="LAY266" s="254"/>
      <c r="LAZ266" s="254"/>
      <c r="LBA266" s="254"/>
      <c r="LBB266" s="254"/>
      <c r="LBC266" s="254"/>
      <c r="LBD266" s="254"/>
      <c r="LBE266" s="254"/>
      <c r="LBF266" s="254"/>
      <c r="LBG266" s="254"/>
      <c r="LBH266" s="254"/>
      <c r="LBI266" s="254"/>
      <c r="LBJ266" s="254"/>
      <c r="LBK266" s="254"/>
      <c r="LBL266" s="254"/>
      <c r="LBM266" s="254"/>
      <c r="LBN266" s="254"/>
      <c r="LBO266" s="254"/>
      <c r="LBP266" s="254"/>
      <c r="LBQ266" s="254"/>
      <c r="LBR266" s="254"/>
      <c r="LBS266" s="254"/>
      <c r="LBT266" s="254"/>
      <c r="LBU266" s="254"/>
      <c r="LBV266" s="254"/>
      <c r="LBW266" s="254"/>
      <c r="LBX266" s="254"/>
      <c r="LBY266" s="254"/>
      <c r="LBZ266" s="254"/>
      <c r="LCA266" s="254"/>
      <c r="LCB266" s="254"/>
      <c r="LCC266" s="254"/>
      <c r="LCD266" s="254"/>
      <c r="LCE266" s="254"/>
      <c r="LCF266" s="254"/>
      <c r="LCG266" s="254"/>
      <c r="LCH266" s="254"/>
      <c r="LCI266" s="254"/>
      <c r="LCJ266" s="254"/>
      <c r="LCK266" s="254"/>
      <c r="LCL266" s="254"/>
      <c r="LCM266" s="254"/>
      <c r="LCN266" s="254"/>
      <c r="LCO266" s="254"/>
      <c r="LCP266" s="254"/>
      <c r="LCQ266" s="254"/>
      <c r="LCR266" s="254"/>
      <c r="LCS266" s="254"/>
      <c r="LCT266" s="254"/>
      <c r="LCU266" s="254"/>
      <c r="LCV266" s="254"/>
      <c r="LCW266" s="254"/>
      <c r="LCX266" s="254"/>
      <c r="LCY266" s="254"/>
      <c r="LCZ266" s="254"/>
      <c r="LDA266" s="254"/>
      <c r="LDB266" s="254"/>
      <c r="LDC266" s="254"/>
      <c r="LDD266" s="254"/>
      <c r="LDE266" s="254"/>
      <c r="LDF266" s="254"/>
      <c r="LDG266" s="254"/>
      <c r="LDH266" s="254"/>
      <c r="LDI266" s="254"/>
      <c r="LDJ266" s="254"/>
      <c r="LDK266" s="254"/>
      <c r="LDL266" s="254"/>
      <c r="LDM266" s="254"/>
      <c r="LDN266" s="254"/>
      <c r="LDO266" s="254"/>
      <c r="LDP266" s="254"/>
      <c r="LDQ266" s="254"/>
      <c r="LDR266" s="254"/>
      <c r="LDS266" s="254"/>
      <c r="LDT266" s="254"/>
      <c r="LDU266" s="254"/>
      <c r="LDV266" s="254"/>
      <c r="LDW266" s="254"/>
      <c r="LDX266" s="254"/>
      <c r="LDY266" s="254"/>
      <c r="LDZ266" s="254"/>
      <c r="LEA266" s="254"/>
      <c r="LEB266" s="254"/>
      <c r="LEC266" s="254"/>
      <c r="LED266" s="254"/>
      <c r="LEE266" s="254"/>
      <c r="LEF266" s="254"/>
      <c r="LEG266" s="254"/>
      <c r="LEH266" s="254"/>
      <c r="LEI266" s="254"/>
      <c r="LEJ266" s="254"/>
      <c r="LEK266" s="254"/>
      <c r="LEL266" s="254"/>
      <c r="LEM266" s="254"/>
      <c r="LEN266" s="254"/>
      <c r="LEO266" s="254"/>
      <c r="LEP266" s="254"/>
      <c r="LEQ266" s="254"/>
      <c r="LER266" s="254"/>
      <c r="LES266" s="254"/>
      <c r="LET266" s="254"/>
      <c r="LEU266" s="254"/>
      <c r="LEV266" s="254"/>
      <c r="LEW266" s="254"/>
      <c r="LEX266" s="254"/>
      <c r="LEY266" s="254"/>
      <c r="LEZ266" s="254"/>
      <c r="LFA266" s="254"/>
      <c r="LFB266" s="254"/>
      <c r="LFC266" s="254"/>
      <c r="LFD266" s="254"/>
      <c r="LFE266" s="254"/>
      <c r="LFF266" s="254"/>
      <c r="LFG266" s="254"/>
      <c r="LFH266" s="254"/>
      <c r="LFI266" s="254"/>
      <c r="LFJ266" s="254"/>
      <c r="LFK266" s="254"/>
      <c r="LFL266" s="254"/>
      <c r="LFM266" s="254"/>
      <c r="LFN266" s="254"/>
      <c r="LFO266" s="254"/>
      <c r="LFP266" s="254"/>
      <c r="LFQ266" s="254"/>
      <c r="LFR266" s="254"/>
      <c r="LFS266" s="254"/>
      <c r="LFT266" s="254"/>
      <c r="LFU266" s="254"/>
      <c r="LFV266" s="254"/>
      <c r="LFW266" s="254"/>
      <c r="LFX266" s="254"/>
      <c r="LFY266" s="254"/>
      <c r="LFZ266" s="254"/>
      <c r="LGA266" s="254"/>
      <c r="LGB266" s="254"/>
      <c r="LGC266" s="254"/>
      <c r="LGD266" s="254"/>
      <c r="LGE266" s="254"/>
      <c r="LGF266" s="254"/>
      <c r="LGG266" s="254"/>
      <c r="LGH266" s="254"/>
      <c r="LGI266" s="254"/>
      <c r="LGJ266" s="254"/>
      <c r="LGK266" s="254"/>
      <c r="LGL266" s="254"/>
      <c r="LGM266" s="254"/>
      <c r="LGN266" s="254"/>
      <c r="LGO266" s="254"/>
      <c r="LGP266" s="254"/>
      <c r="LGQ266" s="254"/>
      <c r="LGR266" s="254"/>
      <c r="LGS266" s="254"/>
      <c r="LGT266" s="254"/>
      <c r="LGU266" s="254"/>
      <c r="LGV266" s="254"/>
      <c r="LGW266" s="254"/>
      <c r="LGX266" s="254"/>
      <c r="LGY266" s="254"/>
      <c r="LGZ266" s="254"/>
      <c r="LHA266" s="254"/>
      <c r="LHB266" s="254"/>
      <c r="LHC266" s="254"/>
      <c r="LHD266" s="254"/>
      <c r="LHE266" s="254"/>
      <c r="LHF266" s="254"/>
      <c r="LHG266" s="254"/>
      <c r="LHH266" s="254"/>
      <c r="LHI266" s="254"/>
      <c r="LHJ266" s="254"/>
      <c r="LHK266" s="254"/>
      <c r="LHL266" s="254"/>
      <c r="LHM266" s="254"/>
      <c r="LHN266" s="254"/>
      <c r="LHO266" s="254"/>
      <c r="LHP266" s="254"/>
      <c r="LHQ266" s="254"/>
      <c r="LHR266" s="254"/>
      <c r="LHS266" s="254"/>
      <c r="LHT266" s="254"/>
      <c r="LHU266" s="254"/>
      <c r="LHV266" s="254"/>
      <c r="LHW266" s="254"/>
      <c r="LHX266" s="254"/>
      <c r="LHY266" s="254"/>
      <c r="LHZ266" s="254"/>
      <c r="LIA266" s="254"/>
      <c r="LIB266" s="254"/>
      <c r="LIC266" s="254"/>
      <c r="LID266" s="254"/>
      <c r="LIE266" s="254"/>
      <c r="LIF266" s="254"/>
      <c r="LIG266" s="254"/>
      <c r="LIH266" s="254"/>
      <c r="LII266" s="254"/>
      <c r="LIJ266" s="254"/>
      <c r="LIK266" s="254"/>
      <c r="LIL266" s="254"/>
      <c r="LIM266" s="254"/>
      <c r="LIN266" s="254"/>
      <c r="LIO266" s="254"/>
      <c r="LIP266" s="254"/>
      <c r="LIQ266" s="254"/>
      <c r="LIR266" s="254"/>
      <c r="LIS266" s="254"/>
      <c r="LIT266" s="254"/>
      <c r="LIU266" s="254"/>
      <c r="LIV266" s="254"/>
      <c r="LIW266" s="254"/>
      <c r="LIX266" s="254"/>
      <c r="LIY266" s="254"/>
      <c r="LIZ266" s="254"/>
      <c r="LJA266" s="254"/>
      <c r="LJB266" s="254"/>
      <c r="LJC266" s="254"/>
      <c r="LJD266" s="254"/>
      <c r="LJE266" s="254"/>
      <c r="LJF266" s="254"/>
      <c r="LJG266" s="254"/>
      <c r="LJH266" s="254"/>
      <c r="LJI266" s="254"/>
      <c r="LJJ266" s="254"/>
      <c r="LJK266" s="254"/>
      <c r="LJL266" s="254"/>
      <c r="LJM266" s="254"/>
      <c r="LJN266" s="254"/>
      <c r="LJO266" s="254"/>
      <c r="LJP266" s="254"/>
      <c r="LJQ266" s="254"/>
      <c r="LJR266" s="254"/>
      <c r="LJS266" s="254"/>
      <c r="LJT266" s="254"/>
      <c r="LJU266" s="254"/>
      <c r="LJV266" s="254"/>
      <c r="LJW266" s="254"/>
      <c r="LJX266" s="254"/>
      <c r="LJY266" s="254"/>
      <c r="LJZ266" s="254"/>
      <c r="LKA266" s="254"/>
      <c r="LKB266" s="254"/>
      <c r="LKC266" s="254"/>
      <c r="LKD266" s="254"/>
      <c r="LKE266" s="254"/>
      <c r="LKF266" s="254"/>
      <c r="LKG266" s="254"/>
      <c r="LKH266" s="254"/>
      <c r="LKI266" s="254"/>
      <c r="LKJ266" s="254"/>
      <c r="LKK266" s="254"/>
      <c r="LKL266" s="254"/>
      <c r="LKM266" s="254"/>
      <c r="LKN266" s="254"/>
      <c r="LKO266" s="254"/>
      <c r="LKP266" s="254"/>
      <c r="LKQ266" s="254"/>
      <c r="LKR266" s="254"/>
      <c r="LKS266" s="254"/>
      <c r="LKT266" s="254"/>
      <c r="LKU266" s="254"/>
      <c r="LKV266" s="254"/>
      <c r="LKW266" s="254"/>
      <c r="LKX266" s="254"/>
      <c r="LKY266" s="254"/>
      <c r="LKZ266" s="254"/>
      <c r="LLA266" s="254"/>
      <c r="LLB266" s="254"/>
      <c r="LLC266" s="254"/>
      <c r="LLD266" s="254"/>
      <c r="LLE266" s="254"/>
      <c r="LLF266" s="254"/>
      <c r="LLG266" s="254"/>
      <c r="LLH266" s="254"/>
      <c r="LLI266" s="254"/>
      <c r="LLJ266" s="254"/>
      <c r="LLK266" s="254"/>
      <c r="LLL266" s="254"/>
      <c r="LLM266" s="254"/>
      <c r="LLN266" s="254"/>
      <c r="LLO266" s="254"/>
      <c r="LLP266" s="254"/>
      <c r="LLQ266" s="254"/>
      <c r="LLR266" s="254"/>
      <c r="LLS266" s="254"/>
      <c r="LLT266" s="254"/>
      <c r="LLU266" s="254"/>
      <c r="LLV266" s="254"/>
      <c r="LLW266" s="254"/>
      <c r="LLX266" s="254"/>
      <c r="LLY266" s="254"/>
      <c r="LLZ266" s="254"/>
      <c r="LMA266" s="254"/>
      <c r="LMB266" s="254"/>
      <c r="LMC266" s="254"/>
      <c r="LMD266" s="254"/>
      <c r="LME266" s="254"/>
      <c r="LMF266" s="254"/>
      <c r="LMG266" s="254"/>
      <c r="LMH266" s="254"/>
      <c r="LMI266" s="254"/>
      <c r="LMJ266" s="254"/>
      <c r="LMK266" s="254"/>
      <c r="LML266" s="254"/>
      <c r="LMM266" s="254"/>
      <c r="LMN266" s="254"/>
      <c r="LMO266" s="254"/>
      <c r="LMP266" s="254"/>
      <c r="LMQ266" s="254"/>
      <c r="LMR266" s="254"/>
      <c r="LMS266" s="254"/>
      <c r="LMT266" s="254"/>
      <c r="LMU266" s="254"/>
      <c r="LMV266" s="254"/>
      <c r="LMW266" s="254"/>
      <c r="LMX266" s="254"/>
      <c r="LMY266" s="254"/>
      <c r="LMZ266" s="254"/>
      <c r="LNA266" s="254"/>
      <c r="LNB266" s="254"/>
      <c r="LNC266" s="254"/>
      <c r="LND266" s="254"/>
      <c r="LNE266" s="254"/>
      <c r="LNF266" s="254"/>
      <c r="LNG266" s="254"/>
      <c r="LNH266" s="254"/>
      <c r="LNI266" s="254"/>
      <c r="LNJ266" s="254"/>
      <c r="LNK266" s="254"/>
      <c r="LNL266" s="254"/>
      <c r="LNM266" s="254"/>
      <c r="LNN266" s="254"/>
      <c r="LNO266" s="254"/>
      <c r="LNP266" s="254"/>
      <c r="LNQ266" s="254"/>
      <c r="LNR266" s="254"/>
      <c r="LNS266" s="254"/>
      <c r="LNT266" s="254"/>
      <c r="LNU266" s="254"/>
      <c r="LNV266" s="254"/>
      <c r="LNW266" s="254"/>
      <c r="LNX266" s="254"/>
      <c r="LNY266" s="254"/>
      <c r="LNZ266" s="254"/>
      <c r="LOA266" s="254"/>
      <c r="LOB266" s="254"/>
      <c r="LOC266" s="254"/>
      <c r="LOD266" s="254"/>
      <c r="LOE266" s="254"/>
      <c r="LOF266" s="254"/>
      <c r="LOG266" s="254"/>
      <c r="LOH266" s="254"/>
      <c r="LOI266" s="254"/>
      <c r="LOJ266" s="254"/>
      <c r="LOK266" s="254"/>
      <c r="LOL266" s="254"/>
      <c r="LOM266" s="254"/>
      <c r="LON266" s="254"/>
      <c r="LOO266" s="254"/>
      <c r="LOP266" s="254"/>
      <c r="LOQ266" s="254"/>
      <c r="LOR266" s="254"/>
      <c r="LOS266" s="254"/>
      <c r="LOT266" s="254"/>
      <c r="LOU266" s="254"/>
      <c r="LOV266" s="254"/>
      <c r="LOW266" s="254"/>
      <c r="LOX266" s="254"/>
      <c r="LOY266" s="254"/>
      <c r="LOZ266" s="254"/>
      <c r="LPA266" s="254"/>
      <c r="LPB266" s="254"/>
      <c r="LPC266" s="254"/>
      <c r="LPD266" s="254"/>
      <c r="LPE266" s="254"/>
      <c r="LPF266" s="254"/>
      <c r="LPG266" s="254"/>
      <c r="LPH266" s="254"/>
      <c r="LPI266" s="254"/>
      <c r="LPJ266" s="254"/>
      <c r="LPK266" s="254"/>
      <c r="LPL266" s="254"/>
      <c r="LPM266" s="254"/>
      <c r="LPN266" s="254"/>
      <c r="LPO266" s="254"/>
      <c r="LPP266" s="254"/>
      <c r="LPQ266" s="254"/>
      <c r="LPR266" s="254"/>
      <c r="LPS266" s="254"/>
      <c r="LPT266" s="254"/>
      <c r="LPU266" s="254"/>
      <c r="LPV266" s="254"/>
      <c r="LPW266" s="254"/>
      <c r="LPX266" s="254"/>
      <c r="LPY266" s="254"/>
      <c r="LPZ266" s="254"/>
      <c r="LQA266" s="254"/>
      <c r="LQB266" s="254"/>
      <c r="LQC266" s="254"/>
      <c r="LQD266" s="254"/>
      <c r="LQE266" s="254"/>
      <c r="LQF266" s="254"/>
      <c r="LQG266" s="254"/>
      <c r="LQH266" s="254"/>
      <c r="LQI266" s="254"/>
      <c r="LQJ266" s="254"/>
      <c r="LQK266" s="254"/>
      <c r="LQL266" s="254"/>
      <c r="LQM266" s="254"/>
      <c r="LQN266" s="254"/>
      <c r="LQO266" s="254"/>
      <c r="LQP266" s="254"/>
      <c r="LQQ266" s="254"/>
      <c r="LQR266" s="254"/>
      <c r="LQS266" s="254"/>
      <c r="LQT266" s="254"/>
      <c r="LQU266" s="254"/>
      <c r="LQV266" s="254"/>
      <c r="LQW266" s="254"/>
      <c r="LQX266" s="254"/>
      <c r="LQY266" s="254"/>
      <c r="LQZ266" s="254"/>
      <c r="LRA266" s="254"/>
      <c r="LRB266" s="254"/>
      <c r="LRC266" s="254"/>
      <c r="LRD266" s="254"/>
      <c r="LRE266" s="254"/>
      <c r="LRF266" s="254"/>
      <c r="LRG266" s="254"/>
      <c r="LRH266" s="254"/>
      <c r="LRI266" s="254"/>
      <c r="LRJ266" s="254"/>
      <c r="LRK266" s="254"/>
      <c r="LRL266" s="254"/>
      <c r="LRM266" s="254"/>
      <c r="LRN266" s="254"/>
      <c r="LRO266" s="254"/>
      <c r="LRP266" s="254"/>
      <c r="LRQ266" s="254"/>
      <c r="LRR266" s="254"/>
      <c r="LRS266" s="254"/>
      <c r="LRT266" s="254"/>
      <c r="LRU266" s="254"/>
      <c r="LRV266" s="254"/>
      <c r="LRW266" s="254"/>
      <c r="LRX266" s="254"/>
      <c r="LRY266" s="254"/>
      <c r="LRZ266" s="254"/>
      <c r="LSA266" s="254"/>
      <c r="LSB266" s="254"/>
      <c r="LSC266" s="254"/>
      <c r="LSD266" s="254"/>
      <c r="LSE266" s="254"/>
      <c r="LSF266" s="254"/>
      <c r="LSG266" s="254"/>
      <c r="LSH266" s="254"/>
      <c r="LSI266" s="254"/>
      <c r="LSJ266" s="254"/>
      <c r="LSK266" s="254"/>
      <c r="LSL266" s="254"/>
      <c r="LSM266" s="254"/>
      <c r="LSN266" s="254"/>
      <c r="LSO266" s="254"/>
      <c r="LSP266" s="254"/>
      <c r="LSQ266" s="254"/>
      <c r="LSR266" s="254"/>
      <c r="LSS266" s="254"/>
      <c r="LST266" s="254"/>
      <c r="LSU266" s="254"/>
      <c r="LSV266" s="254"/>
      <c r="LSW266" s="254"/>
      <c r="LSX266" s="254"/>
      <c r="LSY266" s="254"/>
      <c r="LSZ266" s="254"/>
      <c r="LTA266" s="254"/>
      <c r="LTB266" s="254"/>
      <c r="LTC266" s="254"/>
      <c r="LTD266" s="254"/>
      <c r="LTE266" s="254"/>
      <c r="LTF266" s="254"/>
      <c r="LTG266" s="254"/>
      <c r="LTH266" s="254"/>
      <c r="LTI266" s="254"/>
      <c r="LTJ266" s="254"/>
      <c r="LTK266" s="254"/>
      <c r="LTL266" s="254"/>
      <c r="LTM266" s="254"/>
      <c r="LTN266" s="254"/>
      <c r="LTO266" s="254"/>
      <c r="LTP266" s="254"/>
      <c r="LTQ266" s="254"/>
      <c r="LTR266" s="254"/>
      <c r="LTS266" s="254"/>
      <c r="LTT266" s="254"/>
      <c r="LTU266" s="254"/>
      <c r="LTV266" s="254"/>
      <c r="LTW266" s="254"/>
      <c r="LTX266" s="254"/>
      <c r="LTY266" s="254"/>
      <c r="LTZ266" s="254"/>
      <c r="LUA266" s="254"/>
      <c r="LUB266" s="254"/>
      <c r="LUC266" s="254"/>
      <c r="LUD266" s="254"/>
      <c r="LUE266" s="254"/>
      <c r="LUF266" s="254"/>
      <c r="LUG266" s="254"/>
      <c r="LUH266" s="254"/>
      <c r="LUI266" s="254"/>
      <c r="LUJ266" s="254"/>
      <c r="LUK266" s="254"/>
      <c r="LUL266" s="254"/>
      <c r="LUM266" s="254"/>
      <c r="LUN266" s="254"/>
      <c r="LUO266" s="254"/>
      <c r="LUP266" s="254"/>
      <c r="LUQ266" s="254"/>
      <c r="LUR266" s="254"/>
      <c r="LUS266" s="254"/>
      <c r="LUT266" s="254"/>
      <c r="LUU266" s="254"/>
      <c r="LUV266" s="254"/>
      <c r="LUW266" s="254"/>
      <c r="LUX266" s="254"/>
      <c r="LUY266" s="254"/>
      <c r="LUZ266" s="254"/>
      <c r="LVA266" s="254"/>
      <c r="LVB266" s="254"/>
      <c r="LVC266" s="254"/>
      <c r="LVD266" s="254"/>
      <c r="LVE266" s="254"/>
      <c r="LVF266" s="254"/>
      <c r="LVG266" s="254"/>
      <c r="LVH266" s="254"/>
      <c r="LVI266" s="254"/>
      <c r="LVJ266" s="254"/>
      <c r="LVK266" s="254"/>
      <c r="LVL266" s="254"/>
      <c r="LVM266" s="254"/>
      <c r="LVN266" s="254"/>
      <c r="LVO266" s="254"/>
      <c r="LVP266" s="254"/>
      <c r="LVQ266" s="254"/>
      <c r="LVR266" s="254"/>
      <c r="LVS266" s="254"/>
      <c r="LVT266" s="254"/>
      <c r="LVU266" s="254"/>
      <c r="LVV266" s="254"/>
      <c r="LVW266" s="254"/>
      <c r="LVX266" s="254"/>
      <c r="LVY266" s="254"/>
      <c r="LVZ266" s="254"/>
      <c r="LWA266" s="254"/>
      <c r="LWB266" s="254"/>
      <c r="LWC266" s="254"/>
      <c r="LWD266" s="254"/>
      <c r="LWE266" s="254"/>
      <c r="LWF266" s="254"/>
      <c r="LWG266" s="254"/>
      <c r="LWH266" s="254"/>
      <c r="LWI266" s="254"/>
      <c r="LWJ266" s="254"/>
      <c r="LWK266" s="254"/>
      <c r="LWL266" s="254"/>
      <c r="LWM266" s="254"/>
      <c r="LWN266" s="254"/>
      <c r="LWO266" s="254"/>
      <c r="LWP266" s="254"/>
      <c r="LWQ266" s="254"/>
      <c r="LWR266" s="254"/>
      <c r="LWS266" s="254"/>
      <c r="LWT266" s="254"/>
      <c r="LWU266" s="254"/>
      <c r="LWV266" s="254"/>
      <c r="LWW266" s="254"/>
      <c r="LWX266" s="254"/>
      <c r="LWY266" s="254"/>
      <c r="LWZ266" s="254"/>
      <c r="LXA266" s="254"/>
      <c r="LXB266" s="254"/>
      <c r="LXC266" s="254"/>
      <c r="LXD266" s="254"/>
      <c r="LXE266" s="254"/>
      <c r="LXF266" s="254"/>
      <c r="LXG266" s="254"/>
      <c r="LXH266" s="254"/>
      <c r="LXI266" s="254"/>
      <c r="LXJ266" s="254"/>
      <c r="LXK266" s="254"/>
      <c r="LXL266" s="254"/>
      <c r="LXM266" s="254"/>
      <c r="LXN266" s="254"/>
      <c r="LXO266" s="254"/>
      <c r="LXP266" s="254"/>
      <c r="LXQ266" s="254"/>
      <c r="LXR266" s="254"/>
      <c r="LXS266" s="254"/>
      <c r="LXT266" s="254"/>
      <c r="LXU266" s="254"/>
      <c r="LXV266" s="254"/>
      <c r="LXW266" s="254"/>
      <c r="LXX266" s="254"/>
      <c r="LXY266" s="254"/>
      <c r="LXZ266" s="254"/>
      <c r="LYA266" s="254"/>
      <c r="LYB266" s="254"/>
      <c r="LYC266" s="254"/>
      <c r="LYD266" s="254"/>
      <c r="LYE266" s="254"/>
      <c r="LYF266" s="254"/>
      <c r="LYG266" s="254"/>
      <c r="LYH266" s="254"/>
      <c r="LYI266" s="254"/>
      <c r="LYJ266" s="254"/>
      <c r="LYK266" s="254"/>
      <c r="LYL266" s="254"/>
      <c r="LYM266" s="254"/>
      <c r="LYN266" s="254"/>
      <c r="LYO266" s="254"/>
      <c r="LYP266" s="254"/>
      <c r="LYQ266" s="254"/>
      <c r="LYR266" s="254"/>
      <c r="LYS266" s="254"/>
      <c r="LYT266" s="254"/>
      <c r="LYU266" s="254"/>
      <c r="LYV266" s="254"/>
      <c r="LYW266" s="254"/>
      <c r="LYX266" s="254"/>
      <c r="LYY266" s="254"/>
      <c r="LYZ266" s="254"/>
      <c r="LZA266" s="254"/>
      <c r="LZB266" s="254"/>
      <c r="LZC266" s="254"/>
      <c r="LZD266" s="254"/>
      <c r="LZE266" s="254"/>
      <c r="LZF266" s="254"/>
      <c r="LZG266" s="254"/>
      <c r="LZH266" s="254"/>
      <c r="LZI266" s="254"/>
      <c r="LZJ266" s="254"/>
      <c r="LZK266" s="254"/>
      <c r="LZL266" s="254"/>
      <c r="LZM266" s="254"/>
      <c r="LZN266" s="254"/>
      <c r="LZO266" s="254"/>
      <c r="LZP266" s="254"/>
      <c r="LZQ266" s="254"/>
      <c r="LZR266" s="254"/>
      <c r="LZS266" s="254"/>
      <c r="LZT266" s="254"/>
      <c r="LZU266" s="254"/>
      <c r="LZV266" s="254"/>
      <c r="LZW266" s="254"/>
      <c r="LZX266" s="254"/>
      <c r="LZY266" s="254"/>
      <c r="LZZ266" s="254"/>
      <c r="MAA266" s="254"/>
      <c r="MAB266" s="254"/>
      <c r="MAC266" s="254"/>
      <c r="MAD266" s="254"/>
      <c r="MAE266" s="254"/>
      <c r="MAF266" s="254"/>
      <c r="MAG266" s="254"/>
      <c r="MAH266" s="254"/>
      <c r="MAI266" s="254"/>
      <c r="MAJ266" s="254"/>
      <c r="MAK266" s="254"/>
      <c r="MAL266" s="254"/>
      <c r="MAM266" s="254"/>
      <c r="MAN266" s="254"/>
      <c r="MAO266" s="254"/>
      <c r="MAP266" s="254"/>
      <c r="MAQ266" s="254"/>
      <c r="MAR266" s="254"/>
      <c r="MAS266" s="254"/>
      <c r="MAT266" s="254"/>
      <c r="MAU266" s="254"/>
      <c r="MAV266" s="254"/>
      <c r="MAW266" s="254"/>
      <c r="MAX266" s="254"/>
      <c r="MAY266" s="254"/>
      <c r="MAZ266" s="254"/>
      <c r="MBA266" s="254"/>
      <c r="MBB266" s="254"/>
      <c r="MBC266" s="254"/>
      <c r="MBD266" s="254"/>
      <c r="MBE266" s="254"/>
      <c r="MBF266" s="254"/>
      <c r="MBG266" s="254"/>
      <c r="MBH266" s="254"/>
      <c r="MBI266" s="254"/>
      <c r="MBJ266" s="254"/>
      <c r="MBK266" s="254"/>
      <c r="MBL266" s="254"/>
      <c r="MBM266" s="254"/>
      <c r="MBN266" s="254"/>
      <c r="MBO266" s="254"/>
      <c r="MBP266" s="254"/>
      <c r="MBQ266" s="254"/>
      <c r="MBR266" s="254"/>
      <c r="MBS266" s="254"/>
      <c r="MBT266" s="254"/>
      <c r="MBU266" s="254"/>
      <c r="MBV266" s="254"/>
      <c r="MBW266" s="254"/>
      <c r="MBX266" s="254"/>
      <c r="MBY266" s="254"/>
      <c r="MBZ266" s="254"/>
      <c r="MCA266" s="254"/>
      <c r="MCB266" s="254"/>
      <c r="MCC266" s="254"/>
      <c r="MCD266" s="254"/>
      <c r="MCE266" s="254"/>
      <c r="MCF266" s="254"/>
      <c r="MCG266" s="254"/>
      <c r="MCH266" s="254"/>
      <c r="MCI266" s="254"/>
      <c r="MCJ266" s="254"/>
      <c r="MCK266" s="254"/>
      <c r="MCL266" s="254"/>
      <c r="MCM266" s="254"/>
      <c r="MCN266" s="254"/>
      <c r="MCO266" s="254"/>
      <c r="MCP266" s="254"/>
      <c r="MCQ266" s="254"/>
      <c r="MCR266" s="254"/>
      <c r="MCS266" s="254"/>
      <c r="MCT266" s="254"/>
      <c r="MCU266" s="254"/>
      <c r="MCV266" s="254"/>
      <c r="MCW266" s="254"/>
      <c r="MCX266" s="254"/>
      <c r="MCY266" s="254"/>
      <c r="MCZ266" s="254"/>
      <c r="MDA266" s="254"/>
      <c r="MDB266" s="254"/>
      <c r="MDC266" s="254"/>
      <c r="MDD266" s="254"/>
      <c r="MDE266" s="254"/>
      <c r="MDF266" s="254"/>
      <c r="MDG266" s="254"/>
      <c r="MDH266" s="254"/>
      <c r="MDI266" s="254"/>
      <c r="MDJ266" s="254"/>
      <c r="MDK266" s="254"/>
      <c r="MDL266" s="254"/>
      <c r="MDM266" s="254"/>
      <c r="MDN266" s="254"/>
      <c r="MDO266" s="254"/>
      <c r="MDP266" s="254"/>
      <c r="MDQ266" s="254"/>
      <c r="MDR266" s="254"/>
      <c r="MDS266" s="254"/>
      <c r="MDT266" s="254"/>
      <c r="MDU266" s="254"/>
      <c r="MDV266" s="254"/>
      <c r="MDW266" s="254"/>
      <c r="MDX266" s="254"/>
      <c r="MDY266" s="254"/>
      <c r="MDZ266" s="254"/>
      <c r="MEA266" s="254"/>
      <c r="MEB266" s="254"/>
      <c r="MEC266" s="254"/>
      <c r="MED266" s="254"/>
      <c r="MEE266" s="254"/>
      <c r="MEF266" s="254"/>
      <c r="MEG266" s="254"/>
      <c r="MEH266" s="254"/>
      <c r="MEI266" s="254"/>
      <c r="MEJ266" s="254"/>
      <c r="MEK266" s="254"/>
      <c r="MEL266" s="254"/>
      <c r="MEM266" s="254"/>
      <c r="MEN266" s="254"/>
      <c r="MEO266" s="254"/>
      <c r="MEP266" s="254"/>
      <c r="MEQ266" s="254"/>
      <c r="MER266" s="254"/>
      <c r="MES266" s="254"/>
      <c r="MET266" s="254"/>
      <c r="MEU266" s="254"/>
      <c r="MEV266" s="254"/>
      <c r="MEW266" s="254"/>
      <c r="MEX266" s="254"/>
      <c r="MEY266" s="254"/>
      <c r="MEZ266" s="254"/>
      <c r="MFA266" s="254"/>
      <c r="MFB266" s="254"/>
      <c r="MFC266" s="254"/>
      <c r="MFD266" s="254"/>
      <c r="MFE266" s="254"/>
      <c r="MFF266" s="254"/>
      <c r="MFG266" s="254"/>
      <c r="MFH266" s="254"/>
      <c r="MFI266" s="254"/>
      <c r="MFJ266" s="254"/>
      <c r="MFK266" s="254"/>
      <c r="MFL266" s="254"/>
      <c r="MFM266" s="254"/>
      <c r="MFN266" s="254"/>
      <c r="MFO266" s="254"/>
      <c r="MFP266" s="254"/>
      <c r="MFQ266" s="254"/>
      <c r="MFR266" s="254"/>
      <c r="MFS266" s="254"/>
      <c r="MFT266" s="254"/>
      <c r="MFU266" s="254"/>
      <c r="MFV266" s="254"/>
      <c r="MFW266" s="254"/>
      <c r="MFX266" s="254"/>
      <c r="MFY266" s="254"/>
      <c r="MFZ266" s="254"/>
      <c r="MGA266" s="254"/>
      <c r="MGB266" s="254"/>
      <c r="MGC266" s="254"/>
      <c r="MGD266" s="254"/>
      <c r="MGE266" s="254"/>
      <c r="MGF266" s="254"/>
      <c r="MGG266" s="254"/>
      <c r="MGH266" s="254"/>
      <c r="MGI266" s="254"/>
      <c r="MGJ266" s="254"/>
      <c r="MGK266" s="254"/>
      <c r="MGL266" s="254"/>
      <c r="MGM266" s="254"/>
      <c r="MGN266" s="254"/>
      <c r="MGO266" s="254"/>
      <c r="MGP266" s="254"/>
      <c r="MGQ266" s="254"/>
      <c r="MGR266" s="254"/>
      <c r="MGS266" s="254"/>
      <c r="MGT266" s="254"/>
      <c r="MGU266" s="254"/>
      <c r="MGV266" s="254"/>
      <c r="MGW266" s="254"/>
      <c r="MGX266" s="254"/>
      <c r="MGY266" s="254"/>
      <c r="MGZ266" s="254"/>
      <c r="MHA266" s="254"/>
      <c r="MHB266" s="254"/>
      <c r="MHC266" s="254"/>
      <c r="MHD266" s="254"/>
      <c r="MHE266" s="254"/>
      <c r="MHF266" s="254"/>
      <c r="MHG266" s="254"/>
      <c r="MHH266" s="254"/>
      <c r="MHI266" s="254"/>
      <c r="MHJ266" s="254"/>
      <c r="MHK266" s="254"/>
      <c r="MHL266" s="254"/>
      <c r="MHM266" s="254"/>
      <c r="MHN266" s="254"/>
      <c r="MHO266" s="254"/>
      <c r="MHP266" s="254"/>
      <c r="MHQ266" s="254"/>
      <c r="MHR266" s="254"/>
      <c r="MHS266" s="254"/>
      <c r="MHT266" s="254"/>
      <c r="MHU266" s="254"/>
      <c r="MHV266" s="254"/>
      <c r="MHW266" s="254"/>
      <c r="MHX266" s="254"/>
      <c r="MHY266" s="254"/>
      <c r="MHZ266" s="254"/>
      <c r="MIA266" s="254"/>
      <c r="MIB266" s="254"/>
      <c r="MIC266" s="254"/>
      <c r="MID266" s="254"/>
      <c r="MIE266" s="254"/>
      <c r="MIF266" s="254"/>
      <c r="MIG266" s="254"/>
      <c r="MIH266" s="254"/>
      <c r="MII266" s="254"/>
      <c r="MIJ266" s="254"/>
      <c r="MIK266" s="254"/>
      <c r="MIL266" s="254"/>
      <c r="MIM266" s="254"/>
      <c r="MIN266" s="254"/>
      <c r="MIO266" s="254"/>
      <c r="MIP266" s="254"/>
      <c r="MIQ266" s="254"/>
      <c r="MIR266" s="254"/>
      <c r="MIS266" s="254"/>
      <c r="MIT266" s="254"/>
      <c r="MIU266" s="254"/>
      <c r="MIV266" s="254"/>
      <c r="MIW266" s="254"/>
      <c r="MIX266" s="254"/>
      <c r="MIY266" s="254"/>
      <c r="MIZ266" s="254"/>
      <c r="MJA266" s="254"/>
      <c r="MJB266" s="254"/>
      <c r="MJC266" s="254"/>
      <c r="MJD266" s="254"/>
      <c r="MJE266" s="254"/>
      <c r="MJF266" s="254"/>
      <c r="MJG266" s="254"/>
      <c r="MJH266" s="254"/>
      <c r="MJI266" s="254"/>
      <c r="MJJ266" s="254"/>
      <c r="MJK266" s="254"/>
      <c r="MJL266" s="254"/>
      <c r="MJM266" s="254"/>
      <c r="MJN266" s="254"/>
      <c r="MJO266" s="254"/>
      <c r="MJP266" s="254"/>
      <c r="MJQ266" s="254"/>
      <c r="MJR266" s="254"/>
      <c r="MJS266" s="254"/>
      <c r="MJT266" s="254"/>
      <c r="MJU266" s="254"/>
      <c r="MJV266" s="254"/>
      <c r="MJW266" s="254"/>
      <c r="MJX266" s="254"/>
      <c r="MJY266" s="254"/>
      <c r="MJZ266" s="254"/>
      <c r="MKA266" s="254"/>
      <c r="MKB266" s="254"/>
      <c r="MKC266" s="254"/>
      <c r="MKD266" s="254"/>
      <c r="MKE266" s="254"/>
      <c r="MKF266" s="254"/>
      <c r="MKG266" s="254"/>
      <c r="MKH266" s="254"/>
      <c r="MKI266" s="254"/>
      <c r="MKJ266" s="254"/>
      <c r="MKK266" s="254"/>
      <c r="MKL266" s="254"/>
      <c r="MKM266" s="254"/>
      <c r="MKN266" s="254"/>
      <c r="MKO266" s="254"/>
      <c r="MKP266" s="254"/>
      <c r="MKQ266" s="254"/>
      <c r="MKR266" s="254"/>
      <c r="MKS266" s="254"/>
      <c r="MKT266" s="254"/>
      <c r="MKU266" s="254"/>
      <c r="MKV266" s="254"/>
      <c r="MKW266" s="254"/>
      <c r="MKX266" s="254"/>
      <c r="MKY266" s="254"/>
      <c r="MKZ266" s="254"/>
      <c r="MLA266" s="254"/>
      <c r="MLB266" s="254"/>
      <c r="MLC266" s="254"/>
      <c r="MLD266" s="254"/>
      <c r="MLE266" s="254"/>
      <c r="MLF266" s="254"/>
      <c r="MLG266" s="254"/>
      <c r="MLH266" s="254"/>
      <c r="MLI266" s="254"/>
      <c r="MLJ266" s="254"/>
      <c r="MLK266" s="254"/>
      <c r="MLL266" s="254"/>
      <c r="MLM266" s="254"/>
      <c r="MLN266" s="254"/>
      <c r="MLO266" s="254"/>
      <c r="MLP266" s="254"/>
      <c r="MLQ266" s="254"/>
      <c r="MLR266" s="254"/>
      <c r="MLS266" s="254"/>
      <c r="MLT266" s="254"/>
      <c r="MLU266" s="254"/>
      <c r="MLV266" s="254"/>
      <c r="MLW266" s="254"/>
      <c r="MLX266" s="254"/>
      <c r="MLY266" s="254"/>
      <c r="MLZ266" s="254"/>
      <c r="MMA266" s="254"/>
      <c r="MMB266" s="254"/>
      <c r="MMC266" s="254"/>
      <c r="MMD266" s="254"/>
      <c r="MME266" s="254"/>
      <c r="MMF266" s="254"/>
      <c r="MMG266" s="254"/>
      <c r="MMH266" s="254"/>
      <c r="MMI266" s="254"/>
      <c r="MMJ266" s="254"/>
      <c r="MMK266" s="254"/>
      <c r="MML266" s="254"/>
      <c r="MMM266" s="254"/>
      <c r="MMN266" s="254"/>
      <c r="MMO266" s="254"/>
      <c r="MMP266" s="254"/>
      <c r="MMQ266" s="254"/>
      <c r="MMR266" s="254"/>
      <c r="MMS266" s="254"/>
      <c r="MMT266" s="254"/>
      <c r="MMU266" s="254"/>
      <c r="MMV266" s="254"/>
      <c r="MMW266" s="254"/>
      <c r="MMX266" s="254"/>
      <c r="MMY266" s="254"/>
      <c r="MMZ266" s="254"/>
      <c r="MNA266" s="254"/>
      <c r="MNB266" s="254"/>
      <c r="MNC266" s="254"/>
      <c r="MND266" s="254"/>
      <c r="MNE266" s="254"/>
      <c r="MNF266" s="254"/>
      <c r="MNG266" s="254"/>
      <c r="MNH266" s="254"/>
      <c r="MNI266" s="254"/>
      <c r="MNJ266" s="254"/>
      <c r="MNK266" s="254"/>
      <c r="MNL266" s="254"/>
      <c r="MNM266" s="254"/>
      <c r="MNN266" s="254"/>
      <c r="MNO266" s="254"/>
      <c r="MNP266" s="254"/>
      <c r="MNQ266" s="254"/>
      <c r="MNR266" s="254"/>
      <c r="MNS266" s="254"/>
      <c r="MNT266" s="254"/>
      <c r="MNU266" s="254"/>
      <c r="MNV266" s="254"/>
      <c r="MNW266" s="254"/>
      <c r="MNX266" s="254"/>
      <c r="MNY266" s="254"/>
      <c r="MNZ266" s="254"/>
      <c r="MOA266" s="254"/>
      <c r="MOB266" s="254"/>
      <c r="MOC266" s="254"/>
      <c r="MOD266" s="254"/>
      <c r="MOE266" s="254"/>
      <c r="MOF266" s="254"/>
      <c r="MOG266" s="254"/>
      <c r="MOH266" s="254"/>
      <c r="MOI266" s="254"/>
      <c r="MOJ266" s="254"/>
      <c r="MOK266" s="254"/>
      <c r="MOL266" s="254"/>
      <c r="MOM266" s="254"/>
      <c r="MON266" s="254"/>
      <c r="MOO266" s="254"/>
      <c r="MOP266" s="254"/>
      <c r="MOQ266" s="254"/>
      <c r="MOR266" s="254"/>
      <c r="MOS266" s="254"/>
      <c r="MOT266" s="254"/>
      <c r="MOU266" s="254"/>
      <c r="MOV266" s="254"/>
      <c r="MOW266" s="254"/>
      <c r="MOX266" s="254"/>
      <c r="MOY266" s="254"/>
      <c r="MOZ266" s="254"/>
      <c r="MPA266" s="254"/>
      <c r="MPB266" s="254"/>
      <c r="MPC266" s="254"/>
      <c r="MPD266" s="254"/>
      <c r="MPE266" s="254"/>
      <c r="MPF266" s="254"/>
      <c r="MPG266" s="254"/>
      <c r="MPH266" s="254"/>
      <c r="MPI266" s="254"/>
      <c r="MPJ266" s="254"/>
      <c r="MPK266" s="254"/>
      <c r="MPL266" s="254"/>
      <c r="MPM266" s="254"/>
      <c r="MPN266" s="254"/>
      <c r="MPO266" s="254"/>
      <c r="MPP266" s="254"/>
      <c r="MPQ266" s="254"/>
      <c r="MPR266" s="254"/>
      <c r="MPS266" s="254"/>
      <c r="MPT266" s="254"/>
      <c r="MPU266" s="254"/>
      <c r="MPV266" s="254"/>
      <c r="MPW266" s="254"/>
      <c r="MPX266" s="254"/>
      <c r="MPY266" s="254"/>
      <c r="MPZ266" s="254"/>
      <c r="MQA266" s="254"/>
      <c r="MQB266" s="254"/>
      <c r="MQC266" s="254"/>
      <c r="MQD266" s="254"/>
      <c r="MQE266" s="254"/>
      <c r="MQF266" s="254"/>
      <c r="MQG266" s="254"/>
      <c r="MQH266" s="254"/>
      <c r="MQI266" s="254"/>
      <c r="MQJ266" s="254"/>
      <c r="MQK266" s="254"/>
      <c r="MQL266" s="254"/>
      <c r="MQM266" s="254"/>
      <c r="MQN266" s="254"/>
      <c r="MQO266" s="254"/>
      <c r="MQP266" s="254"/>
      <c r="MQQ266" s="254"/>
      <c r="MQR266" s="254"/>
      <c r="MQS266" s="254"/>
      <c r="MQT266" s="254"/>
      <c r="MQU266" s="254"/>
      <c r="MQV266" s="254"/>
      <c r="MQW266" s="254"/>
      <c r="MQX266" s="254"/>
      <c r="MQY266" s="254"/>
      <c r="MQZ266" s="254"/>
      <c r="MRA266" s="254"/>
      <c r="MRB266" s="254"/>
      <c r="MRC266" s="254"/>
      <c r="MRD266" s="254"/>
      <c r="MRE266" s="254"/>
      <c r="MRF266" s="254"/>
      <c r="MRG266" s="254"/>
      <c r="MRH266" s="254"/>
      <c r="MRI266" s="254"/>
      <c r="MRJ266" s="254"/>
      <c r="MRK266" s="254"/>
      <c r="MRL266" s="254"/>
      <c r="MRM266" s="254"/>
      <c r="MRN266" s="254"/>
      <c r="MRO266" s="254"/>
      <c r="MRP266" s="254"/>
      <c r="MRQ266" s="254"/>
      <c r="MRR266" s="254"/>
      <c r="MRS266" s="254"/>
      <c r="MRT266" s="254"/>
      <c r="MRU266" s="254"/>
      <c r="MRV266" s="254"/>
      <c r="MRW266" s="254"/>
      <c r="MRX266" s="254"/>
      <c r="MRY266" s="254"/>
      <c r="MRZ266" s="254"/>
      <c r="MSA266" s="254"/>
      <c r="MSB266" s="254"/>
      <c r="MSC266" s="254"/>
      <c r="MSD266" s="254"/>
      <c r="MSE266" s="254"/>
      <c r="MSF266" s="254"/>
      <c r="MSG266" s="254"/>
      <c r="MSH266" s="254"/>
      <c r="MSI266" s="254"/>
      <c r="MSJ266" s="254"/>
      <c r="MSK266" s="254"/>
      <c r="MSL266" s="254"/>
      <c r="MSM266" s="254"/>
      <c r="MSN266" s="254"/>
      <c r="MSO266" s="254"/>
      <c r="MSP266" s="254"/>
      <c r="MSQ266" s="254"/>
      <c r="MSR266" s="254"/>
      <c r="MSS266" s="254"/>
      <c r="MST266" s="254"/>
      <c r="MSU266" s="254"/>
      <c r="MSV266" s="254"/>
      <c r="MSW266" s="254"/>
      <c r="MSX266" s="254"/>
      <c r="MSY266" s="254"/>
      <c r="MSZ266" s="254"/>
      <c r="MTA266" s="254"/>
      <c r="MTB266" s="254"/>
      <c r="MTC266" s="254"/>
      <c r="MTD266" s="254"/>
      <c r="MTE266" s="254"/>
      <c r="MTF266" s="254"/>
      <c r="MTG266" s="254"/>
      <c r="MTH266" s="254"/>
      <c r="MTI266" s="254"/>
      <c r="MTJ266" s="254"/>
      <c r="MTK266" s="254"/>
      <c r="MTL266" s="254"/>
      <c r="MTM266" s="254"/>
      <c r="MTN266" s="254"/>
      <c r="MTO266" s="254"/>
      <c r="MTP266" s="254"/>
      <c r="MTQ266" s="254"/>
      <c r="MTR266" s="254"/>
      <c r="MTS266" s="254"/>
      <c r="MTT266" s="254"/>
      <c r="MTU266" s="254"/>
      <c r="MTV266" s="254"/>
      <c r="MTW266" s="254"/>
      <c r="MTX266" s="254"/>
      <c r="MTY266" s="254"/>
      <c r="MTZ266" s="254"/>
      <c r="MUA266" s="254"/>
      <c r="MUB266" s="254"/>
      <c r="MUC266" s="254"/>
      <c r="MUD266" s="254"/>
      <c r="MUE266" s="254"/>
      <c r="MUF266" s="254"/>
      <c r="MUG266" s="254"/>
      <c r="MUH266" s="254"/>
      <c r="MUI266" s="254"/>
      <c r="MUJ266" s="254"/>
      <c r="MUK266" s="254"/>
      <c r="MUL266" s="254"/>
      <c r="MUM266" s="254"/>
      <c r="MUN266" s="254"/>
      <c r="MUO266" s="254"/>
      <c r="MUP266" s="254"/>
      <c r="MUQ266" s="254"/>
      <c r="MUR266" s="254"/>
      <c r="MUS266" s="254"/>
      <c r="MUT266" s="254"/>
      <c r="MUU266" s="254"/>
      <c r="MUV266" s="254"/>
      <c r="MUW266" s="254"/>
      <c r="MUX266" s="254"/>
      <c r="MUY266" s="254"/>
      <c r="MUZ266" s="254"/>
      <c r="MVA266" s="254"/>
      <c r="MVB266" s="254"/>
      <c r="MVC266" s="254"/>
      <c r="MVD266" s="254"/>
      <c r="MVE266" s="254"/>
      <c r="MVF266" s="254"/>
      <c r="MVG266" s="254"/>
      <c r="MVH266" s="254"/>
      <c r="MVI266" s="254"/>
      <c r="MVJ266" s="254"/>
      <c r="MVK266" s="254"/>
      <c r="MVL266" s="254"/>
      <c r="MVM266" s="254"/>
      <c r="MVN266" s="254"/>
      <c r="MVO266" s="254"/>
      <c r="MVP266" s="254"/>
      <c r="MVQ266" s="254"/>
      <c r="MVR266" s="254"/>
      <c r="MVS266" s="254"/>
      <c r="MVT266" s="254"/>
      <c r="MVU266" s="254"/>
      <c r="MVV266" s="254"/>
      <c r="MVW266" s="254"/>
      <c r="MVX266" s="254"/>
      <c r="MVY266" s="254"/>
      <c r="MVZ266" s="254"/>
      <c r="MWA266" s="254"/>
      <c r="MWB266" s="254"/>
      <c r="MWC266" s="254"/>
      <c r="MWD266" s="254"/>
      <c r="MWE266" s="254"/>
      <c r="MWF266" s="254"/>
      <c r="MWG266" s="254"/>
      <c r="MWH266" s="254"/>
      <c r="MWI266" s="254"/>
      <c r="MWJ266" s="254"/>
      <c r="MWK266" s="254"/>
      <c r="MWL266" s="254"/>
      <c r="MWM266" s="254"/>
      <c r="MWN266" s="254"/>
      <c r="MWO266" s="254"/>
      <c r="MWP266" s="254"/>
      <c r="MWQ266" s="254"/>
      <c r="MWR266" s="254"/>
      <c r="MWS266" s="254"/>
      <c r="MWT266" s="254"/>
      <c r="MWU266" s="254"/>
      <c r="MWV266" s="254"/>
      <c r="MWW266" s="254"/>
      <c r="MWX266" s="254"/>
      <c r="MWY266" s="254"/>
      <c r="MWZ266" s="254"/>
      <c r="MXA266" s="254"/>
      <c r="MXB266" s="254"/>
      <c r="MXC266" s="254"/>
      <c r="MXD266" s="254"/>
      <c r="MXE266" s="254"/>
      <c r="MXF266" s="254"/>
      <c r="MXG266" s="254"/>
      <c r="MXH266" s="254"/>
      <c r="MXI266" s="254"/>
      <c r="MXJ266" s="254"/>
      <c r="MXK266" s="254"/>
      <c r="MXL266" s="254"/>
      <c r="MXM266" s="254"/>
      <c r="MXN266" s="254"/>
      <c r="MXO266" s="254"/>
      <c r="MXP266" s="254"/>
      <c r="MXQ266" s="254"/>
      <c r="MXR266" s="254"/>
      <c r="MXS266" s="254"/>
      <c r="MXT266" s="254"/>
      <c r="MXU266" s="254"/>
      <c r="MXV266" s="254"/>
      <c r="MXW266" s="254"/>
      <c r="MXX266" s="254"/>
      <c r="MXY266" s="254"/>
      <c r="MXZ266" s="254"/>
      <c r="MYA266" s="254"/>
      <c r="MYB266" s="254"/>
      <c r="MYC266" s="254"/>
      <c r="MYD266" s="254"/>
      <c r="MYE266" s="254"/>
      <c r="MYF266" s="254"/>
      <c r="MYG266" s="254"/>
      <c r="MYH266" s="254"/>
      <c r="MYI266" s="254"/>
      <c r="MYJ266" s="254"/>
      <c r="MYK266" s="254"/>
      <c r="MYL266" s="254"/>
      <c r="MYM266" s="254"/>
      <c r="MYN266" s="254"/>
      <c r="MYO266" s="254"/>
      <c r="MYP266" s="254"/>
      <c r="MYQ266" s="254"/>
      <c r="MYR266" s="254"/>
      <c r="MYS266" s="254"/>
      <c r="MYT266" s="254"/>
      <c r="MYU266" s="254"/>
      <c r="MYV266" s="254"/>
      <c r="MYW266" s="254"/>
      <c r="MYX266" s="254"/>
      <c r="MYY266" s="254"/>
      <c r="MYZ266" s="254"/>
      <c r="MZA266" s="254"/>
      <c r="MZB266" s="254"/>
      <c r="MZC266" s="254"/>
      <c r="MZD266" s="254"/>
      <c r="MZE266" s="254"/>
      <c r="MZF266" s="254"/>
      <c r="MZG266" s="254"/>
      <c r="MZH266" s="254"/>
      <c r="MZI266" s="254"/>
      <c r="MZJ266" s="254"/>
      <c r="MZK266" s="254"/>
      <c r="MZL266" s="254"/>
      <c r="MZM266" s="254"/>
      <c r="MZN266" s="254"/>
      <c r="MZO266" s="254"/>
      <c r="MZP266" s="254"/>
      <c r="MZQ266" s="254"/>
      <c r="MZR266" s="254"/>
      <c r="MZS266" s="254"/>
      <c r="MZT266" s="254"/>
      <c r="MZU266" s="254"/>
      <c r="MZV266" s="254"/>
      <c r="MZW266" s="254"/>
      <c r="MZX266" s="254"/>
      <c r="MZY266" s="254"/>
      <c r="MZZ266" s="254"/>
      <c r="NAA266" s="254"/>
      <c r="NAB266" s="254"/>
      <c r="NAC266" s="254"/>
      <c r="NAD266" s="254"/>
      <c r="NAE266" s="254"/>
      <c r="NAF266" s="254"/>
      <c r="NAG266" s="254"/>
      <c r="NAH266" s="254"/>
      <c r="NAI266" s="254"/>
      <c r="NAJ266" s="254"/>
      <c r="NAK266" s="254"/>
      <c r="NAL266" s="254"/>
      <c r="NAM266" s="254"/>
      <c r="NAN266" s="254"/>
      <c r="NAO266" s="254"/>
      <c r="NAP266" s="254"/>
      <c r="NAQ266" s="254"/>
      <c r="NAR266" s="254"/>
      <c r="NAS266" s="254"/>
      <c r="NAT266" s="254"/>
      <c r="NAU266" s="254"/>
      <c r="NAV266" s="254"/>
      <c r="NAW266" s="254"/>
      <c r="NAX266" s="254"/>
      <c r="NAY266" s="254"/>
      <c r="NAZ266" s="254"/>
      <c r="NBA266" s="254"/>
      <c r="NBB266" s="254"/>
      <c r="NBC266" s="254"/>
      <c r="NBD266" s="254"/>
      <c r="NBE266" s="254"/>
      <c r="NBF266" s="254"/>
      <c r="NBG266" s="254"/>
      <c r="NBH266" s="254"/>
      <c r="NBI266" s="254"/>
      <c r="NBJ266" s="254"/>
      <c r="NBK266" s="254"/>
      <c r="NBL266" s="254"/>
      <c r="NBM266" s="254"/>
      <c r="NBN266" s="254"/>
      <c r="NBO266" s="254"/>
      <c r="NBP266" s="254"/>
      <c r="NBQ266" s="254"/>
      <c r="NBR266" s="254"/>
      <c r="NBS266" s="254"/>
      <c r="NBT266" s="254"/>
      <c r="NBU266" s="254"/>
      <c r="NBV266" s="254"/>
      <c r="NBW266" s="254"/>
      <c r="NBX266" s="254"/>
      <c r="NBY266" s="254"/>
      <c r="NBZ266" s="254"/>
      <c r="NCA266" s="254"/>
      <c r="NCB266" s="254"/>
      <c r="NCC266" s="254"/>
      <c r="NCD266" s="254"/>
      <c r="NCE266" s="254"/>
      <c r="NCF266" s="254"/>
      <c r="NCG266" s="254"/>
      <c r="NCH266" s="254"/>
      <c r="NCI266" s="254"/>
      <c r="NCJ266" s="254"/>
      <c r="NCK266" s="254"/>
      <c r="NCL266" s="254"/>
      <c r="NCM266" s="254"/>
      <c r="NCN266" s="254"/>
      <c r="NCO266" s="254"/>
      <c r="NCP266" s="254"/>
      <c r="NCQ266" s="254"/>
      <c r="NCR266" s="254"/>
      <c r="NCS266" s="254"/>
      <c r="NCT266" s="254"/>
      <c r="NCU266" s="254"/>
      <c r="NCV266" s="254"/>
      <c r="NCW266" s="254"/>
      <c r="NCX266" s="254"/>
      <c r="NCY266" s="254"/>
      <c r="NCZ266" s="254"/>
      <c r="NDA266" s="254"/>
      <c r="NDB266" s="254"/>
      <c r="NDC266" s="254"/>
      <c r="NDD266" s="254"/>
      <c r="NDE266" s="254"/>
      <c r="NDF266" s="254"/>
      <c r="NDG266" s="254"/>
      <c r="NDH266" s="254"/>
      <c r="NDI266" s="254"/>
      <c r="NDJ266" s="254"/>
      <c r="NDK266" s="254"/>
      <c r="NDL266" s="254"/>
      <c r="NDM266" s="254"/>
      <c r="NDN266" s="254"/>
      <c r="NDO266" s="254"/>
      <c r="NDP266" s="254"/>
      <c r="NDQ266" s="254"/>
      <c r="NDR266" s="254"/>
      <c r="NDS266" s="254"/>
      <c r="NDT266" s="254"/>
      <c r="NDU266" s="254"/>
      <c r="NDV266" s="254"/>
      <c r="NDW266" s="254"/>
      <c r="NDX266" s="254"/>
      <c r="NDY266" s="254"/>
      <c r="NDZ266" s="254"/>
      <c r="NEA266" s="254"/>
      <c r="NEB266" s="254"/>
      <c r="NEC266" s="254"/>
      <c r="NED266" s="254"/>
      <c r="NEE266" s="254"/>
      <c r="NEF266" s="254"/>
      <c r="NEG266" s="254"/>
      <c r="NEH266" s="254"/>
      <c r="NEI266" s="254"/>
      <c r="NEJ266" s="254"/>
      <c r="NEK266" s="254"/>
      <c r="NEL266" s="254"/>
      <c r="NEM266" s="254"/>
      <c r="NEN266" s="254"/>
      <c r="NEO266" s="254"/>
      <c r="NEP266" s="254"/>
      <c r="NEQ266" s="254"/>
      <c r="NER266" s="254"/>
      <c r="NES266" s="254"/>
      <c r="NET266" s="254"/>
      <c r="NEU266" s="254"/>
      <c r="NEV266" s="254"/>
      <c r="NEW266" s="254"/>
      <c r="NEX266" s="254"/>
      <c r="NEY266" s="254"/>
      <c r="NEZ266" s="254"/>
      <c r="NFA266" s="254"/>
      <c r="NFB266" s="254"/>
      <c r="NFC266" s="254"/>
      <c r="NFD266" s="254"/>
      <c r="NFE266" s="254"/>
      <c r="NFF266" s="254"/>
      <c r="NFG266" s="254"/>
      <c r="NFH266" s="254"/>
      <c r="NFI266" s="254"/>
      <c r="NFJ266" s="254"/>
      <c r="NFK266" s="254"/>
      <c r="NFL266" s="254"/>
      <c r="NFM266" s="254"/>
      <c r="NFN266" s="254"/>
      <c r="NFO266" s="254"/>
      <c r="NFP266" s="254"/>
      <c r="NFQ266" s="254"/>
      <c r="NFR266" s="254"/>
      <c r="NFS266" s="254"/>
      <c r="NFT266" s="254"/>
      <c r="NFU266" s="254"/>
      <c r="NFV266" s="254"/>
      <c r="NFW266" s="254"/>
      <c r="NFX266" s="254"/>
      <c r="NFY266" s="254"/>
      <c r="NFZ266" s="254"/>
      <c r="NGA266" s="254"/>
      <c r="NGB266" s="254"/>
      <c r="NGC266" s="254"/>
      <c r="NGD266" s="254"/>
      <c r="NGE266" s="254"/>
      <c r="NGF266" s="254"/>
      <c r="NGG266" s="254"/>
      <c r="NGH266" s="254"/>
      <c r="NGI266" s="254"/>
      <c r="NGJ266" s="254"/>
      <c r="NGK266" s="254"/>
      <c r="NGL266" s="254"/>
      <c r="NGM266" s="254"/>
      <c r="NGN266" s="254"/>
      <c r="NGO266" s="254"/>
      <c r="NGP266" s="254"/>
      <c r="NGQ266" s="254"/>
      <c r="NGR266" s="254"/>
      <c r="NGS266" s="254"/>
      <c r="NGT266" s="254"/>
      <c r="NGU266" s="254"/>
      <c r="NGV266" s="254"/>
      <c r="NGW266" s="254"/>
      <c r="NGX266" s="254"/>
      <c r="NGY266" s="254"/>
      <c r="NGZ266" s="254"/>
      <c r="NHA266" s="254"/>
      <c r="NHB266" s="254"/>
      <c r="NHC266" s="254"/>
      <c r="NHD266" s="254"/>
      <c r="NHE266" s="254"/>
      <c r="NHF266" s="254"/>
      <c r="NHG266" s="254"/>
      <c r="NHH266" s="254"/>
      <c r="NHI266" s="254"/>
      <c r="NHJ266" s="254"/>
      <c r="NHK266" s="254"/>
      <c r="NHL266" s="254"/>
      <c r="NHM266" s="254"/>
      <c r="NHN266" s="254"/>
      <c r="NHO266" s="254"/>
      <c r="NHP266" s="254"/>
      <c r="NHQ266" s="254"/>
      <c r="NHR266" s="254"/>
      <c r="NHS266" s="254"/>
      <c r="NHT266" s="254"/>
      <c r="NHU266" s="254"/>
      <c r="NHV266" s="254"/>
      <c r="NHW266" s="254"/>
      <c r="NHX266" s="254"/>
      <c r="NHY266" s="254"/>
      <c r="NHZ266" s="254"/>
      <c r="NIA266" s="254"/>
      <c r="NIB266" s="254"/>
      <c r="NIC266" s="254"/>
      <c r="NID266" s="254"/>
      <c r="NIE266" s="254"/>
      <c r="NIF266" s="254"/>
      <c r="NIG266" s="254"/>
      <c r="NIH266" s="254"/>
      <c r="NII266" s="254"/>
      <c r="NIJ266" s="254"/>
      <c r="NIK266" s="254"/>
      <c r="NIL266" s="254"/>
      <c r="NIM266" s="254"/>
      <c r="NIN266" s="254"/>
      <c r="NIO266" s="254"/>
      <c r="NIP266" s="254"/>
      <c r="NIQ266" s="254"/>
      <c r="NIR266" s="254"/>
      <c r="NIS266" s="254"/>
      <c r="NIT266" s="254"/>
      <c r="NIU266" s="254"/>
      <c r="NIV266" s="254"/>
      <c r="NIW266" s="254"/>
      <c r="NIX266" s="254"/>
      <c r="NIY266" s="254"/>
      <c r="NIZ266" s="254"/>
      <c r="NJA266" s="254"/>
      <c r="NJB266" s="254"/>
      <c r="NJC266" s="254"/>
      <c r="NJD266" s="254"/>
      <c r="NJE266" s="254"/>
      <c r="NJF266" s="254"/>
      <c r="NJG266" s="254"/>
      <c r="NJH266" s="254"/>
      <c r="NJI266" s="254"/>
      <c r="NJJ266" s="254"/>
      <c r="NJK266" s="254"/>
      <c r="NJL266" s="254"/>
      <c r="NJM266" s="254"/>
      <c r="NJN266" s="254"/>
      <c r="NJO266" s="254"/>
      <c r="NJP266" s="254"/>
      <c r="NJQ266" s="254"/>
      <c r="NJR266" s="254"/>
      <c r="NJS266" s="254"/>
      <c r="NJT266" s="254"/>
      <c r="NJU266" s="254"/>
      <c r="NJV266" s="254"/>
      <c r="NJW266" s="254"/>
      <c r="NJX266" s="254"/>
      <c r="NJY266" s="254"/>
      <c r="NJZ266" s="254"/>
      <c r="NKA266" s="254"/>
      <c r="NKB266" s="254"/>
      <c r="NKC266" s="254"/>
      <c r="NKD266" s="254"/>
      <c r="NKE266" s="254"/>
      <c r="NKF266" s="254"/>
      <c r="NKG266" s="254"/>
      <c r="NKH266" s="254"/>
      <c r="NKI266" s="254"/>
      <c r="NKJ266" s="254"/>
      <c r="NKK266" s="254"/>
      <c r="NKL266" s="254"/>
      <c r="NKM266" s="254"/>
      <c r="NKN266" s="254"/>
      <c r="NKO266" s="254"/>
      <c r="NKP266" s="254"/>
      <c r="NKQ266" s="254"/>
      <c r="NKR266" s="254"/>
      <c r="NKS266" s="254"/>
      <c r="NKT266" s="254"/>
      <c r="NKU266" s="254"/>
      <c r="NKV266" s="254"/>
      <c r="NKW266" s="254"/>
      <c r="NKX266" s="254"/>
      <c r="NKY266" s="254"/>
      <c r="NKZ266" s="254"/>
      <c r="NLA266" s="254"/>
      <c r="NLB266" s="254"/>
      <c r="NLC266" s="254"/>
      <c r="NLD266" s="254"/>
      <c r="NLE266" s="254"/>
      <c r="NLF266" s="254"/>
      <c r="NLG266" s="254"/>
      <c r="NLH266" s="254"/>
      <c r="NLI266" s="254"/>
      <c r="NLJ266" s="254"/>
      <c r="NLK266" s="254"/>
      <c r="NLL266" s="254"/>
      <c r="NLM266" s="254"/>
      <c r="NLN266" s="254"/>
      <c r="NLO266" s="254"/>
      <c r="NLP266" s="254"/>
      <c r="NLQ266" s="254"/>
      <c r="NLR266" s="254"/>
      <c r="NLS266" s="254"/>
      <c r="NLT266" s="254"/>
      <c r="NLU266" s="254"/>
      <c r="NLV266" s="254"/>
      <c r="NLW266" s="254"/>
      <c r="NLX266" s="254"/>
      <c r="NLY266" s="254"/>
      <c r="NLZ266" s="254"/>
      <c r="NMA266" s="254"/>
      <c r="NMB266" s="254"/>
      <c r="NMC266" s="254"/>
      <c r="NMD266" s="254"/>
      <c r="NME266" s="254"/>
      <c r="NMF266" s="254"/>
      <c r="NMG266" s="254"/>
      <c r="NMH266" s="254"/>
      <c r="NMI266" s="254"/>
      <c r="NMJ266" s="254"/>
      <c r="NMK266" s="254"/>
      <c r="NML266" s="254"/>
      <c r="NMM266" s="254"/>
      <c r="NMN266" s="254"/>
      <c r="NMO266" s="254"/>
      <c r="NMP266" s="254"/>
      <c r="NMQ266" s="254"/>
      <c r="NMR266" s="254"/>
      <c r="NMS266" s="254"/>
      <c r="NMT266" s="254"/>
      <c r="NMU266" s="254"/>
      <c r="NMV266" s="254"/>
      <c r="NMW266" s="254"/>
      <c r="NMX266" s="254"/>
      <c r="NMY266" s="254"/>
      <c r="NMZ266" s="254"/>
      <c r="NNA266" s="254"/>
      <c r="NNB266" s="254"/>
      <c r="NNC266" s="254"/>
      <c r="NND266" s="254"/>
      <c r="NNE266" s="254"/>
      <c r="NNF266" s="254"/>
      <c r="NNG266" s="254"/>
      <c r="NNH266" s="254"/>
      <c r="NNI266" s="254"/>
      <c r="NNJ266" s="254"/>
      <c r="NNK266" s="254"/>
      <c r="NNL266" s="254"/>
      <c r="NNM266" s="254"/>
      <c r="NNN266" s="254"/>
      <c r="NNO266" s="254"/>
      <c r="NNP266" s="254"/>
      <c r="NNQ266" s="254"/>
      <c r="NNR266" s="254"/>
      <c r="NNS266" s="254"/>
      <c r="NNT266" s="254"/>
      <c r="NNU266" s="254"/>
      <c r="NNV266" s="254"/>
      <c r="NNW266" s="254"/>
      <c r="NNX266" s="254"/>
      <c r="NNY266" s="254"/>
      <c r="NNZ266" s="254"/>
      <c r="NOA266" s="254"/>
      <c r="NOB266" s="254"/>
      <c r="NOC266" s="254"/>
      <c r="NOD266" s="254"/>
      <c r="NOE266" s="254"/>
      <c r="NOF266" s="254"/>
      <c r="NOG266" s="254"/>
      <c r="NOH266" s="254"/>
      <c r="NOI266" s="254"/>
      <c r="NOJ266" s="254"/>
      <c r="NOK266" s="254"/>
      <c r="NOL266" s="254"/>
      <c r="NOM266" s="254"/>
      <c r="NON266" s="254"/>
      <c r="NOO266" s="254"/>
      <c r="NOP266" s="254"/>
      <c r="NOQ266" s="254"/>
      <c r="NOR266" s="254"/>
      <c r="NOS266" s="254"/>
      <c r="NOT266" s="254"/>
      <c r="NOU266" s="254"/>
      <c r="NOV266" s="254"/>
      <c r="NOW266" s="254"/>
      <c r="NOX266" s="254"/>
      <c r="NOY266" s="254"/>
      <c r="NOZ266" s="254"/>
      <c r="NPA266" s="254"/>
      <c r="NPB266" s="254"/>
      <c r="NPC266" s="254"/>
      <c r="NPD266" s="254"/>
      <c r="NPE266" s="254"/>
      <c r="NPF266" s="254"/>
      <c r="NPG266" s="254"/>
      <c r="NPH266" s="254"/>
      <c r="NPI266" s="254"/>
      <c r="NPJ266" s="254"/>
      <c r="NPK266" s="254"/>
      <c r="NPL266" s="254"/>
      <c r="NPM266" s="254"/>
      <c r="NPN266" s="254"/>
      <c r="NPO266" s="254"/>
      <c r="NPP266" s="254"/>
      <c r="NPQ266" s="254"/>
      <c r="NPR266" s="254"/>
      <c r="NPS266" s="254"/>
      <c r="NPT266" s="254"/>
      <c r="NPU266" s="254"/>
      <c r="NPV266" s="254"/>
      <c r="NPW266" s="254"/>
      <c r="NPX266" s="254"/>
      <c r="NPY266" s="254"/>
      <c r="NPZ266" s="254"/>
      <c r="NQA266" s="254"/>
      <c r="NQB266" s="254"/>
      <c r="NQC266" s="254"/>
      <c r="NQD266" s="254"/>
      <c r="NQE266" s="254"/>
      <c r="NQF266" s="254"/>
      <c r="NQG266" s="254"/>
      <c r="NQH266" s="254"/>
      <c r="NQI266" s="254"/>
      <c r="NQJ266" s="254"/>
      <c r="NQK266" s="254"/>
      <c r="NQL266" s="254"/>
      <c r="NQM266" s="254"/>
      <c r="NQN266" s="254"/>
      <c r="NQO266" s="254"/>
      <c r="NQP266" s="254"/>
      <c r="NQQ266" s="254"/>
      <c r="NQR266" s="254"/>
      <c r="NQS266" s="254"/>
      <c r="NQT266" s="254"/>
      <c r="NQU266" s="254"/>
      <c r="NQV266" s="254"/>
      <c r="NQW266" s="254"/>
      <c r="NQX266" s="254"/>
      <c r="NQY266" s="254"/>
      <c r="NQZ266" s="254"/>
      <c r="NRA266" s="254"/>
      <c r="NRB266" s="254"/>
      <c r="NRC266" s="254"/>
      <c r="NRD266" s="254"/>
      <c r="NRE266" s="254"/>
      <c r="NRF266" s="254"/>
      <c r="NRG266" s="254"/>
      <c r="NRH266" s="254"/>
      <c r="NRI266" s="254"/>
      <c r="NRJ266" s="254"/>
      <c r="NRK266" s="254"/>
      <c r="NRL266" s="254"/>
      <c r="NRM266" s="254"/>
      <c r="NRN266" s="254"/>
      <c r="NRO266" s="254"/>
      <c r="NRP266" s="254"/>
      <c r="NRQ266" s="254"/>
      <c r="NRR266" s="254"/>
      <c r="NRS266" s="254"/>
      <c r="NRT266" s="254"/>
      <c r="NRU266" s="254"/>
      <c r="NRV266" s="254"/>
      <c r="NRW266" s="254"/>
      <c r="NRX266" s="254"/>
      <c r="NRY266" s="254"/>
      <c r="NRZ266" s="254"/>
      <c r="NSA266" s="254"/>
      <c r="NSB266" s="254"/>
      <c r="NSC266" s="254"/>
      <c r="NSD266" s="254"/>
      <c r="NSE266" s="254"/>
      <c r="NSF266" s="254"/>
      <c r="NSG266" s="254"/>
      <c r="NSH266" s="254"/>
      <c r="NSI266" s="254"/>
      <c r="NSJ266" s="254"/>
      <c r="NSK266" s="254"/>
      <c r="NSL266" s="254"/>
      <c r="NSM266" s="254"/>
      <c r="NSN266" s="254"/>
      <c r="NSO266" s="254"/>
      <c r="NSP266" s="254"/>
      <c r="NSQ266" s="254"/>
      <c r="NSR266" s="254"/>
      <c r="NSS266" s="254"/>
      <c r="NST266" s="254"/>
      <c r="NSU266" s="254"/>
      <c r="NSV266" s="254"/>
      <c r="NSW266" s="254"/>
      <c r="NSX266" s="254"/>
      <c r="NSY266" s="254"/>
      <c r="NSZ266" s="254"/>
      <c r="NTA266" s="254"/>
      <c r="NTB266" s="254"/>
      <c r="NTC266" s="254"/>
      <c r="NTD266" s="254"/>
      <c r="NTE266" s="254"/>
      <c r="NTF266" s="254"/>
      <c r="NTG266" s="254"/>
      <c r="NTH266" s="254"/>
      <c r="NTI266" s="254"/>
      <c r="NTJ266" s="254"/>
      <c r="NTK266" s="254"/>
      <c r="NTL266" s="254"/>
      <c r="NTM266" s="254"/>
      <c r="NTN266" s="254"/>
      <c r="NTO266" s="254"/>
      <c r="NTP266" s="254"/>
      <c r="NTQ266" s="254"/>
      <c r="NTR266" s="254"/>
      <c r="NTS266" s="254"/>
      <c r="NTT266" s="254"/>
      <c r="NTU266" s="254"/>
      <c r="NTV266" s="254"/>
      <c r="NTW266" s="254"/>
      <c r="NTX266" s="254"/>
      <c r="NTY266" s="254"/>
      <c r="NTZ266" s="254"/>
      <c r="NUA266" s="254"/>
      <c r="NUB266" s="254"/>
      <c r="NUC266" s="254"/>
      <c r="NUD266" s="254"/>
      <c r="NUE266" s="254"/>
      <c r="NUF266" s="254"/>
      <c r="NUG266" s="254"/>
      <c r="NUH266" s="254"/>
      <c r="NUI266" s="254"/>
      <c r="NUJ266" s="254"/>
      <c r="NUK266" s="254"/>
      <c r="NUL266" s="254"/>
      <c r="NUM266" s="254"/>
      <c r="NUN266" s="254"/>
      <c r="NUO266" s="254"/>
      <c r="NUP266" s="254"/>
      <c r="NUQ266" s="254"/>
      <c r="NUR266" s="254"/>
      <c r="NUS266" s="254"/>
      <c r="NUT266" s="254"/>
      <c r="NUU266" s="254"/>
      <c r="NUV266" s="254"/>
      <c r="NUW266" s="254"/>
      <c r="NUX266" s="254"/>
      <c r="NUY266" s="254"/>
      <c r="NUZ266" s="254"/>
      <c r="NVA266" s="254"/>
      <c r="NVB266" s="254"/>
      <c r="NVC266" s="254"/>
      <c r="NVD266" s="254"/>
      <c r="NVE266" s="254"/>
      <c r="NVF266" s="254"/>
      <c r="NVG266" s="254"/>
      <c r="NVH266" s="254"/>
      <c r="NVI266" s="254"/>
      <c r="NVJ266" s="254"/>
      <c r="NVK266" s="254"/>
      <c r="NVL266" s="254"/>
      <c r="NVM266" s="254"/>
      <c r="NVN266" s="254"/>
      <c r="NVO266" s="254"/>
      <c r="NVP266" s="254"/>
      <c r="NVQ266" s="254"/>
      <c r="NVR266" s="254"/>
      <c r="NVS266" s="254"/>
      <c r="NVT266" s="254"/>
      <c r="NVU266" s="254"/>
      <c r="NVV266" s="254"/>
      <c r="NVW266" s="254"/>
      <c r="NVX266" s="254"/>
      <c r="NVY266" s="254"/>
      <c r="NVZ266" s="254"/>
      <c r="NWA266" s="254"/>
      <c r="NWB266" s="254"/>
      <c r="NWC266" s="254"/>
      <c r="NWD266" s="254"/>
      <c r="NWE266" s="254"/>
      <c r="NWF266" s="254"/>
      <c r="NWG266" s="254"/>
      <c r="NWH266" s="254"/>
      <c r="NWI266" s="254"/>
      <c r="NWJ266" s="254"/>
      <c r="NWK266" s="254"/>
      <c r="NWL266" s="254"/>
      <c r="NWM266" s="254"/>
      <c r="NWN266" s="254"/>
      <c r="NWO266" s="254"/>
      <c r="NWP266" s="254"/>
      <c r="NWQ266" s="254"/>
      <c r="NWR266" s="254"/>
      <c r="NWS266" s="254"/>
      <c r="NWT266" s="254"/>
      <c r="NWU266" s="254"/>
      <c r="NWV266" s="254"/>
      <c r="NWW266" s="254"/>
      <c r="NWX266" s="254"/>
      <c r="NWY266" s="254"/>
      <c r="NWZ266" s="254"/>
      <c r="NXA266" s="254"/>
      <c r="NXB266" s="254"/>
      <c r="NXC266" s="254"/>
      <c r="NXD266" s="254"/>
      <c r="NXE266" s="254"/>
      <c r="NXF266" s="254"/>
      <c r="NXG266" s="254"/>
      <c r="NXH266" s="254"/>
      <c r="NXI266" s="254"/>
      <c r="NXJ266" s="254"/>
      <c r="NXK266" s="254"/>
      <c r="NXL266" s="254"/>
      <c r="NXM266" s="254"/>
      <c r="NXN266" s="254"/>
      <c r="NXO266" s="254"/>
      <c r="NXP266" s="254"/>
      <c r="NXQ266" s="254"/>
      <c r="NXR266" s="254"/>
      <c r="NXS266" s="254"/>
      <c r="NXT266" s="254"/>
      <c r="NXU266" s="254"/>
      <c r="NXV266" s="254"/>
      <c r="NXW266" s="254"/>
      <c r="NXX266" s="254"/>
      <c r="NXY266" s="254"/>
      <c r="NXZ266" s="254"/>
      <c r="NYA266" s="254"/>
      <c r="NYB266" s="254"/>
      <c r="NYC266" s="254"/>
      <c r="NYD266" s="254"/>
      <c r="NYE266" s="254"/>
      <c r="NYF266" s="254"/>
      <c r="NYG266" s="254"/>
      <c r="NYH266" s="254"/>
      <c r="NYI266" s="254"/>
      <c r="NYJ266" s="254"/>
      <c r="NYK266" s="254"/>
      <c r="NYL266" s="254"/>
      <c r="NYM266" s="254"/>
      <c r="NYN266" s="254"/>
      <c r="NYO266" s="254"/>
      <c r="NYP266" s="254"/>
      <c r="NYQ266" s="254"/>
      <c r="NYR266" s="254"/>
      <c r="NYS266" s="254"/>
      <c r="NYT266" s="254"/>
      <c r="NYU266" s="254"/>
      <c r="NYV266" s="254"/>
      <c r="NYW266" s="254"/>
      <c r="NYX266" s="254"/>
      <c r="NYY266" s="254"/>
      <c r="NYZ266" s="254"/>
      <c r="NZA266" s="254"/>
      <c r="NZB266" s="254"/>
      <c r="NZC266" s="254"/>
      <c r="NZD266" s="254"/>
      <c r="NZE266" s="254"/>
      <c r="NZF266" s="254"/>
      <c r="NZG266" s="254"/>
      <c r="NZH266" s="254"/>
      <c r="NZI266" s="254"/>
      <c r="NZJ266" s="254"/>
      <c r="NZK266" s="254"/>
      <c r="NZL266" s="254"/>
      <c r="NZM266" s="254"/>
      <c r="NZN266" s="254"/>
      <c r="NZO266" s="254"/>
      <c r="NZP266" s="254"/>
      <c r="NZQ266" s="254"/>
      <c r="NZR266" s="254"/>
      <c r="NZS266" s="254"/>
      <c r="NZT266" s="254"/>
      <c r="NZU266" s="254"/>
      <c r="NZV266" s="254"/>
      <c r="NZW266" s="254"/>
      <c r="NZX266" s="254"/>
      <c r="NZY266" s="254"/>
      <c r="NZZ266" s="254"/>
      <c r="OAA266" s="254"/>
      <c r="OAB266" s="254"/>
      <c r="OAC266" s="254"/>
      <c r="OAD266" s="254"/>
      <c r="OAE266" s="254"/>
      <c r="OAF266" s="254"/>
      <c r="OAG266" s="254"/>
      <c r="OAH266" s="254"/>
      <c r="OAI266" s="254"/>
      <c r="OAJ266" s="254"/>
      <c r="OAK266" s="254"/>
      <c r="OAL266" s="254"/>
      <c r="OAM266" s="254"/>
      <c r="OAN266" s="254"/>
      <c r="OAO266" s="254"/>
      <c r="OAP266" s="254"/>
      <c r="OAQ266" s="254"/>
      <c r="OAR266" s="254"/>
      <c r="OAS266" s="254"/>
      <c r="OAT266" s="254"/>
      <c r="OAU266" s="254"/>
      <c r="OAV266" s="254"/>
      <c r="OAW266" s="254"/>
      <c r="OAX266" s="254"/>
      <c r="OAY266" s="254"/>
      <c r="OAZ266" s="254"/>
      <c r="OBA266" s="254"/>
      <c r="OBB266" s="254"/>
      <c r="OBC266" s="254"/>
      <c r="OBD266" s="254"/>
      <c r="OBE266" s="254"/>
      <c r="OBF266" s="254"/>
      <c r="OBG266" s="254"/>
      <c r="OBH266" s="254"/>
      <c r="OBI266" s="254"/>
      <c r="OBJ266" s="254"/>
      <c r="OBK266" s="254"/>
      <c r="OBL266" s="254"/>
      <c r="OBM266" s="254"/>
      <c r="OBN266" s="254"/>
      <c r="OBO266" s="254"/>
      <c r="OBP266" s="254"/>
      <c r="OBQ266" s="254"/>
      <c r="OBR266" s="254"/>
      <c r="OBS266" s="254"/>
      <c r="OBT266" s="254"/>
      <c r="OBU266" s="254"/>
      <c r="OBV266" s="254"/>
      <c r="OBW266" s="254"/>
      <c r="OBX266" s="254"/>
      <c r="OBY266" s="254"/>
      <c r="OBZ266" s="254"/>
      <c r="OCA266" s="254"/>
      <c r="OCB266" s="254"/>
      <c r="OCC266" s="254"/>
      <c r="OCD266" s="254"/>
      <c r="OCE266" s="254"/>
      <c r="OCF266" s="254"/>
      <c r="OCG266" s="254"/>
      <c r="OCH266" s="254"/>
      <c r="OCI266" s="254"/>
      <c r="OCJ266" s="254"/>
      <c r="OCK266" s="254"/>
      <c r="OCL266" s="254"/>
      <c r="OCM266" s="254"/>
      <c r="OCN266" s="254"/>
      <c r="OCO266" s="254"/>
      <c r="OCP266" s="254"/>
      <c r="OCQ266" s="254"/>
      <c r="OCR266" s="254"/>
      <c r="OCS266" s="254"/>
      <c r="OCT266" s="254"/>
      <c r="OCU266" s="254"/>
      <c r="OCV266" s="254"/>
      <c r="OCW266" s="254"/>
      <c r="OCX266" s="254"/>
      <c r="OCY266" s="254"/>
      <c r="OCZ266" s="254"/>
      <c r="ODA266" s="254"/>
      <c r="ODB266" s="254"/>
      <c r="ODC266" s="254"/>
      <c r="ODD266" s="254"/>
      <c r="ODE266" s="254"/>
      <c r="ODF266" s="254"/>
      <c r="ODG266" s="254"/>
      <c r="ODH266" s="254"/>
      <c r="ODI266" s="254"/>
      <c r="ODJ266" s="254"/>
      <c r="ODK266" s="254"/>
      <c r="ODL266" s="254"/>
      <c r="ODM266" s="254"/>
      <c r="ODN266" s="254"/>
      <c r="ODO266" s="254"/>
      <c r="ODP266" s="254"/>
      <c r="ODQ266" s="254"/>
      <c r="ODR266" s="254"/>
      <c r="ODS266" s="254"/>
      <c r="ODT266" s="254"/>
      <c r="ODU266" s="254"/>
      <c r="ODV266" s="254"/>
      <c r="ODW266" s="254"/>
      <c r="ODX266" s="254"/>
      <c r="ODY266" s="254"/>
      <c r="ODZ266" s="254"/>
      <c r="OEA266" s="254"/>
      <c r="OEB266" s="254"/>
      <c r="OEC266" s="254"/>
      <c r="OED266" s="254"/>
      <c r="OEE266" s="254"/>
      <c r="OEF266" s="254"/>
      <c r="OEG266" s="254"/>
      <c r="OEH266" s="254"/>
      <c r="OEI266" s="254"/>
      <c r="OEJ266" s="254"/>
      <c r="OEK266" s="254"/>
      <c r="OEL266" s="254"/>
      <c r="OEM266" s="254"/>
      <c r="OEN266" s="254"/>
      <c r="OEO266" s="254"/>
      <c r="OEP266" s="254"/>
      <c r="OEQ266" s="254"/>
      <c r="OER266" s="254"/>
      <c r="OES266" s="254"/>
      <c r="OET266" s="254"/>
      <c r="OEU266" s="254"/>
      <c r="OEV266" s="254"/>
      <c r="OEW266" s="254"/>
      <c r="OEX266" s="254"/>
      <c r="OEY266" s="254"/>
      <c r="OEZ266" s="254"/>
      <c r="OFA266" s="254"/>
      <c r="OFB266" s="254"/>
      <c r="OFC266" s="254"/>
      <c r="OFD266" s="254"/>
      <c r="OFE266" s="254"/>
      <c r="OFF266" s="254"/>
      <c r="OFG266" s="254"/>
      <c r="OFH266" s="254"/>
      <c r="OFI266" s="254"/>
      <c r="OFJ266" s="254"/>
      <c r="OFK266" s="254"/>
      <c r="OFL266" s="254"/>
      <c r="OFM266" s="254"/>
      <c r="OFN266" s="254"/>
      <c r="OFO266" s="254"/>
      <c r="OFP266" s="254"/>
      <c r="OFQ266" s="254"/>
      <c r="OFR266" s="254"/>
      <c r="OFS266" s="254"/>
      <c r="OFT266" s="254"/>
      <c r="OFU266" s="254"/>
      <c r="OFV266" s="254"/>
      <c r="OFW266" s="254"/>
      <c r="OFX266" s="254"/>
      <c r="OFY266" s="254"/>
      <c r="OFZ266" s="254"/>
      <c r="OGA266" s="254"/>
      <c r="OGB266" s="254"/>
      <c r="OGC266" s="254"/>
      <c r="OGD266" s="254"/>
      <c r="OGE266" s="254"/>
      <c r="OGF266" s="254"/>
      <c r="OGG266" s="254"/>
      <c r="OGH266" s="254"/>
      <c r="OGI266" s="254"/>
      <c r="OGJ266" s="254"/>
      <c r="OGK266" s="254"/>
      <c r="OGL266" s="254"/>
      <c r="OGM266" s="254"/>
      <c r="OGN266" s="254"/>
      <c r="OGO266" s="254"/>
      <c r="OGP266" s="254"/>
      <c r="OGQ266" s="254"/>
      <c r="OGR266" s="254"/>
      <c r="OGS266" s="254"/>
      <c r="OGT266" s="254"/>
      <c r="OGU266" s="254"/>
      <c r="OGV266" s="254"/>
      <c r="OGW266" s="254"/>
      <c r="OGX266" s="254"/>
      <c r="OGY266" s="254"/>
      <c r="OGZ266" s="254"/>
      <c r="OHA266" s="254"/>
      <c r="OHB266" s="254"/>
      <c r="OHC266" s="254"/>
      <c r="OHD266" s="254"/>
      <c r="OHE266" s="254"/>
      <c r="OHF266" s="254"/>
      <c r="OHG266" s="254"/>
      <c r="OHH266" s="254"/>
      <c r="OHI266" s="254"/>
      <c r="OHJ266" s="254"/>
      <c r="OHK266" s="254"/>
      <c r="OHL266" s="254"/>
      <c r="OHM266" s="254"/>
      <c r="OHN266" s="254"/>
      <c r="OHO266" s="254"/>
      <c r="OHP266" s="254"/>
      <c r="OHQ266" s="254"/>
      <c r="OHR266" s="254"/>
      <c r="OHS266" s="254"/>
      <c r="OHT266" s="254"/>
      <c r="OHU266" s="254"/>
      <c r="OHV266" s="254"/>
      <c r="OHW266" s="254"/>
      <c r="OHX266" s="254"/>
      <c r="OHY266" s="254"/>
      <c r="OHZ266" s="254"/>
      <c r="OIA266" s="254"/>
      <c r="OIB266" s="254"/>
      <c r="OIC266" s="254"/>
      <c r="OID266" s="254"/>
      <c r="OIE266" s="254"/>
      <c r="OIF266" s="254"/>
      <c r="OIG266" s="254"/>
      <c r="OIH266" s="254"/>
      <c r="OII266" s="254"/>
      <c r="OIJ266" s="254"/>
      <c r="OIK266" s="254"/>
      <c r="OIL266" s="254"/>
      <c r="OIM266" s="254"/>
      <c r="OIN266" s="254"/>
      <c r="OIO266" s="254"/>
      <c r="OIP266" s="254"/>
      <c r="OIQ266" s="254"/>
      <c r="OIR266" s="254"/>
      <c r="OIS266" s="254"/>
      <c r="OIT266" s="254"/>
      <c r="OIU266" s="254"/>
      <c r="OIV266" s="254"/>
      <c r="OIW266" s="254"/>
      <c r="OIX266" s="254"/>
      <c r="OIY266" s="254"/>
      <c r="OIZ266" s="254"/>
      <c r="OJA266" s="254"/>
      <c r="OJB266" s="254"/>
      <c r="OJC266" s="254"/>
      <c r="OJD266" s="254"/>
      <c r="OJE266" s="254"/>
      <c r="OJF266" s="254"/>
      <c r="OJG266" s="254"/>
      <c r="OJH266" s="254"/>
      <c r="OJI266" s="254"/>
      <c r="OJJ266" s="254"/>
      <c r="OJK266" s="254"/>
      <c r="OJL266" s="254"/>
      <c r="OJM266" s="254"/>
      <c r="OJN266" s="254"/>
      <c r="OJO266" s="254"/>
      <c r="OJP266" s="254"/>
      <c r="OJQ266" s="254"/>
      <c r="OJR266" s="254"/>
      <c r="OJS266" s="254"/>
      <c r="OJT266" s="254"/>
      <c r="OJU266" s="254"/>
      <c r="OJV266" s="254"/>
      <c r="OJW266" s="254"/>
      <c r="OJX266" s="254"/>
      <c r="OJY266" s="254"/>
      <c r="OJZ266" s="254"/>
      <c r="OKA266" s="254"/>
      <c r="OKB266" s="254"/>
      <c r="OKC266" s="254"/>
      <c r="OKD266" s="254"/>
      <c r="OKE266" s="254"/>
      <c r="OKF266" s="254"/>
      <c r="OKG266" s="254"/>
      <c r="OKH266" s="254"/>
      <c r="OKI266" s="254"/>
      <c r="OKJ266" s="254"/>
      <c r="OKK266" s="254"/>
      <c r="OKL266" s="254"/>
      <c r="OKM266" s="254"/>
      <c r="OKN266" s="254"/>
      <c r="OKO266" s="254"/>
      <c r="OKP266" s="254"/>
      <c r="OKQ266" s="254"/>
      <c r="OKR266" s="254"/>
      <c r="OKS266" s="254"/>
      <c r="OKT266" s="254"/>
      <c r="OKU266" s="254"/>
      <c r="OKV266" s="254"/>
      <c r="OKW266" s="254"/>
      <c r="OKX266" s="254"/>
      <c r="OKY266" s="254"/>
      <c r="OKZ266" s="254"/>
      <c r="OLA266" s="254"/>
      <c r="OLB266" s="254"/>
      <c r="OLC266" s="254"/>
      <c r="OLD266" s="254"/>
      <c r="OLE266" s="254"/>
      <c r="OLF266" s="254"/>
      <c r="OLG266" s="254"/>
      <c r="OLH266" s="254"/>
      <c r="OLI266" s="254"/>
      <c r="OLJ266" s="254"/>
      <c r="OLK266" s="254"/>
      <c r="OLL266" s="254"/>
      <c r="OLM266" s="254"/>
      <c r="OLN266" s="254"/>
      <c r="OLO266" s="254"/>
      <c r="OLP266" s="254"/>
      <c r="OLQ266" s="254"/>
      <c r="OLR266" s="254"/>
      <c r="OLS266" s="254"/>
      <c r="OLT266" s="254"/>
      <c r="OLU266" s="254"/>
      <c r="OLV266" s="254"/>
      <c r="OLW266" s="254"/>
      <c r="OLX266" s="254"/>
      <c r="OLY266" s="254"/>
      <c r="OLZ266" s="254"/>
      <c r="OMA266" s="254"/>
      <c r="OMB266" s="254"/>
      <c r="OMC266" s="254"/>
      <c r="OMD266" s="254"/>
      <c r="OME266" s="254"/>
      <c r="OMF266" s="254"/>
      <c r="OMG266" s="254"/>
      <c r="OMH266" s="254"/>
      <c r="OMI266" s="254"/>
      <c r="OMJ266" s="254"/>
      <c r="OMK266" s="254"/>
      <c r="OML266" s="254"/>
      <c r="OMM266" s="254"/>
      <c r="OMN266" s="254"/>
      <c r="OMO266" s="254"/>
      <c r="OMP266" s="254"/>
      <c r="OMQ266" s="254"/>
      <c r="OMR266" s="254"/>
      <c r="OMS266" s="254"/>
      <c r="OMT266" s="254"/>
      <c r="OMU266" s="254"/>
      <c r="OMV266" s="254"/>
      <c r="OMW266" s="254"/>
      <c r="OMX266" s="254"/>
      <c r="OMY266" s="254"/>
      <c r="OMZ266" s="254"/>
      <c r="ONA266" s="254"/>
      <c r="ONB266" s="254"/>
      <c r="ONC266" s="254"/>
      <c r="OND266" s="254"/>
      <c r="ONE266" s="254"/>
      <c r="ONF266" s="254"/>
      <c r="ONG266" s="254"/>
      <c r="ONH266" s="254"/>
      <c r="ONI266" s="254"/>
      <c r="ONJ266" s="254"/>
      <c r="ONK266" s="254"/>
      <c r="ONL266" s="254"/>
      <c r="ONM266" s="254"/>
      <c r="ONN266" s="254"/>
      <c r="ONO266" s="254"/>
      <c r="ONP266" s="254"/>
      <c r="ONQ266" s="254"/>
      <c r="ONR266" s="254"/>
      <c r="ONS266" s="254"/>
      <c r="ONT266" s="254"/>
      <c r="ONU266" s="254"/>
      <c r="ONV266" s="254"/>
      <c r="ONW266" s="254"/>
      <c r="ONX266" s="254"/>
      <c r="ONY266" s="254"/>
      <c r="ONZ266" s="254"/>
      <c r="OOA266" s="254"/>
      <c r="OOB266" s="254"/>
      <c r="OOC266" s="254"/>
      <c r="OOD266" s="254"/>
      <c r="OOE266" s="254"/>
      <c r="OOF266" s="254"/>
      <c r="OOG266" s="254"/>
      <c r="OOH266" s="254"/>
      <c r="OOI266" s="254"/>
      <c r="OOJ266" s="254"/>
      <c r="OOK266" s="254"/>
      <c r="OOL266" s="254"/>
      <c r="OOM266" s="254"/>
      <c r="OON266" s="254"/>
      <c r="OOO266" s="254"/>
      <c r="OOP266" s="254"/>
      <c r="OOQ266" s="254"/>
      <c r="OOR266" s="254"/>
      <c r="OOS266" s="254"/>
      <c r="OOT266" s="254"/>
      <c r="OOU266" s="254"/>
      <c r="OOV266" s="254"/>
      <c r="OOW266" s="254"/>
      <c r="OOX266" s="254"/>
      <c r="OOY266" s="254"/>
      <c r="OOZ266" s="254"/>
      <c r="OPA266" s="254"/>
      <c r="OPB266" s="254"/>
      <c r="OPC266" s="254"/>
      <c r="OPD266" s="254"/>
      <c r="OPE266" s="254"/>
      <c r="OPF266" s="254"/>
      <c r="OPG266" s="254"/>
      <c r="OPH266" s="254"/>
      <c r="OPI266" s="254"/>
      <c r="OPJ266" s="254"/>
      <c r="OPK266" s="254"/>
      <c r="OPL266" s="254"/>
      <c r="OPM266" s="254"/>
      <c r="OPN266" s="254"/>
      <c r="OPO266" s="254"/>
      <c r="OPP266" s="254"/>
      <c r="OPQ266" s="254"/>
      <c r="OPR266" s="254"/>
      <c r="OPS266" s="254"/>
      <c r="OPT266" s="254"/>
      <c r="OPU266" s="254"/>
      <c r="OPV266" s="254"/>
      <c r="OPW266" s="254"/>
      <c r="OPX266" s="254"/>
      <c r="OPY266" s="254"/>
      <c r="OPZ266" s="254"/>
      <c r="OQA266" s="254"/>
      <c r="OQB266" s="254"/>
      <c r="OQC266" s="254"/>
      <c r="OQD266" s="254"/>
      <c r="OQE266" s="254"/>
      <c r="OQF266" s="254"/>
      <c r="OQG266" s="254"/>
      <c r="OQH266" s="254"/>
      <c r="OQI266" s="254"/>
      <c r="OQJ266" s="254"/>
      <c r="OQK266" s="254"/>
      <c r="OQL266" s="254"/>
      <c r="OQM266" s="254"/>
      <c r="OQN266" s="254"/>
      <c r="OQO266" s="254"/>
      <c r="OQP266" s="254"/>
      <c r="OQQ266" s="254"/>
      <c r="OQR266" s="254"/>
      <c r="OQS266" s="254"/>
      <c r="OQT266" s="254"/>
      <c r="OQU266" s="254"/>
      <c r="OQV266" s="254"/>
      <c r="OQW266" s="254"/>
      <c r="OQX266" s="254"/>
      <c r="OQY266" s="254"/>
      <c r="OQZ266" s="254"/>
      <c r="ORA266" s="254"/>
      <c r="ORB266" s="254"/>
      <c r="ORC266" s="254"/>
      <c r="ORD266" s="254"/>
      <c r="ORE266" s="254"/>
      <c r="ORF266" s="254"/>
      <c r="ORG266" s="254"/>
      <c r="ORH266" s="254"/>
      <c r="ORI266" s="254"/>
      <c r="ORJ266" s="254"/>
      <c r="ORK266" s="254"/>
      <c r="ORL266" s="254"/>
      <c r="ORM266" s="254"/>
      <c r="ORN266" s="254"/>
      <c r="ORO266" s="254"/>
      <c r="ORP266" s="254"/>
      <c r="ORQ266" s="254"/>
      <c r="ORR266" s="254"/>
      <c r="ORS266" s="254"/>
      <c r="ORT266" s="254"/>
      <c r="ORU266" s="254"/>
      <c r="ORV266" s="254"/>
      <c r="ORW266" s="254"/>
      <c r="ORX266" s="254"/>
      <c r="ORY266" s="254"/>
      <c r="ORZ266" s="254"/>
      <c r="OSA266" s="254"/>
      <c r="OSB266" s="254"/>
      <c r="OSC266" s="254"/>
      <c r="OSD266" s="254"/>
      <c r="OSE266" s="254"/>
      <c r="OSF266" s="254"/>
      <c r="OSG266" s="254"/>
      <c r="OSH266" s="254"/>
      <c r="OSI266" s="254"/>
      <c r="OSJ266" s="254"/>
      <c r="OSK266" s="254"/>
      <c r="OSL266" s="254"/>
      <c r="OSM266" s="254"/>
      <c r="OSN266" s="254"/>
      <c r="OSO266" s="254"/>
      <c r="OSP266" s="254"/>
      <c r="OSQ266" s="254"/>
      <c r="OSR266" s="254"/>
      <c r="OSS266" s="254"/>
      <c r="OST266" s="254"/>
      <c r="OSU266" s="254"/>
      <c r="OSV266" s="254"/>
      <c r="OSW266" s="254"/>
      <c r="OSX266" s="254"/>
      <c r="OSY266" s="254"/>
      <c r="OSZ266" s="254"/>
      <c r="OTA266" s="254"/>
      <c r="OTB266" s="254"/>
      <c r="OTC266" s="254"/>
      <c r="OTD266" s="254"/>
      <c r="OTE266" s="254"/>
      <c r="OTF266" s="254"/>
      <c r="OTG266" s="254"/>
      <c r="OTH266" s="254"/>
      <c r="OTI266" s="254"/>
      <c r="OTJ266" s="254"/>
      <c r="OTK266" s="254"/>
      <c r="OTL266" s="254"/>
      <c r="OTM266" s="254"/>
      <c r="OTN266" s="254"/>
      <c r="OTO266" s="254"/>
      <c r="OTP266" s="254"/>
      <c r="OTQ266" s="254"/>
      <c r="OTR266" s="254"/>
      <c r="OTS266" s="254"/>
      <c r="OTT266" s="254"/>
      <c r="OTU266" s="254"/>
      <c r="OTV266" s="254"/>
      <c r="OTW266" s="254"/>
      <c r="OTX266" s="254"/>
      <c r="OTY266" s="254"/>
      <c r="OTZ266" s="254"/>
      <c r="OUA266" s="254"/>
      <c r="OUB266" s="254"/>
      <c r="OUC266" s="254"/>
      <c r="OUD266" s="254"/>
      <c r="OUE266" s="254"/>
      <c r="OUF266" s="254"/>
      <c r="OUG266" s="254"/>
      <c r="OUH266" s="254"/>
      <c r="OUI266" s="254"/>
      <c r="OUJ266" s="254"/>
      <c r="OUK266" s="254"/>
      <c r="OUL266" s="254"/>
      <c r="OUM266" s="254"/>
      <c r="OUN266" s="254"/>
      <c r="OUO266" s="254"/>
      <c r="OUP266" s="254"/>
      <c r="OUQ266" s="254"/>
      <c r="OUR266" s="254"/>
      <c r="OUS266" s="254"/>
      <c r="OUT266" s="254"/>
      <c r="OUU266" s="254"/>
      <c r="OUV266" s="254"/>
      <c r="OUW266" s="254"/>
      <c r="OUX266" s="254"/>
      <c r="OUY266" s="254"/>
      <c r="OUZ266" s="254"/>
      <c r="OVA266" s="254"/>
      <c r="OVB266" s="254"/>
      <c r="OVC266" s="254"/>
      <c r="OVD266" s="254"/>
      <c r="OVE266" s="254"/>
      <c r="OVF266" s="254"/>
      <c r="OVG266" s="254"/>
      <c r="OVH266" s="254"/>
      <c r="OVI266" s="254"/>
      <c r="OVJ266" s="254"/>
      <c r="OVK266" s="254"/>
      <c r="OVL266" s="254"/>
      <c r="OVM266" s="254"/>
      <c r="OVN266" s="254"/>
      <c r="OVO266" s="254"/>
      <c r="OVP266" s="254"/>
      <c r="OVQ266" s="254"/>
      <c r="OVR266" s="254"/>
      <c r="OVS266" s="254"/>
      <c r="OVT266" s="254"/>
      <c r="OVU266" s="254"/>
      <c r="OVV266" s="254"/>
      <c r="OVW266" s="254"/>
      <c r="OVX266" s="254"/>
      <c r="OVY266" s="254"/>
      <c r="OVZ266" s="254"/>
      <c r="OWA266" s="254"/>
      <c r="OWB266" s="254"/>
      <c r="OWC266" s="254"/>
      <c r="OWD266" s="254"/>
      <c r="OWE266" s="254"/>
      <c r="OWF266" s="254"/>
      <c r="OWG266" s="254"/>
      <c r="OWH266" s="254"/>
      <c r="OWI266" s="254"/>
      <c r="OWJ266" s="254"/>
      <c r="OWK266" s="254"/>
      <c r="OWL266" s="254"/>
      <c r="OWM266" s="254"/>
      <c r="OWN266" s="254"/>
      <c r="OWO266" s="254"/>
      <c r="OWP266" s="254"/>
      <c r="OWQ266" s="254"/>
      <c r="OWR266" s="254"/>
      <c r="OWS266" s="254"/>
      <c r="OWT266" s="254"/>
      <c r="OWU266" s="254"/>
      <c r="OWV266" s="254"/>
      <c r="OWW266" s="254"/>
      <c r="OWX266" s="254"/>
      <c r="OWY266" s="254"/>
      <c r="OWZ266" s="254"/>
      <c r="OXA266" s="254"/>
      <c r="OXB266" s="254"/>
      <c r="OXC266" s="254"/>
      <c r="OXD266" s="254"/>
      <c r="OXE266" s="254"/>
      <c r="OXF266" s="254"/>
      <c r="OXG266" s="254"/>
      <c r="OXH266" s="254"/>
      <c r="OXI266" s="254"/>
      <c r="OXJ266" s="254"/>
      <c r="OXK266" s="254"/>
      <c r="OXL266" s="254"/>
      <c r="OXM266" s="254"/>
      <c r="OXN266" s="254"/>
      <c r="OXO266" s="254"/>
      <c r="OXP266" s="254"/>
      <c r="OXQ266" s="254"/>
      <c r="OXR266" s="254"/>
      <c r="OXS266" s="254"/>
      <c r="OXT266" s="254"/>
      <c r="OXU266" s="254"/>
      <c r="OXV266" s="254"/>
      <c r="OXW266" s="254"/>
      <c r="OXX266" s="254"/>
      <c r="OXY266" s="254"/>
      <c r="OXZ266" s="254"/>
      <c r="OYA266" s="254"/>
      <c r="OYB266" s="254"/>
      <c r="OYC266" s="254"/>
      <c r="OYD266" s="254"/>
      <c r="OYE266" s="254"/>
      <c r="OYF266" s="254"/>
      <c r="OYG266" s="254"/>
      <c r="OYH266" s="254"/>
      <c r="OYI266" s="254"/>
      <c r="OYJ266" s="254"/>
      <c r="OYK266" s="254"/>
      <c r="OYL266" s="254"/>
      <c r="OYM266" s="254"/>
      <c r="OYN266" s="254"/>
      <c r="OYO266" s="254"/>
      <c r="OYP266" s="254"/>
      <c r="OYQ266" s="254"/>
      <c r="OYR266" s="254"/>
      <c r="OYS266" s="254"/>
      <c r="OYT266" s="254"/>
      <c r="OYU266" s="254"/>
      <c r="OYV266" s="254"/>
      <c r="OYW266" s="254"/>
      <c r="OYX266" s="254"/>
      <c r="OYY266" s="254"/>
      <c r="OYZ266" s="254"/>
      <c r="OZA266" s="254"/>
      <c r="OZB266" s="254"/>
      <c r="OZC266" s="254"/>
      <c r="OZD266" s="254"/>
      <c r="OZE266" s="254"/>
      <c r="OZF266" s="254"/>
      <c r="OZG266" s="254"/>
      <c r="OZH266" s="254"/>
      <c r="OZI266" s="254"/>
      <c r="OZJ266" s="254"/>
      <c r="OZK266" s="254"/>
      <c r="OZL266" s="254"/>
      <c r="OZM266" s="254"/>
      <c r="OZN266" s="254"/>
      <c r="OZO266" s="254"/>
      <c r="OZP266" s="254"/>
      <c r="OZQ266" s="254"/>
      <c r="OZR266" s="254"/>
      <c r="OZS266" s="254"/>
      <c r="OZT266" s="254"/>
      <c r="OZU266" s="254"/>
      <c r="OZV266" s="254"/>
      <c r="OZW266" s="254"/>
      <c r="OZX266" s="254"/>
      <c r="OZY266" s="254"/>
      <c r="OZZ266" s="254"/>
      <c r="PAA266" s="254"/>
      <c r="PAB266" s="254"/>
      <c r="PAC266" s="254"/>
      <c r="PAD266" s="254"/>
      <c r="PAE266" s="254"/>
      <c r="PAF266" s="254"/>
      <c r="PAG266" s="254"/>
      <c r="PAH266" s="254"/>
      <c r="PAI266" s="254"/>
      <c r="PAJ266" s="254"/>
      <c r="PAK266" s="254"/>
      <c r="PAL266" s="254"/>
      <c r="PAM266" s="254"/>
      <c r="PAN266" s="254"/>
      <c r="PAO266" s="254"/>
      <c r="PAP266" s="254"/>
      <c r="PAQ266" s="254"/>
      <c r="PAR266" s="254"/>
      <c r="PAS266" s="254"/>
      <c r="PAT266" s="254"/>
      <c r="PAU266" s="254"/>
      <c r="PAV266" s="254"/>
      <c r="PAW266" s="254"/>
      <c r="PAX266" s="254"/>
      <c r="PAY266" s="254"/>
      <c r="PAZ266" s="254"/>
      <c r="PBA266" s="254"/>
      <c r="PBB266" s="254"/>
      <c r="PBC266" s="254"/>
      <c r="PBD266" s="254"/>
      <c r="PBE266" s="254"/>
      <c r="PBF266" s="254"/>
      <c r="PBG266" s="254"/>
      <c r="PBH266" s="254"/>
      <c r="PBI266" s="254"/>
      <c r="PBJ266" s="254"/>
      <c r="PBK266" s="254"/>
      <c r="PBL266" s="254"/>
      <c r="PBM266" s="254"/>
      <c r="PBN266" s="254"/>
      <c r="PBO266" s="254"/>
      <c r="PBP266" s="254"/>
      <c r="PBQ266" s="254"/>
      <c r="PBR266" s="254"/>
      <c r="PBS266" s="254"/>
      <c r="PBT266" s="254"/>
      <c r="PBU266" s="254"/>
      <c r="PBV266" s="254"/>
      <c r="PBW266" s="254"/>
      <c r="PBX266" s="254"/>
      <c r="PBY266" s="254"/>
      <c r="PBZ266" s="254"/>
      <c r="PCA266" s="254"/>
      <c r="PCB266" s="254"/>
      <c r="PCC266" s="254"/>
      <c r="PCD266" s="254"/>
      <c r="PCE266" s="254"/>
      <c r="PCF266" s="254"/>
      <c r="PCG266" s="254"/>
      <c r="PCH266" s="254"/>
      <c r="PCI266" s="254"/>
      <c r="PCJ266" s="254"/>
      <c r="PCK266" s="254"/>
      <c r="PCL266" s="254"/>
      <c r="PCM266" s="254"/>
      <c r="PCN266" s="254"/>
      <c r="PCO266" s="254"/>
      <c r="PCP266" s="254"/>
      <c r="PCQ266" s="254"/>
      <c r="PCR266" s="254"/>
      <c r="PCS266" s="254"/>
      <c r="PCT266" s="254"/>
      <c r="PCU266" s="254"/>
      <c r="PCV266" s="254"/>
      <c r="PCW266" s="254"/>
      <c r="PCX266" s="254"/>
      <c r="PCY266" s="254"/>
      <c r="PCZ266" s="254"/>
      <c r="PDA266" s="254"/>
      <c r="PDB266" s="254"/>
      <c r="PDC266" s="254"/>
      <c r="PDD266" s="254"/>
      <c r="PDE266" s="254"/>
      <c r="PDF266" s="254"/>
      <c r="PDG266" s="254"/>
      <c r="PDH266" s="254"/>
      <c r="PDI266" s="254"/>
      <c r="PDJ266" s="254"/>
      <c r="PDK266" s="254"/>
      <c r="PDL266" s="254"/>
      <c r="PDM266" s="254"/>
      <c r="PDN266" s="254"/>
      <c r="PDO266" s="254"/>
      <c r="PDP266" s="254"/>
      <c r="PDQ266" s="254"/>
      <c r="PDR266" s="254"/>
      <c r="PDS266" s="254"/>
      <c r="PDT266" s="254"/>
      <c r="PDU266" s="254"/>
      <c r="PDV266" s="254"/>
      <c r="PDW266" s="254"/>
      <c r="PDX266" s="254"/>
      <c r="PDY266" s="254"/>
      <c r="PDZ266" s="254"/>
      <c r="PEA266" s="254"/>
      <c r="PEB266" s="254"/>
      <c r="PEC266" s="254"/>
      <c r="PED266" s="254"/>
      <c r="PEE266" s="254"/>
      <c r="PEF266" s="254"/>
      <c r="PEG266" s="254"/>
      <c r="PEH266" s="254"/>
      <c r="PEI266" s="254"/>
      <c r="PEJ266" s="254"/>
      <c r="PEK266" s="254"/>
      <c r="PEL266" s="254"/>
      <c r="PEM266" s="254"/>
      <c r="PEN266" s="254"/>
      <c r="PEO266" s="254"/>
      <c r="PEP266" s="254"/>
      <c r="PEQ266" s="254"/>
      <c r="PER266" s="254"/>
      <c r="PES266" s="254"/>
      <c r="PET266" s="254"/>
      <c r="PEU266" s="254"/>
      <c r="PEV266" s="254"/>
      <c r="PEW266" s="254"/>
      <c r="PEX266" s="254"/>
      <c r="PEY266" s="254"/>
      <c r="PEZ266" s="254"/>
      <c r="PFA266" s="254"/>
      <c r="PFB266" s="254"/>
      <c r="PFC266" s="254"/>
      <c r="PFD266" s="254"/>
      <c r="PFE266" s="254"/>
      <c r="PFF266" s="254"/>
      <c r="PFG266" s="254"/>
      <c r="PFH266" s="254"/>
      <c r="PFI266" s="254"/>
      <c r="PFJ266" s="254"/>
      <c r="PFK266" s="254"/>
      <c r="PFL266" s="254"/>
      <c r="PFM266" s="254"/>
      <c r="PFN266" s="254"/>
      <c r="PFO266" s="254"/>
      <c r="PFP266" s="254"/>
      <c r="PFQ266" s="254"/>
      <c r="PFR266" s="254"/>
      <c r="PFS266" s="254"/>
      <c r="PFT266" s="254"/>
      <c r="PFU266" s="254"/>
      <c r="PFV266" s="254"/>
      <c r="PFW266" s="254"/>
      <c r="PFX266" s="254"/>
      <c r="PFY266" s="254"/>
      <c r="PFZ266" s="254"/>
      <c r="PGA266" s="254"/>
      <c r="PGB266" s="254"/>
      <c r="PGC266" s="254"/>
      <c r="PGD266" s="254"/>
      <c r="PGE266" s="254"/>
      <c r="PGF266" s="254"/>
      <c r="PGG266" s="254"/>
      <c r="PGH266" s="254"/>
      <c r="PGI266" s="254"/>
      <c r="PGJ266" s="254"/>
      <c r="PGK266" s="254"/>
      <c r="PGL266" s="254"/>
      <c r="PGM266" s="254"/>
      <c r="PGN266" s="254"/>
      <c r="PGO266" s="254"/>
      <c r="PGP266" s="254"/>
      <c r="PGQ266" s="254"/>
      <c r="PGR266" s="254"/>
      <c r="PGS266" s="254"/>
      <c r="PGT266" s="254"/>
      <c r="PGU266" s="254"/>
      <c r="PGV266" s="254"/>
      <c r="PGW266" s="254"/>
      <c r="PGX266" s="254"/>
      <c r="PGY266" s="254"/>
      <c r="PGZ266" s="254"/>
      <c r="PHA266" s="254"/>
      <c r="PHB266" s="254"/>
      <c r="PHC266" s="254"/>
      <c r="PHD266" s="254"/>
      <c r="PHE266" s="254"/>
      <c r="PHF266" s="254"/>
      <c r="PHG266" s="254"/>
      <c r="PHH266" s="254"/>
      <c r="PHI266" s="254"/>
      <c r="PHJ266" s="254"/>
      <c r="PHK266" s="254"/>
      <c r="PHL266" s="254"/>
      <c r="PHM266" s="254"/>
      <c r="PHN266" s="254"/>
      <c r="PHO266" s="254"/>
      <c r="PHP266" s="254"/>
      <c r="PHQ266" s="254"/>
      <c r="PHR266" s="254"/>
      <c r="PHS266" s="254"/>
      <c r="PHT266" s="254"/>
      <c r="PHU266" s="254"/>
      <c r="PHV266" s="254"/>
      <c r="PHW266" s="254"/>
      <c r="PHX266" s="254"/>
      <c r="PHY266" s="254"/>
      <c r="PHZ266" s="254"/>
      <c r="PIA266" s="254"/>
      <c r="PIB266" s="254"/>
      <c r="PIC266" s="254"/>
      <c r="PID266" s="254"/>
      <c r="PIE266" s="254"/>
      <c r="PIF266" s="254"/>
      <c r="PIG266" s="254"/>
      <c r="PIH266" s="254"/>
      <c r="PII266" s="254"/>
      <c r="PIJ266" s="254"/>
      <c r="PIK266" s="254"/>
      <c r="PIL266" s="254"/>
      <c r="PIM266" s="254"/>
      <c r="PIN266" s="254"/>
      <c r="PIO266" s="254"/>
      <c r="PIP266" s="254"/>
      <c r="PIQ266" s="254"/>
      <c r="PIR266" s="254"/>
      <c r="PIS266" s="254"/>
      <c r="PIT266" s="254"/>
      <c r="PIU266" s="254"/>
      <c r="PIV266" s="254"/>
      <c r="PIW266" s="254"/>
      <c r="PIX266" s="254"/>
      <c r="PIY266" s="254"/>
      <c r="PIZ266" s="254"/>
      <c r="PJA266" s="254"/>
      <c r="PJB266" s="254"/>
      <c r="PJC266" s="254"/>
      <c r="PJD266" s="254"/>
      <c r="PJE266" s="254"/>
      <c r="PJF266" s="254"/>
      <c r="PJG266" s="254"/>
      <c r="PJH266" s="254"/>
      <c r="PJI266" s="254"/>
      <c r="PJJ266" s="254"/>
      <c r="PJK266" s="254"/>
      <c r="PJL266" s="254"/>
      <c r="PJM266" s="254"/>
      <c r="PJN266" s="254"/>
      <c r="PJO266" s="254"/>
      <c r="PJP266" s="254"/>
      <c r="PJQ266" s="254"/>
      <c r="PJR266" s="254"/>
      <c r="PJS266" s="254"/>
      <c r="PJT266" s="254"/>
      <c r="PJU266" s="254"/>
      <c r="PJV266" s="254"/>
      <c r="PJW266" s="254"/>
      <c r="PJX266" s="254"/>
      <c r="PJY266" s="254"/>
      <c r="PJZ266" s="254"/>
      <c r="PKA266" s="254"/>
      <c r="PKB266" s="254"/>
      <c r="PKC266" s="254"/>
      <c r="PKD266" s="254"/>
      <c r="PKE266" s="254"/>
      <c r="PKF266" s="254"/>
      <c r="PKG266" s="254"/>
      <c r="PKH266" s="254"/>
      <c r="PKI266" s="254"/>
      <c r="PKJ266" s="254"/>
      <c r="PKK266" s="254"/>
      <c r="PKL266" s="254"/>
      <c r="PKM266" s="254"/>
      <c r="PKN266" s="254"/>
      <c r="PKO266" s="254"/>
      <c r="PKP266" s="254"/>
      <c r="PKQ266" s="254"/>
      <c r="PKR266" s="254"/>
      <c r="PKS266" s="254"/>
      <c r="PKT266" s="254"/>
      <c r="PKU266" s="254"/>
      <c r="PKV266" s="254"/>
      <c r="PKW266" s="254"/>
      <c r="PKX266" s="254"/>
      <c r="PKY266" s="254"/>
      <c r="PKZ266" s="254"/>
      <c r="PLA266" s="254"/>
      <c r="PLB266" s="254"/>
      <c r="PLC266" s="254"/>
      <c r="PLD266" s="254"/>
      <c r="PLE266" s="254"/>
      <c r="PLF266" s="254"/>
      <c r="PLG266" s="254"/>
      <c r="PLH266" s="254"/>
      <c r="PLI266" s="254"/>
      <c r="PLJ266" s="254"/>
      <c r="PLK266" s="254"/>
      <c r="PLL266" s="254"/>
      <c r="PLM266" s="254"/>
      <c r="PLN266" s="254"/>
      <c r="PLO266" s="254"/>
      <c r="PLP266" s="254"/>
      <c r="PLQ266" s="254"/>
      <c r="PLR266" s="254"/>
      <c r="PLS266" s="254"/>
      <c r="PLT266" s="254"/>
      <c r="PLU266" s="254"/>
      <c r="PLV266" s="254"/>
      <c r="PLW266" s="254"/>
      <c r="PLX266" s="254"/>
      <c r="PLY266" s="254"/>
      <c r="PLZ266" s="254"/>
      <c r="PMA266" s="254"/>
      <c r="PMB266" s="254"/>
      <c r="PMC266" s="254"/>
      <c r="PMD266" s="254"/>
      <c r="PME266" s="254"/>
      <c r="PMF266" s="254"/>
      <c r="PMG266" s="254"/>
      <c r="PMH266" s="254"/>
      <c r="PMI266" s="254"/>
      <c r="PMJ266" s="254"/>
      <c r="PMK266" s="254"/>
      <c r="PML266" s="254"/>
      <c r="PMM266" s="254"/>
      <c r="PMN266" s="254"/>
      <c r="PMO266" s="254"/>
      <c r="PMP266" s="254"/>
      <c r="PMQ266" s="254"/>
      <c r="PMR266" s="254"/>
      <c r="PMS266" s="254"/>
      <c r="PMT266" s="254"/>
      <c r="PMU266" s="254"/>
      <c r="PMV266" s="254"/>
      <c r="PMW266" s="254"/>
      <c r="PMX266" s="254"/>
      <c r="PMY266" s="254"/>
      <c r="PMZ266" s="254"/>
      <c r="PNA266" s="254"/>
      <c r="PNB266" s="254"/>
      <c r="PNC266" s="254"/>
      <c r="PND266" s="254"/>
      <c r="PNE266" s="254"/>
      <c r="PNF266" s="254"/>
      <c r="PNG266" s="254"/>
      <c r="PNH266" s="254"/>
      <c r="PNI266" s="254"/>
      <c r="PNJ266" s="254"/>
      <c r="PNK266" s="254"/>
      <c r="PNL266" s="254"/>
      <c r="PNM266" s="254"/>
      <c r="PNN266" s="254"/>
      <c r="PNO266" s="254"/>
      <c r="PNP266" s="254"/>
      <c r="PNQ266" s="254"/>
      <c r="PNR266" s="254"/>
      <c r="PNS266" s="254"/>
      <c r="PNT266" s="254"/>
      <c r="PNU266" s="254"/>
      <c r="PNV266" s="254"/>
      <c r="PNW266" s="254"/>
      <c r="PNX266" s="254"/>
      <c r="PNY266" s="254"/>
      <c r="PNZ266" s="254"/>
      <c r="POA266" s="254"/>
      <c r="POB266" s="254"/>
      <c r="POC266" s="254"/>
      <c r="POD266" s="254"/>
      <c r="POE266" s="254"/>
      <c r="POF266" s="254"/>
      <c r="POG266" s="254"/>
      <c r="POH266" s="254"/>
      <c r="POI266" s="254"/>
      <c r="POJ266" s="254"/>
      <c r="POK266" s="254"/>
      <c r="POL266" s="254"/>
      <c r="POM266" s="254"/>
      <c r="PON266" s="254"/>
      <c r="POO266" s="254"/>
      <c r="POP266" s="254"/>
      <c r="POQ266" s="254"/>
      <c r="POR266" s="254"/>
      <c r="POS266" s="254"/>
      <c r="POT266" s="254"/>
      <c r="POU266" s="254"/>
      <c r="POV266" s="254"/>
      <c r="POW266" s="254"/>
      <c r="POX266" s="254"/>
      <c r="POY266" s="254"/>
      <c r="POZ266" s="254"/>
      <c r="PPA266" s="254"/>
      <c r="PPB266" s="254"/>
      <c r="PPC266" s="254"/>
      <c r="PPD266" s="254"/>
      <c r="PPE266" s="254"/>
      <c r="PPF266" s="254"/>
      <c r="PPG266" s="254"/>
      <c r="PPH266" s="254"/>
      <c r="PPI266" s="254"/>
      <c r="PPJ266" s="254"/>
      <c r="PPK266" s="254"/>
      <c r="PPL266" s="254"/>
      <c r="PPM266" s="254"/>
      <c r="PPN266" s="254"/>
      <c r="PPO266" s="254"/>
      <c r="PPP266" s="254"/>
      <c r="PPQ266" s="254"/>
      <c r="PPR266" s="254"/>
      <c r="PPS266" s="254"/>
      <c r="PPT266" s="254"/>
      <c r="PPU266" s="254"/>
      <c r="PPV266" s="254"/>
      <c r="PPW266" s="254"/>
      <c r="PPX266" s="254"/>
      <c r="PPY266" s="254"/>
      <c r="PPZ266" s="254"/>
      <c r="PQA266" s="254"/>
      <c r="PQB266" s="254"/>
      <c r="PQC266" s="254"/>
      <c r="PQD266" s="254"/>
      <c r="PQE266" s="254"/>
      <c r="PQF266" s="254"/>
      <c r="PQG266" s="254"/>
      <c r="PQH266" s="254"/>
      <c r="PQI266" s="254"/>
      <c r="PQJ266" s="254"/>
      <c r="PQK266" s="254"/>
      <c r="PQL266" s="254"/>
      <c r="PQM266" s="254"/>
      <c r="PQN266" s="254"/>
      <c r="PQO266" s="254"/>
      <c r="PQP266" s="254"/>
      <c r="PQQ266" s="254"/>
      <c r="PQR266" s="254"/>
      <c r="PQS266" s="254"/>
      <c r="PQT266" s="254"/>
      <c r="PQU266" s="254"/>
      <c r="PQV266" s="254"/>
      <c r="PQW266" s="254"/>
      <c r="PQX266" s="254"/>
      <c r="PQY266" s="254"/>
      <c r="PQZ266" s="254"/>
      <c r="PRA266" s="254"/>
      <c r="PRB266" s="254"/>
      <c r="PRC266" s="254"/>
      <c r="PRD266" s="254"/>
      <c r="PRE266" s="254"/>
      <c r="PRF266" s="254"/>
      <c r="PRG266" s="254"/>
      <c r="PRH266" s="254"/>
      <c r="PRI266" s="254"/>
      <c r="PRJ266" s="254"/>
      <c r="PRK266" s="254"/>
      <c r="PRL266" s="254"/>
      <c r="PRM266" s="254"/>
      <c r="PRN266" s="254"/>
      <c r="PRO266" s="254"/>
      <c r="PRP266" s="254"/>
      <c r="PRQ266" s="254"/>
      <c r="PRR266" s="254"/>
      <c r="PRS266" s="254"/>
      <c r="PRT266" s="254"/>
      <c r="PRU266" s="254"/>
      <c r="PRV266" s="254"/>
      <c r="PRW266" s="254"/>
      <c r="PRX266" s="254"/>
      <c r="PRY266" s="254"/>
      <c r="PRZ266" s="254"/>
      <c r="PSA266" s="254"/>
      <c r="PSB266" s="254"/>
      <c r="PSC266" s="254"/>
      <c r="PSD266" s="254"/>
      <c r="PSE266" s="254"/>
      <c r="PSF266" s="254"/>
      <c r="PSG266" s="254"/>
      <c r="PSH266" s="254"/>
      <c r="PSI266" s="254"/>
      <c r="PSJ266" s="254"/>
      <c r="PSK266" s="254"/>
      <c r="PSL266" s="254"/>
      <c r="PSM266" s="254"/>
      <c r="PSN266" s="254"/>
      <c r="PSO266" s="254"/>
      <c r="PSP266" s="254"/>
      <c r="PSQ266" s="254"/>
      <c r="PSR266" s="254"/>
      <c r="PSS266" s="254"/>
      <c r="PST266" s="254"/>
      <c r="PSU266" s="254"/>
      <c r="PSV266" s="254"/>
      <c r="PSW266" s="254"/>
      <c r="PSX266" s="254"/>
      <c r="PSY266" s="254"/>
      <c r="PSZ266" s="254"/>
      <c r="PTA266" s="254"/>
      <c r="PTB266" s="254"/>
      <c r="PTC266" s="254"/>
      <c r="PTD266" s="254"/>
      <c r="PTE266" s="254"/>
      <c r="PTF266" s="254"/>
      <c r="PTG266" s="254"/>
      <c r="PTH266" s="254"/>
      <c r="PTI266" s="254"/>
      <c r="PTJ266" s="254"/>
      <c r="PTK266" s="254"/>
      <c r="PTL266" s="254"/>
      <c r="PTM266" s="254"/>
      <c r="PTN266" s="254"/>
      <c r="PTO266" s="254"/>
      <c r="PTP266" s="254"/>
      <c r="PTQ266" s="254"/>
      <c r="PTR266" s="254"/>
      <c r="PTS266" s="254"/>
      <c r="PTT266" s="254"/>
      <c r="PTU266" s="254"/>
      <c r="PTV266" s="254"/>
      <c r="PTW266" s="254"/>
      <c r="PTX266" s="254"/>
      <c r="PTY266" s="254"/>
      <c r="PTZ266" s="254"/>
      <c r="PUA266" s="254"/>
      <c r="PUB266" s="254"/>
      <c r="PUC266" s="254"/>
      <c r="PUD266" s="254"/>
      <c r="PUE266" s="254"/>
      <c r="PUF266" s="254"/>
      <c r="PUG266" s="254"/>
      <c r="PUH266" s="254"/>
      <c r="PUI266" s="254"/>
      <c r="PUJ266" s="254"/>
      <c r="PUK266" s="254"/>
      <c r="PUL266" s="254"/>
      <c r="PUM266" s="254"/>
      <c r="PUN266" s="254"/>
      <c r="PUO266" s="254"/>
      <c r="PUP266" s="254"/>
      <c r="PUQ266" s="254"/>
      <c r="PUR266" s="254"/>
      <c r="PUS266" s="254"/>
      <c r="PUT266" s="254"/>
      <c r="PUU266" s="254"/>
      <c r="PUV266" s="254"/>
      <c r="PUW266" s="254"/>
      <c r="PUX266" s="254"/>
      <c r="PUY266" s="254"/>
      <c r="PUZ266" s="254"/>
      <c r="PVA266" s="254"/>
      <c r="PVB266" s="254"/>
      <c r="PVC266" s="254"/>
      <c r="PVD266" s="254"/>
      <c r="PVE266" s="254"/>
      <c r="PVF266" s="254"/>
      <c r="PVG266" s="254"/>
      <c r="PVH266" s="254"/>
      <c r="PVI266" s="254"/>
      <c r="PVJ266" s="254"/>
      <c r="PVK266" s="254"/>
      <c r="PVL266" s="254"/>
      <c r="PVM266" s="254"/>
      <c r="PVN266" s="254"/>
      <c r="PVO266" s="254"/>
      <c r="PVP266" s="254"/>
      <c r="PVQ266" s="254"/>
      <c r="PVR266" s="254"/>
      <c r="PVS266" s="254"/>
      <c r="PVT266" s="254"/>
      <c r="PVU266" s="254"/>
      <c r="PVV266" s="254"/>
      <c r="PVW266" s="254"/>
      <c r="PVX266" s="254"/>
      <c r="PVY266" s="254"/>
      <c r="PVZ266" s="254"/>
      <c r="PWA266" s="254"/>
      <c r="PWB266" s="254"/>
      <c r="PWC266" s="254"/>
      <c r="PWD266" s="254"/>
      <c r="PWE266" s="254"/>
      <c r="PWF266" s="254"/>
      <c r="PWG266" s="254"/>
      <c r="PWH266" s="254"/>
      <c r="PWI266" s="254"/>
      <c r="PWJ266" s="254"/>
      <c r="PWK266" s="254"/>
      <c r="PWL266" s="254"/>
      <c r="PWM266" s="254"/>
      <c r="PWN266" s="254"/>
      <c r="PWO266" s="254"/>
      <c r="PWP266" s="254"/>
      <c r="PWQ266" s="254"/>
      <c r="PWR266" s="254"/>
      <c r="PWS266" s="254"/>
      <c r="PWT266" s="254"/>
      <c r="PWU266" s="254"/>
      <c r="PWV266" s="254"/>
      <c r="PWW266" s="254"/>
      <c r="PWX266" s="254"/>
      <c r="PWY266" s="254"/>
      <c r="PWZ266" s="254"/>
      <c r="PXA266" s="254"/>
      <c r="PXB266" s="254"/>
      <c r="PXC266" s="254"/>
      <c r="PXD266" s="254"/>
      <c r="PXE266" s="254"/>
      <c r="PXF266" s="254"/>
      <c r="PXG266" s="254"/>
      <c r="PXH266" s="254"/>
      <c r="PXI266" s="254"/>
      <c r="PXJ266" s="254"/>
      <c r="PXK266" s="254"/>
      <c r="PXL266" s="254"/>
      <c r="PXM266" s="254"/>
      <c r="PXN266" s="254"/>
      <c r="PXO266" s="254"/>
      <c r="PXP266" s="254"/>
      <c r="PXQ266" s="254"/>
      <c r="PXR266" s="254"/>
      <c r="PXS266" s="254"/>
      <c r="PXT266" s="254"/>
      <c r="PXU266" s="254"/>
      <c r="PXV266" s="254"/>
      <c r="PXW266" s="254"/>
      <c r="PXX266" s="254"/>
      <c r="PXY266" s="254"/>
      <c r="PXZ266" s="254"/>
      <c r="PYA266" s="254"/>
      <c r="PYB266" s="254"/>
      <c r="PYC266" s="254"/>
      <c r="PYD266" s="254"/>
      <c r="PYE266" s="254"/>
      <c r="PYF266" s="254"/>
      <c r="PYG266" s="254"/>
      <c r="PYH266" s="254"/>
      <c r="PYI266" s="254"/>
      <c r="PYJ266" s="254"/>
      <c r="PYK266" s="254"/>
      <c r="PYL266" s="254"/>
      <c r="PYM266" s="254"/>
      <c r="PYN266" s="254"/>
      <c r="PYO266" s="254"/>
      <c r="PYP266" s="254"/>
      <c r="PYQ266" s="254"/>
      <c r="PYR266" s="254"/>
      <c r="PYS266" s="254"/>
      <c r="PYT266" s="254"/>
      <c r="PYU266" s="254"/>
      <c r="PYV266" s="254"/>
      <c r="PYW266" s="254"/>
      <c r="PYX266" s="254"/>
      <c r="PYY266" s="254"/>
      <c r="PYZ266" s="254"/>
      <c r="PZA266" s="254"/>
      <c r="PZB266" s="254"/>
      <c r="PZC266" s="254"/>
      <c r="PZD266" s="254"/>
      <c r="PZE266" s="254"/>
      <c r="PZF266" s="254"/>
      <c r="PZG266" s="254"/>
      <c r="PZH266" s="254"/>
      <c r="PZI266" s="254"/>
      <c r="PZJ266" s="254"/>
      <c r="PZK266" s="254"/>
      <c r="PZL266" s="254"/>
      <c r="PZM266" s="254"/>
      <c r="PZN266" s="254"/>
      <c r="PZO266" s="254"/>
      <c r="PZP266" s="254"/>
      <c r="PZQ266" s="254"/>
      <c r="PZR266" s="254"/>
      <c r="PZS266" s="254"/>
      <c r="PZT266" s="254"/>
      <c r="PZU266" s="254"/>
      <c r="PZV266" s="254"/>
      <c r="PZW266" s="254"/>
      <c r="PZX266" s="254"/>
      <c r="PZY266" s="254"/>
      <c r="PZZ266" s="254"/>
      <c r="QAA266" s="254"/>
      <c r="QAB266" s="254"/>
      <c r="QAC266" s="254"/>
      <c r="QAD266" s="254"/>
      <c r="QAE266" s="254"/>
      <c r="QAF266" s="254"/>
      <c r="QAG266" s="254"/>
      <c r="QAH266" s="254"/>
      <c r="QAI266" s="254"/>
      <c r="QAJ266" s="254"/>
      <c r="QAK266" s="254"/>
      <c r="QAL266" s="254"/>
      <c r="QAM266" s="254"/>
      <c r="QAN266" s="254"/>
      <c r="QAO266" s="254"/>
      <c r="QAP266" s="254"/>
      <c r="QAQ266" s="254"/>
      <c r="QAR266" s="254"/>
      <c r="QAS266" s="254"/>
      <c r="QAT266" s="254"/>
      <c r="QAU266" s="254"/>
      <c r="QAV266" s="254"/>
      <c r="QAW266" s="254"/>
      <c r="QAX266" s="254"/>
      <c r="QAY266" s="254"/>
      <c r="QAZ266" s="254"/>
      <c r="QBA266" s="254"/>
      <c r="QBB266" s="254"/>
      <c r="QBC266" s="254"/>
      <c r="QBD266" s="254"/>
      <c r="QBE266" s="254"/>
      <c r="QBF266" s="254"/>
      <c r="QBG266" s="254"/>
      <c r="QBH266" s="254"/>
      <c r="QBI266" s="254"/>
      <c r="QBJ266" s="254"/>
      <c r="QBK266" s="254"/>
      <c r="QBL266" s="254"/>
      <c r="QBM266" s="254"/>
      <c r="QBN266" s="254"/>
      <c r="QBO266" s="254"/>
      <c r="QBP266" s="254"/>
      <c r="QBQ266" s="254"/>
      <c r="QBR266" s="254"/>
      <c r="QBS266" s="254"/>
      <c r="QBT266" s="254"/>
      <c r="QBU266" s="254"/>
      <c r="QBV266" s="254"/>
      <c r="QBW266" s="254"/>
      <c r="QBX266" s="254"/>
      <c r="QBY266" s="254"/>
      <c r="QBZ266" s="254"/>
      <c r="QCA266" s="254"/>
      <c r="QCB266" s="254"/>
      <c r="QCC266" s="254"/>
      <c r="QCD266" s="254"/>
      <c r="QCE266" s="254"/>
      <c r="QCF266" s="254"/>
      <c r="QCG266" s="254"/>
      <c r="QCH266" s="254"/>
      <c r="QCI266" s="254"/>
      <c r="QCJ266" s="254"/>
      <c r="QCK266" s="254"/>
      <c r="QCL266" s="254"/>
      <c r="QCM266" s="254"/>
      <c r="QCN266" s="254"/>
      <c r="QCO266" s="254"/>
      <c r="QCP266" s="254"/>
      <c r="QCQ266" s="254"/>
      <c r="QCR266" s="254"/>
      <c r="QCS266" s="254"/>
      <c r="QCT266" s="254"/>
      <c r="QCU266" s="254"/>
      <c r="QCV266" s="254"/>
      <c r="QCW266" s="254"/>
      <c r="QCX266" s="254"/>
      <c r="QCY266" s="254"/>
      <c r="QCZ266" s="254"/>
      <c r="QDA266" s="254"/>
      <c r="QDB266" s="254"/>
      <c r="QDC266" s="254"/>
      <c r="QDD266" s="254"/>
      <c r="QDE266" s="254"/>
      <c r="QDF266" s="254"/>
      <c r="QDG266" s="254"/>
      <c r="QDH266" s="254"/>
      <c r="QDI266" s="254"/>
      <c r="QDJ266" s="254"/>
      <c r="QDK266" s="254"/>
      <c r="QDL266" s="254"/>
      <c r="QDM266" s="254"/>
      <c r="QDN266" s="254"/>
      <c r="QDO266" s="254"/>
      <c r="QDP266" s="254"/>
      <c r="QDQ266" s="254"/>
      <c r="QDR266" s="254"/>
      <c r="QDS266" s="254"/>
      <c r="QDT266" s="254"/>
      <c r="QDU266" s="254"/>
      <c r="QDV266" s="254"/>
      <c r="QDW266" s="254"/>
      <c r="QDX266" s="254"/>
      <c r="QDY266" s="254"/>
      <c r="QDZ266" s="254"/>
      <c r="QEA266" s="254"/>
      <c r="QEB266" s="254"/>
      <c r="QEC266" s="254"/>
      <c r="QED266" s="254"/>
      <c r="QEE266" s="254"/>
      <c r="QEF266" s="254"/>
      <c r="QEG266" s="254"/>
      <c r="QEH266" s="254"/>
      <c r="QEI266" s="254"/>
      <c r="QEJ266" s="254"/>
      <c r="QEK266" s="254"/>
      <c r="QEL266" s="254"/>
      <c r="QEM266" s="254"/>
      <c r="QEN266" s="254"/>
      <c r="QEO266" s="254"/>
      <c r="QEP266" s="254"/>
      <c r="QEQ266" s="254"/>
      <c r="QER266" s="254"/>
      <c r="QES266" s="254"/>
      <c r="QET266" s="254"/>
      <c r="QEU266" s="254"/>
      <c r="QEV266" s="254"/>
      <c r="QEW266" s="254"/>
      <c r="QEX266" s="254"/>
      <c r="QEY266" s="254"/>
      <c r="QEZ266" s="254"/>
      <c r="QFA266" s="254"/>
      <c r="QFB266" s="254"/>
      <c r="QFC266" s="254"/>
      <c r="QFD266" s="254"/>
      <c r="QFE266" s="254"/>
      <c r="QFF266" s="254"/>
      <c r="QFG266" s="254"/>
      <c r="QFH266" s="254"/>
      <c r="QFI266" s="254"/>
      <c r="QFJ266" s="254"/>
      <c r="QFK266" s="254"/>
      <c r="QFL266" s="254"/>
      <c r="QFM266" s="254"/>
      <c r="QFN266" s="254"/>
      <c r="QFO266" s="254"/>
      <c r="QFP266" s="254"/>
      <c r="QFQ266" s="254"/>
      <c r="QFR266" s="254"/>
      <c r="QFS266" s="254"/>
      <c r="QFT266" s="254"/>
      <c r="QFU266" s="254"/>
      <c r="QFV266" s="254"/>
      <c r="QFW266" s="254"/>
      <c r="QFX266" s="254"/>
      <c r="QFY266" s="254"/>
      <c r="QFZ266" s="254"/>
      <c r="QGA266" s="254"/>
      <c r="QGB266" s="254"/>
      <c r="QGC266" s="254"/>
      <c r="QGD266" s="254"/>
      <c r="QGE266" s="254"/>
      <c r="QGF266" s="254"/>
      <c r="QGG266" s="254"/>
      <c r="QGH266" s="254"/>
      <c r="QGI266" s="254"/>
      <c r="QGJ266" s="254"/>
      <c r="QGK266" s="254"/>
      <c r="QGL266" s="254"/>
      <c r="QGM266" s="254"/>
      <c r="QGN266" s="254"/>
      <c r="QGO266" s="254"/>
      <c r="QGP266" s="254"/>
      <c r="QGQ266" s="254"/>
      <c r="QGR266" s="254"/>
      <c r="QGS266" s="254"/>
      <c r="QGT266" s="254"/>
      <c r="QGU266" s="254"/>
      <c r="QGV266" s="254"/>
      <c r="QGW266" s="254"/>
      <c r="QGX266" s="254"/>
      <c r="QGY266" s="254"/>
      <c r="QGZ266" s="254"/>
      <c r="QHA266" s="254"/>
      <c r="QHB266" s="254"/>
      <c r="QHC266" s="254"/>
      <c r="QHD266" s="254"/>
      <c r="QHE266" s="254"/>
      <c r="QHF266" s="254"/>
      <c r="QHG266" s="254"/>
      <c r="QHH266" s="254"/>
      <c r="QHI266" s="254"/>
      <c r="QHJ266" s="254"/>
      <c r="QHK266" s="254"/>
      <c r="QHL266" s="254"/>
      <c r="QHM266" s="254"/>
      <c r="QHN266" s="254"/>
      <c r="QHO266" s="254"/>
      <c r="QHP266" s="254"/>
      <c r="QHQ266" s="254"/>
      <c r="QHR266" s="254"/>
      <c r="QHS266" s="254"/>
      <c r="QHT266" s="254"/>
      <c r="QHU266" s="254"/>
      <c r="QHV266" s="254"/>
      <c r="QHW266" s="254"/>
      <c r="QHX266" s="254"/>
      <c r="QHY266" s="254"/>
      <c r="QHZ266" s="254"/>
      <c r="QIA266" s="254"/>
      <c r="QIB266" s="254"/>
      <c r="QIC266" s="254"/>
      <c r="QID266" s="254"/>
      <c r="QIE266" s="254"/>
      <c r="QIF266" s="254"/>
      <c r="QIG266" s="254"/>
      <c r="QIH266" s="254"/>
      <c r="QII266" s="254"/>
      <c r="QIJ266" s="254"/>
      <c r="QIK266" s="254"/>
      <c r="QIL266" s="254"/>
      <c r="QIM266" s="254"/>
      <c r="QIN266" s="254"/>
      <c r="QIO266" s="254"/>
      <c r="QIP266" s="254"/>
      <c r="QIQ266" s="254"/>
      <c r="QIR266" s="254"/>
      <c r="QIS266" s="254"/>
      <c r="QIT266" s="254"/>
      <c r="QIU266" s="254"/>
      <c r="QIV266" s="254"/>
      <c r="QIW266" s="254"/>
      <c r="QIX266" s="254"/>
      <c r="QIY266" s="254"/>
      <c r="QIZ266" s="254"/>
      <c r="QJA266" s="254"/>
      <c r="QJB266" s="254"/>
      <c r="QJC266" s="254"/>
      <c r="QJD266" s="254"/>
      <c r="QJE266" s="254"/>
      <c r="QJF266" s="254"/>
      <c r="QJG266" s="254"/>
      <c r="QJH266" s="254"/>
      <c r="QJI266" s="254"/>
      <c r="QJJ266" s="254"/>
      <c r="QJK266" s="254"/>
      <c r="QJL266" s="254"/>
      <c r="QJM266" s="254"/>
      <c r="QJN266" s="254"/>
      <c r="QJO266" s="254"/>
      <c r="QJP266" s="254"/>
      <c r="QJQ266" s="254"/>
      <c r="QJR266" s="254"/>
      <c r="QJS266" s="254"/>
      <c r="QJT266" s="254"/>
      <c r="QJU266" s="254"/>
      <c r="QJV266" s="254"/>
      <c r="QJW266" s="254"/>
      <c r="QJX266" s="254"/>
      <c r="QJY266" s="254"/>
      <c r="QJZ266" s="254"/>
      <c r="QKA266" s="254"/>
      <c r="QKB266" s="254"/>
      <c r="QKC266" s="254"/>
      <c r="QKD266" s="254"/>
      <c r="QKE266" s="254"/>
      <c r="QKF266" s="254"/>
      <c r="QKG266" s="254"/>
      <c r="QKH266" s="254"/>
      <c r="QKI266" s="254"/>
      <c r="QKJ266" s="254"/>
      <c r="QKK266" s="254"/>
      <c r="QKL266" s="254"/>
      <c r="QKM266" s="254"/>
      <c r="QKN266" s="254"/>
      <c r="QKO266" s="254"/>
      <c r="QKP266" s="254"/>
      <c r="QKQ266" s="254"/>
      <c r="QKR266" s="254"/>
      <c r="QKS266" s="254"/>
      <c r="QKT266" s="254"/>
      <c r="QKU266" s="254"/>
      <c r="QKV266" s="254"/>
      <c r="QKW266" s="254"/>
      <c r="QKX266" s="254"/>
      <c r="QKY266" s="254"/>
      <c r="QKZ266" s="254"/>
      <c r="QLA266" s="254"/>
      <c r="QLB266" s="254"/>
      <c r="QLC266" s="254"/>
      <c r="QLD266" s="254"/>
      <c r="QLE266" s="254"/>
      <c r="QLF266" s="254"/>
      <c r="QLG266" s="254"/>
      <c r="QLH266" s="254"/>
      <c r="QLI266" s="254"/>
      <c r="QLJ266" s="254"/>
      <c r="QLK266" s="254"/>
      <c r="QLL266" s="254"/>
      <c r="QLM266" s="254"/>
      <c r="QLN266" s="254"/>
      <c r="QLO266" s="254"/>
      <c r="QLP266" s="254"/>
      <c r="QLQ266" s="254"/>
      <c r="QLR266" s="254"/>
      <c r="QLS266" s="254"/>
      <c r="QLT266" s="254"/>
      <c r="QLU266" s="254"/>
      <c r="QLV266" s="254"/>
      <c r="QLW266" s="254"/>
      <c r="QLX266" s="254"/>
      <c r="QLY266" s="254"/>
      <c r="QLZ266" s="254"/>
      <c r="QMA266" s="254"/>
      <c r="QMB266" s="254"/>
      <c r="QMC266" s="254"/>
      <c r="QMD266" s="254"/>
      <c r="QME266" s="254"/>
      <c r="QMF266" s="254"/>
      <c r="QMG266" s="254"/>
      <c r="QMH266" s="254"/>
      <c r="QMI266" s="254"/>
      <c r="QMJ266" s="254"/>
      <c r="QMK266" s="254"/>
      <c r="QML266" s="254"/>
      <c r="QMM266" s="254"/>
      <c r="QMN266" s="254"/>
      <c r="QMO266" s="254"/>
      <c r="QMP266" s="254"/>
      <c r="QMQ266" s="254"/>
      <c r="QMR266" s="254"/>
      <c r="QMS266" s="254"/>
      <c r="QMT266" s="254"/>
      <c r="QMU266" s="254"/>
      <c r="QMV266" s="254"/>
      <c r="QMW266" s="254"/>
      <c r="QMX266" s="254"/>
      <c r="QMY266" s="254"/>
      <c r="QMZ266" s="254"/>
      <c r="QNA266" s="254"/>
      <c r="QNB266" s="254"/>
      <c r="QNC266" s="254"/>
      <c r="QND266" s="254"/>
      <c r="QNE266" s="254"/>
      <c r="QNF266" s="254"/>
      <c r="QNG266" s="254"/>
      <c r="QNH266" s="254"/>
      <c r="QNI266" s="254"/>
      <c r="QNJ266" s="254"/>
      <c r="QNK266" s="254"/>
      <c r="QNL266" s="254"/>
      <c r="QNM266" s="254"/>
      <c r="QNN266" s="254"/>
      <c r="QNO266" s="254"/>
      <c r="QNP266" s="254"/>
      <c r="QNQ266" s="254"/>
      <c r="QNR266" s="254"/>
      <c r="QNS266" s="254"/>
      <c r="QNT266" s="254"/>
      <c r="QNU266" s="254"/>
      <c r="QNV266" s="254"/>
      <c r="QNW266" s="254"/>
      <c r="QNX266" s="254"/>
      <c r="QNY266" s="254"/>
      <c r="QNZ266" s="254"/>
      <c r="QOA266" s="254"/>
      <c r="QOB266" s="254"/>
      <c r="QOC266" s="254"/>
      <c r="QOD266" s="254"/>
      <c r="QOE266" s="254"/>
      <c r="QOF266" s="254"/>
      <c r="QOG266" s="254"/>
      <c r="QOH266" s="254"/>
      <c r="QOI266" s="254"/>
      <c r="QOJ266" s="254"/>
      <c r="QOK266" s="254"/>
      <c r="QOL266" s="254"/>
      <c r="QOM266" s="254"/>
      <c r="QON266" s="254"/>
      <c r="QOO266" s="254"/>
      <c r="QOP266" s="254"/>
      <c r="QOQ266" s="254"/>
      <c r="QOR266" s="254"/>
      <c r="QOS266" s="254"/>
      <c r="QOT266" s="254"/>
      <c r="QOU266" s="254"/>
      <c r="QOV266" s="254"/>
      <c r="QOW266" s="254"/>
      <c r="QOX266" s="254"/>
      <c r="QOY266" s="254"/>
      <c r="QOZ266" s="254"/>
      <c r="QPA266" s="254"/>
      <c r="QPB266" s="254"/>
      <c r="QPC266" s="254"/>
      <c r="QPD266" s="254"/>
      <c r="QPE266" s="254"/>
      <c r="QPF266" s="254"/>
      <c r="QPG266" s="254"/>
      <c r="QPH266" s="254"/>
      <c r="QPI266" s="254"/>
      <c r="QPJ266" s="254"/>
      <c r="QPK266" s="254"/>
      <c r="QPL266" s="254"/>
      <c r="QPM266" s="254"/>
      <c r="QPN266" s="254"/>
      <c r="QPO266" s="254"/>
      <c r="QPP266" s="254"/>
      <c r="QPQ266" s="254"/>
      <c r="QPR266" s="254"/>
      <c r="QPS266" s="254"/>
      <c r="QPT266" s="254"/>
      <c r="QPU266" s="254"/>
      <c r="QPV266" s="254"/>
      <c r="QPW266" s="254"/>
      <c r="QPX266" s="254"/>
      <c r="QPY266" s="254"/>
      <c r="QPZ266" s="254"/>
      <c r="QQA266" s="254"/>
      <c r="QQB266" s="254"/>
      <c r="QQC266" s="254"/>
      <c r="QQD266" s="254"/>
      <c r="QQE266" s="254"/>
      <c r="QQF266" s="254"/>
      <c r="QQG266" s="254"/>
      <c r="QQH266" s="254"/>
      <c r="QQI266" s="254"/>
      <c r="QQJ266" s="254"/>
      <c r="QQK266" s="254"/>
      <c r="QQL266" s="254"/>
      <c r="QQM266" s="254"/>
      <c r="QQN266" s="254"/>
      <c r="QQO266" s="254"/>
      <c r="QQP266" s="254"/>
      <c r="QQQ266" s="254"/>
      <c r="QQR266" s="254"/>
      <c r="QQS266" s="254"/>
      <c r="QQT266" s="254"/>
      <c r="QQU266" s="254"/>
      <c r="QQV266" s="254"/>
      <c r="QQW266" s="254"/>
      <c r="QQX266" s="254"/>
      <c r="QQY266" s="254"/>
      <c r="QQZ266" s="254"/>
      <c r="QRA266" s="254"/>
      <c r="QRB266" s="254"/>
      <c r="QRC266" s="254"/>
      <c r="QRD266" s="254"/>
      <c r="QRE266" s="254"/>
      <c r="QRF266" s="254"/>
      <c r="QRG266" s="254"/>
      <c r="QRH266" s="254"/>
      <c r="QRI266" s="254"/>
      <c r="QRJ266" s="254"/>
      <c r="QRK266" s="254"/>
      <c r="QRL266" s="254"/>
      <c r="QRM266" s="254"/>
      <c r="QRN266" s="254"/>
      <c r="QRO266" s="254"/>
      <c r="QRP266" s="254"/>
      <c r="QRQ266" s="254"/>
      <c r="QRR266" s="254"/>
      <c r="QRS266" s="254"/>
      <c r="QRT266" s="254"/>
      <c r="QRU266" s="254"/>
      <c r="QRV266" s="254"/>
      <c r="QRW266" s="254"/>
      <c r="QRX266" s="254"/>
      <c r="QRY266" s="254"/>
      <c r="QRZ266" s="254"/>
      <c r="QSA266" s="254"/>
      <c r="QSB266" s="254"/>
      <c r="QSC266" s="254"/>
      <c r="QSD266" s="254"/>
      <c r="QSE266" s="254"/>
      <c r="QSF266" s="254"/>
      <c r="QSG266" s="254"/>
      <c r="QSH266" s="254"/>
      <c r="QSI266" s="254"/>
      <c r="QSJ266" s="254"/>
      <c r="QSK266" s="254"/>
      <c r="QSL266" s="254"/>
      <c r="QSM266" s="254"/>
      <c r="QSN266" s="254"/>
      <c r="QSO266" s="254"/>
      <c r="QSP266" s="254"/>
      <c r="QSQ266" s="254"/>
      <c r="QSR266" s="254"/>
      <c r="QSS266" s="254"/>
      <c r="QST266" s="254"/>
      <c r="QSU266" s="254"/>
      <c r="QSV266" s="254"/>
      <c r="QSW266" s="254"/>
      <c r="QSX266" s="254"/>
      <c r="QSY266" s="254"/>
      <c r="QSZ266" s="254"/>
      <c r="QTA266" s="254"/>
      <c r="QTB266" s="254"/>
      <c r="QTC266" s="254"/>
      <c r="QTD266" s="254"/>
      <c r="QTE266" s="254"/>
      <c r="QTF266" s="254"/>
      <c r="QTG266" s="254"/>
      <c r="QTH266" s="254"/>
      <c r="QTI266" s="254"/>
      <c r="QTJ266" s="254"/>
      <c r="QTK266" s="254"/>
      <c r="QTL266" s="254"/>
      <c r="QTM266" s="254"/>
      <c r="QTN266" s="254"/>
      <c r="QTO266" s="254"/>
      <c r="QTP266" s="254"/>
      <c r="QTQ266" s="254"/>
      <c r="QTR266" s="254"/>
      <c r="QTS266" s="254"/>
      <c r="QTT266" s="254"/>
      <c r="QTU266" s="254"/>
      <c r="QTV266" s="254"/>
      <c r="QTW266" s="254"/>
      <c r="QTX266" s="254"/>
      <c r="QTY266" s="254"/>
      <c r="QTZ266" s="254"/>
      <c r="QUA266" s="254"/>
      <c r="QUB266" s="254"/>
      <c r="QUC266" s="254"/>
      <c r="QUD266" s="254"/>
      <c r="QUE266" s="254"/>
      <c r="QUF266" s="254"/>
      <c r="QUG266" s="254"/>
      <c r="QUH266" s="254"/>
      <c r="QUI266" s="254"/>
      <c r="QUJ266" s="254"/>
      <c r="QUK266" s="254"/>
      <c r="QUL266" s="254"/>
      <c r="QUM266" s="254"/>
      <c r="QUN266" s="254"/>
      <c r="QUO266" s="254"/>
      <c r="QUP266" s="254"/>
      <c r="QUQ266" s="254"/>
      <c r="QUR266" s="254"/>
      <c r="QUS266" s="254"/>
      <c r="QUT266" s="254"/>
      <c r="QUU266" s="254"/>
      <c r="QUV266" s="254"/>
      <c r="QUW266" s="254"/>
      <c r="QUX266" s="254"/>
      <c r="QUY266" s="254"/>
      <c r="QUZ266" s="254"/>
      <c r="QVA266" s="254"/>
      <c r="QVB266" s="254"/>
      <c r="QVC266" s="254"/>
      <c r="QVD266" s="254"/>
      <c r="QVE266" s="254"/>
      <c r="QVF266" s="254"/>
      <c r="QVG266" s="254"/>
      <c r="QVH266" s="254"/>
      <c r="QVI266" s="254"/>
      <c r="QVJ266" s="254"/>
      <c r="QVK266" s="254"/>
      <c r="QVL266" s="254"/>
      <c r="QVM266" s="254"/>
      <c r="QVN266" s="254"/>
      <c r="QVO266" s="254"/>
      <c r="QVP266" s="254"/>
      <c r="QVQ266" s="254"/>
      <c r="QVR266" s="254"/>
      <c r="QVS266" s="254"/>
      <c r="QVT266" s="254"/>
      <c r="QVU266" s="254"/>
      <c r="QVV266" s="254"/>
      <c r="QVW266" s="254"/>
      <c r="QVX266" s="254"/>
      <c r="QVY266" s="254"/>
      <c r="QVZ266" s="254"/>
      <c r="QWA266" s="254"/>
      <c r="QWB266" s="254"/>
      <c r="QWC266" s="254"/>
      <c r="QWD266" s="254"/>
      <c r="QWE266" s="254"/>
      <c r="QWF266" s="254"/>
      <c r="QWG266" s="254"/>
      <c r="QWH266" s="254"/>
      <c r="QWI266" s="254"/>
      <c r="QWJ266" s="254"/>
      <c r="QWK266" s="254"/>
      <c r="QWL266" s="254"/>
      <c r="QWM266" s="254"/>
      <c r="QWN266" s="254"/>
      <c r="QWO266" s="254"/>
      <c r="QWP266" s="254"/>
      <c r="QWQ266" s="254"/>
      <c r="QWR266" s="254"/>
      <c r="QWS266" s="254"/>
      <c r="QWT266" s="254"/>
      <c r="QWU266" s="254"/>
      <c r="QWV266" s="254"/>
      <c r="QWW266" s="254"/>
      <c r="QWX266" s="254"/>
      <c r="QWY266" s="254"/>
      <c r="QWZ266" s="254"/>
      <c r="QXA266" s="254"/>
      <c r="QXB266" s="254"/>
      <c r="QXC266" s="254"/>
      <c r="QXD266" s="254"/>
      <c r="QXE266" s="254"/>
      <c r="QXF266" s="254"/>
      <c r="QXG266" s="254"/>
      <c r="QXH266" s="254"/>
      <c r="QXI266" s="254"/>
      <c r="QXJ266" s="254"/>
      <c r="QXK266" s="254"/>
      <c r="QXL266" s="254"/>
      <c r="QXM266" s="254"/>
      <c r="QXN266" s="254"/>
      <c r="QXO266" s="254"/>
      <c r="QXP266" s="254"/>
      <c r="QXQ266" s="254"/>
      <c r="QXR266" s="254"/>
      <c r="QXS266" s="254"/>
      <c r="QXT266" s="254"/>
      <c r="QXU266" s="254"/>
      <c r="QXV266" s="254"/>
      <c r="QXW266" s="254"/>
      <c r="QXX266" s="254"/>
      <c r="QXY266" s="254"/>
      <c r="QXZ266" s="254"/>
      <c r="QYA266" s="254"/>
      <c r="QYB266" s="254"/>
      <c r="QYC266" s="254"/>
      <c r="QYD266" s="254"/>
      <c r="QYE266" s="254"/>
      <c r="QYF266" s="254"/>
      <c r="QYG266" s="254"/>
      <c r="QYH266" s="254"/>
      <c r="QYI266" s="254"/>
      <c r="QYJ266" s="254"/>
      <c r="QYK266" s="254"/>
      <c r="QYL266" s="254"/>
      <c r="QYM266" s="254"/>
      <c r="QYN266" s="254"/>
      <c r="QYO266" s="254"/>
      <c r="QYP266" s="254"/>
      <c r="QYQ266" s="254"/>
      <c r="QYR266" s="254"/>
      <c r="QYS266" s="254"/>
      <c r="QYT266" s="254"/>
      <c r="QYU266" s="254"/>
      <c r="QYV266" s="254"/>
      <c r="QYW266" s="254"/>
      <c r="QYX266" s="254"/>
      <c r="QYY266" s="254"/>
      <c r="QYZ266" s="254"/>
      <c r="QZA266" s="254"/>
      <c r="QZB266" s="254"/>
      <c r="QZC266" s="254"/>
      <c r="QZD266" s="254"/>
      <c r="QZE266" s="254"/>
      <c r="QZF266" s="254"/>
      <c r="QZG266" s="254"/>
      <c r="QZH266" s="254"/>
      <c r="QZI266" s="254"/>
      <c r="QZJ266" s="254"/>
      <c r="QZK266" s="254"/>
      <c r="QZL266" s="254"/>
      <c r="QZM266" s="254"/>
      <c r="QZN266" s="254"/>
      <c r="QZO266" s="254"/>
      <c r="QZP266" s="254"/>
      <c r="QZQ266" s="254"/>
      <c r="QZR266" s="254"/>
      <c r="QZS266" s="254"/>
      <c r="QZT266" s="254"/>
      <c r="QZU266" s="254"/>
      <c r="QZV266" s="254"/>
      <c r="QZW266" s="254"/>
      <c r="QZX266" s="254"/>
      <c r="QZY266" s="254"/>
      <c r="QZZ266" s="254"/>
      <c r="RAA266" s="254"/>
      <c r="RAB266" s="254"/>
      <c r="RAC266" s="254"/>
      <c r="RAD266" s="254"/>
      <c r="RAE266" s="254"/>
      <c r="RAF266" s="254"/>
      <c r="RAG266" s="254"/>
      <c r="RAH266" s="254"/>
      <c r="RAI266" s="254"/>
      <c r="RAJ266" s="254"/>
      <c r="RAK266" s="254"/>
      <c r="RAL266" s="254"/>
      <c r="RAM266" s="254"/>
      <c r="RAN266" s="254"/>
      <c r="RAO266" s="254"/>
      <c r="RAP266" s="254"/>
      <c r="RAQ266" s="254"/>
      <c r="RAR266" s="254"/>
      <c r="RAS266" s="254"/>
      <c r="RAT266" s="254"/>
      <c r="RAU266" s="254"/>
      <c r="RAV266" s="254"/>
      <c r="RAW266" s="254"/>
      <c r="RAX266" s="254"/>
      <c r="RAY266" s="254"/>
      <c r="RAZ266" s="254"/>
      <c r="RBA266" s="254"/>
      <c r="RBB266" s="254"/>
      <c r="RBC266" s="254"/>
      <c r="RBD266" s="254"/>
      <c r="RBE266" s="254"/>
      <c r="RBF266" s="254"/>
      <c r="RBG266" s="254"/>
      <c r="RBH266" s="254"/>
      <c r="RBI266" s="254"/>
      <c r="RBJ266" s="254"/>
      <c r="RBK266" s="254"/>
      <c r="RBL266" s="254"/>
      <c r="RBM266" s="254"/>
      <c r="RBN266" s="254"/>
      <c r="RBO266" s="254"/>
      <c r="RBP266" s="254"/>
      <c r="RBQ266" s="254"/>
      <c r="RBR266" s="254"/>
      <c r="RBS266" s="254"/>
      <c r="RBT266" s="254"/>
      <c r="RBU266" s="254"/>
      <c r="RBV266" s="254"/>
      <c r="RBW266" s="254"/>
      <c r="RBX266" s="254"/>
      <c r="RBY266" s="254"/>
      <c r="RBZ266" s="254"/>
      <c r="RCA266" s="254"/>
      <c r="RCB266" s="254"/>
      <c r="RCC266" s="254"/>
      <c r="RCD266" s="254"/>
      <c r="RCE266" s="254"/>
      <c r="RCF266" s="254"/>
      <c r="RCG266" s="254"/>
      <c r="RCH266" s="254"/>
      <c r="RCI266" s="254"/>
      <c r="RCJ266" s="254"/>
      <c r="RCK266" s="254"/>
      <c r="RCL266" s="254"/>
      <c r="RCM266" s="254"/>
      <c r="RCN266" s="254"/>
      <c r="RCO266" s="254"/>
      <c r="RCP266" s="254"/>
      <c r="RCQ266" s="254"/>
      <c r="RCR266" s="254"/>
      <c r="RCS266" s="254"/>
      <c r="RCT266" s="254"/>
      <c r="RCU266" s="254"/>
      <c r="RCV266" s="254"/>
      <c r="RCW266" s="254"/>
      <c r="RCX266" s="254"/>
      <c r="RCY266" s="254"/>
      <c r="RCZ266" s="254"/>
      <c r="RDA266" s="254"/>
      <c r="RDB266" s="254"/>
      <c r="RDC266" s="254"/>
      <c r="RDD266" s="254"/>
      <c r="RDE266" s="254"/>
      <c r="RDF266" s="254"/>
      <c r="RDG266" s="254"/>
      <c r="RDH266" s="254"/>
      <c r="RDI266" s="254"/>
      <c r="RDJ266" s="254"/>
      <c r="RDK266" s="254"/>
      <c r="RDL266" s="254"/>
      <c r="RDM266" s="254"/>
      <c r="RDN266" s="254"/>
      <c r="RDO266" s="254"/>
      <c r="RDP266" s="254"/>
      <c r="RDQ266" s="254"/>
      <c r="RDR266" s="254"/>
      <c r="RDS266" s="254"/>
      <c r="RDT266" s="254"/>
      <c r="RDU266" s="254"/>
      <c r="RDV266" s="254"/>
      <c r="RDW266" s="254"/>
      <c r="RDX266" s="254"/>
      <c r="RDY266" s="254"/>
      <c r="RDZ266" s="254"/>
      <c r="REA266" s="254"/>
      <c r="REB266" s="254"/>
      <c r="REC266" s="254"/>
      <c r="RED266" s="254"/>
      <c r="REE266" s="254"/>
      <c r="REF266" s="254"/>
      <c r="REG266" s="254"/>
      <c r="REH266" s="254"/>
      <c r="REI266" s="254"/>
      <c r="REJ266" s="254"/>
      <c r="REK266" s="254"/>
      <c r="REL266" s="254"/>
      <c r="REM266" s="254"/>
      <c r="REN266" s="254"/>
      <c r="REO266" s="254"/>
      <c r="REP266" s="254"/>
      <c r="REQ266" s="254"/>
      <c r="RER266" s="254"/>
      <c r="RES266" s="254"/>
      <c r="RET266" s="254"/>
      <c r="REU266" s="254"/>
      <c r="REV266" s="254"/>
      <c r="REW266" s="254"/>
      <c r="REX266" s="254"/>
      <c r="REY266" s="254"/>
      <c r="REZ266" s="254"/>
      <c r="RFA266" s="254"/>
      <c r="RFB266" s="254"/>
      <c r="RFC266" s="254"/>
      <c r="RFD266" s="254"/>
      <c r="RFE266" s="254"/>
      <c r="RFF266" s="254"/>
      <c r="RFG266" s="254"/>
      <c r="RFH266" s="254"/>
      <c r="RFI266" s="254"/>
      <c r="RFJ266" s="254"/>
      <c r="RFK266" s="254"/>
      <c r="RFL266" s="254"/>
      <c r="RFM266" s="254"/>
      <c r="RFN266" s="254"/>
      <c r="RFO266" s="254"/>
      <c r="RFP266" s="254"/>
      <c r="RFQ266" s="254"/>
      <c r="RFR266" s="254"/>
      <c r="RFS266" s="254"/>
      <c r="RFT266" s="254"/>
      <c r="RFU266" s="254"/>
      <c r="RFV266" s="254"/>
      <c r="RFW266" s="254"/>
      <c r="RFX266" s="254"/>
      <c r="RFY266" s="254"/>
      <c r="RFZ266" s="254"/>
      <c r="RGA266" s="254"/>
      <c r="RGB266" s="254"/>
      <c r="RGC266" s="254"/>
      <c r="RGD266" s="254"/>
      <c r="RGE266" s="254"/>
      <c r="RGF266" s="254"/>
      <c r="RGG266" s="254"/>
      <c r="RGH266" s="254"/>
      <c r="RGI266" s="254"/>
      <c r="RGJ266" s="254"/>
      <c r="RGK266" s="254"/>
      <c r="RGL266" s="254"/>
      <c r="RGM266" s="254"/>
      <c r="RGN266" s="254"/>
      <c r="RGO266" s="254"/>
      <c r="RGP266" s="254"/>
      <c r="RGQ266" s="254"/>
      <c r="RGR266" s="254"/>
      <c r="RGS266" s="254"/>
      <c r="RGT266" s="254"/>
      <c r="RGU266" s="254"/>
      <c r="RGV266" s="254"/>
      <c r="RGW266" s="254"/>
      <c r="RGX266" s="254"/>
      <c r="RGY266" s="254"/>
      <c r="RGZ266" s="254"/>
      <c r="RHA266" s="254"/>
      <c r="RHB266" s="254"/>
      <c r="RHC266" s="254"/>
      <c r="RHD266" s="254"/>
      <c r="RHE266" s="254"/>
      <c r="RHF266" s="254"/>
      <c r="RHG266" s="254"/>
      <c r="RHH266" s="254"/>
      <c r="RHI266" s="254"/>
      <c r="RHJ266" s="254"/>
      <c r="RHK266" s="254"/>
      <c r="RHL266" s="254"/>
      <c r="RHM266" s="254"/>
      <c r="RHN266" s="254"/>
      <c r="RHO266" s="254"/>
      <c r="RHP266" s="254"/>
      <c r="RHQ266" s="254"/>
      <c r="RHR266" s="254"/>
      <c r="RHS266" s="254"/>
      <c r="RHT266" s="254"/>
      <c r="RHU266" s="254"/>
      <c r="RHV266" s="254"/>
      <c r="RHW266" s="254"/>
      <c r="RHX266" s="254"/>
      <c r="RHY266" s="254"/>
      <c r="RHZ266" s="254"/>
      <c r="RIA266" s="254"/>
      <c r="RIB266" s="254"/>
      <c r="RIC266" s="254"/>
      <c r="RID266" s="254"/>
      <c r="RIE266" s="254"/>
      <c r="RIF266" s="254"/>
      <c r="RIG266" s="254"/>
      <c r="RIH266" s="254"/>
      <c r="RII266" s="254"/>
      <c r="RIJ266" s="254"/>
      <c r="RIK266" s="254"/>
      <c r="RIL266" s="254"/>
      <c r="RIM266" s="254"/>
      <c r="RIN266" s="254"/>
      <c r="RIO266" s="254"/>
      <c r="RIP266" s="254"/>
      <c r="RIQ266" s="254"/>
      <c r="RIR266" s="254"/>
      <c r="RIS266" s="254"/>
      <c r="RIT266" s="254"/>
      <c r="RIU266" s="254"/>
      <c r="RIV266" s="254"/>
      <c r="RIW266" s="254"/>
      <c r="RIX266" s="254"/>
      <c r="RIY266" s="254"/>
      <c r="RIZ266" s="254"/>
      <c r="RJA266" s="254"/>
      <c r="RJB266" s="254"/>
      <c r="RJC266" s="254"/>
      <c r="RJD266" s="254"/>
      <c r="RJE266" s="254"/>
      <c r="RJF266" s="254"/>
      <c r="RJG266" s="254"/>
      <c r="RJH266" s="254"/>
      <c r="RJI266" s="254"/>
      <c r="RJJ266" s="254"/>
      <c r="RJK266" s="254"/>
      <c r="RJL266" s="254"/>
      <c r="RJM266" s="254"/>
      <c r="RJN266" s="254"/>
      <c r="RJO266" s="254"/>
      <c r="RJP266" s="254"/>
      <c r="RJQ266" s="254"/>
      <c r="RJR266" s="254"/>
      <c r="RJS266" s="254"/>
      <c r="RJT266" s="254"/>
      <c r="RJU266" s="254"/>
      <c r="RJV266" s="254"/>
      <c r="RJW266" s="254"/>
      <c r="RJX266" s="254"/>
      <c r="RJY266" s="254"/>
      <c r="RJZ266" s="254"/>
      <c r="RKA266" s="254"/>
      <c r="RKB266" s="254"/>
      <c r="RKC266" s="254"/>
      <c r="RKD266" s="254"/>
      <c r="RKE266" s="254"/>
      <c r="RKF266" s="254"/>
      <c r="RKG266" s="254"/>
      <c r="RKH266" s="254"/>
      <c r="RKI266" s="254"/>
      <c r="RKJ266" s="254"/>
      <c r="RKK266" s="254"/>
      <c r="RKL266" s="254"/>
      <c r="RKM266" s="254"/>
      <c r="RKN266" s="254"/>
      <c r="RKO266" s="254"/>
      <c r="RKP266" s="254"/>
      <c r="RKQ266" s="254"/>
      <c r="RKR266" s="254"/>
      <c r="RKS266" s="254"/>
      <c r="RKT266" s="254"/>
      <c r="RKU266" s="254"/>
      <c r="RKV266" s="254"/>
      <c r="RKW266" s="254"/>
      <c r="RKX266" s="254"/>
      <c r="RKY266" s="254"/>
      <c r="RKZ266" s="254"/>
      <c r="RLA266" s="254"/>
      <c r="RLB266" s="254"/>
      <c r="RLC266" s="254"/>
      <c r="RLD266" s="254"/>
      <c r="RLE266" s="254"/>
      <c r="RLF266" s="254"/>
      <c r="RLG266" s="254"/>
      <c r="RLH266" s="254"/>
      <c r="RLI266" s="254"/>
      <c r="RLJ266" s="254"/>
      <c r="RLK266" s="254"/>
      <c r="RLL266" s="254"/>
      <c r="RLM266" s="254"/>
      <c r="RLN266" s="254"/>
      <c r="RLO266" s="254"/>
      <c r="RLP266" s="254"/>
      <c r="RLQ266" s="254"/>
      <c r="RLR266" s="254"/>
      <c r="RLS266" s="254"/>
      <c r="RLT266" s="254"/>
      <c r="RLU266" s="254"/>
      <c r="RLV266" s="254"/>
      <c r="RLW266" s="254"/>
      <c r="RLX266" s="254"/>
      <c r="RLY266" s="254"/>
      <c r="RLZ266" s="254"/>
      <c r="RMA266" s="254"/>
      <c r="RMB266" s="254"/>
      <c r="RMC266" s="254"/>
      <c r="RMD266" s="254"/>
      <c r="RME266" s="254"/>
      <c r="RMF266" s="254"/>
      <c r="RMG266" s="254"/>
      <c r="RMH266" s="254"/>
      <c r="RMI266" s="254"/>
      <c r="RMJ266" s="254"/>
      <c r="RMK266" s="254"/>
      <c r="RML266" s="254"/>
      <c r="RMM266" s="254"/>
      <c r="RMN266" s="254"/>
      <c r="RMO266" s="254"/>
      <c r="RMP266" s="254"/>
      <c r="RMQ266" s="254"/>
      <c r="RMR266" s="254"/>
      <c r="RMS266" s="254"/>
      <c r="RMT266" s="254"/>
      <c r="RMU266" s="254"/>
      <c r="RMV266" s="254"/>
      <c r="RMW266" s="254"/>
      <c r="RMX266" s="254"/>
      <c r="RMY266" s="254"/>
      <c r="RMZ266" s="254"/>
      <c r="RNA266" s="254"/>
      <c r="RNB266" s="254"/>
      <c r="RNC266" s="254"/>
      <c r="RND266" s="254"/>
      <c r="RNE266" s="254"/>
      <c r="RNF266" s="254"/>
      <c r="RNG266" s="254"/>
      <c r="RNH266" s="254"/>
      <c r="RNI266" s="254"/>
      <c r="RNJ266" s="254"/>
      <c r="RNK266" s="254"/>
      <c r="RNL266" s="254"/>
      <c r="RNM266" s="254"/>
      <c r="RNN266" s="254"/>
      <c r="RNO266" s="254"/>
      <c r="RNP266" s="254"/>
      <c r="RNQ266" s="254"/>
      <c r="RNR266" s="254"/>
      <c r="RNS266" s="254"/>
      <c r="RNT266" s="254"/>
      <c r="RNU266" s="254"/>
      <c r="RNV266" s="254"/>
      <c r="RNW266" s="254"/>
      <c r="RNX266" s="254"/>
      <c r="RNY266" s="254"/>
      <c r="RNZ266" s="254"/>
      <c r="ROA266" s="254"/>
      <c r="ROB266" s="254"/>
      <c r="ROC266" s="254"/>
      <c r="ROD266" s="254"/>
      <c r="ROE266" s="254"/>
      <c r="ROF266" s="254"/>
      <c r="ROG266" s="254"/>
      <c r="ROH266" s="254"/>
      <c r="ROI266" s="254"/>
      <c r="ROJ266" s="254"/>
      <c r="ROK266" s="254"/>
      <c r="ROL266" s="254"/>
      <c r="ROM266" s="254"/>
      <c r="RON266" s="254"/>
      <c r="ROO266" s="254"/>
      <c r="ROP266" s="254"/>
      <c r="ROQ266" s="254"/>
      <c r="ROR266" s="254"/>
      <c r="ROS266" s="254"/>
      <c r="ROT266" s="254"/>
      <c r="ROU266" s="254"/>
      <c r="ROV266" s="254"/>
      <c r="ROW266" s="254"/>
      <c r="ROX266" s="254"/>
      <c r="ROY266" s="254"/>
      <c r="ROZ266" s="254"/>
      <c r="RPA266" s="254"/>
      <c r="RPB266" s="254"/>
      <c r="RPC266" s="254"/>
      <c r="RPD266" s="254"/>
      <c r="RPE266" s="254"/>
      <c r="RPF266" s="254"/>
      <c r="RPG266" s="254"/>
      <c r="RPH266" s="254"/>
      <c r="RPI266" s="254"/>
      <c r="RPJ266" s="254"/>
      <c r="RPK266" s="254"/>
      <c r="RPL266" s="254"/>
      <c r="RPM266" s="254"/>
      <c r="RPN266" s="254"/>
      <c r="RPO266" s="254"/>
      <c r="RPP266" s="254"/>
      <c r="RPQ266" s="254"/>
      <c r="RPR266" s="254"/>
      <c r="RPS266" s="254"/>
      <c r="RPT266" s="254"/>
      <c r="RPU266" s="254"/>
      <c r="RPV266" s="254"/>
      <c r="RPW266" s="254"/>
      <c r="RPX266" s="254"/>
      <c r="RPY266" s="254"/>
      <c r="RPZ266" s="254"/>
      <c r="RQA266" s="254"/>
      <c r="RQB266" s="254"/>
      <c r="RQC266" s="254"/>
      <c r="RQD266" s="254"/>
      <c r="RQE266" s="254"/>
      <c r="RQF266" s="254"/>
      <c r="RQG266" s="254"/>
      <c r="RQH266" s="254"/>
      <c r="RQI266" s="254"/>
      <c r="RQJ266" s="254"/>
      <c r="RQK266" s="254"/>
      <c r="RQL266" s="254"/>
      <c r="RQM266" s="254"/>
      <c r="RQN266" s="254"/>
      <c r="RQO266" s="254"/>
      <c r="RQP266" s="254"/>
      <c r="RQQ266" s="254"/>
      <c r="RQR266" s="254"/>
      <c r="RQS266" s="254"/>
      <c r="RQT266" s="254"/>
      <c r="RQU266" s="254"/>
      <c r="RQV266" s="254"/>
      <c r="RQW266" s="254"/>
      <c r="RQX266" s="254"/>
      <c r="RQY266" s="254"/>
      <c r="RQZ266" s="254"/>
      <c r="RRA266" s="254"/>
      <c r="RRB266" s="254"/>
      <c r="RRC266" s="254"/>
      <c r="RRD266" s="254"/>
      <c r="RRE266" s="254"/>
      <c r="RRF266" s="254"/>
      <c r="RRG266" s="254"/>
      <c r="RRH266" s="254"/>
      <c r="RRI266" s="254"/>
      <c r="RRJ266" s="254"/>
      <c r="RRK266" s="254"/>
      <c r="RRL266" s="254"/>
      <c r="RRM266" s="254"/>
      <c r="RRN266" s="254"/>
      <c r="RRO266" s="254"/>
      <c r="RRP266" s="254"/>
      <c r="RRQ266" s="254"/>
      <c r="RRR266" s="254"/>
      <c r="RRS266" s="254"/>
      <c r="RRT266" s="254"/>
      <c r="RRU266" s="254"/>
      <c r="RRV266" s="254"/>
      <c r="RRW266" s="254"/>
      <c r="RRX266" s="254"/>
      <c r="RRY266" s="254"/>
      <c r="RRZ266" s="254"/>
      <c r="RSA266" s="254"/>
      <c r="RSB266" s="254"/>
      <c r="RSC266" s="254"/>
      <c r="RSD266" s="254"/>
      <c r="RSE266" s="254"/>
      <c r="RSF266" s="254"/>
      <c r="RSG266" s="254"/>
      <c r="RSH266" s="254"/>
      <c r="RSI266" s="254"/>
      <c r="RSJ266" s="254"/>
      <c r="RSK266" s="254"/>
      <c r="RSL266" s="254"/>
      <c r="RSM266" s="254"/>
      <c r="RSN266" s="254"/>
      <c r="RSO266" s="254"/>
      <c r="RSP266" s="254"/>
      <c r="RSQ266" s="254"/>
      <c r="RSR266" s="254"/>
      <c r="RSS266" s="254"/>
      <c r="RST266" s="254"/>
      <c r="RSU266" s="254"/>
      <c r="RSV266" s="254"/>
      <c r="RSW266" s="254"/>
      <c r="RSX266" s="254"/>
      <c r="RSY266" s="254"/>
      <c r="RSZ266" s="254"/>
      <c r="RTA266" s="254"/>
      <c r="RTB266" s="254"/>
      <c r="RTC266" s="254"/>
      <c r="RTD266" s="254"/>
      <c r="RTE266" s="254"/>
      <c r="RTF266" s="254"/>
      <c r="RTG266" s="254"/>
      <c r="RTH266" s="254"/>
      <c r="RTI266" s="254"/>
      <c r="RTJ266" s="254"/>
      <c r="RTK266" s="254"/>
      <c r="RTL266" s="254"/>
      <c r="RTM266" s="254"/>
      <c r="RTN266" s="254"/>
      <c r="RTO266" s="254"/>
      <c r="RTP266" s="254"/>
      <c r="RTQ266" s="254"/>
      <c r="RTR266" s="254"/>
      <c r="RTS266" s="254"/>
      <c r="RTT266" s="254"/>
      <c r="RTU266" s="254"/>
      <c r="RTV266" s="254"/>
      <c r="RTW266" s="254"/>
      <c r="RTX266" s="254"/>
      <c r="RTY266" s="254"/>
      <c r="RTZ266" s="254"/>
      <c r="RUA266" s="254"/>
      <c r="RUB266" s="254"/>
      <c r="RUC266" s="254"/>
      <c r="RUD266" s="254"/>
      <c r="RUE266" s="254"/>
      <c r="RUF266" s="254"/>
      <c r="RUG266" s="254"/>
      <c r="RUH266" s="254"/>
      <c r="RUI266" s="254"/>
      <c r="RUJ266" s="254"/>
      <c r="RUK266" s="254"/>
      <c r="RUL266" s="254"/>
      <c r="RUM266" s="254"/>
      <c r="RUN266" s="254"/>
      <c r="RUO266" s="254"/>
      <c r="RUP266" s="254"/>
      <c r="RUQ266" s="254"/>
      <c r="RUR266" s="254"/>
      <c r="RUS266" s="254"/>
      <c r="RUT266" s="254"/>
      <c r="RUU266" s="254"/>
      <c r="RUV266" s="254"/>
      <c r="RUW266" s="254"/>
      <c r="RUX266" s="254"/>
      <c r="RUY266" s="254"/>
      <c r="RUZ266" s="254"/>
      <c r="RVA266" s="254"/>
      <c r="RVB266" s="254"/>
      <c r="RVC266" s="254"/>
      <c r="RVD266" s="254"/>
      <c r="RVE266" s="254"/>
      <c r="RVF266" s="254"/>
      <c r="RVG266" s="254"/>
      <c r="RVH266" s="254"/>
      <c r="RVI266" s="254"/>
      <c r="RVJ266" s="254"/>
      <c r="RVK266" s="254"/>
      <c r="RVL266" s="254"/>
      <c r="RVM266" s="254"/>
      <c r="RVN266" s="254"/>
      <c r="RVO266" s="254"/>
      <c r="RVP266" s="254"/>
      <c r="RVQ266" s="254"/>
      <c r="RVR266" s="254"/>
      <c r="RVS266" s="254"/>
      <c r="RVT266" s="254"/>
      <c r="RVU266" s="254"/>
      <c r="RVV266" s="254"/>
      <c r="RVW266" s="254"/>
      <c r="RVX266" s="254"/>
      <c r="RVY266" s="254"/>
      <c r="RVZ266" s="254"/>
      <c r="RWA266" s="254"/>
      <c r="RWB266" s="254"/>
      <c r="RWC266" s="254"/>
      <c r="RWD266" s="254"/>
      <c r="RWE266" s="254"/>
      <c r="RWF266" s="254"/>
      <c r="RWG266" s="254"/>
      <c r="RWH266" s="254"/>
      <c r="RWI266" s="254"/>
      <c r="RWJ266" s="254"/>
      <c r="RWK266" s="254"/>
      <c r="RWL266" s="254"/>
      <c r="RWM266" s="254"/>
      <c r="RWN266" s="254"/>
      <c r="RWO266" s="254"/>
      <c r="RWP266" s="254"/>
      <c r="RWQ266" s="254"/>
      <c r="RWR266" s="254"/>
      <c r="RWS266" s="254"/>
      <c r="RWT266" s="254"/>
      <c r="RWU266" s="254"/>
      <c r="RWV266" s="254"/>
      <c r="RWW266" s="254"/>
      <c r="RWX266" s="254"/>
      <c r="RWY266" s="254"/>
      <c r="RWZ266" s="254"/>
      <c r="RXA266" s="254"/>
      <c r="RXB266" s="254"/>
      <c r="RXC266" s="254"/>
      <c r="RXD266" s="254"/>
      <c r="RXE266" s="254"/>
      <c r="RXF266" s="254"/>
      <c r="RXG266" s="254"/>
      <c r="RXH266" s="254"/>
      <c r="RXI266" s="254"/>
      <c r="RXJ266" s="254"/>
      <c r="RXK266" s="254"/>
      <c r="RXL266" s="254"/>
      <c r="RXM266" s="254"/>
      <c r="RXN266" s="254"/>
      <c r="RXO266" s="254"/>
      <c r="RXP266" s="254"/>
      <c r="RXQ266" s="254"/>
      <c r="RXR266" s="254"/>
      <c r="RXS266" s="254"/>
      <c r="RXT266" s="254"/>
      <c r="RXU266" s="254"/>
      <c r="RXV266" s="254"/>
      <c r="RXW266" s="254"/>
      <c r="RXX266" s="254"/>
      <c r="RXY266" s="254"/>
      <c r="RXZ266" s="254"/>
      <c r="RYA266" s="254"/>
      <c r="RYB266" s="254"/>
      <c r="RYC266" s="254"/>
      <c r="RYD266" s="254"/>
      <c r="RYE266" s="254"/>
      <c r="RYF266" s="254"/>
      <c r="RYG266" s="254"/>
      <c r="RYH266" s="254"/>
      <c r="RYI266" s="254"/>
      <c r="RYJ266" s="254"/>
      <c r="RYK266" s="254"/>
      <c r="RYL266" s="254"/>
      <c r="RYM266" s="254"/>
      <c r="RYN266" s="254"/>
      <c r="RYO266" s="254"/>
      <c r="RYP266" s="254"/>
      <c r="RYQ266" s="254"/>
      <c r="RYR266" s="254"/>
      <c r="RYS266" s="254"/>
      <c r="RYT266" s="254"/>
      <c r="RYU266" s="254"/>
      <c r="RYV266" s="254"/>
      <c r="RYW266" s="254"/>
      <c r="RYX266" s="254"/>
      <c r="RYY266" s="254"/>
      <c r="RYZ266" s="254"/>
      <c r="RZA266" s="254"/>
      <c r="RZB266" s="254"/>
      <c r="RZC266" s="254"/>
      <c r="RZD266" s="254"/>
      <c r="RZE266" s="254"/>
      <c r="RZF266" s="254"/>
      <c r="RZG266" s="254"/>
      <c r="RZH266" s="254"/>
      <c r="RZI266" s="254"/>
      <c r="RZJ266" s="254"/>
      <c r="RZK266" s="254"/>
      <c r="RZL266" s="254"/>
      <c r="RZM266" s="254"/>
      <c r="RZN266" s="254"/>
      <c r="RZO266" s="254"/>
      <c r="RZP266" s="254"/>
      <c r="RZQ266" s="254"/>
      <c r="RZR266" s="254"/>
      <c r="RZS266" s="254"/>
      <c r="RZT266" s="254"/>
      <c r="RZU266" s="254"/>
      <c r="RZV266" s="254"/>
      <c r="RZW266" s="254"/>
      <c r="RZX266" s="254"/>
      <c r="RZY266" s="254"/>
      <c r="RZZ266" s="254"/>
      <c r="SAA266" s="254"/>
      <c r="SAB266" s="254"/>
      <c r="SAC266" s="254"/>
      <c r="SAD266" s="254"/>
      <c r="SAE266" s="254"/>
      <c r="SAF266" s="254"/>
      <c r="SAG266" s="254"/>
      <c r="SAH266" s="254"/>
      <c r="SAI266" s="254"/>
      <c r="SAJ266" s="254"/>
      <c r="SAK266" s="254"/>
      <c r="SAL266" s="254"/>
      <c r="SAM266" s="254"/>
      <c r="SAN266" s="254"/>
      <c r="SAO266" s="254"/>
      <c r="SAP266" s="254"/>
      <c r="SAQ266" s="254"/>
      <c r="SAR266" s="254"/>
      <c r="SAS266" s="254"/>
      <c r="SAT266" s="254"/>
      <c r="SAU266" s="254"/>
      <c r="SAV266" s="254"/>
      <c r="SAW266" s="254"/>
      <c r="SAX266" s="254"/>
      <c r="SAY266" s="254"/>
      <c r="SAZ266" s="254"/>
      <c r="SBA266" s="254"/>
      <c r="SBB266" s="254"/>
      <c r="SBC266" s="254"/>
      <c r="SBD266" s="254"/>
      <c r="SBE266" s="254"/>
      <c r="SBF266" s="254"/>
      <c r="SBG266" s="254"/>
      <c r="SBH266" s="254"/>
      <c r="SBI266" s="254"/>
      <c r="SBJ266" s="254"/>
      <c r="SBK266" s="254"/>
      <c r="SBL266" s="254"/>
      <c r="SBM266" s="254"/>
      <c r="SBN266" s="254"/>
      <c r="SBO266" s="254"/>
      <c r="SBP266" s="254"/>
      <c r="SBQ266" s="254"/>
      <c r="SBR266" s="254"/>
      <c r="SBS266" s="254"/>
      <c r="SBT266" s="254"/>
      <c r="SBU266" s="254"/>
      <c r="SBV266" s="254"/>
      <c r="SBW266" s="254"/>
      <c r="SBX266" s="254"/>
      <c r="SBY266" s="254"/>
      <c r="SBZ266" s="254"/>
      <c r="SCA266" s="254"/>
      <c r="SCB266" s="254"/>
      <c r="SCC266" s="254"/>
      <c r="SCD266" s="254"/>
      <c r="SCE266" s="254"/>
      <c r="SCF266" s="254"/>
      <c r="SCG266" s="254"/>
      <c r="SCH266" s="254"/>
      <c r="SCI266" s="254"/>
      <c r="SCJ266" s="254"/>
      <c r="SCK266" s="254"/>
      <c r="SCL266" s="254"/>
      <c r="SCM266" s="254"/>
      <c r="SCN266" s="254"/>
      <c r="SCO266" s="254"/>
      <c r="SCP266" s="254"/>
      <c r="SCQ266" s="254"/>
      <c r="SCR266" s="254"/>
      <c r="SCS266" s="254"/>
      <c r="SCT266" s="254"/>
      <c r="SCU266" s="254"/>
      <c r="SCV266" s="254"/>
      <c r="SCW266" s="254"/>
      <c r="SCX266" s="254"/>
      <c r="SCY266" s="254"/>
      <c r="SCZ266" s="254"/>
      <c r="SDA266" s="254"/>
      <c r="SDB266" s="254"/>
      <c r="SDC266" s="254"/>
      <c r="SDD266" s="254"/>
      <c r="SDE266" s="254"/>
      <c r="SDF266" s="254"/>
      <c r="SDG266" s="254"/>
      <c r="SDH266" s="254"/>
      <c r="SDI266" s="254"/>
      <c r="SDJ266" s="254"/>
      <c r="SDK266" s="254"/>
      <c r="SDL266" s="254"/>
      <c r="SDM266" s="254"/>
      <c r="SDN266" s="254"/>
      <c r="SDO266" s="254"/>
      <c r="SDP266" s="254"/>
      <c r="SDQ266" s="254"/>
      <c r="SDR266" s="254"/>
      <c r="SDS266" s="254"/>
      <c r="SDT266" s="254"/>
      <c r="SDU266" s="254"/>
      <c r="SDV266" s="254"/>
      <c r="SDW266" s="254"/>
      <c r="SDX266" s="254"/>
      <c r="SDY266" s="254"/>
      <c r="SDZ266" s="254"/>
      <c r="SEA266" s="254"/>
      <c r="SEB266" s="254"/>
      <c r="SEC266" s="254"/>
      <c r="SED266" s="254"/>
      <c r="SEE266" s="254"/>
      <c r="SEF266" s="254"/>
      <c r="SEG266" s="254"/>
      <c r="SEH266" s="254"/>
      <c r="SEI266" s="254"/>
      <c r="SEJ266" s="254"/>
      <c r="SEK266" s="254"/>
      <c r="SEL266" s="254"/>
      <c r="SEM266" s="254"/>
      <c r="SEN266" s="254"/>
      <c r="SEO266" s="254"/>
      <c r="SEP266" s="254"/>
      <c r="SEQ266" s="254"/>
      <c r="SER266" s="254"/>
      <c r="SES266" s="254"/>
      <c r="SET266" s="254"/>
      <c r="SEU266" s="254"/>
      <c r="SEV266" s="254"/>
      <c r="SEW266" s="254"/>
      <c r="SEX266" s="254"/>
      <c r="SEY266" s="254"/>
      <c r="SEZ266" s="254"/>
      <c r="SFA266" s="254"/>
      <c r="SFB266" s="254"/>
      <c r="SFC266" s="254"/>
      <c r="SFD266" s="254"/>
      <c r="SFE266" s="254"/>
      <c r="SFF266" s="254"/>
      <c r="SFG266" s="254"/>
      <c r="SFH266" s="254"/>
      <c r="SFI266" s="254"/>
      <c r="SFJ266" s="254"/>
      <c r="SFK266" s="254"/>
      <c r="SFL266" s="254"/>
      <c r="SFM266" s="254"/>
      <c r="SFN266" s="254"/>
      <c r="SFO266" s="254"/>
      <c r="SFP266" s="254"/>
      <c r="SFQ266" s="254"/>
      <c r="SFR266" s="254"/>
      <c r="SFS266" s="254"/>
      <c r="SFT266" s="254"/>
      <c r="SFU266" s="254"/>
      <c r="SFV266" s="254"/>
      <c r="SFW266" s="254"/>
      <c r="SFX266" s="254"/>
      <c r="SFY266" s="254"/>
      <c r="SFZ266" s="254"/>
      <c r="SGA266" s="254"/>
      <c r="SGB266" s="254"/>
      <c r="SGC266" s="254"/>
      <c r="SGD266" s="254"/>
      <c r="SGE266" s="254"/>
      <c r="SGF266" s="254"/>
      <c r="SGG266" s="254"/>
      <c r="SGH266" s="254"/>
      <c r="SGI266" s="254"/>
      <c r="SGJ266" s="254"/>
      <c r="SGK266" s="254"/>
      <c r="SGL266" s="254"/>
      <c r="SGM266" s="254"/>
      <c r="SGN266" s="254"/>
      <c r="SGO266" s="254"/>
      <c r="SGP266" s="254"/>
      <c r="SGQ266" s="254"/>
      <c r="SGR266" s="254"/>
      <c r="SGS266" s="254"/>
      <c r="SGT266" s="254"/>
      <c r="SGU266" s="254"/>
      <c r="SGV266" s="254"/>
      <c r="SGW266" s="254"/>
      <c r="SGX266" s="254"/>
      <c r="SGY266" s="254"/>
      <c r="SGZ266" s="254"/>
      <c r="SHA266" s="254"/>
      <c r="SHB266" s="254"/>
      <c r="SHC266" s="254"/>
      <c r="SHD266" s="254"/>
      <c r="SHE266" s="254"/>
      <c r="SHF266" s="254"/>
      <c r="SHG266" s="254"/>
      <c r="SHH266" s="254"/>
      <c r="SHI266" s="254"/>
      <c r="SHJ266" s="254"/>
      <c r="SHK266" s="254"/>
      <c r="SHL266" s="254"/>
      <c r="SHM266" s="254"/>
      <c r="SHN266" s="254"/>
      <c r="SHO266" s="254"/>
      <c r="SHP266" s="254"/>
      <c r="SHQ266" s="254"/>
      <c r="SHR266" s="254"/>
      <c r="SHS266" s="254"/>
      <c r="SHT266" s="254"/>
      <c r="SHU266" s="254"/>
      <c r="SHV266" s="254"/>
      <c r="SHW266" s="254"/>
      <c r="SHX266" s="254"/>
      <c r="SHY266" s="254"/>
      <c r="SHZ266" s="254"/>
      <c r="SIA266" s="254"/>
      <c r="SIB266" s="254"/>
      <c r="SIC266" s="254"/>
      <c r="SID266" s="254"/>
      <c r="SIE266" s="254"/>
      <c r="SIF266" s="254"/>
      <c r="SIG266" s="254"/>
      <c r="SIH266" s="254"/>
      <c r="SII266" s="254"/>
      <c r="SIJ266" s="254"/>
      <c r="SIK266" s="254"/>
      <c r="SIL266" s="254"/>
      <c r="SIM266" s="254"/>
      <c r="SIN266" s="254"/>
      <c r="SIO266" s="254"/>
      <c r="SIP266" s="254"/>
      <c r="SIQ266" s="254"/>
      <c r="SIR266" s="254"/>
      <c r="SIS266" s="254"/>
      <c r="SIT266" s="254"/>
      <c r="SIU266" s="254"/>
      <c r="SIV266" s="254"/>
      <c r="SIW266" s="254"/>
      <c r="SIX266" s="254"/>
      <c r="SIY266" s="254"/>
      <c r="SIZ266" s="254"/>
      <c r="SJA266" s="254"/>
      <c r="SJB266" s="254"/>
      <c r="SJC266" s="254"/>
      <c r="SJD266" s="254"/>
      <c r="SJE266" s="254"/>
      <c r="SJF266" s="254"/>
      <c r="SJG266" s="254"/>
      <c r="SJH266" s="254"/>
      <c r="SJI266" s="254"/>
      <c r="SJJ266" s="254"/>
      <c r="SJK266" s="254"/>
      <c r="SJL266" s="254"/>
      <c r="SJM266" s="254"/>
      <c r="SJN266" s="254"/>
      <c r="SJO266" s="254"/>
      <c r="SJP266" s="254"/>
      <c r="SJQ266" s="254"/>
      <c r="SJR266" s="254"/>
      <c r="SJS266" s="254"/>
      <c r="SJT266" s="254"/>
      <c r="SJU266" s="254"/>
      <c r="SJV266" s="254"/>
      <c r="SJW266" s="254"/>
      <c r="SJX266" s="254"/>
      <c r="SJY266" s="254"/>
      <c r="SJZ266" s="254"/>
      <c r="SKA266" s="254"/>
      <c r="SKB266" s="254"/>
      <c r="SKC266" s="254"/>
      <c r="SKD266" s="254"/>
      <c r="SKE266" s="254"/>
      <c r="SKF266" s="254"/>
      <c r="SKG266" s="254"/>
      <c r="SKH266" s="254"/>
      <c r="SKI266" s="254"/>
      <c r="SKJ266" s="254"/>
      <c r="SKK266" s="254"/>
      <c r="SKL266" s="254"/>
      <c r="SKM266" s="254"/>
      <c r="SKN266" s="254"/>
      <c r="SKO266" s="254"/>
      <c r="SKP266" s="254"/>
      <c r="SKQ266" s="254"/>
      <c r="SKR266" s="254"/>
      <c r="SKS266" s="254"/>
      <c r="SKT266" s="254"/>
      <c r="SKU266" s="254"/>
      <c r="SKV266" s="254"/>
      <c r="SKW266" s="254"/>
      <c r="SKX266" s="254"/>
      <c r="SKY266" s="254"/>
      <c r="SKZ266" s="254"/>
      <c r="SLA266" s="254"/>
      <c r="SLB266" s="254"/>
      <c r="SLC266" s="254"/>
      <c r="SLD266" s="254"/>
      <c r="SLE266" s="254"/>
      <c r="SLF266" s="254"/>
      <c r="SLG266" s="254"/>
      <c r="SLH266" s="254"/>
      <c r="SLI266" s="254"/>
      <c r="SLJ266" s="254"/>
      <c r="SLK266" s="254"/>
      <c r="SLL266" s="254"/>
      <c r="SLM266" s="254"/>
      <c r="SLN266" s="254"/>
      <c r="SLO266" s="254"/>
      <c r="SLP266" s="254"/>
      <c r="SLQ266" s="254"/>
      <c r="SLR266" s="254"/>
      <c r="SLS266" s="254"/>
      <c r="SLT266" s="254"/>
      <c r="SLU266" s="254"/>
      <c r="SLV266" s="254"/>
      <c r="SLW266" s="254"/>
      <c r="SLX266" s="254"/>
      <c r="SLY266" s="254"/>
      <c r="SLZ266" s="254"/>
      <c r="SMA266" s="254"/>
      <c r="SMB266" s="254"/>
      <c r="SMC266" s="254"/>
      <c r="SMD266" s="254"/>
      <c r="SME266" s="254"/>
      <c r="SMF266" s="254"/>
      <c r="SMG266" s="254"/>
      <c r="SMH266" s="254"/>
      <c r="SMI266" s="254"/>
      <c r="SMJ266" s="254"/>
      <c r="SMK266" s="254"/>
      <c r="SML266" s="254"/>
      <c r="SMM266" s="254"/>
      <c r="SMN266" s="254"/>
      <c r="SMO266" s="254"/>
      <c r="SMP266" s="254"/>
      <c r="SMQ266" s="254"/>
      <c r="SMR266" s="254"/>
      <c r="SMS266" s="254"/>
      <c r="SMT266" s="254"/>
      <c r="SMU266" s="254"/>
      <c r="SMV266" s="254"/>
      <c r="SMW266" s="254"/>
      <c r="SMX266" s="254"/>
      <c r="SMY266" s="254"/>
      <c r="SMZ266" s="254"/>
      <c r="SNA266" s="254"/>
      <c r="SNB266" s="254"/>
      <c r="SNC266" s="254"/>
      <c r="SND266" s="254"/>
      <c r="SNE266" s="254"/>
      <c r="SNF266" s="254"/>
      <c r="SNG266" s="254"/>
      <c r="SNH266" s="254"/>
      <c r="SNI266" s="254"/>
      <c r="SNJ266" s="254"/>
      <c r="SNK266" s="254"/>
      <c r="SNL266" s="254"/>
      <c r="SNM266" s="254"/>
      <c r="SNN266" s="254"/>
      <c r="SNO266" s="254"/>
      <c r="SNP266" s="254"/>
      <c r="SNQ266" s="254"/>
      <c r="SNR266" s="254"/>
      <c r="SNS266" s="254"/>
      <c r="SNT266" s="254"/>
      <c r="SNU266" s="254"/>
      <c r="SNV266" s="254"/>
      <c r="SNW266" s="254"/>
      <c r="SNX266" s="254"/>
      <c r="SNY266" s="254"/>
      <c r="SNZ266" s="254"/>
      <c r="SOA266" s="254"/>
      <c r="SOB266" s="254"/>
      <c r="SOC266" s="254"/>
      <c r="SOD266" s="254"/>
      <c r="SOE266" s="254"/>
      <c r="SOF266" s="254"/>
      <c r="SOG266" s="254"/>
      <c r="SOH266" s="254"/>
      <c r="SOI266" s="254"/>
      <c r="SOJ266" s="254"/>
      <c r="SOK266" s="254"/>
      <c r="SOL266" s="254"/>
      <c r="SOM266" s="254"/>
      <c r="SON266" s="254"/>
      <c r="SOO266" s="254"/>
      <c r="SOP266" s="254"/>
      <c r="SOQ266" s="254"/>
      <c r="SOR266" s="254"/>
      <c r="SOS266" s="254"/>
      <c r="SOT266" s="254"/>
      <c r="SOU266" s="254"/>
      <c r="SOV266" s="254"/>
      <c r="SOW266" s="254"/>
      <c r="SOX266" s="254"/>
      <c r="SOY266" s="254"/>
      <c r="SOZ266" s="254"/>
      <c r="SPA266" s="254"/>
      <c r="SPB266" s="254"/>
      <c r="SPC266" s="254"/>
      <c r="SPD266" s="254"/>
      <c r="SPE266" s="254"/>
      <c r="SPF266" s="254"/>
      <c r="SPG266" s="254"/>
      <c r="SPH266" s="254"/>
      <c r="SPI266" s="254"/>
      <c r="SPJ266" s="254"/>
      <c r="SPK266" s="254"/>
      <c r="SPL266" s="254"/>
      <c r="SPM266" s="254"/>
      <c r="SPN266" s="254"/>
      <c r="SPO266" s="254"/>
      <c r="SPP266" s="254"/>
      <c r="SPQ266" s="254"/>
      <c r="SPR266" s="254"/>
      <c r="SPS266" s="254"/>
      <c r="SPT266" s="254"/>
      <c r="SPU266" s="254"/>
      <c r="SPV266" s="254"/>
      <c r="SPW266" s="254"/>
      <c r="SPX266" s="254"/>
      <c r="SPY266" s="254"/>
      <c r="SPZ266" s="254"/>
      <c r="SQA266" s="254"/>
      <c r="SQB266" s="254"/>
      <c r="SQC266" s="254"/>
      <c r="SQD266" s="254"/>
      <c r="SQE266" s="254"/>
      <c r="SQF266" s="254"/>
      <c r="SQG266" s="254"/>
      <c r="SQH266" s="254"/>
      <c r="SQI266" s="254"/>
      <c r="SQJ266" s="254"/>
      <c r="SQK266" s="254"/>
      <c r="SQL266" s="254"/>
      <c r="SQM266" s="254"/>
      <c r="SQN266" s="254"/>
      <c r="SQO266" s="254"/>
      <c r="SQP266" s="254"/>
      <c r="SQQ266" s="254"/>
      <c r="SQR266" s="254"/>
      <c r="SQS266" s="254"/>
      <c r="SQT266" s="254"/>
      <c r="SQU266" s="254"/>
      <c r="SQV266" s="254"/>
      <c r="SQW266" s="254"/>
      <c r="SQX266" s="254"/>
      <c r="SQY266" s="254"/>
      <c r="SQZ266" s="254"/>
      <c r="SRA266" s="254"/>
      <c r="SRB266" s="254"/>
      <c r="SRC266" s="254"/>
      <c r="SRD266" s="254"/>
      <c r="SRE266" s="254"/>
      <c r="SRF266" s="254"/>
      <c r="SRG266" s="254"/>
      <c r="SRH266" s="254"/>
      <c r="SRI266" s="254"/>
      <c r="SRJ266" s="254"/>
      <c r="SRK266" s="254"/>
      <c r="SRL266" s="254"/>
      <c r="SRM266" s="254"/>
      <c r="SRN266" s="254"/>
      <c r="SRO266" s="254"/>
      <c r="SRP266" s="254"/>
      <c r="SRQ266" s="254"/>
      <c r="SRR266" s="254"/>
      <c r="SRS266" s="254"/>
      <c r="SRT266" s="254"/>
      <c r="SRU266" s="254"/>
      <c r="SRV266" s="254"/>
      <c r="SRW266" s="254"/>
      <c r="SRX266" s="254"/>
      <c r="SRY266" s="254"/>
      <c r="SRZ266" s="254"/>
      <c r="SSA266" s="254"/>
      <c r="SSB266" s="254"/>
      <c r="SSC266" s="254"/>
      <c r="SSD266" s="254"/>
      <c r="SSE266" s="254"/>
      <c r="SSF266" s="254"/>
      <c r="SSG266" s="254"/>
      <c r="SSH266" s="254"/>
      <c r="SSI266" s="254"/>
      <c r="SSJ266" s="254"/>
      <c r="SSK266" s="254"/>
      <c r="SSL266" s="254"/>
      <c r="SSM266" s="254"/>
      <c r="SSN266" s="254"/>
      <c r="SSO266" s="254"/>
      <c r="SSP266" s="254"/>
      <c r="SSQ266" s="254"/>
      <c r="SSR266" s="254"/>
      <c r="SSS266" s="254"/>
      <c r="SST266" s="254"/>
      <c r="SSU266" s="254"/>
      <c r="SSV266" s="254"/>
      <c r="SSW266" s="254"/>
      <c r="SSX266" s="254"/>
      <c r="SSY266" s="254"/>
      <c r="SSZ266" s="254"/>
      <c r="STA266" s="254"/>
      <c r="STB266" s="254"/>
      <c r="STC266" s="254"/>
      <c r="STD266" s="254"/>
      <c r="STE266" s="254"/>
      <c r="STF266" s="254"/>
      <c r="STG266" s="254"/>
      <c r="STH266" s="254"/>
      <c r="STI266" s="254"/>
      <c r="STJ266" s="254"/>
      <c r="STK266" s="254"/>
      <c r="STL266" s="254"/>
      <c r="STM266" s="254"/>
      <c r="STN266" s="254"/>
      <c r="STO266" s="254"/>
      <c r="STP266" s="254"/>
      <c r="STQ266" s="254"/>
      <c r="STR266" s="254"/>
      <c r="STS266" s="254"/>
      <c r="STT266" s="254"/>
      <c r="STU266" s="254"/>
      <c r="STV266" s="254"/>
      <c r="STW266" s="254"/>
      <c r="STX266" s="254"/>
      <c r="STY266" s="254"/>
      <c r="STZ266" s="254"/>
      <c r="SUA266" s="254"/>
      <c r="SUB266" s="254"/>
      <c r="SUC266" s="254"/>
      <c r="SUD266" s="254"/>
      <c r="SUE266" s="254"/>
      <c r="SUF266" s="254"/>
      <c r="SUG266" s="254"/>
      <c r="SUH266" s="254"/>
      <c r="SUI266" s="254"/>
      <c r="SUJ266" s="254"/>
      <c r="SUK266" s="254"/>
      <c r="SUL266" s="254"/>
      <c r="SUM266" s="254"/>
      <c r="SUN266" s="254"/>
      <c r="SUO266" s="254"/>
      <c r="SUP266" s="254"/>
      <c r="SUQ266" s="254"/>
      <c r="SUR266" s="254"/>
      <c r="SUS266" s="254"/>
      <c r="SUT266" s="254"/>
      <c r="SUU266" s="254"/>
      <c r="SUV266" s="254"/>
      <c r="SUW266" s="254"/>
      <c r="SUX266" s="254"/>
      <c r="SUY266" s="254"/>
      <c r="SUZ266" s="254"/>
      <c r="SVA266" s="254"/>
      <c r="SVB266" s="254"/>
      <c r="SVC266" s="254"/>
      <c r="SVD266" s="254"/>
      <c r="SVE266" s="254"/>
      <c r="SVF266" s="254"/>
      <c r="SVG266" s="254"/>
      <c r="SVH266" s="254"/>
      <c r="SVI266" s="254"/>
      <c r="SVJ266" s="254"/>
      <c r="SVK266" s="254"/>
      <c r="SVL266" s="254"/>
      <c r="SVM266" s="254"/>
      <c r="SVN266" s="254"/>
      <c r="SVO266" s="254"/>
      <c r="SVP266" s="254"/>
      <c r="SVQ266" s="254"/>
      <c r="SVR266" s="254"/>
      <c r="SVS266" s="254"/>
      <c r="SVT266" s="254"/>
      <c r="SVU266" s="254"/>
      <c r="SVV266" s="254"/>
      <c r="SVW266" s="254"/>
      <c r="SVX266" s="254"/>
      <c r="SVY266" s="254"/>
      <c r="SVZ266" s="254"/>
      <c r="SWA266" s="254"/>
      <c r="SWB266" s="254"/>
      <c r="SWC266" s="254"/>
      <c r="SWD266" s="254"/>
      <c r="SWE266" s="254"/>
      <c r="SWF266" s="254"/>
      <c r="SWG266" s="254"/>
      <c r="SWH266" s="254"/>
      <c r="SWI266" s="254"/>
      <c r="SWJ266" s="254"/>
      <c r="SWK266" s="254"/>
      <c r="SWL266" s="254"/>
      <c r="SWM266" s="254"/>
      <c r="SWN266" s="254"/>
      <c r="SWO266" s="254"/>
      <c r="SWP266" s="254"/>
      <c r="SWQ266" s="254"/>
      <c r="SWR266" s="254"/>
      <c r="SWS266" s="254"/>
      <c r="SWT266" s="254"/>
      <c r="SWU266" s="254"/>
      <c r="SWV266" s="254"/>
      <c r="SWW266" s="254"/>
      <c r="SWX266" s="254"/>
      <c r="SWY266" s="254"/>
      <c r="SWZ266" s="254"/>
      <c r="SXA266" s="254"/>
      <c r="SXB266" s="254"/>
      <c r="SXC266" s="254"/>
      <c r="SXD266" s="254"/>
      <c r="SXE266" s="254"/>
      <c r="SXF266" s="254"/>
      <c r="SXG266" s="254"/>
      <c r="SXH266" s="254"/>
      <c r="SXI266" s="254"/>
      <c r="SXJ266" s="254"/>
      <c r="SXK266" s="254"/>
      <c r="SXL266" s="254"/>
      <c r="SXM266" s="254"/>
      <c r="SXN266" s="254"/>
      <c r="SXO266" s="254"/>
      <c r="SXP266" s="254"/>
      <c r="SXQ266" s="254"/>
      <c r="SXR266" s="254"/>
      <c r="SXS266" s="254"/>
      <c r="SXT266" s="254"/>
      <c r="SXU266" s="254"/>
      <c r="SXV266" s="254"/>
      <c r="SXW266" s="254"/>
      <c r="SXX266" s="254"/>
      <c r="SXY266" s="254"/>
      <c r="SXZ266" s="254"/>
      <c r="SYA266" s="254"/>
      <c r="SYB266" s="254"/>
      <c r="SYC266" s="254"/>
      <c r="SYD266" s="254"/>
      <c r="SYE266" s="254"/>
      <c r="SYF266" s="254"/>
      <c r="SYG266" s="254"/>
      <c r="SYH266" s="254"/>
      <c r="SYI266" s="254"/>
      <c r="SYJ266" s="254"/>
      <c r="SYK266" s="254"/>
      <c r="SYL266" s="254"/>
      <c r="SYM266" s="254"/>
      <c r="SYN266" s="254"/>
      <c r="SYO266" s="254"/>
      <c r="SYP266" s="254"/>
      <c r="SYQ266" s="254"/>
      <c r="SYR266" s="254"/>
      <c r="SYS266" s="254"/>
      <c r="SYT266" s="254"/>
      <c r="SYU266" s="254"/>
      <c r="SYV266" s="254"/>
      <c r="SYW266" s="254"/>
      <c r="SYX266" s="254"/>
      <c r="SYY266" s="254"/>
      <c r="SYZ266" s="254"/>
      <c r="SZA266" s="254"/>
      <c r="SZB266" s="254"/>
      <c r="SZC266" s="254"/>
      <c r="SZD266" s="254"/>
      <c r="SZE266" s="254"/>
      <c r="SZF266" s="254"/>
      <c r="SZG266" s="254"/>
      <c r="SZH266" s="254"/>
      <c r="SZI266" s="254"/>
      <c r="SZJ266" s="254"/>
      <c r="SZK266" s="254"/>
      <c r="SZL266" s="254"/>
      <c r="SZM266" s="254"/>
      <c r="SZN266" s="254"/>
      <c r="SZO266" s="254"/>
      <c r="SZP266" s="254"/>
      <c r="SZQ266" s="254"/>
      <c r="SZR266" s="254"/>
      <c r="SZS266" s="254"/>
      <c r="SZT266" s="254"/>
      <c r="SZU266" s="254"/>
      <c r="SZV266" s="254"/>
      <c r="SZW266" s="254"/>
      <c r="SZX266" s="254"/>
      <c r="SZY266" s="254"/>
      <c r="SZZ266" s="254"/>
      <c r="TAA266" s="254"/>
      <c r="TAB266" s="254"/>
      <c r="TAC266" s="254"/>
      <c r="TAD266" s="254"/>
      <c r="TAE266" s="254"/>
      <c r="TAF266" s="254"/>
      <c r="TAG266" s="254"/>
      <c r="TAH266" s="254"/>
      <c r="TAI266" s="254"/>
      <c r="TAJ266" s="254"/>
      <c r="TAK266" s="254"/>
      <c r="TAL266" s="254"/>
      <c r="TAM266" s="254"/>
      <c r="TAN266" s="254"/>
      <c r="TAO266" s="254"/>
      <c r="TAP266" s="254"/>
      <c r="TAQ266" s="254"/>
      <c r="TAR266" s="254"/>
      <c r="TAS266" s="254"/>
      <c r="TAT266" s="254"/>
      <c r="TAU266" s="254"/>
      <c r="TAV266" s="254"/>
      <c r="TAW266" s="254"/>
      <c r="TAX266" s="254"/>
      <c r="TAY266" s="254"/>
      <c r="TAZ266" s="254"/>
      <c r="TBA266" s="254"/>
      <c r="TBB266" s="254"/>
      <c r="TBC266" s="254"/>
      <c r="TBD266" s="254"/>
      <c r="TBE266" s="254"/>
      <c r="TBF266" s="254"/>
      <c r="TBG266" s="254"/>
      <c r="TBH266" s="254"/>
      <c r="TBI266" s="254"/>
      <c r="TBJ266" s="254"/>
      <c r="TBK266" s="254"/>
      <c r="TBL266" s="254"/>
      <c r="TBM266" s="254"/>
      <c r="TBN266" s="254"/>
      <c r="TBO266" s="254"/>
      <c r="TBP266" s="254"/>
      <c r="TBQ266" s="254"/>
      <c r="TBR266" s="254"/>
      <c r="TBS266" s="254"/>
      <c r="TBT266" s="254"/>
      <c r="TBU266" s="254"/>
      <c r="TBV266" s="254"/>
      <c r="TBW266" s="254"/>
      <c r="TBX266" s="254"/>
      <c r="TBY266" s="254"/>
      <c r="TBZ266" s="254"/>
      <c r="TCA266" s="254"/>
      <c r="TCB266" s="254"/>
      <c r="TCC266" s="254"/>
      <c r="TCD266" s="254"/>
      <c r="TCE266" s="254"/>
      <c r="TCF266" s="254"/>
      <c r="TCG266" s="254"/>
      <c r="TCH266" s="254"/>
      <c r="TCI266" s="254"/>
      <c r="TCJ266" s="254"/>
      <c r="TCK266" s="254"/>
      <c r="TCL266" s="254"/>
      <c r="TCM266" s="254"/>
      <c r="TCN266" s="254"/>
      <c r="TCO266" s="254"/>
      <c r="TCP266" s="254"/>
      <c r="TCQ266" s="254"/>
      <c r="TCR266" s="254"/>
      <c r="TCS266" s="254"/>
      <c r="TCT266" s="254"/>
      <c r="TCU266" s="254"/>
      <c r="TCV266" s="254"/>
      <c r="TCW266" s="254"/>
      <c r="TCX266" s="254"/>
      <c r="TCY266" s="254"/>
      <c r="TCZ266" s="254"/>
      <c r="TDA266" s="254"/>
      <c r="TDB266" s="254"/>
      <c r="TDC266" s="254"/>
      <c r="TDD266" s="254"/>
      <c r="TDE266" s="254"/>
      <c r="TDF266" s="254"/>
      <c r="TDG266" s="254"/>
      <c r="TDH266" s="254"/>
      <c r="TDI266" s="254"/>
      <c r="TDJ266" s="254"/>
      <c r="TDK266" s="254"/>
      <c r="TDL266" s="254"/>
      <c r="TDM266" s="254"/>
      <c r="TDN266" s="254"/>
      <c r="TDO266" s="254"/>
      <c r="TDP266" s="254"/>
      <c r="TDQ266" s="254"/>
      <c r="TDR266" s="254"/>
      <c r="TDS266" s="254"/>
      <c r="TDT266" s="254"/>
      <c r="TDU266" s="254"/>
      <c r="TDV266" s="254"/>
      <c r="TDW266" s="254"/>
      <c r="TDX266" s="254"/>
      <c r="TDY266" s="254"/>
      <c r="TDZ266" s="254"/>
      <c r="TEA266" s="254"/>
      <c r="TEB266" s="254"/>
      <c r="TEC266" s="254"/>
      <c r="TED266" s="254"/>
      <c r="TEE266" s="254"/>
      <c r="TEF266" s="254"/>
      <c r="TEG266" s="254"/>
      <c r="TEH266" s="254"/>
      <c r="TEI266" s="254"/>
      <c r="TEJ266" s="254"/>
      <c r="TEK266" s="254"/>
      <c r="TEL266" s="254"/>
      <c r="TEM266" s="254"/>
      <c r="TEN266" s="254"/>
      <c r="TEO266" s="254"/>
      <c r="TEP266" s="254"/>
      <c r="TEQ266" s="254"/>
      <c r="TER266" s="254"/>
      <c r="TES266" s="254"/>
      <c r="TET266" s="254"/>
      <c r="TEU266" s="254"/>
      <c r="TEV266" s="254"/>
      <c r="TEW266" s="254"/>
      <c r="TEX266" s="254"/>
      <c r="TEY266" s="254"/>
      <c r="TEZ266" s="254"/>
      <c r="TFA266" s="254"/>
      <c r="TFB266" s="254"/>
      <c r="TFC266" s="254"/>
      <c r="TFD266" s="254"/>
      <c r="TFE266" s="254"/>
      <c r="TFF266" s="254"/>
      <c r="TFG266" s="254"/>
      <c r="TFH266" s="254"/>
      <c r="TFI266" s="254"/>
      <c r="TFJ266" s="254"/>
      <c r="TFK266" s="254"/>
      <c r="TFL266" s="254"/>
      <c r="TFM266" s="254"/>
      <c r="TFN266" s="254"/>
      <c r="TFO266" s="254"/>
      <c r="TFP266" s="254"/>
      <c r="TFQ266" s="254"/>
      <c r="TFR266" s="254"/>
      <c r="TFS266" s="254"/>
      <c r="TFT266" s="254"/>
      <c r="TFU266" s="254"/>
      <c r="TFV266" s="254"/>
      <c r="TFW266" s="254"/>
      <c r="TFX266" s="254"/>
      <c r="TFY266" s="254"/>
      <c r="TFZ266" s="254"/>
      <c r="TGA266" s="254"/>
      <c r="TGB266" s="254"/>
      <c r="TGC266" s="254"/>
      <c r="TGD266" s="254"/>
      <c r="TGE266" s="254"/>
      <c r="TGF266" s="254"/>
      <c r="TGG266" s="254"/>
      <c r="TGH266" s="254"/>
      <c r="TGI266" s="254"/>
      <c r="TGJ266" s="254"/>
      <c r="TGK266" s="254"/>
      <c r="TGL266" s="254"/>
      <c r="TGM266" s="254"/>
      <c r="TGN266" s="254"/>
      <c r="TGO266" s="254"/>
      <c r="TGP266" s="254"/>
      <c r="TGQ266" s="254"/>
      <c r="TGR266" s="254"/>
      <c r="TGS266" s="254"/>
      <c r="TGT266" s="254"/>
      <c r="TGU266" s="254"/>
      <c r="TGV266" s="254"/>
      <c r="TGW266" s="254"/>
      <c r="TGX266" s="254"/>
      <c r="TGY266" s="254"/>
      <c r="TGZ266" s="254"/>
      <c r="THA266" s="254"/>
      <c r="THB266" s="254"/>
      <c r="THC266" s="254"/>
      <c r="THD266" s="254"/>
      <c r="THE266" s="254"/>
      <c r="THF266" s="254"/>
      <c r="THG266" s="254"/>
      <c r="THH266" s="254"/>
      <c r="THI266" s="254"/>
      <c r="THJ266" s="254"/>
      <c r="THK266" s="254"/>
      <c r="THL266" s="254"/>
      <c r="THM266" s="254"/>
      <c r="THN266" s="254"/>
      <c r="THO266" s="254"/>
      <c r="THP266" s="254"/>
      <c r="THQ266" s="254"/>
      <c r="THR266" s="254"/>
      <c r="THS266" s="254"/>
      <c r="THT266" s="254"/>
      <c r="THU266" s="254"/>
      <c r="THV266" s="254"/>
      <c r="THW266" s="254"/>
      <c r="THX266" s="254"/>
      <c r="THY266" s="254"/>
      <c r="THZ266" s="254"/>
      <c r="TIA266" s="254"/>
      <c r="TIB266" s="254"/>
      <c r="TIC266" s="254"/>
      <c r="TID266" s="254"/>
      <c r="TIE266" s="254"/>
      <c r="TIF266" s="254"/>
      <c r="TIG266" s="254"/>
      <c r="TIH266" s="254"/>
      <c r="TII266" s="254"/>
      <c r="TIJ266" s="254"/>
      <c r="TIK266" s="254"/>
      <c r="TIL266" s="254"/>
      <c r="TIM266" s="254"/>
      <c r="TIN266" s="254"/>
      <c r="TIO266" s="254"/>
      <c r="TIP266" s="254"/>
      <c r="TIQ266" s="254"/>
      <c r="TIR266" s="254"/>
      <c r="TIS266" s="254"/>
      <c r="TIT266" s="254"/>
      <c r="TIU266" s="254"/>
      <c r="TIV266" s="254"/>
      <c r="TIW266" s="254"/>
      <c r="TIX266" s="254"/>
      <c r="TIY266" s="254"/>
      <c r="TIZ266" s="254"/>
      <c r="TJA266" s="254"/>
      <c r="TJB266" s="254"/>
      <c r="TJC266" s="254"/>
      <c r="TJD266" s="254"/>
      <c r="TJE266" s="254"/>
      <c r="TJF266" s="254"/>
      <c r="TJG266" s="254"/>
      <c r="TJH266" s="254"/>
      <c r="TJI266" s="254"/>
      <c r="TJJ266" s="254"/>
      <c r="TJK266" s="254"/>
      <c r="TJL266" s="254"/>
      <c r="TJM266" s="254"/>
      <c r="TJN266" s="254"/>
      <c r="TJO266" s="254"/>
      <c r="TJP266" s="254"/>
      <c r="TJQ266" s="254"/>
      <c r="TJR266" s="254"/>
      <c r="TJS266" s="254"/>
      <c r="TJT266" s="254"/>
      <c r="TJU266" s="254"/>
      <c r="TJV266" s="254"/>
      <c r="TJW266" s="254"/>
      <c r="TJX266" s="254"/>
      <c r="TJY266" s="254"/>
      <c r="TJZ266" s="254"/>
      <c r="TKA266" s="254"/>
      <c r="TKB266" s="254"/>
      <c r="TKC266" s="254"/>
      <c r="TKD266" s="254"/>
      <c r="TKE266" s="254"/>
      <c r="TKF266" s="254"/>
      <c r="TKG266" s="254"/>
      <c r="TKH266" s="254"/>
      <c r="TKI266" s="254"/>
      <c r="TKJ266" s="254"/>
      <c r="TKK266" s="254"/>
      <c r="TKL266" s="254"/>
      <c r="TKM266" s="254"/>
      <c r="TKN266" s="254"/>
      <c r="TKO266" s="254"/>
      <c r="TKP266" s="254"/>
      <c r="TKQ266" s="254"/>
      <c r="TKR266" s="254"/>
      <c r="TKS266" s="254"/>
      <c r="TKT266" s="254"/>
      <c r="TKU266" s="254"/>
      <c r="TKV266" s="254"/>
      <c r="TKW266" s="254"/>
      <c r="TKX266" s="254"/>
      <c r="TKY266" s="254"/>
      <c r="TKZ266" s="254"/>
      <c r="TLA266" s="254"/>
      <c r="TLB266" s="254"/>
      <c r="TLC266" s="254"/>
      <c r="TLD266" s="254"/>
      <c r="TLE266" s="254"/>
      <c r="TLF266" s="254"/>
      <c r="TLG266" s="254"/>
      <c r="TLH266" s="254"/>
      <c r="TLI266" s="254"/>
      <c r="TLJ266" s="254"/>
      <c r="TLK266" s="254"/>
      <c r="TLL266" s="254"/>
      <c r="TLM266" s="254"/>
      <c r="TLN266" s="254"/>
      <c r="TLO266" s="254"/>
      <c r="TLP266" s="254"/>
      <c r="TLQ266" s="254"/>
      <c r="TLR266" s="254"/>
      <c r="TLS266" s="254"/>
      <c r="TLT266" s="254"/>
      <c r="TLU266" s="254"/>
      <c r="TLV266" s="254"/>
      <c r="TLW266" s="254"/>
      <c r="TLX266" s="254"/>
      <c r="TLY266" s="254"/>
      <c r="TLZ266" s="254"/>
      <c r="TMA266" s="254"/>
      <c r="TMB266" s="254"/>
      <c r="TMC266" s="254"/>
      <c r="TMD266" s="254"/>
      <c r="TME266" s="254"/>
      <c r="TMF266" s="254"/>
      <c r="TMG266" s="254"/>
      <c r="TMH266" s="254"/>
      <c r="TMI266" s="254"/>
      <c r="TMJ266" s="254"/>
      <c r="TMK266" s="254"/>
      <c r="TML266" s="254"/>
      <c r="TMM266" s="254"/>
      <c r="TMN266" s="254"/>
      <c r="TMO266" s="254"/>
      <c r="TMP266" s="254"/>
      <c r="TMQ266" s="254"/>
      <c r="TMR266" s="254"/>
      <c r="TMS266" s="254"/>
      <c r="TMT266" s="254"/>
      <c r="TMU266" s="254"/>
      <c r="TMV266" s="254"/>
      <c r="TMW266" s="254"/>
      <c r="TMX266" s="254"/>
      <c r="TMY266" s="254"/>
      <c r="TMZ266" s="254"/>
      <c r="TNA266" s="254"/>
      <c r="TNB266" s="254"/>
      <c r="TNC266" s="254"/>
      <c r="TND266" s="254"/>
      <c r="TNE266" s="254"/>
      <c r="TNF266" s="254"/>
      <c r="TNG266" s="254"/>
      <c r="TNH266" s="254"/>
      <c r="TNI266" s="254"/>
      <c r="TNJ266" s="254"/>
      <c r="TNK266" s="254"/>
      <c r="TNL266" s="254"/>
      <c r="TNM266" s="254"/>
      <c r="TNN266" s="254"/>
      <c r="TNO266" s="254"/>
      <c r="TNP266" s="254"/>
      <c r="TNQ266" s="254"/>
      <c r="TNR266" s="254"/>
      <c r="TNS266" s="254"/>
      <c r="TNT266" s="254"/>
      <c r="TNU266" s="254"/>
      <c r="TNV266" s="254"/>
      <c r="TNW266" s="254"/>
      <c r="TNX266" s="254"/>
      <c r="TNY266" s="254"/>
      <c r="TNZ266" s="254"/>
      <c r="TOA266" s="254"/>
      <c r="TOB266" s="254"/>
      <c r="TOC266" s="254"/>
      <c r="TOD266" s="254"/>
      <c r="TOE266" s="254"/>
      <c r="TOF266" s="254"/>
      <c r="TOG266" s="254"/>
      <c r="TOH266" s="254"/>
      <c r="TOI266" s="254"/>
      <c r="TOJ266" s="254"/>
      <c r="TOK266" s="254"/>
      <c r="TOL266" s="254"/>
      <c r="TOM266" s="254"/>
      <c r="TON266" s="254"/>
      <c r="TOO266" s="254"/>
      <c r="TOP266" s="254"/>
      <c r="TOQ266" s="254"/>
      <c r="TOR266" s="254"/>
      <c r="TOS266" s="254"/>
      <c r="TOT266" s="254"/>
      <c r="TOU266" s="254"/>
      <c r="TOV266" s="254"/>
      <c r="TOW266" s="254"/>
      <c r="TOX266" s="254"/>
      <c r="TOY266" s="254"/>
      <c r="TOZ266" s="254"/>
      <c r="TPA266" s="254"/>
      <c r="TPB266" s="254"/>
      <c r="TPC266" s="254"/>
      <c r="TPD266" s="254"/>
      <c r="TPE266" s="254"/>
      <c r="TPF266" s="254"/>
      <c r="TPG266" s="254"/>
      <c r="TPH266" s="254"/>
      <c r="TPI266" s="254"/>
      <c r="TPJ266" s="254"/>
      <c r="TPK266" s="254"/>
      <c r="TPL266" s="254"/>
      <c r="TPM266" s="254"/>
      <c r="TPN266" s="254"/>
      <c r="TPO266" s="254"/>
      <c r="TPP266" s="254"/>
      <c r="TPQ266" s="254"/>
      <c r="TPR266" s="254"/>
      <c r="TPS266" s="254"/>
      <c r="TPT266" s="254"/>
      <c r="TPU266" s="254"/>
      <c r="TPV266" s="254"/>
      <c r="TPW266" s="254"/>
      <c r="TPX266" s="254"/>
      <c r="TPY266" s="254"/>
      <c r="TPZ266" s="254"/>
      <c r="TQA266" s="254"/>
      <c r="TQB266" s="254"/>
      <c r="TQC266" s="254"/>
      <c r="TQD266" s="254"/>
      <c r="TQE266" s="254"/>
      <c r="TQF266" s="254"/>
      <c r="TQG266" s="254"/>
      <c r="TQH266" s="254"/>
      <c r="TQI266" s="254"/>
      <c r="TQJ266" s="254"/>
      <c r="TQK266" s="254"/>
      <c r="TQL266" s="254"/>
      <c r="TQM266" s="254"/>
      <c r="TQN266" s="254"/>
      <c r="TQO266" s="254"/>
      <c r="TQP266" s="254"/>
      <c r="TQQ266" s="254"/>
      <c r="TQR266" s="254"/>
      <c r="TQS266" s="254"/>
      <c r="TQT266" s="254"/>
      <c r="TQU266" s="254"/>
      <c r="TQV266" s="254"/>
      <c r="TQW266" s="254"/>
      <c r="TQX266" s="254"/>
      <c r="TQY266" s="254"/>
      <c r="TQZ266" s="254"/>
      <c r="TRA266" s="254"/>
      <c r="TRB266" s="254"/>
      <c r="TRC266" s="254"/>
      <c r="TRD266" s="254"/>
      <c r="TRE266" s="254"/>
      <c r="TRF266" s="254"/>
      <c r="TRG266" s="254"/>
      <c r="TRH266" s="254"/>
      <c r="TRI266" s="254"/>
      <c r="TRJ266" s="254"/>
      <c r="TRK266" s="254"/>
      <c r="TRL266" s="254"/>
      <c r="TRM266" s="254"/>
      <c r="TRN266" s="254"/>
      <c r="TRO266" s="254"/>
      <c r="TRP266" s="254"/>
      <c r="TRQ266" s="254"/>
      <c r="TRR266" s="254"/>
      <c r="TRS266" s="254"/>
      <c r="TRT266" s="254"/>
      <c r="TRU266" s="254"/>
      <c r="TRV266" s="254"/>
      <c r="TRW266" s="254"/>
      <c r="TRX266" s="254"/>
      <c r="TRY266" s="254"/>
      <c r="TRZ266" s="254"/>
      <c r="TSA266" s="254"/>
      <c r="TSB266" s="254"/>
      <c r="TSC266" s="254"/>
      <c r="TSD266" s="254"/>
      <c r="TSE266" s="254"/>
      <c r="TSF266" s="254"/>
      <c r="TSG266" s="254"/>
      <c r="TSH266" s="254"/>
      <c r="TSI266" s="254"/>
      <c r="TSJ266" s="254"/>
      <c r="TSK266" s="254"/>
      <c r="TSL266" s="254"/>
      <c r="TSM266" s="254"/>
      <c r="TSN266" s="254"/>
      <c r="TSO266" s="254"/>
      <c r="TSP266" s="254"/>
      <c r="TSQ266" s="254"/>
      <c r="TSR266" s="254"/>
      <c r="TSS266" s="254"/>
      <c r="TST266" s="254"/>
      <c r="TSU266" s="254"/>
      <c r="TSV266" s="254"/>
      <c r="TSW266" s="254"/>
      <c r="TSX266" s="254"/>
      <c r="TSY266" s="254"/>
      <c r="TSZ266" s="254"/>
      <c r="TTA266" s="254"/>
      <c r="TTB266" s="254"/>
      <c r="TTC266" s="254"/>
      <c r="TTD266" s="254"/>
      <c r="TTE266" s="254"/>
      <c r="TTF266" s="254"/>
      <c r="TTG266" s="254"/>
      <c r="TTH266" s="254"/>
      <c r="TTI266" s="254"/>
      <c r="TTJ266" s="254"/>
      <c r="TTK266" s="254"/>
      <c r="TTL266" s="254"/>
      <c r="TTM266" s="254"/>
      <c r="TTN266" s="254"/>
      <c r="TTO266" s="254"/>
      <c r="TTP266" s="254"/>
      <c r="TTQ266" s="254"/>
      <c r="TTR266" s="254"/>
      <c r="TTS266" s="254"/>
      <c r="TTT266" s="254"/>
      <c r="TTU266" s="254"/>
      <c r="TTV266" s="254"/>
      <c r="TTW266" s="254"/>
      <c r="TTX266" s="254"/>
      <c r="TTY266" s="254"/>
      <c r="TTZ266" s="254"/>
      <c r="TUA266" s="254"/>
      <c r="TUB266" s="254"/>
      <c r="TUC266" s="254"/>
      <c r="TUD266" s="254"/>
      <c r="TUE266" s="254"/>
      <c r="TUF266" s="254"/>
      <c r="TUG266" s="254"/>
      <c r="TUH266" s="254"/>
      <c r="TUI266" s="254"/>
      <c r="TUJ266" s="254"/>
      <c r="TUK266" s="254"/>
      <c r="TUL266" s="254"/>
      <c r="TUM266" s="254"/>
      <c r="TUN266" s="254"/>
      <c r="TUO266" s="254"/>
      <c r="TUP266" s="254"/>
      <c r="TUQ266" s="254"/>
      <c r="TUR266" s="254"/>
      <c r="TUS266" s="254"/>
      <c r="TUT266" s="254"/>
      <c r="TUU266" s="254"/>
      <c r="TUV266" s="254"/>
      <c r="TUW266" s="254"/>
      <c r="TUX266" s="254"/>
      <c r="TUY266" s="254"/>
      <c r="TUZ266" s="254"/>
      <c r="TVA266" s="254"/>
      <c r="TVB266" s="254"/>
      <c r="TVC266" s="254"/>
      <c r="TVD266" s="254"/>
      <c r="TVE266" s="254"/>
      <c r="TVF266" s="254"/>
      <c r="TVG266" s="254"/>
      <c r="TVH266" s="254"/>
      <c r="TVI266" s="254"/>
      <c r="TVJ266" s="254"/>
      <c r="TVK266" s="254"/>
      <c r="TVL266" s="254"/>
      <c r="TVM266" s="254"/>
      <c r="TVN266" s="254"/>
      <c r="TVO266" s="254"/>
      <c r="TVP266" s="254"/>
      <c r="TVQ266" s="254"/>
      <c r="TVR266" s="254"/>
      <c r="TVS266" s="254"/>
      <c r="TVT266" s="254"/>
      <c r="TVU266" s="254"/>
      <c r="TVV266" s="254"/>
      <c r="TVW266" s="254"/>
      <c r="TVX266" s="254"/>
      <c r="TVY266" s="254"/>
      <c r="TVZ266" s="254"/>
      <c r="TWA266" s="254"/>
      <c r="TWB266" s="254"/>
      <c r="TWC266" s="254"/>
      <c r="TWD266" s="254"/>
      <c r="TWE266" s="254"/>
      <c r="TWF266" s="254"/>
      <c r="TWG266" s="254"/>
      <c r="TWH266" s="254"/>
      <c r="TWI266" s="254"/>
      <c r="TWJ266" s="254"/>
      <c r="TWK266" s="254"/>
      <c r="TWL266" s="254"/>
      <c r="TWM266" s="254"/>
      <c r="TWN266" s="254"/>
      <c r="TWO266" s="254"/>
      <c r="TWP266" s="254"/>
      <c r="TWQ266" s="254"/>
      <c r="TWR266" s="254"/>
      <c r="TWS266" s="254"/>
      <c r="TWT266" s="254"/>
      <c r="TWU266" s="254"/>
      <c r="TWV266" s="254"/>
      <c r="TWW266" s="254"/>
      <c r="TWX266" s="254"/>
      <c r="TWY266" s="254"/>
      <c r="TWZ266" s="254"/>
      <c r="TXA266" s="254"/>
      <c r="TXB266" s="254"/>
      <c r="TXC266" s="254"/>
      <c r="TXD266" s="254"/>
      <c r="TXE266" s="254"/>
      <c r="TXF266" s="254"/>
      <c r="TXG266" s="254"/>
      <c r="TXH266" s="254"/>
      <c r="TXI266" s="254"/>
      <c r="TXJ266" s="254"/>
      <c r="TXK266" s="254"/>
      <c r="TXL266" s="254"/>
      <c r="TXM266" s="254"/>
      <c r="TXN266" s="254"/>
      <c r="TXO266" s="254"/>
      <c r="TXP266" s="254"/>
      <c r="TXQ266" s="254"/>
      <c r="TXR266" s="254"/>
      <c r="TXS266" s="254"/>
      <c r="TXT266" s="254"/>
      <c r="TXU266" s="254"/>
      <c r="TXV266" s="254"/>
      <c r="TXW266" s="254"/>
      <c r="TXX266" s="254"/>
      <c r="TXY266" s="254"/>
      <c r="TXZ266" s="254"/>
      <c r="TYA266" s="254"/>
      <c r="TYB266" s="254"/>
      <c r="TYC266" s="254"/>
      <c r="TYD266" s="254"/>
      <c r="TYE266" s="254"/>
      <c r="TYF266" s="254"/>
      <c r="TYG266" s="254"/>
      <c r="TYH266" s="254"/>
      <c r="TYI266" s="254"/>
      <c r="TYJ266" s="254"/>
      <c r="TYK266" s="254"/>
      <c r="TYL266" s="254"/>
      <c r="TYM266" s="254"/>
      <c r="TYN266" s="254"/>
      <c r="TYO266" s="254"/>
      <c r="TYP266" s="254"/>
      <c r="TYQ266" s="254"/>
      <c r="TYR266" s="254"/>
      <c r="TYS266" s="254"/>
      <c r="TYT266" s="254"/>
      <c r="TYU266" s="254"/>
      <c r="TYV266" s="254"/>
      <c r="TYW266" s="254"/>
      <c r="TYX266" s="254"/>
      <c r="TYY266" s="254"/>
      <c r="TYZ266" s="254"/>
      <c r="TZA266" s="254"/>
      <c r="TZB266" s="254"/>
      <c r="TZC266" s="254"/>
      <c r="TZD266" s="254"/>
      <c r="TZE266" s="254"/>
      <c r="TZF266" s="254"/>
      <c r="TZG266" s="254"/>
      <c r="TZH266" s="254"/>
      <c r="TZI266" s="254"/>
      <c r="TZJ266" s="254"/>
      <c r="TZK266" s="254"/>
      <c r="TZL266" s="254"/>
      <c r="TZM266" s="254"/>
      <c r="TZN266" s="254"/>
      <c r="TZO266" s="254"/>
      <c r="TZP266" s="254"/>
      <c r="TZQ266" s="254"/>
      <c r="TZR266" s="254"/>
      <c r="TZS266" s="254"/>
      <c r="TZT266" s="254"/>
      <c r="TZU266" s="254"/>
      <c r="TZV266" s="254"/>
      <c r="TZW266" s="254"/>
      <c r="TZX266" s="254"/>
      <c r="TZY266" s="254"/>
      <c r="TZZ266" s="254"/>
      <c r="UAA266" s="254"/>
      <c r="UAB266" s="254"/>
      <c r="UAC266" s="254"/>
      <c r="UAD266" s="254"/>
      <c r="UAE266" s="254"/>
      <c r="UAF266" s="254"/>
      <c r="UAG266" s="254"/>
      <c r="UAH266" s="254"/>
      <c r="UAI266" s="254"/>
      <c r="UAJ266" s="254"/>
      <c r="UAK266" s="254"/>
      <c r="UAL266" s="254"/>
      <c r="UAM266" s="254"/>
      <c r="UAN266" s="254"/>
      <c r="UAO266" s="254"/>
      <c r="UAP266" s="254"/>
      <c r="UAQ266" s="254"/>
      <c r="UAR266" s="254"/>
      <c r="UAS266" s="254"/>
      <c r="UAT266" s="254"/>
      <c r="UAU266" s="254"/>
      <c r="UAV266" s="254"/>
      <c r="UAW266" s="254"/>
      <c r="UAX266" s="254"/>
      <c r="UAY266" s="254"/>
      <c r="UAZ266" s="254"/>
      <c r="UBA266" s="254"/>
      <c r="UBB266" s="254"/>
      <c r="UBC266" s="254"/>
      <c r="UBD266" s="254"/>
      <c r="UBE266" s="254"/>
      <c r="UBF266" s="254"/>
      <c r="UBG266" s="254"/>
      <c r="UBH266" s="254"/>
      <c r="UBI266" s="254"/>
      <c r="UBJ266" s="254"/>
      <c r="UBK266" s="254"/>
      <c r="UBL266" s="254"/>
      <c r="UBM266" s="254"/>
      <c r="UBN266" s="254"/>
      <c r="UBO266" s="254"/>
      <c r="UBP266" s="254"/>
      <c r="UBQ266" s="254"/>
      <c r="UBR266" s="254"/>
      <c r="UBS266" s="254"/>
      <c r="UBT266" s="254"/>
      <c r="UBU266" s="254"/>
      <c r="UBV266" s="254"/>
      <c r="UBW266" s="254"/>
      <c r="UBX266" s="254"/>
      <c r="UBY266" s="254"/>
      <c r="UBZ266" s="254"/>
      <c r="UCA266" s="254"/>
      <c r="UCB266" s="254"/>
      <c r="UCC266" s="254"/>
      <c r="UCD266" s="254"/>
      <c r="UCE266" s="254"/>
      <c r="UCF266" s="254"/>
      <c r="UCG266" s="254"/>
      <c r="UCH266" s="254"/>
      <c r="UCI266" s="254"/>
      <c r="UCJ266" s="254"/>
      <c r="UCK266" s="254"/>
      <c r="UCL266" s="254"/>
      <c r="UCM266" s="254"/>
      <c r="UCN266" s="254"/>
      <c r="UCO266" s="254"/>
      <c r="UCP266" s="254"/>
      <c r="UCQ266" s="254"/>
      <c r="UCR266" s="254"/>
      <c r="UCS266" s="254"/>
      <c r="UCT266" s="254"/>
      <c r="UCU266" s="254"/>
      <c r="UCV266" s="254"/>
      <c r="UCW266" s="254"/>
      <c r="UCX266" s="254"/>
      <c r="UCY266" s="254"/>
      <c r="UCZ266" s="254"/>
      <c r="UDA266" s="254"/>
      <c r="UDB266" s="254"/>
      <c r="UDC266" s="254"/>
      <c r="UDD266" s="254"/>
      <c r="UDE266" s="254"/>
      <c r="UDF266" s="254"/>
      <c r="UDG266" s="254"/>
      <c r="UDH266" s="254"/>
      <c r="UDI266" s="254"/>
      <c r="UDJ266" s="254"/>
      <c r="UDK266" s="254"/>
      <c r="UDL266" s="254"/>
      <c r="UDM266" s="254"/>
      <c r="UDN266" s="254"/>
      <c r="UDO266" s="254"/>
      <c r="UDP266" s="254"/>
      <c r="UDQ266" s="254"/>
      <c r="UDR266" s="254"/>
      <c r="UDS266" s="254"/>
      <c r="UDT266" s="254"/>
      <c r="UDU266" s="254"/>
      <c r="UDV266" s="254"/>
      <c r="UDW266" s="254"/>
      <c r="UDX266" s="254"/>
      <c r="UDY266" s="254"/>
      <c r="UDZ266" s="254"/>
      <c r="UEA266" s="254"/>
      <c r="UEB266" s="254"/>
      <c r="UEC266" s="254"/>
      <c r="UED266" s="254"/>
      <c r="UEE266" s="254"/>
      <c r="UEF266" s="254"/>
      <c r="UEG266" s="254"/>
      <c r="UEH266" s="254"/>
      <c r="UEI266" s="254"/>
      <c r="UEJ266" s="254"/>
      <c r="UEK266" s="254"/>
      <c r="UEL266" s="254"/>
      <c r="UEM266" s="254"/>
      <c r="UEN266" s="254"/>
      <c r="UEO266" s="254"/>
      <c r="UEP266" s="254"/>
      <c r="UEQ266" s="254"/>
      <c r="UER266" s="254"/>
      <c r="UES266" s="254"/>
      <c r="UET266" s="254"/>
      <c r="UEU266" s="254"/>
      <c r="UEV266" s="254"/>
      <c r="UEW266" s="254"/>
      <c r="UEX266" s="254"/>
      <c r="UEY266" s="254"/>
      <c r="UEZ266" s="254"/>
      <c r="UFA266" s="254"/>
      <c r="UFB266" s="254"/>
      <c r="UFC266" s="254"/>
      <c r="UFD266" s="254"/>
      <c r="UFE266" s="254"/>
      <c r="UFF266" s="254"/>
      <c r="UFG266" s="254"/>
      <c r="UFH266" s="254"/>
      <c r="UFI266" s="254"/>
      <c r="UFJ266" s="254"/>
      <c r="UFK266" s="254"/>
      <c r="UFL266" s="254"/>
      <c r="UFM266" s="254"/>
      <c r="UFN266" s="254"/>
      <c r="UFO266" s="254"/>
      <c r="UFP266" s="254"/>
      <c r="UFQ266" s="254"/>
      <c r="UFR266" s="254"/>
      <c r="UFS266" s="254"/>
      <c r="UFT266" s="254"/>
      <c r="UFU266" s="254"/>
      <c r="UFV266" s="254"/>
      <c r="UFW266" s="254"/>
      <c r="UFX266" s="254"/>
      <c r="UFY266" s="254"/>
      <c r="UFZ266" s="254"/>
      <c r="UGA266" s="254"/>
      <c r="UGB266" s="254"/>
      <c r="UGC266" s="254"/>
      <c r="UGD266" s="254"/>
      <c r="UGE266" s="254"/>
      <c r="UGF266" s="254"/>
      <c r="UGG266" s="254"/>
      <c r="UGH266" s="254"/>
      <c r="UGI266" s="254"/>
      <c r="UGJ266" s="254"/>
      <c r="UGK266" s="254"/>
      <c r="UGL266" s="254"/>
      <c r="UGM266" s="254"/>
      <c r="UGN266" s="254"/>
      <c r="UGO266" s="254"/>
      <c r="UGP266" s="254"/>
      <c r="UGQ266" s="254"/>
      <c r="UGR266" s="254"/>
      <c r="UGS266" s="254"/>
      <c r="UGT266" s="254"/>
      <c r="UGU266" s="254"/>
      <c r="UGV266" s="254"/>
      <c r="UGW266" s="254"/>
      <c r="UGX266" s="254"/>
      <c r="UGY266" s="254"/>
      <c r="UGZ266" s="254"/>
      <c r="UHA266" s="254"/>
      <c r="UHB266" s="254"/>
      <c r="UHC266" s="254"/>
      <c r="UHD266" s="254"/>
      <c r="UHE266" s="254"/>
      <c r="UHF266" s="254"/>
      <c r="UHG266" s="254"/>
      <c r="UHH266" s="254"/>
      <c r="UHI266" s="254"/>
      <c r="UHJ266" s="254"/>
      <c r="UHK266" s="254"/>
      <c r="UHL266" s="254"/>
      <c r="UHM266" s="254"/>
      <c r="UHN266" s="254"/>
      <c r="UHO266" s="254"/>
      <c r="UHP266" s="254"/>
      <c r="UHQ266" s="254"/>
      <c r="UHR266" s="254"/>
      <c r="UHS266" s="254"/>
      <c r="UHT266" s="254"/>
      <c r="UHU266" s="254"/>
      <c r="UHV266" s="254"/>
      <c r="UHW266" s="254"/>
      <c r="UHX266" s="254"/>
      <c r="UHY266" s="254"/>
      <c r="UHZ266" s="254"/>
      <c r="UIA266" s="254"/>
      <c r="UIB266" s="254"/>
      <c r="UIC266" s="254"/>
      <c r="UID266" s="254"/>
      <c r="UIE266" s="254"/>
      <c r="UIF266" s="254"/>
      <c r="UIG266" s="254"/>
      <c r="UIH266" s="254"/>
      <c r="UII266" s="254"/>
      <c r="UIJ266" s="254"/>
      <c r="UIK266" s="254"/>
      <c r="UIL266" s="254"/>
      <c r="UIM266" s="254"/>
      <c r="UIN266" s="254"/>
      <c r="UIO266" s="254"/>
      <c r="UIP266" s="254"/>
      <c r="UIQ266" s="254"/>
      <c r="UIR266" s="254"/>
      <c r="UIS266" s="254"/>
      <c r="UIT266" s="254"/>
      <c r="UIU266" s="254"/>
      <c r="UIV266" s="254"/>
      <c r="UIW266" s="254"/>
      <c r="UIX266" s="254"/>
      <c r="UIY266" s="254"/>
      <c r="UIZ266" s="254"/>
      <c r="UJA266" s="254"/>
      <c r="UJB266" s="254"/>
      <c r="UJC266" s="254"/>
      <c r="UJD266" s="254"/>
      <c r="UJE266" s="254"/>
      <c r="UJF266" s="254"/>
      <c r="UJG266" s="254"/>
      <c r="UJH266" s="254"/>
      <c r="UJI266" s="254"/>
      <c r="UJJ266" s="254"/>
      <c r="UJK266" s="254"/>
      <c r="UJL266" s="254"/>
      <c r="UJM266" s="254"/>
      <c r="UJN266" s="254"/>
      <c r="UJO266" s="254"/>
      <c r="UJP266" s="254"/>
      <c r="UJQ266" s="254"/>
      <c r="UJR266" s="254"/>
      <c r="UJS266" s="254"/>
      <c r="UJT266" s="254"/>
      <c r="UJU266" s="254"/>
      <c r="UJV266" s="254"/>
      <c r="UJW266" s="254"/>
      <c r="UJX266" s="254"/>
      <c r="UJY266" s="254"/>
      <c r="UJZ266" s="254"/>
      <c r="UKA266" s="254"/>
      <c r="UKB266" s="254"/>
      <c r="UKC266" s="254"/>
      <c r="UKD266" s="254"/>
      <c r="UKE266" s="254"/>
      <c r="UKF266" s="254"/>
      <c r="UKG266" s="254"/>
      <c r="UKH266" s="254"/>
      <c r="UKI266" s="254"/>
      <c r="UKJ266" s="254"/>
      <c r="UKK266" s="254"/>
      <c r="UKL266" s="254"/>
      <c r="UKM266" s="254"/>
      <c r="UKN266" s="254"/>
      <c r="UKO266" s="254"/>
      <c r="UKP266" s="254"/>
      <c r="UKQ266" s="254"/>
      <c r="UKR266" s="254"/>
      <c r="UKS266" s="254"/>
      <c r="UKT266" s="254"/>
      <c r="UKU266" s="254"/>
      <c r="UKV266" s="254"/>
      <c r="UKW266" s="254"/>
      <c r="UKX266" s="254"/>
      <c r="UKY266" s="254"/>
      <c r="UKZ266" s="254"/>
      <c r="ULA266" s="254"/>
      <c r="ULB266" s="254"/>
      <c r="ULC266" s="254"/>
      <c r="ULD266" s="254"/>
      <c r="ULE266" s="254"/>
      <c r="ULF266" s="254"/>
      <c r="ULG266" s="254"/>
      <c r="ULH266" s="254"/>
      <c r="ULI266" s="254"/>
      <c r="ULJ266" s="254"/>
      <c r="ULK266" s="254"/>
      <c r="ULL266" s="254"/>
      <c r="ULM266" s="254"/>
      <c r="ULN266" s="254"/>
      <c r="ULO266" s="254"/>
      <c r="ULP266" s="254"/>
      <c r="ULQ266" s="254"/>
      <c r="ULR266" s="254"/>
      <c r="ULS266" s="254"/>
      <c r="ULT266" s="254"/>
      <c r="ULU266" s="254"/>
      <c r="ULV266" s="254"/>
      <c r="ULW266" s="254"/>
      <c r="ULX266" s="254"/>
      <c r="ULY266" s="254"/>
      <c r="ULZ266" s="254"/>
      <c r="UMA266" s="254"/>
      <c r="UMB266" s="254"/>
      <c r="UMC266" s="254"/>
      <c r="UMD266" s="254"/>
      <c r="UME266" s="254"/>
      <c r="UMF266" s="254"/>
      <c r="UMG266" s="254"/>
      <c r="UMH266" s="254"/>
      <c r="UMI266" s="254"/>
      <c r="UMJ266" s="254"/>
      <c r="UMK266" s="254"/>
      <c r="UML266" s="254"/>
      <c r="UMM266" s="254"/>
      <c r="UMN266" s="254"/>
      <c r="UMO266" s="254"/>
      <c r="UMP266" s="254"/>
      <c r="UMQ266" s="254"/>
      <c r="UMR266" s="254"/>
      <c r="UMS266" s="254"/>
      <c r="UMT266" s="254"/>
      <c r="UMU266" s="254"/>
      <c r="UMV266" s="254"/>
      <c r="UMW266" s="254"/>
      <c r="UMX266" s="254"/>
      <c r="UMY266" s="254"/>
      <c r="UMZ266" s="254"/>
      <c r="UNA266" s="254"/>
      <c r="UNB266" s="254"/>
      <c r="UNC266" s="254"/>
      <c r="UND266" s="254"/>
      <c r="UNE266" s="254"/>
      <c r="UNF266" s="254"/>
      <c r="UNG266" s="254"/>
      <c r="UNH266" s="254"/>
      <c r="UNI266" s="254"/>
      <c r="UNJ266" s="254"/>
      <c r="UNK266" s="254"/>
      <c r="UNL266" s="254"/>
      <c r="UNM266" s="254"/>
      <c r="UNN266" s="254"/>
      <c r="UNO266" s="254"/>
      <c r="UNP266" s="254"/>
      <c r="UNQ266" s="254"/>
      <c r="UNR266" s="254"/>
      <c r="UNS266" s="254"/>
      <c r="UNT266" s="254"/>
      <c r="UNU266" s="254"/>
      <c r="UNV266" s="254"/>
      <c r="UNW266" s="254"/>
      <c r="UNX266" s="254"/>
      <c r="UNY266" s="254"/>
      <c r="UNZ266" s="254"/>
      <c r="UOA266" s="254"/>
      <c r="UOB266" s="254"/>
      <c r="UOC266" s="254"/>
      <c r="UOD266" s="254"/>
      <c r="UOE266" s="254"/>
      <c r="UOF266" s="254"/>
      <c r="UOG266" s="254"/>
      <c r="UOH266" s="254"/>
      <c r="UOI266" s="254"/>
      <c r="UOJ266" s="254"/>
      <c r="UOK266" s="254"/>
      <c r="UOL266" s="254"/>
      <c r="UOM266" s="254"/>
      <c r="UON266" s="254"/>
      <c r="UOO266" s="254"/>
      <c r="UOP266" s="254"/>
      <c r="UOQ266" s="254"/>
      <c r="UOR266" s="254"/>
      <c r="UOS266" s="254"/>
      <c r="UOT266" s="254"/>
      <c r="UOU266" s="254"/>
      <c r="UOV266" s="254"/>
      <c r="UOW266" s="254"/>
      <c r="UOX266" s="254"/>
      <c r="UOY266" s="254"/>
      <c r="UOZ266" s="254"/>
      <c r="UPA266" s="254"/>
      <c r="UPB266" s="254"/>
      <c r="UPC266" s="254"/>
      <c r="UPD266" s="254"/>
      <c r="UPE266" s="254"/>
      <c r="UPF266" s="254"/>
      <c r="UPG266" s="254"/>
      <c r="UPH266" s="254"/>
      <c r="UPI266" s="254"/>
      <c r="UPJ266" s="254"/>
      <c r="UPK266" s="254"/>
      <c r="UPL266" s="254"/>
      <c r="UPM266" s="254"/>
      <c r="UPN266" s="254"/>
      <c r="UPO266" s="254"/>
      <c r="UPP266" s="254"/>
      <c r="UPQ266" s="254"/>
      <c r="UPR266" s="254"/>
      <c r="UPS266" s="254"/>
      <c r="UPT266" s="254"/>
      <c r="UPU266" s="254"/>
      <c r="UPV266" s="254"/>
      <c r="UPW266" s="254"/>
      <c r="UPX266" s="254"/>
      <c r="UPY266" s="254"/>
      <c r="UPZ266" s="254"/>
      <c r="UQA266" s="254"/>
      <c r="UQB266" s="254"/>
      <c r="UQC266" s="254"/>
      <c r="UQD266" s="254"/>
      <c r="UQE266" s="254"/>
      <c r="UQF266" s="254"/>
      <c r="UQG266" s="254"/>
      <c r="UQH266" s="254"/>
      <c r="UQI266" s="254"/>
      <c r="UQJ266" s="254"/>
      <c r="UQK266" s="254"/>
      <c r="UQL266" s="254"/>
      <c r="UQM266" s="254"/>
      <c r="UQN266" s="254"/>
      <c r="UQO266" s="254"/>
      <c r="UQP266" s="254"/>
      <c r="UQQ266" s="254"/>
      <c r="UQR266" s="254"/>
      <c r="UQS266" s="254"/>
      <c r="UQT266" s="254"/>
      <c r="UQU266" s="254"/>
      <c r="UQV266" s="254"/>
      <c r="UQW266" s="254"/>
      <c r="UQX266" s="254"/>
      <c r="UQY266" s="254"/>
      <c r="UQZ266" s="254"/>
      <c r="URA266" s="254"/>
      <c r="URB266" s="254"/>
      <c r="URC266" s="254"/>
      <c r="URD266" s="254"/>
      <c r="URE266" s="254"/>
      <c r="URF266" s="254"/>
      <c r="URG266" s="254"/>
      <c r="URH266" s="254"/>
      <c r="URI266" s="254"/>
      <c r="URJ266" s="254"/>
      <c r="URK266" s="254"/>
      <c r="URL266" s="254"/>
      <c r="URM266" s="254"/>
      <c r="URN266" s="254"/>
      <c r="URO266" s="254"/>
      <c r="URP266" s="254"/>
      <c r="URQ266" s="254"/>
      <c r="URR266" s="254"/>
      <c r="URS266" s="254"/>
      <c r="URT266" s="254"/>
      <c r="URU266" s="254"/>
      <c r="URV266" s="254"/>
      <c r="URW266" s="254"/>
      <c r="URX266" s="254"/>
      <c r="URY266" s="254"/>
      <c r="URZ266" s="254"/>
      <c r="USA266" s="254"/>
      <c r="USB266" s="254"/>
      <c r="USC266" s="254"/>
      <c r="USD266" s="254"/>
      <c r="USE266" s="254"/>
      <c r="USF266" s="254"/>
      <c r="USG266" s="254"/>
      <c r="USH266" s="254"/>
      <c r="USI266" s="254"/>
      <c r="USJ266" s="254"/>
      <c r="USK266" s="254"/>
      <c r="USL266" s="254"/>
      <c r="USM266" s="254"/>
      <c r="USN266" s="254"/>
      <c r="USO266" s="254"/>
      <c r="USP266" s="254"/>
      <c r="USQ266" s="254"/>
      <c r="USR266" s="254"/>
      <c r="USS266" s="254"/>
      <c r="UST266" s="254"/>
      <c r="USU266" s="254"/>
      <c r="USV266" s="254"/>
      <c r="USW266" s="254"/>
      <c r="USX266" s="254"/>
      <c r="USY266" s="254"/>
      <c r="USZ266" s="254"/>
      <c r="UTA266" s="254"/>
      <c r="UTB266" s="254"/>
      <c r="UTC266" s="254"/>
      <c r="UTD266" s="254"/>
      <c r="UTE266" s="254"/>
      <c r="UTF266" s="254"/>
      <c r="UTG266" s="254"/>
      <c r="UTH266" s="254"/>
      <c r="UTI266" s="254"/>
      <c r="UTJ266" s="254"/>
      <c r="UTK266" s="254"/>
      <c r="UTL266" s="254"/>
      <c r="UTM266" s="254"/>
      <c r="UTN266" s="254"/>
      <c r="UTO266" s="254"/>
      <c r="UTP266" s="254"/>
      <c r="UTQ266" s="254"/>
      <c r="UTR266" s="254"/>
      <c r="UTS266" s="254"/>
      <c r="UTT266" s="254"/>
      <c r="UTU266" s="254"/>
      <c r="UTV266" s="254"/>
      <c r="UTW266" s="254"/>
      <c r="UTX266" s="254"/>
      <c r="UTY266" s="254"/>
      <c r="UTZ266" s="254"/>
      <c r="UUA266" s="254"/>
      <c r="UUB266" s="254"/>
      <c r="UUC266" s="254"/>
      <c r="UUD266" s="254"/>
      <c r="UUE266" s="254"/>
      <c r="UUF266" s="254"/>
      <c r="UUG266" s="254"/>
      <c r="UUH266" s="254"/>
      <c r="UUI266" s="254"/>
      <c r="UUJ266" s="254"/>
      <c r="UUK266" s="254"/>
      <c r="UUL266" s="254"/>
      <c r="UUM266" s="254"/>
      <c r="UUN266" s="254"/>
      <c r="UUO266" s="254"/>
      <c r="UUP266" s="254"/>
      <c r="UUQ266" s="254"/>
      <c r="UUR266" s="254"/>
      <c r="UUS266" s="254"/>
      <c r="UUT266" s="254"/>
      <c r="UUU266" s="254"/>
      <c r="UUV266" s="254"/>
      <c r="UUW266" s="254"/>
      <c r="UUX266" s="254"/>
      <c r="UUY266" s="254"/>
      <c r="UUZ266" s="254"/>
      <c r="UVA266" s="254"/>
      <c r="UVB266" s="254"/>
      <c r="UVC266" s="254"/>
      <c r="UVD266" s="254"/>
      <c r="UVE266" s="254"/>
      <c r="UVF266" s="254"/>
      <c r="UVG266" s="254"/>
      <c r="UVH266" s="254"/>
      <c r="UVI266" s="254"/>
      <c r="UVJ266" s="254"/>
      <c r="UVK266" s="254"/>
      <c r="UVL266" s="254"/>
      <c r="UVM266" s="254"/>
      <c r="UVN266" s="254"/>
      <c r="UVO266" s="254"/>
      <c r="UVP266" s="254"/>
      <c r="UVQ266" s="254"/>
      <c r="UVR266" s="254"/>
      <c r="UVS266" s="254"/>
      <c r="UVT266" s="254"/>
      <c r="UVU266" s="254"/>
      <c r="UVV266" s="254"/>
      <c r="UVW266" s="254"/>
      <c r="UVX266" s="254"/>
      <c r="UVY266" s="254"/>
      <c r="UVZ266" s="254"/>
      <c r="UWA266" s="254"/>
      <c r="UWB266" s="254"/>
      <c r="UWC266" s="254"/>
      <c r="UWD266" s="254"/>
      <c r="UWE266" s="254"/>
      <c r="UWF266" s="254"/>
      <c r="UWG266" s="254"/>
      <c r="UWH266" s="254"/>
      <c r="UWI266" s="254"/>
      <c r="UWJ266" s="254"/>
      <c r="UWK266" s="254"/>
      <c r="UWL266" s="254"/>
      <c r="UWM266" s="254"/>
      <c r="UWN266" s="254"/>
      <c r="UWO266" s="254"/>
      <c r="UWP266" s="254"/>
      <c r="UWQ266" s="254"/>
      <c r="UWR266" s="254"/>
      <c r="UWS266" s="254"/>
      <c r="UWT266" s="254"/>
      <c r="UWU266" s="254"/>
      <c r="UWV266" s="254"/>
      <c r="UWW266" s="254"/>
      <c r="UWX266" s="254"/>
      <c r="UWY266" s="254"/>
      <c r="UWZ266" s="254"/>
      <c r="UXA266" s="254"/>
      <c r="UXB266" s="254"/>
      <c r="UXC266" s="254"/>
      <c r="UXD266" s="254"/>
      <c r="UXE266" s="254"/>
      <c r="UXF266" s="254"/>
      <c r="UXG266" s="254"/>
      <c r="UXH266" s="254"/>
      <c r="UXI266" s="254"/>
      <c r="UXJ266" s="254"/>
      <c r="UXK266" s="254"/>
      <c r="UXL266" s="254"/>
      <c r="UXM266" s="254"/>
      <c r="UXN266" s="254"/>
      <c r="UXO266" s="254"/>
      <c r="UXP266" s="254"/>
      <c r="UXQ266" s="254"/>
      <c r="UXR266" s="254"/>
      <c r="UXS266" s="254"/>
      <c r="UXT266" s="254"/>
      <c r="UXU266" s="254"/>
      <c r="UXV266" s="254"/>
      <c r="UXW266" s="254"/>
      <c r="UXX266" s="254"/>
      <c r="UXY266" s="254"/>
      <c r="UXZ266" s="254"/>
      <c r="UYA266" s="254"/>
      <c r="UYB266" s="254"/>
      <c r="UYC266" s="254"/>
      <c r="UYD266" s="254"/>
      <c r="UYE266" s="254"/>
      <c r="UYF266" s="254"/>
      <c r="UYG266" s="254"/>
      <c r="UYH266" s="254"/>
      <c r="UYI266" s="254"/>
      <c r="UYJ266" s="254"/>
      <c r="UYK266" s="254"/>
      <c r="UYL266" s="254"/>
      <c r="UYM266" s="254"/>
      <c r="UYN266" s="254"/>
      <c r="UYO266" s="254"/>
      <c r="UYP266" s="254"/>
      <c r="UYQ266" s="254"/>
      <c r="UYR266" s="254"/>
      <c r="UYS266" s="254"/>
      <c r="UYT266" s="254"/>
      <c r="UYU266" s="254"/>
      <c r="UYV266" s="254"/>
      <c r="UYW266" s="254"/>
      <c r="UYX266" s="254"/>
      <c r="UYY266" s="254"/>
      <c r="UYZ266" s="254"/>
      <c r="UZA266" s="254"/>
      <c r="UZB266" s="254"/>
      <c r="UZC266" s="254"/>
      <c r="UZD266" s="254"/>
      <c r="UZE266" s="254"/>
      <c r="UZF266" s="254"/>
      <c r="UZG266" s="254"/>
      <c r="UZH266" s="254"/>
      <c r="UZI266" s="254"/>
      <c r="UZJ266" s="254"/>
      <c r="UZK266" s="254"/>
      <c r="UZL266" s="254"/>
      <c r="UZM266" s="254"/>
      <c r="UZN266" s="254"/>
      <c r="UZO266" s="254"/>
      <c r="UZP266" s="254"/>
      <c r="UZQ266" s="254"/>
      <c r="UZR266" s="254"/>
      <c r="UZS266" s="254"/>
      <c r="UZT266" s="254"/>
      <c r="UZU266" s="254"/>
      <c r="UZV266" s="254"/>
      <c r="UZW266" s="254"/>
      <c r="UZX266" s="254"/>
      <c r="UZY266" s="254"/>
      <c r="UZZ266" s="254"/>
      <c r="VAA266" s="254"/>
      <c r="VAB266" s="254"/>
      <c r="VAC266" s="254"/>
      <c r="VAD266" s="254"/>
      <c r="VAE266" s="254"/>
      <c r="VAF266" s="254"/>
      <c r="VAG266" s="254"/>
      <c r="VAH266" s="254"/>
      <c r="VAI266" s="254"/>
      <c r="VAJ266" s="254"/>
      <c r="VAK266" s="254"/>
      <c r="VAL266" s="254"/>
      <c r="VAM266" s="254"/>
      <c r="VAN266" s="254"/>
      <c r="VAO266" s="254"/>
      <c r="VAP266" s="254"/>
      <c r="VAQ266" s="254"/>
      <c r="VAR266" s="254"/>
      <c r="VAS266" s="254"/>
      <c r="VAT266" s="254"/>
      <c r="VAU266" s="254"/>
      <c r="VAV266" s="254"/>
      <c r="VAW266" s="254"/>
      <c r="VAX266" s="254"/>
      <c r="VAY266" s="254"/>
      <c r="VAZ266" s="254"/>
      <c r="VBA266" s="254"/>
      <c r="VBB266" s="254"/>
      <c r="VBC266" s="254"/>
      <c r="VBD266" s="254"/>
      <c r="VBE266" s="254"/>
      <c r="VBF266" s="254"/>
      <c r="VBG266" s="254"/>
      <c r="VBH266" s="254"/>
      <c r="VBI266" s="254"/>
      <c r="VBJ266" s="254"/>
      <c r="VBK266" s="254"/>
      <c r="VBL266" s="254"/>
      <c r="VBM266" s="254"/>
      <c r="VBN266" s="254"/>
      <c r="VBO266" s="254"/>
      <c r="VBP266" s="254"/>
      <c r="VBQ266" s="254"/>
      <c r="VBR266" s="254"/>
      <c r="VBS266" s="254"/>
      <c r="VBT266" s="254"/>
      <c r="VBU266" s="254"/>
      <c r="VBV266" s="254"/>
      <c r="VBW266" s="254"/>
      <c r="VBX266" s="254"/>
      <c r="VBY266" s="254"/>
      <c r="VBZ266" s="254"/>
      <c r="VCA266" s="254"/>
      <c r="VCB266" s="254"/>
      <c r="VCC266" s="254"/>
      <c r="VCD266" s="254"/>
      <c r="VCE266" s="254"/>
      <c r="VCF266" s="254"/>
      <c r="VCG266" s="254"/>
      <c r="VCH266" s="254"/>
      <c r="VCI266" s="254"/>
      <c r="VCJ266" s="254"/>
      <c r="VCK266" s="254"/>
      <c r="VCL266" s="254"/>
      <c r="VCM266" s="254"/>
      <c r="VCN266" s="254"/>
      <c r="VCO266" s="254"/>
      <c r="VCP266" s="254"/>
      <c r="VCQ266" s="254"/>
      <c r="VCR266" s="254"/>
      <c r="VCS266" s="254"/>
      <c r="VCT266" s="254"/>
      <c r="VCU266" s="254"/>
      <c r="VCV266" s="254"/>
      <c r="VCW266" s="254"/>
      <c r="VCX266" s="254"/>
      <c r="VCY266" s="254"/>
      <c r="VCZ266" s="254"/>
      <c r="VDA266" s="254"/>
      <c r="VDB266" s="254"/>
      <c r="VDC266" s="254"/>
      <c r="VDD266" s="254"/>
      <c r="VDE266" s="254"/>
      <c r="VDF266" s="254"/>
      <c r="VDG266" s="254"/>
      <c r="VDH266" s="254"/>
      <c r="VDI266" s="254"/>
      <c r="VDJ266" s="254"/>
      <c r="VDK266" s="254"/>
      <c r="VDL266" s="254"/>
      <c r="VDM266" s="254"/>
      <c r="VDN266" s="254"/>
      <c r="VDO266" s="254"/>
      <c r="VDP266" s="254"/>
      <c r="VDQ266" s="254"/>
      <c r="VDR266" s="254"/>
      <c r="VDS266" s="254"/>
      <c r="VDT266" s="254"/>
      <c r="VDU266" s="254"/>
      <c r="VDV266" s="254"/>
      <c r="VDW266" s="254"/>
      <c r="VDX266" s="254"/>
      <c r="VDY266" s="254"/>
      <c r="VDZ266" s="254"/>
      <c r="VEA266" s="254"/>
      <c r="VEB266" s="254"/>
      <c r="VEC266" s="254"/>
      <c r="VED266" s="254"/>
      <c r="VEE266" s="254"/>
      <c r="VEF266" s="254"/>
      <c r="VEG266" s="254"/>
      <c r="VEH266" s="254"/>
      <c r="VEI266" s="254"/>
      <c r="VEJ266" s="254"/>
      <c r="VEK266" s="254"/>
      <c r="VEL266" s="254"/>
      <c r="VEM266" s="254"/>
      <c r="VEN266" s="254"/>
      <c r="VEO266" s="254"/>
      <c r="VEP266" s="254"/>
      <c r="VEQ266" s="254"/>
      <c r="VER266" s="254"/>
      <c r="VES266" s="254"/>
      <c r="VET266" s="254"/>
      <c r="VEU266" s="254"/>
      <c r="VEV266" s="254"/>
      <c r="VEW266" s="254"/>
      <c r="VEX266" s="254"/>
      <c r="VEY266" s="254"/>
      <c r="VEZ266" s="254"/>
      <c r="VFA266" s="254"/>
      <c r="VFB266" s="254"/>
      <c r="VFC266" s="254"/>
      <c r="VFD266" s="254"/>
      <c r="VFE266" s="254"/>
      <c r="VFF266" s="254"/>
      <c r="VFG266" s="254"/>
      <c r="VFH266" s="254"/>
      <c r="VFI266" s="254"/>
      <c r="VFJ266" s="254"/>
      <c r="VFK266" s="254"/>
      <c r="VFL266" s="254"/>
      <c r="VFM266" s="254"/>
      <c r="VFN266" s="254"/>
      <c r="VFO266" s="254"/>
      <c r="VFP266" s="254"/>
      <c r="VFQ266" s="254"/>
      <c r="VFR266" s="254"/>
      <c r="VFS266" s="254"/>
      <c r="VFT266" s="254"/>
      <c r="VFU266" s="254"/>
      <c r="VFV266" s="254"/>
      <c r="VFW266" s="254"/>
      <c r="VFX266" s="254"/>
      <c r="VFY266" s="254"/>
      <c r="VFZ266" s="254"/>
      <c r="VGA266" s="254"/>
      <c r="VGB266" s="254"/>
      <c r="VGC266" s="254"/>
      <c r="VGD266" s="254"/>
      <c r="VGE266" s="254"/>
      <c r="VGF266" s="254"/>
      <c r="VGG266" s="254"/>
      <c r="VGH266" s="254"/>
      <c r="VGI266" s="254"/>
      <c r="VGJ266" s="254"/>
      <c r="VGK266" s="254"/>
      <c r="VGL266" s="254"/>
      <c r="VGM266" s="254"/>
      <c r="VGN266" s="254"/>
      <c r="VGO266" s="254"/>
      <c r="VGP266" s="254"/>
      <c r="VGQ266" s="254"/>
      <c r="VGR266" s="254"/>
      <c r="VGS266" s="254"/>
      <c r="VGT266" s="254"/>
      <c r="VGU266" s="254"/>
      <c r="VGV266" s="254"/>
      <c r="VGW266" s="254"/>
      <c r="VGX266" s="254"/>
      <c r="VGY266" s="254"/>
      <c r="VGZ266" s="254"/>
      <c r="VHA266" s="254"/>
      <c r="VHB266" s="254"/>
      <c r="VHC266" s="254"/>
      <c r="VHD266" s="254"/>
      <c r="VHE266" s="254"/>
      <c r="VHF266" s="254"/>
      <c r="VHG266" s="254"/>
      <c r="VHH266" s="254"/>
      <c r="VHI266" s="254"/>
      <c r="VHJ266" s="254"/>
      <c r="VHK266" s="254"/>
      <c r="VHL266" s="254"/>
      <c r="VHM266" s="254"/>
      <c r="VHN266" s="254"/>
      <c r="VHO266" s="254"/>
      <c r="VHP266" s="254"/>
      <c r="VHQ266" s="254"/>
      <c r="VHR266" s="254"/>
      <c r="VHS266" s="254"/>
      <c r="VHT266" s="254"/>
      <c r="VHU266" s="254"/>
      <c r="VHV266" s="254"/>
      <c r="VHW266" s="254"/>
      <c r="VHX266" s="254"/>
      <c r="VHY266" s="254"/>
      <c r="VHZ266" s="254"/>
      <c r="VIA266" s="254"/>
      <c r="VIB266" s="254"/>
      <c r="VIC266" s="254"/>
      <c r="VID266" s="254"/>
      <c r="VIE266" s="254"/>
      <c r="VIF266" s="254"/>
      <c r="VIG266" s="254"/>
      <c r="VIH266" s="254"/>
      <c r="VII266" s="254"/>
      <c r="VIJ266" s="254"/>
      <c r="VIK266" s="254"/>
      <c r="VIL266" s="254"/>
      <c r="VIM266" s="254"/>
      <c r="VIN266" s="254"/>
      <c r="VIO266" s="254"/>
      <c r="VIP266" s="254"/>
      <c r="VIQ266" s="254"/>
      <c r="VIR266" s="254"/>
      <c r="VIS266" s="254"/>
      <c r="VIT266" s="254"/>
      <c r="VIU266" s="254"/>
      <c r="VIV266" s="254"/>
      <c r="VIW266" s="254"/>
      <c r="VIX266" s="254"/>
      <c r="VIY266" s="254"/>
      <c r="VIZ266" s="254"/>
      <c r="VJA266" s="254"/>
      <c r="VJB266" s="254"/>
      <c r="VJC266" s="254"/>
      <c r="VJD266" s="254"/>
      <c r="VJE266" s="254"/>
      <c r="VJF266" s="254"/>
      <c r="VJG266" s="254"/>
      <c r="VJH266" s="254"/>
      <c r="VJI266" s="254"/>
      <c r="VJJ266" s="254"/>
      <c r="VJK266" s="254"/>
      <c r="VJL266" s="254"/>
      <c r="VJM266" s="254"/>
      <c r="VJN266" s="254"/>
      <c r="VJO266" s="254"/>
      <c r="VJP266" s="254"/>
      <c r="VJQ266" s="254"/>
      <c r="VJR266" s="254"/>
      <c r="VJS266" s="254"/>
      <c r="VJT266" s="254"/>
      <c r="VJU266" s="254"/>
      <c r="VJV266" s="254"/>
      <c r="VJW266" s="254"/>
      <c r="VJX266" s="254"/>
      <c r="VJY266" s="254"/>
      <c r="VJZ266" s="254"/>
      <c r="VKA266" s="254"/>
      <c r="VKB266" s="254"/>
      <c r="VKC266" s="254"/>
      <c r="VKD266" s="254"/>
      <c r="VKE266" s="254"/>
      <c r="VKF266" s="254"/>
      <c r="VKG266" s="254"/>
      <c r="VKH266" s="254"/>
      <c r="VKI266" s="254"/>
      <c r="VKJ266" s="254"/>
      <c r="VKK266" s="254"/>
      <c r="VKL266" s="254"/>
      <c r="VKM266" s="254"/>
      <c r="VKN266" s="254"/>
      <c r="VKO266" s="254"/>
      <c r="VKP266" s="254"/>
      <c r="VKQ266" s="254"/>
      <c r="VKR266" s="254"/>
      <c r="VKS266" s="254"/>
      <c r="VKT266" s="254"/>
      <c r="VKU266" s="254"/>
      <c r="VKV266" s="254"/>
      <c r="VKW266" s="254"/>
      <c r="VKX266" s="254"/>
      <c r="VKY266" s="254"/>
      <c r="VKZ266" s="254"/>
      <c r="VLA266" s="254"/>
      <c r="VLB266" s="254"/>
      <c r="VLC266" s="254"/>
      <c r="VLD266" s="254"/>
      <c r="VLE266" s="254"/>
      <c r="VLF266" s="254"/>
      <c r="VLG266" s="254"/>
      <c r="VLH266" s="254"/>
      <c r="VLI266" s="254"/>
      <c r="VLJ266" s="254"/>
      <c r="VLK266" s="254"/>
      <c r="VLL266" s="254"/>
      <c r="VLM266" s="254"/>
      <c r="VLN266" s="254"/>
      <c r="VLO266" s="254"/>
      <c r="VLP266" s="254"/>
      <c r="VLQ266" s="254"/>
      <c r="VLR266" s="254"/>
      <c r="VLS266" s="254"/>
      <c r="VLT266" s="254"/>
      <c r="VLU266" s="254"/>
      <c r="VLV266" s="254"/>
      <c r="VLW266" s="254"/>
      <c r="VLX266" s="254"/>
      <c r="VLY266" s="254"/>
      <c r="VLZ266" s="254"/>
      <c r="VMA266" s="254"/>
      <c r="VMB266" s="254"/>
      <c r="VMC266" s="254"/>
      <c r="VMD266" s="254"/>
      <c r="VME266" s="254"/>
      <c r="VMF266" s="254"/>
      <c r="VMG266" s="254"/>
      <c r="VMH266" s="254"/>
      <c r="VMI266" s="254"/>
      <c r="VMJ266" s="254"/>
      <c r="VMK266" s="254"/>
      <c r="VML266" s="254"/>
      <c r="VMM266" s="254"/>
      <c r="VMN266" s="254"/>
      <c r="VMO266" s="254"/>
      <c r="VMP266" s="254"/>
      <c r="VMQ266" s="254"/>
      <c r="VMR266" s="254"/>
      <c r="VMS266" s="254"/>
      <c r="VMT266" s="254"/>
      <c r="VMU266" s="254"/>
      <c r="VMV266" s="254"/>
      <c r="VMW266" s="254"/>
      <c r="VMX266" s="254"/>
      <c r="VMY266" s="254"/>
      <c r="VMZ266" s="254"/>
      <c r="VNA266" s="254"/>
      <c r="VNB266" s="254"/>
      <c r="VNC266" s="254"/>
      <c r="VND266" s="254"/>
      <c r="VNE266" s="254"/>
      <c r="VNF266" s="254"/>
      <c r="VNG266" s="254"/>
      <c r="VNH266" s="254"/>
      <c r="VNI266" s="254"/>
      <c r="VNJ266" s="254"/>
      <c r="VNK266" s="254"/>
      <c r="VNL266" s="254"/>
      <c r="VNM266" s="254"/>
      <c r="VNN266" s="254"/>
      <c r="VNO266" s="254"/>
      <c r="VNP266" s="254"/>
      <c r="VNQ266" s="254"/>
      <c r="VNR266" s="254"/>
      <c r="VNS266" s="254"/>
      <c r="VNT266" s="254"/>
      <c r="VNU266" s="254"/>
      <c r="VNV266" s="254"/>
      <c r="VNW266" s="254"/>
      <c r="VNX266" s="254"/>
      <c r="VNY266" s="254"/>
      <c r="VNZ266" s="254"/>
      <c r="VOA266" s="254"/>
      <c r="VOB266" s="254"/>
      <c r="VOC266" s="254"/>
      <c r="VOD266" s="254"/>
      <c r="VOE266" s="254"/>
      <c r="VOF266" s="254"/>
      <c r="VOG266" s="254"/>
      <c r="VOH266" s="254"/>
      <c r="VOI266" s="254"/>
      <c r="VOJ266" s="254"/>
      <c r="VOK266" s="254"/>
      <c r="VOL266" s="254"/>
      <c r="VOM266" s="254"/>
      <c r="VON266" s="254"/>
      <c r="VOO266" s="254"/>
      <c r="VOP266" s="254"/>
      <c r="VOQ266" s="254"/>
      <c r="VOR266" s="254"/>
      <c r="VOS266" s="254"/>
      <c r="VOT266" s="254"/>
      <c r="VOU266" s="254"/>
      <c r="VOV266" s="254"/>
      <c r="VOW266" s="254"/>
      <c r="VOX266" s="254"/>
      <c r="VOY266" s="254"/>
      <c r="VOZ266" s="254"/>
      <c r="VPA266" s="254"/>
      <c r="VPB266" s="254"/>
      <c r="VPC266" s="254"/>
      <c r="VPD266" s="254"/>
      <c r="VPE266" s="254"/>
      <c r="VPF266" s="254"/>
      <c r="VPG266" s="254"/>
      <c r="VPH266" s="254"/>
      <c r="VPI266" s="254"/>
      <c r="VPJ266" s="254"/>
      <c r="VPK266" s="254"/>
      <c r="VPL266" s="254"/>
      <c r="VPM266" s="254"/>
      <c r="VPN266" s="254"/>
      <c r="VPO266" s="254"/>
      <c r="VPP266" s="254"/>
      <c r="VPQ266" s="254"/>
      <c r="VPR266" s="254"/>
      <c r="VPS266" s="254"/>
      <c r="VPT266" s="254"/>
      <c r="VPU266" s="254"/>
      <c r="VPV266" s="254"/>
      <c r="VPW266" s="254"/>
      <c r="VPX266" s="254"/>
      <c r="VPY266" s="254"/>
      <c r="VPZ266" s="254"/>
      <c r="VQA266" s="254"/>
      <c r="VQB266" s="254"/>
      <c r="VQC266" s="254"/>
      <c r="VQD266" s="254"/>
      <c r="VQE266" s="254"/>
      <c r="VQF266" s="254"/>
      <c r="VQG266" s="254"/>
      <c r="VQH266" s="254"/>
      <c r="VQI266" s="254"/>
      <c r="VQJ266" s="254"/>
      <c r="VQK266" s="254"/>
      <c r="VQL266" s="254"/>
      <c r="VQM266" s="254"/>
      <c r="VQN266" s="254"/>
      <c r="VQO266" s="254"/>
      <c r="VQP266" s="254"/>
      <c r="VQQ266" s="254"/>
      <c r="VQR266" s="254"/>
      <c r="VQS266" s="254"/>
      <c r="VQT266" s="254"/>
      <c r="VQU266" s="254"/>
      <c r="VQV266" s="254"/>
      <c r="VQW266" s="254"/>
      <c r="VQX266" s="254"/>
      <c r="VQY266" s="254"/>
      <c r="VQZ266" s="254"/>
      <c r="VRA266" s="254"/>
      <c r="VRB266" s="254"/>
      <c r="VRC266" s="254"/>
      <c r="VRD266" s="254"/>
      <c r="VRE266" s="254"/>
      <c r="VRF266" s="254"/>
      <c r="VRG266" s="254"/>
      <c r="VRH266" s="254"/>
      <c r="VRI266" s="254"/>
      <c r="VRJ266" s="254"/>
      <c r="VRK266" s="254"/>
      <c r="VRL266" s="254"/>
      <c r="VRM266" s="254"/>
      <c r="VRN266" s="254"/>
      <c r="VRO266" s="254"/>
      <c r="VRP266" s="254"/>
      <c r="VRQ266" s="254"/>
      <c r="VRR266" s="254"/>
      <c r="VRS266" s="254"/>
      <c r="VRT266" s="254"/>
      <c r="VRU266" s="254"/>
      <c r="VRV266" s="254"/>
      <c r="VRW266" s="254"/>
      <c r="VRX266" s="254"/>
      <c r="VRY266" s="254"/>
      <c r="VRZ266" s="254"/>
      <c r="VSA266" s="254"/>
      <c r="VSB266" s="254"/>
      <c r="VSC266" s="254"/>
      <c r="VSD266" s="254"/>
      <c r="VSE266" s="254"/>
      <c r="VSF266" s="254"/>
      <c r="VSG266" s="254"/>
      <c r="VSH266" s="254"/>
      <c r="VSI266" s="254"/>
      <c r="VSJ266" s="254"/>
      <c r="VSK266" s="254"/>
      <c r="VSL266" s="254"/>
      <c r="VSM266" s="254"/>
      <c r="VSN266" s="254"/>
      <c r="VSO266" s="254"/>
      <c r="VSP266" s="254"/>
      <c r="VSQ266" s="254"/>
      <c r="VSR266" s="254"/>
      <c r="VSS266" s="254"/>
      <c r="VST266" s="254"/>
      <c r="VSU266" s="254"/>
      <c r="VSV266" s="254"/>
      <c r="VSW266" s="254"/>
      <c r="VSX266" s="254"/>
      <c r="VSY266" s="254"/>
      <c r="VSZ266" s="254"/>
      <c r="VTA266" s="254"/>
      <c r="VTB266" s="254"/>
      <c r="VTC266" s="254"/>
      <c r="VTD266" s="254"/>
      <c r="VTE266" s="254"/>
      <c r="VTF266" s="254"/>
      <c r="VTG266" s="254"/>
      <c r="VTH266" s="254"/>
      <c r="VTI266" s="254"/>
      <c r="VTJ266" s="254"/>
      <c r="VTK266" s="254"/>
      <c r="VTL266" s="254"/>
      <c r="VTM266" s="254"/>
      <c r="VTN266" s="254"/>
      <c r="VTO266" s="254"/>
      <c r="VTP266" s="254"/>
      <c r="VTQ266" s="254"/>
      <c r="VTR266" s="254"/>
      <c r="VTS266" s="254"/>
      <c r="VTT266" s="254"/>
      <c r="VTU266" s="254"/>
      <c r="VTV266" s="254"/>
      <c r="VTW266" s="254"/>
      <c r="VTX266" s="254"/>
      <c r="VTY266" s="254"/>
      <c r="VTZ266" s="254"/>
      <c r="VUA266" s="254"/>
      <c r="VUB266" s="254"/>
      <c r="VUC266" s="254"/>
      <c r="VUD266" s="254"/>
      <c r="VUE266" s="254"/>
      <c r="VUF266" s="254"/>
      <c r="VUG266" s="254"/>
      <c r="VUH266" s="254"/>
      <c r="VUI266" s="254"/>
      <c r="VUJ266" s="254"/>
      <c r="VUK266" s="254"/>
      <c r="VUL266" s="254"/>
      <c r="VUM266" s="254"/>
      <c r="VUN266" s="254"/>
      <c r="VUO266" s="254"/>
      <c r="VUP266" s="254"/>
      <c r="VUQ266" s="254"/>
      <c r="VUR266" s="254"/>
      <c r="VUS266" s="254"/>
      <c r="VUT266" s="254"/>
      <c r="VUU266" s="254"/>
      <c r="VUV266" s="254"/>
      <c r="VUW266" s="254"/>
      <c r="VUX266" s="254"/>
      <c r="VUY266" s="254"/>
      <c r="VUZ266" s="254"/>
      <c r="VVA266" s="254"/>
      <c r="VVB266" s="254"/>
      <c r="VVC266" s="254"/>
      <c r="VVD266" s="254"/>
      <c r="VVE266" s="254"/>
      <c r="VVF266" s="254"/>
      <c r="VVG266" s="254"/>
      <c r="VVH266" s="254"/>
      <c r="VVI266" s="254"/>
      <c r="VVJ266" s="254"/>
      <c r="VVK266" s="254"/>
      <c r="VVL266" s="254"/>
      <c r="VVM266" s="254"/>
      <c r="VVN266" s="254"/>
      <c r="VVO266" s="254"/>
      <c r="VVP266" s="254"/>
      <c r="VVQ266" s="254"/>
      <c r="VVR266" s="254"/>
      <c r="VVS266" s="254"/>
      <c r="VVT266" s="254"/>
      <c r="VVU266" s="254"/>
      <c r="VVV266" s="254"/>
      <c r="VVW266" s="254"/>
      <c r="VVX266" s="254"/>
      <c r="VVY266" s="254"/>
      <c r="VVZ266" s="254"/>
      <c r="VWA266" s="254"/>
      <c r="VWB266" s="254"/>
      <c r="VWC266" s="254"/>
      <c r="VWD266" s="254"/>
      <c r="VWE266" s="254"/>
      <c r="VWF266" s="254"/>
      <c r="VWG266" s="254"/>
      <c r="VWH266" s="254"/>
      <c r="VWI266" s="254"/>
      <c r="VWJ266" s="254"/>
      <c r="VWK266" s="254"/>
      <c r="VWL266" s="254"/>
      <c r="VWM266" s="254"/>
      <c r="VWN266" s="254"/>
      <c r="VWO266" s="254"/>
      <c r="VWP266" s="254"/>
      <c r="VWQ266" s="254"/>
      <c r="VWR266" s="254"/>
      <c r="VWS266" s="254"/>
      <c r="VWT266" s="254"/>
      <c r="VWU266" s="254"/>
      <c r="VWV266" s="254"/>
      <c r="VWW266" s="254"/>
      <c r="VWX266" s="254"/>
      <c r="VWY266" s="254"/>
      <c r="VWZ266" s="254"/>
      <c r="VXA266" s="254"/>
      <c r="VXB266" s="254"/>
      <c r="VXC266" s="254"/>
      <c r="VXD266" s="254"/>
      <c r="VXE266" s="254"/>
      <c r="VXF266" s="254"/>
      <c r="VXG266" s="254"/>
      <c r="VXH266" s="254"/>
      <c r="VXI266" s="254"/>
      <c r="VXJ266" s="254"/>
      <c r="VXK266" s="254"/>
      <c r="VXL266" s="254"/>
      <c r="VXM266" s="254"/>
      <c r="VXN266" s="254"/>
      <c r="VXO266" s="254"/>
      <c r="VXP266" s="254"/>
      <c r="VXQ266" s="254"/>
      <c r="VXR266" s="254"/>
      <c r="VXS266" s="254"/>
      <c r="VXT266" s="254"/>
      <c r="VXU266" s="254"/>
      <c r="VXV266" s="254"/>
      <c r="VXW266" s="254"/>
      <c r="VXX266" s="254"/>
      <c r="VXY266" s="254"/>
      <c r="VXZ266" s="254"/>
      <c r="VYA266" s="254"/>
      <c r="VYB266" s="254"/>
      <c r="VYC266" s="254"/>
      <c r="VYD266" s="254"/>
      <c r="VYE266" s="254"/>
      <c r="VYF266" s="254"/>
      <c r="VYG266" s="254"/>
      <c r="VYH266" s="254"/>
      <c r="VYI266" s="254"/>
      <c r="VYJ266" s="254"/>
      <c r="VYK266" s="254"/>
      <c r="VYL266" s="254"/>
      <c r="VYM266" s="254"/>
      <c r="VYN266" s="254"/>
      <c r="VYO266" s="254"/>
      <c r="VYP266" s="254"/>
      <c r="VYQ266" s="254"/>
      <c r="VYR266" s="254"/>
      <c r="VYS266" s="254"/>
      <c r="VYT266" s="254"/>
      <c r="VYU266" s="254"/>
      <c r="VYV266" s="254"/>
      <c r="VYW266" s="254"/>
      <c r="VYX266" s="254"/>
      <c r="VYY266" s="254"/>
      <c r="VYZ266" s="254"/>
      <c r="VZA266" s="254"/>
      <c r="VZB266" s="254"/>
      <c r="VZC266" s="254"/>
      <c r="VZD266" s="254"/>
      <c r="VZE266" s="254"/>
      <c r="VZF266" s="254"/>
      <c r="VZG266" s="254"/>
      <c r="VZH266" s="254"/>
      <c r="VZI266" s="254"/>
      <c r="VZJ266" s="254"/>
      <c r="VZK266" s="254"/>
      <c r="VZL266" s="254"/>
      <c r="VZM266" s="254"/>
      <c r="VZN266" s="254"/>
      <c r="VZO266" s="254"/>
      <c r="VZP266" s="254"/>
      <c r="VZQ266" s="254"/>
      <c r="VZR266" s="254"/>
      <c r="VZS266" s="254"/>
      <c r="VZT266" s="254"/>
      <c r="VZU266" s="254"/>
      <c r="VZV266" s="254"/>
      <c r="VZW266" s="254"/>
      <c r="VZX266" s="254"/>
      <c r="VZY266" s="254"/>
      <c r="VZZ266" s="254"/>
      <c r="WAA266" s="254"/>
      <c r="WAB266" s="254"/>
      <c r="WAC266" s="254"/>
      <c r="WAD266" s="254"/>
      <c r="WAE266" s="254"/>
      <c r="WAF266" s="254"/>
      <c r="WAG266" s="254"/>
      <c r="WAH266" s="254"/>
      <c r="WAI266" s="254"/>
      <c r="WAJ266" s="254"/>
      <c r="WAK266" s="254"/>
      <c r="WAL266" s="254"/>
      <c r="WAM266" s="254"/>
      <c r="WAN266" s="254"/>
      <c r="WAO266" s="254"/>
      <c r="WAP266" s="254"/>
      <c r="WAQ266" s="254"/>
      <c r="WAR266" s="254"/>
      <c r="WAS266" s="254"/>
      <c r="WAT266" s="254"/>
      <c r="WAU266" s="254"/>
      <c r="WAV266" s="254"/>
      <c r="WAW266" s="254"/>
      <c r="WAX266" s="254"/>
      <c r="WAY266" s="254"/>
      <c r="WAZ266" s="254"/>
      <c r="WBA266" s="254"/>
      <c r="WBB266" s="254"/>
      <c r="WBC266" s="254"/>
      <c r="WBD266" s="254"/>
      <c r="WBE266" s="254"/>
      <c r="WBF266" s="254"/>
      <c r="WBG266" s="254"/>
      <c r="WBH266" s="254"/>
      <c r="WBI266" s="254"/>
      <c r="WBJ266" s="254"/>
      <c r="WBK266" s="254"/>
      <c r="WBL266" s="254"/>
      <c r="WBM266" s="254"/>
      <c r="WBN266" s="254"/>
      <c r="WBO266" s="254"/>
      <c r="WBP266" s="254"/>
      <c r="WBQ266" s="254"/>
      <c r="WBR266" s="254"/>
      <c r="WBS266" s="254"/>
      <c r="WBT266" s="254"/>
      <c r="WBU266" s="254"/>
      <c r="WBV266" s="254"/>
      <c r="WBW266" s="254"/>
      <c r="WBX266" s="254"/>
      <c r="WBY266" s="254"/>
      <c r="WBZ266" s="254"/>
      <c r="WCA266" s="254"/>
      <c r="WCB266" s="254"/>
      <c r="WCC266" s="254"/>
      <c r="WCD266" s="254"/>
      <c r="WCE266" s="254"/>
      <c r="WCF266" s="254"/>
      <c r="WCG266" s="254"/>
      <c r="WCH266" s="254"/>
      <c r="WCI266" s="254"/>
      <c r="WCJ266" s="254"/>
      <c r="WCK266" s="254"/>
      <c r="WCL266" s="254"/>
      <c r="WCM266" s="254"/>
      <c r="WCN266" s="254"/>
      <c r="WCO266" s="254"/>
      <c r="WCP266" s="254"/>
      <c r="WCQ266" s="254"/>
      <c r="WCR266" s="254"/>
      <c r="WCS266" s="254"/>
      <c r="WCT266" s="254"/>
      <c r="WCU266" s="254"/>
      <c r="WCV266" s="254"/>
      <c r="WCW266" s="254"/>
      <c r="WCX266" s="254"/>
      <c r="WCY266" s="254"/>
      <c r="WCZ266" s="254"/>
      <c r="WDA266" s="254"/>
      <c r="WDB266" s="254"/>
      <c r="WDC266" s="254"/>
      <c r="WDD266" s="254"/>
      <c r="WDE266" s="254"/>
      <c r="WDF266" s="254"/>
      <c r="WDG266" s="254"/>
      <c r="WDH266" s="254"/>
      <c r="WDI266" s="254"/>
      <c r="WDJ266" s="254"/>
      <c r="WDK266" s="254"/>
      <c r="WDL266" s="254"/>
      <c r="WDM266" s="254"/>
      <c r="WDN266" s="254"/>
      <c r="WDO266" s="254"/>
      <c r="WDP266" s="254"/>
      <c r="WDQ266" s="254"/>
      <c r="WDR266" s="254"/>
      <c r="WDS266" s="254"/>
      <c r="WDT266" s="254"/>
      <c r="WDU266" s="254"/>
      <c r="WDV266" s="254"/>
      <c r="WDW266" s="254"/>
      <c r="WDX266" s="254"/>
      <c r="WDY266" s="254"/>
      <c r="WDZ266" s="254"/>
      <c r="WEA266" s="254"/>
      <c r="WEB266" s="254"/>
      <c r="WEC266" s="254"/>
      <c r="WED266" s="254"/>
      <c r="WEE266" s="254"/>
      <c r="WEF266" s="254"/>
      <c r="WEG266" s="254"/>
      <c r="WEH266" s="254"/>
      <c r="WEI266" s="254"/>
      <c r="WEJ266" s="254"/>
      <c r="WEK266" s="254"/>
      <c r="WEL266" s="254"/>
      <c r="WEM266" s="254"/>
      <c r="WEN266" s="254"/>
      <c r="WEO266" s="254"/>
      <c r="WEP266" s="254"/>
      <c r="WEQ266" s="254"/>
      <c r="WER266" s="254"/>
      <c r="WES266" s="254"/>
      <c r="WET266" s="254"/>
      <c r="WEU266" s="254"/>
      <c r="WEV266" s="254"/>
      <c r="WEW266" s="254"/>
      <c r="WEX266" s="254"/>
      <c r="WEY266" s="254"/>
      <c r="WEZ266" s="254"/>
      <c r="WFA266" s="254"/>
      <c r="WFB266" s="254"/>
      <c r="WFC266" s="254"/>
      <c r="WFD266" s="254"/>
      <c r="WFE266" s="254"/>
      <c r="WFF266" s="254"/>
      <c r="WFG266" s="254"/>
      <c r="WFH266" s="254"/>
      <c r="WFI266" s="254"/>
      <c r="WFJ266" s="254"/>
      <c r="WFK266" s="254"/>
      <c r="WFL266" s="254"/>
      <c r="WFM266" s="254"/>
      <c r="WFN266" s="254"/>
      <c r="WFO266" s="254"/>
      <c r="WFP266" s="254"/>
      <c r="WFQ266" s="254"/>
      <c r="WFR266" s="254"/>
      <c r="WFS266" s="254"/>
      <c r="WFT266" s="254"/>
      <c r="WFU266" s="254"/>
      <c r="WFV266" s="254"/>
      <c r="WFW266" s="254"/>
      <c r="WFX266" s="254"/>
      <c r="WFY266" s="254"/>
      <c r="WFZ266" s="254"/>
      <c r="WGA266" s="254"/>
      <c r="WGB266" s="254"/>
      <c r="WGC266" s="254"/>
      <c r="WGD266" s="254"/>
      <c r="WGE266" s="254"/>
      <c r="WGF266" s="254"/>
      <c r="WGG266" s="254"/>
      <c r="WGH266" s="254"/>
      <c r="WGI266" s="254"/>
      <c r="WGJ266" s="254"/>
      <c r="WGK266" s="254"/>
      <c r="WGL266" s="254"/>
      <c r="WGM266" s="254"/>
      <c r="WGN266" s="254"/>
      <c r="WGO266" s="254"/>
      <c r="WGP266" s="254"/>
      <c r="WGQ266" s="254"/>
      <c r="WGR266" s="254"/>
      <c r="WGS266" s="254"/>
      <c r="WGT266" s="254"/>
      <c r="WGU266" s="254"/>
      <c r="WGV266" s="254"/>
      <c r="WGW266" s="254"/>
      <c r="WGX266" s="254"/>
      <c r="WGY266" s="254"/>
      <c r="WGZ266" s="254"/>
      <c r="WHA266" s="254"/>
      <c r="WHB266" s="254"/>
      <c r="WHC266" s="254"/>
      <c r="WHD266" s="254"/>
      <c r="WHE266" s="254"/>
      <c r="WHF266" s="254"/>
      <c r="WHG266" s="254"/>
      <c r="WHH266" s="254"/>
      <c r="WHI266" s="254"/>
      <c r="WHJ266" s="254"/>
      <c r="WHK266" s="254"/>
      <c r="WHL266" s="254"/>
      <c r="WHM266" s="254"/>
      <c r="WHN266" s="254"/>
      <c r="WHO266" s="254"/>
      <c r="WHP266" s="254"/>
      <c r="WHQ266" s="254"/>
      <c r="WHR266" s="254"/>
      <c r="WHS266" s="254"/>
      <c r="WHT266" s="254"/>
      <c r="WHU266" s="254"/>
      <c r="WHV266" s="254"/>
      <c r="WHW266" s="254"/>
      <c r="WHX266" s="254"/>
      <c r="WHY266" s="254"/>
      <c r="WHZ266" s="254"/>
      <c r="WIA266" s="254"/>
      <c r="WIB266" s="254"/>
      <c r="WIC266" s="254"/>
      <c r="WID266" s="254"/>
      <c r="WIE266" s="254"/>
      <c r="WIF266" s="254"/>
      <c r="WIG266" s="254"/>
      <c r="WIH266" s="254"/>
      <c r="WII266" s="254"/>
      <c r="WIJ266" s="254"/>
      <c r="WIK266" s="254"/>
      <c r="WIL266" s="254"/>
      <c r="WIM266" s="254"/>
      <c r="WIN266" s="254"/>
      <c r="WIO266" s="254"/>
      <c r="WIP266" s="254"/>
      <c r="WIQ266" s="254"/>
      <c r="WIR266" s="254"/>
      <c r="WIS266" s="254"/>
      <c r="WIT266" s="254"/>
      <c r="WIU266" s="254"/>
      <c r="WIV266" s="254"/>
      <c r="WIW266" s="254"/>
      <c r="WIX266" s="254"/>
      <c r="WIY266" s="254"/>
      <c r="WIZ266" s="254"/>
      <c r="WJA266" s="254"/>
      <c r="WJB266" s="254"/>
      <c r="WJC266" s="254"/>
      <c r="WJD266" s="254"/>
      <c r="WJE266" s="254"/>
      <c r="WJF266" s="254"/>
      <c r="WJG266" s="254"/>
      <c r="WJH266" s="254"/>
      <c r="WJI266" s="254"/>
      <c r="WJJ266" s="254"/>
      <c r="WJK266" s="254"/>
      <c r="WJL266" s="254"/>
      <c r="WJM266" s="254"/>
      <c r="WJN266" s="254"/>
      <c r="WJO266" s="254"/>
      <c r="WJP266" s="254"/>
      <c r="WJQ266" s="254"/>
      <c r="WJR266" s="254"/>
      <c r="WJS266" s="254"/>
      <c r="WJT266" s="254"/>
      <c r="WJU266" s="254"/>
      <c r="WJV266" s="254"/>
      <c r="WJW266" s="254"/>
      <c r="WJX266" s="254"/>
      <c r="WJY266" s="254"/>
      <c r="WJZ266" s="254"/>
      <c r="WKA266" s="254"/>
      <c r="WKB266" s="254"/>
      <c r="WKC266" s="254"/>
      <c r="WKD266" s="254"/>
      <c r="WKE266" s="254"/>
      <c r="WKF266" s="254"/>
      <c r="WKG266" s="254"/>
      <c r="WKH266" s="254"/>
      <c r="WKI266" s="254"/>
      <c r="WKJ266" s="254"/>
      <c r="WKK266" s="254"/>
      <c r="WKL266" s="254"/>
      <c r="WKM266" s="254"/>
      <c r="WKN266" s="254"/>
      <c r="WKO266" s="254"/>
      <c r="WKP266" s="254"/>
      <c r="WKQ266" s="254"/>
      <c r="WKR266" s="254"/>
      <c r="WKS266" s="254"/>
      <c r="WKT266" s="254"/>
      <c r="WKU266" s="254"/>
      <c r="WKV266" s="254"/>
      <c r="WKW266" s="254"/>
      <c r="WKX266" s="254"/>
      <c r="WKY266" s="254"/>
      <c r="WKZ266" s="254"/>
      <c r="WLA266" s="254"/>
      <c r="WLB266" s="254"/>
      <c r="WLC266" s="254"/>
      <c r="WLD266" s="254"/>
      <c r="WLE266" s="254"/>
      <c r="WLF266" s="254"/>
      <c r="WLG266" s="254"/>
      <c r="WLH266" s="254"/>
      <c r="WLI266" s="254"/>
      <c r="WLJ266" s="254"/>
      <c r="WLK266" s="254"/>
      <c r="WLL266" s="254"/>
      <c r="WLM266" s="254"/>
      <c r="WLN266" s="254"/>
      <c r="WLO266" s="254"/>
      <c r="WLP266" s="254"/>
      <c r="WLQ266" s="254"/>
      <c r="WLR266" s="254"/>
      <c r="WLS266" s="254"/>
      <c r="WLT266" s="254"/>
      <c r="WLU266" s="254"/>
      <c r="WLV266" s="254"/>
      <c r="WLW266" s="254"/>
      <c r="WLX266" s="254"/>
      <c r="WLY266" s="254"/>
      <c r="WLZ266" s="254"/>
      <c r="WMA266" s="254"/>
      <c r="WMB266" s="254"/>
      <c r="WMC266" s="254"/>
      <c r="WMD266" s="254"/>
      <c r="WME266" s="254"/>
      <c r="WMF266" s="254"/>
      <c r="WMG266" s="254"/>
      <c r="WMH266" s="254"/>
      <c r="WMI266" s="254"/>
      <c r="WMJ266" s="254"/>
      <c r="WMK266" s="254"/>
      <c r="WML266" s="254"/>
      <c r="WMM266" s="254"/>
      <c r="WMN266" s="254"/>
      <c r="WMO266" s="254"/>
      <c r="WMP266" s="254"/>
      <c r="WMQ266" s="254"/>
      <c r="WMR266" s="254"/>
      <c r="WMS266" s="254"/>
      <c r="WMT266" s="254"/>
      <c r="WMU266" s="254"/>
      <c r="WMV266" s="254"/>
      <c r="WMW266" s="254"/>
      <c r="WMX266" s="254"/>
      <c r="WMY266" s="254"/>
      <c r="WMZ266" s="254"/>
      <c r="WNA266" s="254"/>
      <c r="WNB266" s="254"/>
      <c r="WNC266" s="254"/>
      <c r="WND266" s="254"/>
      <c r="WNE266" s="254"/>
      <c r="WNF266" s="254"/>
      <c r="WNG266" s="254"/>
      <c r="WNH266" s="254"/>
      <c r="WNI266" s="254"/>
      <c r="WNJ266" s="254"/>
      <c r="WNK266" s="254"/>
      <c r="WNL266" s="254"/>
      <c r="WNM266" s="254"/>
      <c r="WNN266" s="254"/>
      <c r="WNO266" s="254"/>
      <c r="WNP266" s="254"/>
      <c r="WNQ266" s="254"/>
      <c r="WNR266" s="254"/>
      <c r="WNS266" s="254"/>
      <c r="WNT266" s="254"/>
      <c r="WNU266" s="254"/>
      <c r="WNV266" s="254"/>
      <c r="WNW266" s="254"/>
      <c r="WNX266" s="254"/>
      <c r="WNY266" s="254"/>
      <c r="WNZ266" s="254"/>
      <c r="WOA266" s="254"/>
      <c r="WOB266" s="254"/>
      <c r="WOC266" s="254"/>
      <c r="WOD266" s="254"/>
      <c r="WOE266" s="254"/>
      <c r="WOF266" s="254"/>
      <c r="WOG266" s="254"/>
      <c r="WOH266" s="254"/>
      <c r="WOI266" s="254"/>
      <c r="WOJ266" s="254"/>
      <c r="WOK266" s="254"/>
      <c r="WOL266" s="254"/>
      <c r="WOM266" s="254"/>
      <c r="WON266" s="254"/>
      <c r="WOO266" s="254"/>
      <c r="WOP266" s="254"/>
      <c r="WOQ266" s="254"/>
      <c r="WOR266" s="254"/>
      <c r="WOS266" s="254"/>
      <c r="WOT266" s="254"/>
      <c r="WOU266" s="254"/>
      <c r="WOV266" s="254"/>
      <c r="WOW266" s="254"/>
      <c r="WOX266" s="254"/>
      <c r="WOY266" s="254"/>
      <c r="WOZ266" s="254"/>
      <c r="WPA266" s="254"/>
      <c r="WPB266" s="254"/>
      <c r="WPC266" s="254"/>
      <c r="WPD266" s="254"/>
      <c r="WPE266" s="254"/>
      <c r="WPF266" s="254"/>
      <c r="WPG266" s="254"/>
      <c r="WPH266" s="254"/>
      <c r="WPI266" s="254"/>
      <c r="WPJ266" s="254"/>
      <c r="WPK266" s="254"/>
      <c r="WPL266" s="254"/>
      <c r="WPM266" s="254"/>
      <c r="WPN266" s="254"/>
      <c r="WPO266" s="254"/>
      <c r="WPP266" s="254"/>
      <c r="WPQ266" s="254"/>
      <c r="WPR266" s="254"/>
      <c r="WPS266" s="254"/>
      <c r="WPT266" s="254"/>
      <c r="WPU266" s="254"/>
      <c r="WPV266" s="254"/>
      <c r="WPW266" s="254"/>
      <c r="WPX266" s="254"/>
      <c r="WPY266" s="254"/>
      <c r="WPZ266" s="254"/>
      <c r="WQA266" s="254"/>
      <c r="WQB266" s="254"/>
      <c r="WQC266" s="254"/>
      <c r="WQD266" s="254"/>
      <c r="WQE266" s="254"/>
      <c r="WQF266" s="254"/>
      <c r="WQG266" s="254"/>
      <c r="WQH266" s="254"/>
      <c r="WQI266" s="254"/>
      <c r="WQJ266" s="254"/>
      <c r="WQK266" s="254"/>
      <c r="WQL266" s="254"/>
      <c r="WQM266" s="254"/>
      <c r="WQN266" s="254"/>
      <c r="WQO266" s="254"/>
      <c r="WQP266" s="254"/>
      <c r="WQQ266" s="254"/>
      <c r="WQR266" s="254"/>
      <c r="WQS266" s="254"/>
      <c r="WQT266" s="254"/>
      <c r="WQU266" s="254"/>
      <c r="WQV266" s="254"/>
      <c r="WQW266" s="254"/>
      <c r="WQX266" s="254"/>
      <c r="WQY266" s="254"/>
      <c r="WQZ266" s="254"/>
      <c r="WRA266" s="254"/>
      <c r="WRB266" s="254"/>
      <c r="WRC266" s="254"/>
      <c r="WRD266" s="254"/>
      <c r="WRE266" s="254"/>
      <c r="WRF266" s="254"/>
      <c r="WRG266" s="254"/>
      <c r="WRH266" s="254"/>
      <c r="WRI266" s="254"/>
      <c r="WRJ266" s="254"/>
      <c r="WRK266" s="254"/>
      <c r="WRL266" s="254"/>
      <c r="WRM266" s="254"/>
      <c r="WRN266" s="254"/>
      <c r="WRO266" s="254"/>
      <c r="WRP266" s="254"/>
      <c r="WRQ266" s="254"/>
      <c r="WRR266" s="254"/>
      <c r="WRS266" s="254"/>
      <c r="WRT266" s="254"/>
      <c r="WRU266" s="254"/>
      <c r="WRV266" s="254"/>
      <c r="WRW266" s="254"/>
      <c r="WRX266" s="254"/>
      <c r="WRY266" s="254"/>
      <c r="WRZ266" s="254"/>
      <c r="WSA266" s="254"/>
      <c r="WSB266" s="254"/>
      <c r="WSC266" s="254"/>
      <c r="WSD266" s="254"/>
      <c r="WSE266" s="254"/>
      <c r="WSF266" s="254"/>
      <c r="WSG266" s="254"/>
      <c r="WSH266" s="254"/>
      <c r="WSI266" s="254"/>
      <c r="WSJ266" s="254"/>
      <c r="WSK266" s="254"/>
      <c r="WSL266" s="254"/>
      <c r="WSM266" s="254"/>
      <c r="WSN266" s="254"/>
      <c r="WSO266" s="254"/>
      <c r="WSP266" s="254"/>
      <c r="WSQ266" s="254"/>
      <c r="WSR266" s="254"/>
      <c r="WSS266" s="254"/>
      <c r="WST266" s="254"/>
      <c r="WSU266" s="254"/>
      <c r="WSV266" s="254"/>
      <c r="WSW266" s="254"/>
      <c r="WSX266" s="254"/>
      <c r="WSY266" s="254"/>
      <c r="WSZ266" s="254"/>
      <c r="WTA266" s="254"/>
      <c r="WTB266" s="254"/>
      <c r="WTC266" s="254"/>
      <c r="WTD266" s="254"/>
      <c r="WTE266" s="254"/>
      <c r="WTF266" s="254"/>
      <c r="WTG266" s="254"/>
      <c r="WTH266" s="254"/>
      <c r="WTI266" s="254"/>
      <c r="WTJ266" s="254"/>
      <c r="WTK266" s="254"/>
      <c r="WTL266" s="254"/>
      <c r="WTM266" s="254"/>
      <c r="WTN266" s="254"/>
      <c r="WTO266" s="254"/>
      <c r="WTP266" s="254"/>
      <c r="WTQ266" s="254"/>
      <c r="WTR266" s="254"/>
      <c r="WTS266" s="254"/>
      <c r="WTT266" s="254"/>
      <c r="WTU266" s="254"/>
      <c r="WTV266" s="254"/>
      <c r="WTW266" s="254"/>
      <c r="WTX266" s="254"/>
      <c r="WTY266" s="254"/>
      <c r="WTZ266" s="254"/>
      <c r="WUA266" s="254"/>
      <c r="WUB266" s="254"/>
      <c r="WUC266" s="254"/>
      <c r="WUD266" s="254"/>
      <c r="WUE266" s="254"/>
      <c r="WUF266" s="254"/>
      <c r="WUG266" s="254"/>
      <c r="WUH266" s="254"/>
      <c r="WUI266" s="254"/>
      <c r="WUJ266" s="254"/>
      <c r="WUK266" s="254"/>
      <c r="WUL266" s="254"/>
      <c r="WUM266" s="254"/>
      <c r="WUN266" s="254"/>
      <c r="WUO266" s="254"/>
      <c r="WUP266" s="254"/>
      <c r="WUQ266" s="254"/>
      <c r="WUR266" s="254"/>
      <c r="WUS266" s="254"/>
      <c r="WUT266" s="254"/>
      <c r="WUU266" s="254"/>
      <c r="WUV266" s="254"/>
      <c r="WUW266" s="254"/>
      <c r="WUX266" s="254"/>
      <c r="WUY266" s="254"/>
      <c r="WUZ266" s="254"/>
      <c r="WVA266" s="254"/>
      <c r="WVB266" s="254"/>
      <c r="WVC266" s="254"/>
      <c r="WVD266" s="254"/>
      <c r="WVE266" s="254"/>
      <c r="WVF266" s="254"/>
      <c r="WVG266" s="254"/>
      <c r="WVH266" s="254"/>
      <c r="WVI266" s="254"/>
      <c r="WVJ266" s="254"/>
      <c r="WVK266" s="254"/>
      <c r="WVL266" s="254"/>
      <c r="WVM266" s="254"/>
      <c r="WVN266" s="254"/>
      <c r="WVO266" s="254"/>
      <c r="WVP266" s="254"/>
      <c r="WVQ266" s="254"/>
      <c r="WVR266" s="254"/>
      <c r="WVS266" s="254"/>
      <c r="WVT266" s="254"/>
      <c r="WVU266" s="254"/>
      <c r="WVV266" s="254"/>
      <c r="WVW266" s="254"/>
      <c r="WVX266" s="254"/>
      <c r="WVY266" s="254"/>
      <c r="WVZ266" s="254"/>
      <c r="WWA266" s="254"/>
      <c r="WWB266" s="254"/>
      <c r="WWC266" s="254"/>
      <c r="WWD266" s="254"/>
      <c r="WWE266" s="254"/>
      <c r="WWF266" s="254"/>
      <c r="WWG266" s="254"/>
      <c r="WWH266" s="254"/>
      <c r="WWI266" s="254"/>
      <c r="WWJ266" s="254"/>
      <c r="WWK266" s="254"/>
      <c r="WWL266" s="254"/>
      <c r="WWM266" s="254"/>
      <c r="WWN266" s="254"/>
      <c r="WWO266" s="254"/>
      <c r="WWP266" s="254"/>
      <c r="WWQ266" s="254"/>
      <c r="WWR266" s="254"/>
      <c r="WWS266" s="254"/>
      <c r="WWT266" s="254"/>
      <c r="WWU266" s="254"/>
      <c r="WWV266" s="254"/>
      <c r="WWW266" s="254"/>
      <c r="WWX266" s="254"/>
      <c r="WWY266" s="254"/>
      <c r="WWZ266" s="254"/>
      <c r="WXA266" s="254"/>
      <c r="WXB266" s="254"/>
      <c r="WXC266" s="254"/>
      <c r="WXD266" s="254"/>
      <c r="WXE266" s="254"/>
      <c r="WXF266" s="254"/>
      <c r="WXG266" s="254"/>
      <c r="WXH266" s="254"/>
      <c r="WXI266" s="254"/>
      <c r="WXJ266" s="254"/>
      <c r="WXK266" s="254"/>
      <c r="WXL266" s="254"/>
      <c r="WXM266" s="254"/>
      <c r="WXN266" s="254"/>
      <c r="WXO266" s="254"/>
      <c r="WXP266" s="254"/>
      <c r="WXQ266" s="254"/>
      <c r="WXR266" s="254"/>
      <c r="WXS266" s="254"/>
      <c r="WXT266" s="254"/>
      <c r="WXU266" s="254"/>
      <c r="WXV266" s="254"/>
      <c r="WXW266" s="254"/>
      <c r="WXX266" s="254"/>
      <c r="WXY266" s="254"/>
      <c r="WXZ266" s="254"/>
      <c r="WYA266" s="254"/>
      <c r="WYB266" s="254"/>
      <c r="WYC266" s="254"/>
      <c r="WYD266" s="254"/>
      <c r="WYE266" s="254"/>
      <c r="WYF266" s="254"/>
      <c r="WYG266" s="254"/>
      <c r="WYH266" s="254"/>
      <c r="WYI266" s="254"/>
      <c r="WYJ266" s="254"/>
      <c r="WYK266" s="254"/>
      <c r="WYL266" s="254"/>
      <c r="WYM266" s="254"/>
      <c r="WYN266" s="254"/>
      <c r="WYO266" s="254"/>
      <c r="WYP266" s="254"/>
      <c r="WYQ266" s="254"/>
      <c r="WYR266" s="254"/>
      <c r="WYS266" s="254"/>
      <c r="WYT266" s="254"/>
      <c r="WYU266" s="254"/>
      <c r="WYV266" s="254"/>
      <c r="WYW266" s="254"/>
      <c r="WYX266" s="254"/>
      <c r="WYY266" s="254"/>
      <c r="WYZ266" s="254"/>
      <c r="WZA266" s="254"/>
      <c r="WZB266" s="254"/>
      <c r="WZC266" s="254"/>
      <c r="WZD266" s="254"/>
      <c r="WZE266" s="254"/>
      <c r="WZF266" s="254"/>
      <c r="WZG266" s="254"/>
      <c r="WZH266" s="254"/>
      <c r="WZI266" s="254"/>
      <c r="WZJ266" s="254"/>
      <c r="WZK266" s="254"/>
      <c r="WZL266" s="254"/>
      <c r="WZM266" s="254"/>
      <c r="WZN266" s="254"/>
      <c r="WZO266" s="254"/>
      <c r="WZP266" s="254"/>
      <c r="WZQ266" s="254"/>
      <c r="WZR266" s="254"/>
      <c r="WZS266" s="254"/>
      <c r="WZT266" s="254"/>
      <c r="WZU266" s="254"/>
      <c r="WZV266" s="254"/>
      <c r="WZW266" s="254"/>
      <c r="WZX266" s="254"/>
      <c r="WZY266" s="254"/>
      <c r="WZZ266" s="254"/>
      <c r="XAA266" s="254"/>
      <c r="XAB266" s="254"/>
      <c r="XAC266" s="254"/>
      <c r="XAD266" s="254"/>
      <c r="XAE266" s="254"/>
      <c r="XAF266" s="254"/>
      <c r="XAG266" s="254"/>
      <c r="XAH266" s="254"/>
      <c r="XAI266" s="254"/>
      <c r="XAJ266" s="254"/>
      <c r="XAK266" s="254"/>
      <c r="XAL266" s="254"/>
      <c r="XAM266" s="254"/>
      <c r="XAN266" s="254"/>
      <c r="XAO266" s="254"/>
      <c r="XAP266" s="254"/>
      <c r="XAQ266" s="254"/>
      <c r="XAR266" s="254"/>
      <c r="XAS266" s="254"/>
      <c r="XAT266" s="254"/>
      <c r="XAU266" s="254"/>
      <c r="XAV266" s="254"/>
      <c r="XAW266" s="254"/>
      <c r="XAX266" s="254"/>
      <c r="XAY266" s="254"/>
      <c r="XAZ266" s="254"/>
      <c r="XBA266" s="254"/>
      <c r="XBB266" s="254"/>
      <c r="XBC266" s="254"/>
      <c r="XBD266" s="254"/>
      <c r="XBE266" s="254"/>
      <c r="XBF266" s="254"/>
      <c r="XBG266" s="254"/>
      <c r="XBH266" s="254"/>
      <c r="XBI266" s="254"/>
      <c r="XBJ266" s="254"/>
      <c r="XBK266" s="254"/>
      <c r="XBL266" s="254"/>
      <c r="XBM266" s="254"/>
      <c r="XBN266" s="254"/>
      <c r="XBO266" s="254"/>
      <c r="XBP266" s="254"/>
      <c r="XBQ266" s="254"/>
      <c r="XBR266" s="254"/>
      <c r="XBS266" s="254"/>
      <c r="XBT266" s="254"/>
      <c r="XBU266" s="254"/>
      <c r="XBV266" s="254"/>
      <c r="XBW266" s="254"/>
      <c r="XBX266" s="254"/>
      <c r="XBY266" s="254"/>
      <c r="XBZ266" s="254"/>
      <c r="XCA266" s="254"/>
      <c r="XCB266" s="254"/>
      <c r="XCC266" s="254"/>
      <c r="XCD266" s="254"/>
      <c r="XCE266" s="254"/>
      <c r="XCF266" s="254"/>
      <c r="XCG266" s="254"/>
      <c r="XCH266" s="254"/>
      <c r="XCI266" s="254"/>
      <c r="XCJ266" s="254"/>
      <c r="XCK266" s="254"/>
      <c r="XCL266" s="254"/>
      <c r="XCM266" s="254"/>
      <c r="XCN266" s="254"/>
      <c r="XCO266" s="254"/>
      <c r="XCP266" s="254"/>
      <c r="XCQ266" s="254"/>
      <c r="XCR266" s="254"/>
      <c r="XCS266" s="254"/>
      <c r="XCT266" s="254"/>
      <c r="XCU266" s="254"/>
      <c r="XCV266" s="254"/>
      <c r="XCW266" s="254"/>
      <c r="XCX266" s="254"/>
      <c r="XCY266" s="254"/>
      <c r="XCZ266" s="254"/>
      <c r="XDA266" s="254"/>
      <c r="XDB266" s="254"/>
      <c r="XDC266" s="254"/>
      <c r="XDD266" s="254"/>
      <c r="XDE266" s="254"/>
      <c r="XDF266" s="254"/>
      <c r="XDG266" s="254"/>
      <c r="XDH266" s="254"/>
      <c r="XDI266" s="254"/>
      <c r="XDJ266" s="254"/>
      <c r="XDK266" s="254"/>
      <c r="XDL266" s="254"/>
      <c r="XDM266" s="254"/>
      <c r="XDN266" s="254"/>
      <c r="XDO266" s="254"/>
      <c r="XDP266" s="254"/>
      <c r="XDQ266" s="254"/>
      <c r="XDR266" s="254"/>
      <c r="XDS266" s="254"/>
      <c r="XDT266" s="254"/>
      <c r="XDU266" s="254"/>
      <c r="XDV266" s="254"/>
      <c r="XDW266" s="254"/>
      <c r="XDX266" s="254"/>
      <c r="XDY266" s="254"/>
      <c r="XDZ266" s="254"/>
      <c r="XEA266" s="254"/>
      <c r="XEB266" s="254"/>
      <c r="XEC266" s="254"/>
      <c r="XED266" s="254"/>
      <c r="XEE266" s="254"/>
      <c r="XEF266" s="254"/>
      <c r="XEG266" s="254"/>
      <c r="XEH266" s="254"/>
      <c r="XEI266" s="254"/>
      <c r="XEJ266" s="254"/>
      <c r="XEK266" s="254"/>
      <c r="XEL266" s="254"/>
      <c r="XEM266" s="254"/>
      <c r="XEN266" s="254"/>
    </row>
    <row r="267" spans="1:16368" s="238" customFormat="1">
      <c r="A267" s="254"/>
      <c r="B267" s="254"/>
      <c r="C267" s="254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317"/>
      <c r="O267" s="254"/>
      <c r="P267" s="254"/>
      <c r="Q267" s="317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4"/>
      <c r="BA267" s="254"/>
      <c r="BB267" s="254"/>
      <c r="BC267" s="254"/>
      <c r="BD267" s="254"/>
      <c r="BE267" s="254"/>
      <c r="BF267" s="254"/>
      <c r="BG267" s="254"/>
      <c r="BH267" s="254"/>
      <c r="BI267" s="254"/>
      <c r="BJ267" s="254"/>
      <c r="BK267" s="254"/>
      <c r="BL267" s="254"/>
      <c r="BM267" s="254"/>
      <c r="BN267" s="254"/>
      <c r="BO267" s="254"/>
      <c r="BP267" s="254"/>
      <c r="BQ267" s="254"/>
      <c r="BR267" s="254"/>
      <c r="BS267" s="254"/>
      <c r="BT267" s="254"/>
      <c r="BU267" s="254"/>
      <c r="BV267" s="254"/>
      <c r="BW267" s="254"/>
      <c r="BX267" s="254"/>
      <c r="BY267" s="254"/>
      <c r="BZ267" s="254"/>
      <c r="CA267" s="254"/>
      <c r="CB267" s="254"/>
      <c r="CC267" s="254"/>
      <c r="CD267" s="254"/>
      <c r="CE267" s="254"/>
      <c r="CF267" s="254"/>
      <c r="CG267" s="254"/>
      <c r="CH267" s="254"/>
      <c r="CI267" s="254"/>
      <c r="CJ267" s="254"/>
      <c r="CK267" s="254"/>
      <c r="CL267" s="254"/>
      <c r="CM267" s="254"/>
      <c r="CN267" s="254"/>
      <c r="CO267" s="254"/>
      <c r="CP267" s="254"/>
      <c r="CQ267" s="254"/>
      <c r="CR267" s="254"/>
      <c r="CS267" s="254"/>
      <c r="CT267" s="254"/>
      <c r="CU267" s="254"/>
      <c r="CV267" s="254"/>
      <c r="CW267" s="254"/>
      <c r="CX267" s="254"/>
      <c r="CY267" s="254"/>
      <c r="CZ267" s="254"/>
      <c r="DA267" s="254"/>
      <c r="DB267" s="254"/>
      <c r="DC267" s="254"/>
      <c r="DD267" s="254"/>
      <c r="DE267" s="254"/>
      <c r="DF267" s="254"/>
      <c r="DG267" s="254"/>
      <c r="DH267" s="254"/>
      <c r="DI267" s="254"/>
      <c r="DJ267" s="254"/>
      <c r="DK267" s="254"/>
      <c r="DL267" s="254"/>
      <c r="DM267" s="254"/>
      <c r="DN267" s="254"/>
      <c r="DO267" s="254"/>
      <c r="DP267" s="254"/>
      <c r="DQ267" s="254"/>
      <c r="DR267" s="254"/>
      <c r="DS267" s="254"/>
      <c r="DT267" s="254"/>
      <c r="DU267" s="254"/>
      <c r="DV267" s="254"/>
      <c r="DW267" s="254"/>
      <c r="DX267" s="254"/>
      <c r="DY267" s="254"/>
      <c r="DZ267" s="254"/>
      <c r="EA267" s="254"/>
      <c r="EB267" s="254"/>
      <c r="EC267" s="254"/>
      <c r="ED267" s="254"/>
      <c r="EE267" s="254"/>
      <c r="EF267" s="254"/>
      <c r="EG267" s="254"/>
      <c r="EH267" s="254"/>
      <c r="EI267" s="254"/>
      <c r="EJ267" s="254"/>
      <c r="EK267" s="254"/>
      <c r="EL267" s="254"/>
      <c r="EM267" s="254"/>
      <c r="EN267" s="254"/>
      <c r="EO267" s="254"/>
      <c r="EP267" s="254"/>
      <c r="EQ267" s="254"/>
      <c r="ER267" s="254"/>
      <c r="ES267" s="254"/>
      <c r="ET267" s="254"/>
      <c r="EU267" s="254"/>
      <c r="EV267" s="254"/>
      <c r="EW267" s="254"/>
      <c r="EX267" s="254"/>
      <c r="EY267" s="254"/>
      <c r="EZ267" s="254"/>
      <c r="FA267" s="254"/>
      <c r="FB267" s="254"/>
      <c r="FC267" s="254"/>
      <c r="FD267" s="254"/>
      <c r="FE267" s="254"/>
      <c r="FF267" s="254"/>
      <c r="FG267" s="254"/>
      <c r="FH267" s="254"/>
      <c r="FI267" s="254"/>
      <c r="FJ267" s="254"/>
      <c r="FK267" s="254"/>
      <c r="FL267" s="254"/>
      <c r="FM267" s="254"/>
      <c r="FN267" s="254"/>
      <c r="FO267" s="254"/>
      <c r="FP267" s="254"/>
      <c r="FQ267" s="254"/>
      <c r="FR267" s="254"/>
      <c r="FS267" s="254"/>
      <c r="FT267" s="254"/>
      <c r="FU267" s="254"/>
      <c r="FV267" s="254"/>
      <c r="FW267" s="254"/>
      <c r="FX267" s="254"/>
      <c r="FY267" s="254"/>
      <c r="FZ267" s="254"/>
      <c r="GA267" s="254"/>
      <c r="GB267" s="254"/>
      <c r="GC267" s="254"/>
      <c r="GD267" s="254"/>
      <c r="GE267" s="254"/>
      <c r="GF267" s="254"/>
      <c r="GG267" s="254"/>
      <c r="GH267" s="254"/>
      <c r="GI267" s="254"/>
      <c r="GJ267" s="254"/>
      <c r="GK267" s="254"/>
      <c r="GL267" s="254"/>
      <c r="GM267" s="254"/>
      <c r="GN267" s="254"/>
      <c r="GO267" s="254"/>
      <c r="GP267" s="254"/>
      <c r="GQ267" s="254"/>
      <c r="GR267" s="254"/>
      <c r="GS267" s="254"/>
      <c r="GT267" s="254"/>
      <c r="GU267" s="254"/>
      <c r="GV267" s="254"/>
      <c r="GW267" s="254"/>
      <c r="GX267" s="254"/>
      <c r="GY267" s="254"/>
      <c r="GZ267" s="254"/>
      <c r="HA267" s="254"/>
      <c r="HB267" s="254"/>
      <c r="HC267" s="254"/>
      <c r="HD267" s="254"/>
      <c r="HE267" s="254"/>
      <c r="HF267" s="254"/>
      <c r="HG267" s="254"/>
      <c r="HH267" s="254"/>
      <c r="HI267" s="254"/>
      <c r="HJ267" s="254"/>
      <c r="HK267" s="254"/>
      <c r="HL267" s="254"/>
      <c r="HM267" s="254"/>
      <c r="HN267" s="254"/>
      <c r="HO267" s="254"/>
      <c r="HP267" s="254"/>
      <c r="HQ267" s="254"/>
      <c r="HR267" s="254"/>
      <c r="HS267" s="254"/>
      <c r="HT267" s="254"/>
      <c r="HU267" s="254"/>
      <c r="HV267" s="254"/>
      <c r="HW267" s="254"/>
      <c r="HX267" s="254"/>
      <c r="HY267" s="254"/>
      <c r="HZ267" s="254"/>
      <c r="IA267" s="254"/>
      <c r="IB267" s="254"/>
      <c r="IC267" s="254"/>
      <c r="ID267" s="254"/>
      <c r="IE267" s="254"/>
      <c r="IF267" s="254"/>
      <c r="IG267" s="254"/>
      <c r="IH267" s="254"/>
      <c r="II267" s="254"/>
      <c r="IJ267" s="254"/>
      <c r="IK267" s="254"/>
      <c r="IL267" s="254"/>
      <c r="IM267" s="254"/>
      <c r="IN267" s="254"/>
      <c r="IO267" s="254"/>
      <c r="IP267" s="254"/>
      <c r="IQ267" s="254"/>
      <c r="IR267" s="254"/>
      <c r="IS267" s="254"/>
      <c r="IT267" s="254"/>
      <c r="IU267" s="254"/>
      <c r="IV267" s="254"/>
      <c r="IW267" s="254"/>
      <c r="IX267" s="254"/>
      <c r="IY267" s="254"/>
      <c r="IZ267" s="254"/>
      <c r="JA267" s="254"/>
      <c r="JB267" s="254"/>
      <c r="JC267" s="254"/>
      <c r="JD267" s="254"/>
      <c r="JE267" s="254"/>
      <c r="JF267" s="254"/>
      <c r="JG267" s="254"/>
      <c r="JH267" s="254"/>
      <c r="JI267" s="254"/>
      <c r="JJ267" s="254"/>
      <c r="JK267" s="254"/>
      <c r="JL267" s="254"/>
      <c r="JM267" s="254"/>
      <c r="JN267" s="254"/>
      <c r="JO267" s="254"/>
      <c r="JP267" s="254"/>
      <c r="JQ267" s="254"/>
      <c r="JR267" s="254"/>
      <c r="JS267" s="254"/>
      <c r="JT267" s="254"/>
      <c r="JU267" s="254"/>
      <c r="JV267" s="254"/>
      <c r="JW267" s="254"/>
      <c r="JX267" s="254"/>
      <c r="JY267" s="254"/>
      <c r="JZ267" s="254"/>
      <c r="KA267" s="254"/>
      <c r="KB267" s="254"/>
      <c r="KC267" s="254"/>
      <c r="KD267" s="254"/>
      <c r="KE267" s="254"/>
      <c r="KF267" s="254"/>
      <c r="KG267" s="254"/>
      <c r="KH267" s="254"/>
      <c r="KI267" s="254"/>
      <c r="KJ267" s="254"/>
      <c r="KK267" s="254"/>
      <c r="KL267" s="254"/>
      <c r="KM267" s="254"/>
      <c r="KN267" s="254"/>
      <c r="KO267" s="254"/>
      <c r="KP267" s="254"/>
      <c r="KQ267" s="254"/>
      <c r="KR267" s="254"/>
      <c r="KS267" s="254"/>
      <c r="KT267" s="254"/>
      <c r="KU267" s="254"/>
      <c r="KV267" s="254"/>
      <c r="KW267" s="254"/>
      <c r="KX267" s="254"/>
      <c r="KY267" s="254"/>
      <c r="KZ267" s="254"/>
      <c r="LA267" s="254"/>
      <c r="LB267" s="254"/>
      <c r="LC267" s="254"/>
      <c r="LD267" s="254"/>
      <c r="LE267" s="254"/>
      <c r="LF267" s="254"/>
      <c r="LG267" s="254"/>
      <c r="LH267" s="254"/>
      <c r="LI267" s="254"/>
      <c r="LJ267" s="254"/>
      <c r="LK267" s="254"/>
      <c r="LL267" s="254"/>
      <c r="LM267" s="254"/>
      <c r="LN267" s="254"/>
      <c r="LO267" s="254"/>
      <c r="LP267" s="254"/>
      <c r="LQ267" s="254"/>
      <c r="LR267" s="254"/>
      <c r="LS267" s="254"/>
      <c r="LT267" s="254"/>
      <c r="LU267" s="254"/>
      <c r="LV267" s="254"/>
      <c r="LW267" s="254"/>
      <c r="LX267" s="254"/>
      <c r="LY267" s="254"/>
      <c r="LZ267" s="254"/>
      <c r="MA267" s="254"/>
      <c r="MB267" s="254"/>
      <c r="MC267" s="254"/>
      <c r="MD267" s="254"/>
      <c r="ME267" s="254"/>
      <c r="MF267" s="254"/>
      <c r="MG267" s="254"/>
      <c r="MH267" s="254"/>
      <c r="MI267" s="254"/>
      <c r="MJ267" s="254"/>
      <c r="MK267" s="254"/>
      <c r="ML267" s="254"/>
      <c r="MM267" s="254"/>
      <c r="MN267" s="254"/>
      <c r="MO267" s="254"/>
      <c r="MP267" s="254"/>
      <c r="MQ267" s="254"/>
      <c r="MR267" s="254"/>
      <c r="MS267" s="254"/>
      <c r="MT267" s="254"/>
      <c r="MU267" s="254"/>
      <c r="MV267" s="254"/>
      <c r="MW267" s="254"/>
      <c r="MX267" s="254"/>
      <c r="MY267" s="254"/>
      <c r="MZ267" s="254"/>
      <c r="NA267" s="254"/>
      <c r="NB267" s="254"/>
      <c r="NC267" s="254"/>
      <c r="ND267" s="254"/>
      <c r="NE267" s="254"/>
      <c r="NF267" s="254"/>
      <c r="NG267" s="254"/>
      <c r="NH267" s="254"/>
      <c r="NI267" s="254"/>
      <c r="NJ267" s="254"/>
      <c r="NK267" s="254"/>
      <c r="NL267" s="254"/>
      <c r="NM267" s="254"/>
      <c r="NN267" s="254"/>
      <c r="NO267" s="254"/>
      <c r="NP267" s="254"/>
      <c r="NQ267" s="254"/>
      <c r="NR267" s="254"/>
      <c r="NS267" s="254"/>
      <c r="NT267" s="254"/>
      <c r="NU267" s="254"/>
      <c r="NV267" s="254"/>
      <c r="NW267" s="254"/>
      <c r="NX267" s="254"/>
      <c r="NY267" s="254"/>
      <c r="NZ267" s="254"/>
      <c r="OA267" s="254"/>
      <c r="OB267" s="254"/>
      <c r="OC267" s="254"/>
      <c r="OD267" s="254"/>
      <c r="OE267" s="254"/>
      <c r="OF267" s="254"/>
      <c r="OG267" s="254"/>
      <c r="OH267" s="254"/>
      <c r="OI267" s="254"/>
      <c r="OJ267" s="254"/>
      <c r="OK267" s="254"/>
      <c r="OL267" s="254"/>
      <c r="OM267" s="254"/>
      <c r="ON267" s="254"/>
      <c r="OO267" s="254"/>
      <c r="OP267" s="254"/>
      <c r="OQ267" s="254"/>
      <c r="OR267" s="254"/>
      <c r="OS267" s="254"/>
      <c r="OT267" s="254"/>
      <c r="OU267" s="254"/>
      <c r="OV267" s="254"/>
      <c r="OW267" s="254"/>
      <c r="OX267" s="254"/>
      <c r="OY267" s="254"/>
      <c r="OZ267" s="254"/>
      <c r="PA267" s="254"/>
      <c r="PB267" s="254"/>
      <c r="PC267" s="254"/>
      <c r="PD267" s="254"/>
      <c r="PE267" s="254"/>
      <c r="PF267" s="254"/>
      <c r="PG267" s="254"/>
      <c r="PH267" s="254"/>
      <c r="PI267" s="254"/>
      <c r="PJ267" s="254"/>
      <c r="PK267" s="254"/>
      <c r="PL267" s="254"/>
      <c r="PM267" s="254"/>
      <c r="PN267" s="254"/>
      <c r="PO267" s="254"/>
      <c r="PP267" s="254"/>
      <c r="PQ267" s="254"/>
      <c r="PR267" s="254"/>
      <c r="PS267" s="254"/>
      <c r="PT267" s="254"/>
      <c r="PU267" s="254"/>
      <c r="PV267" s="254"/>
      <c r="PW267" s="254"/>
      <c r="PX267" s="254"/>
      <c r="PY267" s="254"/>
      <c r="PZ267" s="254"/>
      <c r="QA267" s="254"/>
      <c r="QB267" s="254"/>
      <c r="QC267" s="254"/>
      <c r="QD267" s="254"/>
      <c r="QE267" s="254"/>
      <c r="QF267" s="254"/>
      <c r="QG267" s="254"/>
      <c r="QH267" s="254"/>
      <c r="QI267" s="254"/>
      <c r="QJ267" s="254"/>
      <c r="QK267" s="254"/>
      <c r="QL267" s="254"/>
      <c r="QM267" s="254"/>
      <c r="QN267" s="254"/>
      <c r="QO267" s="254"/>
      <c r="QP267" s="254"/>
      <c r="QQ267" s="254"/>
      <c r="QR267" s="254"/>
      <c r="QS267" s="254"/>
      <c r="QT267" s="254"/>
      <c r="QU267" s="254"/>
      <c r="QV267" s="254"/>
      <c r="QW267" s="254"/>
      <c r="QX267" s="254"/>
      <c r="QY267" s="254"/>
      <c r="QZ267" s="254"/>
      <c r="RA267" s="254"/>
      <c r="RB267" s="254"/>
      <c r="RC267" s="254"/>
      <c r="RD267" s="254"/>
      <c r="RE267" s="254"/>
      <c r="RF267" s="254"/>
      <c r="RG267" s="254"/>
      <c r="RH267" s="254"/>
      <c r="RI267" s="254"/>
      <c r="RJ267" s="254"/>
      <c r="RK267" s="254"/>
      <c r="RL267" s="254"/>
      <c r="RM267" s="254"/>
      <c r="RN267" s="254"/>
      <c r="RO267" s="254"/>
      <c r="RP267" s="254"/>
      <c r="RQ267" s="254"/>
      <c r="RR267" s="254"/>
      <c r="RS267" s="254"/>
      <c r="RT267" s="254"/>
      <c r="RU267" s="254"/>
      <c r="RV267" s="254"/>
      <c r="RW267" s="254"/>
      <c r="RX267" s="254"/>
      <c r="RY267" s="254"/>
      <c r="RZ267" s="254"/>
      <c r="SA267" s="254"/>
      <c r="SB267" s="254"/>
      <c r="SC267" s="254"/>
      <c r="SD267" s="254"/>
      <c r="SE267" s="254"/>
      <c r="SF267" s="254"/>
      <c r="SG267" s="254"/>
      <c r="SH267" s="254"/>
      <c r="SI267" s="254"/>
      <c r="SJ267" s="254"/>
      <c r="SK267" s="254"/>
      <c r="SL267" s="254"/>
      <c r="SM267" s="254"/>
      <c r="SN267" s="254"/>
      <c r="SO267" s="254"/>
      <c r="SP267" s="254"/>
      <c r="SQ267" s="254"/>
      <c r="SR267" s="254"/>
      <c r="SS267" s="254"/>
      <c r="ST267" s="254"/>
      <c r="SU267" s="254"/>
      <c r="SV267" s="254"/>
      <c r="SW267" s="254"/>
      <c r="SX267" s="254"/>
      <c r="SY267" s="254"/>
      <c r="SZ267" s="254"/>
      <c r="TA267" s="254"/>
      <c r="TB267" s="254"/>
      <c r="TC267" s="254"/>
      <c r="TD267" s="254"/>
      <c r="TE267" s="254"/>
      <c r="TF267" s="254"/>
      <c r="TG267" s="254"/>
      <c r="TH267" s="254"/>
      <c r="TI267" s="254"/>
      <c r="TJ267" s="254"/>
      <c r="TK267" s="254"/>
      <c r="TL267" s="254"/>
      <c r="TM267" s="254"/>
      <c r="TN267" s="254"/>
      <c r="TO267" s="254"/>
      <c r="TP267" s="254"/>
      <c r="TQ267" s="254"/>
      <c r="TR267" s="254"/>
      <c r="TS267" s="254"/>
      <c r="TT267" s="254"/>
      <c r="TU267" s="254"/>
      <c r="TV267" s="254"/>
      <c r="TW267" s="254"/>
      <c r="TX267" s="254"/>
      <c r="TY267" s="254"/>
      <c r="TZ267" s="254"/>
      <c r="UA267" s="254"/>
      <c r="UB267" s="254"/>
      <c r="UC267" s="254"/>
      <c r="UD267" s="254"/>
      <c r="UE267" s="254"/>
      <c r="UF267" s="254"/>
      <c r="UG267" s="254"/>
      <c r="UH267" s="254"/>
      <c r="UI267" s="254"/>
      <c r="UJ267" s="254"/>
      <c r="UK267" s="254"/>
      <c r="UL267" s="254"/>
      <c r="UM267" s="254"/>
      <c r="UN267" s="254"/>
      <c r="UO267" s="254"/>
      <c r="UP267" s="254"/>
      <c r="UQ267" s="254"/>
      <c r="UR267" s="254"/>
      <c r="US267" s="254"/>
      <c r="UT267" s="254"/>
      <c r="UU267" s="254"/>
      <c r="UV267" s="254"/>
      <c r="UW267" s="254"/>
      <c r="UX267" s="254"/>
      <c r="UY267" s="254"/>
      <c r="UZ267" s="254"/>
      <c r="VA267" s="254"/>
      <c r="VB267" s="254"/>
      <c r="VC267" s="254"/>
      <c r="VD267" s="254"/>
      <c r="VE267" s="254"/>
      <c r="VF267" s="254"/>
      <c r="VG267" s="254"/>
      <c r="VH267" s="254"/>
      <c r="VI267" s="254"/>
      <c r="VJ267" s="254"/>
      <c r="VK267" s="254"/>
      <c r="VL267" s="254"/>
      <c r="VM267" s="254"/>
      <c r="VN267" s="254"/>
      <c r="VO267" s="254"/>
      <c r="VP267" s="254"/>
      <c r="VQ267" s="254"/>
      <c r="VR267" s="254"/>
      <c r="VS267" s="254"/>
      <c r="VT267" s="254"/>
      <c r="VU267" s="254"/>
      <c r="VV267" s="254"/>
      <c r="VW267" s="254"/>
      <c r="VX267" s="254"/>
      <c r="VY267" s="254"/>
      <c r="VZ267" s="254"/>
      <c r="WA267" s="254"/>
      <c r="WB267" s="254"/>
      <c r="WC267" s="254"/>
      <c r="WD267" s="254"/>
      <c r="WE267" s="254"/>
      <c r="WF267" s="254"/>
      <c r="WG267" s="254"/>
      <c r="WH267" s="254"/>
      <c r="WI267" s="254"/>
      <c r="WJ267" s="254"/>
      <c r="WK267" s="254"/>
      <c r="WL267" s="254"/>
      <c r="WM267" s="254"/>
      <c r="WN267" s="254"/>
      <c r="WO267" s="254"/>
      <c r="WP267" s="254"/>
      <c r="WQ267" s="254"/>
      <c r="WR267" s="254"/>
      <c r="WS267" s="254"/>
      <c r="WT267" s="254"/>
      <c r="WU267" s="254"/>
      <c r="WV267" s="254"/>
      <c r="WW267" s="254"/>
      <c r="WX267" s="254"/>
      <c r="WY267" s="254"/>
      <c r="WZ267" s="254"/>
      <c r="XA267" s="254"/>
      <c r="XB267" s="254"/>
      <c r="XC267" s="254"/>
      <c r="XD267" s="254"/>
      <c r="XE267" s="254"/>
      <c r="XF267" s="254"/>
      <c r="XG267" s="254"/>
      <c r="XH267" s="254"/>
      <c r="XI267" s="254"/>
      <c r="XJ267" s="254"/>
      <c r="XK267" s="254"/>
      <c r="XL267" s="254"/>
      <c r="XM267" s="254"/>
      <c r="XN267" s="254"/>
      <c r="XO267" s="254"/>
      <c r="XP267" s="254"/>
      <c r="XQ267" s="254"/>
      <c r="XR267" s="254"/>
      <c r="XS267" s="254"/>
      <c r="XT267" s="254"/>
      <c r="XU267" s="254"/>
      <c r="XV267" s="254"/>
      <c r="XW267" s="254"/>
      <c r="XX267" s="254"/>
      <c r="XY267" s="254"/>
      <c r="XZ267" s="254"/>
      <c r="YA267" s="254"/>
      <c r="YB267" s="254"/>
      <c r="YC267" s="254"/>
      <c r="YD267" s="254"/>
      <c r="YE267" s="254"/>
      <c r="YF267" s="254"/>
      <c r="YG267" s="254"/>
      <c r="YH267" s="254"/>
      <c r="YI267" s="254"/>
      <c r="YJ267" s="254"/>
      <c r="YK267" s="254"/>
      <c r="YL267" s="254"/>
      <c r="YM267" s="254"/>
      <c r="YN267" s="254"/>
      <c r="YO267" s="254"/>
      <c r="YP267" s="254"/>
      <c r="YQ267" s="254"/>
      <c r="YR267" s="254"/>
      <c r="YS267" s="254"/>
      <c r="YT267" s="254"/>
      <c r="YU267" s="254"/>
      <c r="YV267" s="254"/>
      <c r="YW267" s="254"/>
      <c r="YX267" s="254"/>
      <c r="YY267" s="254"/>
      <c r="YZ267" s="254"/>
      <c r="ZA267" s="254"/>
      <c r="ZB267" s="254"/>
      <c r="ZC267" s="254"/>
      <c r="ZD267" s="254"/>
      <c r="ZE267" s="254"/>
      <c r="ZF267" s="254"/>
      <c r="ZG267" s="254"/>
      <c r="ZH267" s="254"/>
      <c r="ZI267" s="254"/>
      <c r="ZJ267" s="254"/>
      <c r="ZK267" s="254"/>
      <c r="ZL267" s="254"/>
      <c r="ZM267" s="254"/>
      <c r="ZN267" s="254"/>
      <c r="ZO267" s="254"/>
      <c r="ZP267" s="254"/>
      <c r="ZQ267" s="254"/>
      <c r="ZR267" s="254"/>
      <c r="ZS267" s="254"/>
      <c r="ZT267" s="254"/>
      <c r="ZU267" s="254"/>
      <c r="ZV267" s="254"/>
      <c r="ZW267" s="254"/>
      <c r="ZX267" s="254"/>
      <c r="ZY267" s="254"/>
      <c r="ZZ267" s="254"/>
      <c r="AAA267" s="254"/>
      <c r="AAB267" s="254"/>
      <c r="AAC267" s="254"/>
      <c r="AAD267" s="254"/>
      <c r="AAE267" s="254"/>
      <c r="AAF267" s="254"/>
      <c r="AAG267" s="254"/>
      <c r="AAH267" s="254"/>
      <c r="AAI267" s="254"/>
      <c r="AAJ267" s="254"/>
      <c r="AAK267" s="254"/>
      <c r="AAL267" s="254"/>
      <c r="AAM267" s="254"/>
      <c r="AAN267" s="254"/>
      <c r="AAO267" s="254"/>
      <c r="AAP267" s="254"/>
      <c r="AAQ267" s="254"/>
      <c r="AAR267" s="254"/>
      <c r="AAS267" s="254"/>
      <c r="AAT267" s="254"/>
      <c r="AAU267" s="254"/>
      <c r="AAV267" s="254"/>
      <c r="AAW267" s="254"/>
      <c r="AAX267" s="254"/>
      <c r="AAY267" s="254"/>
      <c r="AAZ267" s="254"/>
      <c r="ABA267" s="254"/>
      <c r="ABB267" s="254"/>
      <c r="ABC267" s="254"/>
      <c r="ABD267" s="254"/>
      <c r="ABE267" s="254"/>
      <c r="ABF267" s="254"/>
      <c r="ABG267" s="254"/>
      <c r="ABH267" s="254"/>
      <c r="ABI267" s="254"/>
      <c r="ABJ267" s="254"/>
      <c r="ABK267" s="254"/>
      <c r="ABL267" s="254"/>
      <c r="ABM267" s="254"/>
      <c r="ABN267" s="254"/>
      <c r="ABO267" s="254"/>
      <c r="ABP267" s="254"/>
      <c r="ABQ267" s="254"/>
      <c r="ABR267" s="254"/>
      <c r="ABS267" s="254"/>
      <c r="ABT267" s="254"/>
      <c r="ABU267" s="254"/>
      <c r="ABV267" s="254"/>
      <c r="ABW267" s="254"/>
      <c r="ABX267" s="254"/>
      <c r="ABY267" s="254"/>
      <c r="ABZ267" s="254"/>
      <c r="ACA267" s="254"/>
      <c r="ACB267" s="254"/>
      <c r="ACC267" s="254"/>
      <c r="ACD267" s="254"/>
      <c r="ACE267" s="254"/>
      <c r="ACF267" s="254"/>
      <c r="ACG267" s="254"/>
      <c r="ACH267" s="254"/>
      <c r="ACI267" s="254"/>
      <c r="ACJ267" s="254"/>
      <c r="ACK267" s="254"/>
      <c r="ACL267" s="254"/>
      <c r="ACM267" s="254"/>
      <c r="ACN267" s="254"/>
      <c r="ACO267" s="254"/>
      <c r="ACP267" s="254"/>
      <c r="ACQ267" s="254"/>
      <c r="ACR267" s="254"/>
      <c r="ACS267" s="254"/>
      <c r="ACT267" s="254"/>
      <c r="ACU267" s="254"/>
      <c r="ACV267" s="254"/>
      <c r="ACW267" s="254"/>
      <c r="ACX267" s="254"/>
      <c r="ACY267" s="254"/>
      <c r="ACZ267" s="254"/>
      <c r="ADA267" s="254"/>
      <c r="ADB267" s="254"/>
      <c r="ADC267" s="254"/>
      <c r="ADD267" s="254"/>
      <c r="ADE267" s="254"/>
      <c r="ADF267" s="254"/>
      <c r="ADG267" s="254"/>
      <c r="ADH267" s="254"/>
      <c r="ADI267" s="254"/>
      <c r="ADJ267" s="254"/>
      <c r="ADK267" s="254"/>
      <c r="ADL267" s="254"/>
      <c r="ADM267" s="254"/>
      <c r="ADN267" s="254"/>
      <c r="ADO267" s="254"/>
      <c r="ADP267" s="254"/>
      <c r="ADQ267" s="254"/>
      <c r="ADR267" s="254"/>
      <c r="ADS267" s="254"/>
      <c r="ADT267" s="254"/>
      <c r="ADU267" s="254"/>
      <c r="ADV267" s="254"/>
      <c r="ADW267" s="254"/>
      <c r="ADX267" s="254"/>
      <c r="ADY267" s="254"/>
      <c r="ADZ267" s="254"/>
      <c r="AEA267" s="254"/>
      <c r="AEB267" s="254"/>
      <c r="AEC267" s="254"/>
      <c r="AED267" s="254"/>
      <c r="AEE267" s="254"/>
      <c r="AEF267" s="254"/>
      <c r="AEG267" s="254"/>
      <c r="AEH267" s="254"/>
      <c r="AEI267" s="254"/>
      <c r="AEJ267" s="254"/>
      <c r="AEK267" s="254"/>
      <c r="AEL267" s="254"/>
      <c r="AEM267" s="254"/>
      <c r="AEN267" s="254"/>
      <c r="AEO267" s="254"/>
      <c r="AEP267" s="254"/>
      <c r="AEQ267" s="254"/>
      <c r="AER267" s="254"/>
      <c r="AES267" s="254"/>
      <c r="AET267" s="254"/>
      <c r="AEU267" s="254"/>
      <c r="AEV267" s="254"/>
      <c r="AEW267" s="254"/>
      <c r="AEX267" s="254"/>
      <c r="AEY267" s="254"/>
      <c r="AEZ267" s="254"/>
      <c r="AFA267" s="254"/>
      <c r="AFB267" s="254"/>
      <c r="AFC267" s="254"/>
      <c r="AFD267" s="254"/>
      <c r="AFE267" s="254"/>
      <c r="AFF267" s="254"/>
      <c r="AFG267" s="254"/>
      <c r="AFH267" s="254"/>
      <c r="AFI267" s="254"/>
      <c r="AFJ267" s="254"/>
      <c r="AFK267" s="254"/>
      <c r="AFL267" s="254"/>
      <c r="AFM267" s="254"/>
      <c r="AFN267" s="254"/>
      <c r="AFO267" s="254"/>
      <c r="AFP267" s="254"/>
      <c r="AFQ267" s="254"/>
      <c r="AFR267" s="254"/>
      <c r="AFS267" s="254"/>
      <c r="AFT267" s="254"/>
      <c r="AFU267" s="254"/>
      <c r="AFV267" s="254"/>
      <c r="AFW267" s="254"/>
      <c r="AFX267" s="254"/>
      <c r="AFY267" s="254"/>
      <c r="AFZ267" s="254"/>
      <c r="AGA267" s="254"/>
      <c r="AGB267" s="254"/>
      <c r="AGC267" s="254"/>
      <c r="AGD267" s="254"/>
      <c r="AGE267" s="254"/>
      <c r="AGF267" s="254"/>
      <c r="AGG267" s="254"/>
      <c r="AGH267" s="254"/>
      <c r="AGI267" s="254"/>
      <c r="AGJ267" s="254"/>
      <c r="AGK267" s="254"/>
      <c r="AGL267" s="254"/>
      <c r="AGM267" s="254"/>
      <c r="AGN267" s="254"/>
      <c r="AGO267" s="254"/>
      <c r="AGP267" s="254"/>
      <c r="AGQ267" s="254"/>
      <c r="AGR267" s="254"/>
      <c r="AGS267" s="254"/>
      <c r="AGT267" s="254"/>
      <c r="AGU267" s="254"/>
      <c r="AGV267" s="254"/>
      <c r="AGW267" s="254"/>
      <c r="AGX267" s="254"/>
      <c r="AGY267" s="254"/>
      <c r="AGZ267" s="254"/>
      <c r="AHA267" s="254"/>
      <c r="AHB267" s="254"/>
      <c r="AHC267" s="254"/>
      <c r="AHD267" s="254"/>
      <c r="AHE267" s="254"/>
      <c r="AHF267" s="254"/>
      <c r="AHG267" s="254"/>
      <c r="AHH267" s="254"/>
      <c r="AHI267" s="254"/>
      <c r="AHJ267" s="254"/>
      <c r="AHK267" s="254"/>
      <c r="AHL267" s="254"/>
      <c r="AHM267" s="254"/>
      <c r="AHN267" s="254"/>
      <c r="AHO267" s="254"/>
      <c r="AHP267" s="254"/>
      <c r="AHQ267" s="254"/>
      <c r="AHR267" s="254"/>
      <c r="AHS267" s="254"/>
      <c r="AHT267" s="254"/>
      <c r="AHU267" s="254"/>
      <c r="AHV267" s="254"/>
      <c r="AHW267" s="254"/>
      <c r="AHX267" s="254"/>
      <c r="AHY267" s="254"/>
      <c r="AHZ267" s="254"/>
      <c r="AIA267" s="254"/>
      <c r="AIB267" s="254"/>
      <c r="AIC267" s="254"/>
      <c r="AID267" s="254"/>
      <c r="AIE267" s="254"/>
      <c r="AIF267" s="254"/>
      <c r="AIG267" s="254"/>
      <c r="AIH267" s="254"/>
      <c r="AII267" s="254"/>
      <c r="AIJ267" s="254"/>
      <c r="AIK267" s="254"/>
      <c r="AIL267" s="254"/>
      <c r="AIM267" s="254"/>
      <c r="AIN267" s="254"/>
      <c r="AIO267" s="254"/>
      <c r="AIP267" s="254"/>
      <c r="AIQ267" s="254"/>
      <c r="AIR267" s="254"/>
      <c r="AIS267" s="254"/>
      <c r="AIT267" s="254"/>
      <c r="AIU267" s="254"/>
      <c r="AIV267" s="254"/>
      <c r="AIW267" s="254"/>
      <c r="AIX267" s="254"/>
      <c r="AIY267" s="254"/>
      <c r="AIZ267" s="254"/>
      <c r="AJA267" s="254"/>
      <c r="AJB267" s="254"/>
      <c r="AJC267" s="254"/>
      <c r="AJD267" s="254"/>
      <c r="AJE267" s="254"/>
      <c r="AJF267" s="254"/>
      <c r="AJG267" s="254"/>
      <c r="AJH267" s="254"/>
      <c r="AJI267" s="254"/>
      <c r="AJJ267" s="254"/>
      <c r="AJK267" s="254"/>
      <c r="AJL267" s="254"/>
      <c r="AJM267" s="254"/>
      <c r="AJN267" s="254"/>
      <c r="AJO267" s="254"/>
      <c r="AJP267" s="254"/>
      <c r="AJQ267" s="254"/>
      <c r="AJR267" s="254"/>
      <c r="AJS267" s="254"/>
      <c r="AJT267" s="254"/>
      <c r="AJU267" s="254"/>
      <c r="AJV267" s="254"/>
      <c r="AJW267" s="254"/>
      <c r="AJX267" s="254"/>
      <c r="AJY267" s="254"/>
      <c r="AJZ267" s="254"/>
      <c r="AKA267" s="254"/>
      <c r="AKB267" s="254"/>
      <c r="AKC267" s="254"/>
      <c r="AKD267" s="254"/>
      <c r="AKE267" s="254"/>
      <c r="AKF267" s="254"/>
      <c r="AKG267" s="254"/>
      <c r="AKH267" s="254"/>
      <c r="AKI267" s="254"/>
      <c r="AKJ267" s="254"/>
      <c r="AKK267" s="254"/>
      <c r="AKL267" s="254"/>
      <c r="AKM267" s="254"/>
      <c r="AKN267" s="254"/>
      <c r="AKO267" s="254"/>
      <c r="AKP267" s="254"/>
      <c r="AKQ267" s="254"/>
      <c r="AKR267" s="254"/>
      <c r="AKS267" s="254"/>
      <c r="AKT267" s="254"/>
      <c r="AKU267" s="254"/>
      <c r="AKV267" s="254"/>
      <c r="AKW267" s="254"/>
      <c r="AKX267" s="254"/>
      <c r="AKY267" s="254"/>
      <c r="AKZ267" s="254"/>
      <c r="ALA267" s="254"/>
      <c r="ALB267" s="254"/>
      <c r="ALC267" s="254"/>
      <c r="ALD267" s="254"/>
      <c r="ALE267" s="254"/>
      <c r="ALF267" s="254"/>
      <c r="ALG267" s="254"/>
      <c r="ALH267" s="254"/>
      <c r="ALI267" s="254"/>
      <c r="ALJ267" s="254"/>
      <c r="ALK267" s="254"/>
      <c r="ALL267" s="254"/>
      <c r="ALM267" s="254"/>
      <c r="ALN267" s="254"/>
      <c r="ALO267" s="254"/>
      <c r="ALP267" s="254"/>
      <c r="ALQ267" s="254"/>
      <c r="ALR267" s="254"/>
      <c r="ALS267" s="254"/>
      <c r="ALT267" s="254"/>
      <c r="ALU267" s="254"/>
      <c r="ALV267" s="254"/>
      <c r="ALW267" s="254"/>
      <c r="ALX267" s="254"/>
      <c r="ALY267" s="254"/>
      <c r="ALZ267" s="254"/>
      <c r="AMA267" s="254"/>
      <c r="AMB267" s="254"/>
      <c r="AMC267" s="254"/>
      <c r="AMD267" s="254"/>
      <c r="AME267" s="254"/>
      <c r="AMF267" s="254"/>
      <c r="AMG267" s="254"/>
      <c r="AMH267" s="254"/>
      <c r="AMI267" s="254"/>
      <c r="AMJ267" s="254"/>
      <c r="AMK267" s="254"/>
      <c r="AML267" s="254"/>
      <c r="AMM267" s="254"/>
      <c r="AMN267" s="254"/>
      <c r="AMO267" s="254"/>
      <c r="AMP267" s="254"/>
      <c r="AMQ267" s="254"/>
      <c r="AMR267" s="254"/>
      <c r="AMS267" s="254"/>
      <c r="AMT267" s="254"/>
      <c r="AMU267" s="254"/>
      <c r="AMV267" s="254"/>
      <c r="AMW267" s="254"/>
      <c r="AMX267" s="254"/>
      <c r="AMY267" s="254"/>
      <c r="AMZ267" s="254"/>
      <c r="ANA267" s="254"/>
      <c r="ANB267" s="254"/>
      <c r="ANC267" s="254"/>
      <c r="AND267" s="254"/>
      <c r="ANE267" s="254"/>
      <c r="ANF267" s="254"/>
      <c r="ANG267" s="254"/>
      <c r="ANH267" s="254"/>
      <c r="ANI267" s="254"/>
      <c r="ANJ267" s="254"/>
      <c r="ANK267" s="254"/>
      <c r="ANL267" s="254"/>
      <c r="ANM267" s="254"/>
      <c r="ANN267" s="254"/>
      <c r="ANO267" s="254"/>
      <c r="ANP267" s="254"/>
      <c r="ANQ267" s="254"/>
      <c r="ANR267" s="254"/>
      <c r="ANS267" s="254"/>
      <c r="ANT267" s="254"/>
      <c r="ANU267" s="254"/>
      <c r="ANV267" s="254"/>
      <c r="ANW267" s="254"/>
      <c r="ANX267" s="254"/>
      <c r="ANY267" s="254"/>
      <c r="ANZ267" s="254"/>
      <c r="AOA267" s="254"/>
      <c r="AOB267" s="254"/>
      <c r="AOC267" s="254"/>
      <c r="AOD267" s="254"/>
      <c r="AOE267" s="254"/>
      <c r="AOF267" s="254"/>
      <c r="AOG267" s="254"/>
      <c r="AOH267" s="254"/>
      <c r="AOI267" s="254"/>
      <c r="AOJ267" s="254"/>
      <c r="AOK267" s="254"/>
      <c r="AOL267" s="254"/>
      <c r="AOM267" s="254"/>
      <c r="AON267" s="254"/>
      <c r="AOO267" s="254"/>
      <c r="AOP267" s="254"/>
      <c r="AOQ267" s="254"/>
      <c r="AOR267" s="254"/>
      <c r="AOS267" s="254"/>
      <c r="AOT267" s="254"/>
      <c r="AOU267" s="254"/>
      <c r="AOV267" s="254"/>
      <c r="AOW267" s="254"/>
      <c r="AOX267" s="254"/>
      <c r="AOY267" s="254"/>
      <c r="AOZ267" s="254"/>
      <c r="APA267" s="254"/>
      <c r="APB267" s="254"/>
      <c r="APC267" s="254"/>
      <c r="APD267" s="254"/>
      <c r="APE267" s="254"/>
      <c r="APF267" s="254"/>
      <c r="APG267" s="254"/>
      <c r="APH267" s="254"/>
      <c r="API267" s="254"/>
      <c r="APJ267" s="254"/>
      <c r="APK267" s="254"/>
      <c r="APL267" s="254"/>
      <c r="APM267" s="254"/>
      <c r="APN267" s="254"/>
      <c r="APO267" s="254"/>
      <c r="APP267" s="254"/>
      <c r="APQ267" s="254"/>
      <c r="APR267" s="254"/>
      <c r="APS267" s="254"/>
      <c r="APT267" s="254"/>
      <c r="APU267" s="254"/>
      <c r="APV267" s="254"/>
      <c r="APW267" s="254"/>
      <c r="APX267" s="254"/>
      <c r="APY267" s="254"/>
      <c r="APZ267" s="254"/>
      <c r="AQA267" s="254"/>
      <c r="AQB267" s="254"/>
      <c r="AQC267" s="254"/>
      <c r="AQD267" s="254"/>
      <c r="AQE267" s="254"/>
      <c r="AQF267" s="254"/>
      <c r="AQG267" s="254"/>
      <c r="AQH267" s="254"/>
      <c r="AQI267" s="254"/>
      <c r="AQJ267" s="254"/>
      <c r="AQK267" s="254"/>
      <c r="AQL267" s="254"/>
      <c r="AQM267" s="254"/>
      <c r="AQN267" s="254"/>
      <c r="AQO267" s="254"/>
      <c r="AQP267" s="254"/>
      <c r="AQQ267" s="254"/>
      <c r="AQR267" s="254"/>
      <c r="AQS267" s="254"/>
      <c r="AQT267" s="254"/>
      <c r="AQU267" s="254"/>
      <c r="AQV267" s="254"/>
      <c r="AQW267" s="254"/>
      <c r="AQX267" s="254"/>
      <c r="AQY267" s="254"/>
      <c r="AQZ267" s="254"/>
      <c r="ARA267" s="254"/>
      <c r="ARB267" s="254"/>
      <c r="ARC267" s="254"/>
      <c r="ARD267" s="254"/>
      <c r="ARE267" s="254"/>
      <c r="ARF267" s="254"/>
      <c r="ARG267" s="254"/>
      <c r="ARH267" s="254"/>
      <c r="ARI267" s="254"/>
      <c r="ARJ267" s="254"/>
      <c r="ARK267" s="254"/>
      <c r="ARL267" s="254"/>
      <c r="ARM267" s="254"/>
      <c r="ARN267" s="254"/>
      <c r="ARO267" s="254"/>
      <c r="ARP267" s="254"/>
      <c r="ARQ267" s="254"/>
      <c r="ARR267" s="254"/>
      <c r="ARS267" s="254"/>
      <c r="ART267" s="254"/>
      <c r="ARU267" s="254"/>
      <c r="ARV267" s="254"/>
      <c r="ARW267" s="254"/>
      <c r="ARX267" s="254"/>
      <c r="ARY267" s="254"/>
      <c r="ARZ267" s="254"/>
      <c r="ASA267" s="254"/>
      <c r="ASB267" s="254"/>
      <c r="ASC267" s="254"/>
      <c r="ASD267" s="254"/>
      <c r="ASE267" s="254"/>
      <c r="ASF267" s="254"/>
      <c r="ASG267" s="254"/>
      <c r="ASH267" s="254"/>
      <c r="ASI267" s="254"/>
      <c r="ASJ267" s="254"/>
      <c r="ASK267" s="254"/>
      <c r="ASL267" s="254"/>
      <c r="ASM267" s="254"/>
      <c r="ASN267" s="254"/>
      <c r="ASO267" s="254"/>
      <c r="ASP267" s="254"/>
      <c r="ASQ267" s="254"/>
      <c r="ASR267" s="254"/>
      <c r="ASS267" s="254"/>
      <c r="AST267" s="254"/>
      <c r="ASU267" s="254"/>
      <c r="ASV267" s="254"/>
      <c r="ASW267" s="254"/>
      <c r="ASX267" s="254"/>
      <c r="ASY267" s="254"/>
      <c r="ASZ267" s="254"/>
      <c r="ATA267" s="254"/>
      <c r="ATB267" s="254"/>
      <c r="ATC267" s="254"/>
      <c r="ATD267" s="254"/>
      <c r="ATE267" s="254"/>
      <c r="ATF267" s="254"/>
      <c r="ATG267" s="254"/>
      <c r="ATH267" s="254"/>
      <c r="ATI267" s="254"/>
      <c r="ATJ267" s="254"/>
      <c r="ATK267" s="254"/>
      <c r="ATL267" s="254"/>
      <c r="ATM267" s="254"/>
      <c r="ATN267" s="254"/>
      <c r="ATO267" s="254"/>
      <c r="ATP267" s="254"/>
      <c r="ATQ267" s="254"/>
      <c r="ATR267" s="254"/>
      <c r="ATS267" s="254"/>
      <c r="ATT267" s="254"/>
      <c r="ATU267" s="254"/>
      <c r="ATV267" s="254"/>
      <c r="ATW267" s="254"/>
      <c r="ATX267" s="254"/>
      <c r="ATY267" s="254"/>
      <c r="ATZ267" s="254"/>
      <c r="AUA267" s="254"/>
      <c r="AUB267" s="254"/>
      <c r="AUC267" s="254"/>
      <c r="AUD267" s="254"/>
      <c r="AUE267" s="254"/>
      <c r="AUF267" s="254"/>
      <c r="AUG267" s="254"/>
      <c r="AUH267" s="254"/>
      <c r="AUI267" s="254"/>
      <c r="AUJ267" s="254"/>
      <c r="AUK267" s="254"/>
      <c r="AUL267" s="254"/>
      <c r="AUM267" s="254"/>
      <c r="AUN267" s="254"/>
      <c r="AUO267" s="254"/>
      <c r="AUP267" s="254"/>
      <c r="AUQ267" s="254"/>
      <c r="AUR267" s="254"/>
      <c r="AUS267" s="254"/>
      <c r="AUT267" s="254"/>
      <c r="AUU267" s="254"/>
      <c r="AUV267" s="254"/>
      <c r="AUW267" s="254"/>
      <c r="AUX267" s="254"/>
      <c r="AUY267" s="254"/>
      <c r="AUZ267" s="254"/>
      <c r="AVA267" s="254"/>
      <c r="AVB267" s="254"/>
      <c r="AVC267" s="254"/>
      <c r="AVD267" s="254"/>
      <c r="AVE267" s="254"/>
      <c r="AVF267" s="254"/>
      <c r="AVG267" s="254"/>
      <c r="AVH267" s="254"/>
      <c r="AVI267" s="254"/>
      <c r="AVJ267" s="254"/>
      <c r="AVK267" s="254"/>
      <c r="AVL267" s="254"/>
      <c r="AVM267" s="254"/>
      <c r="AVN267" s="254"/>
      <c r="AVO267" s="254"/>
      <c r="AVP267" s="254"/>
      <c r="AVQ267" s="254"/>
      <c r="AVR267" s="254"/>
      <c r="AVS267" s="254"/>
      <c r="AVT267" s="254"/>
      <c r="AVU267" s="254"/>
      <c r="AVV267" s="254"/>
      <c r="AVW267" s="254"/>
      <c r="AVX267" s="254"/>
      <c r="AVY267" s="254"/>
      <c r="AVZ267" s="254"/>
      <c r="AWA267" s="254"/>
      <c r="AWB267" s="254"/>
      <c r="AWC267" s="254"/>
      <c r="AWD267" s="254"/>
      <c r="AWE267" s="254"/>
      <c r="AWF267" s="254"/>
      <c r="AWG267" s="254"/>
      <c r="AWH267" s="254"/>
      <c r="AWI267" s="254"/>
      <c r="AWJ267" s="254"/>
      <c r="AWK267" s="254"/>
      <c r="AWL267" s="254"/>
      <c r="AWM267" s="254"/>
      <c r="AWN267" s="254"/>
      <c r="AWO267" s="254"/>
      <c r="AWP267" s="254"/>
      <c r="AWQ267" s="254"/>
      <c r="AWR267" s="254"/>
      <c r="AWS267" s="254"/>
      <c r="AWT267" s="254"/>
      <c r="AWU267" s="254"/>
      <c r="AWV267" s="254"/>
      <c r="AWW267" s="254"/>
      <c r="AWX267" s="254"/>
      <c r="AWY267" s="254"/>
      <c r="AWZ267" s="254"/>
      <c r="AXA267" s="254"/>
      <c r="AXB267" s="254"/>
      <c r="AXC267" s="254"/>
      <c r="AXD267" s="254"/>
      <c r="AXE267" s="254"/>
      <c r="AXF267" s="254"/>
      <c r="AXG267" s="254"/>
      <c r="AXH267" s="254"/>
      <c r="AXI267" s="254"/>
      <c r="AXJ267" s="254"/>
      <c r="AXK267" s="254"/>
      <c r="AXL267" s="254"/>
      <c r="AXM267" s="254"/>
      <c r="AXN267" s="254"/>
      <c r="AXO267" s="254"/>
      <c r="AXP267" s="254"/>
      <c r="AXQ267" s="254"/>
      <c r="AXR267" s="254"/>
      <c r="AXS267" s="254"/>
      <c r="AXT267" s="254"/>
      <c r="AXU267" s="254"/>
      <c r="AXV267" s="254"/>
      <c r="AXW267" s="254"/>
      <c r="AXX267" s="254"/>
      <c r="AXY267" s="254"/>
      <c r="AXZ267" s="254"/>
      <c r="AYA267" s="254"/>
      <c r="AYB267" s="254"/>
      <c r="AYC267" s="254"/>
      <c r="AYD267" s="254"/>
      <c r="AYE267" s="254"/>
      <c r="AYF267" s="254"/>
      <c r="AYG267" s="254"/>
      <c r="AYH267" s="254"/>
      <c r="AYI267" s="254"/>
      <c r="AYJ267" s="254"/>
      <c r="AYK267" s="254"/>
      <c r="AYL267" s="254"/>
      <c r="AYM267" s="254"/>
      <c r="AYN267" s="254"/>
      <c r="AYO267" s="254"/>
      <c r="AYP267" s="254"/>
      <c r="AYQ267" s="254"/>
      <c r="AYR267" s="254"/>
      <c r="AYS267" s="254"/>
      <c r="AYT267" s="254"/>
      <c r="AYU267" s="254"/>
      <c r="AYV267" s="254"/>
      <c r="AYW267" s="254"/>
      <c r="AYX267" s="254"/>
      <c r="AYY267" s="254"/>
      <c r="AYZ267" s="254"/>
      <c r="AZA267" s="254"/>
      <c r="AZB267" s="254"/>
      <c r="AZC267" s="254"/>
      <c r="AZD267" s="254"/>
      <c r="AZE267" s="254"/>
      <c r="AZF267" s="254"/>
      <c r="AZG267" s="254"/>
      <c r="AZH267" s="254"/>
      <c r="AZI267" s="254"/>
      <c r="AZJ267" s="254"/>
      <c r="AZK267" s="254"/>
      <c r="AZL267" s="254"/>
      <c r="AZM267" s="254"/>
      <c r="AZN267" s="254"/>
      <c r="AZO267" s="254"/>
      <c r="AZP267" s="254"/>
      <c r="AZQ267" s="254"/>
      <c r="AZR267" s="254"/>
      <c r="AZS267" s="254"/>
      <c r="AZT267" s="254"/>
      <c r="AZU267" s="254"/>
      <c r="AZV267" s="254"/>
      <c r="AZW267" s="254"/>
      <c r="AZX267" s="254"/>
      <c r="AZY267" s="254"/>
      <c r="AZZ267" s="254"/>
      <c r="BAA267" s="254"/>
      <c r="BAB267" s="254"/>
      <c r="BAC267" s="254"/>
      <c r="BAD267" s="254"/>
      <c r="BAE267" s="254"/>
      <c r="BAF267" s="254"/>
      <c r="BAG267" s="254"/>
      <c r="BAH267" s="254"/>
      <c r="BAI267" s="254"/>
      <c r="BAJ267" s="254"/>
      <c r="BAK267" s="254"/>
      <c r="BAL267" s="254"/>
      <c r="BAM267" s="254"/>
      <c r="BAN267" s="254"/>
      <c r="BAO267" s="254"/>
      <c r="BAP267" s="254"/>
      <c r="BAQ267" s="254"/>
      <c r="BAR267" s="254"/>
      <c r="BAS267" s="254"/>
      <c r="BAT267" s="254"/>
      <c r="BAU267" s="254"/>
      <c r="BAV267" s="254"/>
      <c r="BAW267" s="254"/>
      <c r="BAX267" s="254"/>
      <c r="BAY267" s="254"/>
      <c r="BAZ267" s="254"/>
      <c r="BBA267" s="254"/>
      <c r="BBB267" s="254"/>
      <c r="BBC267" s="254"/>
      <c r="BBD267" s="254"/>
      <c r="BBE267" s="254"/>
      <c r="BBF267" s="254"/>
      <c r="BBG267" s="254"/>
      <c r="BBH267" s="254"/>
      <c r="BBI267" s="254"/>
      <c r="BBJ267" s="254"/>
      <c r="BBK267" s="254"/>
      <c r="BBL267" s="254"/>
      <c r="BBM267" s="254"/>
      <c r="BBN267" s="254"/>
      <c r="BBO267" s="254"/>
      <c r="BBP267" s="254"/>
      <c r="BBQ267" s="254"/>
      <c r="BBR267" s="254"/>
      <c r="BBS267" s="254"/>
      <c r="BBT267" s="254"/>
      <c r="BBU267" s="254"/>
      <c r="BBV267" s="254"/>
      <c r="BBW267" s="254"/>
      <c r="BBX267" s="254"/>
      <c r="BBY267" s="254"/>
      <c r="BBZ267" s="254"/>
      <c r="BCA267" s="254"/>
      <c r="BCB267" s="254"/>
      <c r="BCC267" s="254"/>
      <c r="BCD267" s="254"/>
      <c r="BCE267" s="254"/>
      <c r="BCF267" s="254"/>
      <c r="BCG267" s="254"/>
      <c r="BCH267" s="254"/>
      <c r="BCI267" s="254"/>
      <c r="BCJ267" s="254"/>
      <c r="BCK267" s="254"/>
      <c r="BCL267" s="254"/>
      <c r="BCM267" s="254"/>
      <c r="BCN267" s="254"/>
      <c r="BCO267" s="254"/>
      <c r="BCP267" s="254"/>
      <c r="BCQ267" s="254"/>
      <c r="BCR267" s="254"/>
      <c r="BCS267" s="254"/>
      <c r="BCT267" s="254"/>
      <c r="BCU267" s="254"/>
      <c r="BCV267" s="254"/>
      <c r="BCW267" s="254"/>
      <c r="BCX267" s="254"/>
      <c r="BCY267" s="254"/>
      <c r="BCZ267" s="254"/>
      <c r="BDA267" s="254"/>
      <c r="BDB267" s="254"/>
      <c r="BDC267" s="254"/>
      <c r="BDD267" s="254"/>
      <c r="BDE267" s="254"/>
      <c r="BDF267" s="254"/>
      <c r="BDG267" s="254"/>
      <c r="BDH267" s="254"/>
      <c r="BDI267" s="254"/>
      <c r="BDJ267" s="254"/>
      <c r="BDK267" s="254"/>
      <c r="BDL267" s="254"/>
      <c r="BDM267" s="254"/>
      <c r="BDN267" s="254"/>
      <c r="BDO267" s="254"/>
      <c r="BDP267" s="254"/>
      <c r="BDQ267" s="254"/>
      <c r="BDR267" s="254"/>
      <c r="BDS267" s="254"/>
      <c r="BDT267" s="254"/>
      <c r="BDU267" s="254"/>
      <c r="BDV267" s="254"/>
      <c r="BDW267" s="254"/>
      <c r="BDX267" s="254"/>
      <c r="BDY267" s="254"/>
      <c r="BDZ267" s="254"/>
      <c r="BEA267" s="254"/>
      <c r="BEB267" s="254"/>
      <c r="BEC267" s="254"/>
      <c r="BED267" s="254"/>
      <c r="BEE267" s="254"/>
      <c r="BEF267" s="254"/>
      <c r="BEG267" s="254"/>
      <c r="BEH267" s="254"/>
      <c r="BEI267" s="254"/>
      <c r="BEJ267" s="254"/>
      <c r="BEK267" s="254"/>
      <c r="BEL267" s="254"/>
      <c r="BEM267" s="254"/>
      <c r="BEN267" s="254"/>
      <c r="BEO267" s="254"/>
      <c r="BEP267" s="254"/>
      <c r="BEQ267" s="254"/>
      <c r="BER267" s="254"/>
      <c r="BES267" s="254"/>
      <c r="BET267" s="254"/>
      <c r="BEU267" s="254"/>
      <c r="BEV267" s="254"/>
      <c r="BEW267" s="254"/>
      <c r="BEX267" s="254"/>
      <c r="BEY267" s="254"/>
      <c r="BEZ267" s="254"/>
      <c r="BFA267" s="254"/>
      <c r="BFB267" s="254"/>
      <c r="BFC267" s="254"/>
      <c r="BFD267" s="254"/>
      <c r="BFE267" s="254"/>
      <c r="BFF267" s="254"/>
      <c r="BFG267" s="254"/>
      <c r="BFH267" s="254"/>
      <c r="BFI267" s="254"/>
      <c r="BFJ267" s="254"/>
      <c r="BFK267" s="254"/>
      <c r="BFL267" s="254"/>
      <c r="BFM267" s="254"/>
      <c r="BFN267" s="254"/>
      <c r="BFO267" s="254"/>
      <c r="BFP267" s="254"/>
      <c r="BFQ267" s="254"/>
      <c r="BFR267" s="254"/>
      <c r="BFS267" s="254"/>
      <c r="BFT267" s="254"/>
      <c r="BFU267" s="254"/>
      <c r="BFV267" s="254"/>
      <c r="BFW267" s="254"/>
      <c r="BFX267" s="254"/>
      <c r="BFY267" s="254"/>
      <c r="BFZ267" s="254"/>
      <c r="BGA267" s="254"/>
      <c r="BGB267" s="254"/>
      <c r="BGC267" s="254"/>
      <c r="BGD267" s="254"/>
      <c r="BGE267" s="254"/>
      <c r="BGF267" s="254"/>
      <c r="BGG267" s="254"/>
      <c r="BGH267" s="254"/>
      <c r="BGI267" s="254"/>
      <c r="BGJ267" s="254"/>
      <c r="BGK267" s="254"/>
      <c r="BGL267" s="254"/>
      <c r="BGM267" s="254"/>
      <c r="BGN267" s="254"/>
      <c r="BGO267" s="254"/>
      <c r="BGP267" s="254"/>
      <c r="BGQ267" s="254"/>
      <c r="BGR267" s="254"/>
      <c r="BGS267" s="254"/>
      <c r="BGT267" s="254"/>
      <c r="BGU267" s="254"/>
      <c r="BGV267" s="254"/>
      <c r="BGW267" s="254"/>
      <c r="BGX267" s="254"/>
      <c r="BGY267" s="254"/>
      <c r="BGZ267" s="254"/>
      <c r="BHA267" s="254"/>
      <c r="BHB267" s="254"/>
      <c r="BHC267" s="254"/>
      <c r="BHD267" s="254"/>
      <c r="BHE267" s="254"/>
      <c r="BHF267" s="254"/>
      <c r="BHG267" s="254"/>
      <c r="BHH267" s="254"/>
      <c r="BHI267" s="254"/>
      <c r="BHJ267" s="254"/>
      <c r="BHK267" s="254"/>
      <c r="BHL267" s="254"/>
      <c r="BHM267" s="254"/>
      <c r="BHN267" s="254"/>
      <c r="BHO267" s="254"/>
      <c r="BHP267" s="254"/>
      <c r="BHQ267" s="254"/>
      <c r="BHR267" s="254"/>
      <c r="BHS267" s="254"/>
      <c r="BHT267" s="254"/>
      <c r="BHU267" s="254"/>
      <c r="BHV267" s="254"/>
      <c r="BHW267" s="254"/>
      <c r="BHX267" s="254"/>
      <c r="BHY267" s="254"/>
      <c r="BHZ267" s="254"/>
      <c r="BIA267" s="254"/>
      <c r="BIB267" s="254"/>
      <c r="BIC267" s="254"/>
      <c r="BID267" s="254"/>
      <c r="BIE267" s="254"/>
      <c r="BIF267" s="254"/>
      <c r="BIG267" s="254"/>
      <c r="BIH267" s="254"/>
      <c r="BII267" s="254"/>
      <c r="BIJ267" s="254"/>
      <c r="BIK267" s="254"/>
      <c r="BIL267" s="254"/>
      <c r="BIM267" s="254"/>
      <c r="BIN267" s="254"/>
      <c r="BIO267" s="254"/>
      <c r="BIP267" s="254"/>
      <c r="BIQ267" s="254"/>
      <c r="BIR267" s="254"/>
      <c r="BIS267" s="254"/>
      <c r="BIT267" s="254"/>
      <c r="BIU267" s="254"/>
      <c r="BIV267" s="254"/>
      <c r="BIW267" s="254"/>
      <c r="BIX267" s="254"/>
      <c r="BIY267" s="254"/>
      <c r="BIZ267" s="254"/>
      <c r="BJA267" s="254"/>
      <c r="BJB267" s="254"/>
      <c r="BJC267" s="254"/>
      <c r="BJD267" s="254"/>
      <c r="BJE267" s="254"/>
      <c r="BJF267" s="254"/>
      <c r="BJG267" s="254"/>
      <c r="BJH267" s="254"/>
      <c r="BJI267" s="254"/>
      <c r="BJJ267" s="254"/>
      <c r="BJK267" s="254"/>
      <c r="BJL267" s="254"/>
      <c r="BJM267" s="254"/>
      <c r="BJN267" s="254"/>
      <c r="BJO267" s="254"/>
      <c r="BJP267" s="254"/>
      <c r="BJQ267" s="254"/>
      <c r="BJR267" s="254"/>
      <c r="BJS267" s="254"/>
      <c r="BJT267" s="254"/>
      <c r="BJU267" s="254"/>
      <c r="BJV267" s="254"/>
      <c r="BJW267" s="254"/>
      <c r="BJX267" s="254"/>
      <c r="BJY267" s="254"/>
      <c r="BJZ267" s="254"/>
      <c r="BKA267" s="254"/>
      <c r="BKB267" s="254"/>
      <c r="BKC267" s="254"/>
      <c r="BKD267" s="254"/>
      <c r="BKE267" s="254"/>
      <c r="BKF267" s="254"/>
      <c r="BKG267" s="254"/>
      <c r="BKH267" s="254"/>
      <c r="BKI267" s="254"/>
      <c r="BKJ267" s="254"/>
      <c r="BKK267" s="254"/>
      <c r="BKL267" s="254"/>
      <c r="BKM267" s="254"/>
      <c r="BKN267" s="254"/>
      <c r="BKO267" s="254"/>
      <c r="BKP267" s="254"/>
      <c r="BKQ267" s="254"/>
      <c r="BKR267" s="254"/>
      <c r="BKS267" s="254"/>
      <c r="BKT267" s="254"/>
      <c r="BKU267" s="254"/>
      <c r="BKV267" s="254"/>
      <c r="BKW267" s="254"/>
      <c r="BKX267" s="254"/>
      <c r="BKY267" s="254"/>
      <c r="BKZ267" s="254"/>
      <c r="BLA267" s="254"/>
      <c r="BLB267" s="254"/>
      <c r="BLC267" s="254"/>
      <c r="BLD267" s="254"/>
      <c r="BLE267" s="254"/>
      <c r="BLF267" s="254"/>
      <c r="BLG267" s="254"/>
      <c r="BLH267" s="254"/>
      <c r="BLI267" s="254"/>
      <c r="BLJ267" s="254"/>
      <c r="BLK267" s="254"/>
      <c r="BLL267" s="254"/>
      <c r="BLM267" s="254"/>
      <c r="BLN267" s="254"/>
      <c r="BLO267" s="254"/>
      <c r="BLP267" s="254"/>
      <c r="BLQ267" s="254"/>
      <c r="BLR267" s="254"/>
      <c r="BLS267" s="254"/>
      <c r="BLT267" s="254"/>
      <c r="BLU267" s="254"/>
      <c r="BLV267" s="254"/>
      <c r="BLW267" s="254"/>
      <c r="BLX267" s="254"/>
      <c r="BLY267" s="254"/>
      <c r="BLZ267" s="254"/>
      <c r="BMA267" s="254"/>
      <c r="BMB267" s="254"/>
      <c r="BMC267" s="254"/>
      <c r="BMD267" s="254"/>
      <c r="BME267" s="254"/>
      <c r="BMF267" s="254"/>
      <c r="BMG267" s="254"/>
      <c r="BMH267" s="254"/>
      <c r="BMI267" s="254"/>
      <c r="BMJ267" s="254"/>
      <c r="BMK267" s="254"/>
      <c r="BML267" s="254"/>
      <c r="BMM267" s="254"/>
      <c r="BMN267" s="254"/>
      <c r="BMO267" s="254"/>
      <c r="BMP267" s="254"/>
      <c r="BMQ267" s="254"/>
      <c r="BMR267" s="254"/>
      <c r="BMS267" s="254"/>
      <c r="BMT267" s="254"/>
      <c r="BMU267" s="254"/>
      <c r="BMV267" s="254"/>
      <c r="BMW267" s="254"/>
      <c r="BMX267" s="254"/>
      <c r="BMY267" s="254"/>
      <c r="BMZ267" s="254"/>
      <c r="BNA267" s="254"/>
      <c r="BNB267" s="254"/>
      <c r="BNC267" s="254"/>
      <c r="BND267" s="254"/>
      <c r="BNE267" s="254"/>
      <c r="BNF267" s="254"/>
      <c r="BNG267" s="254"/>
      <c r="BNH267" s="254"/>
      <c r="BNI267" s="254"/>
      <c r="BNJ267" s="254"/>
      <c r="BNK267" s="254"/>
      <c r="BNL267" s="254"/>
      <c r="BNM267" s="254"/>
      <c r="BNN267" s="254"/>
      <c r="BNO267" s="254"/>
      <c r="BNP267" s="254"/>
      <c r="BNQ267" s="254"/>
      <c r="BNR267" s="254"/>
      <c r="BNS267" s="254"/>
      <c r="BNT267" s="254"/>
      <c r="BNU267" s="254"/>
      <c r="BNV267" s="254"/>
      <c r="BNW267" s="254"/>
      <c r="BNX267" s="254"/>
      <c r="BNY267" s="254"/>
      <c r="BNZ267" s="254"/>
      <c r="BOA267" s="254"/>
      <c r="BOB267" s="254"/>
      <c r="BOC267" s="254"/>
      <c r="BOD267" s="254"/>
      <c r="BOE267" s="254"/>
      <c r="BOF267" s="254"/>
      <c r="BOG267" s="254"/>
      <c r="BOH267" s="254"/>
      <c r="BOI267" s="254"/>
      <c r="BOJ267" s="254"/>
      <c r="BOK267" s="254"/>
      <c r="BOL267" s="254"/>
      <c r="BOM267" s="254"/>
      <c r="BON267" s="254"/>
      <c r="BOO267" s="254"/>
      <c r="BOP267" s="254"/>
      <c r="BOQ267" s="254"/>
      <c r="BOR267" s="254"/>
      <c r="BOS267" s="254"/>
      <c r="BOT267" s="254"/>
      <c r="BOU267" s="254"/>
      <c r="BOV267" s="254"/>
      <c r="BOW267" s="254"/>
      <c r="BOX267" s="254"/>
      <c r="BOY267" s="254"/>
      <c r="BOZ267" s="254"/>
      <c r="BPA267" s="254"/>
      <c r="BPB267" s="254"/>
      <c r="BPC267" s="254"/>
      <c r="BPD267" s="254"/>
      <c r="BPE267" s="254"/>
      <c r="BPF267" s="254"/>
      <c r="BPG267" s="254"/>
      <c r="BPH267" s="254"/>
      <c r="BPI267" s="254"/>
      <c r="BPJ267" s="254"/>
      <c r="BPK267" s="254"/>
      <c r="BPL267" s="254"/>
      <c r="BPM267" s="254"/>
      <c r="BPN267" s="254"/>
      <c r="BPO267" s="254"/>
      <c r="BPP267" s="254"/>
      <c r="BPQ267" s="254"/>
      <c r="BPR267" s="254"/>
      <c r="BPS267" s="254"/>
      <c r="BPT267" s="254"/>
      <c r="BPU267" s="254"/>
      <c r="BPV267" s="254"/>
      <c r="BPW267" s="254"/>
      <c r="BPX267" s="254"/>
      <c r="BPY267" s="254"/>
      <c r="BPZ267" s="254"/>
      <c r="BQA267" s="254"/>
      <c r="BQB267" s="254"/>
      <c r="BQC267" s="254"/>
      <c r="BQD267" s="254"/>
      <c r="BQE267" s="254"/>
      <c r="BQF267" s="254"/>
      <c r="BQG267" s="254"/>
      <c r="BQH267" s="254"/>
      <c r="BQI267" s="254"/>
      <c r="BQJ267" s="254"/>
      <c r="BQK267" s="254"/>
      <c r="BQL267" s="254"/>
      <c r="BQM267" s="254"/>
      <c r="BQN267" s="254"/>
      <c r="BQO267" s="254"/>
      <c r="BQP267" s="254"/>
      <c r="BQQ267" s="254"/>
      <c r="BQR267" s="254"/>
      <c r="BQS267" s="254"/>
      <c r="BQT267" s="254"/>
      <c r="BQU267" s="254"/>
      <c r="BQV267" s="254"/>
      <c r="BQW267" s="254"/>
      <c r="BQX267" s="254"/>
      <c r="BQY267" s="254"/>
      <c r="BQZ267" s="254"/>
      <c r="BRA267" s="254"/>
      <c r="BRB267" s="254"/>
      <c r="BRC267" s="254"/>
      <c r="BRD267" s="254"/>
      <c r="BRE267" s="254"/>
      <c r="BRF267" s="254"/>
      <c r="BRG267" s="254"/>
      <c r="BRH267" s="254"/>
      <c r="BRI267" s="254"/>
      <c r="BRJ267" s="254"/>
      <c r="BRK267" s="254"/>
      <c r="BRL267" s="254"/>
      <c r="BRM267" s="254"/>
      <c r="BRN267" s="254"/>
      <c r="BRO267" s="254"/>
      <c r="BRP267" s="254"/>
      <c r="BRQ267" s="254"/>
      <c r="BRR267" s="254"/>
      <c r="BRS267" s="254"/>
      <c r="BRT267" s="254"/>
      <c r="BRU267" s="254"/>
      <c r="BRV267" s="254"/>
      <c r="BRW267" s="254"/>
      <c r="BRX267" s="254"/>
      <c r="BRY267" s="254"/>
      <c r="BRZ267" s="254"/>
      <c r="BSA267" s="254"/>
      <c r="BSB267" s="254"/>
      <c r="BSC267" s="254"/>
      <c r="BSD267" s="254"/>
      <c r="BSE267" s="254"/>
      <c r="BSF267" s="254"/>
      <c r="BSG267" s="254"/>
      <c r="BSH267" s="254"/>
      <c r="BSI267" s="254"/>
      <c r="BSJ267" s="254"/>
      <c r="BSK267" s="254"/>
      <c r="BSL267" s="254"/>
      <c r="BSM267" s="254"/>
      <c r="BSN267" s="254"/>
      <c r="BSO267" s="254"/>
      <c r="BSP267" s="254"/>
      <c r="BSQ267" s="254"/>
      <c r="BSR267" s="254"/>
      <c r="BSS267" s="254"/>
      <c r="BST267" s="254"/>
      <c r="BSU267" s="254"/>
      <c r="BSV267" s="254"/>
      <c r="BSW267" s="254"/>
      <c r="BSX267" s="254"/>
      <c r="BSY267" s="254"/>
      <c r="BSZ267" s="254"/>
      <c r="BTA267" s="254"/>
      <c r="BTB267" s="254"/>
      <c r="BTC267" s="254"/>
      <c r="BTD267" s="254"/>
      <c r="BTE267" s="254"/>
      <c r="BTF267" s="254"/>
      <c r="BTG267" s="254"/>
      <c r="BTH267" s="254"/>
      <c r="BTI267" s="254"/>
      <c r="BTJ267" s="254"/>
      <c r="BTK267" s="254"/>
      <c r="BTL267" s="254"/>
      <c r="BTM267" s="254"/>
      <c r="BTN267" s="254"/>
      <c r="BTO267" s="254"/>
      <c r="BTP267" s="254"/>
      <c r="BTQ267" s="254"/>
      <c r="BTR267" s="254"/>
      <c r="BTS267" s="254"/>
      <c r="BTT267" s="254"/>
      <c r="BTU267" s="254"/>
      <c r="BTV267" s="254"/>
      <c r="BTW267" s="254"/>
      <c r="BTX267" s="254"/>
      <c r="BTY267" s="254"/>
      <c r="BTZ267" s="254"/>
      <c r="BUA267" s="254"/>
      <c r="BUB267" s="254"/>
      <c r="BUC267" s="254"/>
      <c r="BUD267" s="254"/>
      <c r="BUE267" s="254"/>
      <c r="BUF267" s="254"/>
      <c r="BUG267" s="254"/>
      <c r="BUH267" s="254"/>
      <c r="BUI267" s="254"/>
      <c r="BUJ267" s="254"/>
      <c r="BUK267" s="254"/>
      <c r="BUL267" s="254"/>
      <c r="BUM267" s="254"/>
      <c r="BUN267" s="254"/>
      <c r="BUO267" s="254"/>
      <c r="BUP267" s="254"/>
      <c r="BUQ267" s="254"/>
      <c r="BUR267" s="254"/>
      <c r="BUS267" s="254"/>
      <c r="BUT267" s="254"/>
      <c r="BUU267" s="254"/>
      <c r="BUV267" s="254"/>
      <c r="BUW267" s="254"/>
      <c r="BUX267" s="254"/>
      <c r="BUY267" s="254"/>
      <c r="BUZ267" s="254"/>
      <c r="BVA267" s="254"/>
      <c r="BVB267" s="254"/>
      <c r="BVC267" s="254"/>
      <c r="BVD267" s="254"/>
      <c r="BVE267" s="254"/>
      <c r="BVF267" s="254"/>
      <c r="BVG267" s="254"/>
      <c r="BVH267" s="254"/>
      <c r="BVI267" s="254"/>
      <c r="BVJ267" s="254"/>
      <c r="BVK267" s="254"/>
      <c r="BVL267" s="254"/>
      <c r="BVM267" s="254"/>
      <c r="BVN267" s="254"/>
      <c r="BVO267" s="254"/>
      <c r="BVP267" s="254"/>
      <c r="BVQ267" s="254"/>
      <c r="BVR267" s="254"/>
      <c r="BVS267" s="254"/>
      <c r="BVT267" s="254"/>
      <c r="BVU267" s="254"/>
      <c r="BVV267" s="254"/>
      <c r="BVW267" s="254"/>
      <c r="BVX267" s="254"/>
      <c r="BVY267" s="254"/>
      <c r="BVZ267" s="254"/>
      <c r="BWA267" s="254"/>
      <c r="BWB267" s="254"/>
      <c r="BWC267" s="254"/>
      <c r="BWD267" s="254"/>
      <c r="BWE267" s="254"/>
      <c r="BWF267" s="254"/>
      <c r="BWG267" s="254"/>
      <c r="BWH267" s="254"/>
      <c r="BWI267" s="254"/>
      <c r="BWJ267" s="254"/>
      <c r="BWK267" s="254"/>
      <c r="BWL267" s="254"/>
      <c r="BWM267" s="254"/>
      <c r="BWN267" s="254"/>
      <c r="BWO267" s="254"/>
      <c r="BWP267" s="254"/>
      <c r="BWQ267" s="254"/>
      <c r="BWR267" s="254"/>
      <c r="BWS267" s="254"/>
      <c r="BWT267" s="254"/>
      <c r="BWU267" s="254"/>
      <c r="BWV267" s="254"/>
      <c r="BWW267" s="254"/>
      <c r="BWX267" s="254"/>
      <c r="BWY267" s="254"/>
      <c r="BWZ267" s="254"/>
      <c r="BXA267" s="254"/>
      <c r="BXB267" s="254"/>
      <c r="BXC267" s="254"/>
      <c r="BXD267" s="254"/>
      <c r="BXE267" s="254"/>
      <c r="BXF267" s="254"/>
      <c r="BXG267" s="254"/>
      <c r="BXH267" s="254"/>
      <c r="BXI267" s="254"/>
      <c r="BXJ267" s="254"/>
      <c r="BXK267" s="254"/>
      <c r="BXL267" s="254"/>
      <c r="BXM267" s="254"/>
      <c r="BXN267" s="254"/>
      <c r="BXO267" s="254"/>
      <c r="BXP267" s="254"/>
      <c r="BXQ267" s="254"/>
      <c r="BXR267" s="254"/>
      <c r="BXS267" s="254"/>
      <c r="BXT267" s="254"/>
      <c r="BXU267" s="254"/>
      <c r="BXV267" s="254"/>
      <c r="BXW267" s="254"/>
      <c r="BXX267" s="254"/>
      <c r="BXY267" s="254"/>
      <c r="BXZ267" s="254"/>
      <c r="BYA267" s="254"/>
      <c r="BYB267" s="254"/>
      <c r="BYC267" s="254"/>
      <c r="BYD267" s="254"/>
      <c r="BYE267" s="254"/>
      <c r="BYF267" s="254"/>
      <c r="BYG267" s="254"/>
      <c r="BYH267" s="254"/>
      <c r="BYI267" s="254"/>
      <c r="BYJ267" s="254"/>
      <c r="BYK267" s="254"/>
      <c r="BYL267" s="254"/>
      <c r="BYM267" s="254"/>
      <c r="BYN267" s="254"/>
      <c r="BYO267" s="254"/>
      <c r="BYP267" s="254"/>
      <c r="BYQ267" s="254"/>
      <c r="BYR267" s="254"/>
      <c r="BYS267" s="254"/>
      <c r="BYT267" s="254"/>
      <c r="BYU267" s="254"/>
      <c r="BYV267" s="254"/>
      <c r="BYW267" s="254"/>
      <c r="BYX267" s="254"/>
      <c r="BYY267" s="254"/>
      <c r="BYZ267" s="254"/>
      <c r="BZA267" s="254"/>
      <c r="BZB267" s="254"/>
      <c r="BZC267" s="254"/>
      <c r="BZD267" s="254"/>
      <c r="BZE267" s="254"/>
      <c r="BZF267" s="254"/>
      <c r="BZG267" s="254"/>
      <c r="BZH267" s="254"/>
      <c r="BZI267" s="254"/>
      <c r="BZJ267" s="254"/>
      <c r="BZK267" s="254"/>
      <c r="BZL267" s="254"/>
      <c r="BZM267" s="254"/>
      <c r="BZN267" s="254"/>
      <c r="BZO267" s="254"/>
      <c r="BZP267" s="254"/>
      <c r="BZQ267" s="254"/>
      <c r="BZR267" s="254"/>
      <c r="BZS267" s="254"/>
      <c r="BZT267" s="254"/>
      <c r="BZU267" s="254"/>
      <c r="BZV267" s="254"/>
      <c r="BZW267" s="254"/>
      <c r="BZX267" s="254"/>
      <c r="BZY267" s="254"/>
      <c r="BZZ267" s="254"/>
      <c r="CAA267" s="254"/>
      <c r="CAB267" s="254"/>
      <c r="CAC267" s="254"/>
      <c r="CAD267" s="254"/>
      <c r="CAE267" s="254"/>
      <c r="CAF267" s="254"/>
      <c r="CAG267" s="254"/>
      <c r="CAH267" s="254"/>
      <c r="CAI267" s="254"/>
      <c r="CAJ267" s="254"/>
      <c r="CAK267" s="254"/>
      <c r="CAL267" s="254"/>
      <c r="CAM267" s="254"/>
      <c r="CAN267" s="254"/>
      <c r="CAO267" s="254"/>
      <c r="CAP267" s="254"/>
      <c r="CAQ267" s="254"/>
      <c r="CAR267" s="254"/>
      <c r="CAS267" s="254"/>
      <c r="CAT267" s="254"/>
      <c r="CAU267" s="254"/>
      <c r="CAV267" s="254"/>
      <c r="CAW267" s="254"/>
      <c r="CAX267" s="254"/>
      <c r="CAY267" s="254"/>
      <c r="CAZ267" s="254"/>
      <c r="CBA267" s="254"/>
      <c r="CBB267" s="254"/>
      <c r="CBC267" s="254"/>
      <c r="CBD267" s="254"/>
      <c r="CBE267" s="254"/>
      <c r="CBF267" s="254"/>
      <c r="CBG267" s="254"/>
      <c r="CBH267" s="254"/>
      <c r="CBI267" s="254"/>
      <c r="CBJ267" s="254"/>
      <c r="CBK267" s="254"/>
      <c r="CBL267" s="254"/>
      <c r="CBM267" s="254"/>
      <c r="CBN267" s="254"/>
      <c r="CBO267" s="254"/>
      <c r="CBP267" s="254"/>
      <c r="CBQ267" s="254"/>
      <c r="CBR267" s="254"/>
      <c r="CBS267" s="254"/>
      <c r="CBT267" s="254"/>
      <c r="CBU267" s="254"/>
      <c r="CBV267" s="254"/>
      <c r="CBW267" s="254"/>
      <c r="CBX267" s="254"/>
      <c r="CBY267" s="254"/>
      <c r="CBZ267" s="254"/>
      <c r="CCA267" s="254"/>
      <c r="CCB267" s="254"/>
      <c r="CCC267" s="254"/>
      <c r="CCD267" s="254"/>
      <c r="CCE267" s="254"/>
      <c r="CCF267" s="254"/>
      <c r="CCG267" s="254"/>
      <c r="CCH267" s="254"/>
      <c r="CCI267" s="254"/>
      <c r="CCJ267" s="254"/>
      <c r="CCK267" s="254"/>
      <c r="CCL267" s="254"/>
      <c r="CCM267" s="254"/>
      <c r="CCN267" s="254"/>
      <c r="CCO267" s="254"/>
      <c r="CCP267" s="254"/>
      <c r="CCQ267" s="254"/>
      <c r="CCR267" s="254"/>
      <c r="CCS267" s="254"/>
      <c r="CCT267" s="254"/>
      <c r="CCU267" s="254"/>
      <c r="CCV267" s="254"/>
      <c r="CCW267" s="254"/>
      <c r="CCX267" s="254"/>
      <c r="CCY267" s="254"/>
      <c r="CCZ267" s="254"/>
      <c r="CDA267" s="254"/>
      <c r="CDB267" s="254"/>
      <c r="CDC267" s="254"/>
      <c r="CDD267" s="254"/>
      <c r="CDE267" s="254"/>
      <c r="CDF267" s="254"/>
      <c r="CDG267" s="254"/>
      <c r="CDH267" s="254"/>
      <c r="CDI267" s="254"/>
      <c r="CDJ267" s="254"/>
      <c r="CDK267" s="254"/>
      <c r="CDL267" s="254"/>
      <c r="CDM267" s="254"/>
      <c r="CDN267" s="254"/>
      <c r="CDO267" s="254"/>
      <c r="CDP267" s="254"/>
      <c r="CDQ267" s="254"/>
      <c r="CDR267" s="254"/>
      <c r="CDS267" s="254"/>
      <c r="CDT267" s="254"/>
      <c r="CDU267" s="254"/>
      <c r="CDV267" s="254"/>
      <c r="CDW267" s="254"/>
      <c r="CDX267" s="254"/>
      <c r="CDY267" s="254"/>
      <c r="CDZ267" s="254"/>
      <c r="CEA267" s="254"/>
      <c r="CEB267" s="254"/>
      <c r="CEC267" s="254"/>
      <c r="CED267" s="254"/>
      <c r="CEE267" s="254"/>
      <c r="CEF267" s="254"/>
      <c r="CEG267" s="254"/>
      <c r="CEH267" s="254"/>
      <c r="CEI267" s="254"/>
      <c r="CEJ267" s="254"/>
      <c r="CEK267" s="254"/>
      <c r="CEL267" s="254"/>
      <c r="CEM267" s="254"/>
      <c r="CEN267" s="254"/>
      <c r="CEO267" s="254"/>
      <c r="CEP267" s="254"/>
      <c r="CEQ267" s="254"/>
      <c r="CER267" s="254"/>
      <c r="CES267" s="254"/>
      <c r="CET267" s="254"/>
      <c r="CEU267" s="254"/>
      <c r="CEV267" s="254"/>
      <c r="CEW267" s="254"/>
      <c r="CEX267" s="254"/>
      <c r="CEY267" s="254"/>
      <c r="CEZ267" s="254"/>
      <c r="CFA267" s="254"/>
      <c r="CFB267" s="254"/>
      <c r="CFC267" s="254"/>
      <c r="CFD267" s="254"/>
      <c r="CFE267" s="254"/>
      <c r="CFF267" s="254"/>
      <c r="CFG267" s="254"/>
      <c r="CFH267" s="254"/>
      <c r="CFI267" s="254"/>
      <c r="CFJ267" s="254"/>
      <c r="CFK267" s="254"/>
      <c r="CFL267" s="254"/>
      <c r="CFM267" s="254"/>
      <c r="CFN267" s="254"/>
      <c r="CFO267" s="254"/>
      <c r="CFP267" s="254"/>
      <c r="CFQ267" s="254"/>
      <c r="CFR267" s="254"/>
      <c r="CFS267" s="254"/>
      <c r="CFT267" s="254"/>
      <c r="CFU267" s="254"/>
      <c r="CFV267" s="254"/>
      <c r="CFW267" s="254"/>
      <c r="CFX267" s="254"/>
      <c r="CFY267" s="254"/>
      <c r="CFZ267" s="254"/>
      <c r="CGA267" s="254"/>
      <c r="CGB267" s="254"/>
      <c r="CGC267" s="254"/>
      <c r="CGD267" s="254"/>
      <c r="CGE267" s="254"/>
      <c r="CGF267" s="254"/>
      <c r="CGG267" s="254"/>
      <c r="CGH267" s="254"/>
      <c r="CGI267" s="254"/>
      <c r="CGJ267" s="254"/>
      <c r="CGK267" s="254"/>
      <c r="CGL267" s="254"/>
      <c r="CGM267" s="254"/>
      <c r="CGN267" s="254"/>
      <c r="CGO267" s="254"/>
      <c r="CGP267" s="254"/>
      <c r="CGQ267" s="254"/>
      <c r="CGR267" s="254"/>
      <c r="CGS267" s="254"/>
      <c r="CGT267" s="254"/>
      <c r="CGU267" s="254"/>
      <c r="CGV267" s="254"/>
      <c r="CGW267" s="254"/>
      <c r="CGX267" s="254"/>
      <c r="CGY267" s="254"/>
      <c r="CGZ267" s="254"/>
      <c r="CHA267" s="254"/>
      <c r="CHB267" s="254"/>
      <c r="CHC267" s="254"/>
      <c r="CHD267" s="254"/>
      <c r="CHE267" s="254"/>
      <c r="CHF267" s="254"/>
      <c r="CHG267" s="254"/>
      <c r="CHH267" s="254"/>
      <c r="CHI267" s="254"/>
      <c r="CHJ267" s="254"/>
      <c r="CHK267" s="254"/>
      <c r="CHL267" s="254"/>
      <c r="CHM267" s="254"/>
      <c r="CHN267" s="254"/>
      <c r="CHO267" s="254"/>
      <c r="CHP267" s="254"/>
      <c r="CHQ267" s="254"/>
      <c r="CHR267" s="254"/>
      <c r="CHS267" s="254"/>
      <c r="CHT267" s="254"/>
      <c r="CHU267" s="254"/>
      <c r="CHV267" s="254"/>
      <c r="CHW267" s="254"/>
      <c r="CHX267" s="254"/>
      <c r="CHY267" s="254"/>
      <c r="CHZ267" s="254"/>
      <c r="CIA267" s="254"/>
      <c r="CIB267" s="254"/>
      <c r="CIC267" s="254"/>
      <c r="CID267" s="254"/>
      <c r="CIE267" s="254"/>
      <c r="CIF267" s="254"/>
      <c r="CIG267" s="254"/>
      <c r="CIH267" s="254"/>
      <c r="CII267" s="254"/>
      <c r="CIJ267" s="254"/>
      <c r="CIK267" s="254"/>
      <c r="CIL267" s="254"/>
      <c r="CIM267" s="254"/>
      <c r="CIN267" s="254"/>
      <c r="CIO267" s="254"/>
      <c r="CIP267" s="254"/>
      <c r="CIQ267" s="254"/>
      <c r="CIR267" s="254"/>
      <c r="CIS267" s="254"/>
      <c r="CIT267" s="254"/>
      <c r="CIU267" s="254"/>
      <c r="CIV267" s="254"/>
      <c r="CIW267" s="254"/>
      <c r="CIX267" s="254"/>
      <c r="CIY267" s="254"/>
      <c r="CIZ267" s="254"/>
      <c r="CJA267" s="254"/>
      <c r="CJB267" s="254"/>
      <c r="CJC267" s="254"/>
      <c r="CJD267" s="254"/>
      <c r="CJE267" s="254"/>
      <c r="CJF267" s="254"/>
      <c r="CJG267" s="254"/>
      <c r="CJH267" s="254"/>
      <c r="CJI267" s="254"/>
      <c r="CJJ267" s="254"/>
      <c r="CJK267" s="254"/>
      <c r="CJL267" s="254"/>
      <c r="CJM267" s="254"/>
      <c r="CJN267" s="254"/>
      <c r="CJO267" s="254"/>
      <c r="CJP267" s="254"/>
      <c r="CJQ267" s="254"/>
      <c r="CJR267" s="254"/>
      <c r="CJS267" s="254"/>
      <c r="CJT267" s="254"/>
      <c r="CJU267" s="254"/>
      <c r="CJV267" s="254"/>
      <c r="CJW267" s="254"/>
      <c r="CJX267" s="254"/>
      <c r="CJY267" s="254"/>
      <c r="CJZ267" s="254"/>
      <c r="CKA267" s="254"/>
      <c r="CKB267" s="254"/>
      <c r="CKC267" s="254"/>
      <c r="CKD267" s="254"/>
      <c r="CKE267" s="254"/>
      <c r="CKF267" s="254"/>
      <c r="CKG267" s="254"/>
      <c r="CKH267" s="254"/>
      <c r="CKI267" s="254"/>
      <c r="CKJ267" s="254"/>
      <c r="CKK267" s="254"/>
      <c r="CKL267" s="254"/>
      <c r="CKM267" s="254"/>
      <c r="CKN267" s="254"/>
      <c r="CKO267" s="254"/>
      <c r="CKP267" s="254"/>
      <c r="CKQ267" s="254"/>
      <c r="CKR267" s="254"/>
      <c r="CKS267" s="254"/>
      <c r="CKT267" s="254"/>
      <c r="CKU267" s="254"/>
      <c r="CKV267" s="254"/>
      <c r="CKW267" s="254"/>
      <c r="CKX267" s="254"/>
      <c r="CKY267" s="254"/>
      <c r="CKZ267" s="254"/>
      <c r="CLA267" s="254"/>
      <c r="CLB267" s="254"/>
      <c r="CLC267" s="254"/>
      <c r="CLD267" s="254"/>
      <c r="CLE267" s="254"/>
      <c r="CLF267" s="254"/>
      <c r="CLG267" s="254"/>
      <c r="CLH267" s="254"/>
      <c r="CLI267" s="254"/>
      <c r="CLJ267" s="254"/>
      <c r="CLK267" s="254"/>
      <c r="CLL267" s="254"/>
      <c r="CLM267" s="254"/>
      <c r="CLN267" s="254"/>
      <c r="CLO267" s="254"/>
      <c r="CLP267" s="254"/>
      <c r="CLQ267" s="254"/>
      <c r="CLR267" s="254"/>
      <c r="CLS267" s="254"/>
      <c r="CLT267" s="254"/>
      <c r="CLU267" s="254"/>
      <c r="CLV267" s="254"/>
      <c r="CLW267" s="254"/>
      <c r="CLX267" s="254"/>
      <c r="CLY267" s="254"/>
      <c r="CLZ267" s="254"/>
      <c r="CMA267" s="254"/>
      <c r="CMB267" s="254"/>
      <c r="CMC267" s="254"/>
      <c r="CMD267" s="254"/>
      <c r="CME267" s="254"/>
      <c r="CMF267" s="254"/>
      <c r="CMG267" s="254"/>
      <c r="CMH267" s="254"/>
      <c r="CMI267" s="254"/>
      <c r="CMJ267" s="254"/>
      <c r="CMK267" s="254"/>
      <c r="CML267" s="254"/>
      <c r="CMM267" s="254"/>
      <c r="CMN267" s="254"/>
      <c r="CMO267" s="254"/>
      <c r="CMP267" s="254"/>
      <c r="CMQ267" s="254"/>
      <c r="CMR267" s="254"/>
      <c r="CMS267" s="254"/>
      <c r="CMT267" s="254"/>
      <c r="CMU267" s="254"/>
      <c r="CMV267" s="254"/>
      <c r="CMW267" s="254"/>
      <c r="CMX267" s="254"/>
      <c r="CMY267" s="254"/>
      <c r="CMZ267" s="254"/>
      <c r="CNA267" s="254"/>
      <c r="CNB267" s="254"/>
      <c r="CNC267" s="254"/>
      <c r="CND267" s="254"/>
      <c r="CNE267" s="254"/>
      <c r="CNF267" s="254"/>
      <c r="CNG267" s="254"/>
      <c r="CNH267" s="254"/>
      <c r="CNI267" s="254"/>
      <c r="CNJ267" s="254"/>
      <c r="CNK267" s="254"/>
      <c r="CNL267" s="254"/>
      <c r="CNM267" s="254"/>
      <c r="CNN267" s="254"/>
      <c r="CNO267" s="254"/>
      <c r="CNP267" s="254"/>
      <c r="CNQ267" s="254"/>
      <c r="CNR267" s="254"/>
      <c r="CNS267" s="254"/>
      <c r="CNT267" s="254"/>
      <c r="CNU267" s="254"/>
      <c r="CNV267" s="254"/>
      <c r="CNW267" s="254"/>
      <c r="CNX267" s="254"/>
      <c r="CNY267" s="254"/>
      <c r="CNZ267" s="254"/>
      <c r="COA267" s="254"/>
      <c r="COB267" s="254"/>
      <c r="COC267" s="254"/>
      <c r="COD267" s="254"/>
      <c r="COE267" s="254"/>
      <c r="COF267" s="254"/>
      <c r="COG267" s="254"/>
      <c r="COH267" s="254"/>
      <c r="COI267" s="254"/>
      <c r="COJ267" s="254"/>
      <c r="COK267" s="254"/>
      <c r="COL267" s="254"/>
      <c r="COM267" s="254"/>
      <c r="CON267" s="254"/>
      <c r="COO267" s="254"/>
      <c r="COP267" s="254"/>
      <c r="COQ267" s="254"/>
      <c r="COR267" s="254"/>
      <c r="COS267" s="254"/>
      <c r="COT267" s="254"/>
      <c r="COU267" s="254"/>
      <c r="COV267" s="254"/>
      <c r="COW267" s="254"/>
      <c r="COX267" s="254"/>
      <c r="COY267" s="254"/>
      <c r="COZ267" s="254"/>
      <c r="CPA267" s="254"/>
      <c r="CPB267" s="254"/>
      <c r="CPC267" s="254"/>
      <c r="CPD267" s="254"/>
      <c r="CPE267" s="254"/>
      <c r="CPF267" s="254"/>
      <c r="CPG267" s="254"/>
      <c r="CPH267" s="254"/>
      <c r="CPI267" s="254"/>
      <c r="CPJ267" s="254"/>
      <c r="CPK267" s="254"/>
      <c r="CPL267" s="254"/>
      <c r="CPM267" s="254"/>
      <c r="CPN267" s="254"/>
      <c r="CPO267" s="254"/>
      <c r="CPP267" s="254"/>
      <c r="CPQ267" s="254"/>
      <c r="CPR267" s="254"/>
      <c r="CPS267" s="254"/>
      <c r="CPT267" s="254"/>
      <c r="CPU267" s="254"/>
      <c r="CPV267" s="254"/>
      <c r="CPW267" s="254"/>
      <c r="CPX267" s="254"/>
      <c r="CPY267" s="254"/>
      <c r="CPZ267" s="254"/>
      <c r="CQA267" s="254"/>
      <c r="CQB267" s="254"/>
      <c r="CQC267" s="254"/>
      <c r="CQD267" s="254"/>
      <c r="CQE267" s="254"/>
      <c r="CQF267" s="254"/>
      <c r="CQG267" s="254"/>
      <c r="CQH267" s="254"/>
      <c r="CQI267" s="254"/>
      <c r="CQJ267" s="254"/>
      <c r="CQK267" s="254"/>
      <c r="CQL267" s="254"/>
      <c r="CQM267" s="254"/>
      <c r="CQN267" s="254"/>
      <c r="CQO267" s="254"/>
      <c r="CQP267" s="254"/>
      <c r="CQQ267" s="254"/>
      <c r="CQR267" s="254"/>
      <c r="CQS267" s="254"/>
      <c r="CQT267" s="254"/>
      <c r="CQU267" s="254"/>
      <c r="CQV267" s="254"/>
      <c r="CQW267" s="254"/>
      <c r="CQX267" s="254"/>
      <c r="CQY267" s="254"/>
      <c r="CQZ267" s="254"/>
      <c r="CRA267" s="254"/>
      <c r="CRB267" s="254"/>
      <c r="CRC267" s="254"/>
      <c r="CRD267" s="254"/>
      <c r="CRE267" s="254"/>
      <c r="CRF267" s="254"/>
      <c r="CRG267" s="254"/>
      <c r="CRH267" s="254"/>
      <c r="CRI267" s="254"/>
      <c r="CRJ267" s="254"/>
      <c r="CRK267" s="254"/>
      <c r="CRL267" s="254"/>
      <c r="CRM267" s="254"/>
      <c r="CRN267" s="254"/>
      <c r="CRO267" s="254"/>
      <c r="CRP267" s="254"/>
      <c r="CRQ267" s="254"/>
      <c r="CRR267" s="254"/>
      <c r="CRS267" s="254"/>
      <c r="CRT267" s="254"/>
      <c r="CRU267" s="254"/>
      <c r="CRV267" s="254"/>
      <c r="CRW267" s="254"/>
      <c r="CRX267" s="254"/>
      <c r="CRY267" s="254"/>
      <c r="CRZ267" s="254"/>
      <c r="CSA267" s="254"/>
      <c r="CSB267" s="254"/>
      <c r="CSC267" s="254"/>
      <c r="CSD267" s="254"/>
      <c r="CSE267" s="254"/>
      <c r="CSF267" s="254"/>
      <c r="CSG267" s="254"/>
      <c r="CSH267" s="254"/>
      <c r="CSI267" s="254"/>
      <c r="CSJ267" s="254"/>
      <c r="CSK267" s="254"/>
      <c r="CSL267" s="254"/>
      <c r="CSM267" s="254"/>
      <c r="CSN267" s="254"/>
      <c r="CSO267" s="254"/>
      <c r="CSP267" s="254"/>
      <c r="CSQ267" s="254"/>
      <c r="CSR267" s="254"/>
      <c r="CSS267" s="254"/>
      <c r="CST267" s="254"/>
      <c r="CSU267" s="254"/>
      <c r="CSV267" s="254"/>
      <c r="CSW267" s="254"/>
      <c r="CSX267" s="254"/>
      <c r="CSY267" s="254"/>
      <c r="CSZ267" s="254"/>
      <c r="CTA267" s="254"/>
      <c r="CTB267" s="254"/>
      <c r="CTC267" s="254"/>
      <c r="CTD267" s="254"/>
      <c r="CTE267" s="254"/>
      <c r="CTF267" s="254"/>
      <c r="CTG267" s="254"/>
      <c r="CTH267" s="254"/>
      <c r="CTI267" s="254"/>
      <c r="CTJ267" s="254"/>
      <c r="CTK267" s="254"/>
      <c r="CTL267" s="254"/>
      <c r="CTM267" s="254"/>
      <c r="CTN267" s="254"/>
      <c r="CTO267" s="254"/>
      <c r="CTP267" s="254"/>
      <c r="CTQ267" s="254"/>
      <c r="CTR267" s="254"/>
      <c r="CTS267" s="254"/>
      <c r="CTT267" s="254"/>
      <c r="CTU267" s="254"/>
      <c r="CTV267" s="254"/>
      <c r="CTW267" s="254"/>
      <c r="CTX267" s="254"/>
      <c r="CTY267" s="254"/>
      <c r="CTZ267" s="254"/>
      <c r="CUA267" s="254"/>
      <c r="CUB267" s="254"/>
      <c r="CUC267" s="254"/>
      <c r="CUD267" s="254"/>
      <c r="CUE267" s="254"/>
      <c r="CUF267" s="254"/>
      <c r="CUG267" s="254"/>
      <c r="CUH267" s="254"/>
      <c r="CUI267" s="254"/>
      <c r="CUJ267" s="254"/>
      <c r="CUK267" s="254"/>
      <c r="CUL267" s="254"/>
      <c r="CUM267" s="254"/>
      <c r="CUN267" s="254"/>
      <c r="CUO267" s="254"/>
      <c r="CUP267" s="254"/>
      <c r="CUQ267" s="254"/>
      <c r="CUR267" s="254"/>
      <c r="CUS267" s="254"/>
      <c r="CUT267" s="254"/>
      <c r="CUU267" s="254"/>
      <c r="CUV267" s="254"/>
      <c r="CUW267" s="254"/>
      <c r="CUX267" s="254"/>
      <c r="CUY267" s="254"/>
      <c r="CUZ267" s="254"/>
      <c r="CVA267" s="254"/>
      <c r="CVB267" s="254"/>
      <c r="CVC267" s="254"/>
      <c r="CVD267" s="254"/>
      <c r="CVE267" s="254"/>
      <c r="CVF267" s="254"/>
      <c r="CVG267" s="254"/>
      <c r="CVH267" s="254"/>
      <c r="CVI267" s="254"/>
      <c r="CVJ267" s="254"/>
      <c r="CVK267" s="254"/>
      <c r="CVL267" s="254"/>
      <c r="CVM267" s="254"/>
      <c r="CVN267" s="254"/>
      <c r="CVO267" s="254"/>
      <c r="CVP267" s="254"/>
      <c r="CVQ267" s="254"/>
      <c r="CVR267" s="254"/>
      <c r="CVS267" s="254"/>
      <c r="CVT267" s="254"/>
      <c r="CVU267" s="254"/>
      <c r="CVV267" s="254"/>
      <c r="CVW267" s="254"/>
      <c r="CVX267" s="254"/>
      <c r="CVY267" s="254"/>
      <c r="CVZ267" s="254"/>
      <c r="CWA267" s="254"/>
      <c r="CWB267" s="254"/>
      <c r="CWC267" s="254"/>
      <c r="CWD267" s="254"/>
      <c r="CWE267" s="254"/>
      <c r="CWF267" s="254"/>
      <c r="CWG267" s="254"/>
      <c r="CWH267" s="254"/>
      <c r="CWI267" s="254"/>
      <c r="CWJ267" s="254"/>
      <c r="CWK267" s="254"/>
      <c r="CWL267" s="254"/>
      <c r="CWM267" s="254"/>
      <c r="CWN267" s="254"/>
      <c r="CWO267" s="254"/>
      <c r="CWP267" s="254"/>
      <c r="CWQ267" s="254"/>
      <c r="CWR267" s="254"/>
      <c r="CWS267" s="254"/>
      <c r="CWT267" s="254"/>
      <c r="CWU267" s="254"/>
      <c r="CWV267" s="254"/>
      <c r="CWW267" s="254"/>
      <c r="CWX267" s="254"/>
      <c r="CWY267" s="254"/>
      <c r="CWZ267" s="254"/>
      <c r="CXA267" s="254"/>
      <c r="CXB267" s="254"/>
      <c r="CXC267" s="254"/>
      <c r="CXD267" s="254"/>
      <c r="CXE267" s="254"/>
      <c r="CXF267" s="254"/>
      <c r="CXG267" s="254"/>
      <c r="CXH267" s="254"/>
      <c r="CXI267" s="254"/>
      <c r="CXJ267" s="254"/>
      <c r="CXK267" s="254"/>
      <c r="CXL267" s="254"/>
      <c r="CXM267" s="254"/>
      <c r="CXN267" s="254"/>
      <c r="CXO267" s="254"/>
      <c r="CXP267" s="254"/>
      <c r="CXQ267" s="254"/>
      <c r="CXR267" s="254"/>
      <c r="CXS267" s="254"/>
      <c r="CXT267" s="254"/>
      <c r="CXU267" s="254"/>
      <c r="CXV267" s="254"/>
      <c r="CXW267" s="254"/>
      <c r="CXX267" s="254"/>
      <c r="CXY267" s="254"/>
      <c r="CXZ267" s="254"/>
      <c r="CYA267" s="254"/>
      <c r="CYB267" s="254"/>
      <c r="CYC267" s="254"/>
      <c r="CYD267" s="254"/>
      <c r="CYE267" s="254"/>
      <c r="CYF267" s="254"/>
      <c r="CYG267" s="254"/>
      <c r="CYH267" s="254"/>
      <c r="CYI267" s="254"/>
      <c r="CYJ267" s="254"/>
      <c r="CYK267" s="254"/>
      <c r="CYL267" s="254"/>
      <c r="CYM267" s="254"/>
      <c r="CYN267" s="254"/>
      <c r="CYO267" s="254"/>
      <c r="CYP267" s="254"/>
      <c r="CYQ267" s="254"/>
      <c r="CYR267" s="254"/>
      <c r="CYS267" s="254"/>
      <c r="CYT267" s="254"/>
      <c r="CYU267" s="254"/>
      <c r="CYV267" s="254"/>
      <c r="CYW267" s="254"/>
      <c r="CYX267" s="254"/>
      <c r="CYY267" s="254"/>
      <c r="CYZ267" s="254"/>
      <c r="CZA267" s="254"/>
      <c r="CZB267" s="254"/>
      <c r="CZC267" s="254"/>
      <c r="CZD267" s="254"/>
      <c r="CZE267" s="254"/>
      <c r="CZF267" s="254"/>
      <c r="CZG267" s="254"/>
      <c r="CZH267" s="254"/>
      <c r="CZI267" s="254"/>
      <c r="CZJ267" s="254"/>
      <c r="CZK267" s="254"/>
      <c r="CZL267" s="254"/>
      <c r="CZM267" s="254"/>
      <c r="CZN267" s="254"/>
      <c r="CZO267" s="254"/>
      <c r="CZP267" s="254"/>
      <c r="CZQ267" s="254"/>
      <c r="CZR267" s="254"/>
      <c r="CZS267" s="254"/>
      <c r="CZT267" s="254"/>
      <c r="CZU267" s="254"/>
      <c r="CZV267" s="254"/>
      <c r="CZW267" s="254"/>
      <c r="CZX267" s="254"/>
      <c r="CZY267" s="254"/>
      <c r="CZZ267" s="254"/>
      <c r="DAA267" s="254"/>
      <c r="DAB267" s="254"/>
      <c r="DAC267" s="254"/>
      <c r="DAD267" s="254"/>
      <c r="DAE267" s="254"/>
      <c r="DAF267" s="254"/>
      <c r="DAG267" s="254"/>
      <c r="DAH267" s="254"/>
      <c r="DAI267" s="254"/>
      <c r="DAJ267" s="254"/>
      <c r="DAK267" s="254"/>
      <c r="DAL267" s="254"/>
      <c r="DAM267" s="254"/>
      <c r="DAN267" s="254"/>
      <c r="DAO267" s="254"/>
      <c r="DAP267" s="254"/>
      <c r="DAQ267" s="254"/>
      <c r="DAR267" s="254"/>
      <c r="DAS267" s="254"/>
      <c r="DAT267" s="254"/>
      <c r="DAU267" s="254"/>
      <c r="DAV267" s="254"/>
      <c r="DAW267" s="254"/>
      <c r="DAX267" s="254"/>
      <c r="DAY267" s="254"/>
      <c r="DAZ267" s="254"/>
      <c r="DBA267" s="254"/>
      <c r="DBB267" s="254"/>
      <c r="DBC267" s="254"/>
      <c r="DBD267" s="254"/>
      <c r="DBE267" s="254"/>
      <c r="DBF267" s="254"/>
      <c r="DBG267" s="254"/>
      <c r="DBH267" s="254"/>
      <c r="DBI267" s="254"/>
      <c r="DBJ267" s="254"/>
      <c r="DBK267" s="254"/>
      <c r="DBL267" s="254"/>
      <c r="DBM267" s="254"/>
      <c r="DBN267" s="254"/>
      <c r="DBO267" s="254"/>
      <c r="DBP267" s="254"/>
      <c r="DBQ267" s="254"/>
      <c r="DBR267" s="254"/>
      <c r="DBS267" s="254"/>
      <c r="DBT267" s="254"/>
      <c r="DBU267" s="254"/>
      <c r="DBV267" s="254"/>
      <c r="DBW267" s="254"/>
      <c r="DBX267" s="254"/>
      <c r="DBY267" s="254"/>
      <c r="DBZ267" s="254"/>
      <c r="DCA267" s="254"/>
      <c r="DCB267" s="254"/>
      <c r="DCC267" s="254"/>
      <c r="DCD267" s="254"/>
      <c r="DCE267" s="254"/>
      <c r="DCF267" s="254"/>
      <c r="DCG267" s="254"/>
      <c r="DCH267" s="254"/>
      <c r="DCI267" s="254"/>
      <c r="DCJ267" s="254"/>
      <c r="DCK267" s="254"/>
      <c r="DCL267" s="254"/>
      <c r="DCM267" s="254"/>
      <c r="DCN267" s="254"/>
      <c r="DCO267" s="254"/>
      <c r="DCP267" s="254"/>
      <c r="DCQ267" s="254"/>
      <c r="DCR267" s="254"/>
      <c r="DCS267" s="254"/>
      <c r="DCT267" s="254"/>
      <c r="DCU267" s="254"/>
      <c r="DCV267" s="254"/>
      <c r="DCW267" s="254"/>
      <c r="DCX267" s="254"/>
      <c r="DCY267" s="254"/>
      <c r="DCZ267" s="254"/>
      <c r="DDA267" s="254"/>
      <c r="DDB267" s="254"/>
      <c r="DDC267" s="254"/>
      <c r="DDD267" s="254"/>
      <c r="DDE267" s="254"/>
      <c r="DDF267" s="254"/>
      <c r="DDG267" s="254"/>
      <c r="DDH267" s="254"/>
      <c r="DDI267" s="254"/>
      <c r="DDJ267" s="254"/>
      <c r="DDK267" s="254"/>
      <c r="DDL267" s="254"/>
      <c r="DDM267" s="254"/>
      <c r="DDN267" s="254"/>
      <c r="DDO267" s="254"/>
      <c r="DDP267" s="254"/>
      <c r="DDQ267" s="254"/>
      <c r="DDR267" s="254"/>
      <c r="DDS267" s="254"/>
      <c r="DDT267" s="254"/>
      <c r="DDU267" s="254"/>
      <c r="DDV267" s="254"/>
      <c r="DDW267" s="254"/>
      <c r="DDX267" s="254"/>
      <c r="DDY267" s="254"/>
      <c r="DDZ267" s="254"/>
      <c r="DEA267" s="254"/>
      <c r="DEB267" s="254"/>
      <c r="DEC267" s="254"/>
      <c r="DED267" s="254"/>
      <c r="DEE267" s="254"/>
      <c r="DEF267" s="254"/>
      <c r="DEG267" s="254"/>
      <c r="DEH267" s="254"/>
      <c r="DEI267" s="254"/>
      <c r="DEJ267" s="254"/>
      <c r="DEK267" s="254"/>
      <c r="DEL267" s="254"/>
      <c r="DEM267" s="254"/>
      <c r="DEN267" s="254"/>
      <c r="DEO267" s="254"/>
      <c r="DEP267" s="254"/>
      <c r="DEQ267" s="254"/>
      <c r="DER267" s="254"/>
      <c r="DES267" s="254"/>
      <c r="DET267" s="254"/>
      <c r="DEU267" s="254"/>
      <c r="DEV267" s="254"/>
      <c r="DEW267" s="254"/>
      <c r="DEX267" s="254"/>
      <c r="DEY267" s="254"/>
      <c r="DEZ267" s="254"/>
      <c r="DFA267" s="254"/>
      <c r="DFB267" s="254"/>
      <c r="DFC267" s="254"/>
      <c r="DFD267" s="254"/>
      <c r="DFE267" s="254"/>
      <c r="DFF267" s="254"/>
      <c r="DFG267" s="254"/>
      <c r="DFH267" s="254"/>
      <c r="DFI267" s="254"/>
      <c r="DFJ267" s="254"/>
      <c r="DFK267" s="254"/>
      <c r="DFL267" s="254"/>
      <c r="DFM267" s="254"/>
      <c r="DFN267" s="254"/>
      <c r="DFO267" s="254"/>
      <c r="DFP267" s="254"/>
      <c r="DFQ267" s="254"/>
      <c r="DFR267" s="254"/>
      <c r="DFS267" s="254"/>
      <c r="DFT267" s="254"/>
      <c r="DFU267" s="254"/>
      <c r="DFV267" s="254"/>
      <c r="DFW267" s="254"/>
      <c r="DFX267" s="254"/>
      <c r="DFY267" s="254"/>
      <c r="DFZ267" s="254"/>
      <c r="DGA267" s="254"/>
      <c r="DGB267" s="254"/>
      <c r="DGC267" s="254"/>
      <c r="DGD267" s="254"/>
      <c r="DGE267" s="254"/>
      <c r="DGF267" s="254"/>
      <c r="DGG267" s="254"/>
      <c r="DGH267" s="254"/>
      <c r="DGI267" s="254"/>
      <c r="DGJ267" s="254"/>
      <c r="DGK267" s="254"/>
      <c r="DGL267" s="254"/>
      <c r="DGM267" s="254"/>
      <c r="DGN267" s="254"/>
      <c r="DGO267" s="254"/>
      <c r="DGP267" s="254"/>
      <c r="DGQ267" s="254"/>
      <c r="DGR267" s="254"/>
      <c r="DGS267" s="254"/>
      <c r="DGT267" s="254"/>
      <c r="DGU267" s="254"/>
      <c r="DGV267" s="254"/>
      <c r="DGW267" s="254"/>
      <c r="DGX267" s="254"/>
      <c r="DGY267" s="254"/>
      <c r="DGZ267" s="254"/>
      <c r="DHA267" s="254"/>
      <c r="DHB267" s="254"/>
      <c r="DHC267" s="254"/>
      <c r="DHD267" s="254"/>
      <c r="DHE267" s="254"/>
      <c r="DHF267" s="254"/>
      <c r="DHG267" s="254"/>
      <c r="DHH267" s="254"/>
      <c r="DHI267" s="254"/>
      <c r="DHJ267" s="254"/>
      <c r="DHK267" s="254"/>
      <c r="DHL267" s="254"/>
      <c r="DHM267" s="254"/>
      <c r="DHN267" s="254"/>
      <c r="DHO267" s="254"/>
      <c r="DHP267" s="254"/>
      <c r="DHQ267" s="254"/>
      <c r="DHR267" s="254"/>
      <c r="DHS267" s="254"/>
      <c r="DHT267" s="254"/>
      <c r="DHU267" s="254"/>
      <c r="DHV267" s="254"/>
      <c r="DHW267" s="254"/>
      <c r="DHX267" s="254"/>
      <c r="DHY267" s="254"/>
      <c r="DHZ267" s="254"/>
      <c r="DIA267" s="254"/>
      <c r="DIB267" s="254"/>
      <c r="DIC267" s="254"/>
      <c r="DID267" s="254"/>
      <c r="DIE267" s="254"/>
      <c r="DIF267" s="254"/>
      <c r="DIG267" s="254"/>
      <c r="DIH267" s="254"/>
      <c r="DII267" s="254"/>
      <c r="DIJ267" s="254"/>
      <c r="DIK267" s="254"/>
      <c r="DIL267" s="254"/>
      <c r="DIM267" s="254"/>
      <c r="DIN267" s="254"/>
      <c r="DIO267" s="254"/>
      <c r="DIP267" s="254"/>
      <c r="DIQ267" s="254"/>
      <c r="DIR267" s="254"/>
      <c r="DIS267" s="254"/>
      <c r="DIT267" s="254"/>
      <c r="DIU267" s="254"/>
      <c r="DIV267" s="254"/>
      <c r="DIW267" s="254"/>
      <c r="DIX267" s="254"/>
      <c r="DIY267" s="254"/>
      <c r="DIZ267" s="254"/>
      <c r="DJA267" s="254"/>
      <c r="DJB267" s="254"/>
      <c r="DJC267" s="254"/>
      <c r="DJD267" s="254"/>
      <c r="DJE267" s="254"/>
      <c r="DJF267" s="254"/>
      <c r="DJG267" s="254"/>
      <c r="DJH267" s="254"/>
      <c r="DJI267" s="254"/>
      <c r="DJJ267" s="254"/>
      <c r="DJK267" s="254"/>
      <c r="DJL267" s="254"/>
      <c r="DJM267" s="254"/>
      <c r="DJN267" s="254"/>
      <c r="DJO267" s="254"/>
      <c r="DJP267" s="254"/>
      <c r="DJQ267" s="254"/>
      <c r="DJR267" s="254"/>
      <c r="DJS267" s="254"/>
      <c r="DJT267" s="254"/>
      <c r="DJU267" s="254"/>
      <c r="DJV267" s="254"/>
      <c r="DJW267" s="254"/>
      <c r="DJX267" s="254"/>
      <c r="DJY267" s="254"/>
      <c r="DJZ267" s="254"/>
      <c r="DKA267" s="254"/>
      <c r="DKB267" s="254"/>
      <c r="DKC267" s="254"/>
      <c r="DKD267" s="254"/>
      <c r="DKE267" s="254"/>
      <c r="DKF267" s="254"/>
      <c r="DKG267" s="254"/>
      <c r="DKH267" s="254"/>
      <c r="DKI267" s="254"/>
      <c r="DKJ267" s="254"/>
      <c r="DKK267" s="254"/>
      <c r="DKL267" s="254"/>
      <c r="DKM267" s="254"/>
      <c r="DKN267" s="254"/>
      <c r="DKO267" s="254"/>
      <c r="DKP267" s="254"/>
      <c r="DKQ267" s="254"/>
      <c r="DKR267" s="254"/>
      <c r="DKS267" s="254"/>
      <c r="DKT267" s="254"/>
      <c r="DKU267" s="254"/>
      <c r="DKV267" s="254"/>
      <c r="DKW267" s="254"/>
      <c r="DKX267" s="254"/>
      <c r="DKY267" s="254"/>
      <c r="DKZ267" s="254"/>
      <c r="DLA267" s="254"/>
      <c r="DLB267" s="254"/>
      <c r="DLC267" s="254"/>
      <c r="DLD267" s="254"/>
      <c r="DLE267" s="254"/>
      <c r="DLF267" s="254"/>
      <c r="DLG267" s="254"/>
      <c r="DLH267" s="254"/>
      <c r="DLI267" s="254"/>
      <c r="DLJ267" s="254"/>
      <c r="DLK267" s="254"/>
      <c r="DLL267" s="254"/>
      <c r="DLM267" s="254"/>
      <c r="DLN267" s="254"/>
      <c r="DLO267" s="254"/>
      <c r="DLP267" s="254"/>
      <c r="DLQ267" s="254"/>
      <c r="DLR267" s="254"/>
      <c r="DLS267" s="254"/>
      <c r="DLT267" s="254"/>
      <c r="DLU267" s="254"/>
      <c r="DLV267" s="254"/>
      <c r="DLW267" s="254"/>
      <c r="DLX267" s="254"/>
      <c r="DLY267" s="254"/>
      <c r="DLZ267" s="254"/>
      <c r="DMA267" s="254"/>
      <c r="DMB267" s="254"/>
      <c r="DMC267" s="254"/>
      <c r="DMD267" s="254"/>
      <c r="DME267" s="254"/>
      <c r="DMF267" s="254"/>
      <c r="DMG267" s="254"/>
      <c r="DMH267" s="254"/>
      <c r="DMI267" s="254"/>
      <c r="DMJ267" s="254"/>
      <c r="DMK267" s="254"/>
      <c r="DML267" s="254"/>
      <c r="DMM267" s="254"/>
      <c r="DMN267" s="254"/>
      <c r="DMO267" s="254"/>
      <c r="DMP267" s="254"/>
      <c r="DMQ267" s="254"/>
      <c r="DMR267" s="254"/>
      <c r="DMS267" s="254"/>
      <c r="DMT267" s="254"/>
      <c r="DMU267" s="254"/>
      <c r="DMV267" s="254"/>
      <c r="DMW267" s="254"/>
      <c r="DMX267" s="254"/>
      <c r="DMY267" s="254"/>
      <c r="DMZ267" s="254"/>
      <c r="DNA267" s="254"/>
      <c r="DNB267" s="254"/>
      <c r="DNC267" s="254"/>
      <c r="DND267" s="254"/>
      <c r="DNE267" s="254"/>
      <c r="DNF267" s="254"/>
      <c r="DNG267" s="254"/>
      <c r="DNH267" s="254"/>
      <c r="DNI267" s="254"/>
      <c r="DNJ267" s="254"/>
      <c r="DNK267" s="254"/>
      <c r="DNL267" s="254"/>
      <c r="DNM267" s="254"/>
      <c r="DNN267" s="254"/>
      <c r="DNO267" s="254"/>
      <c r="DNP267" s="254"/>
      <c r="DNQ267" s="254"/>
      <c r="DNR267" s="254"/>
      <c r="DNS267" s="254"/>
      <c r="DNT267" s="254"/>
      <c r="DNU267" s="254"/>
      <c r="DNV267" s="254"/>
      <c r="DNW267" s="254"/>
      <c r="DNX267" s="254"/>
      <c r="DNY267" s="254"/>
      <c r="DNZ267" s="254"/>
      <c r="DOA267" s="254"/>
      <c r="DOB267" s="254"/>
      <c r="DOC267" s="254"/>
      <c r="DOD267" s="254"/>
      <c r="DOE267" s="254"/>
      <c r="DOF267" s="254"/>
      <c r="DOG267" s="254"/>
      <c r="DOH267" s="254"/>
      <c r="DOI267" s="254"/>
      <c r="DOJ267" s="254"/>
      <c r="DOK267" s="254"/>
      <c r="DOL267" s="254"/>
      <c r="DOM267" s="254"/>
      <c r="DON267" s="254"/>
      <c r="DOO267" s="254"/>
      <c r="DOP267" s="254"/>
      <c r="DOQ267" s="254"/>
      <c r="DOR267" s="254"/>
      <c r="DOS267" s="254"/>
      <c r="DOT267" s="254"/>
      <c r="DOU267" s="254"/>
      <c r="DOV267" s="254"/>
      <c r="DOW267" s="254"/>
      <c r="DOX267" s="254"/>
      <c r="DOY267" s="254"/>
      <c r="DOZ267" s="254"/>
      <c r="DPA267" s="254"/>
      <c r="DPB267" s="254"/>
      <c r="DPC267" s="254"/>
      <c r="DPD267" s="254"/>
      <c r="DPE267" s="254"/>
      <c r="DPF267" s="254"/>
      <c r="DPG267" s="254"/>
      <c r="DPH267" s="254"/>
      <c r="DPI267" s="254"/>
      <c r="DPJ267" s="254"/>
      <c r="DPK267" s="254"/>
      <c r="DPL267" s="254"/>
      <c r="DPM267" s="254"/>
      <c r="DPN267" s="254"/>
      <c r="DPO267" s="254"/>
      <c r="DPP267" s="254"/>
      <c r="DPQ267" s="254"/>
      <c r="DPR267" s="254"/>
      <c r="DPS267" s="254"/>
      <c r="DPT267" s="254"/>
      <c r="DPU267" s="254"/>
      <c r="DPV267" s="254"/>
      <c r="DPW267" s="254"/>
      <c r="DPX267" s="254"/>
      <c r="DPY267" s="254"/>
      <c r="DPZ267" s="254"/>
      <c r="DQA267" s="254"/>
      <c r="DQB267" s="254"/>
      <c r="DQC267" s="254"/>
      <c r="DQD267" s="254"/>
      <c r="DQE267" s="254"/>
      <c r="DQF267" s="254"/>
      <c r="DQG267" s="254"/>
      <c r="DQH267" s="254"/>
      <c r="DQI267" s="254"/>
      <c r="DQJ267" s="254"/>
      <c r="DQK267" s="254"/>
      <c r="DQL267" s="254"/>
      <c r="DQM267" s="254"/>
      <c r="DQN267" s="254"/>
      <c r="DQO267" s="254"/>
      <c r="DQP267" s="254"/>
      <c r="DQQ267" s="254"/>
      <c r="DQR267" s="254"/>
      <c r="DQS267" s="254"/>
      <c r="DQT267" s="254"/>
      <c r="DQU267" s="254"/>
      <c r="DQV267" s="254"/>
      <c r="DQW267" s="254"/>
      <c r="DQX267" s="254"/>
      <c r="DQY267" s="254"/>
      <c r="DQZ267" s="254"/>
      <c r="DRA267" s="254"/>
      <c r="DRB267" s="254"/>
      <c r="DRC267" s="254"/>
      <c r="DRD267" s="254"/>
      <c r="DRE267" s="254"/>
      <c r="DRF267" s="254"/>
      <c r="DRG267" s="254"/>
      <c r="DRH267" s="254"/>
      <c r="DRI267" s="254"/>
      <c r="DRJ267" s="254"/>
      <c r="DRK267" s="254"/>
      <c r="DRL267" s="254"/>
      <c r="DRM267" s="254"/>
      <c r="DRN267" s="254"/>
      <c r="DRO267" s="254"/>
      <c r="DRP267" s="254"/>
      <c r="DRQ267" s="254"/>
      <c r="DRR267" s="254"/>
      <c r="DRS267" s="254"/>
      <c r="DRT267" s="254"/>
      <c r="DRU267" s="254"/>
      <c r="DRV267" s="254"/>
      <c r="DRW267" s="254"/>
      <c r="DRX267" s="254"/>
      <c r="DRY267" s="254"/>
      <c r="DRZ267" s="254"/>
      <c r="DSA267" s="254"/>
      <c r="DSB267" s="254"/>
      <c r="DSC267" s="254"/>
      <c r="DSD267" s="254"/>
      <c r="DSE267" s="254"/>
      <c r="DSF267" s="254"/>
      <c r="DSG267" s="254"/>
      <c r="DSH267" s="254"/>
      <c r="DSI267" s="254"/>
      <c r="DSJ267" s="254"/>
      <c r="DSK267" s="254"/>
      <c r="DSL267" s="254"/>
      <c r="DSM267" s="254"/>
      <c r="DSN267" s="254"/>
      <c r="DSO267" s="254"/>
      <c r="DSP267" s="254"/>
      <c r="DSQ267" s="254"/>
      <c r="DSR267" s="254"/>
      <c r="DSS267" s="254"/>
      <c r="DST267" s="254"/>
      <c r="DSU267" s="254"/>
      <c r="DSV267" s="254"/>
      <c r="DSW267" s="254"/>
      <c r="DSX267" s="254"/>
      <c r="DSY267" s="254"/>
      <c r="DSZ267" s="254"/>
      <c r="DTA267" s="254"/>
      <c r="DTB267" s="254"/>
      <c r="DTC267" s="254"/>
      <c r="DTD267" s="254"/>
      <c r="DTE267" s="254"/>
      <c r="DTF267" s="254"/>
      <c r="DTG267" s="254"/>
      <c r="DTH267" s="254"/>
      <c r="DTI267" s="254"/>
      <c r="DTJ267" s="254"/>
      <c r="DTK267" s="254"/>
      <c r="DTL267" s="254"/>
      <c r="DTM267" s="254"/>
      <c r="DTN267" s="254"/>
      <c r="DTO267" s="254"/>
      <c r="DTP267" s="254"/>
      <c r="DTQ267" s="254"/>
      <c r="DTR267" s="254"/>
      <c r="DTS267" s="254"/>
      <c r="DTT267" s="254"/>
      <c r="DTU267" s="254"/>
      <c r="DTV267" s="254"/>
      <c r="DTW267" s="254"/>
      <c r="DTX267" s="254"/>
      <c r="DTY267" s="254"/>
      <c r="DTZ267" s="254"/>
      <c r="DUA267" s="254"/>
      <c r="DUB267" s="254"/>
      <c r="DUC267" s="254"/>
      <c r="DUD267" s="254"/>
      <c r="DUE267" s="254"/>
      <c r="DUF267" s="254"/>
      <c r="DUG267" s="254"/>
      <c r="DUH267" s="254"/>
      <c r="DUI267" s="254"/>
      <c r="DUJ267" s="254"/>
      <c r="DUK267" s="254"/>
      <c r="DUL267" s="254"/>
      <c r="DUM267" s="254"/>
      <c r="DUN267" s="254"/>
      <c r="DUO267" s="254"/>
      <c r="DUP267" s="254"/>
      <c r="DUQ267" s="254"/>
      <c r="DUR267" s="254"/>
      <c r="DUS267" s="254"/>
      <c r="DUT267" s="254"/>
      <c r="DUU267" s="254"/>
      <c r="DUV267" s="254"/>
      <c r="DUW267" s="254"/>
      <c r="DUX267" s="254"/>
      <c r="DUY267" s="254"/>
      <c r="DUZ267" s="254"/>
      <c r="DVA267" s="254"/>
      <c r="DVB267" s="254"/>
      <c r="DVC267" s="254"/>
      <c r="DVD267" s="254"/>
      <c r="DVE267" s="254"/>
      <c r="DVF267" s="254"/>
      <c r="DVG267" s="254"/>
      <c r="DVH267" s="254"/>
      <c r="DVI267" s="254"/>
      <c r="DVJ267" s="254"/>
      <c r="DVK267" s="254"/>
      <c r="DVL267" s="254"/>
      <c r="DVM267" s="254"/>
      <c r="DVN267" s="254"/>
      <c r="DVO267" s="254"/>
      <c r="DVP267" s="254"/>
      <c r="DVQ267" s="254"/>
      <c r="DVR267" s="254"/>
      <c r="DVS267" s="254"/>
      <c r="DVT267" s="254"/>
      <c r="DVU267" s="254"/>
      <c r="DVV267" s="254"/>
      <c r="DVW267" s="254"/>
      <c r="DVX267" s="254"/>
      <c r="DVY267" s="254"/>
      <c r="DVZ267" s="254"/>
      <c r="DWA267" s="254"/>
      <c r="DWB267" s="254"/>
      <c r="DWC267" s="254"/>
      <c r="DWD267" s="254"/>
      <c r="DWE267" s="254"/>
      <c r="DWF267" s="254"/>
      <c r="DWG267" s="254"/>
      <c r="DWH267" s="254"/>
      <c r="DWI267" s="254"/>
      <c r="DWJ267" s="254"/>
      <c r="DWK267" s="254"/>
      <c r="DWL267" s="254"/>
      <c r="DWM267" s="254"/>
      <c r="DWN267" s="254"/>
      <c r="DWO267" s="254"/>
      <c r="DWP267" s="254"/>
      <c r="DWQ267" s="254"/>
      <c r="DWR267" s="254"/>
      <c r="DWS267" s="254"/>
      <c r="DWT267" s="254"/>
      <c r="DWU267" s="254"/>
      <c r="DWV267" s="254"/>
      <c r="DWW267" s="254"/>
      <c r="DWX267" s="254"/>
      <c r="DWY267" s="254"/>
      <c r="DWZ267" s="254"/>
      <c r="DXA267" s="254"/>
      <c r="DXB267" s="254"/>
      <c r="DXC267" s="254"/>
      <c r="DXD267" s="254"/>
      <c r="DXE267" s="254"/>
      <c r="DXF267" s="254"/>
      <c r="DXG267" s="254"/>
      <c r="DXH267" s="254"/>
      <c r="DXI267" s="254"/>
      <c r="DXJ267" s="254"/>
      <c r="DXK267" s="254"/>
      <c r="DXL267" s="254"/>
      <c r="DXM267" s="254"/>
      <c r="DXN267" s="254"/>
      <c r="DXO267" s="254"/>
      <c r="DXP267" s="254"/>
      <c r="DXQ267" s="254"/>
      <c r="DXR267" s="254"/>
      <c r="DXS267" s="254"/>
      <c r="DXT267" s="254"/>
      <c r="DXU267" s="254"/>
      <c r="DXV267" s="254"/>
      <c r="DXW267" s="254"/>
      <c r="DXX267" s="254"/>
      <c r="DXY267" s="254"/>
      <c r="DXZ267" s="254"/>
      <c r="DYA267" s="254"/>
      <c r="DYB267" s="254"/>
      <c r="DYC267" s="254"/>
      <c r="DYD267" s="254"/>
      <c r="DYE267" s="254"/>
      <c r="DYF267" s="254"/>
      <c r="DYG267" s="254"/>
      <c r="DYH267" s="254"/>
      <c r="DYI267" s="254"/>
      <c r="DYJ267" s="254"/>
      <c r="DYK267" s="254"/>
      <c r="DYL267" s="254"/>
      <c r="DYM267" s="254"/>
      <c r="DYN267" s="254"/>
      <c r="DYO267" s="254"/>
      <c r="DYP267" s="254"/>
      <c r="DYQ267" s="254"/>
      <c r="DYR267" s="254"/>
      <c r="DYS267" s="254"/>
      <c r="DYT267" s="254"/>
      <c r="DYU267" s="254"/>
      <c r="DYV267" s="254"/>
      <c r="DYW267" s="254"/>
      <c r="DYX267" s="254"/>
      <c r="DYY267" s="254"/>
      <c r="DYZ267" s="254"/>
      <c r="DZA267" s="254"/>
      <c r="DZB267" s="254"/>
      <c r="DZC267" s="254"/>
      <c r="DZD267" s="254"/>
      <c r="DZE267" s="254"/>
      <c r="DZF267" s="254"/>
      <c r="DZG267" s="254"/>
      <c r="DZH267" s="254"/>
      <c r="DZI267" s="254"/>
      <c r="DZJ267" s="254"/>
      <c r="DZK267" s="254"/>
      <c r="DZL267" s="254"/>
      <c r="DZM267" s="254"/>
      <c r="DZN267" s="254"/>
      <c r="DZO267" s="254"/>
      <c r="DZP267" s="254"/>
      <c r="DZQ267" s="254"/>
      <c r="DZR267" s="254"/>
      <c r="DZS267" s="254"/>
      <c r="DZT267" s="254"/>
      <c r="DZU267" s="254"/>
      <c r="DZV267" s="254"/>
      <c r="DZW267" s="254"/>
      <c r="DZX267" s="254"/>
      <c r="DZY267" s="254"/>
      <c r="DZZ267" s="254"/>
      <c r="EAA267" s="254"/>
      <c r="EAB267" s="254"/>
      <c r="EAC267" s="254"/>
      <c r="EAD267" s="254"/>
      <c r="EAE267" s="254"/>
      <c r="EAF267" s="254"/>
      <c r="EAG267" s="254"/>
      <c r="EAH267" s="254"/>
      <c r="EAI267" s="254"/>
      <c r="EAJ267" s="254"/>
      <c r="EAK267" s="254"/>
      <c r="EAL267" s="254"/>
      <c r="EAM267" s="254"/>
      <c r="EAN267" s="254"/>
      <c r="EAO267" s="254"/>
      <c r="EAP267" s="254"/>
      <c r="EAQ267" s="254"/>
      <c r="EAR267" s="254"/>
      <c r="EAS267" s="254"/>
      <c r="EAT267" s="254"/>
      <c r="EAU267" s="254"/>
      <c r="EAV267" s="254"/>
      <c r="EAW267" s="254"/>
      <c r="EAX267" s="254"/>
      <c r="EAY267" s="254"/>
      <c r="EAZ267" s="254"/>
      <c r="EBA267" s="254"/>
      <c r="EBB267" s="254"/>
      <c r="EBC267" s="254"/>
      <c r="EBD267" s="254"/>
      <c r="EBE267" s="254"/>
      <c r="EBF267" s="254"/>
      <c r="EBG267" s="254"/>
      <c r="EBH267" s="254"/>
      <c r="EBI267" s="254"/>
      <c r="EBJ267" s="254"/>
      <c r="EBK267" s="254"/>
      <c r="EBL267" s="254"/>
      <c r="EBM267" s="254"/>
      <c r="EBN267" s="254"/>
      <c r="EBO267" s="254"/>
      <c r="EBP267" s="254"/>
      <c r="EBQ267" s="254"/>
      <c r="EBR267" s="254"/>
      <c r="EBS267" s="254"/>
      <c r="EBT267" s="254"/>
      <c r="EBU267" s="254"/>
      <c r="EBV267" s="254"/>
      <c r="EBW267" s="254"/>
      <c r="EBX267" s="254"/>
      <c r="EBY267" s="254"/>
      <c r="EBZ267" s="254"/>
      <c r="ECA267" s="254"/>
      <c r="ECB267" s="254"/>
      <c r="ECC267" s="254"/>
      <c r="ECD267" s="254"/>
      <c r="ECE267" s="254"/>
      <c r="ECF267" s="254"/>
      <c r="ECG267" s="254"/>
      <c r="ECH267" s="254"/>
      <c r="ECI267" s="254"/>
      <c r="ECJ267" s="254"/>
      <c r="ECK267" s="254"/>
      <c r="ECL267" s="254"/>
      <c r="ECM267" s="254"/>
      <c r="ECN267" s="254"/>
      <c r="ECO267" s="254"/>
      <c r="ECP267" s="254"/>
      <c r="ECQ267" s="254"/>
      <c r="ECR267" s="254"/>
      <c r="ECS267" s="254"/>
      <c r="ECT267" s="254"/>
      <c r="ECU267" s="254"/>
      <c r="ECV267" s="254"/>
      <c r="ECW267" s="254"/>
      <c r="ECX267" s="254"/>
      <c r="ECY267" s="254"/>
      <c r="ECZ267" s="254"/>
      <c r="EDA267" s="254"/>
      <c r="EDB267" s="254"/>
      <c r="EDC267" s="254"/>
      <c r="EDD267" s="254"/>
      <c r="EDE267" s="254"/>
      <c r="EDF267" s="254"/>
      <c r="EDG267" s="254"/>
      <c r="EDH267" s="254"/>
      <c r="EDI267" s="254"/>
      <c r="EDJ267" s="254"/>
      <c r="EDK267" s="254"/>
      <c r="EDL267" s="254"/>
      <c r="EDM267" s="254"/>
      <c r="EDN267" s="254"/>
      <c r="EDO267" s="254"/>
      <c r="EDP267" s="254"/>
      <c r="EDQ267" s="254"/>
      <c r="EDR267" s="254"/>
      <c r="EDS267" s="254"/>
      <c r="EDT267" s="254"/>
      <c r="EDU267" s="254"/>
      <c r="EDV267" s="254"/>
      <c r="EDW267" s="254"/>
      <c r="EDX267" s="254"/>
      <c r="EDY267" s="254"/>
      <c r="EDZ267" s="254"/>
      <c r="EEA267" s="254"/>
      <c r="EEB267" s="254"/>
      <c r="EEC267" s="254"/>
      <c r="EED267" s="254"/>
      <c r="EEE267" s="254"/>
      <c r="EEF267" s="254"/>
      <c r="EEG267" s="254"/>
      <c r="EEH267" s="254"/>
      <c r="EEI267" s="254"/>
      <c r="EEJ267" s="254"/>
      <c r="EEK267" s="254"/>
      <c r="EEL267" s="254"/>
      <c r="EEM267" s="254"/>
      <c r="EEN267" s="254"/>
      <c r="EEO267" s="254"/>
      <c r="EEP267" s="254"/>
      <c r="EEQ267" s="254"/>
      <c r="EER267" s="254"/>
      <c r="EES267" s="254"/>
      <c r="EET267" s="254"/>
      <c r="EEU267" s="254"/>
      <c r="EEV267" s="254"/>
      <c r="EEW267" s="254"/>
      <c r="EEX267" s="254"/>
      <c r="EEY267" s="254"/>
      <c r="EEZ267" s="254"/>
      <c r="EFA267" s="254"/>
      <c r="EFB267" s="254"/>
      <c r="EFC267" s="254"/>
      <c r="EFD267" s="254"/>
      <c r="EFE267" s="254"/>
      <c r="EFF267" s="254"/>
      <c r="EFG267" s="254"/>
      <c r="EFH267" s="254"/>
      <c r="EFI267" s="254"/>
      <c r="EFJ267" s="254"/>
      <c r="EFK267" s="254"/>
      <c r="EFL267" s="254"/>
      <c r="EFM267" s="254"/>
      <c r="EFN267" s="254"/>
      <c r="EFO267" s="254"/>
      <c r="EFP267" s="254"/>
      <c r="EFQ267" s="254"/>
      <c r="EFR267" s="254"/>
      <c r="EFS267" s="254"/>
      <c r="EFT267" s="254"/>
      <c r="EFU267" s="254"/>
      <c r="EFV267" s="254"/>
      <c r="EFW267" s="254"/>
      <c r="EFX267" s="254"/>
      <c r="EFY267" s="254"/>
      <c r="EFZ267" s="254"/>
      <c r="EGA267" s="254"/>
      <c r="EGB267" s="254"/>
      <c r="EGC267" s="254"/>
      <c r="EGD267" s="254"/>
      <c r="EGE267" s="254"/>
      <c r="EGF267" s="254"/>
      <c r="EGG267" s="254"/>
      <c r="EGH267" s="254"/>
      <c r="EGI267" s="254"/>
      <c r="EGJ267" s="254"/>
      <c r="EGK267" s="254"/>
      <c r="EGL267" s="254"/>
      <c r="EGM267" s="254"/>
      <c r="EGN267" s="254"/>
      <c r="EGO267" s="254"/>
      <c r="EGP267" s="254"/>
      <c r="EGQ267" s="254"/>
      <c r="EGR267" s="254"/>
      <c r="EGS267" s="254"/>
      <c r="EGT267" s="254"/>
      <c r="EGU267" s="254"/>
      <c r="EGV267" s="254"/>
      <c r="EGW267" s="254"/>
      <c r="EGX267" s="254"/>
      <c r="EGY267" s="254"/>
      <c r="EGZ267" s="254"/>
      <c r="EHA267" s="254"/>
      <c r="EHB267" s="254"/>
      <c r="EHC267" s="254"/>
      <c r="EHD267" s="254"/>
      <c r="EHE267" s="254"/>
      <c r="EHF267" s="254"/>
      <c r="EHG267" s="254"/>
      <c r="EHH267" s="254"/>
      <c r="EHI267" s="254"/>
      <c r="EHJ267" s="254"/>
      <c r="EHK267" s="254"/>
      <c r="EHL267" s="254"/>
      <c r="EHM267" s="254"/>
      <c r="EHN267" s="254"/>
      <c r="EHO267" s="254"/>
      <c r="EHP267" s="254"/>
      <c r="EHQ267" s="254"/>
      <c r="EHR267" s="254"/>
      <c r="EHS267" s="254"/>
      <c r="EHT267" s="254"/>
      <c r="EHU267" s="254"/>
      <c r="EHV267" s="254"/>
      <c r="EHW267" s="254"/>
      <c r="EHX267" s="254"/>
      <c r="EHY267" s="254"/>
      <c r="EHZ267" s="254"/>
      <c r="EIA267" s="254"/>
      <c r="EIB267" s="254"/>
      <c r="EIC267" s="254"/>
      <c r="EID267" s="254"/>
      <c r="EIE267" s="254"/>
      <c r="EIF267" s="254"/>
      <c r="EIG267" s="254"/>
      <c r="EIH267" s="254"/>
      <c r="EII267" s="254"/>
      <c r="EIJ267" s="254"/>
      <c r="EIK267" s="254"/>
      <c r="EIL267" s="254"/>
      <c r="EIM267" s="254"/>
      <c r="EIN267" s="254"/>
      <c r="EIO267" s="254"/>
      <c r="EIP267" s="254"/>
      <c r="EIQ267" s="254"/>
      <c r="EIR267" s="254"/>
      <c r="EIS267" s="254"/>
      <c r="EIT267" s="254"/>
      <c r="EIU267" s="254"/>
      <c r="EIV267" s="254"/>
      <c r="EIW267" s="254"/>
      <c r="EIX267" s="254"/>
      <c r="EIY267" s="254"/>
      <c r="EIZ267" s="254"/>
      <c r="EJA267" s="254"/>
      <c r="EJB267" s="254"/>
      <c r="EJC267" s="254"/>
      <c r="EJD267" s="254"/>
      <c r="EJE267" s="254"/>
      <c r="EJF267" s="254"/>
      <c r="EJG267" s="254"/>
      <c r="EJH267" s="254"/>
      <c r="EJI267" s="254"/>
      <c r="EJJ267" s="254"/>
      <c r="EJK267" s="254"/>
      <c r="EJL267" s="254"/>
      <c r="EJM267" s="254"/>
      <c r="EJN267" s="254"/>
      <c r="EJO267" s="254"/>
      <c r="EJP267" s="254"/>
      <c r="EJQ267" s="254"/>
      <c r="EJR267" s="254"/>
      <c r="EJS267" s="254"/>
      <c r="EJT267" s="254"/>
      <c r="EJU267" s="254"/>
      <c r="EJV267" s="254"/>
      <c r="EJW267" s="254"/>
      <c r="EJX267" s="254"/>
      <c r="EJY267" s="254"/>
      <c r="EJZ267" s="254"/>
      <c r="EKA267" s="254"/>
      <c r="EKB267" s="254"/>
      <c r="EKC267" s="254"/>
      <c r="EKD267" s="254"/>
      <c r="EKE267" s="254"/>
      <c r="EKF267" s="254"/>
      <c r="EKG267" s="254"/>
      <c r="EKH267" s="254"/>
      <c r="EKI267" s="254"/>
      <c r="EKJ267" s="254"/>
      <c r="EKK267" s="254"/>
      <c r="EKL267" s="254"/>
      <c r="EKM267" s="254"/>
      <c r="EKN267" s="254"/>
      <c r="EKO267" s="254"/>
      <c r="EKP267" s="254"/>
      <c r="EKQ267" s="254"/>
      <c r="EKR267" s="254"/>
      <c r="EKS267" s="254"/>
      <c r="EKT267" s="254"/>
      <c r="EKU267" s="254"/>
      <c r="EKV267" s="254"/>
      <c r="EKW267" s="254"/>
      <c r="EKX267" s="254"/>
      <c r="EKY267" s="254"/>
      <c r="EKZ267" s="254"/>
      <c r="ELA267" s="254"/>
      <c r="ELB267" s="254"/>
      <c r="ELC267" s="254"/>
      <c r="ELD267" s="254"/>
      <c r="ELE267" s="254"/>
      <c r="ELF267" s="254"/>
      <c r="ELG267" s="254"/>
      <c r="ELH267" s="254"/>
      <c r="ELI267" s="254"/>
      <c r="ELJ267" s="254"/>
      <c r="ELK267" s="254"/>
      <c r="ELL267" s="254"/>
      <c r="ELM267" s="254"/>
      <c r="ELN267" s="254"/>
      <c r="ELO267" s="254"/>
      <c r="ELP267" s="254"/>
      <c r="ELQ267" s="254"/>
      <c r="ELR267" s="254"/>
      <c r="ELS267" s="254"/>
      <c r="ELT267" s="254"/>
      <c r="ELU267" s="254"/>
      <c r="ELV267" s="254"/>
      <c r="ELW267" s="254"/>
      <c r="ELX267" s="254"/>
      <c r="ELY267" s="254"/>
      <c r="ELZ267" s="254"/>
      <c r="EMA267" s="254"/>
      <c r="EMB267" s="254"/>
      <c r="EMC267" s="254"/>
      <c r="EMD267" s="254"/>
      <c r="EME267" s="254"/>
      <c r="EMF267" s="254"/>
      <c r="EMG267" s="254"/>
      <c r="EMH267" s="254"/>
      <c r="EMI267" s="254"/>
      <c r="EMJ267" s="254"/>
      <c r="EMK267" s="254"/>
      <c r="EML267" s="254"/>
      <c r="EMM267" s="254"/>
      <c r="EMN267" s="254"/>
      <c r="EMO267" s="254"/>
      <c r="EMP267" s="254"/>
      <c r="EMQ267" s="254"/>
      <c r="EMR267" s="254"/>
      <c r="EMS267" s="254"/>
      <c r="EMT267" s="254"/>
      <c r="EMU267" s="254"/>
      <c r="EMV267" s="254"/>
      <c r="EMW267" s="254"/>
      <c r="EMX267" s="254"/>
      <c r="EMY267" s="254"/>
      <c r="EMZ267" s="254"/>
      <c r="ENA267" s="254"/>
      <c r="ENB267" s="254"/>
      <c r="ENC267" s="254"/>
      <c r="END267" s="254"/>
      <c r="ENE267" s="254"/>
      <c r="ENF267" s="254"/>
      <c r="ENG267" s="254"/>
      <c r="ENH267" s="254"/>
      <c r="ENI267" s="254"/>
      <c r="ENJ267" s="254"/>
      <c r="ENK267" s="254"/>
      <c r="ENL267" s="254"/>
      <c r="ENM267" s="254"/>
      <c r="ENN267" s="254"/>
      <c r="ENO267" s="254"/>
      <c r="ENP267" s="254"/>
      <c r="ENQ267" s="254"/>
      <c r="ENR267" s="254"/>
      <c r="ENS267" s="254"/>
      <c r="ENT267" s="254"/>
      <c r="ENU267" s="254"/>
      <c r="ENV267" s="254"/>
      <c r="ENW267" s="254"/>
      <c r="ENX267" s="254"/>
      <c r="ENY267" s="254"/>
      <c r="ENZ267" s="254"/>
      <c r="EOA267" s="254"/>
      <c r="EOB267" s="254"/>
      <c r="EOC267" s="254"/>
      <c r="EOD267" s="254"/>
      <c r="EOE267" s="254"/>
      <c r="EOF267" s="254"/>
      <c r="EOG267" s="254"/>
      <c r="EOH267" s="254"/>
      <c r="EOI267" s="254"/>
      <c r="EOJ267" s="254"/>
      <c r="EOK267" s="254"/>
      <c r="EOL267" s="254"/>
      <c r="EOM267" s="254"/>
      <c r="EON267" s="254"/>
      <c r="EOO267" s="254"/>
      <c r="EOP267" s="254"/>
      <c r="EOQ267" s="254"/>
      <c r="EOR267" s="254"/>
      <c r="EOS267" s="254"/>
      <c r="EOT267" s="254"/>
      <c r="EOU267" s="254"/>
      <c r="EOV267" s="254"/>
      <c r="EOW267" s="254"/>
      <c r="EOX267" s="254"/>
      <c r="EOY267" s="254"/>
      <c r="EOZ267" s="254"/>
      <c r="EPA267" s="254"/>
      <c r="EPB267" s="254"/>
      <c r="EPC267" s="254"/>
      <c r="EPD267" s="254"/>
      <c r="EPE267" s="254"/>
      <c r="EPF267" s="254"/>
      <c r="EPG267" s="254"/>
      <c r="EPH267" s="254"/>
      <c r="EPI267" s="254"/>
      <c r="EPJ267" s="254"/>
      <c r="EPK267" s="254"/>
      <c r="EPL267" s="254"/>
      <c r="EPM267" s="254"/>
      <c r="EPN267" s="254"/>
      <c r="EPO267" s="254"/>
      <c r="EPP267" s="254"/>
      <c r="EPQ267" s="254"/>
      <c r="EPR267" s="254"/>
      <c r="EPS267" s="254"/>
      <c r="EPT267" s="254"/>
      <c r="EPU267" s="254"/>
      <c r="EPV267" s="254"/>
      <c r="EPW267" s="254"/>
      <c r="EPX267" s="254"/>
      <c r="EPY267" s="254"/>
      <c r="EPZ267" s="254"/>
      <c r="EQA267" s="254"/>
      <c r="EQB267" s="254"/>
      <c r="EQC267" s="254"/>
      <c r="EQD267" s="254"/>
      <c r="EQE267" s="254"/>
      <c r="EQF267" s="254"/>
      <c r="EQG267" s="254"/>
      <c r="EQH267" s="254"/>
      <c r="EQI267" s="254"/>
      <c r="EQJ267" s="254"/>
      <c r="EQK267" s="254"/>
      <c r="EQL267" s="254"/>
      <c r="EQM267" s="254"/>
      <c r="EQN267" s="254"/>
      <c r="EQO267" s="254"/>
      <c r="EQP267" s="254"/>
      <c r="EQQ267" s="254"/>
      <c r="EQR267" s="254"/>
      <c r="EQS267" s="254"/>
      <c r="EQT267" s="254"/>
      <c r="EQU267" s="254"/>
      <c r="EQV267" s="254"/>
      <c r="EQW267" s="254"/>
      <c r="EQX267" s="254"/>
      <c r="EQY267" s="254"/>
      <c r="EQZ267" s="254"/>
      <c r="ERA267" s="254"/>
      <c r="ERB267" s="254"/>
      <c r="ERC267" s="254"/>
      <c r="ERD267" s="254"/>
      <c r="ERE267" s="254"/>
      <c r="ERF267" s="254"/>
      <c r="ERG267" s="254"/>
      <c r="ERH267" s="254"/>
      <c r="ERI267" s="254"/>
      <c r="ERJ267" s="254"/>
      <c r="ERK267" s="254"/>
      <c r="ERL267" s="254"/>
      <c r="ERM267" s="254"/>
      <c r="ERN267" s="254"/>
      <c r="ERO267" s="254"/>
      <c r="ERP267" s="254"/>
      <c r="ERQ267" s="254"/>
      <c r="ERR267" s="254"/>
      <c r="ERS267" s="254"/>
      <c r="ERT267" s="254"/>
      <c r="ERU267" s="254"/>
      <c r="ERV267" s="254"/>
      <c r="ERW267" s="254"/>
      <c r="ERX267" s="254"/>
      <c r="ERY267" s="254"/>
      <c r="ERZ267" s="254"/>
      <c r="ESA267" s="254"/>
      <c r="ESB267" s="254"/>
      <c r="ESC267" s="254"/>
      <c r="ESD267" s="254"/>
      <c r="ESE267" s="254"/>
      <c r="ESF267" s="254"/>
      <c r="ESG267" s="254"/>
      <c r="ESH267" s="254"/>
      <c r="ESI267" s="254"/>
      <c r="ESJ267" s="254"/>
      <c r="ESK267" s="254"/>
      <c r="ESL267" s="254"/>
      <c r="ESM267" s="254"/>
      <c r="ESN267" s="254"/>
      <c r="ESO267" s="254"/>
      <c r="ESP267" s="254"/>
      <c r="ESQ267" s="254"/>
      <c r="ESR267" s="254"/>
      <c r="ESS267" s="254"/>
      <c r="EST267" s="254"/>
      <c r="ESU267" s="254"/>
      <c r="ESV267" s="254"/>
      <c r="ESW267" s="254"/>
      <c r="ESX267" s="254"/>
      <c r="ESY267" s="254"/>
      <c r="ESZ267" s="254"/>
      <c r="ETA267" s="254"/>
      <c r="ETB267" s="254"/>
      <c r="ETC267" s="254"/>
      <c r="ETD267" s="254"/>
      <c r="ETE267" s="254"/>
      <c r="ETF267" s="254"/>
      <c r="ETG267" s="254"/>
      <c r="ETH267" s="254"/>
      <c r="ETI267" s="254"/>
      <c r="ETJ267" s="254"/>
      <c r="ETK267" s="254"/>
      <c r="ETL267" s="254"/>
      <c r="ETM267" s="254"/>
      <c r="ETN267" s="254"/>
      <c r="ETO267" s="254"/>
      <c r="ETP267" s="254"/>
      <c r="ETQ267" s="254"/>
      <c r="ETR267" s="254"/>
      <c r="ETS267" s="254"/>
      <c r="ETT267" s="254"/>
      <c r="ETU267" s="254"/>
      <c r="ETV267" s="254"/>
      <c r="ETW267" s="254"/>
      <c r="ETX267" s="254"/>
      <c r="ETY267" s="254"/>
      <c r="ETZ267" s="254"/>
      <c r="EUA267" s="254"/>
      <c r="EUB267" s="254"/>
      <c r="EUC267" s="254"/>
      <c r="EUD267" s="254"/>
      <c r="EUE267" s="254"/>
      <c r="EUF267" s="254"/>
      <c r="EUG267" s="254"/>
      <c r="EUH267" s="254"/>
      <c r="EUI267" s="254"/>
      <c r="EUJ267" s="254"/>
      <c r="EUK267" s="254"/>
      <c r="EUL267" s="254"/>
      <c r="EUM267" s="254"/>
      <c r="EUN267" s="254"/>
      <c r="EUO267" s="254"/>
      <c r="EUP267" s="254"/>
      <c r="EUQ267" s="254"/>
      <c r="EUR267" s="254"/>
      <c r="EUS267" s="254"/>
      <c r="EUT267" s="254"/>
      <c r="EUU267" s="254"/>
      <c r="EUV267" s="254"/>
      <c r="EUW267" s="254"/>
      <c r="EUX267" s="254"/>
      <c r="EUY267" s="254"/>
      <c r="EUZ267" s="254"/>
      <c r="EVA267" s="254"/>
      <c r="EVB267" s="254"/>
      <c r="EVC267" s="254"/>
      <c r="EVD267" s="254"/>
      <c r="EVE267" s="254"/>
      <c r="EVF267" s="254"/>
      <c r="EVG267" s="254"/>
      <c r="EVH267" s="254"/>
      <c r="EVI267" s="254"/>
      <c r="EVJ267" s="254"/>
      <c r="EVK267" s="254"/>
      <c r="EVL267" s="254"/>
      <c r="EVM267" s="254"/>
      <c r="EVN267" s="254"/>
      <c r="EVO267" s="254"/>
      <c r="EVP267" s="254"/>
      <c r="EVQ267" s="254"/>
      <c r="EVR267" s="254"/>
      <c r="EVS267" s="254"/>
      <c r="EVT267" s="254"/>
      <c r="EVU267" s="254"/>
      <c r="EVV267" s="254"/>
      <c r="EVW267" s="254"/>
      <c r="EVX267" s="254"/>
      <c r="EVY267" s="254"/>
      <c r="EVZ267" s="254"/>
      <c r="EWA267" s="254"/>
      <c r="EWB267" s="254"/>
      <c r="EWC267" s="254"/>
      <c r="EWD267" s="254"/>
      <c r="EWE267" s="254"/>
      <c r="EWF267" s="254"/>
      <c r="EWG267" s="254"/>
      <c r="EWH267" s="254"/>
      <c r="EWI267" s="254"/>
      <c r="EWJ267" s="254"/>
      <c r="EWK267" s="254"/>
      <c r="EWL267" s="254"/>
      <c r="EWM267" s="254"/>
      <c r="EWN267" s="254"/>
      <c r="EWO267" s="254"/>
      <c r="EWP267" s="254"/>
      <c r="EWQ267" s="254"/>
      <c r="EWR267" s="254"/>
      <c r="EWS267" s="254"/>
      <c r="EWT267" s="254"/>
      <c r="EWU267" s="254"/>
      <c r="EWV267" s="254"/>
      <c r="EWW267" s="254"/>
      <c r="EWX267" s="254"/>
      <c r="EWY267" s="254"/>
      <c r="EWZ267" s="254"/>
      <c r="EXA267" s="254"/>
      <c r="EXB267" s="254"/>
      <c r="EXC267" s="254"/>
      <c r="EXD267" s="254"/>
      <c r="EXE267" s="254"/>
      <c r="EXF267" s="254"/>
      <c r="EXG267" s="254"/>
      <c r="EXH267" s="254"/>
      <c r="EXI267" s="254"/>
      <c r="EXJ267" s="254"/>
      <c r="EXK267" s="254"/>
      <c r="EXL267" s="254"/>
      <c r="EXM267" s="254"/>
      <c r="EXN267" s="254"/>
      <c r="EXO267" s="254"/>
      <c r="EXP267" s="254"/>
      <c r="EXQ267" s="254"/>
      <c r="EXR267" s="254"/>
      <c r="EXS267" s="254"/>
      <c r="EXT267" s="254"/>
      <c r="EXU267" s="254"/>
      <c r="EXV267" s="254"/>
      <c r="EXW267" s="254"/>
      <c r="EXX267" s="254"/>
      <c r="EXY267" s="254"/>
      <c r="EXZ267" s="254"/>
      <c r="EYA267" s="254"/>
      <c r="EYB267" s="254"/>
      <c r="EYC267" s="254"/>
      <c r="EYD267" s="254"/>
      <c r="EYE267" s="254"/>
      <c r="EYF267" s="254"/>
      <c r="EYG267" s="254"/>
      <c r="EYH267" s="254"/>
      <c r="EYI267" s="254"/>
      <c r="EYJ267" s="254"/>
      <c r="EYK267" s="254"/>
      <c r="EYL267" s="254"/>
      <c r="EYM267" s="254"/>
      <c r="EYN267" s="254"/>
      <c r="EYO267" s="254"/>
      <c r="EYP267" s="254"/>
      <c r="EYQ267" s="254"/>
      <c r="EYR267" s="254"/>
      <c r="EYS267" s="254"/>
      <c r="EYT267" s="254"/>
      <c r="EYU267" s="254"/>
      <c r="EYV267" s="254"/>
      <c r="EYW267" s="254"/>
      <c r="EYX267" s="254"/>
      <c r="EYY267" s="254"/>
      <c r="EYZ267" s="254"/>
      <c r="EZA267" s="254"/>
      <c r="EZB267" s="254"/>
      <c r="EZC267" s="254"/>
      <c r="EZD267" s="254"/>
      <c r="EZE267" s="254"/>
      <c r="EZF267" s="254"/>
      <c r="EZG267" s="254"/>
      <c r="EZH267" s="254"/>
      <c r="EZI267" s="254"/>
      <c r="EZJ267" s="254"/>
      <c r="EZK267" s="254"/>
      <c r="EZL267" s="254"/>
      <c r="EZM267" s="254"/>
      <c r="EZN267" s="254"/>
      <c r="EZO267" s="254"/>
      <c r="EZP267" s="254"/>
      <c r="EZQ267" s="254"/>
      <c r="EZR267" s="254"/>
      <c r="EZS267" s="254"/>
      <c r="EZT267" s="254"/>
      <c r="EZU267" s="254"/>
      <c r="EZV267" s="254"/>
      <c r="EZW267" s="254"/>
      <c r="EZX267" s="254"/>
      <c r="EZY267" s="254"/>
      <c r="EZZ267" s="254"/>
      <c r="FAA267" s="254"/>
      <c r="FAB267" s="254"/>
      <c r="FAC267" s="254"/>
      <c r="FAD267" s="254"/>
      <c r="FAE267" s="254"/>
      <c r="FAF267" s="254"/>
      <c r="FAG267" s="254"/>
      <c r="FAH267" s="254"/>
      <c r="FAI267" s="254"/>
      <c r="FAJ267" s="254"/>
      <c r="FAK267" s="254"/>
      <c r="FAL267" s="254"/>
      <c r="FAM267" s="254"/>
      <c r="FAN267" s="254"/>
      <c r="FAO267" s="254"/>
      <c r="FAP267" s="254"/>
      <c r="FAQ267" s="254"/>
      <c r="FAR267" s="254"/>
      <c r="FAS267" s="254"/>
      <c r="FAT267" s="254"/>
      <c r="FAU267" s="254"/>
      <c r="FAV267" s="254"/>
      <c r="FAW267" s="254"/>
      <c r="FAX267" s="254"/>
      <c r="FAY267" s="254"/>
      <c r="FAZ267" s="254"/>
      <c r="FBA267" s="254"/>
      <c r="FBB267" s="254"/>
      <c r="FBC267" s="254"/>
      <c r="FBD267" s="254"/>
      <c r="FBE267" s="254"/>
      <c r="FBF267" s="254"/>
      <c r="FBG267" s="254"/>
      <c r="FBH267" s="254"/>
      <c r="FBI267" s="254"/>
      <c r="FBJ267" s="254"/>
      <c r="FBK267" s="254"/>
      <c r="FBL267" s="254"/>
      <c r="FBM267" s="254"/>
      <c r="FBN267" s="254"/>
      <c r="FBO267" s="254"/>
      <c r="FBP267" s="254"/>
      <c r="FBQ267" s="254"/>
      <c r="FBR267" s="254"/>
      <c r="FBS267" s="254"/>
      <c r="FBT267" s="254"/>
      <c r="FBU267" s="254"/>
      <c r="FBV267" s="254"/>
      <c r="FBW267" s="254"/>
      <c r="FBX267" s="254"/>
      <c r="FBY267" s="254"/>
      <c r="FBZ267" s="254"/>
      <c r="FCA267" s="254"/>
      <c r="FCB267" s="254"/>
      <c r="FCC267" s="254"/>
      <c r="FCD267" s="254"/>
      <c r="FCE267" s="254"/>
      <c r="FCF267" s="254"/>
      <c r="FCG267" s="254"/>
      <c r="FCH267" s="254"/>
      <c r="FCI267" s="254"/>
      <c r="FCJ267" s="254"/>
      <c r="FCK267" s="254"/>
      <c r="FCL267" s="254"/>
      <c r="FCM267" s="254"/>
      <c r="FCN267" s="254"/>
      <c r="FCO267" s="254"/>
      <c r="FCP267" s="254"/>
      <c r="FCQ267" s="254"/>
      <c r="FCR267" s="254"/>
      <c r="FCS267" s="254"/>
      <c r="FCT267" s="254"/>
      <c r="FCU267" s="254"/>
      <c r="FCV267" s="254"/>
      <c r="FCW267" s="254"/>
      <c r="FCX267" s="254"/>
      <c r="FCY267" s="254"/>
      <c r="FCZ267" s="254"/>
      <c r="FDA267" s="254"/>
      <c r="FDB267" s="254"/>
      <c r="FDC267" s="254"/>
      <c r="FDD267" s="254"/>
      <c r="FDE267" s="254"/>
      <c r="FDF267" s="254"/>
      <c r="FDG267" s="254"/>
      <c r="FDH267" s="254"/>
      <c r="FDI267" s="254"/>
      <c r="FDJ267" s="254"/>
      <c r="FDK267" s="254"/>
      <c r="FDL267" s="254"/>
      <c r="FDM267" s="254"/>
      <c r="FDN267" s="254"/>
      <c r="FDO267" s="254"/>
      <c r="FDP267" s="254"/>
      <c r="FDQ267" s="254"/>
      <c r="FDR267" s="254"/>
      <c r="FDS267" s="254"/>
      <c r="FDT267" s="254"/>
      <c r="FDU267" s="254"/>
      <c r="FDV267" s="254"/>
      <c r="FDW267" s="254"/>
      <c r="FDX267" s="254"/>
      <c r="FDY267" s="254"/>
      <c r="FDZ267" s="254"/>
      <c r="FEA267" s="254"/>
      <c r="FEB267" s="254"/>
      <c r="FEC267" s="254"/>
      <c r="FED267" s="254"/>
      <c r="FEE267" s="254"/>
      <c r="FEF267" s="254"/>
      <c r="FEG267" s="254"/>
      <c r="FEH267" s="254"/>
      <c r="FEI267" s="254"/>
      <c r="FEJ267" s="254"/>
      <c r="FEK267" s="254"/>
      <c r="FEL267" s="254"/>
      <c r="FEM267" s="254"/>
      <c r="FEN267" s="254"/>
      <c r="FEO267" s="254"/>
      <c r="FEP267" s="254"/>
      <c r="FEQ267" s="254"/>
      <c r="FER267" s="254"/>
      <c r="FES267" s="254"/>
      <c r="FET267" s="254"/>
      <c r="FEU267" s="254"/>
      <c r="FEV267" s="254"/>
      <c r="FEW267" s="254"/>
      <c r="FEX267" s="254"/>
      <c r="FEY267" s="254"/>
      <c r="FEZ267" s="254"/>
      <c r="FFA267" s="254"/>
      <c r="FFB267" s="254"/>
      <c r="FFC267" s="254"/>
      <c r="FFD267" s="254"/>
      <c r="FFE267" s="254"/>
      <c r="FFF267" s="254"/>
      <c r="FFG267" s="254"/>
      <c r="FFH267" s="254"/>
      <c r="FFI267" s="254"/>
      <c r="FFJ267" s="254"/>
      <c r="FFK267" s="254"/>
      <c r="FFL267" s="254"/>
      <c r="FFM267" s="254"/>
      <c r="FFN267" s="254"/>
      <c r="FFO267" s="254"/>
      <c r="FFP267" s="254"/>
      <c r="FFQ267" s="254"/>
      <c r="FFR267" s="254"/>
      <c r="FFS267" s="254"/>
      <c r="FFT267" s="254"/>
      <c r="FFU267" s="254"/>
      <c r="FFV267" s="254"/>
      <c r="FFW267" s="254"/>
      <c r="FFX267" s="254"/>
      <c r="FFY267" s="254"/>
      <c r="FFZ267" s="254"/>
      <c r="FGA267" s="254"/>
      <c r="FGB267" s="254"/>
      <c r="FGC267" s="254"/>
      <c r="FGD267" s="254"/>
      <c r="FGE267" s="254"/>
      <c r="FGF267" s="254"/>
      <c r="FGG267" s="254"/>
      <c r="FGH267" s="254"/>
      <c r="FGI267" s="254"/>
      <c r="FGJ267" s="254"/>
      <c r="FGK267" s="254"/>
      <c r="FGL267" s="254"/>
      <c r="FGM267" s="254"/>
      <c r="FGN267" s="254"/>
      <c r="FGO267" s="254"/>
      <c r="FGP267" s="254"/>
      <c r="FGQ267" s="254"/>
      <c r="FGR267" s="254"/>
      <c r="FGS267" s="254"/>
      <c r="FGT267" s="254"/>
      <c r="FGU267" s="254"/>
      <c r="FGV267" s="254"/>
      <c r="FGW267" s="254"/>
      <c r="FGX267" s="254"/>
      <c r="FGY267" s="254"/>
      <c r="FGZ267" s="254"/>
      <c r="FHA267" s="254"/>
      <c r="FHB267" s="254"/>
      <c r="FHC267" s="254"/>
      <c r="FHD267" s="254"/>
      <c r="FHE267" s="254"/>
      <c r="FHF267" s="254"/>
      <c r="FHG267" s="254"/>
      <c r="FHH267" s="254"/>
      <c r="FHI267" s="254"/>
      <c r="FHJ267" s="254"/>
      <c r="FHK267" s="254"/>
      <c r="FHL267" s="254"/>
      <c r="FHM267" s="254"/>
      <c r="FHN267" s="254"/>
      <c r="FHO267" s="254"/>
      <c r="FHP267" s="254"/>
      <c r="FHQ267" s="254"/>
      <c r="FHR267" s="254"/>
      <c r="FHS267" s="254"/>
      <c r="FHT267" s="254"/>
      <c r="FHU267" s="254"/>
      <c r="FHV267" s="254"/>
      <c r="FHW267" s="254"/>
      <c r="FHX267" s="254"/>
      <c r="FHY267" s="254"/>
      <c r="FHZ267" s="254"/>
      <c r="FIA267" s="254"/>
      <c r="FIB267" s="254"/>
      <c r="FIC267" s="254"/>
      <c r="FID267" s="254"/>
      <c r="FIE267" s="254"/>
      <c r="FIF267" s="254"/>
      <c r="FIG267" s="254"/>
      <c r="FIH267" s="254"/>
      <c r="FII267" s="254"/>
      <c r="FIJ267" s="254"/>
      <c r="FIK267" s="254"/>
      <c r="FIL267" s="254"/>
      <c r="FIM267" s="254"/>
      <c r="FIN267" s="254"/>
      <c r="FIO267" s="254"/>
      <c r="FIP267" s="254"/>
      <c r="FIQ267" s="254"/>
      <c r="FIR267" s="254"/>
      <c r="FIS267" s="254"/>
      <c r="FIT267" s="254"/>
      <c r="FIU267" s="254"/>
      <c r="FIV267" s="254"/>
      <c r="FIW267" s="254"/>
      <c r="FIX267" s="254"/>
      <c r="FIY267" s="254"/>
      <c r="FIZ267" s="254"/>
      <c r="FJA267" s="254"/>
      <c r="FJB267" s="254"/>
      <c r="FJC267" s="254"/>
      <c r="FJD267" s="254"/>
      <c r="FJE267" s="254"/>
      <c r="FJF267" s="254"/>
      <c r="FJG267" s="254"/>
      <c r="FJH267" s="254"/>
      <c r="FJI267" s="254"/>
      <c r="FJJ267" s="254"/>
      <c r="FJK267" s="254"/>
      <c r="FJL267" s="254"/>
      <c r="FJM267" s="254"/>
      <c r="FJN267" s="254"/>
      <c r="FJO267" s="254"/>
      <c r="FJP267" s="254"/>
      <c r="FJQ267" s="254"/>
      <c r="FJR267" s="254"/>
      <c r="FJS267" s="254"/>
      <c r="FJT267" s="254"/>
      <c r="FJU267" s="254"/>
      <c r="FJV267" s="254"/>
      <c r="FJW267" s="254"/>
      <c r="FJX267" s="254"/>
      <c r="FJY267" s="254"/>
      <c r="FJZ267" s="254"/>
      <c r="FKA267" s="254"/>
      <c r="FKB267" s="254"/>
      <c r="FKC267" s="254"/>
      <c r="FKD267" s="254"/>
      <c r="FKE267" s="254"/>
      <c r="FKF267" s="254"/>
      <c r="FKG267" s="254"/>
      <c r="FKH267" s="254"/>
      <c r="FKI267" s="254"/>
      <c r="FKJ267" s="254"/>
      <c r="FKK267" s="254"/>
      <c r="FKL267" s="254"/>
      <c r="FKM267" s="254"/>
      <c r="FKN267" s="254"/>
      <c r="FKO267" s="254"/>
      <c r="FKP267" s="254"/>
      <c r="FKQ267" s="254"/>
      <c r="FKR267" s="254"/>
      <c r="FKS267" s="254"/>
      <c r="FKT267" s="254"/>
      <c r="FKU267" s="254"/>
      <c r="FKV267" s="254"/>
      <c r="FKW267" s="254"/>
      <c r="FKX267" s="254"/>
      <c r="FKY267" s="254"/>
      <c r="FKZ267" s="254"/>
      <c r="FLA267" s="254"/>
      <c r="FLB267" s="254"/>
      <c r="FLC267" s="254"/>
      <c r="FLD267" s="254"/>
      <c r="FLE267" s="254"/>
      <c r="FLF267" s="254"/>
      <c r="FLG267" s="254"/>
      <c r="FLH267" s="254"/>
      <c r="FLI267" s="254"/>
      <c r="FLJ267" s="254"/>
      <c r="FLK267" s="254"/>
      <c r="FLL267" s="254"/>
      <c r="FLM267" s="254"/>
      <c r="FLN267" s="254"/>
      <c r="FLO267" s="254"/>
      <c r="FLP267" s="254"/>
      <c r="FLQ267" s="254"/>
      <c r="FLR267" s="254"/>
      <c r="FLS267" s="254"/>
      <c r="FLT267" s="254"/>
      <c r="FLU267" s="254"/>
      <c r="FLV267" s="254"/>
      <c r="FLW267" s="254"/>
      <c r="FLX267" s="254"/>
      <c r="FLY267" s="254"/>
      <c r="FLZ267" s="254"/>
      <c r="FMA267" s="254"/>
      <c r="FMB267" s="254"/>
      <c r="FMC267" s="254"/>
      <c r="FMD267" s="254"/>
      <c r="FME267" s="254"/>
      <c r="FMF267" s="254"/>
      <c r="FMG267" s="254"/>
      <c r="FMH267" s="254"/>
      <c r="FMI267" s="254"/>
      <c r="FMJ267" s="254"/>
      <c r="FMK267" s="254"/>
      <c r="FML267" s="254"/>
      <c r="FMM267" s="254"/>
      <c r="FMN267" s="254"/>
      <c r="FMO267" s="254"/>
      <c r="FMP267" s="254"/>
      <c r="FMQ267" s="254"/>
      <c r="FMR267" s="254"/>
      <c r="FMS267" s="254"/>
      <c r="FMT267" s="254"/>
      <c r="FMU267" s="254"/>
      <c r="FMV267" s="254"/>
      <c r="FMW267" s="254"/>
      <c r="FMX267" s="254"/>
      <c r="FMY267" s="254"/>
      <c r="FMZ267" s="254"/>
      <c r="FNA267" s="254"/>
      <c r="FNB267" s="254"/>
      <c r="FNC267" s="254"/>
      <c r="FND267" s="254"/>
      <c r="FNE267" s="254"/>
      <c r="FNF267" s="254"/>
      <c r="FNG267" s="254"/>
      <c r="FNH267" s="254"/>
      <c r="FNI267" s="254"/>
      <c r="FNJ267" s="254"/>
      <c r="FNK267" s="254"/>
      <c r="FNL267" s="254"/>
      <c r="FNM267" s="254"/>
      <c r="FNN267" s="254"/>
      <c r="FNO267" s="254"/>
      <c r="FNP267" s="254"/>
      <c r="FNQ267" s="254"/>
      <c r="FNR267" s="254"/>
      <c r="FNS267" s="254"/>
      <c r="FNT267" s="254"/>
      <c r="FNU267" s="254"/>
      <c r="FNV267" s="254"/>
      <c r="FNW267" s="254"/>
      <c r="FNX267" s="254"/>
      <c r="FNY267" s="254"/>
      <c r="FNZ267" s="254"/>
      <c r="FOA267" s="254"/>
      <c r="FOB267" s="254"/>
      <c r="FOC267" s="254"/>
      <c r="FOD267" s="254"/>
      <c r="FOE267" s="254"/>
      <c r="FOF267" s="254"/>
      <c r="FOG267" s="254"/>
      <c r="FOH267" s="254"/>
      <c r="FOI267" s="254"/>
      <c r="FOJ267" s="254"/>
      <c r="FOK267" s="254"/>
      <c r="FOL267" s="254"/>
      <c r="FOM267" s="254"/>
      <c r="FON267" s="254"/>
      <c r="FOO267" s="254"/>
      <c r="FOP267" s="254"/>
      <c r="FOQ267" s="254"/>
      <c r="FOR267" s="254"/>
      <c r="FOS267" s="254"/>
      <c r="FOT267" s="254"/>
      <c r="FOU267" s="254"/>
      <c r="FOV267" s="254"/>
      <c r="FOW267" s="254"/>
      <c r="FOX267" s="254"/>
      <c r="FOY267" s="254"/>
      <c r="FOZ267" s="254"/>
      <c r="FPA267" s="254"/>
      <c r="FPB267" s="254"/>
      <c r="FPC267" s="254"/>
      <c r="FPD267" s="254"/>
      <c r="FPE267" s="254"/>
      <c r="FPF267" s="254"/>
      <c r="FPG267" s="254"/>
      <c r="FPH267" s="254"/>
      <c r="FPI267" s="254"/>
      <c r="FPJ267" s="254"/>
      <c r="FPK267" s="254"/>
      <c r="FPL267" s="254"/>
      <c r="FPM267" s="254"/>
      <c r="FPN267" s="254"/>
      <c r="FPO267" s="254"/>
      <c r="FPP267" s="254"/>
      <c r="FPQ267" s="254"/>
      <c r="FPR267" s="254"/>
      <c r="FPS267" s="254"/>
      <c r="FPT267" s="254"/>
      <c r="FPU267" s="254"/>
      <c r="FPV267" s="254"/>
      <c r="FPW267" s="254"/>
      <c r="FPX267" s="254"/>
      <c r="FPY267" s="254"/>
      <c r="FPZ267" s="254"/>
      <c r="FQA267" s="254"/>
      <c r="FQB267" s="254"/>
      <c r="FQC267" s="254"/>
      <c r="FQD267" s="254"/>
      <c r="FQE267" s="254"/>
      <c r="FQF267" s="254"/>
      <c r="FQG267" s="254"/>
      <c r="FQH267" s="254"/>
      <c r="FQI267" s="254"/>
      <c r="FQJ267" s="254"/>
      <c r="FQK267" s="254"/>
      <c r="FQL267" s="254"/>
      <c r="FQM267" s="254"/>
      <c r="FQN267" s="254"/>
      <c r="FQO267" s="254"/>
      <c r="FQP267" s="254"/>
      <c r="FQQ267" s="254"/>
      <c r="FQR267" s="254"/>
      <c r="FQS267" s="254"/>
      <c r="FQT267" s="254"/>
      <c r="FQU267" s="254"/>
      <c r="FQV267" s="254"/>
      <c r="FQW267" s="254"/>
      <c r="FQX267" s="254"/>
      <c r="FQY267" s="254"/>
      <c r="FQZ267" s="254"/>
      <c r="FRA267" s="254"/>
      <c r="FRB267" s="254"/>
      <c r="FRC267" s="254"/>
      <c r="FRD267" s="254"/>
      <c r="FRE267" s="254"/>
      <c r="FRF267" s="254"/>
      <c r="FRG267" s="254"/>
      <c r="FRH267" s="254"/>
      <c r="FRI267" s="254"/>
      <c r="FRJ267" s="254"/>
      <c r="FRK267" s="254"/>
      <c r="FRL267" s="254"/>
      <c r="FRM267" s="254"/>
      <c r="FRN267" s="254"/>
      <c r="FRO267" s="254"/>
      <c r="FRP267" s="254"/>
      <c r="FRQ267" s="254"/>
      <c r="FRR267" s="254"/>
      <c r="FRS267" s="254"/>
      <c r="FRT267" s="254"/>
      <c r="FRU267" s="254"/>
      <c r="FRV267" s="254"/>
      <c r="FRW267" s="254"/>
      <c r="FRX267" s="254"/>
      <c r="FRY267" s="254"/>
      <c r="FRZ267" s="254"/>
      <c r="FSA267" s="254"/>
      <c r="FSB267" s="254"/>
      <c r="FSC267" s="254"/>
      <c r="FSD267" s="254"/>
      <c r="FSE267" s="254"/>
      <c r="FSF267" s="254"/>
      <c r="FSG267" s="254"/>
      <c r="FSH267" s="254"/>
      <c r="FSI267" s="254"/>
      <c r="FSJ267" s="254"/>
      <c r="FSK267" s="254"/>
      <c r="FSL267" s="254"/>
      <c r="FSM267" s="254"/>
      <c r="FSN267" s="254"/>
      <c r="FSO267" s="254"/>
      <c r="FSP267" s="254"/>
      <c r="FSQ267" s="254"/>
      <c r="FSR267" s="254"/>
      <c r="FSS267" s="254"/>
      <c r="FST267" s="254"/>
      <c r="FSU267" s="254"/>
      <c r="FSV267" s="254"/>
      <c r="FSW267" s="254"/>
      <c r="FSX267" s="254"/>
      <c r="FSY267" s="254"/>
      <c r="FSZ267" s="254"/>
      <c r="FTA267" s="254"/>
      <c r="FTB267" s="254"/>
      <c r="FTC267" s="254"/>
      <c r="FTD267" s="254"/>
      <c r="FTE267" s="254"/>
      <c r="FTF267" s="254"/>
      <c r="FTG267" s="254"/>
      <c r="FTH267" s="254"/>
      <c r="FTI267" s="254"/>
      <c r="FTJ267" s="254"/>
      <c r="FTK267" s="254"/>
      <c r="FTL267" s="254"/>
      <c r="FTM267" s="254"/>
      <c r="FTN267" s="254"/>
      <c r="FTO267" s="254"/>
      <c r="FTP267" s="254"/>
      <c r="FTQ267" s="254"/>
      <c r="FTR267" s="254"/>
      <c r="FTS267" s="254"/>
      <c r="FTT267" s="254"/>
      <c r="FTU267" s="254"/>
      <c r="FTV267" s="254"/>
      <c r="FTW267" s="254"/>
      <c r="FTX267" s="254"/>
      <c r="FTY267" s="254"/>
      <c r="FTZ267" s="254"/>
      <c r="FUA267" s="254"/>
      <c r="FUB267" s="254"/>
      <c r="FUC267" s="254"/>
      <c r="FUD267" s="254"/>
      <c r="FUE267" s="254"/>
      <c r="FUF267" s="254"/>
      <c r="FUG267" s="254"/>
      <c r="FUH267" s="254"/>
      <c r="FUI267" s="254"/>
      <c r="FUJ267" s="254"/>
      <c r="FUK267" s="254"/>
      <c r="FUL267" s="254"/>
      <c r="FUM267" s="254"/>
      <c r="FUN267" s="254"/>
      <c r="FUO267" s="254"/>
      <c r="FUP267" s="254"/>
      <c r="FUQ267" s="254"/>
      <c r="FUR267" s="254"/>
      <c r="FUS267" s="254"/>
      <c r="FUT267" s="254"/>
      <c r="FUU267" s="254"/>
      <c r="FUV267" s="254"/>
      <c r="FUW267" s="254"/>
      <c r="FUX267" s="254"/>
      <c r="FUY267" s="254"/>
      <c r="FUZ267" s="254"/>
      <c r="FVA267" s="254"/>
      <c r="FVB267" s="254"/>
      <c r="FVC267" s="254"/>
      <c r="FVD267" s="254"/>
      <c r="FVE267" s="254"/>
      <c r="FVF267" s="254"/>
      <c r="FVG267" s="254"/>
      <c r="FVH267" s="254"/>
      <c r="FVI267" s="254"/>
      <c r="FVJ267" s="254"/>
      <c r="FVK267" s="254"/>
      <c r="FVL267" s="254"/>
      <c r="FVM267" s="254"/>
      <c r="FVN267" s="254"/>
      <c r="FVO267" s="254"/>
      <c r="FVP267" s="254"/>
      <c r="FVQ267" s="254"/>
      <c r="FVR267" s="254"/>
      <c r="FVS267" s="254"/>
      <c r="FVT267" s="254"/>
      <c r="FVU267" s="254"/>
      <c r="FVV267" s="254"/>
      <c r="FVW267" s="254"/>
      <c r="FVX267" s="254"/>
      <c r="FVY267" s="254"/>
      <c r="FVZ267" s="254"/>
      <c r="FWA267" s="254"/>
      <c r="FWB267" s="254"/>
      <c r="FWC267" s="254"/>
      <c r="FWD267" s="254"/>
      <c r="FWE267" s="254"/>
      <c r="FWF267" s="254"/>
      <c r="FWG267" s="254"/>
      <c r="FWH267" s="254"/>
      <c r="FWI267" s="254"/>
      <c r="FWJ267" s="254"/>
      <c r="FWK267" s="254"/>
      <c r="FWL267" s="254"/>
      <c r="FWM267" s="254"/>
      <c r="FWN267" s="254"/>
      <c r="FWO267" s="254"/>
      <c r="FWP267" s="254"/>
      <c r="FWQ267" s="254"/>
      <c r="FWR267" s="254"/>
      <c r="FWS267" s="254"/>
      <c r="FWT267" s="254"/>
      <c r="FWU267" s="254"/>
      <c r="FWV267" s="254"/>
      <c r="FWW267" s="254"/>
      <c r="FWX267" s="254"/>
      <c r="FWY267" s="254"/>
      <c r="FWZ267" s="254"/>
      <c r="FXA267" s="254"/>
      <c r="FXB267" s="254"/>
      <c r="FXC267" s="254"/>
      <c r="FXD267" s="254"/>
      <c r="FXE267" s="254"/>
      <c r="FXF267" s="254"/>
      <c r="FXG267" s="254"/>
      <c r="FXH267" s="254"/>
      <c r="FXI267" s="254"/>
      <c r="FXJ267" s="254"/>
      <c r="FXK267" s="254"/>
      <c r="FXL267" s="254"/>
      <c r="FXM267" s="254"/>
      <c r="FXN267" s="254"/>
      <c r="FXO267" s="254"/>
      <c r="FXP267" s="254"/>
      <c r="FXQ267" s="254"/>
      <c r="FXR267" s="254"/>
      <c r="FXS267" s="254"/>
      <c r="FXT267" s="254"/>
      <c r="FXU267" s="254"/>
      <c r="FXV267" s="254"/>
      <c r="FXW267" s="254"/>
      <c r="FXX267" s="254"/>
      <c r="FXY267" s="254"/>
      <c r="FXZ267" s="254"/>
      <c r="FYA267" s="254"/>
      <c r="FYB267" s="254"/>
      <c r="FYC267" s="254"/>
      <c r="FYD267" s="254"/>
      <c r="FYE267" s="254"/>
      <c r="FYF267" s="254"/>
      <c r="FYG267" s="254"/>
      <c r="FYH267" s="254"/>
      <c r="FYI267" s="254"/>
      <c r="FYJ267" s="254"/>
      <c r="FYK267" s="254"/>
      <c r="FYL267" s="254"/>
      <c r="FYM267" s="254"/>
      <c r="FYN267" s="254"/>
      <c r="FYO267" s="254"/>
      <c r="FYP267" s="254"/>
      <c r="FYQ267" s="254"/>
      <c r="FYR267" s="254"/>
      <c r="FYS267" s="254"/>
      <c r="FYT267" s="254"/>
      <c r="FYU267" s="254"/>
      <c r="FYV267" s="254"/>
      <c r="FYW267" s="254"/>
      <c r="FYX267" s="254"/>
      <c r="FYY267" s="254"/>
      <c r="FYZ267" s="254"/>
      <c r="FZA267" s="254"/>
      <c r="FZB267" s="254"/>
      <c r="FZC267" s="254"/>
      <c r="FZD267" s="254"/>
      <c r="FZE267" s="254"/>
      <c r="FZF267" s="254"/>
      <c r="FZG267" s="254"/>
      <c r="FZH267" s="254"/>
      <c r="FZI267" s="254"/>
      <c r="FZJ267" s="254"/>
      <c r="FZK267" s="254"/>
      <c r="FZL267" s="254"/>
      <c r="FZM267" s="254"/>
      <c r="FZN267" s="254"/>
      <c r="FZO267" s="254"/>
      <c r="FZP267" s="254"/>
      <c r="FZQ267" s="254"/>
      <c r="FZR267" s="254"/>
      <c r="FZS267" s="254"/>
      <c r="FZT267" s="254"/>
      <c r="FZU267" s="254"/>
      <c r="FZV267" s="254"/>
      <c r="FZW267" s="254"/>
      <c r="FZX267" s="254"/>
      <c r="FZY267" s="254"/>
      <c r="FZZ267" s="254"/>
      <c r="GAA267" s="254"/>
      <c r="GAB267" s="254"/>
      <c r="GAC267" s="254"/>
      <c r="GAD267" s="254"/>
      <c r="GAE267" s="254"/>
      <c r="GAF267" s="254"/>
      <c r="GAG267" s="254"/>
      <c r="GAH267" s="254"/>
      <c r="GAI267" s="254"/>
      <c r="GAJ267" s="254"/>
      <c r="GAK267" s="254"/>
      <c r="GAL267" s="254"/>
      <c r="GAM267" s="254"/>
      <c r="GAN267" s="254"/>
      <c r="GAO267" s="254"/>
      <c r="GAP267" s="254"/>
      <c r="GAQ267" s="254"/>
      <c r="GAR267" s="254"/>
      <c r="GAS267" s="254"/>
      <c r="GAT267" s="254"/>
      <c r="GAU267" s="254"/>
      <c r="GAV267" s="254"/>
      <c r="GAW267" s="254"/>
      <c r="GAX267" s="254"/>
      <c r="GAY267" s="254"/>
      <c r="GAZ267" s="254"/>
      <c r="GBA267" s="254"/>
      <c r="GBB267" s="254"/>
      <c r="GBC267" s="254"/>
      <c r="GBD267" s="254"/>
      <c r="GBE267" s="254"/>
      <c r="GBF267" s="254"/>
      <c r="GBG267" s="254"/>
      <c r="GBH267" s="254"/>
      <c r="GBI267" s="254"/>
      <c r="GBJ267" s="254"/>
      <c r="GBK267" s="254"/>
      <c r="GBL267" s="254"/>
      <c r="GBM267" s="254"/>
      <c r="GBN267" s="254"/>
      <c r="GBO267" s="254"/>
      <c r="GBP267" s="254"/>
      <c r="GBQ267" s="254"/>
      <c r="GBR267" s="254"/>
      <c r="GBS267" s="254"/>
      <c r="GBT267" s="254"/>
      <c r="GBU267" s="254"/>
      <c r="GBV267" s="254"/>
      <c r="GBW267" s="254"/>
      <c r="GBX267" s="254"/>
      <c r="GBY267" s="254"/>
      <c r="GBZ267" s="254"/>
      <c r="GCA267" s="254"/>
      <c r="GCB267" s="254"/>
      <c r="GCC267" s="254"/>
      <c r="GCD267" s="254"/>
      <c r="GCE267" s="254"/>
      <c r="GCF267" s="254"/>
      <c r="GCG267" s="254"/>
      <c r="GCH267" s="254"/>
      <c r="GCI267" s="254"/>
      <c r="GCJ267" s="254"/>
      <c r="GCK267" s="254"/>
      <c r="GCL267" s="254"/>
      <c r="GCM267" s="254"/>
      <c r="GCN267" s="254"/>
      <c r="GCO267" s="254"/>
      <c r="GCP267" s="254"/>
      <c r="GCQ267" s="254"/>
      <c r="GCR267" s="254"/>
      <c r="GCS267" s="254"/>
      <c r="GCT267" s="254"/>
      <c r="GCU267" s="254"/>
      <c r="GCV267" s="254"/>
      <c r="GCW267" s="254"/>
      <c r="GCX267" s="254"/>
      <c r="GCY267" s="254"/>
      <c r="GCZ267" s="254"/>
      <c r="GDA267" s="254"/>
      <c r="GDB267" s="254"/>
      <c r="GDC267" s="254"/>
      <c r="GDD267" s="254"/>
      <c r="GDE267" s="254"/>
      <c r="GDF267" s="254"/>
      <c r="GDG267" s="254"/>
      <c r="GDH267" s="254"/>
      <c r="GDI267" s="254"/>
      <c r="GDJ267" s="254"/>
      <c r="GDK267" s="254"/>
      <c r="GDL267" s="254"/>
      <c r="GDM267" s="254"/>
      <c r="GDN267" s="254"/>
      <c r="GDO267" s="254"/>
      <c r="GDP267" s="254"/>
      <c r="GDQ267" s="254"/>
      <c r="GDR267" s="254"/>
      <c r="GDS267" s="254"/>
      <c r="GDT267" s="254"/>
      <c r="GDU267" s="254"/>
      <c r="GDV267" s="254"/>
      <c r="GDW267" s="254"/>
      <c r="GDX267" s="254"/>
      <c r="GDY267" s="254"/>
      <c r="GDZ267" s="254"/>
      <c r="GEA267" s="254"/>
      <c r="GEB267" s="254"/>
      <c r="GEC267" s="254"/>
      <c r="GED267" s="254"/>
      <c r="GEE267" s="254"/>
      <c r="GEF267" s="254"/>
      <c r="GEG267" s="254"/>
      <c r="GEH267" s="254"/>
      <c r="GEI267" s="254"/>
      <c r="GEJ267" s="254"/>
      <c r="GEK267" s="254"/>
      <c r="GEL267" s="254"/>
      <c r="GEM267" s="254"/>
      <c r="GEN267" s="254"/>
      <c r="GEO267" s="254"/>
      <c r="GEP267" s="254"/>
      <c r="GEQ267" s="254"/>
      <c r="GER267" s="254"/>
      <c r="GES267" s="254"/>
      <c r="GET267" s="254"/>
      <c r="GEU267" s="254"/>
      <c r="GEV267" s="254"/>
      <c r="GEW267" s="254"/>
      <c r="GEX267" s="254"/>
      <c r="GEY267" s="254"/>
      <c r="GEZ267" s="254"/>
      <c r="GFA267" s="254"/>
      <c r="GFB267" s="254"/>
      <c r="GFC267" s="254"/>
      <c r="GFD267" s="254"/>
      <c r="GFE267" s="254"/>
      <c r="GFF267" s="254"/>
      <c r="GFG267" s="254"/>
      <c r="GFH267" s="254"/>
      <c r="GFI267" s="254"/>
      <c r="GFJ267" s="254"/>
      <c r="GFK267" s="254"/>
      <c r="GFL267" s="254"/>
      <c r="GFM267" s="254"/>
      <c r="GFN267" s="254"/>
      <c r="GFO267" s="254"/>
      <c r="GFP267" s="254"/>
      <c r="GFQ267" s="254"/>
      <c r="GFR267" s="254"/>
      <c r="GFS267" s="254"/>
      <c r="GFT267" s="254"/>
      <c r="GFU267" s="254"/>
      <c r="GFV267" s="254"/>
      <c r="GFW267" s="254"/>
      <c r="GFX267" s="254"/>
      <c r="GFY267" s="254"/>
      <c r="GFZ267" s="254"/>
      <c r="GGA267" s="254"/>
      <c r="GGB267" s="254"/>
      <c r="GGC267" s="254"/>
      <c r="GGD267" s="254"/>
      <c r="GGE267" s="254"/>
      <c r="GGF267" s="254"/>
      <c r="GGG267" s="254"/>
      <c r="GGH267" s="254"/>
      <c r="GGI267" s="254"/>
      <c r="GGJ267" s="254"/>
      <c r="GGK267" s="254"/>
      <c r="GGL267" s="254"/>
      <c r="GGM267" s="254"/>
      <c r="GGN267" s="254"/>
      <c r="GGO267" s="254"/>
      <c r="GGP267" s="254"/>
      <c r="GGQ267" s="254"/>
      <c r="GGR267" s="254"/>
      <c r="GGS267" s="254"/>
      <c r="GGT267" s="254"/>
      <c r="GGU267" s="254"/>
      <c r="GGV267" s="254"/>
      <c r="GGW267" s="254"/>
      <c r="GGX267" s="254"/>
      <c r="GGY267" s="254"/>
      <c r="GGZ267" s="254"/>
      <c r="GHA267" s="254"/>
      <c r="GHB267" s="254"/>
      <c r="GHC267" s="254"/>
      <c r="GHD267" s="254"/>
      <c r="GHE267" s="254"/>
      <c r="GHF267" s="254"/>
      <c r="GHG267" s="254"/>
      <c r="GHH267" s="254"/>
      <c r="GHI267" s="254"/>
      <c r="GHJ267" s="254"/>
      <c r="GHK267" s="254"/>
      <c r="GHL267" s="254"/>
      <c r="GHM267" s="254"/>
      <c r="GHN267" s="254"/>
      <c r="GHO267" s="254"/>
      <c r="GHP267" s="254"/>
      <c r="GHQ267" s="254"/>
      <c r="GHR267" s="254"/>
      <c r="GHS267" s="254"/>
      <c r="GHT267" s="254"/>
      <c r="GHU267" s="254"/>
      <c r="GHV267" s="254"/>
      <c r="GHW267" s="254"/>
      <c r="GHX267" s="254"/>
      <c r="GHY267" s="254"/>
      <c r="GHZ267" s="254"/>
      <c r="GIA267" s="254"/>
      <c r="GIB267" s="254"/>
      <c r="GIC267" s="254"/>
      <c r="GID267" s="254"/>
      <c r="GIE267" s="254"/>
      <c r="GIF267" s="254"/>
      <c r="GIG267" s="254"/>
      <c r="GIH267" s="254"/>
      <c r="GII267" s="254"/>
      <c r="GIJ267" s="254"/>
      <c r="GIK267" s="254"/>
      <c r="GIL267" s="254"/>
      <c r="GIM267" s="254"/>
      <c r="GIN267" s="254"/>
      <c r="GIO267" s="254"/>
      <c r="GIP267" s="254"/>
      <c r="GIQ267" s="254"/>
      <c r="GIR267" s="254"/>
      <c r="GIS267" s="254"/>
      <c r="GIT267" s="254"/>
      <c r="GIU267" s="254"/>
      <c r="GIV267" s="254"/>
      <c r="GIW267" s="254"/>
      <c r="GIX267" s="254"/>
      <c r="GIY267" s="254"/>
      <c r="GIZ267" s="254"/>
      <c r="GJA267" s="254"/>
      <c r="GJB267" s="254"/>
      <c r="GJC267" s="254"/>
      <c r="GJD267" s="254"/>
      <c r="GJE267" s="254"/>
      <c r="GJF267" s="254"/>
      <c r="GJG267" s="254"/>
      <c r="GJH267" s="254"/>
      <c r="GJI267" s="254"/>
      <c r="GJJ267" s="254"/>
      <c r="GJK267" s="254"/>
      <c r="GJL267" s="254"/>
      <c r="GJM267" s="254"/>
      <c r="GJN267" s="254"/>
      <c r="GJO267" s="254"/>
      <c r="GJP267" s="254"/>
      <c r="GJQ267" s="254"/>
      <c r="GJR267" s="254"/>
      <c r="GJS267" s="254"/>
      <c r="GJT267" s="254"/>
      <c r="GJU267" s="254"/>
      <c r="GJV267" s="254"/>
      <c r="GJW267" s="254"/>
      <c r="GJX267" s="254"/>
      <c r="GJY267" s="254"/>
      <c r="GJZ267" s="254"/>
      <c r="GKA267" s="254"/>
      <c r="GKB267" s="254"/>
      <c r="GKC267" s="254"/>
      <c r="GKD267" s="254"/>
      <c r="GKE267" s="254"/>
      <c r="GKF267" s="254"/>
      <c r="GKG267" s="254"/>
      <c r="GKH267" s="254"/>
      <c r="GKI267" s="254"/>
      <c r="GKJ267" s="254"/>
      <c r="GKK267" s="254"/>
      <c r="GKL267" s="254"/>
      <c r="GKM267" s="254"/>
      <c r="GKN267" s="254"/>
      <c r="GKO267" s="254"/>
      <c r="GKP267" s="254"/>
      <c r="GKQ267" s="254"/>
      <c r="GKR267" s="254"/>
      <c r="GKS267" s="254"/>
      <c r="GKT267" s="254"/>
      <c r="GKU267" s="254"/>
      <c r="GKV267" s="254"/>
      <c r="GKW267" s="254"/>
      <c r="GKX267" s="254"/>
      <c r="GKY267" s="254"/>
      <c r="GKZ267" s="254"/>
      <c r="GLA267" s="254"/>
      <c r="GLB267" s="254"/>
      <c r="GLC267" s="254"/>
      <c r="GLD267" s="254"/>
      <c r="GLE267" s="254"/>
      <c r="GLF267" s="254"/>
      <c r="GLG267" s="254"/>
      <c r="GLH267" s="254"/>
      <c r="GLI267" s="254"/>
      <c r="GLJ267" s="254"/>
      <c r="GLK267" s="254"/>
      <c r="GLL267" s="254"/>
      <c r="GLM267" s="254"/>
      <c r="GLN267" s="254"/>
      <c r="GLO267" s="254"/>
      <c r="GLP267" s="254"/>
      <c r="GLQ267" s="254"/>
      <c r="GLR267" s="254"/>
      <c r="GLS267" s="254"/>
      <c r="GLT267" s="254"/>
      <c r="GLU267" s="254"/>
      <c r="GLV267" s="254"/>
      <c r="GLW267" s="254"/>
      <c r="GLX267" s="254"/>
      <c r="GLY267" s="254"/>
      <c r="GLZ267" s="254"/>
      <c r="GMA267" s="254"/>
      <c r="GMB267" s="254"/>
      <c r="GMC267" s="254"/>
      <c r="GMD267" s="254"/>
      <c r="GME267" s="254"/>
      <c r="GMF267" s="254"/>
      <c r="GMG267" s="254"/>
      <c r="GMH267" s="254"/>
      <c r="GMI267" s="254"/>
      <c r="GMJ267" s="254"/>
      <c r="GMK267" s="254"/>
      <c r="GML267" s="254"/>
      <c r="GMM267" s="254"/>
      <c r="GMN267" s="254"/>
      <c r="GMO267" s="254"/>
      <c r="GMP267" s="254"/>
      <c r="GMQ267" s="254"/>
      <c r="GMR267" s="254"/>
      <c r="GMS267" s="254"/>
      <c r="GMT267" s="254"/>
      <c r="GMU267" s="254"/>
      <c r="GMV267" s="254"/>
      <c r="GMW267" s="254"/>
      <c r="GMX267" s="254"/>
      <c r="GMY267" s="254"/>
      <c r="GMZ267" s="254"/>
      <c r="GNA267" s="254"/>
      <c r="GNB267" s="254"/>
      <c r="GNC267" s="254"/>
      <c r="GND267" s="254"/>
      <c r="GNE267" s="254"/>
      <c r="GNF267" s="254"/>
      <c r="GNG267" s="254"/>
      <c r="GNH267" s="254"/>
      <c r="GNI267" s="254"/>
      <c r="GNJ267" s="254"/>
      <c r="GNK267" s="254"/>
      <c r="GNL267" s="254"/>
      <c r="GNM267" s="254"/>
      <c r="GNN267" s="254"/>
      <c r="GNO267" s="254"/>
      <c r="GNP267" s="254"/>
      <c r="GNQ267" s="254"/>
      <c r="GNR267" s="254"/>
      <c r="GNS267" s="254"/>
      <c r="GNT267" s="254"/>
      <c r="GNU267" s="254"/>
      <c r="GNV267" s="254"/>
      <c r="GNW267" s="254"/>
      <c r="GNX267" s="254"/>
      <c r="GNY267" s="254"/>
      <c r="GNZ267" s="254"/>
      <c r="GOA267" s="254"/>
      <c r="GOB267" s="254"/>
      <c r="GOC267" s="254"/>
      <c r="GOD267" s="254"/>
      <c r="GOE267" s="254"/>
      <c r="GOF267" s="254"/>
      <c r="GOG267" s="254"/>
      <c r="GOH267" s="254"/>
      <c r="GOI267" s="254"/>
      <c r="GOJ267" s="254"/>
      <c r="GOK267" s="254"/>
      <c r="GOL267" s="254"/>
      <c r="GOM267" s="254"/>
      <c r="GON267" s="254"/>
      <c r="GOO267" s="254"/>
      <c r="GOP267" s="254"/>
      <c r="GOQ267" s="254"/>
      <c r="GOR267" s="254"/>
      <c r="GOS267" s="254"/>
      <c r="GOT267" s="254"/>
      <c r="GOU267" s="254"/>
      <c r="GOV267" s="254"/>
      <c r="GOW267" s="254"/>
      <c r="GOX267" s="254"/>
      <c r="GOY267" s="254"/>
      <c r="GOZ267" s="254"/>
      <c r="GPA267" s="254"/>
      <c r="GPB267" s="254"/>
      <c r="GPC267" s="254"/>
      <c r="GPD267" s="254"/>
      <c r="GPE267" s="254"/>
      <c r="GPF267" s="254"/>
      <c r="GPG267" s="254"/>
      <c r="GPH267" s="254"/>
      <c r="GPI267" s="254"/>
      <c r="GPJ267" s="254"/>
      <c r="GPK267" s="254"/>
      <c r="GPL267" s="254"/>
      <c r="GPM267" s="254"/>
      <c r="GPN267" s="254"/>
      <c r="GPO267" s="254"/>
      <c r="GPP267" s="254"/>
      <c r="GPQ267" s="254"/>
      <c r="GPR267" s="254"/>
      <c r="GPS267" s="254"/>
      <c r="GPT267" s="254"/>
      <c r="GPU267" s="254"/>
      <c r="GPV267" s="254"/>
      <c r="GPW267" s="254"/>
      <c r="GPX267" s="254"/>
      <c r="GPY267" s="254"/>
      <c r="GPZ267" s="254"/>
      <c r="GQA267" s="254"/>
      <c r="GQB267" s="254"/>
      <c r="GQC267" s="254"/>
      <c r="GQD267" s="254"/>
      <c r="GQE267" s="254"/>
      <c r="GQF267" s="254"/>
      <c r="GQG267" s="254"/>
      <c r="GQH267" s="254"/>
      <c r="GQI267" s="254"/>
      <c r="GQJ267" s="254"/>
      <c r="GQK267" s="254"/>
      <c r="GQL267" s="254"/>
      <c r="GQM267" s="254"/>
      <c r="GQN267" s="254"/>
      <c r="GQO267" s="254"/>
      <c r="GQP267" s="254"/>
      <c r="GQQ267" s="254"/>
      <c r="GQR267" s="254"/>
      <c r="GQS267" s="254"/>
      <c r="GQT267" s="254"/>
      <c r="GQU267" s="254"/>
      <c r="GQV267" s="254"/>
      <c r="GQW267" s="254"/>
      <c r="GQX267" s="254"/>
      <c r="GQY267" s="254"/>
      <c r="GQZ267" s="254"/>
      <c r="GRA267" s="254"/>
      <c r="GRB267" s="254"/>
      <c r="GRC267" s="254"/>
      <c r="GRD267" s="254"/>
      <c r="GRE267" s="254"/>
      <c r="GRF267" s="254"/>
      <c r="GRG267" s="254"/>
      <c r="GRH267" s="254"/>
      <c r="GRI267" s="254"/>
      <c r="GRJ267" s="254"/>
      <c r="GRK267" s="254"/>
      <c r="GRL267" s="254"/>
      <c r="GRM267" s="254"/>
      <c r="GRN267" s="254"/>
      <c r="GRO267" s="254"/>
      <c r="GRP267" s="254"/>
      <c r="GRQ267" s="254"/>
      <c r="GRR267" s="254"/>
      <c r="GRS267" s="254"/>
      <c r="GRT267" s="254"/>
      <c r="GRU267" s="254"/>
      <c r="GRV267" s="254"/>
      <c r="GRW267" s="254"/>
      <c r="GRX267" s="254"/>
      <c r="GRY267" s="254"/>
      <c r="GRZ267" s="254"/>
      <c r="GSA267" s="254"/>
      <c r="GSB267" s="254"/>
      <c r="GSC267" s="254"/>
      <c r="GSD267" s="254"/>
      <c r="GSE267" s="254"/>
      <c r="GSF267" s="254"/>
      <c r="GSG267" s="254"/>
      <c r="GSH267" s="254"/>
      <c r="GSI267" s="254"/>
      <c r="GSJ267" s="254"/>
      <c r="GSK267" s="254"/>
      <c r="GSL267" s="254"/>
      <c r="GSM267" s="254"/>
      <c r="GSN267" s="254"/>
      <c r="GSO267" s="254"/>
      <c r="GSP267" s="254"/>
      <c r="GSQ267" s="254"/>
      <c r="GSR267" s="254"/>
      <c r="GSS267" s="254"/>
      <c r="GST267" s="254"/>
      <c r="GSU267" s="254"/>
      <c r="GSV267" s="254"/>
      <c r="GSW267" s="254"/>
      <c r="GSX267" s="254"/>
      <c r="GSY267" s="254"/>
      <c r="GSZ267" s="254"/>
      <c r="GTA267" s="254"/>
      <c r="GTB267" s="254"/>
      <c r="GTC267" s="254"/>
      <c r="GTD267" s="254"/>
      <c r="GTE267" s="254"/>
      <c r="GTF267" s="254"/>
      <c r="GTG267" s="254"/>
      <c r="GTH267" s="254"/>
      <c r="GTI267" s="254"/>
      <c r="GTJ267" s="254"/>
      <c r="GTK267" s="254"/>
      <c r="GTL267" s="254"/>
      <c r="GTM267" s="254"/>
      <c r="GTN267" s="254"/>
      <c r="GTO267" s="254"/>
      <c r="GTP267" s="254"/>
      <c r="GTQ267" s="254"/>
      <c r="GTR267" s="254"/>
      <c r="GTS267" s="254"/>
      <c r="GTT267" s="254"/>
      <c r="GTU267" s="254"/>
      <c r="GTV267" s="254"/>
      <c r="GTW267" s="254"/>
      <c r="GTX267" s="254"/>
      <c r="GTY267" s="254"/>
      <c r="GTZ267" s="254"/>
      <c r="GUA267" s="254"/>
      <c r="GUB267" s="254"/>
      <c r="GUC267" s="254"/>
      <c r="GUD267" s="254"/>
      <c r="GUE267" s="254"/>
      <c r="GUF267" s="254"/>
      <c r="GUG267" s="254"/>
      <c r="GUH267" s="254"/>
      <c r="GUI267" s="254"/>
      <c r="GUJ267" s="254"/>
      <c r="GUK267" s="254"/>
      <c r="GUL267" s="254"/>
      <c r="GUM267" s="254"/>
      <c r="GUN267" s="254"/>
      <c r="GUO267" s="254"/>
      <c r="GUP267" s="254"/>
      <c r="GUQ267" s="254"/>
      <c r="GUR267" s="254"/>
      <c r="GUS267" s="254"/>
      <c r="GUT267" s="254"/>
      <c r="GUU267" s="254"/>
      <c r="GUV267" s="254"/>
      <c r="GUW267" s="254"/>
      <c r="GUX267" s="254"/>
      <c r="GUY267" s="254"/>
      <c r="GUZ267" s="254"/>
      <c r="GVA267" s="254"/>
      <c r="GVB267" s="254"/>
      <c r="GVC267" s="254"/>
      <c r="GVD267" s="254"/>
      <c r="GVE267" s="254"/>
      <c r="GVF267" s="254"/>
      <c r="GVG267" s="254"/>
      <c r="GVH267" s="254"/>
      <c r="GVI267" s="254"/>
      <c r="GVJ267" s="254"/>
      <c r="GVK267" s="254"/>
      <c r="GVL267" s="254"/>
      <c r="GVM267" s="254"/>
      <c r="GVN267" s="254"/>
      <c r="GVO267" s="254"/>
      <c r="GVP267" s="254"/>
      <c r="GVQ267" s="254"/>
      <c r="GVR267" s="254"/>
      <c r="GVS267" s="254"/>
      <c r="GVT267" s="254"/>
      <c r="GVU267" s="254"/>
      <c r="GVV267" s="254"/>
      <c r="GVW267" s="254"/>
      <c r="GVX267" s="254"/>
      <c r="GVY267" s="254"/>
      <c r="GVZ267" s="254"/>
      <c r="GWA267" s="254"/>
      <c r="GWB267" s="254"/>
      <c r="GWC267" s="254"/>
      <c r="GWD267" s="254"/>
      <c r="GWE267" s="254"/>
      <c r="GWF267" s="254"/>
      <c r="GWG267" s="254"/>
      <c r="GWH267" s="254"/>
      <c r="GWI267" s="254"/>
      <c r="GWJ267" s="254"/>
      <c r="GWK267" s="254"/>
      <c r="GWL267" s="254"/>
      <c r="GWM267" s="254"/>
      <c r="GWN267" s="254"/>
      <c r="GWO267" s="254"/>
      <c r="GWP267" s="254"/>
      <c r="GWQ267" s="254"/>
      <c r="GWR267" s="254"/>
      <c r="GWS267" s="254"/>
      <c r="GWT267" s="254"/>
      <c r="GWU267" s="254"/>
      <c r="GWV267" s="254"/>
      <c r="GWW267" s="254"/>
      <c r="GWX267" s="254"/>
      <c r="GWY267" s="254"/>
      <c r="GWZ267" s="254"/>
      <c r="GXA267" s="254"/>
      <c r="GXB267" s="254"/>
      <c r="GXC267" s="254"/>
      <c r="GXD267" s="254"/>
      <c r="GXE267" s="254"/>
      <c r="GXF267" s="254"/>
      <c r="GXG267" s="254"/>
      <c r="GXH267" s="254"/>
      <c r="GXI267" s="254"/>
      <c r="GXJ267" s="254"/>
      <c r="GXK267" s="254"/>
      <c r="GXL267" s="254"/>
      <c r="GXM267" s="254"/>
      <c r="GXN267" s="254"/>
      <c r="GXO267" s="254"/>
      <c r="GXP267" s="254"/>
      <c r="GXQ267" s="254"/>
      <c r="GXR267" s="254"/>
      <c r="GXS267" s="254"/>
      <c r="GXT267" s="254"/>
      <c r="GXU267" s="254"/>
      <c r="GXV267" s="254"/>
      <c r="GXW267" s="254"/>
      <c r="GXX267" s="254"/>
      <c r="GXY267" s="254"/>
      <c r="GXZ267" s="254"/>
      <c r="GYA267" s="254"/>
      <c r="GYB267" s="254"/>
      <c r="GYC267" s="254"/>
      <c r="GYD267" s="254"/>
      <c r="GYE267" s="254"/>
      <c r="GYF267" s="254"/>
      <c r="GYG267" s="254"/>
      <c r="GYH267" s="254"/>
      <c r="GYI267" s="254"/>
      <c r="GYJ267" s="254"/>
      <c r="GYK267" s="254"/>
      <c r="GYL267" s="254"/>
      <c r="GYM267" s="254"/>
      <c r="GYN267" s="254"/>
      <c r="GYO267" s="254"/>
      <c r="GYP267" s="254"/>
      <c r="GYQ267" s="254"/>
      <c r="GYR267" s="254"/>
      <c r="GYS267" s="254"/>
      <c r="GYT267" s="254"/>
      <c r="GYU267" s="254"/>
      <c r="GYV267" s="254"/>
      <c r="GYW267" s="254"/>
      <c r="GYX267" s="254"/>
      <c r="GYY267" s="254"/>
      <c r="GYZ267" s="254"/>
      <c r="GZA267" s="254"/>
      <c r="GZB267" s="254"/>
      <c r="GZC267" s="254"/>
      <c r="GZD267" s="254"/>
      <c r="GZE267" s="254"/>
      <c r="GZF267" s="254"/>
      <c r="GZG267" s="254"/>
      <c r="GZH267" s="254"/>
      <c r="GZI267" s="254"/>
      <c r="GZJ267" s="254"/>
      <c r="GZK267" s="254"/>
      <c r="GZL267" s="254"/>
      <c r="GZM267" s="254"/>
      <c r="GZN267" s="254"/>
      <c r="GZO267" s="254"/>
      <c r="GZP267" s="254"/>
      <c r="GZQ267" s="254"/>
      <c r="GZR267" s="254"/>
      <c r="GZS267" s="254"/>
      <c r="GZT267" s="254"/>
      <c r="GZU267" s="254"/>
      <c r="GZV267" s="254"/>
      <c r="GZW267" s="254"/>
      <c r="GZX267" s="254"/>
      <c r="GZY267" s="254"/>
      <c r="GZZ267" s="254"/>
      <c r="HAA267" s="254"/>
      <c r="HAB267" s="254"/>
      <c r="HAC267" s="254"/>
      <c r="HAD267" s="254"/>
      <c r="HAE267" s="254"/>
      <c r="HAF267" s="254"/>
      <c r="HAG267" s="254"/>
      <c r="HAH267" s="254"/>
      <c r="HAI267" s="254"/>
      <c r="HAJ267" s="254"/>
      <c r="HAK267" s="254"/>
      <c r="HAL267" s="254"/>
      <c r="HAM267" s="254"/>
      <c r="HAN267" s="254"/>
      <c r="HAO267" s="254"/>
      <c r="HAP267" s="254"/>
      <c r="HAQ267" s="254"/>
      <c r="HAR267" s="254"/>
      <c r="HAS267" s="254"/>
      <c r="HAT267" s="254"/>
      <c r="HAU267" s="254"/>
      <c r="HAV267" s="254"/>
      <c r="HAW267" s="254"/>
      <c r="HAX267" s="254"/>
      <c r="HAY267" s="254"/>
      <c r="HAZ267" s="254"/>
      <c r="HBA267" s="254"/>
      <c r="HBB267" s="254"/>
      <c r="HBC267" s="254"/>
      <c r="HBD267" s="254"/>
      <c r="HBE267" s="254"/>
      <c r="HBF267" s="254"/>
      <c r="HBG267" s="254"/>
      <c r="HBH267" s="254"/>
      <c r="HBI267" s="254"/>
      <c r="HBJ267" s="254"/>
      <c r="HBK267" s="254"/>
      <c r="HBL267" s="254"/>
      <c r="HBM267" s="254"/>
      <c r="HBN267" s="254"/>
      <c r="HBO267" s="254"/>
      <c r="HBP267" s="254"/>
      <c r="HBQ267" s="254"/>
      <c r="HBR267" s="254"/>
      <c r="HBS267" s="254"/>
      <c r="HBT267" s="254"/>
      <c r="HBU267" s="254"/>
      <c r="HBV267" s="254"/>
      <c r="HBW267" s="254"/>
      <c r="HBX267" s="254"/>
      <c r="HBY267" s="254"/>
      <c r="HBZ267" s="254"/>
      <c r="HCA267" s="254"/>
      <c r="HCB267" s="254"/>
      <c r="HCC267" s="254"/>
      <c r="HCD267" s="254"/>
      <c r="HCE267" s="254"/>
      <c r="HCF267" s="254"/>
      <c r="HCG267" s="254"/>
      <c r="HCH267" s="254"/>
      <c r="HCI267" s="254"/>
      <c r="HCJ267" s="254"/>
      <c r="HCK267" s="254"/>
      <c r="HCL267" s="254"/>
      <c r="HCM267" s="254"/>
      <c r="HCN267" s="254"/>
      <c r="HCO267" s="254"/>
      <c r="HCP267" s="254"/>
      <c r="HCQ267" s="254"/>
      <c r="HCR267" s="254"/>
      <c r="HCS267" s="254"/>
      <c r="HCT267" s="254"/>
      <c r="HCU267" s="254"/>
      <c r="HCV267" s="254"/>
      <c r="HCW267" s="254"/>
      <c r="HCX267" s="254"/>
      <c r="HCY267" s="254"/>
      <c r="HCZ267" s="254"/>
      <c r="HDA267" s="254"/>
      <c r="HDB267" s="254"/>
      <c r="HDC267" s="254"/>
      <c r="HDD267" s="254"/>
      <c r="HDE267" s="254"/>
      <c r="HDF267" s="254"/>
      <c r="HDG267" s="254"/>
      <c r="HDH267" s="254"/>
      <c r="HDI267" s="254"/>
      <c r="HDJ267" s="254"/>
      <c r="HDK267" s="254"/>
      <c r="HDL267" s="254"/>
      <c r="HDM267" s="254"/>
      <c r="HDN267" s="254"/>
      <c r="HDO267" s="254"/>
      <c r="HDP267" s="254"/>
      <c r="HDQ267" s="254"/>
      <c r="HDR267" s="254"/>
      <c r="HDS267" s="254"/>
      <c r="HDT267" s="254"/>
      <c r="HDU267" s="254"/>
      <c r="HDV267" s="254"/>
      <c r="HDW267" s="254"/>
      <c r="HDX267" s="254"/>
      <c r="HDY267" s="254"/>
      <c r="HDZ267" s="254"/>
      <c r="HEA267" s="254"/>
      <c r="HEB267" s="254"/>
      <c r="HEC267" s="254"/>
      <c r="HED267" s="254"/>
      <c r="HEE267" s="254"/>
      <c r="HEF267" s="254"/>
      <c r="HEG267" s="254"/>
      <c r="HEH267" s="254"/>
      <c r="HEI267" s="254"/>
      <c r="HEJ267" s="254"/>
      <c r="HEK267" s="254"/>
      <c r="HEL267" s="254"/>
      <c r="HEM267" s="254"/>
      <c r="HEN267" s="254"/>
      <c r="HEO267" s="254"/>
      <c r="HEP267" s="254"/>
      <c r="HEQ267" s="254"/>
      <c r="HER267" s="254"/>
      <c r="HES267" s="254"/>
      <c r="HET267" s="254"/>
      <c r="HEU267" s="254"/>
      <c r="HEV267" s="254"/>
      <c r="HEW267" s="254"/>
      <c r="HEX267" s="254"/>
      <c r="HEY267" s="254"/>
      <c r="HEZ267" s="254"/>
      <c r="HFA267" s="254"/>
      <c r="HFB267" s="254"/>
      <c r="HFC267" s="254"/>
      <c r="HFD267" s="254"/>
      <c r="HFE267" s="254"/>
      <c r="HFF267" s="254"/>
      <c r="HFG267" s="254"/>
      <c r="HFH267" s="254"/>
      <c r="HFI267" s="254"/>
      <c r="HFJ267" s="254"/>
      <c r="HFK267" s="254"/>
      <c r="HFL267" s="254"/>
      <c r="HFM267" s="254"/>
      <c r="HFN267" s="254"/>
      <c r="HFO267" s="254"/>
      <c r="HFP267" s="254"/>
      <c r="HFQ267" s="254"/>
      <c r="HFR267" s="254"/>
      <c r="HFS267" s="254"/>
      <c r="HFT267" s="254"/>
      <c r="HFU267" s="254"/>
      <c r="HFV267" s="254"/>
      <c r="HFW267" s="254"/>
      <c r="HFX267" s="254"/>
      <c r="HFY267" s="254"/>
      <c r="HFZ267" s="254"/>
      <c r="HGA267" s="254"/>
      <c r="HGB267" s="254"/>
      <c r="HGC267" s="254"/>
      <c r="HGD267" s="254"/>
      <c r="HGE267" s="254"/>
      <c r="HGF267" s="254"/>
      <c r="HGG267" s="254"/>
      <c r="HGH267" s="254"/>
      <c r="HGI267" s="254"/>
      <c r="HGJ267" s="254"/>
      <c r="HGK267" s="254"/>
      <c r="HGL267" s="254"/>
      <c r="HGM267" s="254"/>
      <c r="HGN267" s="254"/>
      <c r="HGO267" s="254"/>
      <c r="HGP267" s="254"/>
      <c r="HGQ267" s="254"/>
      <c r="HGR267" s="254"/>
      <c r="HGS267" s="254"/>
      <c r="HGT267" s="254"/>
      <c r="HGU267" s="254"/>
      <c r="HGV267" s="254"/>
      <c r="HGW267" s="254"/>
      <c r="HGX267" s="254"/>
      <c r="HGY267" s="254"/>
      <c r="HGZ267" s="254"/>
      <c r="HHA267" s="254"/>
      <c r="HHB267" s="254"/>
      <c r="HHC267" s="254"/>
      <c r="HHD267" s="254"/>
      <c r="HHE267" s="254"/>
      <c r="HHF267" s="254"/>
      <c r="HHG267" s="254"/>
      <c r="HHH267" s="254"/>
      <c r="HHI267" s="254"/>
      <c r="HHJ267" s="254"/>
      <c r="HHK267" s="254"/>
      <c r="HHL267" s="254"/>
      <c r="HHM267" s="254"/>
      <c r="HHN267" s="254"/>
      <c r="HHO267" s="254"/>
      <c r="HHP267" s="254"/>
      <c r="HHQ267" s="254"/>
      <c r="HHR267" s="254"/>
      <c r="HHS267" s="254"/>
      <c r="HHT267" s="254"/>
      <c r="HHU267" s="254"/>
      <c r="HHV267" s="254"/>
      <c r="HHW267" s="254"/>
      <c r="HHX267" s="254"/>
      <c r="HHY267" s="254"/>
      <c r="HHZ267" s="254"/>
      <c r="HIA267" s="254"/>
      <c r="HIB267" s="254"/>
      <c r="HIC267" s="254"/>
      <c r="HID267" s="254"/>
      <c r="HIE267" s="254"/>
      <c r="HIF267" s="254"/>
      <c r="HIG267" s="254"/>
      <c r="HIH267" s="254"/>
      <c r="HII267" s="254"/>
      <c r="HIJ267" s="254"/>
      <c r="HIK267" s="254"/>
      <c r="HIL267" s="254"/>
      <c r="HIM267" s="254"/>
      <c r="HIN267" s="254"/>
      <c r="HIO267" s="254"/>
      <c r="HIP267" s="254"/>
      <c r="HIQ267" s="254"/>
      <c r="HIR267" s="254"/>
      <c r="HIS267" s="254"/>
      <c r="HIT267" s="254"/>
      <c r="HIU267" s="254"/>
      <c r="HIV267" s="254"/>
      <c r="HIW267" s="254"/>
      <c r="HIX267" s="254"/>
      <c r="HIY267" s="254"/>
      <c r="HIZ267" s="254"/>
      <c r="HJA267" s="254"/>
      <c r="HJB267" s="254"/>
      <c r="HJC267" s="254"/>
      <c r="HJD267" s="254"/>
      <c r="HJE267" s="254"/>
      <c r="HJF267" s="254"/>
      <c r="HJG267" s="254"/>
      <c r="HJH267" s="254"/>
      <c r="HJI267" s="254"/>
      <c r="HJJ267" s="254"/>
      <c r="HJK267" s="254"/>
      <c r="HJL267" s="254"/>
      <c r="HJM267" s="254"/>
      <c r="HJN267" s="254"/>
      <c r="HJO267" s="254"/>
      <c r="HJP267" s="254"/>
      <c r="HJQ267" s="254"/>
      <c r="HJR267" s="254"/>
      <c r="HJS267" s="254"/>
      <c r="HJT267" s="254"/>
      <c r="HJU267" s="254"/>
      <c r="HJV267" s="254"/>
      <c r="HJW267" s="254"/>
      <c r="HJX267" s="254"/>
      <c r="HJY267" s="254"/>
      <c r="HJZ267" s="254"/>
      <c r="HKA267" s="254"/>
      <c r="HKB267" s="254"/>
      <c r="HKC267" s="254"/>
      <c r="HKD267" s="254"/>
      <c r="HKE267" s="254"/>
      <c r="HKF267" s="254"/>
      <c r="HKG267" s="254"/>
      <c r="HKH267" s="254"/>
      <c r="HKI267" s="254"/>
      <c r="HKJ267" s="254"/>
      <c r="HKK267" s="254"/>
      <c r="HKL267" s="254"/>
      <c r="HKM267" s="254"/>
      <c r="HKN267" s="254"/>
      <c r="HKO267" s="254"/>
      <c r="HKP267" s="254"/>
      <c r="HKQ267" s="254"/>
      <c r="HKR267" s="254"/>
      <c r="HKS267" s="254"/>
      <c r="HKT267" s="254"/>
      <c r="HKU267" s="254"/>
      <c r="HKV267" s="254"/>
      <c r="HKW267" s="254"/>
      <c r="HKX267" s="254"/>
      <c r="HKY267" s="254"/>
      <c r="HKZ267" s="254"/>
      <c r="HLA267" s="254"/>
      <c r="HLB267" s="254"/>
      <c r="HLC267" s="254"/>
      <c r="HLD267" s="254"/>
      <c r="HLE267" s="254"/>
      <c r="HLF267" s="254"/>
      <c r="HLG267" s="254"/>
      <c r="HLH267" s="254"/>
      <c r="HLI267" s="254"/>
      <c r="HLJ267" s="254"/>
      <c r="HLK267" s="254"/>
      <c r="HLL267" s="254"/>
      <c r="HLM267" s="254"/>
      <c r="HLN267" s="254"/>
      <c r="HLO267" s="254"/>
      <c r="HLP267" s="254"/>
      <c r="HLQ267" s="254"/>
      <c r="HLR267" s="254"/>
      <c r="HLS267" s="254"/>
      <c r="HLT267" s="254"/>
      <c r="HLU267" s="254"/>
      <c r="HLV267" s="254"/>
      <c r="HLW267" s="254"/>
      <c r="HLX267" s="254"/>
      <c r="HLY267" s="254"/>
      <c r="HLZ267" s="254"/>
      <c r="HMA267" s="254"/>
      <c r="HMB267" s="254"/>
      <c r="HMC267" s="254"/>
      <c r="HMD267" s="254"/>
      <c r="HME267" s="254"/>
      <c r="HMF267" s="254"/>
      <c r="HMG267" s="254"/>
      <c r="HMH267" s="254"/>
      <c r="HMI267" s="254"/>
      <c r="HMJ267" s="254"/>
      <c r="HMK267" s="254"/>
      <c r="HML267" s="254"/>
      <c r="HMM267" s="254"/>
      <c r="HMN267" s="254"/>
      <c r="HMO267" s="254"/>
      <c r="HMP267" s="254"/>
      <c r="HMQ267" s="254"/>
      <c r="HMR267" s="254"/>
      <c r="HMS267" s="254"/>
      <c r="HMT267" s="254"/>
      <c r="HMU267" s="254"/>
      <c r="HMV267" s="254"/>
      <c r="HMW267" s="254"/>
      <c r="HMX267" s="254"/>
      <c r="HMY267" s="254"/>
      <c r="HMZ267" s="254"/>
      <c r="HNA267" s="254"/>
      <c r="HNB267" s="254"/>
      <c r="HNC267" s="254"/>
      <c r="HND267" s="254"/>
      <c r="HNE267" s="254"/>
      <c r="HNF267" s="254"/>
      <c r="HNG267" s="254"/>
      <c r="HNH267" s="254"/>
      <c r="HNI267" s="254"/>
      <c r="HNJ267" s="254"/>
      <c r="HNK267" s="254"/>
      <c r="HNL267" s="254"/>
      <c r="HNM267" s="254"/>
      <c r="HNN267" s="254"/>
      <c r="HNO267" s="254"/>
      <c r="HNP267" s="254"/>
      <c r="HNQ267" s="254"/>
      <c r="HNR267" s="254"/>
      <c r="HNS267" s="254"/>
      <c r="HNT267" s="254"/>
      <c r="HNU267" s="254"/>
      <c r="HNV267" s="254"/>
      <c r="HNW267" s="254"/>
      <c r="HNX267" s="254"/>
      <c r="HNY267" s="254"/>
      <c r="HNZ267" s="254"/>
      <c r="HOA267" s="254"/>
      <c r="HOB267" s="254"/>
      <c r="HOC267" s="254"/>
      <c r="HOD267" s="254"/>
      <c r="HOE267" s="254"/>
      <c r="HOF267" s="254"/>
      <c r="HOG267" s="254"/>
      <c r="HOH267" s="254"/>
      <c r="HOI267" s="254"/>
      <c r="HOJ267" s="254"/>
      <c r="HOK267" s="254"/>
      <c r="HOL267" s="254"/>
      <c r="HOM267" s="254"/>
      <c r="HON267" s="254"/>
      <c r="HOO267" s="254"/>
      <c r="HOP267" s="254"/>
      <c r="HOQ267" s="254"/>
      <c r="HOR267" s="254"/>
      <c r="HOS267" s="254"/>
      <c r="HOT267" s="254"/>
      <c r="HOU267" s="254"/>
      <c r="HOV267" s="254"/>
      <c r="HOW267" s="254"/>
      <c r="HOX267" s="254"/>
      <c r="HOY267" s="254"/>
      <c r="HOZ267" s="254"/>
      <c r="HPA267" s="254"/>
      <c r="HPB267" s="254"/>
      <c r="HPC267" s="254"/>
      <c r="HPD267" s="254"/>
      <c r="HPE267" s="254"/>
      <c r="HPF267" s="254"/>
      <c r="HPG267" s="254"/>
      <c r="HPH267" s="254"/>
      <c r="HPI267" s="254"/>
      <c r="HPJ267" s="254"/>
      <c r="HPK267" s="254"/>
      <c r="HPL267" s="254"/>
      <c r="HPM267" s="254"/>
      <c r="HPN267" s="254"/>
      <c r="HPO267" s="254"/>
      <c r="HPP267" s="254"/>
      <c r="HPQ267" s="254"/>
      <c r="HPR267" s="254"/>
      <c r="HPS267" s="254"/>
      <c r="HPT267" s="254"/>
      <c r="HPU267" s="254"/>
      <c r="HPV267" s="254"/>
      <c r="HPW267" s="254"/>
      <c r="HPX267" s="254"/>
      <c r="HPY267" s="254"/>
      <c r="HPZ267" s="254"/>
      <c r="HQA267" s="254"/>
      <c r="HQB267" s="254"/>
      <c r="HQC267" s="254"/>
      <c r="HQD267" s="254"/>
      <c r="HQE267" s="254"/>
      <c r="HQF267" s="254"/>
      <c r="HQG267" s="254"/>
      <c r="HQH267" s="254"/>
      <c r="HQI267" s="254"/>
      <c r="HQJ267" s="254"/>
      <c r="HQK267" s="254"/>
      <c r="HQL267" s="254"/>
      <c r="HQM267" s="254"/>
      <c r="HQN267" s="254"/>
      <c r="HQO267" s="254"/>
      <c r="HQP267" s="254"/>
      <c r="HQQ267" s="254"/>
      <c r="HQR267" s="254"/>
      <c r="HQS267" s="254"/>
      <c r="HQT267" s="254"/>
      <c r="HQU267" s="254"/>
      <c r="HQV267" s="254"/>
      <c r="HQW267" s="254"/>
      <c r="HQX267" s="254"/>
      <c r="HQY267" s="254"/>
      <c r="HQZ267" s="254"/>
      <c r="HRA267" s="254"/>
      <c r="HRB267" s="254"/>
      <c r="HRC267" s="254"/>
      <c r="HRD267" s="254"/>
      <c r="HRE267" s="254"/>
      <c r="HRF267" s="254"/>
      <c r="HRG267" s="254"/>
      <c r="HRH267" s="254"/>
      <c r="HRI267" s="254"/>
      <c r="HRJ267" s="254"/>
      <c r="HRK267" s="254"/>
      <c r="HRL267" s="254"/>
      <c r="HRM267" s="254"/>
      <c r="HRN267" s="254"/>
      <c r="HRO267" s="254"/>
      <c r="HRP267" s="254"/>
      <c r="HRQ267" s="254"/>
      <c r="HRR267" s="254"/>
      <c r="HRS267" s="254"/>
      <c r="HRT267" s="254"/>
      <c r="HRU267" s="254"/>
      <c r="HRV267" s="254"/>
      <c r="HRW267" s="254"/>
      <c r="HRX267" s="254"/>
      <c r="HRY267" s="254"/>
      <c r="HRZ267" s="254"/>
      <c r="HSA267" s="254"/>
      <c r="HSB267" s="254"/>
      <c r="HSC267" s="254"/>
      <c r="HSD267" s="254"/>
      <c r="HSE267" s="254"/>
      <c r="HSF267" s="254"/>
      <c r="HSG267" s="254"/>
      <c r="HSH267" s="254"/>
      <c r="HSI267" s="254"/>
      <c r="HSJ267" s="254"/>
      <c r="HSK267" s="254"/>
      <c r="HSL267" s="254"/>
      <c r="HSM267" s="254"/>
      <c r="HSN267" s="254"/>
      <c r="HSO267" s="254"/>
      <c r="HSP267" s="254"/>
      <c r="HSQ267" s="254"/>
      <c r="HSR267" s="254"/>
      <c r="HSS267" s="254"/>
      <c r="HST267" s="254"/>
      <c r="HSU267" s="254"/>
      <c r="HSV267" s="254"/>
      <c r="HSW267" s="254"/>
      <c r="HSX267" s="254"/>
      <c r="HSY267" s="254"/>
      <c r="HSZ267" s="254"/>
      <c r="HTA267" s="254"/>
      <c r="HTB267" s="254"/>
      <c r="HTC267" s="254"/>
      <c r="HTD267" s="254"/>
      <c r="HTE267" s="254"/>
      <c r="HTF267" s="254"/>
      <c r="HTG267" s="254"/>
      <c r="HTH267" s="254"/>
      <c r="HTI267" s="254"/>
      <c r="HTJ267" s="254"/>
      <c r="HTK267" s="254"/>
      <c r="HTL267" s="254"/>
      <c r="HTM267" s="254"/>
      <c r="HTN267" s="254"/>
      <c r="HTO267" s="254"/>
      <c r="HTP267" s="254"/>
      <c r="HTQ267" s="254"/>
      <c r="HTR267" s="254"/>
      <c r="HTS267" s="254"/>
      <c r="HTT267" s="254"/>
      <c r="HTU267" s="254"/>
      <c r="HTV267" s="254"/>
      <c r="HTW267" s="254"/>
      <c r="HTX267" s="254"/>
      <c r="HTY267" s="254"/>
      <c r="HTZ267" s="254"/>
      <c r="HUA267" s="254"/>
      <c r="HUB267" s="254"/>
      <c r="HUC267" s="254"/>
      <c r="HUD267" s="254"/>
      <c r="HUE267" s="254"/>
      <c r="HUF267" s="254"/>
      <c r="HUG267" s="254"/>
      <c r="HUH267" s="254"/>
      <c r="HUI267" s="254"/>
      <c r="HUJ267" s="254"/>
      <c r="HUK267" s="254"/>
      <c r="HUL267" s="254"/>
      <c r="HUM267" s="254"/>
      <c r="HUN267" s="254"/>
      <c r="HUO267" s="254"/>
      <c r="HUP267" s="254"/>
      <c r="HUQ267" s="254"/>
      <c r="HUR267" s="254"/>
      <c r="HUS267" s="254"/>
      <c r="HUT267" s="254"/>
      <c r="HUU267" s="254"/>
      <c r="HUV267" s="254"/>
      <c r="HUW267" s="254"/>
      <c r="HUX267" s="254"/>
      <c r="HUY267" s="254"/>
      <c r="HUZ267" s="254"/>
      <c r="HVA267" s="254"/>
      <c r="HVB267" s="254"/>
      <c r="HVC267" s="254"/>
      <c r="HVD267" s="254"/>
      <c r="HVE267" s="254"/>
      <c r="HVF267" s="254"/>
      <c r="HVG267" s="254"/>
      <c r="HVH267" s="254"/>
      <c r="HVI267" s="254"/>
      <c r="HVJ267" s="254"/>
      <c r="HVK267" s="254"/>
      <c r="HVL267" s="254"/>
      <c r="HVM267" s="254"/>
      <c r="HVN267" s="254"/>
      <c r="HVO267" s="254"/>
      <c r="HVP267" s="254"/>
      <c r="HVQ267" s="254"/>
      <c r="HVR267" s="254"/>
      <c r="HVS267" s="254"/>
      <c r="HVT267" s="254"/>
      <c r="HVU267" s="254"/>
      <c r="HVV267" s="254"/>
      <c r="HVW267" s="254"/>
      <c r="HVX267" s="254"/>
      <c r="HVY267" s="254"/>
      <c r="HVZ267" s="254"/>
      <c r="HWA267" s="254"/>
      <c r="HWB267" s="254"/>
      <c r="HWC267" s="254"/>
      <c r="HWD267" s="254"/>
      <c r="HWE267" s="254"/>
      <c r="HWF267" s="254"/>
      <c r="HWG267" s="254"/>
      <c r="HWH267" s="254"/>
      <c r="HWI267" s="254"/>
      <c r="HWJ267" s="254"/>
      <c r="HWK267" s="254"/>
      <c r="HWL267" s="254"/>
      <c r="HWM267" s="254"/>
      <c r="HWN267" s="254"/>
      <c r="HWO267" s="254"/>
      <c r="HWP267" s="254"/>
      <c r="HWQ267" s="254"/>
      <c r="HWR267" s="254"/>
      <c r="HWS267" s="254"/>
      <c r="HWT267" s="254"/>
      <c r="HWU267" s="254"/>
      <c r="HWV267" s="254"/>
      <c r="HWW267" s="254"/>
      <c r="HWX267" s="254"/>
      <c r="HWY267" s="254"/>
      <c r="HWZ267" s="254"/>
      <c r="HXA267" s="254"/>
      <c r="HXB267" s="254"/>
      <c r="HXC267" s="254"/>
      <c r="HXD267" s="254"/>
      <c r="HXE267" s="254"/>
      <c r="HXF267" s="254"/>
      <c r="HXG267" s="254"/>
      <c r="HXH267" s="254"/>
      <c r="HXI267" s="254"/>
      <c r="HXJ267" s="254"/>
      <c r="HXK267" s="254"/>
      <c r="HXL267" s="254"/>
      <c r="HXM267" s="254"/>
      <c r="HXN267" s="254"/>
      <c r="HXO267" s="254"/>
      <c r="HXP267" s="254"/>
      <c r="HXQ267" s="254"/>
      <c r="HXR267" s="254"/>
      <c r="HXS267" s="254"/>
      <c r="HXT267" s="254"/>
      <c r="HXU267" s="254"/>
      <c r="HXV267" s="254"/>
      <c r="HXW267" s="254"/>
      <c r="HXX267" s="254"/>
      <c r="HXY267" s="254"/>
      <c r="HXZ267" s="254"/>
      <c r="HYA267" s="254"/>
      <c r="HYB267" s="254"/>
      <c r="HYC267" s="254"/>
      <c r="HYD267" s="254"/>
      <c r="HYE267" s="254"/>
      <c r="HYF267" s="254"/>
      <c r="HYG267" s="254"/>
      <c r="HYH267" s="254"/>
      <c r="HYI267" s="254"/>
      <c r="HYJ267" s="254"/>
      <c r="HYK267" s="254"/>
      <c r="HYL267" s="254"/>
      <c r="HYM267" s="254"/>
      <c r="HYN267" s="254"/>
      <c r="HYO267" s="254"/>
      <c r="HYP267" s="254"/>
      <c r="HYQ267" s="254"/>
      <c r="HYR267" s="254"/>
      <c r="HYS267" s="254"/>
      <c r="HYT267" s="254"/>
      <c r="HYU267" s="254"/>
      <c r="HYV267" s="254"/>
      <c r="HYW267" s="254"/>
      <c r="HYX267" s="254"/>
      <c r="HYY267" s="254"/>
      <c r="HYZ267" s="254"/>
      <c r="HZA267" s="254"/>
      <c r="HZB267" s="254"/>
      <c r="HZC267" s="254"/>
      <c r="HZD267" s="254"/>
      <c r="HZE267" s="254"/>
      <c r="HZF267" s="254"/>
      <c r="HZG267" s="254"/>
      <c r="HZH267" s="254"/>
      <c r="HZI267" s="254"/>
      <c r="HZJ267" s="254"/>
      <c r="HZK267" s="254"/>
      <c r="HZL267" s="254"/>
      <c r="HZM267" s="254"/>
      <c r="HZN267" s="254"/>
      <c r="HZO267" s="254"/>
      <c r="HZP267" s="254"/>
      <c r="HZQ267" s="254"/>
      <c r="HZR267" s="254"/>
      <c r="HZS267" s="254"/>
      <c r="HZT267" s="254"/>
      <c r="HZU267" s="254"/>
      <c r="HZV267" s="254"/>
      <c r="HZW267" s="254"/>
      <c r="HZX267" s="254"/>
      <c r="HZY267" s="254"/>
      <c r="HZZ267" s="254"/>
      <c r="IAA267" s="254"/>
      <c r="IAB267" s="254"/>
      <c r="IAC267" s="254"/>
      <c r="IAD267" s="254"/>
      <c r="IAE267" s="254"/>
      <c r="IAF267" s="254"/>
      <c r="IAG267" s="254"/>
      <c r="IAH267" s="254"/>
      <c r="IAI267" s="254"/>
      <c r="IAJ267" s="254"/>
      <c r="IAK267" s="254"/>
      <c r="IAL267" s="254"/>
      <c r="IAM267" s="254"/>
      <c r="IAN267" s="254"/>
      <c r="IAO267" s="254"/>
      <c r="IAP267" s="254"/>
      <c r="IAQ267" s="254"/>
      <c r="IAR267" s="254"/>
      <c r="IAS267" s="254"/>
      <c r="IAT267" s="254"/>
      <c r="IAU267" s="254"/>
      <c r="IAV267" s="254"/>
      <c r="IAW267" s="254"/>
      <c r="IAX267" s="254"/>
      <c r="IAY267" s="254"/>
      <c r="IAZ267" s="254"/>
      <c r="IBA267" s="254"/>
      <c r="IBB267" s="254"/>
      <c r="IBC267" s="254"/>
      <c r="IBD267" s="254"/>
      <c r="IBE267" s="254"/>
      <c r="IBF267" s="254"/>
      <c r="IBG267" s="254"/>
      <c r="IBH267" s="254"/>
      <c r="IBI267" s="254"/>
      <c r="IBJ267" s="254"/>
      <c r="IBK267" s="254"/>
      <c r="IBL267" s="254"/>
      <c r="IBM267" s="254"/>
      <c r="IBN267" s="254"/>
      <c r="IBO267" s="254"/>
      <c r="IBP267" s="254"/>
      <c r="IBQ267" s="254"/>
      <c r="IBR267" s="254"/>
      <c r="IBS267" s="254"/>
      <c r="IBT267" s="254"/>
      <c r="IBU267" s="254"/>
      <c r="IBV267" s="254"/>
      <c r="IBW267" s="254"/>
      <c r="IBX267" s="254"/>
      <c r="IBY267" s="254"/>
      <c r="IBZ267" s="254"/>
      <c r="ICA267" s="254"/>
      <c r="ICB267" s="254"/>
      <c r="ICC267" s="254"/>
      <c r="ICD267" s="254"/>
      <c r="ICE267" s="254"/>
      <c r="ICF267" s="254"/>
      <c r="ICG267" s="254"/>
      <c r="ICH267" s="254"/>
      <c r="ICI267" s="254"/>
      <c r="ICJ267" s="254"/>
      <c r="ICK267" s="254"/>
      <c r="ICL267" s="254"/>
      <c r="ICM267" s="254"/>
      <c r="ICN267" s="254"/>
      <c r="ICO267" s="254"/>
      <c r="ICP267" s="254"/>
      <c r="ICQ267" s="254"/>
      <c r="ICR267" s="254"/>
      <c r="ICS267" s="254"/>
      <c r="ICT267" s="254"/>
      <c r="ICU267" s="254"/>
      <c r="ICV267" s="254"/>
      <c r="ICW267" s="254"/>
      <c r="ICX267" s="254"/>
      <c r="ICY267" s="254"/>
      <c r="ICZ267" s="254"/>
      <c r="IDA267" s="254"/>
      <c r="IDB267" s="254"/>
      <c r="IDC267" s="254"/>
      <c r="IDD267" s="254"/>
      <c r="IDE267" s="254"/>
      <c r="IDF267" s="254"/>
      <c r="IDG267" s="254"/>
      <c r="IDH267" s="254"/>
      <c r="IDI267" s="254"/>
      <c r="IDJ267" s="254"/>
      <c r="IDK267" s="254"/>
      <c r="IDL267" s="254"/>
      <c r="IDM267" s="254"/>
      <c r="IDN267" s="254"/>
      <c r="IDO267" s="254"/>
      <c r="IDP267" s="254"/>
      <c r="IDQ267" s="254"/>
      <c r="IDR267" s="254"/>
      <c r="IDS267" s="254"/>
      <c r="IDT267" s="254"/>
      <c r="IDU267" s="254"/>
      <c r="IDV267" s="254"/>
      <c r="IDW267" s="254"/>
      <c r="IDX267" s="254"/>
      <c r="IDY267" s="254"/>
      <c r="IDZ267" s="254"/>
      <c r="IEA267" s="254"/>
      <c r="IEB267" s="254"/>
      <c r="IEC267" s="254"/>
      <c r="IED267" s="254"/>
      <c r="IEE267" s="254"/>
      <c r="IEF267" s="254"/>
      <c r="IEG267" s="254"/>
      <c r="IEH267" s="254"/>
      <c r="IEI267" s="254"/>
      <c r="IEJ267" s="254"/>
      <c r="IEK267" s="254"/>
      <c r="IEL267" s="254"/>
      <c r="IEM267" s="254"/>
      <c r="IEN267" s="254"/>
      <c r="IEO267" s="254"/>
      <c r="IEP267" s="254"/>
      <c r="IEQ267" s="254"/>
      <c r="IER267" s="254"/>
      <c r="IES267" s="254"/>
      <c r="IET267" s="254"/>
      <c r="IEU267" s="254"/>
      <c r="IEV267" s="254"/>
      <c r="IEW267" s="254"/>
      <c r="IEX267" s="254"/>
      <c r="IEY267" s="254"/>
      <c r="IEZ267" s="254"/>
      <c r="IFA267" s="254"/>
      <c r="IFB267" s="254"/>
      <c r="IFC267" s="254"/>
      <c r="IFD267" s="254"/>
      <c r="IFE267" s="254"/>
      <c r="IFF267" s="254"/>
      <c r="IFG267" s="254"/>
      <c r="IFH267" s="254"/>
      <c r="IFI267" s="254"/>
      <c r="IFJ267" s="254"/>
      <c r="IFK267" s="254"/>
      <c r="IFL267" s="254"/>
      <c r="IFM267" s="254"/>
      <c r="IFN267" s="254"/>
      <c r="IFO267" s="254"/>
      <c r="IFP267" s="254"/>
      <c r="IFQ267" s="254"/>
      <c r="IFR267" s="254"/>
      <c r="IFS267" s="254"/>
      <c r="IFT267" s="254"/>
      <c r="IFU267" s="254"/>
      <c r="IFV267" s="254"/>
      <c r="IFW267" s="254"/>
      <c r="IFX267" s="254"/>
      <c r="IFY267" s="254"/>
      <c r="IFZ267" s="254"/>
      <c r="IGA267" s="254"/>
      <c r="IGB267" s="254"/>
      <c r="IGC267" s="254"/>
      <c r="IGD267" s="254"/>
      <c r="IGE267" s="254"/>
      <c r="IGF267" s="254"/>
      <c r="IGG267" s="254"/>
      <c r="IGH267" s="254"/>
      <c r="IGI267" s="254"/>
      <c r="IGJ267" s="254"/>
      <c r="IGK267" s="254"/>
      <c r="IGL267" s="254"/>
      <c r="IGM267" s="254"/>
      <c r="IGN267" s="254"/>
      <c r="IGO267" s="254"/>
      <c r="IGP267" s="254"/>
      <c r="IGQ267" s="254"/>
      <c r="IGR267" s="254"/>
      <c r="IGS267" s="254"/>
      <c r="IGT267" s="254"/>
      <c r="IGU267" s="254"/>
      <c r="IGV267" s="254"/>
      <c r="IGW267" s="254"/>
      <c r="IGX267" s="254"/>
      <c r="IGY267" s="254"/>
      <c r="IGZ267" s="254"/>
      <c r="IHA267" s="254"/>
      <c r="IHB267" s="254"/>
      <c r="IHC267" s="254"/>
      <c r="IHD267" s="254"/>
      <c r="IHE267" s="254"/>
      <c r="IHF267" s="254"/>
      <c r="IHG267" s="254"/>
      <c r="IHH267" s="254"/>
      <c r="IHI267" s="254"/>
      <c r="IHJ267" s="254"/>
      <c r="IHK267" s="254"/>
      <c r="IHL267" s="254"/>
      <c r="IHM267" s="254"/>
      <c r="IHN267" s="254"/>
      <c r="IHO267" s="254"/>
      <c r="IHP267" s="254"/>
      <c r="IHQ267" s="254"/>
      <c r="IHR267" s="254"/>
      <c r="IHS267" s="254"/>
      <c r="IHT267" s="254"/>
      <c r="IHU267" s="254"/>
      <c r="IHV267" s="254"/>
      <c r="IHW267" s="254"/>
      <c r="IHX267" s="254"/>
      <c r="IHY267" s="254"/>
      <c r="IHZ267" s="254"/>
      <c r="IIA267" s="254"/>
      <c r="IIB267" s="254"/>
      <c r="IIC267" s="254"/>
      <c r="IID267" s="254"/>
      <c r="IIE267" s="254"/>
      <c r="IIF267" s="254"/>
      <c r="IIG267" s="254"/>
      <c r="IIH267" s="254"/>
      <c r="III267" s="254"/>
      <c r="IIJ267" s="254"/>
      <c r="IIK267" s="254"/>
      <c r="IIL267" s="254"/>
      <c r="IIM267" s="254"/>
      <c r="IIN267" s="254"/>
      <c r="IIO267" s="254"/>
      <c r="IIP267" s="254"/>
      <c r="IIQ267" s="254"/>
      <c r="IIR267" s="254"/>
      <c r="IIS267" s="254"/>
      <c r="IIT267" s="254"/>
      <c r="IIU267" s="254"/>
      <c r="IIV267" s="254"/>
      <c r="IIW267" s="254"/>
      <c r="IIX267" s="254"/>
      <c r="IIY267" s="254"/>
      <c r="IIZ267" s="254"/>
      <c r="IJA267" s="254"/>
      <c r="IJB267" s="254"/>
      <c r="IJC267" s="254"/>
      <c r="IJD267" s="254"/>
      <c r="IJE267" s="254"/>
      <c r="IJF267" s="254"/>
      <c r="IJG267" s="254"/>
      <c r="IJH267" s="254"/>
      <c r="IJI267" s="254"/>
      <c r="IJJ267" s="254"/>
      <c r="IJK267" s="254"/>
      <c r="IJL267" s="254"/>
      <c r="IJM267" s="254"/>
      <c r="IJN267" s="254"/>
      <c r="IJO267" s="254"/>
      <c r="IJP267" s="254"/>
      <c r="IJQ267" s="254"/>
      <c r="IJR267" s="254"/>
      <c r="IJS267" s="254"/>
      <c r="IJT267" s="254"/>
      <c r="IJU267" s="254"/>
      <c r="IJV267" s="254"/>
      <c r="IJW267" s="254"/>
      <c r="IJX267" s="254"/>
      <c r="IJY267" s="254"/>
      <c r="IJZ267" s="254"/>
      <c r="IKA267" s="254"/>
      <c r="IKB267" s="254"/>
      <c r="IKC267" s="254"/>
      <c r="IKD267" s="254"/>
      <c r="IKE267" s="254"/>
      <c r="IKF267" s="254"/>
      <c r="IKG267" s="254"/>
      <c r="IKH267" s="254"/>
      <c r="IKI267" s="254"/>
      <c r="IKJ267" s="254"/>
      <c r="IKK267" s="254"/>
      <c r="IKL267" s="254"/>
      <c r="IKM267" s="254"/>
      <c r="IKN267" s="254"/>
      <c r="IKO267" s="254"/>
      <c r="IKP267" s="254"/>
      <c r="IKQ267" s="254"/>
      <c r="IKR267" s="254"/>
      <c r="IKS267" s="254"/>
      <c r="IKT267" s="254"/>
      <c r="IKU267" s="254"/>
      <c r="IKV267" s="254"/>
      <c r="IKW267" s="254"/>
      <c r="IKX267" s="254"/>
      <c r="IKY267" s="254"/>
      <c r="IKZ267" s="254"/>
      <c r="ILA267" s="254"/>
      <c r="ILB267" s="254"/>
      <c r="ILC267" s="254"/>
      <c r="ILD267" s="254"/>
      <c r="ILE267" s="254"/>
      <c r="ILF267" s="254"/>
      <c r="ILG267" s="254"/>
      <c r="ILH267" s="254"/>
      <c r="ILI267" s="254"/>
      <c r="ILJ267" s="254"/>
      <c r="ILK267" s="254"/>
      <c r="ILL267" s="254"/>
      <c r="ILM267" s="254"/>
      <c r="ILN267" s="254"/>
      <c r="ILO267" s="254"/>
      <c r="ILP267" s="254"/>
      <c r="ILQ267" s="254"/>
      <c r="ILR267" s="254"/>
      <c r="ILS267" s="254"/>
      <c r="ILT267" s="254"/>
      <c r="ILU267" s="254"/>
      <c r="ILV267" s="254"/>
      <c r="ILW267" s="254"/>
      <c r="ILX267" s="254"/>
      <c r="ILY267" s="254"/>
      <c r="ILZ267" s="254"/>
      <c r="IMA267" s="254"/>
      <c r="IMB267" s="254"/>
      <c r="IMC267" s="254"/>
      <c r="IMD267" s="254"/>
      <c r="IME267" s="254"/>
      <c r="IMF267" s="254"/>
      <c r="IMG267" s="254"/>
      <c r="IMH267" s="254"/>
      <c r="IMI267" s="254"/>
      <c r="IMJ267" s="254"/>
      <c r="IMK267" s="254"/>
      <c r="IML267" s="254"/>
      <c r="IMM267" s="254"/>
      <c r="IMN267" s="254"/>
      <c r="IMO267" s="254"/>
      <c r="IMP267" s="254"/>
      <c r="IMQ267" s="254"/>
      <c r="IMR267" s="254"/>
      <c r="IMS267" s="254"/>
      <c r="IMT267" s="254"/>
      <c r="IMU267" s="254"/>
      <c r="IMV267" s="254"/>
      <c r="IMW267" s="254"/>
      <c r="IMX267" s="254"/>
      <c r="IMY267" s="254"/>
      <c r="IMZ267" s="254"/>
      <c r="INA267" s="254"/>
      <c r="INB267" s="254"/>
      <c r="INC267" s="254"/>
      <c r="IND267" s="254"/>
      <c r="INE267" s="254"/>
      <c r="INF267" s="254"/>
      <c r="ING267" s="254"/>
      <c r="INH267" s="254"/>
      <c r="INI267" s="254"/>
      <c r="INJ267" s="254"/>
      <c r="INK267" s="254"/>
      <c r="INL267" s="254"/>
      <c r="INM267" s="254"/>
      <c r="INN267" s="254"/>
      <c r="INO267" s="254"/>
      <c r="INP267" s="254"/>
      <c r="INQ267" s="254"/>
      <c r="INR267" s="254"/>
      <c r="INS267" s="254"/>
      <c r="INT267" s="254"/>
      <c r="INU267" s="254"/>
      <c r="INV267" s="254"/>
      <c r="INW267" s="254"/>
      <c r="INX267" s="254"/>
      <c r="INY267" s="254"/>
      <c r="INZ267" s="254"/>
      <c r="IOA267" s="254"/>
      <c r="IOB267" s="254"/>
      <c r="IOC267" s="254"/>
      <c r="IOD267" s="254"/>
      <c r="IOE267" s="254"/>
      <c r="IOF267" s="254"/>
      <c r="IOG267" s="254"/>
      <c r="IOH267" s="254"/>
      <c r="IOI267" s="254"/>
      <c r="IOJ267" s="254"/>
      <c r="IOK267" s="254"/>
      <c r="IOL267" s="254"/>
      <c r="IOM267" s="254"/>
      <c r="ION267" s="254"/>
      <c r="IOO267" s="254"/>
      <c r="IOP267" s="254"/>
      <c r="IOQ267" s="254"/>
      <c r="IOR267" s="254"/>
      <c r="IOS267" s="254"/>
      <c r="IOT267" s="254"/>
      <c r="IOU267" s="254"/>
      <c r="IOV267" s="254"/>
      <c r="IOW267" s="254"/>
      <c r="IOX267" s="254"/>
      <c r="IOY267" s="254"/>
      <c r="IOZ267" s="254"/>
      <c r="IPA267" s="254"/>
      <c r="IPB267" s="254"/>
      <c r="IPC267" s="254"/>
      <c r="IPD267" s="254"/>
      <c r="IPE267" s="254"/>
      <c r="IPF267" s="254"/>
      <c r="IPG267" s="254"/>
      <c r="IPH267" s="254"/>
      <c r="IPI267" s="254"/>
      <c r="IPJ267" s="254"/>
      <c r="IPK267" s="254"/>
      <c r="IPL267" s="254"/>
      <c r="IPM267" s="254"/>
      <c r="IPN267" s="254"/>
      <c r="IPO267" s="254"/>
      <c r="IPP267" s="254"/>
      <c r="IPQ267" s="254"/>
      <c r="IPR267" s="254"/>
      <c r="IPS267" s="254"/>
      <c r="IPT267" s="254"/>
      <c r="IPU267" s="254"/>
      <c r="IPV267" s="254"/>
      <c r="IPW267" s="254"/>
      <c r="IPX267" s="254"/>
      <c r="IPY267" s="254"/>
      <c r="IPZ267" s="254"/>
      <c r="IQA267" s="254"/>
      <c r="IQB267" s="254"/>
      <c r="IQC267" s="254"/>
      <c r="IQD267" s="254"/>
      <c r="IQE267" s="254"/>
      <c r="IQF267" s="254"/>
      <c r="IQG267" s="254"/>
      <c r="IQH267" s="254"/>
      <c r="IQI267" s="254"/>
      <c r="IQJ267" s="254"/>
      <c r="IQK267" s="254"/>
      <c r="IQL267" s="254"/>
      <c r="IQM267" s="254"/>
      <c r="IQN267" s="254"/>
      <c r="IQO267" s="254"/>
      <c r="IQP267" s="254"/>
      <c r="IQQ267" s="254"/>
      <c r="IQR267" s="254"/>
      <c r="IQS267" s="254"/>
      <c r="IQT267" s="254"/>
      <c r="IQU267" s="254"/>
      <c r="IQV267" s="254"/>
      <c r="IQW267" s="254"/>
      <c r="IQX267" s="254"/>
      <c r="IQY267" s="254"/>
      <c r="IQZ267" s="254"/>
      <c r="IRA267" s="254"/>
      <c r="IRB267" s="254"/>
      <c r="IRC267" s="254"/>
      <c r="IRD267" s="254"/>
      <c r="IRE267" s="254"/>
      <c r="IRF267" s="254"/>
      <c r="IRG267" s="254"/>
      <c r="IRH267" s="254"/>
      <c r="IRI267" s="254"/>
      <c r="IRJ267" s="254"/>
      <c r="IRK267" s="254"/>
      <c r="IRL267" s="254"/>
      <c r="IRM267" s="254"/>
      <c r="IRN267" s="254"/>
      <c r="IRO267" s="254"/>
      <c r="IRP267" s="254"/>
      <c r="IRQ267" s="254"/>
      <c r="IRR267" s="254"/>
      <c r="IRS267" s="254"/>
      <c r="IRT267" s="254"/>
      <c r="IRU267" s="254"/>
      <c r="IRV267" s="254"/>
      <c r="IRW267" s="254"/>
      <c r="IRX267" s="254"/>
      <c r="IRY267" s="254"/>
      <c r="IRZ267" s="254"/>
      <c r="ISA267" s="254"/>
      <c r="ISB267" s="254"/>
      <c r="ISC267" s="254"/>
      <c r="ISD267" s="254"/>
      <c r="ISE267" s="254"/>
      <c r="ISF267" s="254"/>
      <c r="ISG267" s="254"/>
      <c r="ISH267" s="254"/>
      <c r="ISI267" s="254"/>
      <c r="ISJ267" s="254"/>
      <c r="ISK267" s="254"/>
      <c r="ISL267" s="254"/>
      <c r="ISM267" s="254"/>
      <c r="ISN267" s="254"/>
      <c r="ISO267" s="254"/>
      <c r="ISP267" s="254"/>
      <c r="ISQ267" s="254"/>
      <c r="ISR267" s="254"/>
      <c r="ISS267" s="254"/>
      <c r="IST267" s="254"/>
      <c r="ISU267" s="254"/>
      <c r="ISV267" s="254"/>
      <c r="ISW267" s="254"/>
      <c r="ISX267" s="254"/>
      <c r="ISY267" s="254"/>
      <c r="ISZ267" s="254"/>
      <c r="ITA267" s="254"/>
      <c r="ITB267" s="254"/>
      <c r="ITC267" s="254"/>
      <c r="ITD267" s="254"/>
      <c r="ITE267" s="254"/>
      <c r="ITF267" s="254"/>
      <c r="ITG267" s="254"/>
      <c r="ITH267" s="254"/>
      <c r="ITI267" s="254"/>
      <c r="ITJ267" s="254"/>
      <c r="ITK267" s="254"/>
      <c r="ITL267" s="254"/>
      <c r="ITM267" s="254"/>
      <c r="ITN267" s="254"/>
      <c r="ITO267" s="254"/>
      <c r="ITP267" s="254"/>
      <c r="ITQ267" s="254"/>
      <c r="ITR267" s="254"/>
      <c r="ITS267" s="254"/>
      <c r="ITT267" s="254"/>
      <c r="ITU267" s="254"/>
      <c r="ITV267" s="254"/>
      <c r="ITW267" s="254"/>
      <c r="ITX267" s="254"/>
      <c r="ITY267" s="254"/>
      <c r="ITZ267" s="254"/>
      <c r="IUA267" s="254"/>
      <c r="IUB267" s="254"/>
      <c r="IUC267" s="254"/>
      <c r="IUD267" s="254"/>
      <c r="IUE267" s="254"/>
      <c r="IUF267" s="254"/>
      <c r="IUG267" s="254"/>
      <c r="IUH267" s="254"/>
      <c r="IUI267" s="254"/>
      <c r="IUJ267" s="254"/>
      <c r="IUK267" s="254"/>
      <c r="IUL267" s="254"/>
      <c r="IUM267" s="254"/>
      <c r="IUN267" s="254"/>
      <c r="IUO267" s="254"/>
      <c r="IUP267" s="254"/>
      <c r="IUQ267" s="254"/>
      <c r="IUR267" s="254"/>
      <c r="IUS267" s="254"/>
      <c r="IUT267" s="254"/>
      <c r="IUU267" s="254"/>
      <c r="IUV267" s="254"/>
      <c r="IUW267" s="254"/>
      <c r="IUX267" s="254"/>
      <c r="IUY267" s="254"/>
      <c r="IUZ267" s="254"/>
      <c r="IVA267" s="254"/>
      <c r="IVB267" s="254"/>
      <c r="IVC267" s="254"/>
      <c r="IVD267" s="254"/>
      <c r="IVE267" s="254"/>
      <c r="IVF267" s="254"/>
      <c r="IVG267" s="254"/>
      <c r="IVH267" s="254"/>
      <c r="IVI267" s="254"/>
      <c r="IVJ267" s="254"/>
      <c r="IVK267" s="254"/>
      <c r="IVL267" s="254"/>
      <c r="IVM267" s="254"/>
      <c r="IVN267" s="254"/>
      <c r="IVO267" s="254"/>
      <c r="IVP267" s="254"/>
      <c r="IVQ267" s="254"/>
      <c r="IVR267" s="254"/>
      <c r="IVS267" s="254"/>
      <c r="IVT267" s="254"/>
      <c r="IVU267" s="254"/>
      <c r="IVV267" s="254"/>
      <c r="IVW267" s="254"/>
      <c r="IVX267" s="254"/>
      <c r="IVY267" s="254"/>
      <c r="IVZ267" s="254"/>
      <c r="IWA267" s="254"/>
      <c r="IWB267" s="254"/>
      <c r="IWC267" s="254"/>
      <c r="IWD267" s="254"/>
      <c r="IWE267" s="254"/>
      <c r="IWF267" s="254"/>
      <c r="IWG267" s="254"/>
      <c r="IWH267" s="254"/>
      <c r="IWI267" s="254"/>
      <c r="IWJ267" s="254"/>
      <c r="IWK267" s="254"/>
      <c r="IWL267" s="254"/>
      <c r="IWM267" s="254"/>
      <c r="IWN267" s="254"/>
      <c r="IWO267" s="254"/>
      <c r="IWP267" s="254"/>
      <c r="IWQ267" s="254"/>
      <c r="IWR267" s="254"/>
      <c r="IWS267" s="254"/>
      <c r="IWT267" s="254"/>
      <c r="IWU267" s="254"/>
      <c r="IWV267" s="254"/>
      <c r="IWW267" s="254"/>
      <c r="IWX267" s="254"/>
      <c r="IWY267" s="254"/>
      <c r="IWZ267" s="254"/>
      <c r="IXA267" s="254"/>
      <c r="IXB267" s="254"/>
      <c r="IXC267" s="254"/>
      <c r="IXD267" s="254"/>
      <c r="IXE267" s="254"/>
      <c r="IXF267" s="254"/>
      <c r="IXG267" s="254"/>
      <c r="IXH267" s="254"/>
      <c r="IXI267" s="254"/>
      <c r="IXJ267" s="254"/>
      <c r="IXK267" s="254"/>
      <c r="IXL267" s="254"/>
      <c r="IXM267" s="254"/>
      <c r="IXN267" s="254"/>
      <c r="IXO267" s="254"/>
      <c r="IXP267" s="254"/>
      <c r="IXQ267" s="254"/>
      <c r="IXR267" s="254"/>
      <c r="IXS267" s="254"/>
      <c r="IXT267" s="254"/>
      <c r="IXU267" s="254"/>
      <c r="IXV267" s="254"/>
      <c r="IXW267" s="254"/>
      <c r="IXX267" s="254"/>
      <c r="IXY267" s="254"/>
      <c r="IXZ267" s="254"/>
      <c r="IYA267" s="254"/>
      <c r="IYB267" s="254"/>
      <c r="IYC267" s="254"/>
      <c r="IYD267" s="254"/>
      <c r="IYE267" s="254"/>
      <c r="IYF267" s="254"/>
      <c r="IYG267" s="254"/>
      <c r="IYH267" s="254"/>
      <c r="IYI267" s="254"/>
      <c r="IYJ267" s="254"/>
      <c r="IYK267" s="254"/>
      <c r="IYL267" s="254"/>
      <c r="IYM267" s="254"/>
      <c r="IYN267" s="254"/>
      <c r="IYO267" s="254"/>
      <c r="IYP267" s="254"/>
      <c r="IYQ267" s="254"/>
      <c r="IYR267" s="254"/>
      <c r="IYS267" s="254"/>
      <c r="IYT267" s="254"/>
      <c r="IYU267" s="254"/>
      <c r="IYV267" s="254"/>
      <c r="IYW267" s="254"/>
      <c r="IYX267" s="254"/>
      <c r="IYY267" s="254"/>
      <c r="IYZ267" s="254"/>
      <c r="IZA267" s="254"/>
      <c r="IZB267" s="254"/>
      <c r="IZC267" s="254"/>
      <c r="IZD267" s="254"/>
      <c r="IZE267" s="254"/>
      <c r="IZF267" s="254"/>
      <c r="IZG267" s="254"/>
      <c r="IZH267" s="254"/>
      <c r="IZI267" s="254"/>
      <c r="IZJ267" s="254"/>
      <c r="IZK267" s="254"/>
      <c r="IZL267" s="254"/>
      <c r="IZM267" s="254"/>
      <c r="IZN267" s="254"/>
      <c r="IZO267" s="254"/>
      <c r="IZP267" s="254"/>
      <c r="IZQ267" s="254"/>
      <c r="IZR267" s="254"/>
      <c r="IZS267" s="254"/>
      <c r="IZT267" s="254"/>
      <c r="IZU267" s="254"/>
      <c r="IZV267" s="254"/>
      <c r="IZW267" s="254"/>
      <c r="IZX267" s="254"/>
      <c r="IZY267" s="254"/>
      <c r="IZZ267" s="254"/>
      <c r="JAA267" s="254"/>
      <c r="JAB267" s="254"/>
      <c r="JAC267" s="254"/>
      <c r="JAD267" s="254"/>
      <c r="JAE267" s="254"/>
      <c r="JAF267" s="254"/>
      <c r="JAG267" s="254"/>
      <c r="JAH267" s="254"/>
      <c r="JAI267" s="254"/>
      <c r="JAJ267" s="254"/>
      <c r="JAK267" s="254"/>
      <c r="JAL267" s="254"/>
      <c r="JAM267" s="254"/>
      <c r="JAN267" s="254"/>
      <c r="JAO267" s="254"/>
      <c r="JAP267" s="254"/>
      <c r="JAQ267" s="254"/>
      <c r="JAR267" s="254"/>
      <c r="JAS267" s="254"/>
      <c r="JAT267" s="254"/>
      <c r="JAU267" s="254"/>
      <c r="JAV267" s="254"/>
      <c r="JAW267" s="254"/>
      <c r="JAX267" s="254"/>
      <c r="JAY267" s="254"/>
      <c r="JAZ267" s="254"/>
      <c r="JBA267" s="254"/>
      <c r="JBB267" s="254"/>
      <c r="JBC267" s="254"/>
      <c r="JBD267" s="254"/>
      <c r="JBE267" s="254"/>
      <c r="JBF267" s="254"/>
      <c r="JBG267" s="254"/>
      <c r="JBH267" s="254"/>
      <c r="JBI267" s="254"/>
      <c r="JBJ267" s="254"/>
      <c r="JBK267" s="254"/>
      <c r="JBL267" s="254"/>
      <c r="JBM267" s="254"/>
      <c r="JBN267" s="254"/>
      <c r="JBO267" s="254"/>
      <c r="JBP267" s="254"/>
      <c r="JBQ267" s="254"/>
      <c r="JBR267" s="254"/>
      <c r="JBS267" s="254"/>
      <c r="JBT267" s="254"/>
      <c r="JBU267" s="254"/>
      <c r="JBV267" s="254"/>
      <c r="JBW267" s="254"/>
      <c r="JBX267" s="254"/>
      <c r="JBY267" s="254"/>
      <c r="JBZ267" s="254"/>
      <c r="JCA267" s="254"/>
      <c r="JCB267" s="254"/>
      <c r="JCC267" s="254"/>
      <c r="JCD267" s="254"/>
      <c r="JCE267" s="254"/>
      <c r="JCF267" s="254"/>
      <c r="JCG267" s="254"/>
      <c r="JCH267" s="254"/>
      <c r="JCI267" s="254"/>
      <c r="JCJ267" s="254"/>
      <c r="JCK267" s="254"/>
      <c r="JCL267" s="254"/>
      <c r="JCM267" s="254"/>
      <c r="JCN267" s="254"/>
      <c r="JCO267" s="254"/>
      <c r="JCP267" s="254"/>
      <c r="JCQ267" s="254"/>
      <c r="JCR267" s="254"/>
      <c r="JCS267" s="254"/>
      <c r="JCT267" s="254"/>
      <c r="JCU267" s="254"/>
      <c r="JCV267" s="254"/>
      <c r="JCW267" s="254"/>
      <c r="JCX267" s="254"/>
      <c r="JCY267" s="254"/>
      <c r="JCZ267" s="254"/>
      <c r="JDA267" s="254"/>
      <c r="JDB267" s="254"/>
      <c r="JDC267" s="254"/>
      <c r="JDD267" s="254"/>
      <c r="JDE267" s="254"/>
      <c r="JDF267" s="254"/>
      <c r="JDG267" s="254"/>
      <c r="JDH267" s="254"/>
      <c r="JDI267" s="254"/>
      <c r="JDJ267" s="254"/>
      <c r="JDK267" s="254"/>
      <c r="JDL267" s="254"/>
      <c r="JDM267" s="254"/>
      <c r="JDN267" s="254"/>
      <c r="JDO267" s="254"/>
      <c r="JDP267" s="254"/>
      <c r="JDQ267" s="254"/>
      <c r="JDR267" s="254"/>
      <c r="JDS267" s="254"/>
      <c r="JDT267" s="254"/>
      <c r="JDU267" s="254"/>
      <c r="JDV267" s="254"/>
      <c r="JDW267" s="254"/>
      <c r="JDX267" s="254"/>
      <c r="JDY267" s="254"/>
      <c r="JDZ267" s="254"/>
      <c r="JEA267" s="254"/>
      <c r="JEB267" s="254"/>
      <c r="JEC267" s="254"/>
      <c r="JED267" s="254"/>
      <c r="JEE267" s="254"/>
      <c r="JEF267" s="254"/>
      <c r="JEG267" s="254"/>
      <c r="JEH267" s="254"/>
      <c r="JEI267" s="254"/>
      <c r="JEJ267" s="254"/>
      <c r="JEK267" s="254"/>
      <c r="JEL267" s="254"/>
      <c r="JEM267" s="254"/>
      <c r="JEN267" s="254"/>
      <c r="JEO267" s="254"/>
      <c r="JEP267" s="254"/>
      <c r="JEQ267" s="254"/>
      <c r="JER267" s="254"/>
      <c r="JES267" s="254"/>
      <c r="JET267" s="254"/>
      <c r="JEU267" s="254"/>
      <c r="JEV267" s="254"/>
      <c r="JEW267" s="254"/>
      <c r="JEX267" s="254"/>
      <c r="JEY267" s="254"/>
      <c r="JEZ267" s="254"/>
      <c r="JFA267" s="254"/>
      <c r="JFB267" s="254"/>
      <c r="JFC267" s="254"/>
      <c r="JFD267" s="254"/>
      <c r="JFE267" s="254"/>
      <c r="JFF267" s="254"/>
      <c r="JFG267" s="254"/>
      <c r="JFH267" s="254"/>
      <c r="JFI267" s="254"/>
      <c r="JFJ267" s="254"/>
      <c r="JFK267" s="254"/>
      <c r="JFL267" s="254"/>
      <c r="JFM267" s="254"/>
      <c r="JFN267" s="254"/>
      <c r="JFO267" s="254"/>
      <c r="JFP267" s="254"/>
      <c r="JFQ267" s="254"/>
      <c r="JFR267" s="254"/>
      <c r="JFS267" s="254"/>
      <c r="JFT267" s="254"/>
      <c r="JFU267" s="254"/>
      <c r="JFV267" s="254"/>
      <c r="JFW267" s="254"/>
      <c r="JFX267" s="254"/>
      <c r="JFY267" s="254"/>
      <c r="JFZ267" s="254"/>
      <c r="JGA267" s="254"/>
      <c r="JGB267" s="254"/>
      <c r="JGC267" s="254"/>
      <c r="JGD267" s="254"/>
      <c r="JGE267" s="254"/>
      <c r="JGF267" s="254"/>
      <c r="JGG267" s="254"/>
      <c r="JGH267" s="254"/>
      <c r="JGI267" s="254"/>
      <c r="JGJ267" s="254"/>
      <c r="JGK267" s="254"/>
      <c r="JGL267" s="254"/>
      <c r="JGM267" s="254"/>
      <c r="JGN267" s="254"/>
      <c r="JGO267" s="254"/>
      <c r="JGP267" s="254"/>
      <c r="JGQ267" s="254"/>
      <c r="JGR267" s="254"/>
      <c r="JGS267" s="254"/>
      <c r="JGT267" s="254"/>
      <c r="JGU267" s="254"/>
      <c r="JGV267" s="254"/>
      <c r="JGW267" s="254"/>
      <c r="JGX267" s="254"/>
      <c r="JGY267" s="254"/>
      <c r="JGZ267" s="254"/>
      <c r="JHA267" s="254"/>
      <c r="JHB267" s="254"/>
      <c r="JHC267" s="254"/>
      <c r="JHD267" s="254"/>
      <c r="JHE267" s="254"/>
      <c r="JHF267" s="254"/>
      <c r="JHG267" s="254"/>
      <c r="JHH267" s="254"/>
      <c r="JHI267" s="254"/>
      <c r="JHJ267" s="254"/>
      <c r="JHK267" s="254"/>
      <c r="JHL267" s="254"/>
      <c r="JHM267" s="254"/>
      <c r="JHN267" s="254"/>
      <c r="JHO267" s="254"/>
      <c r="JHP267" s="254"/>
      <c r="JHQ267" s="254"/>
      <c r="JHR267" s="254"/>
      <c r="JHS267" s="254"/>
      <c r="JHT267" s="254"/>
      <c r="JHU267" s="254"/>
      <c r="JHV267" s="254"/>
      <c r="JHW267" s="254"/>
      <c r="JHX267" s="254"/>
      <c r="JHY267" s="254"/>
      <c r="JHZ267" s="254"/>
      <c r="JIA267" s="254"/>
      <c r="JIB267" s="254"/>
      <c r="JIC267" s="254"/>
      <c r="JID267" s="254"/>
      <c r="JIE267" s="254"/>
      <c r="JIF267" s="254"/>
      <c r="JIG267" s="254"/>
      <c r="JIH267" s="254"/>
      <c r="JII267" s="254"/>
      <c r="JIJ267" s="254"/>
      <c r="JIK267" s="254"/>
      <c r="JIL267" s="254"/>
      <c r="JIM267" s="254"/>
      <c r="JIN267" s="254"/>
      <c r="JIO267" s="254"/>
      <c r="JIP267" s="254"/>
      <c r="JIQ267" s="254"/>
      <c r="JIR267" s="254"/>
      <c r="JIS267" s="254"/>
      <c r="JIT267" s="254"/>
      <c r="JIU267" s="254"/>
      <c r="JIV267" s="254"/>
      <c r="JIW267" s="254"/>
      <c r="JIX267" s="254"/>
      <c r="JIY267" s="254"/>
      <c r="JIZ267" s="254"/>
      <c r="JJA267" s="254"/>
      <c r="JJB267" s="254"/>
      <c r="JJC267" s="254"/>
      <c r="JJD267" s="254"/>
      <c r="JJE267" s="254"/>
      <c r="JJF267" s="254"/>
      <c r="JJG267" s="254"/>
      <c r="JJH267" s="254"/>
      <c r="JJI267" s="254"/>
      <c r="JJJ267" s="254"/>
      <c r="JJK267" s="254"/>
      <c r="JJL267" s="254"/>
      <c r="JJM267" s="254"/>
      <c r="JJN267" s="254"/>
      <c r="JJO267" s="254"/>
      <c r="JJP267" s="254"/>
      <c r="JJQ267" s="254"/>
      <c r="JJR267" s="254"/>
      <c r="JJS267" s="254"/>
      <c r="JJT267" s="254"/>
      <c r="JJU267" s="254"/>
      <c r="JJV267" s="254"/>
      <c r="JJW267" s="254"/>
      <c r="JJX267" s="254"/>
      <c r="JJY267" s="254"/>
      <c r="JJZ267" s="254"/>
      <c r="JKA267" s="254"/>
      <c r="JKB267" s="254"/>
      <c r="JKC267" s="254"/>
      <c r="JKD267" s="254"/>
      <c r="JKE267" s="254"/>
      <c r="JKF267" s="254"/>
      <c r="JKG267" s="254"/>
      <c r="JKH267" s="254"/>
      <c r="JKI267" s="254"/>
      <c r="JKJ267" s="254"/>
      <c r="JKK267" s="254"/>
      <c r="JKL267" s="254"/>
      <c r="JKM267" s="254"/>
      <c r="JKN267" s="254"/>
      <c r="JKO267" s="254"/>
      <c r="JKP267" s="254"/>
      <c r="JKQ267" s="254"/>
      <c r="JKR267" s="254"/>
      <c r="JKS267" s="254"/>
      <c r="JKT267" s="254"/>
      <c r="JKU267" s="254"/>
      <c r="JKV267" s="254"/>
      <c r="JKW267" s="254"/>
      <c r="JKX267" s="254"/>
      <c r="JKY267" s="254"/>
      <c r="JKZ267" s="254"/>
      <c r="JLA267" s="254"/>
      <c r="JLB267" s="254"/>
      <c r="JLC267" s="254"/>
      <c r="JLD267" s="254"/>
      <c r="JLE267" s="254"/>
      <c r="JLF267" s="254"/>
      <c r="JLG267" s="254"/>
      <c r="JLH267" s="254"/>
      <c r="JLI267" s="254"/>
      <c r="JLJ267" s="254"/>
      <c r="JLK267" s="254"/>
      <c r="JLL267" s="254"/>
      <c r="JLM267" s="254"/>
      <c r="JLN267" s="254"/>
      <c r="JLO267" s="254"/>
      <c r="JLP267" s="254"/>
      <c r="JLQ267" s="254"/>
      <c r="JLR267" s="254"/>
      <c r="JLS267" s="254"/>
      <c r="JLT267" s="254"/>
      <c r="JLU267" s="254"/>
      <c r="JLV267" s="254"/>
      <c r="JLW267" s="254"/>
      <c r="JLX267" s="254"/>
      <c r="JLY267" s="254"/>
      <c r="JLZ267" s="254"/>
      <c r="JMA267" s="254"/>
      <c r="JMB267" s="254"/>
      <c r="JMC267" s="254"/>
      <c r="JMD267" s="254"/>
      <c r="JME267" s="254"/>
      <c r="JMF267" s="254"/>
      <c r="JMG267" s="254"/>
      <c r="JMH267" s="254"/>
      <c r="JMI267" s="254"/>
      <c r="JMJ267" s="254"/>
      <c r="JMK267" s="254"/>
      <c r="JML267" s="254"/>
      <c r="JMM267" s="254"/>
      <c r="JMN267" s="254"/>
      <c r="JMO267" s="254"/>
      <c r="JMP267" s="254"/>
      <c r="JMQ267" s="254"/>
      <c r="JMR267" s="254"/>
      <c r="JMS267" s="254"/>
      <c r="JMT267" s="254"/>
      <c r="JMU267" s="254"/>
      <c r="JMV267" s="254"/>
      <c r="JMW267" s="254"/>
      <c r="JMX267" s="254"/>
      <c r="JMY267" s="254"/>
      <c r="JMZ267" s="254"/>
      <c r="JNA267" s="254"/>
      <c r="JNB267" s="254"/>
      <c r="JNC267" s="254"/>
      <c r="JND267" s="254"/>
      <c r="JNE267" s="254"/>
      <c r="JNF267" s="254"/>
      <c r="JNG267" s="254"/>
      <c r="JNH267" s="254"/>
      <c r="JNI267" s="254"/>
      <c r="JNJ267" s="254"/>
      <c r="JNK267" s="254"/>
      <c r="JNL267" s="254"/>
      <c r="JNM267" s="254"/>
      <c r="JNN267" s="254"/>
      <c r="JNO267" s="254"/>
      <c r="JNP267" s="254"/>
      <c r="JNQ267" s="254"/>
      <c r="JNR267" s="254"/>
      <c r="JNS267" s="254"/>
      <c r="JNT267" s="254"/>
      <c r="JNU267" s="254"/>
      <c r="JNV267" s="254"/>
      <c r="JNW267" s="254"/>
      <c r="JNX267" s="254"/>
      <c r="JNY267" s="254"/>
      <c r="JNZ267" s="254"/>
      <c r="JOA267" s="254"/>
      <c r="JOB267" s="254"/>
      <c r="JOC267" s="254"/>
      <c r="JOD267" s="254"/>
      <c r="JOE267" s="254"/>
      <c r="JOF267" s="254"/>
      <c r="JOG267" s="254"/>
      <c r="JOH267" s="254"/>
      <c r="JOI267" s="254"/>
      <c r="JOJ267" s="254"/>
      <c r="JOK267" s="254"/>
      <c r="JOL267" s="254"/>
      <c r="JOM267" s="254"/>
      <c r="JON267" s="254"/>
      <c r="JOO267" s="254"/>
      <c r="JOP267" s="254"/>
      <c r="JOQ267" s="254"/>
      <c r="JOR267" s="254"/>
      <c r="JOS267" s="254"/>
      <c r="JOT267" s="254"/>
      <c r="JOU267" s="254"/>
      <c r="JOV267" s="254"/>
      <c r="JOW267" s="254"/>
      <c r="JOX267" s="254"/>
      <c r="JOY267" s="254"/>
      <c r="JOZ267" s="254"/>
      <c r="JPA267" s="254"/>
      <c r="JPB267" s="254"/>
      <c r="JPC267" s="254"/>
      <c r="JPD267" s="254"/>
      <c r="JPE267" s="254"/>
      <c r="JPF267" s="254"/>
      <c r="JPG267" s="254"/>
      <c r="JPH267" s="254"/>
      <c r="JPI267" s="254"/>
      <c r="JPJ267" s="254"/>
      <c r="JPK267" s="254"/>
      <c r="JPL267" s="254"/>
      <c r="JPM267" s="254"/>
      <c r="JPN267" s="254"/>
      <c r="JPO267" s="254"/>
      <c r="JPP267" s="254"/>
      <c r="JPQ267" s="254"/>
      <c r="JPR267" s="254"/>
      <c r="JPS267" s="254"/>
      <c r="JPT267" s="254"/>
      <c r="JPU267" s="254"/>
      <c r="JPV267" s="254"/>
      <c r="JPW267" s="254"/>
      <c r="JPX267" s="254"/>
      <c r="JPY267" s="254"/>
      <c r="JPZ267" s="254"/>
      <c r="JQA267" s="254"/>
      <c r="JQB267" s="254"/>
      <c r="JQC267" s="254"/>
      <c r="JQD267" s="254"/>
      <c r="JQE267" s="254"/>
      <c r="JQF267" s="254"/>
      <c r="JQG267" s="254"/>
      <c r="JQH267" s="254"/>
      <c r="JQI267" s="254"/>
      <c r="JQJ267" s="254"/>
      <c r="JQK267" s="254"/>
      <c r="JQL267" s="254"/>
      <c r="JQM267" s="254"/>
      <c r="JQN267" s="254"/>
      <c r="JQO267" s="254"/>
      <c r="JQP267" s="254"/>
      <c r="JQQ267" s="254"/>
      <c r="JQR267" s="254"/>
      <c r="JQS267" s="254"/>
      <c r="JQT267" s="254"/>
      <c r="JQU267" s="254"/>
      <c r="JQV267" s="254"/>
      <c r="JQW267" s="254"/>
      <c r="JQX267" s="254"/>
      <c r="JQY267" s="254"/>
      <c r="JQZ267" s="254"/>
      <c r="JRA267" s="254"/>
      <c r="JRB267" s="254"/>
      <c r="JRC267" s="254"/>
      <c r="JRD267" s="254"/>
      <c r="JRE267" s="254"/>
      <c r="JRF267" s="254"/>
      <c r="JRG267" s="254"/>
      <c r="JRH267" s="254"/>
      <c r="JRI267" s="254"/>
      <c r="JRJ267" s="254"/>
      <c r="JRK267" s="254"/>
      <c r="JRL267" s="254"/>
      <c r="JRM267" s="254"/>
      <c r="JRN267" s="254"/>
      <c r="JRO267" s="254"/>
      <c r="JRP267" s="254"/>
      <c r="JRQ267" s="254"/>
      <c r="JRR267" s="254"/>
      <c r="JRS267" s="254"/>
      <c r="JRT267" s="254"/>
      <c r="JRU267" s="254"/>
      <c r="JRV267" s="254"/>
      <c r="JRW267" s="254"/>
      <c r="JRX267" s="254"/>
      <c r="JRY267" s="254"/>
      <c r="JRZ267" s="254"/>
      <c r="JSA267" s="254"/>
      <c r="JSB267" s="254"/>
      <c r="JSC267" s="254"/>
      <c r="JSD267" s="254"/>
      <c r="JSE267" s="254"/>
      <c r="JSF267" s="254"/>
      <c r="JSG267" s="254"/>
      <c r="JSH267" s="254"/>
      <c r="JSI267" s="254"/>
      <c r="JSJ267" s="254"/>
      <c r="JSK267" s="254"/>
      <c r="JSL267" s="254"/>
      <c r="JSM267" s="254"/>
      <c r="JSN267" s="254"/>
      <c r="JSO267" s="254"/>
      <c r="JSP267" s="254"/>
      <c r="JSQ267" s="254"/>
      <c r="JSR267" s="254"/>
      <c r="JSS267" s="254"/>
      <c r="JST267" s="254"/>
      <c r="JSU267" s="254"/>
      <c r="JSV267" s="254"/>
      <c r="JSW267" s="254"/>
      <c r="JSX267" s="254"/>
      <c r="JSY267" s="254"/>
      <c r="JSZ267" s="254"/>
      <c r="JTA267" s="254"/>
      <c r="JTB267" s="254"/>
      <c r="JTC267" s="254"/>
      <c r="JTD267" s="254"/>
      <c r="JTE267" s="254"/>
      <c r="JTF267" s="254"/>
      <c r="JTG267" s="254"/>
      <c r="JTH267" s="254"/>
      <c r="JTI267" s="254"/>
      <c r="JTJ267" s="254"/>
      <c r="JTK267" s="254"/>
      <c r="JTL267" s="254"/>
      <c r="JTM267" s="254"/>
      <c r="JTN267" s="254"/>
      <c r="JTO267" s="254"/>
      <c r="JTP267" s="254"/>
      <c r="JTQ267" s="254"/>
      <c r="JTR267" s="254"/>
      <c r="JTS267" s="254"/>
      <c r="JTT267" s="254"/>
      <c r="JTU267" s="254"/>
      <c r="JTV267" s="254"/>
      <c r="JTW267" s="254"/>
      <c r="JTX267" s="254"/>
      <c r="JTY267" s="254"/>
      <c r="JTZ267" s="254"/>
      <c r="JUA267" s="254"/>
      <c r="JUB267" s="254"/>
      <c r="JUC267" s="254"/>
      <c r="JUD267" s="254"/>
      <c r="JUE267" s="254"/>
      <c r="JUF267" s="254"/>
      <c r="JUG267" s="254"/>
      <c r="JUH267" s="254"/>
      <c r="JUI267" s="254"/>
      <c r="JUJ267" s="254"/>
      <c r="JUK267" s="254"/>
      <c r="JUL267" s="254"/>
      <c r="JUM267" s="254"/>
      <c r="JUN267" s="254"/>
      <c r="JUO267" s="254"/>
      <c r="JUP267" s="254"/>
      <c r="JUQ267" s="254"/>
      <c r="JUR267" s="254"/>
      <c r="JUS267" s="254"/>
      <c r="JUT267" s="254"/>
      <c r="JUU267" s="254"/>
      <c r="JUV267" s="254"/>
      <c r="JUW267" s="254"/>
      <c r="JUX267" s="254"/>
      <c r="JUY267" s="254"/>
      <c r="JUZ267" s="254"/>
      <c r="JVA267" s="254"/>
      <c r="JVB267" s="254"/>
      <c r="JVC267" s="254"/>
      <c r="JVD267" s="254"/>
      <c r="JVE267" s="254"/>
      <c r="JVF267" s="254"/>
      <c r="JVG267" s="254"/>
      <c r="JVH267" s="254"/>
      <c r="JVI267" s="254"/>
      <c r="JVJ267" s="254"/>
      <c r="JVK267" s="254"/>
      <c r="JVL267" s="254"/>
      <c r="JVM267" s="254"/>
      <c r="JVN267" s="254"/>
      <c r="JVO267" s="254"/>
      <c r="JVP267" s="254"/>
      <c r="JVQ267" s="254"/>
      <c r="JVR267" s="254"/>
      <c r="JVS267" s="254"/>
      <c r="JVT267" s="254"/>
      <c r="JVU267" s="254"/>
      <c r="JVV267" s="254"/>
      <c r="JVW267" s="254"/>
      <c r="JVX267" s="254"/>
      <c r="JVY267" s="254"/>
      <c r="JVZ267" s="254"/>
      <c r="JWA267" s="254"/>
      <c r="JWB267" s="254"/>
      <c r="JWC267" s="254"/>
      <c r="JWD267" s="254"/>
      <c r="JWE267" s="254"/>
      <c r="JWF267" s="254"/>
      <c r="JWG267" s="254"/>
      <c r="JWH267" s="254"/>
      <c r="JWI267" s="254"/>
      <c r="JWJ267" s="254"/>
      <c r="JWK267" s="254"/>
      <c r="JWL267" s="254"/>
      <c r="JWM267" s="254"/>
      <c r="JWN267" s="254"/>
      <c r="JWO267" s="254"/>
      <c r="JWP267" s="254"/>
      <c r="JWQ267" s="254"/>
      <c r="JWR267" s="254"/>
      <c r="JWS267" s="254"/>
      <c r="JWT267" s="254"/>
      <c r="JWU267" s="254"/>
      <c r="JWV267" s="254"/>
      <c r="JWW267" s="254"/>
      <c r="JWX267" s="254"/>
      <c r="JWY267" s="254"/>
      <c r="JWZ267" s="254"/>
      <c r="JXA267" s="254"/>
      <c r="JXB267" s="254"/>
      <c r="JXC267" s="254"/>
      <c r="JXD267" s="254"/>
      <c r="JXE267" s="254"/>
      <c r="JXF267" s="254"/>
      <c r="JXG267" s="254"/>
      <c r="JXH267" s="254"/>
      <c r="JXI267" s="254"/>
      <c r="JXJ267" s="254"/>
      <c r="JXK267" s="254"/>
      <c r="JXL267" s="254"/>
      <c r="JXM267" s="254"/>
      <c r="JXN267" s="254"/>
      <c r="JXO267" s="254"/>
      <c r="JXP267" s="254"/>
      <c r="JXQ267" s="254"/>
      <c r="JXR267" s="254"/>
      <c r="JXS267" s="254"/>
      <c r="JXT267" s="254"/>
      <c r="JXU267" s="254"/>
      <c r="JXV267" s="254"/>
      <c r="JXW267" s="254"/>
      <c r="JXX267" s="254"/>
      <c r="JXY267" s="254"/>
      <c r="JXZ267" s="254"/>
      <c r="JYA267" s="254"/>
      <c r="JYB267" s="254"/>
      <c r="JYC267" s="254"/>
      <c r="JYD267" s="254"/>
      <c r="JYE267" s="254"/>
      <c r="JYF267" s="254"/>
      <c r="JYG267" s="254"/>
      <c r="JYH267" s="254"/>
      <c r="JYI267" s="254"/>
      <c r="JYJ267" s="254"/>
      <c r="JYK267" s="254"/>
      <c r="JYL267" s="254"/>
      <c r="JYM267" s="254"/>
      <c r="JYN267" s="254"/>
      <c r="JYO267" s="254"/>
      <c r="JYP267" s="254"/>
      <c r="JYQ267" s="254"/>
      <c r="JYR267" s="254"/>
      <c r="JYS267" s="254"/>
      <c r="JYT267" s="254"/>
      <c r="JYU267" s="254"/>
      <c r="JYV267" s="254"/>
      <c r="JYW267" s="254"/>
      <c r="JYX267" s="254"/>
      <c r="JYY267" s="254"/>
      <c r="JYZ267" s="254"/>
      <c r="JZA267" s="254"/>
      <c r="JZB267" s="254"/>
      <c r="JZC267" s="254"/>
      <c r="JZD267" s="254"/>
      <c r="JZE267" s="254"/>
      <c r="JZF267" s="254"/>
      <c r="JZG267" s="254"/>
      <c r="JZH267" s="254"/>
      <c r="JZI267" s="254"/>
      <c r="JZJ267" s="254"/>
      <c r="JZK267" s="254"/>
      <c r="JZL267" s="254"/>
      <c r="JZM267" s="254"/>
      <c r="JZN267" s="254"/>
      <c r="JZO267" s="254"/>
      <c r="JZP267" s="254"/>
      <c r="JZQ267" s="254"/>
      <c r="JZR267" s="254"/>
      <c r="JZS267" s="254"/>
      <c r="JZT267" s="254"/>
      <c r="JZU267" s="254"/>
      <c r="JZV267" s="254"/>
      <c r="JZW267" s="254"/>
      <c r="JZX267" s="254"/>
      <c r="JZY267" s="254"/>
      <c r="JZZ267" s="254"/>
      <c r="KAA267" s="254"/>
      <c r="KAB267" s="254"/>
      <c r="KAC267" s="254"/>
      <c r="KAD267" s="254"/>
      <c r="KAE267" s="254"/>
      <c r="KAF267" s="254"/>
      <c r="KAG267" s="254"/>
      <c r="KAH267" s="254"/>
      <c r="KAI267" s="254"/>
      <c r="KAJ267" s="254"/>
      <c r="KAK267" s="254"/>
      <c r="KAL267" s="254"/>
      <c r="KAM267" s="254"/>
      <c r="KAN267" s="254"/>
      <c r="KAO267" s="254"/>
      <c r="KAP267" s="254"/>
      <c r="KAQ267" s="254"/>
      <c r="KAR267" s="254"/>
      <c r="KAS267" s="254"/>
      <c r="KAT267" s="254"/>
      <c r="KAU267" s="254"/>
      <c r="KAV267" s="254"/>
      <c r="KAW267" s="254"/>
      <c r="KAX267" s="254"/>
      <c r="KAY267" s="254"/>
      <c r="KAZ267" s="254"/>
      <c r="KBA267" s="254"/>
      <c r="KBB267" s="254"/>
      <c r="KBC267" s="254"/>
      <c r="KBD267" s="254"/>
      <c r="KBE267" s="254"/>
      <c r="KBF267" s="254"/>
      <c r="KBG267" s="254"/>
      <c r="KBH267" s="254"/>
      <c r="KBI267" s="254"/>
      <c r="KBJ267" s="254"/>
      <c r="KBK267" s="254"/>
      <c r="KBL267" s="254"/>
      <c r="KBM267" s="254"/>
      <c r="KBN267" s="254"/>
      <c r="KBO267" s="254"/>
      <c r="KBP267" s="254"/>
      <c r="KBQ267" s="254"/>
      <c r="KBR267" s="254"/>
      <c r="KBS267" s="254"/>
      <c r="KBT267" s="254"/>
      <c r="KBU267" s="254"/>
      <c r="KBV267" s="254"/>
      <c r="KBW267" s="254"/>
      <c r="KBX267" s="254"/>
      <c r="KBY267" s="254"/>
      <c r="KBZ267" s="254"/>
      <c r="KCA267" s="254"/>
      <c r="KCB267" s="254"/>
      <c r="KCC267" s="254"/>
      <c r="KCD267" s="254"/>
      <c r="KCE267" s="254"/>
      <c r="KCF267" s="254"/>
      <c r="KCG267" s="254"/>
      <c r="KCH267" s="254"/>
      <c r="KCI267" s="254"/>
      <c r="KCJ267" s="254"/>
      <c r="KCK267" s="254"/>
      <c r="KCL267" s="254"/>
      <c r="KCM267" s="254"/>
      <c r="KCN267" s="254"/>
      <c r="KCO267" s="254"/>
      <c r="KCP267" s="254"/>
      <c r="KCQ267" s="254"/>
      <c r="KCR267" s="254"/>
      <c r="KCS267" s="254"/>
      <c r="KCT267" s="254"/>
      <c r="KCU267" s="254"/>
      <c r="KCV267" s="254"/>
      <c r="KCW267" s="254"/>
      <c r="KCX267" s="254"/>
      <c r="KCY267" s="254"/>
      <c r="KCZ267" s="254"/>
      <c r="KDA267" s="254"/>
      <c r="KDB267" s="254"/>
      <c r="KDC267" s="254"/>
      <c r="KDD267" s="254"/>
      <c r="KDE267" s="254"/>
      <c r="KDF267" s="254"/>
      <c r="KDG267" s="254"/>
      <c r="KDH267" s="254"/>
      <c r="KDI267" s="254"/>
      <c r="KDJ267" s="254"/>
      <c r="KDK267" s="254"/>
      <c r="KDL267" s="254"/>
      <c r="KDM267" s="254"/>
      <c r="KDN267" s="254"/>
      <c r="KDO267" s="254"/>
      <c r="KDP267" s="254"/>
      <c r="KDQ267" s="254"/>
      <c r="KDR267" s="254"/>
      <c r="KDS267" s="254"/>
      <c r="KDT267" s="254"/>
      <c r="KDU267" s="254"/>
      <c r="KDV267" s="254"/>
      <c r="KDW267" s="254"/>
      <c r="KDX267" s="254"/>
      <c r="KDY267" s="254"/>
      <c r="KDZ267" s="254"/>
      <c r="KEA267" s="254"/>
      <c r="KEB267" s="254"/>
      <c r="KEC267" s="254"/>
      <c r="KED267" s="254"/>
      <c r="KEE267" s="254"/>
      <c r="KEF267" s="254"/>
      <c r="KEG267" s="254"/>
      <c r="KEH267" s="254"/>
      <c r="KEI267" s="254"/>
      <c r="KEJ267" s="254"/>
      <c r="KEK267" s="254"/>
      <c r="KEL267" s="254"/>
      <c r="KEM267" s="254"/>
      <c r="KEN267" s="254"/>
      <c r="KEO267" s="254"/>
      <c r="KEP267" s="254"/>
      <c r="KEQ267" s="254"/>
      <c r="KER267" s="254"/>
      <c r="KES267" s="254"/>
      <c r="KET267" s="254"/>
      <c r="KEU267" s="254"/>
      <c r="KEV267" s="254"/>
      <c r="KEW267" s="254"/>
      <c r="KEX267" s="254"/>
      <c r="KEY267" s="254"/>
      <c r="KEZ267" s="254"/>
      <c r="KFA267" s="254"/>
      <c r="KFB267" s="254"/>
      <c r="KFC267" s="254"/>
      <c r="KFD267" s="254"/>
      <c r="KFE267" s="254"/>
      <c r="KFF267" s="254"/>
      <c r="KFG267" s="254"/>
      <c r="KFH267" s="254"/>
      <c r="KFI267" s="254"/>
      <c r="KFJ267" s="254"/>
      <c r="KFK267" s="254"/>
      <c r="KFL267" s="254"/>
      <c r="KFM267" s="254"/>
      <c r="KFN267" s="254"/>
      <c r="KFO267" s="254"/>
      <c r="KFP267" s="254"/>
      <c r="KFQ267" s="254"/>
      <c r="KFR267" s="254"/>
      <c r="KFS267" s="254"/>
      <c r="KFT267" s="254"/>
      <c r="KFU267" s="254"/>
      <c r="KFV267" s="254"/>
      <c r="KFW267" s="254"/>
      <c r="KFX267" s="254"/>
      <c r="KFY267" s="254"/>
      <c r="KFZ267" s="254"/>
      <c r="KGA267" s="254"/>
      <c r="KGB267" s="254"/>
      <c r="KGC267" s="254"/>
      <c r="KGD267" s="254"/>
      <c r="KGE267" s="254"/>
      <c r="KGF267" s="254"/>
      <c r="KGG267" s="254"/>
      <c r="KGH267" s="254"/>
      <c r="KGI267" s="254"/>
      <c r="KGJ267" s="254"/>
      <c r="KGK267" s="254"/>
      <c r="KGL267" s="254"/>
      <c r="KGM267" s="254"/>
      <c r="KGN267" s="254"/>
      <c r="KGO267" s="254"/>
      <c r="KGP267" s="254"/>
      <c r="KGQ267" s="254"/>
      <c r="KGR267" s="254"/>
      <c r="KGS267" s="254"/>
      <c r="KGT267" s="254"/>
      <c r="KGU267" s="254"/>
      <c r="KGV267" s="254"/>
      <c r="KGW267" s="254"/>
      <c r="KGX267" s="254"/>
      <c r="KGY267" s="254"/>
      <c r="KGZ267" s="254"/>
      <c r="KHA267" s="254"/>
      <c r="KHB267" s="254"/>
      <c r="KHC267" s="254"/>
      <c r="KHD267" s="254"/>
      <c r="KHE267" s="254"/>
      <c r="KHF267" s="254"/>
      <c r="KHG267" s="254"/>
      <c r="KHH267" s="254"/>
      <c r="KHI267" s="254"/>
      <c r="KHJ267" s="254"/>
      <c r="KHK267" s="254"/>
      <c r="KHL267" s="254"/>
      <c r="KHM267" s="254"/>
      <c r="KHN267" s="254"/>
      <c r="KHO267" s="254"/>
      <c r="KHP267" s="254"/>
      <c r="KHQ267" s="254"/>
      <c r="KHR267" s="254"/>
      <c r="KHS267" s="254"/>
      <c r="KHT267" s="254"/>
      <c r="KHU267" s="254"/>
      <c r="KHV267" s="254"/>
      <c r="KHW267" s="254"/>
      <c r="KHX267" s="254"/>
      <c r="KHY267" s="254"/>
      <c r="KHZ267" s="254"/>
      <c r="KIA267" s="254"/>
      <c r="KIB267" s="254"/>
      <c r="KIC267" s="254"/>
      <c r="KID267" s="254"/>
      <c r="KIE267" s="254"/>
      <c r="KIF267" s="254"/>
      <c r="KIG267" s="254"/>
      <c r="KIH267" s="254"/>
      <c r="KII267" s="254"/>
      <c r="KIJ267" s="254"/>
      <c r="KIK267" s="254"/>
      <c r="KIL267" s="254"/>
      <c r="KIM267" s="254"/>
      <c r="KIN267" s="254"/>
      <c r="KIO267" s="254"/>
      <c r="KIP267" s="254"/>
      <c r="KIQ267" s="254"/>
      <c r="KIR267" s="254"/>
      <c r="KIS267" s="254"/>
      <c r="KIT267" s="254"/>
      <c r="KIU267" s="254"/>
      <c r="KIV267" s="254"/>
      <c r="KIW267" s="254"/>
      <c r="KIX267" s="254"/>
      <c r="KIY267" s="254"/>
      <c r="KIZ267" s="254"/>
      <c r="KJA267" s="254"/>
      <c r="KJB267" s="254"/>
      <c r="KJC267" s="254"/>
      <c r="KJD267" s="254"/>
      <c r="KJE267" s="254"/>
      <c r="KJF267" s="254"/>
      <c r="KJG267" s="254"/>
      <c r="KJH267" s="254"/>
      <c r="KJI267" s="254"/>
      <c r="KJJ267" s="254"/>
      <c r="KJK267" s="254"/>
      <c r="KJL267" s="254"/>
      <c r="KJM267" s="254"/>
      <c r="KJN267" s="254"/>
      <c r="KJO267" s="254"/>
      <c r="KJP267" s="254"/>
      <c r="KJQ267" s="254"/>
      <c r="KJR267" s="254"/>
      <c r="KJS267" s="254"/>
      <c r="KJT267" s="254"/>
      <c r="KJU267" s="254"/>
      <c r="KJV267" s="254"/>
      <c r="KJW267" s="254"/>
      <c r="KJX267" s="254"/>
      <c r="KJY267" s="254"/>
      <c r="KJZ267" s="254"/>
      <c r="KKA267" s="254"/>
      <c r="KKB267" s="254"/>
      <c r="KKC267" s="254"/>
      <c r="KKD267" s="254"/>
      <c r="KKE267" s="254"/>
      <c r="KKF267" s="254"/>
      <c r="KKG267" s="254"/>
      <c r="KKH267" s="254"/>
      <c r="KKI267" s="254"/>
      <c r="KKJ267" s="254"/>
      <c r="KKK267" s="254"/>
      <c r="KKL267" s="254"/>
      <c r="KKM267" s="254"/>
      <c r="KKN267" s="254"/>
      <c r="KKO267" s="254"/>
      <c r="KKP267" s="254"/>
      <c r="KKQ267" s="254"/>
      <c r="KKR267" s="254"/>
      <c r="KKS267" s="254"/>
      <c r="KKT267" s="254"/>
      <c r="KKU267" s="254"/>
      <c r="KKV267" s="254"/>
      <c r="KKW267" s="254"/>
      <c r="KKX267" s="254"/>
      <c r="KKY267" s="254"/>
      <c r="KKZ267" s="254"/>
      <c r="KLA267" s="254"/>
      <c r="KLB267" s="254"/>
      <c r="KLC267" s="254"/>
      <c r="KLD267" s="254"/>
      <c r="KLE267" s="254"/>
      <c r="KLF267" s="254"/>
      <c r="KLG267" s="254"/>
      <c r="KLH267" s="254"/>
      <c r="KLI267" s="254"/>
      <c r="KLJ267" s="254"/>
      <c r="KLK267" s="254"/>
      <c r="KLL267" s="254"/>
      <c r="KLM267" s="254"/>
      <c r="KLN267" s="254"/>
      <c r="KLO267" s="254"/>
      <c r="KLP267" s="254"/>
      <c r="KLQ267" s="254"/>
      <c r="KLR267" s="254"/>
      <c r="KLS267" s="254"/>
      <c r="KLT267" s="254"/>
      <c r="KLU267" s="254"/>
      <c r="KLV267" s="254"/>
      <c r="KLW267" s="254"/>
      <c r="KLX267" s="254"/>
      <c r="KLY267" s="254"/>
      <c r="KLZ267" s="254"/>
      <c r="KMA267" s="254"/>
      <c r="KMB267" s="254"/>
      <c r="KMC267" s="254"/>
      <c r="KMD267" s="254"/>
      <c r="KME267" s="254"/>
      <c r="KMF267" s="254"/>
      <c r="KMG267" s="254"/>
      <c r="KMH267" s="254"/>
      <c r="KMI267" s="254"/>
      <c r="KMJ267" s="254"/>
      <c r="KMK267" s="254"/>
      <c r="KML267" s="254"/>
      <c r="KMM267" s="254"/>
      <c r="KMN267" s="254"/>
      <c r="KMO267" s="254"/>
      <c r="KMP267" s="254"/>
      <c r="KMQ267" s="254"/>
      <c r="KMR267" s="254"/>
      <c r="KMS267" s="254"/>
      <c r="KMT267" s="254"/>
      <c r="KMU267" s="254"/>
      <c r="KMV267" s="254"/>
      <c r="KMW267" s="254"/>
      <c r="KMX267" s="254"/>
      <c r="KMY267" s="254"/>
      <c r="KMZ267" s="254"/>
      <c r="KNA267" s="254"/>
      <c r="KNB267" s="254"/>
      <c r="KNC267" s="254"/>
      <c r="KND267" s="254"/>
      <c r="KNE267" s="254"/>
      <c r="KNF267" s="254"/>
      <c r="KNG267" s="254"/>
      <c r="KNH267" s="254"/>
      <c r="KNI267" s="254"/>
      <c r="KNJ267" s="254"/>
      <c r="KNK267" s="254"/>
      <c r="KNL267" s="254"/>
      <c r="KNM267" s="254"/>
      <c r="KNN267" s="254"/>
      <c r="KNO267" s="254"/>
      <c r="KNP267" s="254"/>
      <c r="KNQ267" s="254"/>
      <c r="KNR267" s="254"/>
      <c r="KNS267" s="254"/>
      <c r="KNT267" s="254"/>
      <c r="KNU267" s="254"/>
      <c r="KNV267" s="254"/>
      <c r="KNW267" s="254"/>
      <c r="KNX267" s="254"/>
      <c r="KNY267" s="254"/>
      <c r="KNZ267" s="254"/>
      <c r="KOA267" s="254"/>
      <c r="KOB267" s="254"/>
      <c r="KOC267" s="254"/>
      <c r="KOD267" s="254"/>
      <c r="KOE267" s="254"/>
      <c r="KOF267" s="254"/>
      <c r="KOG267" s="254"/>
      <c r="KOH267" s="254"/>
      <c r="KOI267" s="254"/>
      <c r="KOJ267" s="254"/>
      <c r="KOK267" s="254"/>
      <c r="KOL267" s="254"/>
      <c r="KOM267" s="254"/>
      <c r="KON267" s="254"/>
      <c r="KOO267" s="254"/>
      <c r="KOP267" s="254"/>
      <c r="KOQ267" s="254"/>
      <c r="KOR267" s="254"/>
      <c r="KOS267" s="254"/>
      <c r="KOT267" s="254"/>
      <c r="KOU267" s="254"/>
      <c r="KOV267" s="254"/>
      <c r="KOW267" s="254"/>
      <c r="KOX267" s="254"/>
      <c r="KOY267" s="254"/>
      <c r="KOZ267" s="254"/>
      <c r="KPA267" s="254"/>
      <c r="KPB267" s="254"/>
      <c r="KPC267" s="254"/>
      <c r="KPD267" s="254"/>
      <c r="KPE267" s="254"/>
      <c r="KPF267" s="254"/>
      <c r="KPG267" s="254"/>
      <c r="KPH267" s="254"/>
      <c r="KPI267" s="254"/>
      <c r="KPJ267" s="254"/>
      <c r="KPK267" s="254"/>
      <c r="KPL267" s="254"/>
      <c r="KPM267" s="254"/>
      <c r="KPN267" s="254"/>
      <c r="KPO267" s="254"/>
      <c r="KPP267" s="254"/>
      <c r="KPQ267" s="254"/>
      <c r="KPR267" s="254"/>
      <c r="KPS267" s="254"/>
      <c r="KPT267" s="254"/>
      <c r="KPU267" s="254"/>
      <c r="KPV267" s="254"/>
      <c r="KPW267" s="254"/>
      <c r="KPX267" s="254"/>
      <c r="KPY267" s="254"/>
      <c r="KPZ267" s="254"/>
      <c r="KQA267" s="254"/>
      <c r="KQB267" s="254"/>
      <c r="KQC267" s="254"/>
      <c r="KQD267" s="254"/>
      <c r="KQE267" s="254"/>
      <c r="KQF267" s="254"/>
      <c r="KQG267" s="254"/>
      <c r="KQH267" s="254"/>
      <c r="KQI267" s="254"/>
      <c r="KQJ267" s="254"/>
      <c r="KQK267" s="254"/>
      <c r="KQL267" s="254"/>
      <c r="KQM267" s="254"/>
      <c r="KQN267" s="254"/>
      <c r="KQO267" s="254"/>
      <c r="KQP267" s="254"/>
      <c r="KQQ267" s="254"/>
      <c r="KQR267" s="254"/>
      <c r="KQS267" s="254"/>
      <c r="KQT267" s="254"/>
      <c r="KQU267" s="254"/>
      <c r="KQV267" s="254"/>
      <c r="KQW267" s="254"/>
      <c r="KQX267" s="254"/>
      <c r="KQY267" s="254"/>
      <c r="KQZ267" s="254"/>
      <c r="KRA267" s="254"/>
      <c r="KRB267" s="254"/>
      <c r="KRC267" s="254"/>
      <c r="KRD267" s="254"/>
      <c r="KRE267" s="254"/>
      <c r="KRF267" s="254"/>
      <c r="KRG267" s="254"/>
      <c r="KRH267" s="254"/>
      <c r="KRI267" s="254"/>
      <c r="KRJ267" s="254"/>
      <c r="KRK267" s="254"/>
      <c r="KRL267" s="254"/>
      <c r="KRM267" s="254"/>
      <c r="KRN267" s="254"/>
      <c r="KRO267" s="254"/>
      <c r="KRP267" s="254"/>
      <c r="KRQ267" s="254"/>
      <c r="KRR267" s="254"/>
      <c r="KRS267" s="254"/>
      <c r="KRT267" s="254"/>
      <c r="KRU267" s="254"/>
      <c r="KRV267" s="254"/>
      <c r="KRW267" s="254"/>
      <c r="KRX267" s="254"/>
      <c r="KRY267" s="254"/>
      <c r="KRZ267" s="254"/>
      <c r="KSA267" s="254"/>
      <c r="KSB267" s="254"/>
      <c r="KSC267" s="254"/>
      <c r="KSD267" s="254"/>
      <c r="KSE267" s="254"/>
      <c r="KSF267" s="254"/>
      <c r="KSG267" s="254"/>
      <c r="KSH267" s="254"/>
      <c r="KSI267" s="254"/>
      <c r="KSJ267" s="254"/>
      <c r="KSK267" s="254"/>
      <c r="KSL267" s="254"/>
      <c r="KSM267" s="254"/>
      <c r="KSN267" s="254"/>
      <c r="KSO267" s="254"/>
      <c r="KSP267" s="254"/>
      <c r="KSQ267" s="254"/>
      <c r="KSR267" s="254"/>
      <c r="KSS267" s="254"/>
      <c r="KST267" s="254"/>
      <c r="KSU267" s="254"/>
      <c r="KSV267" s="254"/>
      <c r="KSW267" s="254"/>
      <c r="KSX267" s="254"/>
      <c r="KSY267" s="254"/>
      <c r="KSZ267" s="254"/>
      <c r="KTA267" s="254"/>
      <c r="KTB267" s="254"/>
      <c r="KTC267" s="254"/>
      <c r="KTD267" s="254"/>
      <c r="KTE267" s="254"/>
      <c r="KTF267" s="254"/>
      <c r="KTG267" s="254"/>
      <c r="KTH267" s="254"/>
      <c r="KTI267" s="254"/>
      <c r="KTJ267" s="254"/>
      <c r="KTK267" s="254"/>
      <c r="KTL267" s="254"/>
      <c r="KTM267" s="254"/>
      <c r="KTN267" s="254"/>
      <c r="KTO267" s="254"/>
      <c r="KTP267" s="254"/>
      <c r="KTQ267" s="254"/>
      <c r="KTR267" s="254"/>
      <c r="KTS267" s="254"/>
      <c r="KTT267" s="254"/>
      <c r="KTU267" s="254"/>
      <c r="KTV267" s="254"/>
      <c r="KTW267" s="254"/>
      <c r="KTX267" s="254"/>
      <c r="KTY267" s="254"/>
      <c r="KTZ267" s="254"/>
      <c r="KUA267" s="254"/>
      <c r="KUB267" s="254"/>
      <c r="KUC267" s="254"/>
      <c r="KUD267" s="254"/>
      <c r="KUE267" s="254"/>
      <c r="KUF267" s="254"/>
      <c r="KUG267" s="254"/>
      <c r="KUH267" s="254"/>
      <c r="KUI267" s="254"/>
      <c r="KUJ267" s="254"/>
      <c r="KUK267" s="254"/>
      <c r="KUL267" s="254"/>
      <c r="KUM267" s="254"/>
      <c r="KUN267" s="254"/>
      <c r="KUO267" s="254"/>
      <c r="KUP267" s="254"/>
      <c r="KUQ267" s="254"/>
      <c r="KUR267" s="254"/>
      <c r="KUS267" s="254"/>
      <c r="KUT267" s="254"/>
      <c r="KUU267" s="254"/>
      <c r="KUV267" s="254"/>
      <c r="KUW267" s="254"/>
      <c r="KUX267" s="254"/>
      <c r="KUY267" s="254"/>
      <c r="KUZ267" s="254"/>
      <c r="KVA267" s="254"/>
      <c r="KVB267" s="254"/>
      <c r="KVC267" s="254"/>
      <c r="KVD267" s="254"/>
      <c r="KVE267" s="254"/>
      <c r="KVF267" s="254"/>
      <c r="KVG267" s="254"/>
      <c r="KVH267" s="254"/>
      <c r="KVI267" s="254"/>
      <c r="KVJ267" s="254"/>
      <c r="KVK267" s="254"/>
      <c r="KVL267" s="254"/>
      <c r="KVM267" s="254"/>
      <c r="KVN267" s="254"/>
      <c r="KVO267" s="254"/>
      <c r="KVP267" s="254"/>
      <c r="KVQ267" s="254"/>
      <c r="KVR267" s="254"/>
      <c r="KVS267" s="254"/>
      <c r="KVT267" s="254"/>
      <c r="KVU267" s="254"/>
      <c r="KVV267" s="254"/>
      <c r="KVW267" s="254"/>
      <c r="KVX267" s="254"/>
      <c r="KVY267" s="254"/>
      <c r="KVZ267" s="254"/>
      <c r="KWA267" s="254"/>
      <c r="KWB267" s="254"/>
      <c r="KWC267" s="254"/>
      <c r="KWD267" s="254"/>
      <c r="KWE267" s="254"/>
      <c r="KWF267" s="254"/>
      <c r="KWG267" s="254"/>
      <c r="KWH267" s="254"/>
      <c r="KWI267" s="254"/>
      <c r="KWJ267" s="254"/>
      <c r="KWK267" s="254"/>
      <c r="KWL267" s="254"/>
      <c r="KWM267" s="254"/>
      <c r="KWN267" s="254"/>
      <c r="KWO267" s="254"/>
      <c r="KWP267" s="254"/>
      <c r="KWQ267" s="254"/>
      <c r="KWR267" s="254"/>
      <c r="KWS267" s="254"/>
      <c r="KWT267" s="254"/>
      <c r="KWU267" s="254"/>
      <c r="KWV267" s="254"/>
      <c r="KWW267" s="254"/>
      <c r="KWX267" s="254"/>
      <c r="KWY267" s="254"/>
      <c r="KWZ267" s="254"/>
      <c r="KXA267" s="254"/>
      <c r="KXB267" s="254"/>
      <c r="KXC267" s="254"/>
      <c r="KXD267" s="254"/>
      <c r="KXE267" s="254"/>
      <c r="KXF267" s="254"/>
      <c r="KXG267" s="254"/>
      <c r="KXH267" s="254"/>
      <c r="KXI267" s="254"/>
      <c r="KXJ267" s="254"/>
      <c r="KXK267" s="254"/>
      <c r="KXL267" s="254"/>
      <c r="KXM267" s="254"/>
      <c r="KXN267" s="254"/>
      <c r="KXO267" s="254"/>
      <c r="KXP267" s="254"/>
      <c r="KXQ267" s="254"/>
      <c r="KXR267" s="254"/>
      <c r="KXS267" s="254"/>
      <c r="KXT267" s="254"/>
      <c r="KXU267" s="254"/>
      <c r="KXV267" s="254"/>
      <c r="KXW267" s="254"/>
      <c r="KXX267" s="254"/>
      <c r="KXY267" s="254"/>
      <c r="KXZ267" s="254"/>
      <c r="KYA267" s="254"/>
      <c r="KYB267" s="254"/>
      <c r="KYC267" s="254"/>
      <c r="KYD267" s="254"/>
      <c r="KYE267" s="254"/>
      <c r="KYF267" s="254"/>
      <c r="KYG267" s="254"/>
      <c r="KYH267" s="254"/>
      <c r="KYI267" s="254"/>
      <c r="KYJ267" s="254"/>
      <c r="KYK267" s="254"/>
      <c r="KYL267" s="254"/>
      <c r="KYM267" s="254"/>
      <c r="KYN267" s="254"/>
      <c r="KYO267" s="254"/>
      <c r="KYP267" s="254"/>
      <c r="KYQ267" s="254"/>
      <c r="KYR267" s="254"/>
      <c r="KYS267" s="254"/>
      <c r="KYT267" s="254"/>
      <c r="KYU267" s="254"/>
      <c r="KYV267" s="254"/>
      <c r="KYW267" s="254"/>
      <c r="KYX267" s="254"/>
      <c r="KYY267" s="254"/>
      <c r="KYZ267" s="254"/>
      <c r="KZA267" s="254"/>
      <c r="KZB267" s="254"/>
      <c r="KZC267" s="254"/>
      <c r="KZD267" s="254"/>
      <c r="KZE267" s="254"/>
      <c r="KZF267" s="254"/>
      <c r="KZG267" s="254"/>
      <c r="KZH267" s="254"/>
      <c r="KZI267" s="254"/>
      <c r="KZJ267" s="254"/>
      <c r="KZK267" s="254"/>
      <c r="KZL267" s="254"/>
      <c r="KZM267" s="254"/>
      <c r="KZN267" s="254"/>
      <c r="KZO267" s="254"/>
      <c r="KZP267" s="254"/>
      <c r="KZQ267" s="254"/>
      <c r="KZR267" s="254"/>
      <c r="KZS267" s="254"/>
      <c r="KZT267" s="254"/>
      <c r="KZU267" s="254"/>
      <c r="KZV267" s="254"/>
      <c r="KZW267" s="254"/>
      <c r="KZX267" s="254"/>
      <c r="KZY267" s="254"/>
      <c r="KZZ267" s="254"/>
      <c r="LAA267" s="254"/>
      <c r="LAB267" s="254"/>
      <c r="LAC267" s="254"/>
      <c r="LAD267" s="254"/>
      <c r="LAE267" s="254"/>
      <c r="LAF267" s="254"/>
      <c r="LAG267" s="254"/>
      <c r="LAH267" s="254"/>
      <c r="LAI267" s="254"/>
      <c r="LAJ267" s="254"/>
      <c r="LAK267" s="254"/>
      <c r="LAL267" s="254"/>
      <c r="LAM267" s="254"/>
      <c r="LAN267" s="254"/>
      <c r="LAO267" s="254"/>
      <c r="LAP267" s="254"/>
      <c r="LAQ267" s="254"/>
      <c r="LAR267" s="254"/>
      <c r="LAS267" s="254"/>
      <c r="LAT267" s="254"/>
      <c r="LAU267" s="254"/>
      <c r="LAV267" s="254"/>
      <c r="LAW267" s="254"/>
      <c r="LAX267" s="254"/>
      <c r="LAY267" s="254"/>
      <c r="LAZ267" s="254"/>
      <c r="LBA267" s="254"/>
      <c r="LBB267" s="254"/>
      <c r="LBC267" s="254"/>
      <c r="LBD267" s="254"/>
      <c r="LBE267" s="254"/>
      <c r="LBF267" s="254"/>
      <c r="LBG267" s="254"/>
      <c r="LBH267" s="254"/>
      <c r="LBI267" s="254"/>
      <c r="LBJ267" s="254"/>
      <c r="LBK267" s="254"/>
      <c r="LBL267" s="254"/>
      <c r="LBM267" s="254"/>
      <c r="LBN267" s="254"/>
      <c r="LBO267" s="254"/>
      <c r="LBP267" s="254"/>
      <c r="LBQ267" s="254"/>
      <c r="LBR267" s="254"/>
      <c r="LBS267" s="254"/>
      <c r="LBT267" s="254"/>
      <c r="LBU267" s="254"/>
      <c r="LBV267" s="254"/>
      <c r="LBW267" s="254"/>
      <c r="LBX267" s="254"/>
      <c r="LBY267" s="254"/>
      <c r="LBZ267" s="254"/>
      <c r="LCA267" s="254"/>
      <c r="LCB267" s="254"/>
      <c r="LCC267" s="254"/>
      <c r="LCD267" s="254"/>
      <c r="LCE267" s="254"/>
      <c r="LCF267" s="254"/>
      <c r="LCG267" s="254"/>
      <c r="LCH267" s="254"/>
      <c r="LCI267" s="254"/>
      <c r="LCJ267" s="254"/>
      <c r="LCK267" s="254"/>
      <c r="LCL267" s="254"/>
      <c r="LCM267" s="254"/>
      <c r="LCN267" s="254"/>
      <c r="LCO267" s="254"/>
      <c r="LCP267" s="254"/>
      <c r="LCQ267" s="254"/>
      <c r="LCR267" s="254"/>
      <c r="LCS267" s="254"/>
      <c r="LCT267" s="254"/>
      <c r="LCU267" s="254"/>
      <c r="LCV267" s="254"/>
      <c r="LCW267" s="254"/>
      <c r="LCX267" s="254"/>
      <c r="LCY267" s="254"/>
      <c r="LCZ267" s="254"/>
      <c r="LDA267" s="254"/>
      <c r="LDB267" s="254"/>
      <c r="LDC267" s="254"/>
      <c r="LDD267" s="254"/>
      <c r="LDE267" s="254"/>
      <c r="LDF267" s="254"/>
      <c r="LDG267" s="254"/>
      <c r="LDH267" s="254"/>
      <c r="LDI267" s="254"/>
      <c r="LDJ267" s="254"/>
      <c r="LDK267" s="254"/>
      <c r="LDL267" s="254"/>
      <c r="LDM267" s="254"/>
      <c r="LDN267" s="254"/>
      <c r="LDO267" s="254"/>
      <c r="LDP267" s="254"/>
      <c r="LDQ267" s="254"/>
      <c r="LDR267" s="254"/>
      <c r="LDS267" s="254"/>
      <c r="LDT267" s="254"/>
      <c r="LDU267" s="254"/>
      <c r="LDV267" s="254"/>
      <c r="LDW267" s="254"/>
      <c r="LDX267" s="254"/>
      <c r="LDY267" s="254"/>
      <c r="LDZ267" s="254"/>
      <c r="LEA267" s="254"/>
      <c r="LEB267" s="254"/>
      <c r="LEC267" s="254"/>
      <c r="LED267" s="254"/>
      <c r="LEE267" s="254"/>
      <c r="LEF267" s="254"/>
      <c r="LEG267" s="254"/>
      <c r="LEH267" s="254"/>
      <c r="LEI267" s="254"/>
      <c r="LEJ267" s="254"/>
      <c r="LEK267" s="254"/>
      <c r="LEL267" s="254"/>
      <c r="LEM267" s="254"/>
      <c r="LEN267" s="254"/>
      <c r="LEO267" s="254"/>
      <c r="LEP267" s="254"/>
      <c r="LEQ267" s="254"/>
      <c r="LER267" s="254"/>
      <c r="LES267" s="254"/>
      <c r="LET267" s="254"/>
      <c r="LEU267" s="254"/>
      <c r="LEV267" s="254"/>
      <c r="LEW267" s="254"/>
      <c r="LEX267" s="254"/>
      <c r="LEY267" s="254"/>
      <c r="LEZ267" s="254"/>
      <c r="LFA267" s="254"/>
      <c r="LFB267" s="254"/>
      <c r="LFC267" s="254"/>
      <c r="LFD267" s="254"/>
      <c r="LFE267" s="254"/>
      <c r="LFF267" s="254"/>
      <c r="LFG267" s="254"/>
      <c r="LFH267" s="254"/>
      <c r="LFI267" s="254"/>
      <c r="LFJ267" s="254"/>
      <c r="LFK267" s="254"/>
      <c r="LFL267" s="254"/>
      <c r="LFM267" s="254"/>
      <c r="LFN267" s="254"/>
      <c r="LFO267" s="254"/>
      <c r="LFP267" s="254"/>
      <c r="LFQ267" s="254"/>
      <c r="LFR267" s="254"/>
      <c r="LFS267" s="254"/>
      <c r="LFT267" s="254"/>
      <c r="LFU267" s="254"/>
      <c r="LFV267" s="254"/>
      <c r="LFW267" s="254"/>
      <c r="LFX267" s="254"/>
      <c r="LFY267" s="254"/>
      <c r="LFZ267" s="254"/>
      <c r="LGA267" s="254"/>
      <c r="LGB267" s="254"/>
      <c r="LGC267" s="254"/>
      <c r="LGD267" s="254"/>
      <c r="LGE267" s="254"/>
      <c r="LGF267" s="254"/>
      <c r="LGG267" s="254"/>
      <c r="LGH267" s="254"/>
      <c r="LGI267" s="254"/>
      <c r="LGJ267" s="254"/>
      <c r="LGK267" s="254"/>
      <c r="LGL267" s="254"/>
      <c r="LGM267" s="254"/>
      <c r="LGN267" s="254"/>
      <c r="LGO267" s="254"/>
      <c r="LGP267" s="254"/>
      <c r="LGQ267" s="254"/>
      <c r="LGR267" s="254"/>
      <c r="LGS267" s="254"/>
      <c r="LGT267" s="254"/>
      <c r="LGU267" s="254"/>
      <c r="LGV267" s="254"/>
      <c r="LGW267" s="254"/>
      <c r="LGX267" s="254"/>
      <c r="LGY267" s="254"/>
      <c r="LGZ267" s="254"/>
      <c r="LHA267" s="254"/>
      <c r="LHB267" s="254"/>
      <c r="LHC267" s="254"/>
      <c r="LHD267" s="254"/>
      <c r="LHE267" s="254"/>
      <c r="LHF267" s="254"/>
      <c r="LHG267" s="254"/>
      <c r="LHH267" s="254"/>
      <c r="LHI267" s="254"/>
      <c r="LHJ267" s="254"/>
      <c r="LHK267" s="254"/>
      <c r="LHL267" s="254"/>
      <c r="LHM267" s="254"/>
      <c r="LHN267" s="254"/>
      <c r="LHO267" s="254"/>
      <c r="LHP267" s="254"/>
      <c r="LHQ267" s="254"/>
      <c r="LHR267" s="254"/>
      <c r="LHS267" s="254"/>
      <c r="LHT267" s="254"/>
      <c r="LHU267" s="254"/>
      <c r="LHV267" s="254"/>
      <c r="LHW267" s="254"/>
      <c r="LHX267" s="254"/>
      <c r="LHY267" s="254"/>
      <c r="LHZ267" s="254"/>
      <c r="LIA267" s="254"/>
      <c r="LIB267" s="254"/>
      <c r="LIC267" s="254"/>
      <c r="LID267" s="254"/>
      <c r="LIE267" s="254"/>
      <c r="LIF267" s="254"/>
      <c r="LIG267" s="254"/>
      <c r="LIH267" s="254"/>
      <c r="LII267" s="254"/>
      <c r="LIJ267" s="254"/>
      <c r="LIK267" s="254"/>
      <c r="LIL267" s="254"/>
      <c r="LIM267" s="254"/>
      <c r="LIN267" s="254"/>
      <c r="LIO267" s="254"/>
      <c r="LIP267" s="254"/>
      <c r="LIQ267" s="254"/>
      <c r="LIR267" s="254"/>
      <c r="LIS267" s="254"/>
      <c r="LIT267" s="254"/>
      <c r="LIU267" s="254"/>
      <c r="LIV267" s="254"/>
      <c r="LIW267" s="254"/>
      <c r="LIX267" s="254"/>
      <c r="LIY267" s="254"/>
      <c r="LIZ267" s="254"/>
      <c r="LJA267" s="254"/>
      <c r="LJB267" s="254"/>
      <c r="LJC267" s="254"/>
      <c r="LJD267" s="254"/>
      <c r="LJE267" s="254"/>
      <c r="LJF267" s="254"/>
      <c r="LJG267" s="254"/>
      <c r="LJH267" s="254"/>
      <c r="LJI267" s="254"/>
      <c r="LJJ267" s="254"/>
      <c r="LJK267" s="254"/>
      <c r="LJL267" s="254"/>
      <c r="LJM267" s="254"/>
      <c r="LJN267" s="254"/>
      <c r="LJO267" s="254"/>
      <c r="LJP267" s="254"/>
      <c r="LJQ267" s="254"/>
      <c r="LJR267" s="254"/>
      <c r="LJS267" s="254"/>
      <c r="LJT267" s="254"/>
      <c r="LJU267" s="254"/>
      <c r="LJV267" s="254"/>
      <c r="LJW267" s="254"/>
      <c r="LJX267" s="254"/>
      <c r="LJY267" s="254"/>
      <c r="LJZ267" s="254"/>
      <c r="LKA267" s="254"/>
      <c r="LKB267" s="254"/>
      <c r="LKC267" s="254"/>
      <c r="LKD267" s="254"/>
      <c r="LKE267" s="254"/>
      <c r="LKF267" s="254"/>
      <c r="LKG267" s="254"/>
      <c r="LKH267" s="254"/>
      <c r="LKI267" s="254"/>
      <c r="LKJ267" s="254"/>
      <c r="LKK267" s="254"/>
      <c r="LKL267" s="254"/>
      <c r="LKM267" s="254"/>
      <c r="LKN267" s="254"/>
      <c r="LKO267" s="254"/>
      <c r="LKP267" s="254"/>
      <c r="LKQ267" s="254"/>
      <c r="LKR267" s="254"/>
      <c r="LKS267" s="254"/>
      <c r="LKT267" s="254"/>
      <c r="LKU267" s="254"/>
      <c r="LKV267" s="254"/>
      <c r="LKW267" s="254"/>
      <c r="LKX267" s="254"/>
      <c r="LKY267" s="254"/>
      <c r="LKZ267" s="254"/>
      <c r="LLA267" s="254"/>
      <c r="LLB267" s="254"/>
      <c r="LLC267" s="254"/>
      <c r="LLD267" s="254"/>
      <c r="LLE267" s="254"/>
      <c r="LLF267" s="254"/>
      <c r="LLG267" s="254"/>
      <c r="LLH267" s="254"/>
      <c r="LLI267" s="254"/>
      <c r="LLJ267" s="254"/>
      <c r="LLK267" s="254"/>
      <c r="LLL267" s="254"/>
      <c r="LLM267" s="254"/>
      <c r="LLN267" s="254"/>
      <c r="LLO267" s="254"/>
      <c r="LLP267" s="254"/>
      <c r="LLQ267" s="254"/>
      <c r="LLR267" s="254"/>
      <c r="LLS267" s="254"/>
      <c r="LLT267" s="254"/>
      <c r="LLU267" s="254"/>
      <c r="LLV267" s="254"/>
      <c r="LLW267" s="254"/>
      <c r="LLX267" s="254"/>
      <c r="LLY267" s="254"/>
      <c r="LLZ267" s="254"/>
      <c r="LMA267" s="254"/>
      <c r="LMB267" s="254"/>
      <c r="LMC267" s="254"/>
      <c r="LMD267" s="254"/>
      <c r="LME267" s="254"/>
      <c r="LMF267" s="254"/>
      <c r="LMG267" s="254"/>
      <c r="LMH267" s="254"/>
      <c r="LMI267" s="254"/>
      <c r="LMJ267" s="254"/>
      <c r="LMK267" s="254"/>
      <c r="LML267" s="254"/>
      <c r="LMM267" s="254"/>
      <c r="LMN267" s="254"/>
      <c r="LMO267" s="254"/>
      <c r="LMP267" s="254"/>
      <c r="LMQ267" s="254"/>
      <c r="LMR267" s="254"/>
      <c r="LMS267" s="254"/>
      <c r="LMT267" s="254"/>
      <c r="LMU267" s="254"/>
      <c r="LMV267" s="254"/>
      <c r="LMW267" s="254"/>
      <c r="LMX267" s="254"/>
      <c r="LMY267" s="254"/>
      <c r="LMZ267" s="254"/>
      <c r="LNA267" s="254"/>
      <c r="LNB267" s="254"/>
      <c r="LNC267" s="254"/>
      <c r="LND267" s="254"/>
      <c r="LNE267" s="254"/>
      <c r="LNF267" s="254"/>
      <c r="LNG267" s="254"/>
      <c r="LNH267" s="254"/>
      <c r="LNI267" s="254"/>
      <c r="LNJ267" s="254"/>
      <c r="LNK267" s="254"/>
      <c r="LNL267" s="254"/>
      <c r="LNM267" s="254"/>
      <c r="LNN267" s="254"/>
      <c r="LNO267" s="254"/>
      <c r="LNP267" s="254"/>
      <c r="LNQ267" s="254"/>
      <c r="LNR267" s="254"/>
      <c r="LNS267" s="254"/>
      <c r="LNT267" s="254"/>
      <c r="LNU267" s="254"/>
      <c r="LNV267" s="254"/>
      <c r="LNW267" s="254"/>
      <c r="LNX267" s="254"/>
      <c r="LNY267" s="254"/>
      <c r="LNZ267" s="254"/>
      <c r="LOA267" s="254"/>
      <c r="LOB267" s="254"/>
      <c r="LOC267" s="254"/>
      <c r="LOD267" s="254"/>
      <c r="LOE267" s="254"/>
      <c r="LOF267" s="254"/>
      <c r="LOG267" s="254"/>
      <c r="LOH267" s="254"/>
      <c r="LOI267" s="254"/>
      <c r="LOJ267" s="254"/>
      <c r="LOK267" s="254"/>
      <c r="LOL267" s="254"/>
      <c r="LOM267" s="254"/>
      <c r="LON267" s="254"/>
      <c r="LOO267" s="254"/>
      <c r="LOP267" s="254"/>
      <c r="LOQ267" s="254"/>
      <c r="LOR267" s="254"/>
      <c r="LOS267" s="254"/>
      <c r="LOT267" s="254"/>
      <c r="LOU267" s="254"/>
      <c r="LOV267" s="254"/>
      <c r="LOW267" s="254"/>
      <c r="LOX267" s="254"/>
      <c r="LOY267" s="254"/>
      <c r="LOZ267" s="254"/>
      <c r="LPA267" s="254"/>
      <c r="LPB267" s="254"/>
      <c r="LPC267" s="254"/>
      <c r="LPD267" s="254"/>
      <c r="LPE267" s="254"/>
      <c r="LPF267" s="254"/>
      <c r="LPG267" s="254"/>
      <c r="LPH267" s="254"/>
      <c r="LPI267" s="254"/>
      <c r="LPJ267" s="254"/>
      <c r="LPK267" s="254"/>
      <c r="LPL267" s="254"/>
      <c r="LPM267" s="254"/>
      <c r="LPN267" s="254"/>
      <c r="LPO267" s="254"/>
      <c r="LPP267" s="254"/>
      <c r="LPQ267" s="254"/>
      <c r="LPR267" s="254"/>
      <c r="LPS267" s="254"/>
      <c r="LPT267" s="254"/>
      <c r="LPU267" s="254"/>
      <c r="LPV267" s="254"/>
      <c r="LPW267" s="254"/>
      <c r="LPX267" s="254"/>
      <c r="LPY267" s="254"/>
      <c r="LPZ267" s="254"/>
      <c r="LQA267" s="254"/>
      <c r="LQB267" s="254"/>
      <c r="LQC267" s="254"/>
      <c r="LQD267" s="254"/>
      <c r="LQE267" s="254"/>
      <c r="LQF267" s="254"/>
      <c r="LQG267" s="254"/>
      <c r="LQH267" s="254"/>
      <c r="LQI267" s="254"/>
      <c r="LQJ267" s="254"/>
      <c r="LQK267" s="254"/>
      <c r="LQL267" s="254"/>
      <c r="LQM267" s="254"/>
      <c r="LQN267" s="254"/>
      <c r="LQO267" s="254"/>
      <c r="LQP267" s="254"/>
      <c r="LQQ267" s="254"/>
      <c r="LQR267" s="254"/>
      <c r="LQS267" s="254"/>
      <c r="LQT267" s="254"/>
      <c r="LQU267" s="254"/>
      <c r="LQV267" s="254"/>
      <c r="LQW267" s="254"/>
      <c r="LQX267" s="254"/>
      <c r="LQY267" s="254"/>
      <c r="LQZ267" s="254"/>
      <c r="LRA267" s="254"/>
      <c r="LRB267" s="254"/>
      <c r="LRC267" s="254"/>
      <c r="LRD267" s="254"/>
      <c r="LRE267" s="254"/>
      <c r="LRF267" s="254"/>
      <c r="LRG267" s="254"/>
      <c r="LRH267" s="254"/>
      <c r="LRI267" s="254"/>
      <c r="LRJ267" s="254"/>
      <c r="LRK267" s="254"/>
      <c r="LRL267" s="254"/>
      <c r="LRM267" s="254"/>
      <c r="LRN267" s="254"/>
      <c r="LRO267" s="254"/>
      <c r="LRP267" s="254"/>
      <c r="LRQ267" s="254"/>
      <c r="LRR267" s="254"/>
      <c r="LRS267" s="254"/>
      <c r="LRT267" s="254"/>
      <c r="LRU267" s="254"/>
      <c r="LRV267" s="254"/>
      <c r="LRW267" s="254"/>
      <c r="LRX267" s="254"/>
      <c r="LRY267" s="254"/>
      <c r="LRZ267" s="254"/>
      <c r="LSA267" s="254"/>
      <c r="LSB267" s="254"/>
      <c r="LSC267" s="254"/>
      <c r="LSD267" s="254"/>
      <c r="LSE267" s="254"/>
      <c r="LSF267" s="254"/>
      <c r="LSG267" s="254"/>
      <c r="LSH267" s="254"/>
      <c r="LSI267" s="254"/>
      <c r="LSJ267" s="254"/>
      <c r="LSK267" s="254"/>
      <c r="LSL267" s="254"/>
      <c r="LSM267" s="254"/>
      <c r="LSN267" s="254"/>
      <c r="LSO267" s="254"/>
      <c r="LSP267" s="254"/>
      <c r="LSQ267" s="254"/>
      <c r="LSR267" s="254"/>
      <c r="LSS267" s="254"/>
      <c r="LST267" s="254"/>
      <c r="LSU267" s="254"/>
      <c r="LSV267" s="254"/>
      <c r="LSW267" s="254"/>
      <c r="LSX267" s="254"/>
      <c r="LSY267" s="254"/>
      <c r="LSZ267" s="254"/>
      <c r="LTA267" s="254"/>
      <c r="LTB267" s="254"/>
      <c r="LTC267" s="254"/>
      <c r="LTD267" s="254"/>
      <c r="LTE267" s="254"/>
      <c r="LTF267" s="254"/>
      <c r="LTG267" s="254"/>
      <c r="LTH267" s="254"/>
      <c r="LTI267" s="254"/>
      <c r="LTJ267" s="254"/>
      <c r="LTK267" s="254"/>
      <c r="LTL267" s="254"/>
      <c r="LTM267" s="254"/>
      <c r="LTN267" s="254"/>
      <c r="LTO267" s="254"/>
      <c r="LTP267" s="254"/>
      <c r="LTQ267" s="254"/>
      <c r="LTR267" s="254"/>
      <c r="LTS267" s="254"/>
      <c r="LTT267" s="254"/>
      <c r="LTU267" s="254"/>
      <c r="LTV267" s="254"/>
      <c r="LTW267" s="254"/>
      <c r="LTX267" s="254"/>
      <c r="LTY267" s="254"/>
      <c r="LTZ267" s="254"/>
      <c r="LUA267" s="254"/>
      <c r="LUB267" s="254"/>
      <c r="LUC267" s="254"/>
      <c r="LUD267" s="254"/>
      <c r="LUE267" s="254"/>
      <c r="LUF267" s="254"/>
      <c r="LUG267" s="254"/>
      <c r="LUH267" s="254"/>
      <c r="LUI267" s="254"/>
      <c r="LUJ267" s="254"/>
      <c r="LUK267" s="254"/>
      <c r="LUL267" s="254"/>
      <c r="LUM267" s="254"/>
      <c r="LUN267" s="254"/>
      <c r="LUO267" s="254"/>
      <c r="LUP267" s="254"/>
      <c r="LUQ267" s="254"/>
      <c r="LUR267" s="254"/>
      <c r="LUS267" s="254"/>
      <c r="LUT267" s="254"/>
      <c r="LUU267" s="254"/>
      <c r="LUV267" s="254"/>
      <c r="LUW267" s="254"/>
      <c r="LUX267" s="254"/>
      <c r="LUY267" s="254"/>
      <c r="LUZ267" s="254"/>
      <c r="LVA267" s="254"/>
      <c r="LVB267" s="254"/>
      <c r="LVC267" s="254"/>
      <c r="LVD267" s="254"/>
      <c r="LVE267" s="254"/>
      <c r="LVF267" s="254"/>
      <c r="LVG267" s="254"/>
      <c r="LVH267" s="254"/>
      <c r="LVI267" s="254"/>
      <c r="LVJ267" s="254"/>
      <c r="LVK267" s="254"/>
      <c r="LVL267" s="254"/>
      <c r="LVM267" s="254"/>
      <c r="LVN267" s="254"/>
      <c r="LVO267" s="254"/>
      <c r="LVP267" s="254"/>
      <c r="LVQ267" s="254"/>
      <c r="LVR267" s="254"/>
      <c r="LVS267" s="254"/>
      <c r="LVT267" s="254"/>
      <c r="LVU267" s="254"/>
      <c r="LVV267" s="254"/>
      <c r="LVW267" s="254"/>
      <c r="LVX267" s="254"/>
      <c r="LVY267" s="254"/>
      <c r="LVZ267" s="254"/>
      <c r="LWA267" s="254"/>
      <c r="LWB267" s="254"/>
      <c r="LWC267" s="254"/>
      <c r="LWD267" s="254"/>
      <c r="LWE267" s="254"/>
      <c r="LWF267" s="254"/>
      <c r="LWG267" s="254"/>
      <c r="LWH267" s="254"/>
      <c r="LWI267" s="254"/>
      <c r="LWJ267" s="254"/>
      <c r="LWK267" s="254"/>
      <c r="LWL267" s="254"/>
      <c r="LWM267" s="254"/>
      <c r="LWN267" s="254"/>
      <c r="LWO267" s="254"/>
      <c r="LWP267" s="254"/>
      <c r="LWQ267" s="254"/>
      <c r="LWR267" s="254"/>
      <c r="LWS267" s="254"/>
      <c r="LWT267" s="254"/>
      <c r="LWU267" s="254"/>
      <c r="LWV267" s="254"/>
      <c r="LWW267" s="254"/>
      <c r="LWX267" s="254"/>
      <c r="LWY267" s="254"/>
      <c r="LWZ267" s="254"/>
      <c r="LXA267" s="254"/>
      <c r="LXB267" s="254"/>
      <c r="LXC267" s="254"/>
      <c r="LXD267" s="254"/>
      <c r="LXE267" s="254"/>
      <c r="LXF267" s="254"/>
      <c r="LXG267" s="254"/>
      <c r="LXH267" s="254"/>
      <c r="LXI267" s="254"/>
      <c r="LXJ267" s="254"/>
      <c r="LXK267" s="254"/>
      <c r="LXL267" s="254"/>
      <c r="LXM267" s="254"/>
      <c r="LXN267" s="254"/>
      <c r="LXO267" s="254"/>
      <c r="LXP267" s="254"/>
      <c r="LXQ267" s="254"/>
      <c r="LXR267" s="254"/>
      <c r="LXS267" s="254"/>
      <c r="LXT267" s="254"/>
      <c r="LXU267" s="254"/>
      <c r="LXV267" s="254"/>
      <c r="LXW267" s="254"/>
      <c r="LXX267" s="254"/>
      <c r="LXY267" s="254"/>
      <c r="LXZ267" s="254"/>
      <c r="LYA267" s="254"/>
      <c r="LYB267" s="254"/>
      <c r="LYC267" s="254"/>
      <c r="LYD267" s="254"/>
      <c r="LYE267" s="254"/>
      <c r="LYF267" s="254"/>
      <c r="LYG267" s="254"/>
      <c r="LYH267" s="254"/>
      <c r="LYI267" s="254"/>
      <c r="LYJ267" s="254"/>
      <c r="LYK267" s="254"/>
      <c r="LYL267" s="254"/>
      <c r="LYM267" s="254"/>
      <c r="LYN267" s="254"/>
      <c r="LYO267" s="254"/>
      <c r="LYP267" s="254"/>
      <c r="LYQ267" s="254"/>
      <c r="LYR267" s="254"/>
      <c r="LYS267" s="254"/>
      <c r="LYT267" s="254"/>
      <c r="LYU267" s="254"/>
      <c r="LYV267" s="254"/>
      <c r="LYW267" s="254"/>
      <c r="LYX267" s="254"/>
      <c r="LYY267" s="254"/>
      <c r="LYZ267" s="254"/>
      <c r="LZA267" s="254"/>
      <c r="LZB267" s="254"/>
      <c r="LZC267" s="254"/>
      <c r="LZD267" s="254"/>
      <c r="LZE267" s="254"/>
      <c r="LZF267" s="254"/>
      <c r="LZG267" s="254"/>
      <c r="LZH267" s="254"/>
      <c r="LZI267" s="254"/>
      <c r="LZJ267" s="254"/>
      <c r="LZK267" s="254"/>
      <c r="LZL267" s="254"/>
      <c r="LZM267" s="254"/>
      <c r="LZN267" s="254"/>
      <c r="LZO267" s="254"/>
      <c r="LZP267" s="254"/>
      <c r="LZQ267" s="254"/>
      <c r="LZR267" s="254"/>
      <c r="LZS267" s="254"/>
      <c r="LZT267" s="254"/>
      <c r="LZU267" s="254"/>
      <c r="LZV267" s="254"/>
      <c r="LZW267" s="254"/>
      <c r="LZX267" s="254"/>
      <c r="LZY267" s="254"/>
      <c r="LZZ267" s="254"/>
      <c r="MAA267" s="254"/>
      <c r="MAB267" s="254"/>
      <c r="MAC267" s="254"/>
      <c r="MAD267" s="254"/>
      <c r="MAE267" s="254"/>
      <c r="MAF267" s="254"/>
      <c r="MAG267" s="254"/>
      <c r="MAH267" s="254"/>
      <c r="MAI267" s="254"/>
      <c r="MAJ267" s="254"/>
      <c r="MAK267" s="254"/>
      <c r="MAL267" s="254"/>
      <c r="MAM267" s="254"/>
      <c r="MAN267" s="254"/>
      <c r="MAO267" s="254"/>
      <c r="MAP267" s="254"/>
      <c r="MAQ267" s="254"/>
      <c r="MAR267" s="254"/>
      <c r="MAS267" s="254"/>
      <c r="MAT267" s="254"/>
      <c r="MAU267" s="254"/>
      <c r="MAV267" s="254"/>
      <c r="MAW267" s="254"/>
      <c r="MAX267" s="254"/>
      <c r="MAY267" s="254"/>
      <c r="MAZ267" s="254"/>
      <c r="MBA267" s="254"/>
      <c r="MBB267" s="254"/>
      <c r="MBC267" s="254"/>
      <c r="MBD267" s="254"/>
      <c r="MBE267" s="254"/>
      <c r="MBF267" s="254"/>
      <c r="MBG267" s="254"/>
      <c r="MBH267" s="254"/>
      <c r="MBI267" s="254"/>
      <c r="MBJ267" s="254"/>
      <c r="MBK267" s="254"/>
      <c r="MBL267" s="254"/>
      <c r="MBM267" s="254"/>
      <c r="MBN267" s="254"/>
      <c r="MBO267" s="254"/>
      <c r="MBP267" s="254"/>
      <c r="MBQ267" s="254"/>
      <c r="MBR267" s="254"/>
      <c r="MBS267" s="254"/>
      <c r="MBT267" s="254"/>
      <c r="MBU267" s="254"/>
      <c r="MBV267" s="254"/>
      <c r="MBW267" s="254"/>
      <c r="MBX267" s="254"/>
      <c r="MBY267" s="254"/>
      <c r="MBZ267" s="254"/>
      <c r="MCA267" s="254"/>
      <c r="MCB267" s="254"/>
      <c r="MCC267" s="254"/>
      <c r="MCD267" s="254"/>
      <c r="MCE267" s="254"/>
      <c r="MCF267" s="254"/>
      <c r="MCG267" s="254"/>
      <c r="MCH267" s="254"/>
      <c r="MCI267" s="254"/>
      <c r="MCJ267" s="254"/>
      <c r="MCK267" s="254"/>
      <c r="MCL267" s="254"/>
      <c r="MCM267" s="254"/>
      <c r="MCN267" s="254"/>
      <c r="MCO267" s="254"/>
      <c r="MCP267" s="254"/>
      <c r="MCQ267" s="254"/>
      <c r="MCR267" s="254"/>
      <c r="MCS267" s="254"/>
      <c r="MCT267" s="254"/>
      <c r="MCU267" s="254"/>
      <c r="MCV267" s="254"/>
      <c r="MCW267" s="254"/>
      <c r="MCX267" s="254"/>
      <c r="MCY267" s="254"/>
      <c r="MCZ267" s="254"/>
      <c r="MDA267" s="254"/>
      <c r="MDB267" s="254"/>
      <c r="MDC267" s="254"/>
      <c r="MDD267" s="254"/>
      <c r="MDE267" s="254"/>
      <c r="MDF267" s="254"/>
      <c r="MDG267" s="254"/>
      <c r="MDH267" s="254"/>
      <c r="MDI267" s="254"/>
      <c r="MDJ267" s="254"/>
      <c r="MDK267" s="254"/>
      <c r="MDL267" s="254"/>
      <c r="MDM267" s="254"/>
      <c r="MDN267" s="254"/>
      <c r="MDO267" s="254"/>
      <c r="MDP267" s="254"/>
      <c r="MDQ267" s="254"/>
      <c r="MDR267" s="254"/>
      <c r="MDS267" s="254"/>
      <c r="MDT267" s="254"/>
      <c r="MDU267" s="254"/>
      <c r="MDV267" s="254"/>
      <c r="MDW267" s="254"/>
      <c r="MDX267" s="254"/>
      <c r="MDY267" s="254"/>
      <c r="MDZ267" s="254"/>
      <c r="MEA267" s="254"/>
      <c r="MEB267" s="254"/>
      <c r="MEC267" s="254"/>
      <c r="MED267" s="254"/>
      <c r="MEE267" s="254"/>
      <c r="MEF267" s="254"/>
      <c r="MEG267" s="254"/>
      <c r="MEH267" s="254"/>
      <c r="MEI267" s="254"/>
      <c r="MEJ267" s="254"/>
      <c r="MEK267" s="254"/>
      <c r="MEL267" s="254"/>
      <c r="MEM267" s="254"/>
      <c r="MEN267" s="254"/>
      <c r="MEO267" s="254"/>
      <c r="MEP267" s="254"/>
      <c r="MEQ267" s="254"/>
      <c r="MER267" s="254"/>
      <c r="MES267" s="254"/>
      <c r="MET267" s="254"/>
      <c r="MEU267" s="254"/>
      <c r="MEV267" s="254"/>
      <c r="MEW267" s="254"/>
      <c r="MEX267" s="254"/>
      <c r="MEY267" s="254"/>
      <c r="MEZ267" s="254"/>
      <c r="MFA267" s="254"/>
      <c r="MFB267" s="254"/>
      <c r="MFC267" s="254"/>
      <c r="MFD267" s="254"/>
      <c r="MFE267" s="254"/>
      <c r="MFF267" s="254"/>
      <c r="MFG267" s="254"/>
      <c r="MFH267" s="254"/>
      <c r="MFI267" s="254"/>
      <c r="MFJ267" s="254"/>
      <c r="MFK267" s="254"/>
      <c r="MFL267" s="254"/>
      <c r="MFM267" s="254"/>
      <c r="MFN267" s="254"/>
      <c r="MFO267" s="254"/>
      <c r="MFP267" s="254"/>
      <c r="MFQ267" s="254"/>
      <c r="MFR267" s="254"/>
      <c r="MFS267" s="254"/>
      <c r="MFT267" s="254"/>
      <c r="MFU267" s="254"/>
      <c r="MFV267" s="254"/>
      <c r="MFW267" s="254"/>
      <c r="MFX267" s="254"/>
      <c r="MFY267" s="254"/>
      <c r="MFZ267" s="254"/>
      <c r="MGA267" s="254"/>
      <c r="MGB267" s="254"/>
      <c r="MGC267" s="254"/>
      <c r="MGD267" s="254"/>
      <c r="MGE267" s="254"/>
      <c r="MGF267" s="254"/>
      <c r="MGG267" s="254"/>
      <c r="MGH267" s="254"/>
      <c r="MGI267" s="254"/>
      <c r="MGJ267" s="254"/>
      <c r="MGK267" s="254"/>
      <c r="MGL267" s="254"/>
      <c r="MGM267" s="254"/>
      <c r="MGN267" s="254"/>
      <c r="MGO267" s="254"/>
      <c r="MGP267" s="254"/>
      <c r="MGQ267" s="254"/>
      <c r="MGR267" s="254"/>
      <c r="MGS267" s="254"/>
      <c r="MGT267" s="254"/>
      <c r="MGU267" s="254"/>
      <c r="MGV267" s="254"/>
      <c r="MGW267" s="254"/>
      <c r="MGX267" s="254"/>
      <c r="MGY267" s="254"/>
      <c r="MGZ267" s="254"/>
      <c r="MHA267" s="254"/>
      <c r="MHB267" s="254"/>
      <c r="MHC267" s="254"/>
      <c r="MHD267" s="254"/>
      <c r="MHE267" s="254"/>
      <c r="MHF267" s="254"/>
      <c r="MHG267" s="254"/>
      <c r="MHH267" s="254"/>
      <c r="MHI267" s="254"/>
      <c r="MHJ267" s="254"/>
      <c r="MHK267" s="254"/>
      <c r="MHL267" s="254"/>
      <c r="MHM267" s="254"/>
      <c r="MHN267" s="254"/>
      <c r="MHO267" s="254"/>
      <c r="MHP267" s="254"/>
      <c r="MHQ267" s="254"/>
      <c r="MHR267" s="254"/>
      <c r="MHS267" s="254"/>
      <c r="MHT267" s="254"/>
      <c r="MHU267" s="254"/>
      <c r="MHV267" s="254"/>
      <c r="MHW267" s="254"/>
      <c r="MHX267" s="254"/>
      <c r="MHY267" s="254"/>
      <c r="MHZ267" s="254"/>
      <c r="MIA267" s="254"/>
      <c r="MIB267" s="254"/>
      <c r="MIC267" s="254"/>
      <c r="MID267" s="254"/>
      <c r="MIE267" s="254"/>
      <c r="MIF267" s="254"/>
      <c r="MIG267" s="254"/>
      <c r="MIH267" s="254"/>
      <c r="MII267" s="254"/>
      <c r="MIJ267" s="254"/>
      <c r="MIK267" s="254"/>
      <c r="MIL267" s="254"/>
      <c r="MIM267" s="254"/>
      <c r="MIN267" s="254"/>
      <c r="MIO267" s="254"/>
      <c r="MIP267" s="254"/>
      <c r="MIQ267" s="254"/>
      <c r="MIR267" s="254"/>
      <c r="MIS267" s="254"/>
      <c r="MIT267" s="254"/>
      <c r="MIU267" s="254"/>
      <c r="MIV267" s="254"/>
      <c r="MIW267" s="254"/>
      <c r="MIX267" s="254"/>
      <c r="MIY267" s="254"/>
      <c r="MIZ267" s="254"/>
      <c r="MJA267" s="254"/>
      <c r="MJB267" s="254"/>
      <c r="MJC267" s="254"/>
      <c r="MJD267" s="254"/>
      <c r="MJE267" s="254"/>
      <c r="MJF267" s="254"/>
      <c r="MJG267" s="254"/>
      <c r="MJH267" s="254"/>
      <c r="MJI267" s="254"/>
      <c r="MJJ267" s="254"/>
      <c r="MJK267" s="254"/>
      <c r="MJL267" s="254"/>
      <c r="MJM267" s="254"/>
      <c r="MJN267" s="254"/>
      <c r="MJO267" s="254"/>
      <c r="MJP267" s="254"/>
      <c r="MJQ267" s="254"/>
      <c r="MJR267" s="254"/>
      <c r="MJS267" s="254"/>
      <c r="MJT267" s="254"/>
      <c r="MJU267" s="254"/>
      <c r="MJV267" s="254"/>
      <c r="MJW267" s="254"/>
      <c r="MJX267" s="254"/>
      <c r="MJY267" s="254"/>
      <c r="MJZ267" s="254"/>
      <c r="MKA267" s="254"/>
      <c r="MKB267" s="254"/>
      <c r="MKC267" s="254"/>
      <c r="MKD267" s="254"/>
      <c r="MKE267" s="254"/>
      <c r="MKF267" s="254"/>
      <c r="MKG267" s="254"/>
      <c r="MKH267" s="254"/>
      <c r="MKI267" s="254"/>
      <c r="MKJ267" s="254"/>
      <c r="MKK267" s="254"/>
      <c r="MKL267" s="254"/>
      <c r="MKM267" s="254"/>
      <c r="MKN267" s="254"/>
      <c r="MKO267" s="254"/>
      <c r="MKP267" s="254"/>
      <c r="MKQ267" s="254"/>
      <c r="MKR267" s="254"/>
      <c r="MKS267" s="254"/>
      <c r="MKT267" s="254"/>
      <c r="MKU267" s="254"/>
      <c r="MKV267" s="254"/>
      <c r="MKW267" s="254"/>
      <c r="MKX267" s="254"/>
      <c r="MKY267" s="254"/>
      <c r="MKZ267" s="254"/>
      <c r="MLA267" s="254"/>
      <c r="MLB267" s="254"/>
      <c r="MLC267" s="254"/>
      <c r="MLD267" s="254"/>
      <c r="MLE267" s="254"/>
      <c r="MLF267" s="254"/>
      <c r="MLG267" s="254"/>
      <c r="MLH267" s="254"/>
      <c r="MLI267" s="254"/>
      <c r="MLJ267" s="254"/>
      <c r="MLK267" s="254"/>
      <c r="MLL267" s="254"/>
      <c r="MLM267" s="254"/>
      <c r="MLN267" s="254"/>
      <c r="MLO267" s="254"/>
      <c r="MLP267" s="254"/>
      <c r="MLQ267" s="254"/>
      <c r="MLR267" s="254"/>
      <c r="MLS267" s="254"/>
      <c r="MLT267" s="254"/>
      <c r="MLU267" s="254"/>
      <c r="MLV267" s="254"/>
      <c r="MLW267" s="254"/>
      <c r="MLX267" s="254"/>
      <c r="MLY267" s="254"/>
      <c r="MLZ267" s="254"/>
      <c r="MMA267" s="254"/>
      <c r="MMB267" s="254"/>
      <c r="MMC267" s="254"/>
      <c r="MMD267" s="254"/>
      <c r="MME267" s="254"/>
      <c r="MMF267" s="254"/>
      <c r="MMG267" s="254"/>
      <c r="MMH267" s="254"/>
      <c r="MMI267" s="254"/>
      <c r="MMJ267" s="254"/>
      <c r="MMK267" s="254"/>
      <c r="MML267" s="254"/>
      <c r="MMM267" s="254"/>
      <c r="MMN267" s="254"/>
      <c r="MMO267" s="254"/>
      <c r="MMP267" s="254"/>
      <c r="MMQ267" s="254"/>
      <c r="MMR267" s="254"/>
      <c r="MMS267" s="254"/>
      <c r="MMT267" s="254"/>
      <c r="MMU267" s="254"/>
      <c r="MMV267" s="254"/>
      <c r="MMW267" s="254"/>
      <c r="MMX267" s="254"/>
      <c r="MMY267" s="254"/>
      <c r="MMZ267" s="254"/>
      <c r="MNA267" s="254"/>
      <c r="MNB267" s="254"/>
      <c r="MNC267" s="254"/>
      <c r="MND267" s="254"/>
      <c r="MNE267" s="254"/>
      <c r="MNF267" s="254"/>
      <c r="MNG267" s="254"/>
      <c r="MNH267" s="254"/>
      <c r="MNI267" s="254"/>
      <c r="MNJ267" s="254"/>
      <c r="MNK267" s="254"/>
      <c r="MNL267" s="254"/>
      <c r="MNM267" s="254"/>
      <c r="MNN267" s="254"/>
      <c r="MNO267" s="254"/>
      <c r="MNP267" s="254"/>
      <c r="MNQ267" s="254"/>
      <c r="MNR267" s="254"/>
      <c r="MNS267" s="254"/>
      <c r="MNT267" s="254"/>
      <c r="MNU267" s="254"/>
      <c r="MNV267" s="254"/>
      <c r="MNW267" s="254"/>
      <c r="MNX267" s="254"/>
      <c r="MNY267" s="254"/>
      <c r="MNZ267" s="254"/>
      <c r="MOA267" s="254"/>
      <c r="MOB267" s="254"/>
      <c r="MOC267" s="254"/>
      <c r="MOD267" s="254"/>
      <c r="MOE267" s="254"/>
      <c r="MOF267" s="254"/>
      <c r="MOG267" s="254"/>
      <c r="MOH267" s="254"/>
      <c r="MOI267" s="254"/>
      <c r="MOJ267" s="254"/>
      <c r="MOK267" s="254"/>
      <c r="MOL267" s="254"/>
      <c r="MOM267" s="254"/>
      <c r="MON267" s="254"/>
      <c r="MOO267" s="254"/>
      <c r="MOP267" s="254"/>
      <c r="MOQ267" s="254"/>
      <c r="MOR267" s="254"/>
      <c r="MOS267" s="254"/>
      <c r="MOT267" s="254"/>
      <c r="MOU267" s="254"/>
      <c r="MOV267" s="254"/>
      <c r="MOW267" s="254"/>
      <c r="MOX267" s="254"/>
      <c r="MOY267" s="254"/>
      <c r="MOZ267" s="254"/>
      <c r="MPA267" s="254"/>
      <c r="MPB267" s="254"/>
      <c r="MPC267" s="254"/>
      <c r="MPD267" s="254"/>
      <c r="MPE267" s="254"/>
      <c r="MPF267" s="254"/>
      <c r="MPG267" s="254"/>
      <c r="MPH267" s="254"/>
      <c r="MPI267" s="254"/>
      <c r="MPJ267" s="254"/>
      <c r="MPK267" s="254"/>
      <c r="MPL267" s="254"/>
      <c r="MPM267" s="254"/>
      <c r="MPN267" s="254"/>
      <c r="MPO267" s="254"/>
      <c r="MPP267" s="254"/>
      <c r="MPQ267" s="254"/>
      <c r="MPR267" s="254"/>
      <c r="MPS267" s="254"/>
      <c r="MPT267" s="254"/>
      <c r="MPU267" s="254"/>
      <c r="MPV267" s="254"/>
      <c r="MPW267" s="254"/>
      <c r="MPX267" s="254"/>
      <c r="MPY267" s="254"/>
      <c r="MPZ267" s="254"/>
      <c r="MQA267" s="254"/>
      <c r="MQB267" s="254"/>
      <c r="MQC267" s="254"/>
      <c r="MQD267" s="254"/>
      <c r="MQE267" s="254"/>
      <c r="MQF267" s="254"/>
      <c r="MQG267" s="254"/>
      <c r="MQH267" s="254"/>
      <c r="MQI267" s="254"/>
      <c r="MQJ267" s="254"/>
      <c r="MQK267" s="254"/>
      <c r="MQL267" s="254"/>
      <c r="MQM267" s="254"/>
      <c r="MQN267" s="254"/>
      <c r="MQO267" s="254"/>
      <c r="MQP267" s="254"/>
      <c r="MQQ267" s="254"/>
      <c r="MQR267" s="254"/>
      <c r="MQS267" s="254"/>
      <c r="MQT267" s="254"/>
      <c r="MQU267" s="254"/>
      <c r="MQV267" s="254"/>
      <c r="MQW267" s="254"/>
      <c r="MQX267" s="254"/>
      <c r="MQY267" s="254"/>
      <c r="MQZ267" s="254"/>
      <c r="MRA267" s="254"/>
      <c r="MRB267" s="254"/>
      <c r="MRC267" s="254"/>
      <c r="MRD267" s="254"/>
      <c r="MRE267" s="254"/>
      <c r="MRF267" s="254"/>
      <c r="MRG267" s="254"/>
      <c r="MRH267" s="254"/>
      <c r="MRI267" s="254"/>
      <c r="MRJ267" s="254"/>
      <c r="MRK267" s="254"/>
      <c r="MRL267" s="254"/>
      <c r="MRM267" s="254"/>
      <c r="MRN267" s="254"/>
      <c r="MRO267" s="254"/>
      <c r="MRP267" s="254"/>
      <c r="MRQ267" s="254"/>
      <c r="MRR267" s="254"/>
      <c r="MRS267" s="254"/>
      <c r="MRT267" s="254"/>
      <c r="MRU267" s="254"/>
      <c r="MRV267" s="254"/>
      <c r="MRW267" s="254"/>
      <c r="MRX267" s="254"/>
      <c r="MRY267" s="254"/>
      <c r="MRZ267" s="254"/>
      <c r="MSA267" s="254"/>
      <c r="MSB267" s="254"/>
      <c r="MSC267" s="254"/>
      <c r="MSD267" s="254"/>
      <c r="MSE267" s="254"/>
      <c r="MSF267" s="254"/>
      <c r="MSG267" s="254"/>
      <c r="MSH267" s="254"/>
      <c r="MSI267" s="254"/>
      <c r="MSJ267" s="254"/>
      <c r="MSK267" s="254"/>
      <c r="MSL267" s="254"/>
      <c r="MSM267" s="254"/>
      <c r="MSN267" s="254"/>
      <c r="MSO267" s="254"/>
      <c r="MSP267" s="254"/>
      <c r="MSQ267" s="254"/>
      <c r="MSR267" s="254"/>
      <c r="MSS267" s="254"/>
      <c r="MST267" s="254"/>
      <c r="MSU267" s="254"/>
      <c r="MSV267" s="254"/>
      <c r="MSW267" s="254"/>
      <c r="MSX267" s="254"/>
      <c r="MSY267" s="254"/>
      <c r="MSZ267" s="254"/>
      <c r="MTA267" s="254"/>
      <c r="MTB267" s="254"/>
      <c r="MTC267" s="254"/>
      <c r="MTD267" s="254"/>
      <c r="MTE267" s="254"/>
      <c r="MTF267" s="254"/>
      <c r="MTG267" s="254"/>
      <c r="MTH267" s="254"/>
      <c r="MTI267" s="254"/>
      <c r="MTJ267" s="254"/>
      <c r="MTK267" s="254"/>
      <c r="MTL267" s="254"/>
      <c r="MTM267" s="254"/>
      <c r="MTN267" s="254"/>
      <c r="MTO267" s="254"/>
      <c r="MTP267" s="254"/>
      <c r="MTQ267" s="254"/>
      <c r="MTR267" s="254"/>
      <c r="MTS267" s="254"/>
      <c r="MTT267" s="254"/>
      <c r="MTU267" s="254"/>
      <c r="MTV267" s="254"/>
      <c r="MTW267" s="254"/>
      <c r="MTX267" s="254"/>
      <c r="MTY267" s="254"/>
      <c r="MTZ267" s="254"/>
      <c r="MUA267" s="254"/>
      <c r="MUB267" s="254"/>
      <c r="MUC267" s="254"/>
      <c r="MUD267" s="254"/>
      <c r="MUE267" s="254"/>
      <c r="MUF267" s="254"/>
      <c r="MUG267" s="254"/>
      <c r="MUH267" s="254"/>
      <c r="MUI267" s="254"/>
      <c r="MUJ267" s="254"/>
      <c r="MUK267" s="254"/>
      <c r="MUL267" s="254"/>
      <c r="MUM267" s="254"/>
      <c r="MUN267" s="254"/>
      <c r="MUO267" s="254"/>
      <c r="MUP267" s="254"/>
      <c r="MUQ267" s="254"/>
      <c r="MUR267" s="254"/>
      <c r="MUS267" s="254"/>
      <c r="MUT267" s="254"/>
      <c r="MUU267" s="254"/>
      <c r="MUV267" s="254"/>
      <c r="MUW267" s="254"/>
      <c r="MUX267" s="254"/>
      <c r="MUY267" s="254"/>
      <c r="MUZ267" s="254"/>
      <c r="MVA267" s="254"/>
      <c r="MVB267" s="254"/>
      <c r="MVC267" s="254"/>
      <c r="MVD267" s="254"/>
      <c r="MVE267" s="254"/>
      <c r="MVF267" s="254"/>
      <c r="MVG267" s="254"/>
      <c r="MVH267" s="254"/>
      <c r="MVI267" s="254"/>
      <c r="MVJ267" s="254"/>
      <c r="MVK267" s="254"/>
      <c r="MVL267" s="254"/>
      <c r="MVM267" s="254"/>
      <c r="MVN267" s="254"/>
      <c r="MVO267" s="254"/>
      <c r="MVP267" s="254"/>
      <c r="MVQ267" s="254"/>
      <c r="MVR267" s="254"/>
      <c r="MVS267" s="254"/>
      <c r="MVT267" s="254"/>
      <c r="MVU267" s="254"/>
      <c r="MVV267" s="254"/>
      <c r="MVW267" s="254"/>
      <c r="MVX267" s="254"/>
      <c r="MVY267" s="254"/>
      <c r="MVZ267" s="254"/>
      <c r="MWA267" s="254"/>
      <c r="MWB267" s="254"/>
      <c r="MWC267" s="254"/>
      <c r="MWD267" s="254"/>
      <c r="MWE267" s="254"/>
      <c r="MWF267" s="254"/>
      <c r="MWG267" s="254"/>
      <c r="MWH267" s="254"/>
      <c r="MWI267" s="254"/>
      <c r="MWJ267" s="254"/>
      <c r="MWK267" s="254"/>
      <c r="MWL267" s="254"/>
      <c r="MWM267" s="254"/>
      <c r="MWN267" s="254"/>
      <c r="MWO267" s="254"/>
      <c r="MWP267" s="254"/>
      <c r="MWQ267" s="254"/>
      <c r="MWR267" s="254"/>
      <c r="MWS267" s="254"/>
      <c r="MWT267" s="254"/>
      <c r="MWU267" s="254"/>
      <c r="MWV267" s="254"/>
      <c r="MWW267" s="254"/>
      <c r="MWX267" s="254"/>
      <c r="MWY267" s="254"/>
      <c r="MWZ267" s="254"/>
      <c r="MXA267" s="254"/>
      <c r="MXB267" s="254"/>
      <c r="MXC267" s="254"/>
      <c r="MXD267" s="254"/>
      <c r="MXE267" s="254"/>
      <c r="MXF267" s="254"/>
      <c r="MXG267" s="254"/>
      <c r="MXH267" s="254"/>
      <c r="MXI267" s="254"/>
      <c r="MXJ267" s="254"/>
      <c r="MXK267" s="254"/>
      <c r="MXL267" s="254"/>
      <c r="MXM267" s="254"/>
      <c r="MXN267" s="254"/>
      <c r="MXO267" s="254"/>
      <c r="MXP267" s="254"/>
      <c r="MXQ267" s="254"/>
      <c r="MXR267" s="254"/>
      <c r="MXS267" s="254"/>
      <c r="MXT267" s="254"/>
      <c r="MXU267" s="254"/>
      <c r="MXV267" s="254"/>
      <c r="MXW267" s="254"/>
      <c r="MXX267" s="254"/>
      <c r="MXY267" s="254"/>
      <c r="MXZ267" s="254"/>
      <c r="MYA267" s="254"/>
      <c r="MYB267" s="254"/>
      <c r="MYC267" s="254"/>
      <c r="MYD267" s="254"/>
      <c r="MYE267" s="254"/>
      <c r="MYF267" s="254"/>
      <c r="MYG267" s="254"/>
      <c r="MYH267" s="254"/>
      <c r="MYI267" s="254"/>
      <c r="MYJ267" s="254"/>
      <c r="MYK267" s="254"/>
      <c r="MYL267" s="254"/>
      <c r="MYM267" s="254"/>
      <c r="MYN267" s="254"/>
      <c r="MYO267" s="254"/>
      <c r="MYP267" s="254"/>
      <c r="MYQ267" s="254"/>
      <c r="MYR267" s="254"/>
      <c r="MYS267" s="254"/>
      <c r="MYT267" s="254"/>
      <c r="MYU267" s="254"/>
      <c r="MYV267" s="254"/>
      <c r="MYW267" s="254"/>
      <c r="MYX267" s="254"/>
      <c r="MYY267" s="254"/>
      <c r="MYZ267" s="254"/>
      <c r="MZA267" s="254"/>
      <c r="MZB267" s="254"/>
      <c r="MZC267" s="254"/>
      <c r="MZD267" s="254"/>
      <c r="MZE267" s="254"/>
      <c r="MZF267" s="254"/>
      <c r="MZG267" s="254"/>
      <c r="MZH267" s="254"/>
      <c r="MZI267" s="254"/>
      <c r="MZJ267" s="254"/>
      <c r="MZK267" s="254"/>
      <c r="MZL267" s="254"/>
      <c r="MZM267" s="254"/>
      <c r="MZN267" s="254"/>
      <c r="MZO267" s="254"/>
      <c r="MZP267" s="254"/>
      <c r="MZQ267" s="254"/>
      <c r="MZR267" s="254"/>
      <c r="MZS267" s="254"/>
      <c r="MZT267" s="254"/>
      <c r="MZU267" s="254"/>
      <c r="MZV267" s="254"/>
      <c r="MZW267" s="254"/>
      <c r="MZX267" s="254"/>
      <c r="MZY267" s="254"/>
      <c r="MZZ267" s="254"/>
      <c r="NAA267" s="254"/>
      <c r="NAB267" s="254"/>
      <c r="NAC267" s="254"/>
      <c r="NAD267" s="254"/>
      <c r="NAE267" s="254"/>
      <c r="NAF267" s="254"/>
      <c r="NAG267" s="254"/>
      <c r="NAH267" s="254"/>
      <c r="NAI267" s="254"/>
      <c r="NAJ267" s="254"/>
      <c r="NAK267" s="254"/>
      <c r="NAL267" s="254"/>
      <c r="NAM267" s="254"/>
      <c r="NAN267" s="254"/>
      <c r="NAO267" s="254"/>
      <c r="NAP267" s="254"/>
      <c r="NAQ267" s="254"/>
      <c r="NAR267" s="254"/>
      <c r="NAS267" s="254"/>
      <c r="NAT267" s="254"/>
      <c r="NAU267" s="254"/>
      <c r="NAV267" s="254"/>
      <c r="NAW267" s="254"/>
      <c r="NAX267" s="254"/>
      <c r="NAY267" s="254"/>
      <c r="NAZ267" s="254"/>
      <c r="NBA267" s="254"/>
      <c r="NBB267" s="254"/>
      <c r="NBC267" s="254"/>
      <c r="NBD267" s="254"/>
      <c r="NBE267" s="254"/>
      <c r="NBF267" s="254"/>
      <c r="NBG267" s="254"/>
      <c r="NBH267" s="254"/>
      <c r="NBI267" s="254"/>
      <c r="NBJ267" s="254"/>
      <c r="NBK267" s="254"/>
      <c r="NBL267" s="254"/>
      <c r="NBM267" s="254"/>
      <c r="NBN267" s="254"/>
      <c r="NBO267" s="254"/>
      <c r="NBP267" s="254"/>
      <c r="NBQ267" s="254"/>
      <c r="NBR267" s="254"/>
      <c r="NBS267" s="254"/>
      <c r="NBT267" s="254"/>
      <c r="NBU267" s="254"/>
      <c r="NBV267" s="254"/>
      <c r="NBW267" s="254"/>
      <c r="NBX267" s="254"/>
      <c r="NBY267" s="254"/>
      <c r="NBZ267" s="254"/>
      <c r="NCA267" s="254"/>
      <c r="NCB267" s="254"/>
      <c r="NCC267" s="254"/>
      <c r="NCD267" s="254"/>
      <c r="NCE267" s="254"/>
      <c r="NCF267" s="254"/>
      <c r="NCG267" s="254"/>
      <c r="NCH267" s="254"/>
      <c r="NCI267" s="254"/>
      <c r="NCJ267" s="254"/>
      <c r="NCK267" s="254"/>
      <c r="NCL267" s="254"/>
      <c r="NCM267" s="254"/>
      <c r="NCN267" s="254"/>
      <c r="NCO267" s="254"/>
      <c r="NCP267" s="254"/>
      <c r="NCQ267" s="254"/>
      <c r="NCR267" s="254"/>
      <c r="NCS267" s="254"/>
      <c r="NCT267" s="254"/>
      <c r="NCU267" s="254"/>
      <c r="NCV267" s="254"/>
      <c r="NCW267" s="254"/>
      <c r="NCX267" s="254"/>
      <c r="NCY267" s="254"/>
      <c r="NCZ267" s="254"/>
      <c r="NDA267" s="254"/>
      <c r="NDB267" s="254"/>
      <c r="NDC267" s="254"/>
      <c r="NDD267" s="254"/>
      <c r="NDE267" s="254"/>
      <c r="NDF267" s="254"/>
      <c r="NDG267" s="254"/>
      <c r="NDH267" s="254"/>
      <c r="NDI267" s="254"/>
      <c r="NDJ267" s="254"/>
      <c r="NDK267" s="254"/>
      <c r="NDL267" s="254"/>
      <c r="NDM267" s="254"/>
      <c r="NDN267" s="254"/>
      <c r="NDO267" s="254"/>
      <c r="NDP267" s="254"/>
      <c r="NDQ267" s="254"/>
      <c r="NDR267" s="254"/>
      <c r="NDS267" s="254"/>
      <c r="NDT267" s="254"/>
      <c r="NDU267" s="254"/>
      <c r="NDV267" s="254"/>
      <c r="NDW267" s="254"/>
      <c r="NDX267" s="254"/>
      <c r="NDY267" s="254"/>
      <c r="NDZ267" s="254"/>
      <c r="NEA267" s="254"/>
      <c r="NEB267" s="254"/>
      <c r="NEC267" s="254"/>
      <c r="NED267" s="254"/>
      <c r="NEE267" s="254"/>
      <c r="NEF267" s="254"/>
      <c r="NEG267" s="254"/>
      <c r="NEH267" s="254"/>
      <c r="NEI267" s="254"/>
      <c r="NEJ267" s="254"/>
      <c r="NEK267" s="254"/>
      <c r="NEL267" s="254"/>
      <c r="NEM267" s="254"/>
      <c r="NEN267" s="254"/>
      <c r="NEO267" s="254"/>
      <c r="NEP267" s="254"/>
      <c r="NEQ267" s="254"/>
      <c r="NER267" s="254"/>
      <c r="NES267" s="254"/>
      <c r="NET267" s="254"/>
      <c r="NEU267" s="254"/>
      <c r="NEV267" s="254"/>
      <c r="NEW267" s="254"/>
      <c r="NEX267" s="254"/>
      <c r="NEY267" s="254"/>
      <c r="NEZ267" s="254"/>
      <c r="NFA267" s="254"/>
      <c r="NFB267" s="254"/>
      <c r="NFC267" s="254"/>
      <c r="NFD267" s="254"/>
      <c r="NFE267" s="254"/>
      <c r="NFF267" s="254"/>
      <c r="NFG267" s="254"/>
      <c r="NFH267" s="254"/>
      <c r="NFI267" s="254"/>
      <c r="NFJ267" s="254"/>
      <c r="NFK267" s="254"/>
      <c r="NFL267" s="254"/>
      <c r="NFM267" s="254"/>
      <c r="NFN267" s="254"/>
      <c r="NFO267" s="254"/>
      <c r="NFP267" s="254"/>
      <c r="NFQ267" s="254"/>
      <c r="NFR267" s="254"/>
      <c r="NFS267" s="254"/>
      <c r="NFT267" s="254"/>
      <c r="NFU267" s="254"/>
      <c r="NFV267" s="254"/>
      <c r="NFW267" s="254"/>
      <c r="NFX267" s="254"/>
      <c r="NFY267" s="254"/>
      <c r="NFZ267" s="254"/>
      <c r="NGA267" s="254"/>
      <c r="NGB267" s="254"/>
      <c r="NGC267" s="254"/>
      <c r="NGD267" s="254"/>
      <c r="NGE267" s="254"/>
      <c r="NGF267" s="254"/>
      <c r="NGG267" s="254"/>
      <c r="NGH267" s="254"/>
      <c r="NGI267" s="254"/>
      <c r="NGJ267" s="254"/>
      <c r="NGK267" s="254"/>
      <c r="NGL267" s="254"/>
      <c r="NGM267" s="254"/>
      <c r="NGN267" s="254"/>
      <c r="NGO267" s="254"/>
      <c r="NGP267" s="254"/>
      <c r="NGQ267" s="254"/>
      <c r="NGR267" s="254"/>
      <c r="NGS267" s="254"/>
      <c r="NGT267" s="254"/>
      <c r="NGU267" s="254"/>
      <c r="NGV267" s="254"/>
      <c r="NGW267" s="254"/>
      <c r="NGX267" s="254"/>
      <c r="NGY267" s="254"/>
      <c r="NGZ267" s="254"/>
      <c r="NHA267" s="254"/>
      <c r="NHB267" s="254"/>
      <c r="NHC267" s="254"/>
      <c r="NHD267" s="254"/>
      <c r="NHE267" s="254"/>
      <c r="NHF267" s="254"/>
      <c r="NHG267" s="254"/>
      <c r="NHH267" s="254"/>
      <c r="NHI267" s="254"/>
      <c r="NHJ267" s="254"/>
      <c r="NHK267" s="254"/>
      <c r="NHL267" s="254"/>
      <c r="NHM267" s="254"/>
      <c r="NHN267" s="254"/>
      <c r="NHO267" s="254"/>
      <c r="NHP267" s="254"/>
      <c r="NHQ267" s="254"/>
      <c r="NHR267" s="254"/>
      <c r="NHS267" s="254"/>
      <c r="NHT267" s="254"/>
      <c r="NHU267" s="254"/>
      <c r="NHV267" s="254"/>
      <c r="NHW267" s="254"/>
      <c r="NHX267" s="254"/>
      <c r="NHY267" s="254"/>
      <c r="NHZ267" s="254"/>
      <c r="NIA267" s="254"/>
      <c r="NIB267" s="254"/>
      <c r="NIC267" s="254"/>
      <c r="NID267" s="254"/>
      <c r="NIE267" s="254"/>
      <c r="NIF267" s="254"/>
      <c r="NIG267" s="254"/>
      <c r="NIH267" s="254"/>
      <c r="NII267" s="254"/>
      <c r="NIJ267" s="254"/>
      <c r="NIK267" s="254"/>
      <c r="NIL267" s="254"/>
      <c r="NIM267" s="254"/>
      <c r="NIN267" s="254"/>
      <c r="NIO267" s="254"/>
      <c r="NIP267" s="254"/>
      <c r="NIQ267" s="254"/>
      <c r="NIR267" s="254"/>
      <c r="NIS267" s="254"/>
      <c r="NIT267" s="254"/>
      <c r="NIU267" s="254"/>
      <c r="NIV267" s="254"/>
      <c r="NIW267" s="254"/>
      <c r="NIX267" s="254"/>
      <c r="NIY267" s="254"/>
      <c r="NIZ267" s="254"/>
      <c r="NJA267" s="254"/>
      <c r="NJB267" s="254"/>
      <c r="NJC267" s="254"/>
      <c r="NJD267" s="254"/>
      <c r="NJE267" s="254"/>
      <c r="NJF267" s="254"/>
      <c r="NJG267" s="254"/>
      <c r="NJH267" s="254"/>
      <c r="NJI267" s="254"/>
      <c r="NJJ267" s="254"/>
      <c r="NJK267" s="254"/>
      <c r="NJL267" s="254"/>
      <c r="NJM267" s="254"/>
      <c r="NJN267" s="254"/>
      <c r="NJO267" s="254"/>
      <c r="NJP267" s="254"/>
      <c r="NJQ267" s="254"/>
      <c r="NJR267" s="254"/>
      <c r="NJS267" s="254"/>
      <c r="NJT267" s="254"/>
      <c r="NJU267" s="254"/>
      <c r="NJV267" s="254"/>
      <c r="NJW267" s="254"/>
      <c r="NJX267" s="254"/>
      <c r="NJY267" s="254"/>
      <c r="NJZ267" s="254"/>
      <c r="NKA267" s="254"/>
      <c r="NKB267" s="254"/>
      <c r="NKC267" s="254"/>
      <c r="NKD267" s="254"/>
      <c r="NKE267" s="254"/>
      <c r="NKF267" s="254"/>
      <c r="NKG267" s="254"/>
      <c r="NKH267" s="254"/>
      <c r="NKI267" s="254"/>
      <c r="NKJ267" s="254"/>
      <c r="NKK267" s="254"/>
      <c r="NKL267" s="254"/>
      <c r="NKM267" s="254"/>
      <c r="NKN267" s="254"/>
      <c r="NKO267" s="254"/>
      <c r="NKP267" s="254"/>
      <c r="NKQ267" s="254"/>
      <c r="NKR267" s="254"/>
      <c r="NKS267" s="254"/>
      <c r="NKT267" s="254"/>
      <c r="NKU267" s="254"/>
      <c r="NKV267" s="254"/>
      <c r="NKW267" s="254"/>
      <c r="NKX267" s="254"/>
      <c r="NKY267" s="254"/>
      <c r="NKZ267" s="254"/>
      <c r="NLA267" s="254"/>
      <c r="NLB267" s="254"/>
      <c r="NLC267" s="254"/>
      <c r="NLD267" s="254"/>
      <c r="NLE267" s="254"/>
      <c r="NLF267" s="254"/>
      <c r="NLG267" s="254"/>
      <c r="NLH267" s="254"/>
      <c r="NLI267" s="254"/>
      <c r="NLJ267" s="254"/>
      <c r="NLK267" s="254"/>
      <c r="NLL267" s="254"/>
      <c r="NLM267" s="254"/>
      <c r="NLN267" s="254"/>
      <c r="NLO267" s="254"/>
      <c r="NLP267" s="254"/>
      <c r="NLQ267" s="254"/>
      <c r="NLR267" s="254"/>
      <c r="NLS267" s="254"/>
      <c r="NLT267" s="254"/>
      <c r="NLU267" s="254"/>
      <c r="NLV267" s="254"/>
      <c r="NLW267" s="254"/>
      <c r="NLX267" s="254"/>
      <c r="NLY267" s="254"/>
      <c r="NLZ267" s="254"/>
      <c r="NMA267" s="254"/>
      <c r="NMB267" s="254"/>
      <c r="NMC267" s="254"/>
      <c r="NMD267" s="254"/>
      <c r="NME267" s="254"/>
      <c r="NMF267" s="254"/>
      <c r="NMG267" s="254"/>
      <c r="NMH267" s="254"/>
      <c r="NMI267" s="254"/>
      <c r="NMJ267" s="254"/>
      <c r="NMK267" s="254"/>
      <c r="NML267" s="254"/>
      <c r="NMM267" s="254"/>
      <c r="NMN267" s="254"/>
      <c r="NMO267" s="254"/>
      <c r="NMP267" s="254"/>
      <c r="NMQ267" s="254"/>
      <c r="NMR267" s="254"/>
      <c r="NMS267" s="254"/>
      <c r="NMT267" s="254"/>
      <c r="NMU267" s="254"/>
      <c r="NMV267" s="254"/>
      <c r="NMW267" s="254"/>
      <c r="NMX267" s="254"/>
      <c r="NMY267" s="254"/>
      <c r="NMZ267" s="254"/>
      <c r="NNA267" s="254"/>
      <c r="NNB267" s="254"/>
      <c r="NNC267" s="254"/>
      <c r="NND267" s="254"/>
      <c r="NNE267" s="254"/>
      <c r="NNF267" s="254"/>
      <c r="NNG267" s="254"/>
      <c r="NNH267" s="254"/>
      <c r="NNI267" s="254"/>
      <c r="NNJ267" s="254"/>
      <c r="NNK267" s="254"/>
      <c r="NNL267" s="254"/>
      <c r="NNM267" s="254"/>
      <c r="NNN267" s="254"/>
      <c r="NNO267" s="254"/>
      <c r="NNP267" s="254"/>
      <c r="NNQ267" s="254"/>
      <c r="NNR267" s="254"/>
      <c r="NNS267" s="254"/>
      <c r="NNT267" s="254"/>
      <c r="NNU267" s="254"/>
      <c r="NNV267" s="254"/>
      <c r="NNW267" s="254"/>
      <c r="NNX267" s="254"/>
      <c r="NNY267" s="254"/>
      <c r="NNZ267" s="254"/>
      <c r="NOA267" s="254"/>
      <c r="NOB267" s="254"/>
      <c r="NOC267" s="254"/>
      <c r="NOD267" s="254"/>
      <c r="NOE267" s="254"/>
      <c r="NOF267" s="254"/>
      <c r="NOG267" s="254"/>
      <c r="NOH267" s="254"/>
      <c r="NOI267" s="254"/>
      <c r="NOJ267" s="254"/>
      <c r="NOK267" s="254"/>
      <c r="NOL267" s="254"/>
      <c r="NOM267" s="254"/>
      <c r="NON267" s="254"/>
      <c r="NOO267" s="254"/>
      <c r="NOP267" s="254"/>
      <c r="NOQ267" s="254"/>
      <c r="NOR267" s="254"/>
      <c r="NOS267" s="254"/>
      <c r="NOT267" s="254"/>
      <c r="NOU267" s="254"/>
      <c r="NOV267" s="254"/>
      <c r="NOW267" s="254"/>
      <c r="NOX267" s="254"/>
      <c r="NOY267" s="254"/>
      <c r="NOZ267" s="254"/>
      <c r="NPA267" s="254"/>
      <c r="NPB267" s="254"/>
      <c r="NPC267" s="254"/>
      <c r="NPD267" s="254"/>
      <c r="NPE267" s="254"/>
      <c r="NPF267" s="254"/>
      <c r="NPG267" s="254"/>
      <c r="NPH267" s="254"/>
      <c r="NPI267" s="254"/>
      <c r="NPJ267" s="254"/>
      <c r="NPK267" s="254"/>
      <c r="NPL267" s="254"/>
      <c r="NPM267" s="254"/>
      <c r="NPN267" s="254"/>
      <c r="NPO267" s="254"/>
      <c r="NPP267" s="254"/>
      <c r="NPQ267" s="254"/>
      <c r="NPR267" s="254"/>
      <c r="NPS267" s="254"/>
      <c r="NPT267" s="254"/>
      <c r="NPU267" s="254"/>
      <c r="NPV267" s="254"/>
      <c r="NPW267" s="254"/>
      <c r="NPX267" s="254"/>
      <c r="NPY267" s="254"/>
      <c r="NPZ267" s="254"/>
      <c r="NQA267" s="254"/>
      <c r="NQB267" s="254"/>
      <c r="NQC267" s="254"/>
      <c r="NQD267" s="254"/>
      <c r="NQE267" s="254"/>
      <c r="NQF267" s="254"/>
      <c r="NQG267" s="254"/>
      <c r="NQH267" s="254"/>
      <c r="NQI267" s="254"/>
      <c r="NQJ267" s="254"/>
      <c r="NQK267" s="254"/>
      <c r="NQL267" s="254"/>
      <c r="NQM267" s="254"/>
      <c r="NQN267" s="254"/>
      <c r="NQO267" s="254"/>
      <c r="NQP267" s="254"/>
      <c r="NQQ267" s="254"/>
      <c r="NQR267" s="254"/>
      <c r="NQS267" s="254"/>
      <c r="NQT267" s="254"/>
      <c r="NQU267" s="254"/>
      <c r="NQV267" s="254"/>
      <c r="NQW267" s="254"/>
      <c r="NQX267" s="254"/>
      <c r="NQY267" s="254"/>
      <c r="NQZ267" s="254"/>
      <c r="NRA267" s="254"/>
      <c r="NRB267" s="254"/>
      <c r="NRC267" s="254"/>
      <c r="NRD267" s="254"/>
      <c r="NRE267" s="254"/>
      <c r="NRF267" s="254"/>
      <c r="NRG267" s="254"/>
      <c r="NRH267" s="254"/>
      <c r="NRI267" s="254"/>
      <c r="NRJ267" s="254"/>
      <c r="NRK267" s="254"/>
      <c r="NRL267" s="254"/>
      <c r="NRM267" s="254"/>
      <c r="NRN267" s="254"/>
      <c r="NRO267" s="254"/>
      <c r="NRP267" s="254"/>
      <c r="NRQ267" s="254"/>
      <c r="NRR267" s="254"/>
      <c r="NRS267" s="254"/>
      <c r="NRT267" s="254"/>
      <c r="NRU267" s="254"/>
      <c r="NRV267" s="254"/>
      <c r="NRW267" s="254"/>
      <c r="NRX267" s="254"/>
      <c r="NRY267" s="254"/>
      <c r="NRZ267" s="254"/>
      <c r="NSA267" s="254"/>
      <c r="NSB267" s="254"/>
      <c r="NSC267" s="254"/>
      <c r="NSD267" s="254"/>
      <c r="NSE267" s="254"/>
      <c r="NSF267" s="254"/>
      <c r="NSG267" s="254"/>
      <c r="NSH267" s="254"/>
      <c r="NSI267" s="254"/>
      <c r="NSJ267" s="254"/>
      <c r="NSK267" s="254"/>
      <c r="NSL267" s="254"/>
      <c r="NSM267" s="254"/>
      <c r="NSN267" s="254"/>
      <c r="NSO267" s="254"/>
      <c r="NSP267" s="254"/>
      <c r="NSQ267" s="254"/>
      <c r="NSR267" s="254"/>
      <c r="NSS267" s="254"/>
      <c r="NST267" s="254"/>
      <c r="NSU267" s="254"/>
      <c r="NSV267" s="254"/>
      <c r="NSW267" s="254"/>
      <c r="NSX267" s="254"/>
      <c r="NSY267" s="254"/>
      <c r="NSZ267" s="254"/>
      <c r="NTA267" s="254"/>
      <c r="NTB267" s="254"/>
      <c r="NTC267" s="254"/>
      <c r="NTD267" s="254"/>
      <c r="NTE267" s="254"/>
      <c r="NTF267" s="254"/>
      <c r="NTG267" s="254"/>
      <c r="NTH267" s="254"/>
      <c r="NTI267" s="254"/>
      <c r="NTJ267" s="254"/>
      <c r="NTK267" s="254"/>
      <c r="NTL267" s="254"/>
      <c r="NTM267" s="254"/>
      <c r="NTN267" s="254"/>
      <c r="NTO267" s="254"/>
      <c r="NTP267" s="254"/>
      <c r="NTQ267" s="254"/>
      <c r="NTR267" s="254"/>
      <c r="NTS267" s="254"/>
      <c r="NTT267" s="254"/>
      <c r="NTU267" s="254"/>
      <c r="NTV267" s="254"/>
      <c r="NTW267" s="254"/>
      <c r="NTX267" s="254"/>
      <c r="NTY267" s="254"/>
      <c r="NTZ267" s="254"/>
      <c r="NUA267" s="254"/>
      <c r="NUB267" s="254"/>
      <c r="NUC267" s="254"/>
      <c r="NUD267" s="254"/>
      <c r="NUE267" s="254"/>
      <c r="NUF267" s="254"/>
      <c r="NUG267" s="254"/>
      <c r="NUH267" s="254"/>
      <c r="NUI267" s="254"/>
      <c r="NUJ267" s="254"/>
      <c r="NUK267" s="254"/>
      <c r="NUL267" s="254"/>
      <c r="NUM267" s="254"/>
      <c r="NUN267" s="254"/>
      <c r="NUO267" s="254"/>
      <c r="NUP267" s="254"/>
      <c r="NUQ267" s="254"/>
      <c r="NUR267" s="254"/>
      <c r="NUS267" s="254"/>
      <c r="NUT267" s="254"/>
      <c r="NUU267" s="254"/>
      <c r="NUV267" s="254"/>
      <c r="NUW267" s="254"/>
      <c r="NUX267" s="254"/>
      <c r="NUY267" s="254"/>
      <c r="NUZ267" s="254"/>
      <c r="NVA267" s="254"/>
      <c r="NVB267" s="254"/>
      <c r="NVC267" s="254"/>
      <c r="NVD267" s="254"/>
      <c r="NVE267" s="254"/>
      <c r="NVF267" s="254"/>
      <c r="NVG267" s="254"/>
      <c r="NVH267" s="254"/>
      <c r="NVI267" s="254"/>
      <c r="NVJ267" s="254"/>
      <c r="NVK267" s="254"/>
      <c r="NVL267" s="254"/>
      <c r="NVM267" s="254"/>
      <c r="NVN267" s="254"/>
      <c r="NVO267" s="254"/>
      <c r="NVP267" s="254"/>
      <c r="NVQ267" s="254"/>
      <c r="NVR267" s="254"/>
      <c r="NVS267" s="254"/>
      <c r="NVT267" s="254"/>
      <c r="NVU267" s="254"/>
      <c r="NVV267" s="254"/>
      <c r="NVW267" s="254"/>
      <c r="NVX267" s="254"/>
      <c r="NVY267" s="254"/>
      <c r="NVZ267" s="254"/>
      <c r="NWA267" s="254"/>
      <c r="NWB267" s="254"/>
      <c r="NWC267" s="254"/>
      <c r="NWD267" s="254"/>
      <c r="NWE267" s="254"/>
      <c r="NWF267" s="254"/>
      <c r="NWG267" s="254"/>
      <c r="NWH267" s="254"/>
      <c r="NWI267" s="254"/>
      <c r="NWJ267" s="254"/>
      <c r="NWK267" s="254"/>
      <c r="NWL267" s="254"/>
      <c r="NWM267" s="254"/>
      <c r="NWN267" s="254"/>
      <c r="NWO267" s="254"/>
      <c r="NWP267" s="254"/>
      <c r="NWQ267" s="254"/>
      <c r="NWR267" s="254"/>
      <c r="NWS267" s="254"/>
      <c r="NWT267" s="254"/>
      <c r="NWU267" s="254"/>
      <c r="NWV267" s="254"/>
      <c r="NWW267" s="254"/>
      <c r="NWX267" s="254"/>
      <c r="NWY267" s="254"/>
      <c r="NWZ267" s="254"/>
      <c r="NXA267" s="254"/>
      <c r="NXB267" s="254"/>
      <c r="NXC267" s="254"/>
      <c r="NXD267" s="254"/>
      <c r="NXE267" s="254"/>
      <c r="NXF267" s="254"/>
      <c r="NXG267" s="254"/>
      <c r="NXH267" s="254"/>
      <c r="NXI267" s="254"/>
      <c r="NXJ267" s="254"/>
      <c r="NXK267" s="254"/>
      <c r="NXL267" s="254"/>
      <c r="NXM267" s="254"/>
      <c r="NXN267" s="254"/>
      <c r="NXO267" s="254"/>
      <c r="NXP267" s="254"/>
      <c r="NXQ267" s="254"/>
      <c r="NXR267" s="254"/>
      <c r="NXS267" s="254"/>
      <c r="NXT267" s="254"/>
      <c r="NXU267" s="254"/>
      <c r="NXV267" s="254"/>
      <c r="NXW267" s="254"/>
      <c r="NXX267" s="254"/>
      <c r="NXY267" s="254"/>
      <c r="NXZ267" s="254"/>
      <c r="NYA267" s="254"/>
      <c r="NYB267" s="254"/>
      <c r="NYC267" s="254"/>
      <c r="NYD267" s="254"/>
      <c r="NYE267" s="254"/>
      <c r="NYF267" s="254"/>
      <c r="NYG267" s="254"/>
      <c r="NYH267" s="254"/>
      <c r="NYI267" s="254"/>
      <c r="NYJ267" s="254"/>
      <c r="NYK267" s="254"/>
      <c r="NYL267" s="254"/>
      <c r="NYM267" s="254"/>
      <c r="NYN267" s="254"/>
      <c r="NYO267" s="254"/>
      <c r="NYP267" s="254"/>
      <c r="NYQ267" s="254"/>
      <c r="NYR267" s="254"/>
      <c r="NYS267" s="254"/>
      <c r="NYT267" s="254"/>
      <c r="NYU267" s="254"/>
      <c r="NYV267" s="254"/>
      <c r="NYW267" s="254"/>
      <c r="NYX267" s="254"/>
      <c r="NYY267" s="254"/>
      <c r="NYZ267" s="254"/>
      <c r="NZA267" s="254"/>
      <c r="NZB267" s="254"/>
      <c r="NZC267" s="254"/>
      <c r="NZD267" s="254"/>
      <c r="NZE267" s="254"/>
      <c r="NZF267" s="254"/>
      <c r="NZG267" s="254"/>
      <c r="NZH267" s="254"/>
      <c r="NZI267" s="254"/>
      <c r="NZJ267" s="254"/>
      <c r="NZK267" s="254"/>
      <c r="NZL267" s="254"/>
      <c r="NZM267" s="254"/>
      <c r="NZN267" s="254"/>
      <c r="NZO267" s="254"/>
      <c r="NZP267" s="254"/>
      <c r="NZQ267" s="254"/>
      <c r="NZR267" s="254"/>
      <c r="NZS267" s="254"/>
      <c r="NZT267" s="254"/>
      <c r="NZU267" s="254"/>
      <c r="NZV267" s="254"/>
      <c r="NZW267" s="254"/>
      <c r="NZX267" s="254"/>
      <c r="NZY267" s="254"/>
      <c r="NZZ267" s="254"/>
      <c r="OAA267" s="254"/>
      <c r="OAB267" s="254"/>
      <c r="OAC267" s="254"/>
      <c r="OAD267" s="254"/>
      <c r="OAE267" s="254"/>
      <c r="OAF267" s="254"/>
      <c r="OAG267" s="254"/>
      <c r="OAH267" s="254"/>
      <c r="OAI267" s="254"/>
      <c r="OAJ267" s="254"/>
      <c r="OAK267" s="254"/>
      <c r="OAL267" s="254"/>
      <c r="OAM267" s="254"/>
      <c r="OAN267" s="254"/>
      <c r="OAO267" s="254"/>
      <c r="OAP267" s="254"/>
      <c r="OAQ267" s="254"/>
      <c r="OAR267" s="254"/>
      <c r="OAS267" s="254"/>
      <c r="OAT267" s="254"/>
      <c r="OAU267" s="254"/>
      <c r="OAV267" s="254"/>
      <c r="OAW267" s="254"/>
      <c r="OAX267" s="254"/>
      <c r="OAY267" s="254"/>
      <c r="OAZ267" s="254"/>
      <c r="OBA267" s="254"/>
      <c r="OBB267" s="254"/>
      <c r="OBC267" s="254"/>
      <c r="OBD267" s="254"/>
      <c r="OBE267" s="254"/>
      <c r="OBF267" s="254"/>
      <c r="OBG267" s="254"/>
      <c r="OBH267" s="254"/>
      <c r="OBI267" s="254"/>
      <c r="OBJ267" s="254"/>
      <c r="OBK267" s="254"/>
      <c r="OBL267" s="254"/>
      <c r="OBM267" s="254"/>
      <c r="OBN267" s="254"/>
      <c r="OBO267" s="254"/>
      <c r="OBP267" s="254"/>
      <c r="OBQ267" s="254"/>
      <c r="OBR267" s="254"/>
      <c r="OBS267" s="254"/>
      <c r="OBT267" s="254"/>
      <c r="OBU267" s="254"/>
      <c r="OBV267" s="254"/>
      <c r="OBW267" s="254"/>
      <c r="OBX267" s="254"/>
      <c r="OBY267" s="254"/>
      <c r="OBZ267" s="254"/>
      <c r="OCA267" s="254"/>
      <c r="OCB267" s="254"/>
      <c r="OCC267" s="254"/>
      <c r="OCD267" s="254"/>
      <c r="OCE267" s="254"/>
      <c r="OCF267" s="254"/>
      <c r="OCG267" s="254"/>
      <c r="OCH267" s="254"/>
      <c r="OCI267" s="254"/>
      <c r="OCJ267" s="254"/>
      <c r="OCK267" s="254"/>
      <c r="OCL267" s="254"/>
      <c r="OCM267" s="254"/>
      <c r="OCN267" s="254"/>
      <c r="OCO267" s="254"/>
      <c r="OCP267" s="254"/>
      <c r="OCQ267" s="254"/>
      <c r="OCR267" s="254"/>
      <c r="OCS267" s="254"/>
      <c r="OCT267" s="254"/>
      <c r="OCU267" s="254"/>
      <c r="OCV267" s="254"/>
      <c r="OCW267" s="254"/>
      <c r="OCX267" s="254"/>
      <c r="OCY267" s="254"/>
      <c r="OCZ267" s="254"/>
      <c r="ODA267" s="254"/>
      <c r="ODB267" s="254"/>
      <c r="ODC267" s="254"/>
      <c r="ODD267" s="254"/>
      <c r="ODE267" s="254"/>
      <c r="ODF267" s="254"/>
      <c r="ODG267" s="254"/>
      <c r="ODH267" s="254"/>
      <c r="ODI267" s="254"/>
      <c r="ODJ267" s="254"/>
      <c r="ODK267" s="254"/>
      <c r="ODL267" s="254"/>
      <c r="ODM267" s="254"/>
      <c r="ODN267" s="254"/>
      <c r="ODO267" s="254"/>
      <c r="ODP267" s="254"/>
      <c r="ODQ267" s="254"/>
      <c r="ODR267" s="254"/>
      <c r="ODS267" s="254"/>
      <c r="ODT267" s="254"/>
      <c r="ODU267" s="254"/>
      <c r="ODV267" s="254"/>
      <c r="ODW267" s="254"/>
      <c r="ODX267" s="254"/>
      <c r="ODY267" s="254"/>
      <c r="ODZ267" s="254"/>
      <c r="OEA267" s="254"/>
      <c r="OEB267" s="254"/>
      <c r="OEC267" s="254"/>
      <c r="OED267" s="254"/>
      <c r="OEE267" s="254"/>
      <c r="OEF267" s="254"/>
      <c r="OEG267" s="254"/>
      <c r="OEH267" s="254"/>
      <c r="OEI267" s="254"/>
      <c r="OEJ267" s="254"/>
      <c r="OEK267" s="254"/>
      <c r="OEL267" s="254"/>
      <c r="OEM267" s="254"/>
      <c r="OEN267" s="254"/>
      <c r="OEO267" s="254"/>
      <c r="OEP267" s="254"/>
      <c r="OEQ267" s="254"/>
      <c r="OER267" s="254"/>
      <c r="OES267" s="254"/>
      <c r="OET267" s="254"/>
      <c r="OEU267" s="254"/>
      <c r="OEV267" s="254"/>
      <c r="OEW267" s="254"/>
      <c r="OEX267" s="254"/>
      <c r="OEY267" s="254"/>
      <c r="OEZ267" s="254"/>
      <c r="OFA267" s="254"/>
      <c r="OFB267" s="254"/>
      <c r="OFC267" s="254"/>
      <c r="OFD267" s="254"/>
      <c r="OFE267" s="254"/>
      <c r="OFF267" s="254"/>
      <c r="OFG267" s="254"/>
      <c r="OFH267" s="254"/>
      <c r="OFI267" s="254"/>
      <c r="OFJ267" s="254"/>
      <c r="OFK267" s="254"/>
      <c r="OFL267" s="254"/>
      <c r="OFM267" s="254"/>
      <c r="OFN267" s="254"/>
      <c r="OFO267" s="254"/>
      <c r="OFP267" s="254"/>
      <c r="OFQ267" s="254"/>
      <c r="OFR267" s="254"/>
      <c r="OFS267" s="254"/>
      <c r="OFT267" s="254"/>
      <c r="OFU267" s="254"/>
      <c r="OFV267" s="254"/>
      <c r="OFW267" s="254"/>
      <c r="OFX267" s="254"/>
      <c r="OFY267" s="254"/>
      <c r="OFZ267" s="254"/>
      <c r="OGA267" s="254"/>
      <c r="OGB267" s="254"/>
      <c r="OGC267" s="254"/>
      <c r="OGD267" s="254"/>
      <c r="OGE267" s="254"/>
      <c r="OGF267" s="254"/>
      <c r="OGG267" s="254"/>
      <c r="OGH267" s="254"/>
      <c r="OGI267" s="254"/>
      <c r="OGJ267" s="254"/>
      <c r="OGK267" s="254"/>
      <c r="OGL267" s="254"/>
      <c r="OGM267" s="254"/>
      <c r="OGN267" s="254"/>
      <c r="OGO267" s="254"/>
      <c r="OGP267" s="254"/>
      <c r="OGQ267" s="254"/>
      <c r="OGR267" s="254"/>
      <c r="OGS267" s="254"/>
      <c r="OGT267" s="254"/>
      <c r="OGU267" s="254"/>
      <c r="OGV267" s="254"/>
      <c r="OGW267" s="254"/>
      <c r="OGX267" s="254"/>
      <c r="OGY267" s="254"/>
      <c r="OGZ267" s="254"/>
      <c r="OHA267" s="254"/>
      <c r="OHB267" s="254"/>
      <c r="OHC267" s="254"/>
      <c r="OHD267" s="254"/>
      <c r="OHE267" s="254"/>
      <c r="OHF267" s="254"/>
      <c r="OHG267" s="254"/>
      <c r="OHH267" s="254"/>
      <c r="OHI267" s="254"/>
      <c r="OHJ267" s="254"/>
      <c r="OHK267" s="254"/>
      <c r="OHL267" s="254"/>
      <c r="OHM267" s="254"/>
      <c r="OHN267" s="254"/>
      <c r="OHO267" s="254"/>
      <c r="OHP267" s="254"/>
      <c r="OHQ267" s="254"/>
      <c r="OHR267" s="254"/>
      <c r="OHS267" s="254"/>
      <c r="OHT267" s="254"/>
      <c r="OHU267" s="254"/>
      <c r="OHV267" s="254"/>
      <c r="OHW267" s="254"/>
      <c r="OHX267" s="254"/>
      <c r="OHY267" s="254"/>
      <c r="OHZ267" s="254"/>
      <c r="OIA267" s="254"/>
      <c r="OIB267" s="254"/>
      <c r="OIC267" s="254"/>
      <c r="OID267" s="254"/>
      <c r="OIE267" s="254"/>
      <c r="OIF267" s="254"/>
      <c r="OIG267" s="254"/>
      <c r="OIH267" s="254"/>
      <c r="OII267" s="254"/>
      <c r="OIJ267" s="254"/>
      <c r="OIK267" s="254"/>
      <c r="OIL267" s="254"/>
      <c r="OIM267" s="254"/>
      <c r="OIN267" s="254"/>
      <c r="OIO267" s="254"/>
      <c r="OIP267" s="254"/>
      <c r="OIQ267" s="254"/>
      <c r="OIR267" s="254"/>
      <c r="OIS267" s="254"/>
      <c r="OIT267" s="254"/>
      <c r="OIU267" s="254"/>
      <c r="OIV267" s="254"/>
      <c r="OIW267" s="254"/>
      <c r="OIX267" s="254"/>
      <c r="OIY267" s="254"/>
      <c r="OIZ267" s="254"/>
      <c r="OJA267" s="254"/>
      <c r="OJB267" s="254"/>
      <c r="OJC267" s="254"/>
      <c r="OJD267" s="254"/>
      <c r="OJE267" s="254"/>
      <c r="OJF267" s="254"/>
      <c r="OJG267" s="254"/>
      <c r="OJH267" s="254"/>
      <c r="OJI267" s="254"/>
      <c r="OJJ267" s="254"/>
      <c r="OJK267" s="254"/>
      <c r="OJL267" s="254"/>
      <c r="OJM267" s="254"/>
      <c r="OJN267" s="254"/>
      <c r="OJO267" s="254"/>
      <c r="OJP267" s="254"/>
      <c r="OJQ267" s="254"/>
      <c r="OJR267" s="254"/>
      <c r="OJS267" s="254"/>
      <c r="OJT267" s="254"/>
      <c r="OJU267" s="254"/>
      <c r="OJV267" s="254"/>
      <c r="OJW267" s="254"/>
      <c r="OJX267" s="254"/>
      <c r="OJY267" s="254"/>
      <c r="OJZ267" s="254"/>
      <c r="OKA267" s="254"/>
      <c r="OKB267" s="254"/>
      <c r="OKC267" s="254"/>
      <c r="OKD267" s="254"/>
      <c r="OKE267" s="254"/>
      <c r="OKF267" s="254"/>
      <c r="OKG267" s="254"/>
      <c r="OKH267" s="254"/>
      <c r="OKI267" s="254"/>
      <c r="OKJ267" s="254"/>
      <c r="OKK267" s="254"/>
      <c r="OKL267" s="254"/>
      <c r="OKM267" s="254"/>
      <c r="OKN267" s="254"/>
      <c r="OKO267" s="254"/>
      <c r="OKP267" s="254"/>
      <c r="OKQ267" s="254"/>
      <c r="OKR267" s="254"/>
      <c r="OKS267" s="254"/>
      <c r="OKT267" s="254"/>
      <c r="OKU267" s="254"/>
      <c r="OKV267" s="254"/>
      <c r="OKW267" s="254"/>
      <c r="OKX267" s="254"/>
      <c r="OKY267" s="254"/>
      <c r="OKZ267" s="254"/>
      <c r="OLA267" s="254"/>
      <c r="OLB267" s="254"/>
      <c r="OLC267" s="254"/>
      <c r="OLD267" s="254"/>
      <c r="OLE267" s="254"/>
      <c r="OLF267" s="254"/>
      <c r="OLG267" s="254"/>
      <c r="OLH267" s="254"/>
      <c r="OLI267" s="254"/>
      <c r="OLJ267" s="254"/>
      <c r="OLK267" s="254"/>
      <c r="OLL267" s="254"/>
      <c r="OLM267" s="254"/>
      <c r="OLN267" s="254"/>
      <c r="OLO267" s="254"/>
      <c r="OLP267" s="254"/>
      <c r="OLQ267" s="254"/>
      <c r="OLR267" s="254"/>
      <c r="OLS267" s="254"/>
      <c r="OLT267" s="254"/>
      <c r="OLU267" s="254"/>
      <c r="OLV267" s="254"/>
      <c r="OLW267" s="254"/>
      <c r="OLX267" s="254"/>
      <c r="OLY267" s="254"/>
      <c r="OLZ267" s="254"/>
      <c r="OMA267" s="254"/>
      <c r="OMB267" s="254"/>
      <c r="OMC267" s="254"/>
      <c r="OMD267" s="254"/>
      <c r="OME267" s="254"/>
      <c r="OMF267" s="254"/>
      <c r="OMG267" s="254"/>
      <c r="OMH267" s="254"/>
      <c r="OMI267" s="254"/>
      <c r="OMJ267" s="254"/>
      <c r="OMK267" s="254"/>
      <c r="OML267" s="254"/>
      <c r="OMM267" s="254"/>
      <c r="OMN267" s="254"/>
      <c r="OMO267" s="254"/>
      <c r="OMP267" s="254"/>
      <c r="OMQ267" s="254"/>
      <c r="OMR267" s="254"/>
      <c r="OMS267" s="254"/>
      <c r="OMT267" s="254"/>
      <c r="OMU267" s="254"/>
      <c r="OMV267" s="254"/>
      <c r="OMW267" s="254"/>
      <c r="OMX267" s="254"/>
      <c r="OMY267" s="254"/>
      <c r="OMZ267" s="254"/>
      <c r="ONA267" s="254"/>
      <c r="ONB267" s="254"/>
      <c r="ONC267" s="254"/>
      <c r="OND267" s="254"/>
      <c r="ONE267" s="254"/>
      <c r="ONF267" s="254"/>
      <c r="ONG267" s="254"/>
      <c r="ONH267" s="254"/>
      <c r="ONI267" s="254"/>
      <c r="ONJ267" s="254"/>
      <c r="ONK267" s="254"/>
      <c r="ONL267" s="254"/>
      <c r="ONM267" s="254"/>
      <c r="ONN267" s="254"/>
      <c r="ONO267" s="254"/>
      <c r="ONP267" s="254"/>
      <c r="ONQ267" s="254"/>
      <c r="ONR267" s="254"/>
      <c r="ONS267" s="254"/>
      <c r="ONT267" s="254"/>
      <c r="ONU267" s="254"/>
      <c r="ONV267" s="254"/>
      <c r="ONW267" s="254"/>
      <c r="ONX267" s="254"/>
      <c r="ONY267" s="254"/>
      <c r="ONZ267" s="254"/>
      <c r="OOA267" s="254"/>
      <c r="OOB267" s="254"/>
      <c r="OOC267" s="254"/>
      <c r="OOD267" s="254"/>
      <c r="OOE267" s="254"/>
      <c r="OOF267" s="254"/>
      <c r="OOG267" s="254"/>
      <c r="OOH267" s="254"/>
      <c r="OOI267" s="254"/>
      <c r="OOJ267" s="254"/>
      <c r="OOK267" s="254"/>
      <c r="OOL267" s="254"/>
      <c r="OOM267" s="254"/>
      <c r="OON267" s="254"/>
      <c r="OOO267" s="254"/>
      <c r="OOP267" s="254"/>
      <c r="OOQ267" s="254"/>
      <c r="OOR267" s="254"/>
      <c r="OOS267" s="254"/>
      <c r="OOT267" s="254"/>
      <c r="OOU267" s="254"/>
      <c r="OOV267" s="254"/>
      <c r="OOW267" s="254"/>
      <c r="OOX267" s="254"/>
      <c r="OOY267" s="254"/>
      <c r="OOZ267" s="254"/>
      <c r="OPA267" s="254"/>
      <c r="OPB267" s="254"/>
      <c r="OPC267" s="254"/>
      <c r="OPD267" s="254"/>
      <c r="OPE267" s="254"/>
      <c r="OPF267" s="254"/>
      <c r="OPG267" s="254"/>
      <c r="OPH267" s="254"/>
      <c r="OPI267" s="254"/>
      <c r="OPJ267" s="254"/>
      <c r="OPK267" s="254"/>
      <c r="OPL267" s="254"/>
      <c r="OPM267" s="254"/>
      <c r="OPN267" s="254"/>
      <c r="OPO267" s="254"/>
      <c r="OPP267" s="254"/>
      <c r="OPQ267" s="254"/>
      <c r="OPR267" s="254"/>
      <c r="OPS267" s="254"/>
      <c r="OPT267" s="254"/>
      <c r="OPU267" s="254"/>
      <c r="OPV267" s="254"/>
      <c r="OPW267" s="254"/>
      <c r="OPX267" s="254"/>
      <c r="OPY267" s="254"/>
      <c r="OPZ267" s="254"/>
      <c r="OQA267" s="254"/>
      <c r="OQB267" s="254"/>
      <c r="OQC267" s="254"/>
      <c r="OQD267" s="254"/>
      <c r="OQE267" s="254"/>
      <c r="OQF267" s="254"/>
      <c r="OQG267" s="254"/>
      <c r="OQH267" s="254"/>
      <c r="OQI267" s="254"/>
      <c r="OQJ267" s="254"/>
      <c r="OQK267" s="254"/>
      <c r="OQL267" s="254"/>
      <c r="OQM267" s="254"/>
      <c r="OQN267" s="254"/>
      <c r="OQO267" s="254"/>
      <c r="OQP267" s="254"/>
      <c r="OQQ267" s="254"/>
      <c r="OQR267" s="254"/>
      <c r="OQS267" s="254"/>
      <c r="OQT267" s="254"/>
      <c r="OQU267" s="254"/>
      <c r="OQV267" s="254"/>
      <c r="OQW267" s="254"/>
      <c r="OQX267" s="254"/>
      <c r="OQY267" s="254"/>
      <c r="OQZ267" s="254"/>
      <c r="ORA267" s="254"/>
      <c r="ORB267" s="254"/>
      <c r="ORC267" s="254"/>
      <c r="ORD267" s="254"/>
      <c r="ORE267" s="254"/>
      <c r="ORF267" s="254"/>
      <c r="ORG267" s="254"/>
      <c r="ORH267" s="254"/>
      <c r="ORI267" s="254"/>
      <c r="ORJ267" s="254"/>
      <c r="ORK267" s="254"/>
      <c r="ORL267" s="254"/>
      <c r="ORM267" s="254"/>
      <c r="ORN267" s="254"/>
      <c r="ORO267" s="254"/>
      <c r="ORP267" s="254"/>
      <c r="ORQ267" s="254"/>
      <c r="ORR267" s="254"/>
      <c r="ORS267" s="254"/>
      <c r="ORT267" s="254"/>
      <c r="ORU267" s="254"/>
      <c r="ORV267" s="254"/>
      <c r="ORW267" s="254"/>
      <c r="ORX267" s="254"/>
      <c r="ORY267" s="254"/>
      <c r="ORZ267" s="254"/>
      <c r="OSA267" s="254"/>
      <c r="OSB267" s="254"/>
      <c r="OSC267" s="254"/>
      <c r="OSD267" s="254"/>
      <c r="OSE267" s="254"/>
      <c r="OSF267" s="254"/>
      <c r="OSG267" s="254"/>
      <c r="OSH267" s="254"/>
      <c r="OSI267" s="254"/>
      <c r="OSJ267" s="254"/>
      <c r="OSK267" s="254"/>
      <c r="OSL267" s="254"/>
      <c r="OSM267" s="254"/>
      <c r="OSN267" s="254"/>
      <c r="OSO267" s="254"/>
      <c r="OSP267" s="254"/>
      <c r="OSQ267" s="254"/>
      <c r="OSR267" s="254"/>
      <c r="OSS267" s="254"/>
      <c r="OST267" s="254"/>
      <c r="OSU267" s="254"/>
      <c r="OSV267" s="254"/>
      <c r="OSW267" s="254"/>
      <c r="OSX267" s="254"/>
      <c r="OSY267" s="254"/>
      <c r="OSZ267" s="254"/>
      <c r="OTA267" s="254"/>
      <c r="OTB267" s="254"/>
      <c r="OTC267" s="254"/>
      <c r="OTD267" s="254"/>
      <c r="OTE267" s="254"/>
      <c r="OTF267" s="254"/>
      <c r="OTG267" s="254"/>
      <c r="OTH267" s="254"/>
      <c r="OTI267" s="254"/>
      <c r="OTJ267" s="254"/>
      <c r="OTK267" s="254"/>
      <c r="OTL267" s="254"/>
      <c r="OTM267" s="254"/>
      <c r="OTN267" s="254"/>
      <c r="OTO267" s="254"/>
      <c r="OTP267" s="254"/>
      <c r="OTQ267" s="254"/>
      <c r="OTR267" s="254"/>
      <c r="OTS267" s="254"/>
      <c r="OTT267" s="254"/>
      <c r="OTU267" s="254"/>
      <c r="OTV267" s="254"/>
      <c r="OTW267" s="254"/>
      <c r="OTX267" s="254"/>
      <c r="OTY267" s="254"/>
      <c r="OTZ267" s="254"/>
      <c r="OUA267" s="254"/>
      <c r="OUB267" s="254"/>
      <c r="OUC267" s="254"/>
      <c r="OUD267" s="254"/>
      <c r="OUE267" s="254"/>
      <c r="OUF267" s="254"/>
      <c r="OUG267" s="254"/>
      <c r="OUH267" s="254"/>
      <c r="OUI267" s="254"/>
      <c r="OUJ267" s="254"/>
      <c r="OUK267" s="254"/>
      <c r="OUL267" s="254"/>
      <c r="OUM267" s="254"/>
      <c r="OUN267" s="254"/>
      <c r="OUO267" s="254"/>
      <c r="OUP267" s="254"/>
      <c r="OUQ267" s="254"/>
      <c r="OUR267" s="254"/>
      <c r="OUS267" s="254"/>
      <c r="OUT267" s="254"/>
      <c r="OUU267" s="254"/>
      <c r="OUV267" s="254"/>
      <c r="OUW267" s="254"/>
      <c r="OUX267" s="254"/>
      <c r="OUY267" s="254"/>
      <c r="OUZ267" s="254"/>
      <c r="OVA267" s="254"/>
      <c r="OVB267" s="254"/>
      <c r="OVC267" s="254"/>
      <c r="OVD267" s="254"/>
      <c r="OVE267" s="254"/>
      <c r="OVF267" s="254"/>
      <c r="OVG267" s="254"/>
      <c r="OVH267" s="254"/>
      <c r="OVI267" s="254"/>
      <c r="OVJ267" s="254"/>
      <c r="OVK267" s="254"/>
      <c r="OVL267" s="254"/>
      <c r="OVM267" s="254"/>
      <c r="OVN267" s="254"/>
      <c r="OVO267" s="254"/>
      <c r="OVP267" s="254"/>
      <c r="OVQ267" s="254"/>
      <c r="OVR267" s="254"/>
      <c r="OVS267" s="254"/>
      <c r="OVT267" s="254"/>
      <c r="OVU267" s="254"/>
      <c r="OVV267" s="254"/>
      <c r="OVW267" s="254"/>
      <c r="OVX267" s="254"/>
      <c r="OVY267" s="254"/>
      <c r="OVZ267" s="254"/>
      <c r="OWA267" s="254"/>
      <c r="OWB267" s="254"/>
      <c r="OWC267" s="254"/>
      <c r="OWD267" s="254"/>
      <c r="OWE267" s="254"/>
      <c r="OWF267" s="254"/>
      <c r="OWG267" s="254"/>
      <c r="OWH267" s="254"/>
      <c r="OWI267" s="254"/>
      <c r="OWJ267" s="254"/>
      <c r="OWK267" s="254"/>
      <c r="OWL267" s="254"/>
      <c r="OWM267" s="254"/>
      <c r="OWN267" s="254"/>
      <c r="OWO267" s="254"/>
      <c r="OWP267" s="254"/>
      <c r="OWQ267" s="254"/>
      <c r="OWR267" s="254"/>
      <c r="OWS267" s="254"/>
      <c r="OWT267" s="254"/>
      <c r="OWU267" s="254"/>
      <c r="OWV267" s="254"/>
      <c r="OWW267" s="254"/>
      <c r="OWX267" s="254"/>
      <c r="OWY267" s="254"/>
      <c r="OWZ267" s="254"/>
      <c r="OXA267" s="254"/>
      <c r="OXB267" s="254"/>
      <c r="OXC267" s="254"/>
      <c r="OXD267" s="254"/>
      <c r="OXE267" s="254"/>
      <c r="OXF267" s="254"/>
      <c r="OXG267" s="254"/>
      <c r="OXH267" s="254"/>
      <c r="OXI267" s="254"/>
      <c r="OXJ267" s="254"/>
      <c r="OXK267" s="254"/>
      <c r="OXL267" s="254"/>
      <c r="OXM267" s="254"/>
      <c r="OXN267" s="254"/>
      <c r="OXO267" s="254"/>
      <c r="OXP267" s="254"/>
      <c r="OXQ267" s="254"/>
      <c r="OXR267" s="254"/>
      <c r="OXS267" s="254"/>
      <c r="OXT267" s="254"/>
      <c r="OXU267" s="254"/>
      <c r="OXV267" s="254"/>
      <c r="OXW267" s="254"/>
      <c r="OXX267" s="254"/>
      <c r="OXY267" s="254"/>
      <c r="OXZ267" s="254"/>
      <c r="OYA267" s="254"/>
      <c r="OYB267" s="254"/>
      <c r="OYC267" s="254"/>
      <c r="OYD267" s="254"/>
      <c r="OYE267" s="254"/>
      <c r="OYF267" s="254"/>
      <c r="OYG267" s="254"/>
      <c r="OYH267" s="254"/>
      <c r="OYI267" s="254"/>
      <c r="OYJ267" s="254"/>
      <c r="OYK267" s="254"/>
      <c r="OYL267" s="254"/>
      <c r="OYM267" s="254"/>
      <c r="OYN267" s="254"/>
      <c r="OYO267" s="254"/>
      <c r="OYP267" s="254"/>
      <c r="OYQ267" s="254"/>
      <c r="OYR267" s="254"/>
      <c r="OYS267" s="254"/>
      <c r="OYT267" s="254"/>
      <c r="OYU267" s="254"/>
      <c r="OYV267" s="254"/>
      <c r="OYW267" s="254"/>
      <c r="OYX267" s="254"/>
      <c r="OYY267" s="254"/>
      <c r="OYZ267" s="254"/>
      <c r="OZA267" s="254"/>
      <c r="OZB267" s="254"/>
      <c r="OZC267" s="254"/>
      <c r="OZD267" s="254"/>
      <c r="OZE267" s="254"/>
      <c r="OZF267" s="254"/>
      <c r="OZG267" s="254"/>
      <c r="OZH267" s="254"/>
      <c r="OZI267" s="254"/>
      <c r="OZJ267" s="254"/>
      <c r="OZK267" s="254"/>
      <c r="OZL267" s="254"/>
      <c r="OZM267" s="254"/>
      <c r="OZN267" s="254"/>
      <c r="OZO267" s="254"/>
      <c r="OZP267" s="254"/>
      <c r="OZQ267" s="254"/>
      <c r="OZR267" s="254"/>
      <c r="OZS267" s="254"/>
      <c r="OZT267" s="254"/>
      <c r="OZU267" s="254"/>
      <c r="OZV267" s="254"/>
      <c r="OZW267" s="254"/>
      <c r="OZX267" s="254"/>
      <c r="OZY267" s="254"/>
      <c r="OZZ267" s="254"/>
      <c r="PAA267" s="254"/>
      <c r="PAB267" s="254"/>
      <c r="PAC267" s="254"/>
      <c r="PAD267" s="254"/>
      <c r="PAE267" s="254"/>
      <c r="PAF267" s="254"/>
      <c r="PAG267" s="254"/>
      <c r="PAH267" s="254"/>
      <c r="PAI267" s="254"/>
      <c r="PAJ267" s="254"/>
      <c r="PAK267" s="254"/>
      <c r="PAL267" s="254"/>
      <c r="PAM267" s="254"/>
      <c r="PAN267" s="254"/>
      <c r="PAO267" s="254"/>
      <c r="PAP267" s="254"/>
      <c r="PAQ267" s="254"/>
      <c r="PAR267" s="254"/>
      <c r="PAS267" s="254"/>
      <c r="PAT267" s="254"/>
      <c r="PAU267" s="254"/>
      <c r="PAV267" s="254"/>
      <c r="PAW267" s="254"/>
      <c r="PAX267" s="254"/>
      <c r="PAY267" s="254"/>
      <c r="PAZ267" s="254"/>
      <c r="PBA267" s="254"/>
      <c r="PBB267" s="254"/>
      <c r="PBC267" s="254"/>
      <c r="PBD267" s="254"/>
      <c r="PBE267" s="254"/>
      <c r="PBF267" s="254"/>
      <c r="PBG267" s="254"/>
      <c r="PBH267" s="254"/>
      <c r="PBI267" s="254"/>
      <c r="PBJ267" s="254"/>
      <c r="PBK267" s="254"/>
      <c r="PBL267" s="254"/>
      <c r="PBM267" s="254"/>
      <c r="PBN267" s="254"/>
      <c r="PBO267" s="254"/>
      <c r="PBP267" s="254"/>
      <c r="PBQ267" s="254"/>
      <c r="PBR267" s="254"/>
      <c r="PBS267" s="254"/>
      <c r="PBT267" s="254"/>
      <c r="PBU267" s="254"/>
      <c r="PBV267" s="254"/>
      <c r="PBW267" s="254"/>
      <c r="PBX267" s="254"/>
      <c r="PBY267" s="254"/>
      <c r="PBZ267" s="254"/>
      <c r="PCA267" s="254"/>
      <c r="PCB267" s="254"/>
      <c r="PCC267" s="254"/>
      <c r="PCD267" s="254"/>
      <c r="PCE267" s="254"/>
      <c r="PCF267" s="254"/>
      <c r="PCG267" s="254"/>
      <c r="PCH267" s="254"/>
      <c r="PCI267" s="254"/>
      <c r="PCJ267" s="254"/>
      <c r="PCK267" s="254"/>
      <c r="PCL267" s="254"/>
      <c r="PCM267" s="254"/>
      <c r="PCN267" s="254"/>
      <c r="PCO267" s="254"/>
      <c r="PCP267" s="254"/>
      <c r="PCQ267" s="254"/>
      <c r="PCR267" s="254"/>
      <c r="PCS267" s="254"/>
      <c r="PCT267" s="254"/>
      <c r="PCU267" s="254"/>
      <c r="PCV267" s="254"/>
      <c r="PCW267" s="254"/>
      <c r="PCX267" s="254"/>
      <c r="PCY267" s="254"/>
      <c r="PCZ267" s="254"/>
      <c r="PDA267" s="254"/>
      <c r="PDB267" s="254"/>
      <c r="PDC267" s="254"/>
      <c r="PDD267" s="254"/>
      <c r="PDE267" s="254"/>
      <c r="PDF267" s="254"/>
      <c r="PDG267" s="254"/>
      <c r="PDH267" s="254"/>
      <c r="PDI267" s="254"/>
      <c r="PDJ267" s="254"/>
      <c r="PDK267" s="254"/>
      <c r="PDL267" s="254"/>
      <c r="PDM267" s="254"/>
      <c r="PDN267" s="254"/>
      <c r="PDO267" s="254"/>
      <c r="PDP267" s="254"/>
      <c r="PDQ267" s="254"/>
      <c r="PDR267" s="254"/>
      <c r="PDS267" s="254"/>
      <c r="PDT267" s="254"/>
      <c r="PDU267" s="254"/>
      <c r="PDV267" s="254"/>
      <c r="PDW267" s="254"/>
      <c r="PDX267" s="254"/>
      <c r="PDY267" s="254"/>
      <c r="PDZ267" s="254"/>
      <c r="PEA267" s="254"/>
      <c r="PEB267" s="254"/>
      <c r="PEC267" s="254"/>
      <c r="PED267" s="254"/>
      <c r="PEE267" s="254"/>
      <c r="PEF267" s="254"/>
      <c r="PEG267" s="254"/>
      <c r="PEH267" s="254"/>
      <c r="PEI267" s="254"/>
      <c r="PEJ267" s="254"/>
      <c r="PEK267" s="254"/>
      <c r="PEL267" s="254"/>
      <c r="PEM267" s="254"/>
      <c r="PEN267" s="254"/>
      <c r="PEO267" s="254"/>
      <c r="PEP267" s="254"/>
      <c r="PEQ267" s="254"/>
      <c r="PER267" s="254"/>
      <c r="PES267" s="254"/>
      <c r="PET267" s="254"/>
      <c r="PEU267" s="254"/>
      <c r="PEV267" s="254"/>
      <c r="PEW267" s="254"/>
      <c r="PEX267" s="254"/>
      <c r="PEY267" s="254"/>
      <c r="PEZ267" s="254"/>
      <c r="PFA267" s="254"/>
      <c r="PFB267" s="254"/>
      <c r="PFC267" s="254"/>
      <c r="PFD267" s="254"/>
      <c r="PFE267" s="254"/>
      <c r="PFF267" s="254"/>
      <c r="PFG267" s="254"/>
      <c r="PFH267" s="254"/>
      <c r="PFI267" s="254"/>
      <c r="PFJ267" s="254"/>
      <c r="PFK267" s="254"/>
      <c r="PFL267" s="254"/>
      <c r="PFM267" s="254"/>
      <c r="PFN267" s="254"/>
      <c r="PFO267" s="254"/>
      <c r="PFP267" s="254"/>
      <c r="PFQ267" s="254"/>
      <c r="PFR267" s="254"/>
      <c r="PFS267" s="254"/>
      <c r="PFT267" s="254"/>
      <c r="PFU267" s="254"/>
      <c r="PFV267" s="254"/>
      <c r="PFW267" s="254"/>
      <c r="PFX267" s="254"/>
      <c r="PFY267" s="254"/>
      <c r="PFZ267" s="254"/>
      <c r="PGA267" s="254"/>
      <c r="PGB267" s="254"/>
      <c r="PGC267" s="254"/>
      <c r="PGD267" s="254"/>
      <c r="PGE267" s="254"/>
      <c r="PGF267" s="254"/>
      <c r="PGG267" s="254"/>
      <c r="PGH267" s="254"/>
      <c r="PGI267" s="254"/>
      <c r="PGJ267" s="254"/>
      <c r="PGK267" s="254"/>
      <c r="PGL267" s="254"/>
      <c r="PGM267" s="254"/>
      <c r="PGN267" s="254"/>
      <c r="PGO267" s="254"/>
      <c r="PGP267" s="254"/>
      <c r="PGQ267" s="254"/>
      <c r="PGR267" s="254"/>
      <c r="PGS267" s="254"/>
      <c r="PGT267" s="254"/>
      <c r="PGU267" s="254"/>
      <c r="PGV267" s="254"/>
      <c r="PGW267" s="254"/>
      <c r="PGX267" s="254"/>
      <c r="PGY267" s="254"/>
      <c r="PGZ267" s="254"/>
      <c r="PHA267" s="254"/>
      <c r="PHB267" s="254"/>
      <c r="PHC267" s="254"/>
      <c r="PHD267" s="254"/>
      <c r="PHE267" s="254"/>
      <c r="PHF267" s="254"/>
      <c r="PHG267" s="254"/>
      <c r="PHH267" s="254"/>
      <c r="PHI267" s="254"/>
      <c r="PHJ267" s="254"/>
      <c r="PHK267" s="254"/>
      <c r="PHL267" s="254"/>
      <c r="PHM267" s="254"/>
      <c r="PHN267" s="254"/>
      <c r="PHO267" s="254"/>
      <c r="PHP267" s="254"/>
      <c r="PHQ267" s="254"/>
      <c r="PHR267" s="254"/>
      <c r="PHS267" s="254"/>
      <c r="PHT267" s="254"/>
      <c r="PHU267" s="254"/>
      <c r="PHV267" s="254"/>
      <c r="PHW267" s="254"/>
      <c r="PHX267" s="254"/>
      <c r="PHY267" s="254"/>
      <c r="PHZ267" s="254"/>
      <c r="PIA267" s="254"/>
      <c r="PIB267" s="254"/>
      <c r="PIC267" s="254"/>
      <c r="PID267" s="254"/>
      <c r="PIE267" s="254"/>
      <c r="PIF267" s="254"/>
      <c r="PIG267" s="254"/>
      <c r="PIH267" s="254"/>
      <c r="PII267" s="254"/>
      <c r="PIJ267" s="254"/>
      <c r="PIK267" s="254"/>
      <c r="PIL267" s="254"/>
      <c r="PIM267" s="254"/>
      <c r="PIN267" s="254"/>
      <c r="PIO267" s="254"/>
      <c r="PIP267" s="254"/>
      <c r="PIQ267" s="254"/>
      <c r="PIR267" s="254"/>
      <c r="PIS267" s="254"/>
      <c r="PIT267" s="254"/>
      <c r="PIU267" s="254"/>
      <c r="PIV267" s="254"/>
      <c r="PIW267" s="254"/>
      <c r="PIX267" s="254"/>
      <c r="PIY267" s="254"/>
      <c r="PIZ267" s="254"/>
      <c r="PJA267" s="254"/>
      <c r="PJB267" s="254"/>
      <c r="PJC267" s="254"/>
      <c r="PJD267" s="254"/>
      <c r="PJE267" s="254"/>
      <c r="PJF267" s="254"/>
      <c r="PJG267" s="254"/>
      <c r="PJH267" s="254"/>
      <c r="PJI267" s="254"/>
      <c r="PJJ267" s="254"/>
      <c r="PJK267" s="254"/>
      <c r="PJL267" s="254"/>
      <c r="PJM267" s="254"/>
      <c r="PJN267" s="254"/>
      <c r="PJO267" s="254"/>
      <c r="PJP267" s="254"/>
      <c r="PJQ267" s="254"/>
      <c r="PJR267" s="254"/>
      <c r="PJS267" s="254"/>
      <c r="PJT267" s="254"/>
      <c r="PJU267" s="254"/>
      <c r="PJV267" s="254"/>
      <c r="PJW267" s="254"/>
      <c r="PJX267" s="254"/>
      <c r="PJY267" s="254"/>
      <c r="PJZ267" s="254"/>
      <c r="PKA267" s="254"/>
      <c r="PKB267" s="254"/>
      <c r="PKC267" s="254"/>
      <c r="PKD267" s="254"/>
      <c r="PKE267" s="254"/>
      <c r="PKF267" s="254"/>
      <c r="PKG267" s="254"/>
      <c r="PKH267" s="254"/>
      <c r="PKI267" s="254"/>
      <c r="PKJ267" s="254"/>
      <c r="PKK267" s="254"/>
      <c r="PKL267" s="254"/>
      <c r="PKM267" s="254"/>
      <c r="PKN267" s="254"/>
      <c r="PKO267" s="254"/>
      <c r="PKP267" s="254"/>
      <c r="PKQ267" s="254"/>
      <c r="PKR267" s="254"/>
      <c r="PKS267" s="254"/>
      <c r="PKT267" s="254"/>
      <c r="PKU267" s="254"/>
      <c r="PKV267" s="254"/>
      <c r="PKW267" s="254"/>
      <c r="PKX267" s="254"/>
      <c r="PKY267" s="254"/>
      <c r="PKZ267" s="254"/>
      <c r="PLA267" s="254"/>
      <c r="PLB267" s="254"/>
      <c r="PLC267" s="254"/>
      <c r="PLD267" s="254"/>
      <c r="PLE267" s="254"/>
      <c r="PLF267" s="254"/>
      <c r="PLG267" s="254"/>
      <c r="PLH267" s="254"/>
      <c r="PLI267" s="254"/>
      <c r="PLJ267" s="254"/>
      <c r="PLK267" s="254"/>
      <c r="PLL267" s="254"/>
      <c r="PLM267" s="254"/>
      <c r="PLN267" s="254"/>
      <c r="PLO267" s="254"/>
      <c r="PLP267" s="254"/>
      <c r="PLQ267" s="254"/>
      <c r="PLR267" s="254"/>
      <c r="PLS267" s="254"/>
      <c r="PLT267" s="254"/>
      <c r="PLU267" s="254"/>
      <c r="PLV267" s="254"/>
      <c r="PLW267" s="254"/>
      <c r="PLX267" s="254"/>
      <c r="PLY267" s="254"/>
      <c r="PLZ267" s="254"/>
      <c r="PMA267" s="254"/>
      <c r="PMB267" s="254"/>
      <c r="PMC267" s="254"/>
      <c r="PMD267" s="254"/>
      <c r="PME267" s="254"/>
      <c r="PMF267" s="254"/>
      <c r="PMG267" s="254"/>
      <c r="PMH267" s="254"/>
      <c r="PMI267" s="254"/>
      <c r="PMJ267" s="254"/>
      <c r="PMK267" s="254"/>
      <c r="PML267" s="254"/>
      <c r="PMM267" s="254"/>
      <c r="PMN267" s="254"/>
      <c r="PMO267" s="254"/>
      <c r="PMP267" s="254"/>
      <c r="PMQ267" s="254"/>
      <c r="PMR267" s="254"/>
      <c r="PMS267" s="254"/>
      <c r="PMT267" s="254"/>
      <c r="PMU267" s="254"/>
      <c r="PMV267" s="254"/>
      <c r="PMW267" s="254"/>
      <c r="PMX267" s="254"/>
      <c r="PMY267" s="254"/>
      <c r="PMZ267" s="254"/>
      <c r="PNA267" s="254"/>
      <c r="PNB267" s="254"/>
      <c r="PNC267" s="254"/>
      <c r="PND267" s="254"/>
      <c r="PNE267" s="254"/>
      <c r="PNF267" s="254"/>
      <c r="PNG267" s="254"/>
      <c r="PNH267" s="254"/>
      <c r="PNI267" s="254"/>
      <c r="PNJ267" s="254"/>
      <c r="PNK267" s="254"/>
      <c r="PNL267" s="254"/>
      <c r="PNM267" s="254"/>
      <c r="PNN267" s="254"/>
      <c r="PNO267" s="254"/>
      <c r="PNP267" s="254"/>
      <c r="PNQ267" s="254"/>
      <c r="PNR267" s="254"/>
      <c r="PNS267" s="254"/>
      <c r="PNT267" s="254"/>
      <c r="PNU267" s="254"/>
      <c r="PNV267" s="254"/>
      <c r="PNW267" s="254"/>
      <c r="PNX267" s="254"/>
      <c r="PNY267" s="254"/>
      <c r="PNZ267" s="254"/>
      <c r="POA267" s="254"/>
      <c r="POB267" s="254"/>
      <c r="POC267" s="254"/>
      <c r="POD267" s="254"/>
      <c r="POE267" s="254"/>
      <c r="POF267" s="254"/>
      <c r="POG267" s="254"/>
      <c r="POH267" s="254"/>
      <c r="POI267" s="254"/>
      <c r="POJ267" s="254"/>
      <c r="POK267" s="254"/>
      <c r="POL267" s="254"/>
      <c r="POM267" s="254"/>
      <c r="PON267" s="254"/>
      <c r="POO267" s="254"/>
      <c r="POP267" s="254"/>
      <c r="POQ267" s="254"/>
      <c r="POR267" s="254"/>
      <c r="POS267" s="254"/>
      <c r="POT267" s="254"/>
      <c r="POU267" s="254"/>
      <c r="POV267" s="254"/>
      <c r="POW267" s="254"/>
      <c r="POX267" s="254"/>
      <c r="POY267" s="254"/>
      <c r="POZ267" s="254"/>
      <c r="PPA267" s="254"/>
      <c r="PPB267" s="254"/>
      <c r="PPC267" s="254"/>
      <c r="PPD267" s="254"/>
      <c r="PPE267" s="254"/>
      <c r="PPF267" s="254"/>
      <c r="PPG267" s="254"/>
      <c r="PPH267" s="254"/>
      <c r="PPI267" s="254"/>
      <c r="PPJ267" s="254"/>
      <c r="PPK267" s="254"/>
      <c r="PPL267" s="254"/>
      <c r="PPM267" s="254"/>
      <c r="PPN267" s="254"/>
      <c r="PPO267" s="254"/>
      <c r="PPP267" s="254"/>
      <c r="PPQ267" s="254"/>
      <c r="PPR267" s="254"/>
      <c r="PPS267" s="254"/>
      <c r="PPT267" s="254"/>
      <c r="PPU267" s="254"/>
      <c r="PPV267" s="254"/>
      <c r="PPW267" s="254"/>
      <c r="PPX267" s="254"/>
      <c r="PPY267" s="254"/>
      <c r="PPZ267" s="254"/>
      <c r="PQA267" s="254"/>
      <c r="PQB267" s="254"/>
      <c r="PQC267" s="254"/>
      <c r="PQD267" s="254"/>
      <c r="PQE267" s="254"/>
      <c r="PQF267" s="254"/>
      <c r="PQG267" s="254"/>
      <c r="PQH267" s="254"/>
      <c r="PQI267" s="254"/>
      <c r="PQJ267" s="254"/>
      <c r="PQK267" s="254"/>
      <c r="PQL267" s="254"/>
      <c r="PQM267" s="254"/>
      <c r="PQN267" s="254"/>
      <c r="PQO267" s="254"/>
      <c r="PQP267" s="254"/>
      <c r="PQQ267" s="254"/>
      <c r="PQR267" s="254"/>
      <c r="PQS267" s="254"/>
      <c r="PQT267" s="254"/>
      <c r="PQU267" s="254"/>
      <c r="PQV267" s="254"/>
      <c r="PQW267" s="254"/>
      <c r="PQX267" s="254"/>
      <c r="PQY267" s="254"/>
      <c r="PQZ267" s="254"/>
      <c r="PRA267" s="254"/>
      <c r="PRB267" s="254"/>
      <c r="PRC267" s="254"/>
      <c r="PRD267" s="254"/>
      <c r="PRE267" s="254"/>
      <c r="PRF267" s="254"/>
      <c r="PRG267" s="254"/>
      <c r="PRH267" s="254"/>
      <c r="PRI267" s="254"/>
      <c r="PRJ267" s="254"/>
      <c r="PRK267" s="254"/>
      <c r="PRL267" s="254"/>
      <c r="PRM267" s="254"/>
      <c r="PRN267" s="254"/>
      <c r="PRO267" s="254"/>
      <c r="PRP267" s="254"/>
      <c r="PRQ267" s="254"/>
      <c r="PRR267" s="254"/>
      <c r="PRS267" s="254"/>
      <c r="PRT267" s="254"/>
      <c r="PRU267" s="254"/>
      <c r="PRV267" s="254"/>
      <c r="PRW267" s="254"/>
      <c r="PRX267" s="254"/>
      <c r="PRY267" s="254"/>
      <c r="PRZ267" s="254"/>
      <c r="PSA267" s="254"/>
      <c r="PSB267" s="254"/>
      <c r="PSC267" s="254"/>
      <c r="PSD267" s="254"/>
      <c r="PSE267" s="254"/>
      <c r="PSF267" s="254"/>
      <c r="PSG267" s="254"/>
      <c r="PSH267" s="254"/>
      <c r="PSI267" s="254"/>
      <c r="PSJ267" s="254"/>
      <c r="PSK267" s="254"/>
      <c r="PSL267" s="254"/>
      <c r="PSM267" s="254"/>
      <c r="PSN267" s="254"/>
      <c r="PSO267" s="254"/>
      <c r="PSP267" s="254"/>
      <c r="PSQ267" s="254"/>
      <c r="PSR267" s="254"/>
      <c r="PSS267" s="254"/>
      <c r="PST267" s="254"/>
      <c r="PSU267" s="254"/>
      <c r="PSV267" s="254"/>
      <c r="PSW267" s="254"/>
      <c r="PSX267" s="254"/>
      <c r="PSY267" s="254"/>
      <c r="PSZ267" s="254"/>
      <c r="PTA267" s="254"/>
      <c r="PTB267" s="254"/>
      <c r="PTC267" s="254"/>
      <c r="PTD267" s="254"/>
      <c r="PTE267" s="254"/>
      <c r="PTF267" s="254"/>
      <c r="PTG267" s="254"/>
      <c r="PTH267" s="254"/>
      <c r="PTI267" s="254"/>
      <c r="PTJ267" s="254"/>
      <c r="PTK267" s="254"/>
      <c r="PTL267" s="254"/>
      <c r="PTM267" s="254"/>
      <c r="PTN267" s="254"/>
      <c r="PTO267" s="254"/>
      <c r="PTP267" s="254"/>
      <c r="PTQ267" s="254"/>
      <c r="PTR267" s="254"/>
      <c r="PTS267" s="254"/>
      <c r="PTT267" s="254"/>
      <c r="PTU267" s="254"/>
      <c r="PTV267" s="254"/>
      <c r="PTW267" s="254"/>
      <c r="PTX267" s="254"/>
      <c r="PTY267" s="254"/>
      <c r="PTZ267" s="254"/>
      <c r="PUA267" s="254"/>
      <c r="PUB267" s="254"/>
      <c r="PUC267" s="254"/>
      <c r="PUD267" s="254"/>
      <c r="PUE267" s="254"/>
      <c r="PUF267" s="254"/>
      <c r="PUG267" s="254"/>
      <c r="PUH267" s="254"/>
      <c r="PUI267" s="254"/>
      <c r="PUJ267" s="254"/>
      <c r="PUK267" s="254"/>
      <c r="PUL267" s="254"/>
      <c r="PUM267" s="254"/>
      <c r="PUN267" s="254"/>
      <c r="PUO267" s="254"/>
      <c r="PUP267" s="254"/>
      <c r="PUQ267" s="254"/>
      <c r="PUR267" s="254"/>
      <c r="PUS267" s="254"/>
      <c r="PUT267" s="254"/>
      <c r="PUU267" s="254"/>
      <c r="PUV267" s="254"/>
      <c r="PUW267" s="254"/>
      <c r="PUX267" s="254"/>
      <c r="PUY267" s="254"/>
      <c r="PUZ267" s="254"/>
      <c r="PVA267" s="254"/>
      <c r="PVB267" s="254"/>
      <c r="PVC267" s="254"/>
      <c r="PVD267" s="254"/>
      <c r="PVE267" s="254"/>
      <c r="PVF267" s="254"/>
      <c r="PVG267" s="254"/>
      <c r="PVH267" s="254"/>
      <c r="PVI267" s="254"/>
      <c r="PVJ267" s="254"/>
      <c r="PVK267" s="254"/>
      <c r="PVL267" s="254"/>
      <c r="PVM267" s="254"/>
      <c r="PVN267" s="254"/>
      <c r="PVO267" s="254"/>
      <c r="PVP267" s="254"/>
      <c r="PVQ267" s="254"/>
      <c r="PVR267" s="254"/>
      <c r="PVS267" s="254"/>
      <c r="PVT267" s="254"/>
      <c r="PVU267" s="254"/>
      <c r="PVV267" s="254"/>
      <c r="PVW267" s="254"/>
      <c r="PVX267" s="254"/>
      <c r="PVY267" s="254"/>
      <c r="PVZ267" s="254"/>
      <c r="PWA267" s="254"/>
      <c r="PWB267" s="254"/>
      <c r="PWC267" s="254"/>
      <c r="PWD267" s="254"/>
      <c r="PWE267" s="254"/>
      <c r="PWF267" s="254"/>
      <c r="PWG267" s="254"/>
      <c r="PWH267" s="254"/>
      <c r="PWI267" s="254"/>
      <c r="PWJ267" s="254"/>
      <c r="PWK267" s="254"/>
      <c r="PWL267" s="254"/>
      <c r="PWM267" s="254"/>
      <c r="PWN267" s="254"/>
      <c r="PWO267" s="254"/>
      <c r="PWP267" s="254"/>
      <c r="PWQ267" s="254"/>
      <c r="PWR267" s="254"/>
      <c r="PWS267" s="254"/>
      <c r="PWT267" s="254"/>
      <c r="PWU267" s="254"/>
      <c r="PWV267" s="254"/>
      <c r="PWW267" s="254"/>
      <c r="PWX267" s="254"/>
      <c r="PWY267" s="254"/>
      <c r="PWZ267" s="254"/>
      <c r="PXA267" s="254"/>
      <c r="PXB267" s="254"/>
      <c r="PXC267" s="254"/>
      <c r="PXD267" s="254"/>
      <c r="PXE267" s="254"/>
      <c r="PXF267" s="254"/>
      <c r="PXG267" s="254"/>
      <c r="PXH267" s="254"/>
      <c r="PXI267" s="254"/>
      <c r="PXJ267" s="254"/>
      <c r="PXK267" s="254"/>
      <c r="PXL267" s="254"/>
      <c r="PXM267" s="254"/>
      <c r="PXN267" s="254"/>
      <c r="PXO267" s="254"/>
      <c r="PXP267" s="254"/>
      <c r="PXQ267" s="254"/>
      <c r="PXR267" s="254"/>
      <c r="PXS267" s="254"/>
      <c r="PXT267" s="254"/>
      <c r="PXU267" s="254"/>
      <c r="PXV267" s="254"/>
      <c r="PXW267" s="254"/>
      <c r="PXX267" s="254"/>
      <c r="PXY267" s="254"/>
      <c r="PXZ267" s="254"/>
      <c r="PYA267" s="254"/>
      <c r="PYB267" s="254"/>
      <c r="PYC267" s="254"/>
      <c r="PYD267" s="254"/>
      <c r="PYE267" s="254"/>
      <c r="PYF267" s="254"/>
      <c r="PYG267" s="254"/>
      <c r="PYH267" s="254"/>
      <c r="PYI267" s="254"/>
      <c r="PYJ267" s="254"/>
      <c r="PYK267" s="254"/>
      <c r="PYL267" s="254"/>
      <c r="PYM267" s="254"/>
      <c r="PYN267" s="254"/>
      <c r="PYO267" s="254"/>
      <c r="PYP267" s="254"/>
      <c r="PYQ267" s="254"/>
      <c r="PYR267" s="254"/>
      <c r="PYS267" s="254"/>
      <c r="PYT267" s="254"/>
      <c r="PYU267" s="254"/>
      <c r="PYV267" s="254"/>
      <c r="PYW267" s="254"/>
      <c r="PYX267" s="254"/>
      <c r="PYY267" s="254"/>
      <c r="PYZ267" s="254"/>
      <c r="PZA267" s="254"/>
      <c r="PZB267" s="254"/>
      <c r="PZC267" s="254"/>
      <c r="PZD267" s="254"/>
      <c r="PZE267" s="254"/>
      <c r="PZF267" s="254"/>
      <c r="PZG267" s="254"/>
      <c r="PZH267" s="254"/>
      <c r="PZI267" s="254"/>
      <c r="PZJ267" s="254"/>
      <c r="PZK267" s="254"/>
      <c r="PZL267" s="254"/>
      <c r="PZM267" s="254"/>
      <c r="PZN267" s="254"/>
      <c r="PZO267" s="254"/>
      <c r="PZP267" s="254"/>
      <c r="PZQ267" s="254"/>
      <c r="PZR267" s="254"/>
      <c r="PZS267" s="254"/>
      <c r="PZT267" s="254"/>
      <c r="PZU267" s="254"/>
      <c r="PZV267" s="254"/>
      <c r="PZW267" s="254"/>
      <c r="PZX267" s="254"/>
      <c r="PZY267" s="254"/>
      <c r="PZZ267" s="254"/>
      <c r="QAA267" s="254"/>
      <c r="QAB267" s="254"/>
      <c r="QAC267" s="254"/>
      <c r="QAD267" s="254"/>
      <c r="QAE267" s="254"/>
      <c r="QAF267" s="254"/>
      <c r="QAG267" s="254"/>
      <c r="QAH267" s="254"/>
      <c r="QAI267" s="254"/>
      <c r="QAJ267" s="254"/>
      <c r="QAK267" s="254"/>
      <c r="QAL267" s="254"/>
      <c r="QAM267" s="254"/>
      <c r="QAN267" s="254"/>
      <c r="QAO267" s="254"/>
      <c r="QAP267" s="254"/>
      <c r="QAQ267" s="254"/>
      <c r="QAR267" s="254"/>
      <c r="QAS267" s="254"/>
      <c r="QAT267" s="254"/>
      <c r="QAU267" s="254"/>
      <c r="QAV267" s="254"/>
      <c r="QAW267" s="254"/>
      <c r="QAX267" s="254"/>
      <c r="QAY267" s="254"/>
      <c r="QAZ267" s="254"/>
      <c r="QBA267" s="254"/>
      <c r="QBB267" s="254"/>
      <c r="QBC267" s="254"/>
      <c r="QBD267" s="254"/>
      <c r="QBE267" s="254"/>
      <c r="QBF267" s="254"/>
      <c r="QBG267" s="254"/>
      <c r="QBH267" s="254"/>
      <c r="QBI267" s="254"/>
      <c r="QBJ267" s="254"/>
      <c r="QBK267" s="254"/>
      <c r="QBL267" s="254"/>
      <c r="QBM267" s="254"/>
      <c r="QBN267" s="254"/>
      <c r="QBO267" s="254"/>
      <c r="QBP267" s="254"/>
      <c r="QBQ267" s="254"/>
      <c r="QBR267" s="254"/>
      <c r="QBS267" s="254"/>
      <c r="QBT267" s="254"/>
      <c r="QBU267" s="254"/>
      <c r="QBV267" s="254"/>
      <c r="QBW267" s="254"/>
      <c r="QBX267" s="254"/>
      <c r="QBY267" s="254"/>
      <c r="QBZ267" s="254"/>
      <c r="QCA267" s="254"/>
      <c r="QCB267" s="254"/>
      <c r="QCC267" s="254"/>
      <c r="QCD267" s="254"/>
      <c r="QCE267" s="254"/>
      <c r="QCF267" s="254"/>
      <c r="QCG267" s="254"/>
      <c r="QCH267" s="254"/>
      <c r="QCI267" s="254"/>
      <c r="QCJ267" s="254"/>
      <c r="QCK267" s="254"/>
      <c r="QCL267" s="254"/>
      <c r="QCM267" s="254"/>
      <c r="QCN267" s="254"/>
      <c r="QCO267" s="254"/>
      <c r="QCP267" s="254"/>
      <c r="QCQ267" s="254"/>
      <c r="QCR267" s="254"/>
      <c r="QCS267" s="254"/>
      <c r="QCT267" s="254"/>
      <c r="QCU267" s="254"/>
      <c r="QCV267" s="254"/>
      <c r="QCW267" s="254"/>
      <c r="QCX267" s="254"/>
      <c r="QCY267" s="254"/>
      <c r="QCZ267" s="254"/>
      <c r="QDA267" s="254"/>
      <c r="QDB267" s="254"/>
      <c r="QDC267" s="254"/>
      <c r="QDD267" s="254"/>
      <c r="QDE267" s="254"/>
      <c r="QDF267" s="254"/>
      <c r="QDG267" s="254"/>
      <c r="QDH267" s="254"/>
      <c r="QDI267" s="254"/>
      <c r="QDJ267" s="254"/>
      <c r="QDK267" s="254"/>
      <c r="QDL267" s="254"/>
      <c r="QDM267" s="254"/>
      <c r="QDN267" s="254"/>
      <c r="QDO267" s="254"/>
      <c r="QDP267" s="254"/>
      <c r="QDQ267" s="254"/>
      <c r="QDR267" s="254"/>
      <c r="QDS267" s="254"/>
      <c r="QDT267" s="254"/>
      <c r="QDU267" s="254"/>
      <c r="QDV267" s="254"/>
      <c r="QDW267" s="254"/>
      <c r="QDX267" s="254"/>
      <c r="QDY267" s="254"/>
      <c r="QDZ267" s="254"/>
      <c r="QEA267" s="254"/>
      <c r="QEB267" s="254"/>
      <c r="QEC267" s="254"/>
      <c r="QED267" s="254"/>
      <c r="QEE267" s="254"/>
      <c r="QEF267" s="254"/>
      <c r="QEG267" s="254"/>
      <c r="QEH267" s="254"/>
      <c r="QEI267" s="254"/>
      <c r="QEJ267" s="254"/>
      <c r="QEK267" s="254"/>
      <c r="QEL267" s="254"/>
      <c r="QEM267" s="254"/>
      <c r="QEN267" s="254"/>
      <c r="QEO267" s="254"/>
      <c r="QEP267" s="254"/>
      <c r="QEQ267" s="254"/>
      <c r="QER267" s="254"/>
      <c r="QES267" s="254"/>
      <c r="QET267" s="254"/>
      <c r="QEU267" s="254"/>
      <c r="QEV267" s="254"/>
      <c r="QEW267" s="254"/>
      <c r="QEX267" s="254"/>
      <c r="QEY267" s="254"/>
      <c r="QEZ267" s="254"/>
      <c r="QFA267" s="254"/>
      <c r="QFB267" s="254"/>
      <c r="QFC267" s="254"/>
      <c r="QFD267" s="254"/>
      <c r="QFE267" s="254"/>
      <c r="QFF267" s="254"/>
      <c r="QFG267" s="254"/>
      <c r="QFH267" s="254"/>
      <c r="QFI267" s="254"/>
      <c r="QFJ267" s="254"/>
      <c r="QFK267" s="254"/>
      <c r="QFL267" s="254"/>
      <c r="QFM267" s="254"/>
      <c r="QFN267" s="254"/>
      <c r="QFO267" s="254"/>
      <c r="QFP267" s="254"/>
      <c r="QFQ267" s="254"/>
      <c r="QFR267" s="254"/>
      <c r="QFS267" s="254"/>
      <c r="QFT267" s="254"/>
      <c r="QFU267" s="254"/>
      <c r="QFV267" s="254"/>
      <c r="QFW267" s="254"/>
      <c r="QFX267" s="254"/>
      <c r="QFY267" s="254"/>
      <c r="QFZ267" s="254"/>
      <c r="QGA267" s="254"/>
      <c r="QGB267" s="254"/>
      <c r="QGC267" s="254"/>
      <c r="QGD267" s="254"/>
      <c r="QGE267" s="254"/>
      <c r="QGF267" s="254"/>
      <c r="QGG267" s="254"/>
      <c r="QGH267" s="254"/>
      <c r="QGI267" s="254"/>
      <c r="QGJ267" s="254"/>
      <c r="QGK267" s="254"/>
      <c r="QGL267" s="254"/>
      <c r="QGM267" s="254"/>
      <c r="QGN267" s="254"/>
      <c r="QGO267" s="254"/>
      <c r="QGP267" s="254"/>
      <c r="QGQ267" s="254"/>
      <c r="QGR267" s="254"/>
      <c r="QGS267" s="254"/>
      <c r="QGT267" s="254"/>
      <c r="QGU267" s="254"/>
      <c r="QGV267" s="254"/>
      <c r="QGW267" s="254"/>
      <c r="QGX267" s="254"/>
      <c r="QGY267" s="254"/>
      <c r="QGZ267" s="254"/>
      <c r="QHA267" s="254"/>
      <c r="QHB267" s="254"/>
      <c r="QHC267" s="254"/>
      <c r="QHD267" s="254"/>
      <c r="QHE267" s="254"/>
      <c r="QHF267" s="254"/>
      <c r="QHG267" s="254"/>
      <c r="QHH267" s="254"/>
      <c r="QHI267" s="254"/>
      <c r="QHJ267" s="254"/>
      <c r="QHK267" s="254"/>
      <c r="QHL267" s="254"/>
      <c r="QHM267" s="254"/>
      <c r="QHN267" s="254"/>
      <c r="QHO267" s="254"/>
      <c r="QHP267" s="254"/>
      <c r="QHQ267" s="254"/>
      <c r="QHR267" s="254"/>
      <c r="QHS267" s="254"/>
      <c r="QHT267" s="254"/>
      <c r="QHU267" s="254"/>
      <c r="QHV267" s="254"/>
      <c r="QHW267" s="254"/>
      <c r="QHX267" s="254"/>
      <c r="QHY267" s="254"/>
      <c r="QHZ267" s="254"/>
      <c r="QIA267" s="254"/>
      <c r="QIB267" s="254"/>
      <c r="QIC267" s="254"/>
      <c r="QID267" s="254"/>
      <c r="QIE267" s="254"/>
      <c r="QIF267" s="254"/>
      <c r="QIG267" s="254"/>
      <c r="QIH267" s="254"/>
      <c r="QII267" s="254"/>
      <c r="QIJ267" s="254"/>
      <c r="QIK267" s="254"/>
      <c r="QIL267" s="254"/>
      <c r="QIM267" s="254"/>
      <c r="QIN267" s="254"/>
      <c r="QIO267" s="254"/>
      <c r="QIP267" s="254"/>
      <c r="QIQ267" s="254"/>
      <c r="QIR267" s="254"/>
      <c r="QIS267" s="254"/>
      <c r="QIT267" s="254"/>
      <c r="QIU267" s="254"/>
      <c r="QIV267" s="254"/>
      <c r="QIW267" s="254"/>
      <c r="QIX267" s="254"/>
      <c r="QIY267" s="254"/>
      <c r="QIZ267" s="254"/>
      <c r="QJA267" s="254"/>
      <c r="QJB267" s="254"/>
      <c r="QJC267" s="254"/>
      <c r="QJD267" s="254"/>
      <c r="QJE267" s="254"/>
      <c r="QJF267" s="254"/>
      <c r="QJG267" s="254"/>
      <c r="QJH267" s="254"/>
      <c r="QJI267" s="254"/>
      <c r="QJJ267" s="254"/>
      <c r="QJK267" s="254"/>
      <c r="QJL267" s="254"/>
      <c r="QJM267" s="254"/>
      <c r="QJN267" s="254"/>
      <c r="QJO267" s="254"/>
      <c r="QJP267" s="254"/>
      <c r="QJQ267" s="254"/>
      <c r="QJR267" s="254"/>
      <c r="QJS267" s="254"/>
      <c r="QJT267" s="254"/>
      <c r="QJU267" s="254"/>
      <c r="QJV267" s="254"/>
      <c r="QJW267" s="254"/>
      <c r="QJX267" s="254"/>
      <c r="QJY267" s="254"/>
      <c r="QJZ267" s="254"/>
      <c r="QKA267" s="254"/>
      <c r="QKB267" s="254"/>
      <c r="QKC267" s="254"/>
      <c r="QKD267" s="254"/>
      <c r="QKE267" s="254"/>
      <c r="QKF267" s="254"/>
      <c r="QKG267" s="254"/>
      <c r="QKH267" s="254"/>
      <c r="QKI267" s="254"/>
      <c r="QKJ267" s="254"/>
      <c r="QKK267" s="254"/>
      <c r="QKL267" s="254"/>
      <c r="QKM267" s="254"/>
      <c r="QKN267" s="254"/>
      <c r="QKO267" s="254"/>
      <c r="QKP267" s="254"/>
      <c r="QKQ267" s="254"/>
      <c r="QKR267" s="254"/>
      <c r="QKS267" s="254"/>
      <c r="QKT267" s="254"/>
      <c r="QKU267" s="254"/>
      <c r="QKV267" s="254"/>
      <c r="QKW267" s="254"/>
      <c r="QKX267" s="254"/>
      <c r="QKY267" s="254"/>
      <c r="QKZ267" s="254"/>
      <c r="QLA267" s="254"/>
      <c r="QLB267" s="254"/>
      <c r="QLC267" s="254"/>
      <c r="QLD267" s="254"/>
      <c r="QLE267" s="254"/>
      <c r="QLF267" s="254"/>
      <c r="QLG267" s="254"/>
      <c r="QLH267" s="254"/>
      <c r="QLI267" s="254"/>
      <c r="QLJ267" s="254"/>
      <c r="QLK267" s="254"/>
      <c r="QLL267" s="254"/>
      <c r="QLM267" s="254"/>
      <c r="QLN267" s="254"/>
      <c r="QLO267" s="254"/>
      <c r="QLP267" s="254"/>
      <c r="QLQ267" s="254"/>
      <c r="QLR267" s="254"/>
      <c r="QLS267" s="254"/>
      <c r="QLT267" s="254"/>
      <c r="QLU267" s="254"/>
      <c r="QLV267" s="254"/>
      <c r="QLW267" s="254"/>
      <c r="QLX267" s="254"/>
      <c r="QLY267" s="254"/>
      <c r="QLZ267" s="254"/>
      <c r="QMA267" s="254"/>
      <c r="QMB267" s="254"/>
      <c r="QMC267" s="254"/>
      <c r="QMD267" s="254"/>
      <c r="QME267" s="254"/>
      <c r="QMF267" s="254"/>
      <c r="QMG267" s="254"/>
      <c r="QMH267" s="254"/>
      <c r="QMI267" s="254"/>
      <c r="QMJ267" s="254"/>
      <c r="QMK267" s="254"/>
      <c r="QML267" s="254"/>
      <c r="QMM267" s="254"/>
      <c r="QMN267" s="254"/>
      <c r="QMO267" s="254"/>
      <c r="QMP267" s="254"/>
      <c r="QMQ267" s="254"/>
      <c r="QMR267" s="254"/>
      <c r="QMS267" s="254"/>
      <c r="QMT267" s="254"/>
      <c r="QMU267" s="254"/>
      <c r="QMV267" s="254"/>
      <c r="QMW267" s="254"/>
      <c r="QMX267" s="254"/>
      <c r="QMY267" s="254"/>
      <c r="QMZ267" s="254"/>
      <c r="QNA267" s="254"/>
      <c r="QNB267" s="254"/>
      <c r="QNC267" s="254"/>
      <c r="QND267" s="254"/>
      <c r="QNE267" s="254"/>
      <c r="QNF267" s="254"/>
      <c r="QNG267" s="254"/>
      <c r="QNH267" s="254"/>
      <c r="QNI267" s="254"/>
      <c r="QNJ267" s="254"/>
      <c r="QNK267" s="254"/>
      <c r="QNL267" s="254"/>
      <c r="QNM267" s="254"/>
      <c r="QNN267" s="254"/>
      <c r="QNO267" s="254"/>
      <c r="QNP267" s="254"/>
      <c r="QNQ267" s="254"/>
      <c r="QNR267" s="254"/>
      <c r="QNS267" s="254"/>
      <c r="QNT267" s="254"/>
      <c r="QNU267" s="254"/>
      <c r="QNV267" s="254"/>
      <c r="QNW267" s="254"/>
      <c r="QNX267" s="254"/>
      <c r="QNY267" s="254"/>
      <c r="QNZ267" s="254"/>
      <c r="QOA267" s="254"/>
      <c r="QOB267" s="254"/>
      <c r="QOC267" s="254"/>
      <c r="QOD267" s="254"/>
      <c r="QOE267" s="254"/>
      <c r="QOF267" s="254"/>
      <c r="QOG267" s="254"/>
      <c r="QOH267" s="254"/>
      <c r="QOI267" s="254"/>
      <c r="QOJ267" s="254"/>
      <c r="QOK267" s="254"/>
      <c r="QOL267" s="254"/>
      <c r="QOM267" s="254"/>
      <c r="QON267" s="254"/>
      <c r="QOO267" s="254"/>
      <c r="QOP267" s="254"/>
      <c r="QOQ267" s="254"/>
      <c r="QOR267" s="254"/>
      <c r="QOS267" s="254"/>
      <c r="QOT267" s="254"/>
      <c r="QOU267" s="254"/>
      <c r="QOV267" s="254"/>
      <c r="QOW267" s="254"/>
      <c r="QOX267" s="254"/>
      <c r="QOY267" s="254"/>
      <c r="QOZ267" s="254"/>
      <c r="QPA267" s="254"/>
      <c r="QPB267" s="254"/>
      <c r="QPC267" s="254"/>
      <c r="QPD267" s="254"/>
      <c r="QPE267" s="254"/>
      <c r="QPF267" s="254"/>
      <c r="QPG267" s="254"/>
      <c r="QPH267" s="254"/>
      <c r="QPI267" s="254"/>
      <c r="QPJ267" s="254"/>
      <c r="QPK267" s="254"/>
      <c r="QPL267" s="254"/>
      <c r="QPM267" s="254"/>
      <c r="QPN267" s="254"/>
      <c r="QPO267" s="254"/>
      <c r="QPP267" s="254"/>
      <c r="QPQ267" s="254"/>
      <c r="QPR267" s="254"/>
      <c r="QPS267" s="254"/>
      <c r="QPT267" s="254"/>
      <c r="QPU267" s="254"/>
      <c r="QPV267" s="254"/>
      <c r="QPW267" s="254"/>
      <c r="QPX267" s="254"/>
      <c r="QPY267" s="254"/>
      <c r="QPZ267" s="254"/>
      <c r="QQA267" s="254"/>
      <c r="QQB267" s="254"/>
      <c r="QQC267" s="254"/>
      <c r="QQD267" s="254"/>
      <c r="QQE267" s="254"/>
      <c r="QQF267" s="254"/>
      <c r="QQG267" s="254"/>
      <c r="QQH267" s="254"/>
      <c r="QQI267" s="254"/>
      <c r="QQJ267" s="254"/>
      <c r="QQK267" s="254"/>
      <c r="QQL267" s="254"/>
      <c r="QQM267" s="254"/>
      <c r="QQN267" s="254"/>
      <c r="QQO267" s="254"/>
      <c r="QQP267" s="254"/>
      <c r="QQQ267" s="254"/>
      <c r="QQR267" s="254"/>
      <c r="QQS267" s="254"/>
      <c r="QQT267" s="254"/>
      <c r="QQU267" s="254"/>
      <c r="QQV267" s="254"/>
      <c r="QQW267" s="254"/>
      <c r="QQX267" s="254"/>
      <c r="QQY267" s="254"/>
      <c r="QQZ267" s="254"/>
      <c r="QRA267" s="254"/>
      <c r="QRB267" s="254"/>
      <c r="QRC267" s="254"/>
      <c r="QRD267" s="254"/>
      <c r="QRE267" s="254"/>
      <c r="QRF267" s="254"/>
      <c r="QRG267" s="254"/>
      <c r="QRH267" s="254"/>
      <c r="QRI267" s="254"/>
      <c r="QRJ267" s="254"/>
      <c r="QRK267" s="254"/>
      <c r="QRL267" s="254"/>
      <c r="QRM267" s="254"/>
      <c r="QRN267" s="254"/>
      <c r="QRO267" s="254"/>
      <c r="QRP267" s="254"/>
      <c r="QRQ267" s="254"/>
      <c r="QRR267" s="254"/>
      <c r="QRS267" s="254"/>
      <c r="QRT267" s="254"/>
      <c r="QRU267" s="254"/>
      <c r="QRV267" s="254"/>
      <c r="QRW267" s="254"/>
      <c r="QRX267" s="254"/>
      <c r="QRY267" s="254"/>
      <c r="QRZ267" s="254"/>
      <c r="QSA267" s="254"/>
      <c r="QSB267" s="254"/>
      <c r="QSC267" s="254"/>
      <c r="QSD267" s="254"/>
      <c r="QSE267" s="254"/>
      <c r="QSF267" s="254"/>
      <c r="QSG267" s="254"/>
      <c r="QSH267" s="254"/>
      <c r="QSI267" s="254"/>
      <c r="QSJ267" s="254"/>
      <c r="QSK267" s="254"/>
      <c r="QSL267" s="254"/>
      <c r="QSM267" s="254"/>
      <c r="QSN267" s="254"/>
      <c r="QSO267" s="254"/>
      <c r="QSP267" s="254"/>
      <c r="QSQ267" s="254"/>
      <c r="QSR267" s="254"/>
      <c r="QSS267" s="254"/>
      <c r="QST267" s="254"/>
      <c r="QSU267" s="254"/>
      <c r="QSV267" s="254"/>
      <c r="QSW267" s="254"/>
      <c r="QSX267" s="254"/>
      <c r="QSY267" s="254"/>
      <c r="QSZ267" s="254"/>
      <c r="QTA267" s="254"/>
      <c r="QTB267" s="254"/>
      <c r="QTC267" s="254"/>
      <c r="QTD267" s="254"/>
      <c r="QTE267" s="254"/>
      <c r="QTF267" s="254"/>
      <c r="QTG267" s="254"/>
      <c r="QTH267" s="254"/>
      <c r="QTI267" s="254"/>
      <c r="QTJ267" s="254"/>
      <c r="QTK267" s="254"/>
      <c r="QTL267" s="254"/>
      <c r="QTM267" s="254"/>
      <c r="QTN267" s="254"/>
      <c r="QTO267" s="254"/>
      <c r="QTP267" s="254"/>
      <c r="QTQ267" s="254"/>
      <c r="QTR267" s="254"/>
      <c r="QTS267" s="254"/>
      <c r="QTT267" s="254"/>
      <c r="QTU267" s="254"/>
      <c r="QTV267" s="254"/>
      <c r="QTW267" s="254"/>
      <c r="QTX267" s="254"/>
      <c r="QTY267" s="254"/>
      <c r="QTZ267" s="254"/>
      <c r="QUA267" s="254"/>
      <c r="QUB267" s="254"/>
      <c r="QUC267" s="254"/>
      <c r="QUD267" s="254"/>
      <c r="QUE267" s="254"/>
      <c r="QUF267" s="254"/>
      <c r="QUG267" s="254"/>
      <c r="QUH267" s="254"/>
      <c r="QUI267" s="254"/>
      <c r="QUJ267" s="254"/>
      <c r="QUK267" s="254"/>
      <c r="QUL267" s="254"/>
      <c r="QUM267" s="254"/>
      <c r="QUN267" s="254"/>
      <c r="QUO267" s="254"/>
      <c r="QUP267" s="254"/>
      <c r="QUQ267" s="254"/>
      <c r="QUR267" s="254"/>
      <c r="QUS267" s="254"/>
      <c r="QUT267" s="254"/>
      <c r="QUU267" s="254"/>
      <c r="QUV267" s="254"/>
      <c r="QUW267" s="254"/>
      <c r="QUX267" s="254"/>
      <c r="QUY267" s="254"/>
      <c r="QUZ267" s="254"/>
      <c r="QVA267" s="254"/>
      <c r="QVB267" s="254"/>
      <c r="QVC267" s="254"/>
      <c r="QVD267" s="254"/>
      <c r="QVE267" s="254"/>
      <c r="QVF267" s="254"/>
      <c r="QVG267" s="254"/>
      <c r="QVH267" s="254"/>
      <c r="QVI267" s="254"/>
      <c r="QVJ267" s="254"/>
      <c r="QVK267" s="254"/>
      <c r="QVL267" s="254"/>
      <c r="QVM267" s="254"/>
      <c r="QVN267" s="254"/>
      <c r="QVO267" s="254"/>
      <c r="QVP267" s="254"/>
      <c r="QVQ267" s="254"/>
      <c r="QVR267" s="254"/>
      <c r="QVS267" s="254"/>
      <c r="QVT267" s="254"/>
      <c r="QVU267" s="254"/>
      <c r="QVV267" s="254"/>
      <c r="QVW267" s="254"/>
      <c r="QVX267" s="254"/>
      <c r="QVY267" s="254"/>
      <c r="QVZ267" s="254"/>
      <c r="QWA267" s="254"/>
      <c r="QWB267" s="254"/>
      <c r="QWC267" s="254"/>
      <c r="QWD267" s="254"/>
      <c r="QWE267" s="254"/>
      <c r="QWF267" s="254"/>
      <c r="QWG267" s="254"/>
      <c r="QWH267" s="254"/>
      <c r="QWI267" s="254"/>
      <c r="QWJ267" s="254"/>
      <c r="QWK267" s="254"/>
      <c r="QWL267" s="254"/>
      <c r="QWM267" s="254"/>
      <c r="QWN267" s="254"/>
      <c r="QWO267" s="254"/>
      <c r="QWP267" s="254"/>
      <c r="QWQ267" s="254"/>
      <c r="QWR267" s="254"/>
      <c r="QWS267" s="254"/>
      <c r="QWT267" s="254"/>
      <c r="QWU267" s="254"/>
      <c r="QWV267" s="254"/>
      <c r="QWW267" s="254"/>
      <c r="QWX267" s="254"/>
      <c r="QWY267" s="254"/>
      <c r="QWZ267" s="254"/>
      <c r="QXA267" s="254"/>
      <c r="QXB267" s="254"/>
      <c r="QXC267" s="254"/>
      <c r="QXD267" s="254"/>
      <c r="QXE267" s="254"/>
      <c r="QXF267" s="254"/>
      <c r="QXG267" s="254"/>
      <c r="QXH267" s="254"/>
      <c r="QXI267" s="254"/>
      <c r="QXJ267" s="254"/>
      <c r="QXK267" s="254"/>
      <c r="QXL267" s="254"/>
      <c r="QXM267" s="254"/>
      <c r="QXN267" s="254"/>
      <c r="QXO267" s="254"/>
      <c r="QXP267" s="254"/>
      <c r="QXQ267" s="254"/>
      <c r="QXR267" s="254"/>
      <c r="QXS267" s="254"/>
      <c r="QXT267" s="254"/>
      <c r="QXU267" s="254"/>
      <c r="QXV267" s="254"/>
      <c r="QXW267" s="254"/>
      <c r="QXX267" s="254"/>
      <c r="QXY267" s="254"/>
      <c r="QXZ267" s="254"/>
      <c r="QYA267" s="254"/>
      <c r="QYB267" s="254"/>
      <c r="QYC267" s="254"/>
      <c r="QYD267" s="254"/>
      <c r="QYE267" s="254"/>
      <c r="QYF267" s="254"/>
      <c r="QYG267" s="254"/>
      <c r="QYH267" s="254"/>
      <c r="QYI267" s="254"/>
      <c r="QYJ267" s="254"/>
      <c r="QYK267" s="254"/>
      <c r="QYL267" s="254"/>
      <c r="QYM267" s="254"/>
      <c r="QYN267" s="254"/>
      <c r="QYO267" s="254"/>
      <c r="QYP267" s="254"/>
      <c r="QYQ267" s="254"/>
      <c r="QYR267" s="254"/>
      <c r="QYS267" s="254"/>
      <c r="QYT267" s="254"/>
      <c r="QYU267" s="254"/>
      <c r="QYV267" s="254"/>
      <c r="QYW267" s="254"/>
      <c r="QYX267" s="254"/>
      <c r="QYY267" s="254"/>
      <c r="QYZ267" s="254"/>
      <c r="QZA267" s="254"/>
      <c r="QZB267" s="254"/>
      <c r="QZC267" s="254"/>
      <c r="QZD267" s="254"/>
      <c r="QZE267" s="254"/>
      <c r="QZF267" s="254"/>
      <c r="QZG267" s="254"/>
      <c r="QZH267" s="254"/>
      <c r="QZI267" s="254"/>
      <c r="QZJ267" s="254"/>
      <c r="QZK267" s="254"/>
      <c r="QZL267" s="254"/>
      <c r="QZM267" s="254"/>
      <c r="QZN267" s="254"/>
      <c r="QZO267" s="254"/>
      <c r="QZP267" s="254"/>
      <c r="QZQ267" s="254"/>
      <c r="QZR267" s="254"/>
      <c r="QZS267" s="254"/>
      <c r="QZT267" s="254"/>
      <c r="QZU267" s="254"/>
      <c r="QZV267" s="254"/>
      <c r="QZW267" s="254"/>
      <c r="QZX267" s="254"/>
      <c r="QZY267" s="254"/>
      <c r="QZZ267" s="254"/>
      <c r="RAA267" s="254"/>
      <c r="RAB267" s="254"/>
      <c r="RAC267" s="254"/>
      <c r="RAD267" s="254"/>
      <c r="RAE267" s="254"/>
      <c r="RAF267" s="254"/>
      <c r="RAG267" s="254"/>
      <c r="RAH267" s="254"/>
      <c r="RAI267" s="254"/>
      <c r="RAJ267" s="254"/>
      <c r="RAK267" s="254"/>
      <c r="RAL267" s="254"/>
      <c r="RAM267" s="254"/>
      <c r="RAN267" s="254"/>
      <c r="RAO267" s="254"/>
      <c r="RAP267" s="254"/>
      <c r="RAQ267" s="254"/>
      <c r="RAR267" s="254"/>
      <c r="RAS267" s="254"/>
      <c r="RAT267" s="254"/>
      <c r="RAU267" s="254"/>
      <c r="RAV267" s="254"/>
      <c r="RAW267" s="254"/>
      <c r="RAX267" s="254"/>
      <c r="RAY267" s="254"/>
      <c r="RAZ267" s="254"/>
      <c r="RBA267" s="254"/>
      <c r="RBB267" s="254"/>
      <c r="RBC267" s="254"/>
      <c r="RBD267" s="254"/>
      <c r="RBE267" s="254"/>
      <c r="RBF267" s="254"/>
      <c r="RBG267" s="254"/>
      <c r="RBH267" s="254"/>
      <c r="RBI267" s="254"/>
      <c r="RBJ267" s="254"/>
      <c r="RBK267" s="254"/>
      <c r="RBL267" s="254"/>
      <c r="RBM267" s="254"/>
      <c r="RBN267" s="254"/>
      <c r="RBO267" s="254"/>
      <c r="RBP267" s="254"/>
      <c r="RBQ267" s="254"/>
      <c r="RBR267" s="254"/>
      <c r="RBS267" s="254"/>
      <c r="RBT267" s="254"/>
      <c r="RBU267" s="254"/>
      <c r="RBV267" s="254"/>
      <c r="RBW267" s="254"/>
      <c r="RBX267" s="254"/>
      <c r="RBY267" s="254"/>
      <c r="RBZ267" s="254"/>
      <c r="RCA267" s="254"/>
      <c r="RCB267" s="254"/>
      <c r="RCC267" s="254"/>
      <c r="RCD267" s="254"/>
      <c r="RCE267" s="254"/>
      <c r="RCF267" s="254"/>
      <c r="RCG267" s="254"/>
      <c r="RCH267" s="254"/>
      <c r="RCI267" s="254"/>
      <c r="RCJ267" s="254"/>
      <c r="RCK267" s="254"/>
      <c r="RCL267" s="254"/>
      <c r="RCM267" s="254"/>
      <c r="RCN267" s="254"/>
      <c r="RCO267" s="254"/>
      <c r="RCP267" s="254"/>
      <c r="RCQ267" s="254"/>
      <c r="RCR267" s="254"/>
      <c r="RCS267" s="254"/>
      <c r="RCT267" s="254"/>
      <c r="RCU267" s="254"/>
      <c r="RCV267" s="254"/>
      <c r="RCW267" s="254"/>
      <c r="RCX267" s="254"/>
      <c r="RCY267" s="254"/>
      <c r="RCZ267" s="254"/>
      <c r="RDA267" s="254"/>
      <c r="RDB267" s="254"/>
      <c r="RDC267" s="254"/>
      <c r="RDD267" s="254"/>
      <c r="RDE267" s="254"/>
      <c r="RDF267" s="254"/>
      <c r="RDG267" s="254"/>
      <c r="RDH267" s="254"/>
      <c r="RDI267" s="254"/>
      <c r="RDJ267" s="254"/>
      <c r="RDK267" s="254"/>
      <c r="RDL267" s="254"/>
      <c r="RDM267" s="254"/>
      <c r="RDN267" s="254"/>
      <c r="RDO267" s="254"/>
      <c r="RDP267" s="254"/>
      <c r="RDQ267" s="254"/>
      <c r="RDR267" s="254"/>
      <c r="RDS267" s="254"/>
      <c r="RDT267" s="254"/>
      <c r="RDU267" s="254"/>
      <c r="RDV267" s="254"/>
      <c r="RDW267" s="254"/>
      <c r="RDX267" s="254"/>
      <c r="RDY267" s="254"/>
      <c r="RDZ267" s="254"/>
      <c r="REA267" s="254"/>
      <c r="REB267" s="254"/>
      <c r="REC267" s="254"/>
      <c r="RED267" s="254"/>
      <c r="REE267" s="254"/>
      <c r="REF267" s="254"/>
      <c r="REG267" s="254"/>
      <c r="REH267" s="254"/>
      <c r="REI267" s="254"/>
      <c r="REJ267" s="254"/>
      <c r="REK267" s="254"/>
      <c r="REL267" s="254"/>
      <c r="REM267" s="254"/>
      <c r="REN267" s="254"/>
      <c r="REO267" s="254"/>
      <c r="REP267" s="254"/>
      <c r="REQ267" s="254"/>
      <c r="RER267" s="254"/>
      <c r="RES267" s="254"/>
      <c r="RET267" s="254"/>
      <c r="REU267" s="254"/>
      <c r="REV267" s="254"/>
      <c r="REW267" s="254"/>
      <c r="REX267" s="254"/>
      <c r="REY267" s="254"/>
      <c r="REZ267" s="254"/>
      <c r="RFA267" s="254"/>
      <c r="RFB267" s="254"/>
      <c r="RFC267" s="254"/>
      <c r="RFD267" s="254"/>
      <c r="RFE267" s="254"/>
      <c r="RFF267" s="254"/>
      <c r="RFG267" s="254"/>
      <c r="RFH267" s="254"/>
      <c r="RFI267" s="254"/>
      <c r="RFJ267" s="254"/>
      <c r="RFK267" s="254"/>
      <c r="RFL267" s="254"/>
      <c r="RFM267" s="254"/>
      <c r="RFN267" s="254"/>
      <c r="RFO267" s="254"/>
      <c r="RFP267" s="254"/>
      <c r="RFQ267" s="254"/>
      <c r="RFR267" s="254"/>
      <c r="RFS267" s="254"/>
      <c r="RFT267" s="254"/>
      <c r="RFU267" s="254"/>
      <c r="RFV267" s="254"/>
      <c r="RFW267" s="254"/>
      <c r="RFX267" s="254"/>
      <c r="RFY267" s="254"/>
      <c r="RFZ267" s="254"/>
      <c r="RGA267" s="254"/>
      <c r="RGB267" s="254"/>
      <c r="RGC267" s="254"/>
      <c r="RGD267" s="254"/>
      <c r="RGE267" s="254"/>
      <c r="RGF267" s="254"/>
      <c r="RGG267" s="254"/>
      <c r="RGH267" s="254"/>
      <c r="RGI267" s="254"/>
      <c r="RGJ267" s="254"/>
      <c r="RGK267" s="254"/>
      <c r="RGL267" s="254"/>
      <c r="RGM267" s="254"/>
      <c r="RGN267" s="254"/>
      <c r="RGO267" s="254"/>
      <c r="RGP267" s="254"/>
      <c r="RGQ267" s="254"/>
      <c r="RGR267" s="254"/>
      <c r="RGS267" s="254"/>
      <c r="RGT267" s="254"/>
      <c r="RGU267" s="254"/>
      <c r="RGV267" s="254"/>
      <c r="RGW267" s="254"/>
      <c r="RGX267" s="254"/>
      <c r="RGY267" s="254"/>
      <c r="RGZ267" s="254"/>
      <c r="RHA267" s="254"/>
      <c r="RHB267" s="254"/>
      <c r="RHC267" s="254"/>
      <c r="RHD267" s="254"/>
      <c r="RHE267" s="254"/>
      <c r="RHF267" s="254"/>
      <c r="RHG267" s="254"/>
      <c r="RHH267" s="254"/>
      <c r="RHI267" s="254"/>
      <c r="RHJ267" s="254"/>
      <c r="RHK267" s="254"/>
      <c r="RHL267" s="254"/>
      <c r="RHM267" s="254"/>
      <c r="RHN267" s="254"/>
      <c r="RHO267" s="254"/>
      <c r="RHP267" s="254"/>
      <c r="RHQ267" s="254"/>
      <c r="RHR267" s="254"/>
      <c r="RHS267" s="254"/>
      <c r="RHT267" s="254"/>
      <c r="RHU267" s="254"/>
      <c r="RHV267" s="254"/>
      <c r="RHW267" s="254"/>
      <c r="RHX267" s="254"/>
      <c r="RHY267" s="254"/>
      <c r="RHZ267" s="254"/>
      <c r="RIA267" s="254"/>
      <c r="RIB267" s="254"/>
      <c r="RIC267" s="254"/>
      <c r="RID267" s="254"/>
      <c r="RIE267" s="254"/>
      <c r="RIF267" s="254"/>
      <c r="RIG267" s="254"/>
      <c r="RIH267" s="254"/>
      <c r="RII267" s="254"/>
      <c r="RIJ267" s="254"/>
      <c r="RIK267" s="254"/>
      <c r="RIL267" s="254"/>
      <c r="RIM267" s="254"/>
      <c r="RIN267" s="254"/>
      <c r="RIO267" s="254"/>
      <c r="RIP267" s="254"/>
      <c r="RIQ267" s="254"/>
      <c r="RIR267" s="254"/>
      <c r="RIS267" s="254"/>
      <c r="RIT267" s="254"/>
      <c r="RIU267" s="254"/>
      <c r="RIV267" s="254"/>
      <c r="RIW267" s="254"/>
      <c r="RIX267" s="254"/>
      <c r="RIY267" s="254"/>
      <c r="RIZ267" s="254"/>
      <c r="RJA267" s="254"/>
      <c r="RJB267" s="254"/>
      <c r="RJC267" s="254"/>
      <c r="RJD267" s="254"/>
      <c r="RJE267" s="254"/>
      <c r="RJF267" s="254"/>
      <c r="RJG267" s="254"/>
      <c r="RJH267" s="254"/>
      <c r="RJI267" s="254"/>
      <c r="RJJ267" s="254"/>
      <c r="RJK267" s="254"/>
      <c r="RJL267" s="254"/>
      <c r="RJM267" s="254"/>
      <c r="RJN267" s="254"/>
      <c r="RJO267" s="254"/>
      <c r="RJP267" s="254"/>
      <c r="RJQ267" s="254"/>
      <c r="RJR267" s="254"/>
      <c r="RJS267" s="254"/>
      <c r="RJT267" s="254"/>
      <c r="RJU267" s="254"/>
      <c r="RJV267" s="254"/>
      <c r="RJW267" s="254"/>
      <c r="RJX267" s="254"/>
      <c r="RJY267" s="254"/>
      <c r="RJZ267" s="254"/>
      <c r="RKA267" s="254"/>
      <c r="RKB267" s="254"/>
      <c r="RKC267" s="254"/>
      <c r="RKD267" s="254"/>
      <c r="RKE267" s="254"/>
      <c r="RKF267" s="254"/>
      <c r="RKG267" s="254"/>
      <c r="RKH267" s="254"/>
      <c r="RKI267" s="254"/>
      <c r="RKJ267" s="254"/>
      <c r="RKK267" s="254"/>
      <c r="RKL267" s="254"/>
      <c r="RKM267" s="254"/>
      <c r="RKN267" s="254"/>
      <c r="RKO267" s="254"/>
      <c r="RKP267" s="254"/>
      <c r="RKQ267" s="254"/>
      <c r="RKR267" s="254"/>
      <c r="RKS267" s="254"/>
      <c r="RKT267" s="254"/>
      <c r="RKU267" s="254"/>
      <c r="RKV267" s="254"/>
      <c r="RKW267" s="254"/>
      <c r="RKX267" s="254"/>
      <c r="RKY267" s="254"/>
      <c r="RKZ267" s="254"/>
      <c r="RLA267" s="254"/>
      <c r="RLB267" s="254"/>
      <c r="RLC267" s="254"/>
      <c r="RLD267" s="254"/>
      <c r="RLE267" s="254"/>
      <c r="RLF267" s="254"/>
      <c r="RLG267" s="254"/>
      <c r="RLH267" s="254"/>
      <c r="RLI267" s="254"/>
      <c r="RLJ267" s="254"/>
      <c r="RLK267" s="254"/>
      <c r="RLL267" s="254"/>
      <c r="RLM267" s="254"/>
      <c r="RLN267" s="254"/>
      <c r="RLO267" s="254"/>
      <c r="RLP267" s="254"/>
      <c r="RLQ267" s="254"/>
      <c r="RLR267" s="254"/>
      <c r="RLS267" s="254"/>
      <c r="RLT267" s="254"/>
      <c r="RLU267" s="254"/>
      <c r="RLV267" s="254"/>
      <c r="RLW267" s="254"/>
      <c r="RLX267" s="254"/>
      <c r="RLY267" s="254"/>
      <c r="RLZ267" s="254"/>
      <c r="RMA267" s="254"/>
      <c r="RMB267" s="254"/>
      <c r="RMC267" s="254"/>
      <c r="RMD267" s="254"/>
      <c r="RME267" s="254"/>
      <c r="RMF267" s="254"/>
      <c r="RMG267" s="254"/>
      <c r="RMH267" s="254"/>
      <c r="RMI267" s="254"/>
      <c r="RMJ267" s="254"/>
      <c r="RMK267" s="254"/>
      <c r="RML267" s="254"/>
      <c r="RMM267" s="254"/>
      <c r="RMN267" s="254"/>
      <c r="RMO267" s="254"/>
      <c r="RMP267" s="254"/>
      <c r="RMQ267" s="254"/>
      <c r="RMR267" s="254"/>
      <c r="RMS267" s="254"/>
      <c r="RMT267" s="254"/>
      <c r="RMU267" s="254"/>
      <c r="RMV267" s="254"/>
      <c r="RMW267" s="254"/>
      <c r="RMX267" s="254"/>
      <c r="RMY267" s="254"/>
      <c r="RMZ267" s="254"/>
      <c r="RNA267" s="254"/>
      <c r="RNB267" s="254"/>
      <c r="RNC267" s="254"/>
      <c r="RND267" s="254"/>
      <c r="RNE267" s="254"/>
      <c r="RNF267" s="254"/>
      <c r="RNG267" s="254"/>
      <c r="RNH267" s="254"/>
      <c r="RNI267" s="254"/>
      <c r="RNJ267" s="254"/>
      <c r="RNK267" s="254"/>
      <c r="RNL267" s="254"/>
      <c r="RNM267" s="254"/>
      <c r="RNN267" s="254"/>
      <c r="RNO267" s="254"/>
      <c r="RNP267" s="254"/>
      <c r="RNQ267" s="254"/>
      <c r="RNR267" s="254"/>
      <c r="RNS267" s="254"/>
      <c r="RNT267" s="254"/>
      <c r="RNU267" s="254"/>
      <c r="RNV267" s="254"/>
      <c r="RNW267" s="254"/>
      <c r="RNX267" s="254"/>
      <c r="RNY267" s="254"/>
      <c r="RNZ267" s="254"/>
      <c r="ROA267" s="254"/>
      <c r="ROB267" s="254"/>
      <c r="ROC267" s="254"/>
      <c r="ROD267" s="254"/>
      <c r="ROE267" s="254"/>
      <c r="ROF267" s="254"/>
      <c r="ROG267" s="254"/>
      <c r="ROH267" s="254"/>
      <c r="ROI267" s="254"/>
      <c r="ROJ267" s="254"/>
      <c r="ROK267" s="254"/>
      <c r="ROL267" s="254"/>
      <c r="ROM267" s="254"/>
      <c r="RON267" s="254"/>
      <c r="ROO267" s="254"/>
      <c r="ROP267" s="254"/>
      <c r="ROQ267" s="254"/>
      <c r="ROR267" s="254"/>
      <c r="ROS267" s="254"/>
      <c r="ROT267" s="254"/>
      <c r="ROU267" s="254"/>
      <c r="ROV267" s="254"/>
      <c r="ROW267" s="254"/>
      <c r="ROX267" s="254"/>
      <c r="ROY267" s="254"/>
      <c r="ROZ267" s="254"/>
      <c r="RPA267" s="254"/>
      <c r="RPB267" s="254"/>
      <c r="RPC267" s="254"/>
      <c r="RPD267" s="254"/>
      <c r="RPE267" s="254"/>
      <c r="RPF267" s="254"/>
      <c r="RPG267" s="254"/>
      <c r="RPH267" s="254"/>
      <c r="RPI267" s="254"/>
      <c r="RPJ267" s="254"/>
      <c r="RPK267" s="254"/>
      <c r="RPL267" s="254"/>
      <c r="RPM267" s="254"/>
      <c r="RPN267" s="254"/>
      <c r="RPO267" s="254"/>
      <c r="RPP267" s="254"/>
      <c r="RPQ267" s="254"/>
      <c r="RPR267" s="254"/>
      <c r="RPS267" s="254"/>
      <c r="RPT267" s="254"/>
      <c r="RPU267" s="254"/>
      <c r="RPV267" s="254"/>
      <c r="RPW267" s="254"/>
      <c r="RPX267" s="254"/>
      <c r="RPY267" s="254"/>
      <c r="RPZ267" s="254"/>
      <c r="RQA267" s="254"/>
      <c r="RQB267" s="254"/>
      <c r="RQC267" s="254"/>
      <c r="RQD267" s="254"/>
      <c r="RQE267" s="254"/>
      <c r="RQF267" s="254"/>
      <c r="RQG267" s="254"/>
      <c r="RQH267" s="254"/>
      <c r="RQI267" s="254"/>
      <c r="RQJ267" s="254"/>
      <c r="RQK267" s="254"/>
      <c r="RQL267" s="254"/>
      <c r="RQM267" s="254"/>
      <c r="RQN267" s="254"/>
      <c r="RQO267" s="254"/>
      <c r="RQP267" s="254"/>
      <c r="RQQ267" s="254"/>
      <c r="RQR267" s="254"/>
      <c r="RQS267" s="254"/>
      <c r="RQT267" s="254"/>
      <c r="RQU267" s="254"/>
      <c r="RQV267" s="254"/>
      <c r="RQW267" s="254"/>
      <c r="RQX267" s="254"/>
      <c r="RQY267" s="254"/>
      <c r="RQZ267" s="254"/>
      <c r="RRA267" s="254"/>
      <c r="RRB267" s="254"/>
      <c r="RRC267" s="254"/>
      <c r="RRD267" s="254"/>
      <c r="RRE267" s="254"/>
      <c r="RRF267" s="254"/>
      <c r="RRG267" s="254"/>
      <c r="RRH267" s="254"/>
      <c r="RRI267" s="254"/>
      <c r="RRJ267" s="254"/>
      <c r="RRK267" s="254"/>
      <c r="RRL267" s="254"/>
      <c r="RRM267" s="254"/>
      <c r="RRN267" s="254"/>
      <c r="RRO267" s="254"/>
      <c r="RRP267" s="254"/>
      <c r="RRQ267" s="254"/>
      <c r="RRR267" s="254"/>
      <c r="RRS267" s="254"/>
      <c r="RRT267" s="254"/>
      <c r="RRU267" s="254"/>
      <c r="RRV267" s="254"/>
      <c r="RRW267" s="254"/>
      <c r="RRX267" s="254"/>
      <c r="RRY267" s="254"/>
      <c r="RRZ267" s="254"/>
      <c r="RSA267" s="254"/>
      <c r="RSB267" s="254"/>
      <c r="RSC267" s="254"/>
      <c r="RSD267" s="254"/>
      <c r="RSE267" s="254"/>
      <c r="RSF267" s="254"/>
      <c r="RSG267" s="254"/>
      <c r="RSH267" s="254"/>
      <c r="RSI267" s="254"/>
      <c r="RSJ267" s="254"/>
      <c r="RSK267" s="254"/>
      <c r="RSL267" s="254"/>
      <c r="RSM267" s="254"/>
      <c r="RSN267" s="254"/>
      <c r="RSO267" s="254"/>
      <c r="RSP267" s="254"/>
      <c r="RSQ267" s="254"/>
      <c r="RSR267" s="254"/>
      <c r="RSS267" s="254"/>
      <c r="RST267" s="254"/>
      <c r="RSU267" s="254"/>
      <c r="RSV267" s="254"/>
      <c r="RSW267" s="254"/>
      <c r="RSX267" s="254"/>
      <c r="RSY267" s="254"/>
      <c r="RSZ267" s="254"/>
      <c r="RTA267" s="254"/>
      <c r="RTB267" s="254"/>
      <c r="RTC267" s="254"/>
      <c r="RTD267" s="254"/>
      <c r="RTE267" s="254"/>
      <c r="RTF267" s="254"/>
      <c r="RTG267" s="254"/>
      <c r="RTH267" s="254"/>
      <c r="RTI267" s="254"/>
      <c r="RTJ267" s="254"/>
      <c r="RTK267" s="254"/>
      <c r="RTL267" s="254"/>
      <c r="RTM267" s="254"/>
      <c r="RTN267" s="254"/>
      <c r="RTO267" s="254"/>
      <c r="RTP267" s="254"/>
      <c r="RTQ267" s="254"/>
      <c r="RTR267" s="254"/>
      <c r="RTS267" s="254"/>
      <c r="RTT267" s="254"/>
      <c r="RTU267" s="254"/>
      <c r="RTV267" s="254"/>
      <c r="RTW267" s="254"/>
      <c r="RTX267" s="254"/>
      <c r="RTY267" s="254"/>
      <c r="RTZ267" s="254"/>
      <c r="RUA267" s="254"/>
      <c r="RUB267" s="254"/>
      <c r="RUC267" s="254"/>
      <c r="RUD267" s="254"/>
      <c r="RUE267" s="254"/>
      <c r="RUF267" s="254"/>
      <c r="RUG267" s="254"/>
      <c r="RUH267" s="254"/>
      <c r="RUI267" s="254"/>
      <c r="RUJ267" s="254"/>
      <c r="RUK267" s="254"/>
      <c r="RUL267" s="254"/>
      <c r="RUM267" s="254"/>
      <c r="RUN267" s="254"/>
      <c r="RUO267" s="254"/>
      <c r="RUP267" s="254"/>
      <c r="RUQ267" s="254"/>
      <c r="RUR267" s="254"/>
      <c r="RUS267" s="254"/>
      <c r="RUT267" s="254"/>
      <c r="RUU267" s="254"/>
      <c r="RUV267" s="254"/>
      <c r="RUW267" s="254"/>
      <c r="RUX267" s="254"/>
      <c r="RUY267" s="254"/>
      <c r="RUZ267" s="254"/>
      <c r="RVA267" s="254"/>
      <c r="RVB267" s="254"/>
      <c r="RVC267" s="254"/>
      <c r="RVD267" s="254"/>
      <c r="RVE267" s="254"/>
      <c r="RVF267" s="254"/>
      <c r="RVG267" s="254"/>
      <c r="RVH267" s="254"/>
      <c r="RVI267" s="254"/>
      <c r="RVJ267" s="254"/>
      <c r="RVK267" s="254"/>
      <c r="RVL267" s="254"/>
      <c r="RVM267" s="254"/>
      <c r="RVN267" s="254"/>
      <c r="RVO267" s="254"/>
      <c r="RVP267" s="254"/>
      <c r="RVQ267" s="254"/>
      <c r="RVR267" s="254"/>
      <c r="RVS267" s="254"/>
      <c r="RVT267" s="254"/>
      <c r="RVU267" s="254"/>
      <c r="RVV267" s="254"/>
      <c r="RVW267" s="254"/>
      <c r="RVX267" s="254"/>
      <c r="RVY267" s="254"/>
      <c r="RVZ267" s="254"/>
      <c r="RWA267" s="254"/>
      <c r="RWB267" s="254"/>
      <c r="RWC267" s="254"/>
      <c r="RWD267" s="254"/>
      <c r="RWE267" s="254"/>
      <c r="RWF267" s="254"/>
      <c r="RWG267" s="254"/>
      <c r="RWH267" s="254"/>
      <c r="RWI267" s="254"/>
      <c r="RWJ267" s="254"/>
      <c r="RWK267" s="254"/>
      <c r="RWL267" s="254"/>
      <c r="RWM267" s="254"/>
      <c r="RWN267" s="254"/>
      <c r="RWO267" s="254"/>
      <c r="RWP267" s="254"/>
      <c r="RWQ267" s="254"/>
      <c r="RWR267" s="254"/>
      <c r="RWS267" s="254"/>
      <c r="RWT267" s="254"/>
      <c r="RWU267" s="254"/>
      <c r="RWV267" s="254"/>
      <c r="RWW267" s="254"/>
      <c r="RWX267" s="254"/>
      <c r="RWY267" s="254"/>
      <c r="RWZ267" s="254"/>
      <c r="RXA267" s="254"/>
      <c r="RXB267" s="254"/>
      <c r="RXC267" s="254"/>
      <c r="RXD267" s="254"/>
      <c r="RXE267" s="254"/>
      <c r="RXF267" s="254"/>
      <c r="RXG267" s="254"/>
      <c r="RXH267" s="254"/>
      <c r="RXI267" s="254"/>
      <c r="RXJ267" s="254"/>
      <c r="RXK267" s="254"/>
      <c r="RXL267" s="254"/>
      <c r="RXM267" s="254"/>
      <c r="RXN267" s="254"/>
      <c r="RXO267" s="254"/>
      <c r="RXP267" s="254"/>
      <c r="RXQ267" s="254"/>
      <c r="RXR267" s="254"/>
      <c r="RXS267" s="254"/>
      <c r="RXT267" s="254"/>
      <c r="RXU267" s="254"/>
      <c r="RXV267" s="254"/>
      <c r="RXW267" s="254"/>
      <c r="RXX267" s="254"/>
      <c r="RXY267" s="254"/>
      <c r="RXZ267" s="254"/>
      <c r="RYA267" s="254"/>
      <c r="RYB267" s="254"/>
      <c r="RYC267" s="254"/>
      <c r="RYD267" s="254"/>
      <c r="RYE267" s="254"/>
      <c r="RYF267" s="254"/>
      <c r="RYG267" s="254"/>
      <c r="RYH267" s="254"/>
      <c r="RYI267" s="254"/>
      <c r="RYJ267" s="254"/>
      <c r="RYK267" s="254"/>
      <c r="RYL267" s="254"/>
      <c r="RYM267" s="254"/>
      <c r="RYN267" s="254"/>
      <c r="RYO267" s="254"/>
      <c r="RYP267" s="254"/>
      <c r="RYQ267" s="254"/>
      <c r="RYR267" s="254"/>
      <c r="RYS267" s="254"/>
      <c r="RYT267" s="254"/>
      <c r="RYU267" s="254"/>
      <c r="RYV267" s="254"/>
      <c r="RYW267" s="254"/>
      <c r="RYX267" s="254"/>
      <c r="RYY267" s="254"/>
      <c r="RYZ267" s="254"/>
      <c r="RZA267" s="254"/>
      <c r="RZB267" s="254"/>
      <c r="RZC267" s="254"/>
      <c r="RZD267" s="254"/>
      <c r="RZE267" s="254"/>
      <c r="RZF267" s="254"/>
      <c r="RZG267" s="254"/>
      <c r="RZH267" s="254"/>
      <c r="RZI267" s="254"/>
      <c r="RZJ267" s="254"/>
      <c r="RZK267" s="254"/>
      <c r="RZL267" s="254"/>
      <c r="RZM267" s="254"/>
      <c r="RZN267" s="254"/>
      <c r="RZO267" s="254"/>
      <c r="RZP267" s="254"/>
      <c r="RZQ267" s="254"/>
      <c r="RZR267" s="254"/>
      <c r="RZS267" s="254"/>
      <c r="RZT267" s="254"/>
      <c r="RZU267" s="254"/>
      <c r="RZV267" s="254"/>
      <c r="RZW267" s="254"/>
      <c r="RZX267" s="254"/>
      <c r="RZY267" s="254"/>
      <c r="RZZ267" s="254"/>
      <c r="SAA267" s="254"/>
      <c r="SAB267" s="254"/>
      <c r="SAC267" s="254"/>
      <c r="SAD267" s="254"/>
      <c r="SAE267" s="254"/>
      <c r="SAF267" s="254"/>
      <c r="SAG267" s="254"/>
      <c r="SAH267" s="254"/>
      <c r="SAI267" s="254"/>
      <c r="SAJ267" s="254"/>
      <c r="SAK267" s="254"/>
      <c r="SAL267" s="254"/>
      <c r="SAM267" s="254"/>
      <c r="SAN267" s="254"/>
      <c r="SAO267" s="254"/>
      <c r="SAP267" s="254"/>
      <c r="SAQ267" s="254"/>
      <c r="SAR267" s="254"/>
      <c r="SAS267" s="254"/>
      <c r="SAT267" s="254"/>
      <c r="SAU267" s="254"/>
      <c r="SAV267" s="254"/>
      <c r="SAW267" s="254"/>
      <c r="SAX267" s="254"/>
      <c r="SAY267" s="254"/>
      <c r="SAZ267" s="254"/>
      <c r="SBA267" s="254"/>
      <c r="SBB267" s="254"/>
      <c r="SBC267" s="254"/>
      <c r="SBD267" s="254"/>
      <c r="SBE267" s="254"/>
      <c r="SBF267" s="254"/>
      <c r="SBG267" s="254"/>
      <c r="SBH267" s="254"/>
      <c r="SBI267" s="254"/>
      <c r="SBJ267" s="254"/>
      <c r="SBK267" s="254"/>
      <c r="SBL267" s="254"/>
      <c r="SBM267" s="254"/>
      <c r="SBN267" s="254"/>
      <c r="SBO267" s="254"/>
      <c r="SBP267" s="254"/>
      <c r="SBQ267" s="254"/>
      <c r="SBR267" s="254"/>
      <c r="SBS267" s="254"/>
      <c r="SBT267" s="254"/>
      <c r="SBU267" s="254"/>
      <c r="SBV267" s="254"/>
      <c r="SBW267" s="254"/>
      <c r="SBX267" s="254"/>
      <c r="SBY267" s="254"/>
      <c r="SBZ267" s="254"/>
      <c r="SCA267" s="254"/>
      <c r="SCB267" s="254"/>
      <c r="SCC267" s="254"/>
      <c r="SCD267" s="254"/>
      <c r="SCE267" s="254"/>
      <c r="SCF267" s="254"/>
      <c r="SCG267" s="254"/>
      <c r="SCH267" s="254"/>
      <c r="SCI267" s="254"/>
      <c r="SCJ267" s="254"/>
      <c r="SCK267" s="254"/>
      <c r="SCL267" s="254"/>
      <c r="SCM267" s="254"/>
      <c r="SCN267" s="254"/>
      <c r="SCO267" s="254"/>
      <c r="SCP267" s="254"/>
      <c r="SCQ267" s="254"/>
      <c r="SCR267" s="254"/>
      <c r="SCS267" s="254"/>
      <c r="SCT267" s="254"/>
      <c r="SCU267" s="254"/>
      <c r="SCV267" s="254"/>
      <c r="SCW267" s="254"/>
      <c r="SCX267" s="254"/>
      <c r="SCY267" s="254"/>
      <c r="SCZ267" s="254"/>
      <c r="SDA267" s="254"/>
      <c r="SDB267" s="254"/>
      <c r="SDC267" s="254"/>
      <c r="SDD267" s="254"/>
      <c r="SDE267" s="254"/>
      <c r="SDF267" s="254"/>
      <c r="SDG267" s="254"/>
      <c r="SDH267" s="254"/>
      <c r="SDI267" s="254"/>
      <c r="SDJ267" s="254"/>
      <c r="SDK267" s="254"/>
      <c r="SDL267" s="254"/>
      <c r="SDM267" s="254"/>
      <c r="SDN267" s="254"/>
      <c r="SDO267" s="254"/>
      <c r="SDP267" s="254"/>
      <c r="SDQ267" s="254"/>
      <c r="SDR267" s="254"/>
      <c r="SDS267" s="254"/>
      <c r="SDT267" s="254"/>
      <c r="SDU267" s="254"/>
      <c r="SDV267" s="254"/>
      <c r="SDW267" s="254"/>
      <c r="SDX267" s="254"/>
      <c r="SDY267" s="254"/>
      <c r="SDZ267" s="254"/>
      <c r="SEA267" s="254"/>
      <c r="SEB267" s="254"/>
      <c r="SEC267" s="254"/>
      <c r="SED267" s="254"/>
      <c r="SEE267" s="254"/>
      <c r="SEF267" s="254"/>
      <c r="SEG267" s="254"/>
      <c r="SEH267" s="254"/>
      <c r="SEI267" s="254"/>
      <c r="SEJ267" s="254"/>
      <c r="SEK267" s="254"/>
      <c r="SEL267" s="254"/>
      <c r="SEM267" s="254"/>
      <c r="SEN267" s="254"/>
      <c r="SEO267" s="254"/>
      <c r="SEP267" s="254"/>
      <c r="SEQ267" s="254"/>
      <c r="SER267" s="254"/>
      <c r="SES267" s="254"/>
      <c r="SET267" s="254"/>
      <c r="SEU267" s="254"/>
      <c r="SEV267" s="254"/>
      <c r="SEW267" s="254"/>
      <c r="SEX267" s="254"/>
      <c r="SEY267" s="254"/>
      <c r="SEZ267" s="254"/>
      <c r="SFA267" s="254"/>
      <c r="SFB267" s="254"/>
      <c r="SFC267" s="254"/>
      <c r="SFD267" s="254"/>
      <c r="SFE267" s="254"/>
      <c r="SFF267" s="254"/>
      <c r="SFG267" s="254"/>
      <c r="SFH267" s="254"/>
      <c r="SFI267" s="254"/>
      <c r="SFJ267" s="254"/>
      <c r="SFK267" s="254"/>
      <c r="SFL267" s="254"/>
      <c r="SFM267" s="254"/>
      <c r="SFN267" s="254"/>
      <c r="SFO267" s="254"/>
      <c r="SFP267" s="254"/>
      <c r="SFQ267" s="254"/>
      <c r="SFR267" s="254"/>
      <c r="SFS267" s="254"/>
      <c r="SFT267" s="254"/>
      <c r="SFU267" s="254"/>
      <c r="SFV267" s="254"/>
      <c r="SFW267" s="254"/>
      <c r="SFX267" s="254"/>
      <c r="SFY267" s="254"/>
      <c r="SFZ267" s="254"/>
      <c r="SGA267" s="254"/>
      <c r="SGB267" s="254"/>
      <c r="SGC267" s="254"/>
      <c r="SGD267" s="254"/>
      <c r="SGE267" s="254"/>
      <c r="SGF267" s="254"/>
      <c r="SGG267" s="254"/>
      <c r="SGH267" s="254"/>
      <c r="SGI267" s="254"/>
      <c r="SGJ267" s="254"/>
      <c r="SGK267" s="254"/>
      <c r="SGL267" s="254"/>
      <c r="SGM267" s="254"/>
      <c r="SGN267" s="254"/>
      <c r="SGO267" s="254"/>
      <c r="SGP267" s="254"/>
      <c r="SGQ267" s="254"/>
      <c r="SGR267" s="254"/>
      <c r="SGS267" s="254"/>
      <c r="SGT267" s="254"/>
      <c r="SGU267" s="254"/>
      <c r="SGV267" s="254"/>
      <c r="SGW267" s="254"/>
      <c r="SGX267" s="254"/>
      <c r="SGY267" s="254"/>
      <c r="SGZ267" s="254"/>
      <c r="SHA267" s="254"/>
      <c r="SHB267" s="254"/>
      <c r="SHC267" s="254"/>
      <c r="SHD267" s="254"/>
      <c r="SHE267" s="254"/>
      <c r="SHF267" s="254"/>
      <c r="SHG267" s="254"/>
      <c r="SHH267" s="254"/>
      <c r="SHI267" s="254"/>
      <c r="SHJ267" s="254"/>
      <c r="SHK267" s="254"/>
      <c r="SHL267" s="254"/>
      <c r="SHM267" s="254"/>
      <c r="SHN267" s="254"/>
      <c r="SHO267" s="254"/>
      <c r="SHP267" s="254"/>
      <c r="SHQ267" s="254"/>
      <c r="SHR267" s="254"/>
      <c r="SHS267" s="254"/>
      <c r="SHT267" s="254"/>
      <c r="SHU267" s="254"/>
      <c r="SHV267" s="254"/>
      <c r="SHW267" s="254"/>
      <c r="SHX267" s="254"/>
      <c r="SHY267" s="254"/>
      <c r="SHZ267" s="254"/>
      <c r="SIA267" s="254"/>
      <c r="SIB267" s="254"/>
      <c r="SIC267" s="254"/>
      <c r="SID267" s="254"/>
      <c r="SIE267" s="254"/>
      <c r="SIF267" s="254"/>
      <c r="SIG267" s="254"/>
      <c r="SIH267" s="254"/>
      <c r="SII267" s="254"/>
      <c r="SIJ267" s="254"/>
      <c r="SIK267" s="254"/>
      <c r="SIL267" s="254"/>
      <c r="SIM267" s="254"/>
      <c r="SIN267" s="254"/>
      <c r="SIO267" s="254"/>
      <c r="SIP267" s="254"/>
      <c r="SIQ267" s="254"/>
      <c r="SIR267" s="254"/>
      <c r="SIS267" s="254"/>
      <c r="SIT267" s="254"/>
      <c r="SIU267" s="254"/>
      <c r="SIV267" s="254"/>
      <c r="SIW267" s="254"/>
      <c r="SIX267" s="254"/>
      <c r="SIY267" s="254"/>
      <c r="SIZ267" s="254"/>
      <c r="SJA267" s="254"/>
      <c r="SJB267" s="254"/>
      <c r="SJC267" s="254"/>
      <c r="SJD267" s="254"/>
      <c r="SJE267" s="254"/>
      <c r="SJF267" s="254"/>
      <c r="SJG267" s="254"/>
      <c r="SJH267" s="254"/>
      <c r="SJI267" s="254"/>
      <c r="SJJ267" s="254"/>
      <c r="SJK267" s="254"/>
      <c r="SJL267" s="254"/>
      <c r="SJM267" s="254"/>
      <c r="SJN267" s="254"/>
      <c r="SJO267" s="254"/>
      <c r="SJP267" s="254"/>
      <c r="SJQ267" s="254"/>
      <c r="SJR267" s="254"/>
      <c r="SJS267" s="254"/>
      <c r="SJT267" s="254"/>
      <c r="SJU267" s="254"/>
      <c r="SJV267" s="254"/>
      <c r="SJW267" s="254"/>
      <c r="SJX267" s="254"/>
      <c r="SJY267" s="254"/>
      <c r="SJZ267" s="254"/>
      <c r="SKA267" s="254"/>
      <c r="SKB267" s="254"/>
      <c r="SKC267" s="254"/>
      <c r="SKD267" s="254"/>
      <c r="SKE267" s="254"/>
      <c r="SKF267" s="254"/>
      <c r="SKG267" s="254"/>
      <c r="SKH267" s="254"/>
      <c r="SKI267" s="254"/>
      <c r="SKJ267" s="254"/>
      <c r="SKK267" s="254"/>
      <c r="SKL267" s="254"/>
      <c r="SKM267" s="254"/>
      <c r="SKN267" s="254"/>
      <c r="SKO267" s="254"/>
      <c r="SKP267" s="254"/>
      <c r="SKQ267" s="254"/>
      <c r="SKR267" s="254"/>
      <c r="SKS267" s="254"/>
      <c r="SKT267" s="254"/>
      <c r="SKU267" s="254"/>
      <c r="SKV267" s="254"/>
      <c r="SKW267" s="254"/>
      <c r="SKX267" s="254"/>
      <c r="SKY267" s="254"/>
      <c r="SKZ267" s="254"/>
      <c r="SLA267" s="254"/>
      <c r="SLB267" s="254"/>
      <c r="SLC267" s="254"/>
      <c r="SLD267" s="254"/>
      <c r="SLE267" s="254"/>
      <c r="SLF267" s="254"/>
      <c r="SLG267" s="254"/>
      <c r="SLH267" s="254"/>
      <c r="SLI267" s="254"/>
      <c r="SLJ267" s="254"/>
      <c r="SLK267" s="254"/>
      <c r="SLL267" s="254"/>
      <c r="SLM267" s="254"/>
      <c r="SLN267" s="254"/>
      <c r="SLO267" s="254"/>
      <c r="SLP267" s="254"/>
      <c r="SLQ267" s="254"/>
      <c r="SLR267" s="254"/>
      <c r="SLS267" s="254"/>
      <c r="SLT267" s="254"/>
      <c r="SLU267" s="254"/>
      <c r="SLV267" s="254"/>
      <c r="SLW267" s="254"/>
      <c r="SLX267" s="254"/>
      <c r="SLY267" s="254"/>
      <c r="SLZ267" s="254"/>
      <c r="SMA267" s="254"/>
      <c r="SMB267" s="254"/>
      <c r="SMC267" s="254"/>
      <c r="SMD267" s="254"/>
      <c r="SME267" s="254"/>
      <c r="SMF267" s="254"/>
      <c r="SMG267" s="254"/>
      <c r="SMH267" s="254"/>
      <c r="SMI267" s="254"/>
      <c r="SMJ267" s="254"/>
      <c r="SMK267" s="254"/>
      <c r="SML267" s="254"/>
      <c r="SMM267" s="254"/>
      <c r="SMN267" s="254"/>
      <c r="SMO267" s="254"/>
      <c r="SMP267" s="254"/>
      <c r="SMQ267" s="254"/>
      <c r="SMR267" s="254"/>
      <c r="SMS267" s="254"/>
      <c r="SMT267" s="254"/>
      <c r="SMU267" s="254"/>
      <c r="SMV267" s="254"/>
      <c r="SMW267" s="254"/>
      <c r="SMX267" s="254"/>
      <c r="SMY267" s="254"/>
      <c r="SMZ267" s="254"/>
      <c r="SNA267" s="254"/>
      <c r="SNB267" s="254"/>
      <c r="SNC267" s="254"/>
      <c r="SND267" s="254"/>
      <c r="SNE267" s="254"/>
      <c r="SNF267" s="254"/>
      <c r="SNG267" s="254"/>
      <c r="SNH267" s="254"/>
      <c r="SNI267" s="254"/>
      <c r="SNJ267" s="254"/>
      <c r="SNK267" s="254"/>
      <c r="SNL267" s="254"/>
      <c r="SNM267" s="254"/>
      <c r="SNN267" s="254"/>
      <c r="SNO267" s="254"/>
      <c r="SNP267" s="254"/>
      <c r="SNQ267" s="254"/>
      <c r="SNR267" s="254"/>
      <c r="SNS267" s="254"/>
      <c r="SNT267" s="254"/>
      <c r="SNU267" s="254"/>
      <c r="SNV267" s="254"/>
      <c r="SNW267" s="254"/>
      <c r="SNX267" s="254"/>
      <c r="SNY267" s="254"/>
      <c r="SNZ267" s="254"/>
      <c r="SOA267" s="254"/>
      <c r="SOB267" s="254"/>
      <c r="SOC267" s="254"/>
      <c r="SOD267" s="254"/>
      <c r="SOE267" s="254"/>
      <c r="SOF267" s="254"/>
      <c r="SOG267" s="254"/>
      <c r="SOH267" s="254"/>
      <c r="SOI267" s="254"/>
      <c r="SOJ267" s="254"/>
      <c r="SOK267" s="254"/>
      <c r="SOL267" s="254"/>
      <c r="SOM267" s="254"/>
      <c r="SON267" s="254"/>
      <c r="SOO267" s="254"/>
      <c r="SOP267" s="254"/>
      <c r="SOQ267" s="254"/>
      <c r="SOR267" s="254"/>
      <c r="SOS267" s="254"/>
      <c r="SOT267" s="254"/>
      <c r="SOU267" s="254"/>
      <c r="SOV267" s="254"/>
      <c r="SOW267" s="254"/>
      <c r="SOX267" s="254"/>
      <c r="SOY267" s="254"/>
      <c r="SOZ267" s="254"/>
      <c r="SPA267" s="254"/>
      <c r="SPB267" s="254"/>
      <c r="SPC267" s="254"/>
      <c r="SPD267" s="254"/>
      <c r="SPE267" s="254"/>
      <c r="SPF267" s="254"/>
      <c r="SPG267" s="254"/>
      <c r="SPH267" s="254"/>
      <c r="SPI267" s="254"/>
      <c r="SPJ267" s="254"/>
      <c r="SPK267" s="254"/>
      <c r="SPL267" s="254"/>
      <c r="SPM267" s="254"/>
      <c r="SPN267" s="254"/>
      <c r="SPO267" s="254"/>
      <c r="SPP267" s="254"/>
      <c r="SPQ267" s="254"/>
      <c r="SPR267" s="254"/>
      <c r="SPS267" s="254"/>
      <c r="SPT267" s="254"/>
      <c r="SPU267" s="254"/>
      <c r="SPV267" s="254"/>
      <c r="SPW267" s="254"/>
      <c r="SPX267" s="254"/>
      <c r="SPY267" s="254"/>
      <c r="SPZ267" s="254"/>
      <c r="SQA267" s="254"/>
      <c r="SQB267" s="254"/>
      <c r="SQC267" s="254"/>
      <c r="SQD267" s="254"/>
      <c r="SQE267" s="254"/>
      <c r="SQF267" s="254"/>
      <c r="SQG267" s="254"/>
      <c r="SQH267" s="254"/>
      <c r="SQI267" s="254"/>
      <c r="SQJ267" s="254"/>
      <c r="SQK267" s="254"/>
      <c r="SQL267" s="254"/>
      <c r="SQM267" s="254"/>
      <c r="SQN267" s="254"/>
      <c r="SQO267" s="254"/>
      <c r="SQP267" s="254"/>
      <c r="SQQ267" s="254"/>
      <c r="SQR267" s="254"/>
      <c r="SQS267" s="254"/>
      <c r="SQT267" s="254"/>
      <c r="SQU267" s="254"/>
      <c r="SQV267" s="254"/>
      <c r="SQW267" s="254"/>
      <c r="SQX267" s="254"/>
      <c r="SQY267" s="254"/>
      <c r="SQZ267" s="254"/>
      <c r="SRA267" s="254"/>
      <c r="SRB267" s="254"/>
      <c r="SRC267" s="254"/>
      <c r="SRD267" s="254"/>
      <c r="SRE267" s="254"/>
      <c r="SRF267" s="254"/>
      <c r="SRG267" s="254"/>
      <c r="SRH267" s="254"/>
      <c r="SRI267" s="254"/>
      <c r="SRJ267" s="254"/>
      <c r="SRK267" s="254"/>
      <c r="SRL267" s="254"/>
      <c r="SRM267" s="254"/>
      <c r="SRN267" s="254"/>
      <c r="SRO267" s="254"/>
      <c r="SRP267" s="254"/>
      <c r="SRQ267" s="254"/>
      <c r="SRR267" s="254"/>
      <c r="SRS267" s="254"/>
      <c r="SRT267" s="254"/>
      <c r="SRU267" s="254"/>
      <c r="SRV267" s="254"/>
      <c r="SRW267" s="254"/>
      <c r="SRX267" s="254"/>
      <c r="SRY267" s="254"/>
      <c r="SRZ267" s="254"/>
      <c r="SSA267" s="254"/>
      <c r="SSB267" s="254"/>
      <c r="SSC267" s="254"/>
      <c r="SSD267" s="254"/>
      <c r="SSE267" s="254"/>
      <c r="SSF267" s="254"/>
      <c r="SSG267" s="254"/>
      <c r="SSH267" s="254"/>
      <c r="SSI267" s="254"/>
      <c r="SSJ267" s="254"/>
      <c r="SSK267" s="254"/>
      <c r="SSL267" s="254"/>
      <c r="SSM267" s="254"/>
      <c r="SSN267" s="254"/>
      <c r="SSO267" s="254"/>
      <c r="SSP267" s="254"/>
      <c r="SSQ267" s="254"/>
      <c r="SSR267" s="254"/>
      <c r="SSS267" s="254"/>
      <c r="SST267" s="254"/>
      <c r="SSU267" s="254"/>
      <c r="SSV267" s="254"/>
      <c r="SSW267" s="254"/>
      <c r="SSX267" s="254"/>
      <c r="SSY267" s="254"/>
      <c r="SSZ267" s="254"/>
      <c r="STA267" s="254"/>
      <c r="STB267" s="254"/>
      <c r="STC267" s="254"/>
      <c r="STD267" s="254"/>
      <c r="STE267" s="254"/>
      <c r="STF267" s="254"/>
      <c r="STG267" s="254"/>
      <c r="STH267" s="254"/>
      <c r="STI267" s="254"/>
      <c r="STJ267" s="254"/>
      <c r="STK267" s="254"/>
      <c r="STL267" s="254"/>
      <c r="STM267" s="254"/>
      <c r="STN267" s="254"/>
      <c r="STO267" s="254"/>
      <c r="STP267" s="254"/>
      <c r="STQ267" s="254"/>
      <c r="STR267" s="254"/>
      <c r="STS267" s="254"/>
      <c r="STT267" s="254"/>
      <c r="STU267" s="254"/>
      <c r="STV267" s="254"/>
      <c r="STW267" s="254"/>
      <c r="STX267" s="254"/>
      <c r="STY267" s="254"/>
      <c r="STZ267" s="254"/>
      <c r="SUA267" s="254"/>
      <c r="SUB267" s="254"/>
      <c r="SUC267" s="254"/>
      <c r="SUD267" s="254"/>
      <c r="SUE267" s="254"/>
      <c r="SUF267" s="254"/>
      <c r="SUG267" s="254"/>
      <c r="SUH267" s="254"/>
      <c r="SUI267" s="254"/>
      <c r="SUJ267" s="254"/>
      <c r="SUK267" s="254"/>
      <c r="SUL267" s="254"/>
      <c r="SUM267" s="254"/>
      <c r="SUN267" s="254"/>
      <c r="SUO267" s="254"/>
      <c r="SUP267" s="254"/>
      <c r="SUQ267" s="254"/>
      <c r="SUR267" s="254"/>
      <c r="SUS267" s="254"/>
      <c r="SUT267" s="254"/>
      <c r="SUU267" s="254"/>
      <c r="SUV267" s="254"/>
      <c r="SUW267" s="254"/>
      <c r="SUX267" s="254"/>
      <c r="SUY267" s="254"/>
      <c r="SUZ267" s="254"/>
      <c r="SVA267" s="254"/>
      <c r="SVB267" s="254"/>
      <c r="SVC267" s="254"/>
      <c r="SVD267" s="254"/>
      <c r="SVE267" s="254"/>
      <c r="SVF267" s="254"/>
      <c r="SVG267" s="254"/>
      <c r="SVH267" s="254"/>
      <c r="SVI267" s="254"/>
      <c r="SVJ267" s="254"/>
      <c r="SVK267" s="254"/>
      <c r="SVL267" s="254"/>
      <c r="SVM267" s="254"/>
      <c r="SVN267" s="254"/>
      <c r="SVO267" s="254"/>
      <c r="SVP267" s="254"/>
      <c r="SVQ267" s="254"/>
      <c r="SVR267" s="254"/>
      <c r="SVS267" s="254"/>
      <c r="SVT267" s="254"/>
      <c r="SVU267" s="254"/>
      <c r="SVV267" s="254"/>
      <c r="SVW267" s="254"/>
      <c r="SVX267" s="254"/>
      <c r="SVY267" s="254"/>
      <c r="SVZ267" s="254"/>
      <c r="SWA267" s="254"/>
      <c r="SWB267" s="254"/>
      <c r="SWC267" s="254"/>
      <c r="SWD267" s="254"/>
      <c r="SWE267" s="254"/>
      <c r="SWF267" s="254"/>
      <c r="SWG267" s="254"/>
      <c r="SWH267" s="254"/>
      <c r="SWI267" s="254"/>
      <c r="SWJ267" s="254"/>
      <c r="SWK267" s="254"/>
      <c r="SWL267" s="254"/>
      <c r="SWM267" s="254"/>
      <c r="SWN267" s="254"/>
      <c r="SWO267" s="254"/>
      <c r="SWP267" s="254"/>
      <c r="SWQ267" s="254"/>
      <c r="SWR267" s="254"/>
      <c r="SWS267" s="254"/>
      <c r="SWT267" s="254"/>
      <c r="SWU267" s="254"/>
      <c r="SWV267" s="254"/>
      <c r="SWW267" s="254"/>
      <c r="SWX267" s="254"/>
      <c r="SWY267" s="254"/>
      <c r="SWZ267" s="254"/>
      <c r="SXA267" s="254"/>
      <c r="SXB267" s="254"/>
      <c r="SXC267" s="254"/>
      <c r="SXD267" s="254"/>
      <c r="SXE267" s="254"/>
      <c r="SXF267" s="254"/>
      <c r="SXG267" s="254"/>
      <c r="SXH267" s="254"/>
      <c r="SXI267" s="254"/>
      <c r="SXJ267" s="254"/>
      <c r="SXK267" s="254"/>
      <c r="SXL267" s="254"/>
      <c r="SXM267" s="254"/>
      <c r="SXN267" s="254"/>
      <c r="SXO267" s="254"/>
      <c r="SXP267" s="254"/>
      <c r="SXQ267" s="254"/>
      <c r="SXR267" s="254"/>
      <c r="SXS267" s="254"/>
      <c r="SXT267" s="254"/>
      <c r="SXU267" s="254"/>
      <c r="SXV267" s="254"/>
      <c r="SXW267" s="254"/>
      <c r="SXX267" s="254"/>
      <c r="SXY267" s="254"/>
      <c r="SXZ267" s="254"/>
      <c r="SYA267" s="254"/>
      <c r="SYB267" s="254"/>
      <c r="SYC267" s="254"/>
      <c r="SYD267" s="254"/>
      <c r="SYE267" s="254"/>
      <c r="SYF267" s="254"/>
      <c r="SYG267" s="254"/>
      <c r="SYH267" s="254"/>
      <c r="SYI267" s="254"/>
      <c r="SYJ267" s="254"/>
      <c r="SYK267" s="254"/>
      <c r="SYL267" s="254"/>
      <c r="SYM267" s="254"/>
      <c r="SYN267" s="254"/>
      <c r="SYO267" s="254"/>
      <c r="SYP267" s="254"/>
      <c r="SYQ267" s="254"/>
      <c r="SYR267" s="254"/>
      <c r="SYS267" s="254"/>
      <c r="SYT267" s="254"/>
      <c r="SYU267" s="254"/>
      <c r="SYV267" s="254"/>
      <c r="SYW267" s="254"/>
      <c r="SYX267" s="254"/>
      <c r="SYY267" s="254"/>
      <c r="SYZ267" s="254"/>
      <c r="SZA267" s="254"/>
      <c r="SZB267" s="254"/>
      <c r="SZC267" s="254"/>
      <c r="SZD267" s="254"/>
      <c r="SZE267" s="254"/>
      <c r="SZF267" s="254"/>
      <c r="SZG267" s="254"/>
      <c r="SZH267" s="254"/>
      <c r="SZI267" s="254"/>
      <c r="SZJ267" s="254"/>
      <c r="SZK267" s="254"/>
      <c r="SZL267" s="254"/>
      <c r="SZM267" s="254"/>
      <c r="SZN267" s="254"/>
      <c r="SZO267" s="254"/>
      <c r="SZP267" s="254"/>
      <c r="SZQ267" s="254"/>
      <c r="SZR267" s="254"/>
      <c r="SZS267" s="254"/>
      <c r="SZT267" s="254"/>
      <c r="SZU267" s="254"/>
      <c r="SZV267" s="254"/>
      <c r="SZW267" s="254"/>
      <c r="SZX267" s="254"/>
      <c r="SZY267" s="254"/>
      <c r="SZZ267" s="254"/>
      <c r="TAA267" s="254"/>
      <c r="TAB267" s="254"/>
      <c r="TAC267" s="254"/>
      <c r="TAD267" s="254"/>
      <c r="TAE267" s="254"/>
      <c r="TAF267" s="254"/>
      <c r="TAG267" s="254"/>
      <c r="TAH267" s="254"/>
      <c r="TAI267" s="254"/>
      <c r="TAJ267" s="254"/>
      <c r="TAK267" s="254"/>
      <c r="TAL267" s="254"/>
      <c r="TAM267" s="254"/>
      <c r="TAN267" s="254"/>
      <c r="TAO267" s="254"/>
      <c r="TAP267" s="254"/>
      <c r="TAQ267" s="254"/>
      <c r="TAR267" s="254"/>
      <c r="TAS267" s="254"/>
      <c r="TAT267" s="254"/>
      <c r="TAU267" s="254"/>
      <c r="TAV267" s="254"/>
      <c r="TAW267" s="254"/>
      <c r="TAX267" s="254"/>
      <c r="TAY267" s="254"/>
      <c r="TAZ267" s="254"/>
      <c r="TBA267" s="254"/>
      <c r="TBB267" s="254"/>
      <c r="TBC267" s="254"/>
      <c r="TBD267" s="254"/>
      <c r="TBE267" s="254"/>
      <c r="TBF267" s="254"/>
      <c r="TBG267" s="254"/>
      <c r="TBH267" s="254"/>
      <c r="TBI267" s="254"/>
      <c r="TBJ267" s="254"/>
      <c r="TBK267" s="254"/>
      <c r="TBL267" s="254"/>
      <c r="TBM267" s="254"/>
      <c r="TBN267" s="254"/>
      <c r="TBO267" s="254"/>
      <c r="TBP267" s="254"/>
      <c r="TBQ267" s="254"/>
      <c r="TBR267" s="254"/>
      <c r="TBS267" s="254"/>
      <c r="TBT267" s="254"/>
      <c r="TBU267" s="254"/>
      <c r="TBV267" s="254"/>
      <c r="TBW267" s="254"/>
      <c r="TBX267" s="254"/>
      <c r="TBY267" s="254"/>
      <c r="TBZ267" s="254"/>
      <c r="TCA267" s="254"/>
      <c r="TCB267" s="254"/>
      <c r="TCC267" s="254"/>
      <c r="TCD267" s="254"/>
      <c r="TCE267" s="254"/>
      <c r="TCF267" s="254"/>
      <c r="TCG267" s="254"/>
      <c r="TCH267" s="254"/>
      <c r="TCI267" s="254"/>
      <c r="TCJ267" s="254"/>
      <c r="TCK267" s="254"/>
      <c r="TCL267" s="254"/>
      <c r="TCM267" s="254"/>
      <c r="TCN267" s="254"/>
      <c r="TCO267" s="254"/>
      <c r="TCP267" s="254"/>
      <c r="TCQ267" s="254"/>
      <c r="TCR267" s="254"/>
      <c r="TCS267" s="254"/>
      <c r="TCT267" s="254"/>
      <c r="TCU267" s="254"/>
      <c r="TCV267" s="254"/>
      <c r="TCW267" s="254"/>
      <c r="TCX267" s="254"/>
      <c r="TCY267" s="254"/>
      <c r="TCZ267" s="254"/>
      <c r="TDA267" s="254"/>
      <c r="TDB267" s="254"/>
      <c r="TDC267" s="254"/>
      <c r="TDD267" s="254"/>
      <c r="TDE267" s="254"/>
      <c r="TDF267" s="254"/>
      <c r="TDG267" s="254"/>
      <c r="TDH267" s="254"/>
      <c r="TDI267" s="254"/>
      <c r="TDJ267" s="254"/>
      <c r="TDK267" s="254"/>
      <c r="TDL267" s="254"/>
      <c r="TDM267" s="254"/>
      <c r="TDN267" s="254"/>
      <c r="TDO267" s="254"/>
      <c r="TDP267" s="254"/>
      <c r="TDQ267" s="254"/>
      <c r="TDR267" s="254"/>
      <c r="TDS267" s="254"/>
      <c r="TDT267" s="254"/>
      <c r="TDU267" s="254"/>
      <c r="TDV267" s="254"/>
      <c r="TDW267" s="254"/>
      <c r="TDX267" s="254"/>
      <c r="TDY267" s="254"/>
      <c r="TDZ267" s="254"/>
      <c r="TEA267" s="254"/>
      <c r="TEB267" s="254"/>
      <c r="TEC267" s="254"/>
      <c r="TED267" s="254"/>
      <c r="TEE267" s="254"/>
      <c r="TEF267" s="254"/>
      <c r="TEG267" s="254"/>
      <c r="TEH267" s="254"/>
      <c r="TEI267" s="254"/>
      <c r="TEJ267" s="254"/>
      <c r="TEK267" s="254"/>
      <c r="TEL267" s="254"/>
      <c r="TEM267" s="254"/>
      <c r="TEN267" s="254"/>
      <c r="TEO267" s="254"/>
      <c r="TEP267" s="254"/>
      <c r="TEQ267" s="254"/>
      <c r="TER267" s="254"/>
      <c r="TES267" s="254"/>
      <c r="TET267" s="254"/>
      <c r="TEU267" s="254"/>
      <c r="TEV267" s="254"/>
      <c r="TEW267" s="254"/>
      <c r="TEX267" s="254"/>
      <c r="TEY267" s="254"/>
      <c r="TEZ267" s="254"/>
      <c r="TFA267" s="254"/>
      <c r="TFB267" s="254"/>
      <c r="TFC267" s="254"/>
      <c r="TFD267" s="254"/>
      <c r="TFE267" s="254"/>
      <c r="TFF267" s="254"/>
      <c r="TFG267" s="254"/>
      <c r="TFH267" s="254"/>
      <c r="TFI267" s="254"/>
      <c r="TFJ267" s="254"/>
      <c r="TFK267" s="254"/>
      <c r="TFL267" s="254"/>
      <c r="TFM267" s="254"/>
      <c r="TFN267" s="254"/>
      <c r="TFO267" s="254"/>
      <c r="TFP267" s="254"/>
      <c r="TFQ267" s="254"/>
      <c r="TFR267" s="254"/>
      <c r="TFS267" s="254"/>
      <c r="TFT267" s="254"/>
      <c r="TFU267" s="254"/>
      <c r="TFV267" s="254"/>
      <c r="TFW267" s="254"/>
      <c r="TFX267" s="254"/>
      <c r="TFY267" s="254"/>
      <c r="TFZ267" s="254"/>
      <c r="TGA267" s="254"/>
      <c r="TGB267" s="254"/>
      <c r="TGC267" s="254"/>
      <c r="TGD267" s="254"/>
      <c r="TGE267" s="254"/>
      <c r="TGF267" s="254"/>
      <c r="TGG267" s="254"/>
      <c r="TGH267" s="254"/>
      <c r="TGI267" s="254"/>
      <c r="TGJ267" s="254"/>
      <c r="TGK267" s="254"/>
      <c r="TGL267" s="254"/>
      <c r="TGM267" s="254"/>
      <c r="TGN267" s="254"/>
      <c r="TGO267" s="254"/>
      <c r="TGP267" s="254"/>
      <c r="TGQ267" s="254"/>
      <c r="TGR267" s="254"/>
      <c r="TGS267" s="254"/>
      <c r="TGT267" s="254"/>
      <c r="TGU267" s="254"/>
      <c r="TGV267" s="254"/>
      <c r="TGW267" s="254"/>
      <c r="TGX267" s="254"/>
      <c r="TGY267" s="254"/>
      <c r="TGZ267" s="254"/>
      <c r="THA267" s="254"/>
      <c r="THB267" s="254"/>
      <c r="THC267" s="254"/>
      <c r="THD267" s="254"/>
      <c r="THE267" s="254"/>
      <c r="THF267" s="254"/>
      <c r="THG267" s="254"/>
      <c r="THH267" s="254"/>
      <c r="THI267" s="254"/>
      <c r="THJ267" s="254"/>
      <c r="THK267" s="254"/>
      <c r="THL267" s="254"/>
      <c r="THM267" s="254"/>
      <c r="THN267" s="254"/>
      <c r="THO267" s="254"/>
      <c r="THP267" s="254"/>
      <c r="THQ267" s="254"/>
      <c r="THR267" s="254"/>
      <c r="THS267" s="254"/>
      <c r="THT267" s="254"/>
      <c r="THU267" s="254"/>
      <c r="THV267" s="254"/>
      <c r="THW267" s="254"/>
      <c r="THX267" s="254"/>
      <c r="THY267" s="254"/>
      <c r="THZ267" s="254"/>
      <c r="TIA267" s="254"/>
      <c r="TIB267" s="254"/>
      <c r="TIC267" s="254"/>
      <c r="TID267" s="254"/>
      <c r="TIE267" s="254"/>
      <c r="TIF267" s="254"/>
      <c r="TIG267" s="254"/>
      <c r="TIH267" s="254"/>
      <c r="TII267" s="254"/>
      <c r="TIJ267" s="254"/>
      <c r="TIK267" s="254"/>
      <c r="TIL267" s="254"/>
      <c r="TIM267" s="254"/>
      <c r="TIN267" s="254"/>
      <c r="TIO267" s="254"/>
      <c r="TIP267" s="254"/>
      <c r="TIQ267" s="254"/>
      <c r="TIR267" s="254"/>
      <c r="TIS267" s="254"/>
      <c r="TIT267" s="254"/>
      <c r="TIU267" s="254"/>
      <c r="TIV267" s="254"/>
      <c r="TIW267" s="254"/>
      <c r="TIX267" s="254"/>
      <c r="TIY267" s="254"/>
      <c r="TIZ267" s="254"/>
      <c r="TJA267" s="254"/>
      <c r="TJB267" s="254"/>
      <c r="TJC267" s="254"/>
      <c r="TJD267" s="254"/>
      <c r="TJE267" s="254"/>
      <c r="TJF267" s="254"/>
      <c r="TJG267" s="254"/>
      <c r="TJH267" s="254"/>
      <c r="TJI267" s="254"/>
      <c r="TJJ267" s="254"/>
      <c r="TJK267" s="254"/>
      <c r="TJL267" s="254"/>
      <c r="TJM267" s="254"/>
      <c r="TJN267" s="254"/>
      <c r="TJO267" s="254"/>
      <c r="TJP267" s="254"/>
      <c r="TJQ267" s="254"/>
      <c r="TJR267" s="254"/>
      <c r="TJS267" s="254"/>
      <c r="TJT267" s="254"/>
      <c r="TJU267" s="254"/>
      <c r="TJV267" s="254"/>
      <c r="TJW267" s="254"/>
      <c r="TJX267" s="254"/>
      <c r="TJY267" s="254"/>
      <c r="TJZ267" s="254"/>
      <c r="TKA267" s="254"/>
      <c r="TKB267" s="254"/>
      <c r="TKC267" s="254"/>
      <c r="TKD267" s="254"/>
      <c r="TKE267" s="254"/>
      <c r="TKF267" s="254"/>
      <c r="TKG267" s="254"/>
      <c r="TKH267" s="254"/>
      <c r="TKI267" s="254"/>
      <c r="TKJ267" s="254"/>
      <c r="TKK267" s="254"/>
      <c r="TKL267" s="254"/>
      <c r="TKM267" s="254"/>
      <c r="TKN267" s="254"/>
      <c r="TKO267" s="254"/>
      <c r="TKP267" s="254"/>
      <c r="TKQ267" s="254"/>
      <c r="TKR267" s="254"/>
      <c r="TKS267" s="254"/>
      <c r="TKT267" s="254"/>
      <c r="TKU267" s="254"/>
      <c r="TKV267" s="254"/>
      <c r="TKW267" s="254"/>
      <c r="TKX267" s="254"/>
      <c r="TKY267" s="254"/>
      <c r="TKZ267" s="254"/>
      <c r="TLA267" s="254"/>
      <c r="TLB267" s="254"/>
      <c r="TLC267" s="254"/>
      <c r="TLD267" s="254"/>
      <c r="TLE267" s="254"/>
      <c r="TLF267" s="254"/>
      <c r="TLG267" s="254"/>
      <c r="TLH267" s="254"/>
      <c r="TLI267" s="254"/>
      <c r="TLJ267" s="254"/>
      <c r="TLK267" s="254"/>
      <c r="TLL267" s="254"/>
      <c r="TLM267" s="254"/>
      <c r="TLN267" s="254"/>
      <c r="TLO267" s="254"/>
      <c r="TLP267" s="254"/>
      <c r="TLQ267" s="254"/>
      <c r="TLR267" s="254"/>
      <c r="TLS267" s="254"/>
      <c r="TLT267" s="254"/>
      <c r="TLU267" s="254"/>
      <c r="TLV267" s="254"/>
      <c r="TLW267" s="254"/>
      <c r="TLX267" s="254"/>
      <c r="TLY267" s="254"/>
      <c r="TLZ267" s="254"/>
      <c r="TMA267" s="254"/>
      <c r="TMB267" s="254"/>
      <c r="TMC267" s="254"/>
      <c r="TMD267" s="254"/>
      <c r="TME267" s="254"/>
      <c r="TMF267" s="254"/>
      <c r="TMG267" s="254"/>
      <c r="TMH267" s="254"/>
      <c r="TMI267" s="254"/>
      <c r="TMJ267" s="254"/>
      <c r="TMK267" s="254"/>
      <c r="TML267" s="254"/>
      <c r="TMM267" s="254"/>
      <c r="TMN267" s="254"/>
      <c r="TMO267" s="254"/>
      <c r="TMP267" s="254"/>
      <c r="TMQ267" s="254"/>
      <c r="TMR267" s="254"/>
      <c r="TMS267" s="254"/>
      <c r="TMT267" s="254"/>
      <c r="TMU267" s="254"/>
      <c r="TMV267" s="254"/>
      <c r="TMW267" s="254"/>
      <c r="TMX267" s="254"/>
      <c r="TMY267" s="254"/>
      <c r="TMZ267" s="254"/>
      <c r="TNA267" s="254"/>
      <c r="TNB267" s="254"/>
      <c r="TNC267" s="254"/>
      <c r="TND267" s="254"/>
      <c r="TNE267" s="254"/>
      <c r="TNF267" s="254"/>
      <c r="TNG267" s="254"/>
      <c r="TNH267" s="254"/>
      <c r="TNI267" s="254"/>
      <c r="TNJ267" s="254"/>
      <c r="TNK267" s="254"/>
      <c r="TNL267" s="254"/>
      <c r="TNM267" s="254"/>
      <c r="TNN267" s="254"/>
      <c r="TNO267" s="254"/>
      <c r="TNP267" s="254"/>
      <c r="TNQ267" s="254"/>
      <c r="TNR267" s="254"/>
      <c r="TNS267" s="254"/>
      <c r="TNT267" s="254"/>
      <c r="TNU267" s="254"/>
      <c r="TNV267" s="254"/>
      <c r="TNW267" s="254"/>
      <c r="TNX267" s="254"/>
      <c r="TNY267" s="254"/>
      <c r="TNZ267" s="254"/>
      <c r="TOA267" s="254"/>
      <c r="TOB267" s="254"/>
      <c r="TOC267" s="254"/>
      <c r="TOD267" s="254"/>
      <c r="TOE267" s="254"/>
      <c r="TOF267" s="254"/>
      <c r="TOG267" s="254"/>
      <c r="TOH267" s="254"/>
      <c r="TOI267" s="254"/>
      <c r="TOJ267" s="254"/>
      <c r="TOK267" s="254"/>
      <c r="TOL267" s="254"/>
      <c r="TOM267" s="254"/>
      <c r="TON267" s="254"/>
      <c r="TOO267" s="254"/>
      <c r="TOP267" s="254"/>
      <c r="TOQ267" s="254"/>
      <c r="TOR267" s="254"/>
      <c r="TOS267" s="254"/>
      <c r="TOT267" s="254"/>
      <c r="TOU267" s="254"/>
      <c r="TOV267" s="254"/>
      <c r="TOW267" s="254"/>
      <c r="TOX267" s="254"/>
      <c r="TOY267" s="254"/>
      <c r="TOZ267" s="254"/>
      <c r="TPA267" s="254"/>
      <c r="TPB267" s="254"/>
      <c r="TPC267" s="254"/>
      <c r="TPD267" s="254"/>
      <c r="TPE267" s="254"/>
      <c r="TPF267" s="254"/>
      <c r="TPG267" s="254"/>
      <c r="TPH267" s="254"/>
      <c r="TPI267" s="254"/>
      <c r="TPJ267" s="254"/>
      <c r="TPK267" s="254"/>
      <c r="TPL267" s="254"/>
      <c r="TPM267" s="254"/>
      <c r="TPN267" s="254"/>
      <c r="TPO267" s="254"/>
      <c r="TPP267" s="254"/>
      <c r="TPQ267" s="254"/>
      <c r="TPR267" s="254"/>
      <c r="TPS267" s="254"/>
      <c r="TPT267" s="254"/>
      <c r="TPU267" s="254"/>
      <c r="TPV267" s="254"/>
      <c r="TPW267" s="254"/>
      <c r="TPX267" s="254"/>
      <c r="TPY267" s="254"/>
      <c r="TPZ267" s="254"/>
      <c r="TQA267" s="254"/>
      <c r="TQB267" s="254"/>
      <c r="TQC267" s="254"/>
      <c r="TQD267" s="254"/>
      <c r="TQE267" s="254"/>
      <c r="TQF267" s="254"/>
      <c r="TQG267" s="254"/>
      <c r="TQH267" s="254"/>
      <c r="TQI267" s="254"/>
      <c r="TQJ267" s="254"/>
      <c r="TQK267" s="254"/>
      <c r="TQL267" s="254"/>
      <c r="TQM267" s="254"/>
      <c r="TQN267" s="254"/>
      <c r="TQO267" s="254"/>
      <c r="TQP267" s="254"/>
      <c r="TQQ267" s="254"/>
      <c r="TQR267" s="254"/>
      <c r="TQS267" s="254"/>
      <c r="TQT267" s="254"/>
      <c r="TQU267" s="254"/>
      <c r="TQV267" s="254"/>
      <c r="TQW267" s="254"/>
      <c r="TQX267" s="254"/>
      <c r="TQY267" s="254"/>
      <c r="TQZ267" s="254"/>
      <c r="TRA267" s="254"/>
      <c r="TRB267" s="254"/>
      <c r="TRC267" s="254"/>
      <c r="TRD267" s="254"/>
      <c r="TRE267" s="254"/>
      <c r="TRF267" s="254"/>
      <c r="TRG267" s="254"/>
      <c r="TRH267" s="254"/>
      <c r="TRI267" s="254"/>
      <c r="TRJ267" s="254"/>
      <c r="TRK267" s="254"/>
      <c r="TRL267" s="254"/>
      <c r="TRM267" s="254"/>
      <c r="TRN267" s="254"/>
      <c r="TRO267" s="254"/>
      <c r="TRP267" s="254"/>
      <c r="TRQ267" s="254"/>
      <c r="TRR267" s="254"/>
      <c r="TRS267" s="254"/>
      <c r="TRT267" s="254"/>
      <c r="TRU267" s="254"/>
      <c r="TRV267" s="254"/>
      <c r="TRW267" s="254"/>
      <c r="TRX267" s="254"/>
      <c r="TRY267" s="254"/>
      <c r="TRZ267" s="254"/>
      <c r="TSA267" s="254"/>
      <c r="TSB267" s="254"/>
      <c r="TSC267" s="254"/>
      <c r="TSD267" s="254"/>
      <c r="TSE267" s="254"/>
      <c r="TSF267" s="254"/>
      <c r="TSG267" s="254"/>
      <c r="TSH267" s="254"/>
      <c r="TSI267" s="254"/>
      <c r="TSJ267" s="254"/>
      <c r="TSK267" s="254"/>
      <c r="TSL267" s="254"/>
      <c r="TSM267" s="254"/>
      <c r="TSN267" s="254"/>
      <c r="TSO267" s="254"/>
      <c r="TSP267" s="254"/>
      <c r="TSQ267" s="254"/>
      <c r="TSR267" s="254"/>
      <c r="TSS267" s="254"/>
      <c r="TST267" s="254"/>
      <c r="TSU267" s="254"/>
      <c r="TSV267" s="254"/>
      <c r="TSW267" s="254"/>
      <c r="TSX267" s="254"/>
      <c r="TSY267" s="254"/>
      <c r="TSZ267" s="254"/>
      <c r="TTA267" s="254"/>
      <c r="TTB267" s="254"/>
      <c r="TTC267" s="254"/>
      <c r="TTD267" s="254"/>
      <c r="TTE267" s="254"/>
      <c r="TTF267" s="254"/>
      <c r="TTG267" s="254"/>
      <c r="TTH267" s="254"/>
      <c r="TTI267" s="254"/>
      <c r="TTJ267" s="254"/>
      <c r="TTK267" s="254"/>
      <c r="TTL267" s="254"/>
      <c r="TTM267" s="254"/>
      <c r="TTN267" s="254"/>
      <c r="TTO267" s="254"/>
      <c r="TTP267" s="254"/>
      <c r="TTQ267" s="254"/>
      <c r="TTR267" s="254"/>
      <c r="TTS267" s="254"/>
      <c r="TTT267" s="254"/>
      <c r="TTU267" s="254"/>
      <c r="TTV267" s="254"/>
      <c r="TTW267" s="254"/>
      <c r="TTX267" s="254"/>
      <c r="TTY267" s="254"/>
      <c r="TTZ267" s="254"/>
      <c r="TUA267" s="254"/>
      <c r="TUB267" s="254"/>
      <c r="TUC267" s="254"/>
      <c r="TUD267" s="254"/>
      <c r="TUE267" s="254"/>
      <c r="TUF267" s="254"/>
      <c r="TUG267" s="254"/>
      <c r="TUH267" s="254"/>
      <c r="TUI267" s="254"/>
      <c r="TUJ267" s="254"/>
      <c r="TUK267" s="254"/>
      <c r="TUL267" s="254"/>
      <c r="TUM267" s="254"/>
      <c r="TUN267" s="254"/>
      <c r="TUO267" s="254"/>
      <c r="TUP267" s="254"/>
      <c r="TUQ267" s="254"/>
      <c r="TUR267" s="254"/>
      <c r="TUS267" s="254"/>
      <c r="TUT267" s="254"/>
      <c r="TUU267" s="254"/>
      <c r="TUV267" s="254"/>
      <c r="TUW267" s="254"/>
      <c r="TUX267" s="254"/>
      <c r="TUY267" s="254"/>
      <c r="TUZ267" s="254"/>
      <c r="TVA267" s="254"/>
      <c r="TVB267" s="254"/>
      <c r="TVC267" s="254"/>
      <c r="TVD267" s="254"/>
      <c r="TVE267" s="254"/>
      <c r="TVF267" s="254"/>
      <c r="TVG267" s="254"/>
      <c r="TVH267" s="254"/>
      <c r="TVI267" s="254"/>
      <c r="TVJ267" s="254"/>
      <c r="TVK267" s="254"/>
      <c r="TVL267" s="254"/>
      <c r="TVM267" s="254"/>
      <c r="TVN267" s="254"/>
      <c r="TVO267" s="254"/>
      <c r="TVP267" s="254"/>
      <c r="TVQ267" s="254"/>
      <c r="TVR267" s="254"/>
      <c r="TVS267" s="254"/>
      <c r="TVT267" s="254"/>
      <c r="TVU267" s="254"/>
      <c r="TVV267" s="254"/>
      <c r="TVW267" s="254"/>
      <c r="TVX267" s="254"/>
      <c r="TVY267" s="254"/>
      <c r="TVZ267" s="254"/>
      <c r="TWA267" s="254"/>
      <c r="TWB267" s="254"/>
      <c r="TWC267" s="254"/>
      <c r="TWD267" s="254"/>
      <c r="TWE267" s="254"/>
      <c r="TWF267" s="254"/>
      <c r="TWG267" s="254"/>
      <c r="TWH267" s="254"/>
      <c r="TWI267" s="254"/>
      <c r="TWJ267" s="254"/>
      <c r="TWK267" s="254"/>
      <c r="TWL267" s="254"/>
      <c r="TWM267" s="254"/>
      <c r="TWN267" s="254"/>
      <c r="TWO267" s="254"/>
      <c r="TWP267" s="254"/>
      <c r="TWQ267" s="254"/>
      <c r="TWR267" s="254"/>
      <c r="TWS267" s="254"/>
      <c r="TWT267" s="254"/>
      <c r="TWU267" s="254"/>
      <c r="TWV267" s="254"/>
      <c r="TWW267" s="254"/>
      <c r="TWX267" s="254"/>
      <c r="TWY267" s="254"/>
      <c r="TWZ267" s="254"/>
      <c r="TXA267" s="254"/>
      <c r="TXB267" s="254"/>
      <c r="TXC267" s="254"/>
      <c r="TXD267" s="254"/>
      <c r="TXE267" s="254"/>
      <c r="TXF267" s="254"/>
      <c r="TXG267" s="254"/>
      <c r="TXH267" s="254"/>
      <c r="TXI267" s="254"/>
      <c r="TXJ267" s="254"/>
      <c r="TXK267" s="254"/>
      <c r="TXL267" s="254"/>
      <c r="TXM267" s="254"/>
      <c r="TXN267" s="254"/>
      <c r="TXO267" s="254"/>
      <c r="TXP267" s="254"/>
      <c r="TXQ267" s="254"/>
      <c r="TXR267" s="254"/>
      <c r="TXS267" s="254"/>
      <c r="TXT267" s="254"/>
      <c r="TXU267" s="254"/>
      <c r="TXV267" s="254"/>
      <c r="TXW267" s="254"/>
      <c r="TXX267" s="254"/>
      <c r="TXY267" s="254"/>
      <c r="TXZ267" s="254"/>
      <c r="TYA267" s="254"/>
      <c r="TYB267" s="254"/>
      <c r="TYC267" s="254"/>
      <c r="TYD267" s="254"/>
      <c r="TYE267" s="254"/>
      <c r="TYF267" s="254"/>
      <c r="TYG267" s="254"/>
      <c r="TYH267" s="254"/>
      <c r="TYI267" s="254"/>
      <c r="TYJ267" s="254"/>
      <c r="TYK267" s="254"/>
      <c r="TYL267" s="254"/>
      <c r="TYM267" s="254"/>
      <c r="TYN267" s="254"/>
      <c r="TYO267" s="254"/>
      <c r="TYP267" s="254"/>
      <c r="TYQ267" s="254"/>
      <c r="TYR267" s="254"/>
      <c r="TYS267" s="254"/>
      <c r="TYT267" s="254"/>
      <c r="TYU267" s="254"/>
      <c r="TYV267" s="254"/>
      <c r="TYW267" s="254"/>
      <c r="TYX267" s="254"/>
      <c r="TYY267" s="254"/>
      <c r="TYZ267" s="254"/>
      <c r="TZA267" s="254"/>
      <c r="TZB267" s="254"/>
      <c r="TZC267" s="254"/>
      <c r="TZD267" s="254"/>
      <c r="TZE267" s="254"/>
      <c r="TZF267" s="254"/>
      <c r="TZG267" s="254"/>
      <c r="TZH267" s="254"/>
      <c r="TZI267" s="254"/>
      <c r="TZJ267" s="254"/>
      <c r="TZK267" s="254"/>
      <c r="TZL267" s="254"/>
      <c r="TZM267" s="254"/>
      <c r="TZN267" s="254"/>
      <c r="TZO267" s="254"/>
      <c r="TZP267" s="254"/>
      <c r="TZQ267" s="254"/>
      <c r="TZR267" s="254"/>
      <c r="TZS267" s="254"/>
      <c r="TZT267" s="254"/>
      <c r="TZU267" s="254"/>
      <c r="TZV267" s="254"/>
      <c r="TZW267" s="254"/>
      <c r="TZX267" s="254"/>
      <c r="TZY267" s="254"/>
      <c r="TZZ267" s="254"/>
      <c r="UAA267" s="254"/>
      <c r="UAB267" s="254"/>
      <c r="UAC267" s="254"/>
      <c r="UAD267" s="254"/>
      <c r="UAE267" s="254"/>
      <c r="UAF267" s="254"/>
      <c r="UAG267" s="254"/>
      <c r="UAH267" s="254"/>
      <c r="UAI267" s="254"/>
      <c r="UAJ267" s="254"/>
      <c r="UAK267" s="254"/>
      <c r="UAL267" s="254"/>
      <c r="UAM267" s="254"/>
      <c r="UAN267" s="254"/>
      <c r="UAO267" s="254"/>
      <c r="UAP267" s="254"/>
      <c r="UAQ267" s="254"/>
      <c r="UAR267" s="254"/>
      <c r="UAS267" s="254"/>
      <c r="UAT267" s="254"/>
      <c r="UAU267" s="254"/>
      <c r="UAV267" s="254"/>
      <c r="UAW267" s="254"/>
      <c r="UAX267" s="254"/>
      <c r="UAY267" s="254"/>
      <c r="UAZ267" s="254"/>
      <c r="UBA267" s="254"/>
      <c r="UBB267" s="254"/>
      <c r="UBC267" s="254"/>
      <c r="UBD267" s="254"/>
      <c r="UBE267" s="254"/>
      <c r="UBF267" s="254"/>
      <c r="UBG267" s="254"/>
      <c r="UBH267" s="254"/>
      <c r="UBI267" s="254"/>
      <c r="UBJ267" s="254"/>
      <c r="UBK267" s="254"/>
      <c r="UBL267" s="254"/>
      <c r="UBM267" s="254"/>
      <c r="UBN267" s="254"/>
      <c r="UBO267" s="254"/>
      <c r="UBP267" s="254"/>
      <c r="UBQ267" s="254"/>
      <c r="UBR267" s="254"/>
      <c r="UBS267" s="254"/>
      <c r="UBT267" s="254"/>
      <c r="UBU267" s="254"/>
      <c r="UBV267" s="254"/>
      <c r="UBW267" s="254"/>
      <c r="UBX267" s="254"/>
      <c r="UBY267" s="254"/>
      <c r="UBZ267" s="254"/>
      <c r="UCA267" s="254"/>
      <c r="UCB267" s="254"/>
      <c r="UCC267" s="254"/>
      <c r="UCD267" s="254"/>
      <c r="UCE267" s="254"/>
      <c r="UCF267" s="254"/>
      <c r="UCG267" s="254"/>
      <c r="UCH267" s="254"/>
      <c r="UCI267" s="254"/>
      <c r="UCJ267" s="254"/>
      <c r="UCK267" s="254"/>
      <c r="UCL267" s="254"/>
      <c r="UCM267" s="254"/>
      <c r="UCN267" s="254"/>
      <c r="UCO267" s="254"/>
      <c r="UCP267" s="254"/>
      <c r="UCQ267" s="254"/>
      <c r="UCR267" s="254"/>
      <c r="UCS267" s="254"/>
      <c r="UCT267" s="254"/>
      <c r="UCU267" s="254"/>
      <c r="UCV267" s="254"/>
      <c r="UCW267" s="254"/>
      <c r="UCX267" s="254"/>
      <c r="UCY267" s="254"/>
      <c r="UCZ267" s="254"/>
      <c r="UDA267" s="254"/>
      <c r="UDB267" s="254"/>
      <c r="UDC267" s="254"/>
      <c r="UDD267" s="254"/>
      <c r="UDE267" s="254"/>
      <c r="UDF267" s="254"/>
      <c r="UDG267" s="254"/>
      <c r="UDH267" s="254"/>
      <c r="UDI267" s="254"/>
      <c r="UDJ267" s="254"/>
      <c r="UDK267" s="254"/>
      <c r="UDL267" s="254"/>
      <c r="UDM267" s="254"/>
      <c r="UDN267" s="254"/>
      <c r="UDO267" s="254"/>
      <c r="UDP267" s="254"/>
      <c r="UDQ267" s="254"/>
      <c r="UDR267" s="254"/>
      <c r="UDS267" s="254"/>
      <c r="UDT267" s="254"/>
      <c r="UDU267" s="254"/>
      <c r="UDV267" s="254"/>
      <c r="UDW267" s="254"/>
      <c r="UDX267" s="254"/>
      <c r="UDY267" s="254"/>
      <c r="UDZ267" s="254"/>
      <c r="UEA267" s="254"/>
      <c r="UEB267" s="254"/>
      <c r="UEC267" s="254"/>
      <c r="UED267" s="254"/>
      <c r="UEE267" s="254"/>
      <c r="UEF267" s="254"/>
      <c r="UEG267" s="254"/>
      <c r="UEH267" s="254"/>
      <c r="UEI267" s="254"/>
      <c r="UEJ267" s="254"/>
      <c r="UEK267" s="254"/>
      <c r="UEL267" s="254"/>
      <c r="UEM267" s="254"/>
      <c r="UEN267" s="254"/>
      <c r="UEO267" s="254"/>
      <c r="UEP267" s="254"/>
      <c r="UEQ267" s="254"/>
      <c r="UER267" s="254"/>
      <c r="UES267" s="254"/>
      <c r="UET267" s="254"/>
      <c r="UEU267" s="254"/>
      <c r="UEV267" s="254"/>
      <c r="UEW267" s="254"/>
      <c r="UEX267" s="254"/>
      <c r="UEY267" s="254"/>
      <c r="UEZ267" s="254"/>
      <c r="UFA267" s="254"/>
      <c r="UFB267" s="254"/>
      <c r="UFC267" s="254"/>
      <c r="UFD267" s="254"/>
      <c r="UFE267" s="254"/>
      <c r="UFF267" s="254"/>
      <c r="UFG267" s="254"/>
      <c r="UFH267" s="254"/>
      <c r="UFI267" s="254"/>
      <c r="UFJ267" s="254"/>
      <c r="UFK267" s="254"/>
      <c r="UFL267" s="254"/>
      <c r="UFM267" s="254"/>
      <c r="UFN267" s="254"/>
      <c r="UFO267" s="254"/>
      <c r="UFP267" s="254"/>
      <c r="UFQ267" s="254"/>
      <c r="UFR267" s="254"/>
      <c r="UFS267" s="254"/>
      <c r="UFT267" s="254"/>
      <c r="UFU267" s="254"/>
      <c r="UFV267" s="254"/>
      <c r="UFW267" s="254"/>
      <c r="UFX267" s="254"/>
      <c r="UFY267" s="254"/>
      <c r="UFZ267" s="254"/>
      <c r="UGA267" s="254"/>
      <c r="UGB267" s="254"/>
      <c r="UGC267" s="254"/>
      <c r="UGD267" s="254"/>
      <c r="UGE267" s="254"/>
      <c r="UGF267" s="254"/>
      <c r="UGG267" s="254"/>
      <c r="UGH267" s="254"/>
      <c r="UGI267" s="254"/>
      <c r="UGJ267" s="254"/>
      <c r="UGK267" s="254"/>
      <c r="UGL267" s="254"/>
      <c r="UGM267" s="254"/>
      <c r="UGN267" s="254"/>
      <c r="UGO267" s="254"/>
      <c r="UGP267" s="254"/>
      <c r="UGQ267" s="254"/>
      <c r="UGR267" s="254"/>
      <c r="UGS267" s="254"/>
      <c r="UGT267" s="254"/>
      <c r="UGU267" s="254"/>
      <c r="UGV267" s="254"/>
      <c r="UGW267" s="254"/>
      <c r="UGX267" s="254"/>
      <c r="UGY267" s="254"/>
      <c r="UGZ267" s="254"/>
      <c r="UHA267" s="254"/>
      <c r="UHB267" s="254"/>
      <c r="UHC267" s="254"/>
      <c r="UHD267" s="254"/>
      <c r="UHE267" s="254"/>
      <c r="UHF267" s="254"/>
      <c r="UHG267" s="254"/>
      <c r="UHH267" s="254"/>
      <c r="UHI267" s="254"/>
      <c r="UHJ267" s="254"/>
      <c r="UHK267" s="254"/>
      <c r="UHL267" s="254"/>
      <c r="UHM267" s="254"/>
      <c r="UHN267" s="254"/>
      <c r="UHO267" s="254"/>
      <c r="UHP267" s="254"/>
      <c r="UHQ267" s="254"/>
      <c r="UHR267" s="254"/>
      <c r="UHS267" s="254"/>
      <c r="UHT267" s="254"/>
      <c r="UHU267" s="254"/>
      <c r="UHV267" s="254"/>
      <c r="UHW267" s="254"/>
      <c r="UHX267" s="254"/>
      <c r="UHY267" s="254"/>
      <c r="UHZ267" s="254"/>
      <c r="UIA267" s="254"/>
      <c r="UIB267" s="254"/>
      <c r="UIC267" s="254"/>
      <c r="UID267" s="254"/>
      <c r="UIE267" s="254"/>
      <c r="UIF267" s="254"/>
      <c r="UIG267" s="254"/>
      <c r="UIH267" s="254"/>
      <c r="UII267" s="254"/>
      <c r="UIJ267" s="254"/>
      <c r="UIK267" s="254"/>
      <c r="UIL267" s="254"/>
      <c r="UIM267" s="254"/>
      <c r="UIN267" s="254"/>
      <c r="UIO267" s="254"/>
      <c r="UIP267" s="254"/>
      <c r="UIQ267" s="254"/>
      <c r="UIR267" s="254"/>
      <c r="UIS267" s="254"/>
      <c r="UIT267" s="254"/>
      <c r="UIU267" s="254"/>
      <c r="UIV267" s="254"/>
      <c r="UIW267" s="254"/>
      <c r="UIX267" s="254"/>
      <c r="UIY267" s="254"/>
      <c r="UIZ267" s="254"/>
      <c r="UJA267" s="254"/>
      <c r="UJB267" s="254"/>
      <c r="UJC267" s="254"/>
      <c r="UJD267" s="254"/>
      <c r="UJE267" s="254"/>
      <c r="UJF267" s="254"/>
      <c r="UJG267" s="254"/>
      <c r="UJH267" s="254"/>
      <c r="UJI267" s="254"/>
      <c r="UJJ267" s="254"/>
      <c r="UJK267" s="254"/>
      <c r="UJL267" s="254"/>
      <c r="UJM267" s="254"/>
      <c r="UJN267" s="254"/>
      <c r="UJO267" s="254"/>
      <c r="UJP267" s="254"/>
      <c r="UJQ267" s="254"/>
      <c r="UJR267" s="254"/>
      <c r="UJS267" s="254"/>
      <c r="UJT267" s="254"/>
      <c r="UJU267" s="254"/>
      <c r="UJV267" s="254"/>
      <c r="UJW267" s="254"/>
      <c r="UJX267" s="254"/>
      <c r="UJY267" s="254"/>
      <c r="UJZ267" s="254"/>
      <c r="UKA267" s="254"/>
      <c r="UKB267" s="254"/>
      <c r="UKC267" s="254"/>
      <c r="UKD267" s="254"/>
      <c r="UKE267" s="254"/>
      <c r="UKF267" s="254"/>
      <c r="UKG267" s="254"/>
      <c r="UKH267" s="254"/>
      <c r="UKI267" s="254"/>
      <c r="UKJ267" s="254"/>
      <c r="UKK267" s="254"/>
      <c r="UKL267" s="254"/>
      <c r="UKM267" s="254"/>
      <c r="UKN267" s="254"/>
      <c r="UKO267" s="254"/>
      <c r="UKP267" s="254"/>
      <c r="UKQ267" s="254"/>
      <c r="UKR267" s="254"/>
      <c r="UKS267" s="254"/>
      <c r="UKT267" s="254"/>
      <c r="UKU267" s="254"/>
      <c r="UKV267" s="254"/>
      <c r="UKW267" s="254"/>
      <c r="UKX267" s="254"/>
      <c r="UKY267" s="254"/>
      <c r="UKZ267" s="254"/>
      <c r="ULA267" s="254"/>
      <c r="ULB267" s="254"/>
      <c r="ULC267" s="254"/>
      <c r="ULD267" s="254"/>
      <c r="ULE267" s="254"/>
      <c r="ULF267" s="254"/>
      <c r="ULG267" s="254"/>
      <c r="ULH267" s="254"/>
      <c r="ULI267" s="254"/>
      <c r="ULJ267" s="254"/>
      <c r="ULK267" s="254"/>
      <c r="ULL267" s="254"/>
      <c r="ULM267" s="254"/>
      <c r="ULN267" s="254"/>
      <c r="ULO267" s="254"/>
      <c r="ULP267" s="254"/>
      <c r="ULQ267" s="254"/>
      <c r="ULR267" s="254"/>
      <c r="ULS267" s="254"/>
      <c r="ULT267" s="254"/>
      <c r="ULU267" s="254"/>
      <c r="ULV267" s="254"/>
      <c r="ULW267" s="254"/>
      <c r="ULX267" s="254"/>
      <c r="ULY267" s="254"/>
      <c r="ULZ267" s="254"/>
      <c r="UMA267" s="254"/>
      <c r="UMB267" s="254"/>
      <c r="UMC267" s="254"/>
      <c r="UMD267" s="254"/>
      <c r="UME267" s="254"/>
      <c r="UMF267" s="254"/>
      <c r="UMG267" s="254"/>
      <c r="UMH267" s="254"/>
      <c r="UMI267" s="254"/>
      <c r="UMJ267" s="254"/>
      <c r="UMK267" s="254"/>
      <c r="UML267" s="254"/>
      <c r="UMM267" s="254"/>
      <c r="UMN267" s="254"/>
      <c r="UMO267" s="254"/>
      <c r="UMP267" s="254"/>
      <c r="UMQ267" s="254"/>
      <c r="UMR267" s="254"/>
      <c r="UMS267" s="254"/>
      <c r="UMT267" s="254"/>
      <c r="UMU267" s="254"/>
      <c r="UMV267" s="254"/>
      <c r="UMW267" s="254"/>
      <c r="UMX267" s="254"/>
      <c r="UMY267" s="254"/>
      <c r="UMZ267" s="254"/>
      <c r="UNA267" s="254"/>
      <c r="UNB267" s="254"/>
      <c r="UNC267" s="254"/>
      <c r="UND267" s="254"/>
      <c r="UNE267" s="254"/>
      <c r="UNF267" s="254"/>
      <c r="UNG267" s="254"/>
      <c r="UNH267" s="254"/>
      <c r="UNI267" s="254"/>
      <c r="UNJ267" s="254"/>
      <c r="UNK267" s="254"/>
      <c r="UNL267" s="254"/>
      <c r="UNM267" s="254"/>
      <c r="UNN267" s="254"/>
      <c r="UNO267" s="254"/>
      <c r="UNP267" s="254"/>
      <c r="UNQ267" s="254"/>
      <c r="UNR267" s="254"/>
      <c r="UNS267" s="254"/>
      <c r="UNT267" s="254"/>
      <c r="UNU267" s="254"/>
      <c r="UNV267" s="254"/>
      <c r="UNW267" s="254"/>
      <c r="UNX267" s="254"/>
      <c r="UNY267" s="254"/>
      <c r="UNZ267" s="254"/>
      <c r="UOA267" s="254"/>
      <c r="UOB267" s="254"/>
      <c r="UOC267" s="254"/>
      <c r="UOD267" s="254"/>
      <c r="UOE267" s="254"/>
      <c r="UOF267" s="254"/>
      <c r="UOG267" s="254"/>
      <c r="UOH267" s="254"/>
      <c r="UOI267" s="254"/>
      <c r="UOJ267" s="254"/>
      <c r="UOK267" s="254"/>
      <c r="UOL267" s="254"/>
      <c r="UOM267" s="254"/>
      <c r="UON267" s="254"/>
      <c r="UOO267" s="254"/>
      <c r="UOP267" s="254"/>
      <c r="UOQ267" s="254"/>
      <c r="UOR267" s="254"/>
      <c r="UOS267" s="254"/>
      <c r="UOT267" s="254"/>
      <c r="UOU267" s="254"/>
      <c r="UOV267" s="254"/>
      <c r="UOW267" s="254"/>
      <c r="UOX267" s="254"/>
      <c r="UOY267" s="254"/>
      <c r="UOZ267" s="254"/>
      <c r="UPA267" s="254"/>
      <c r="UPB267" s="254"/>
      <c r="UPC267" s="254"/>
      <c r="UPD267" s="254"/>
      <c r="UPE267" s="254"/>
      <c r="UPF267" s="254"/>
      <c r="UPG267" s="254"/>
      <c r="UPH267" s="254"/>
      <c r="UPI267" s="254"/>
      <c r="UPJ267" s="254"/>
      <c r="UPK267" s="254"/>
      <c r="UPL267" s="254"/>
      <c r="UPM267" s="254"/>
      <c r="UPN267" s="254"/>
      <c r="UPO267" s="254"/>
      <c r="UPP267" s="254"/>
      <c r="UPQ267" s="254"/>
      <c r="UPR267" s="254"/>
      <c r="UPS267" s="254"/>
      <c r="UPT267" s="254"/>
      <c r="UPU267" s="254"/>
      <c r="UPV267" s="254"/>
      <c r="UPW267" s="254"/>
      <c r="UPX267" s="254"/>
      <c r="UPY267" s="254"/>
      <c r="UPZ267" s="254"/>
      <c r="UQA267" s="254"/>
      <c r="UQB267" s="254"/>
      <c r="UQC267" s="254"/>
      <c r="UQD267" s="254"/>
      <c r="UQE267" s="254"/>
      <c r="UQF267" s="254"/>
      <c r="UQG267" s="254"/>
      <c r="UQH267" s="254"/>
      <c r="UQI267" s="254"/>
      <c r="UQJ267" s="254"/>
      <c r="UQK267" s="254"/>
      <c r="UQL267" s="254"/>
      <c r="UQM267" s="254"/>
      <c r="UQN267" s="254"/>
      <c r="UQO267" s="254"/>
      <c r="UQP267" s="254"/>
      <c r="UQQ267" s="254"/>
      <c r="UQR267" s="254"/>
      <c r="UQS267" s="254"/>
      <c r="UQT267" s="254"/>
      <c r="UQU267" s="254"/>
      <c r="UQV267" s="254"/>
      <c r="UQW267" s="254"/>
      <c r="UQX267" s="254"/>
      <c r="UQY267" s="254"/>
      <c r="UQZ267" s="254"/>
      <c r="URA267" s="254"/>
      <c r="URB267" s="254"/>
      <c r="URC267" s="254"/>
      <c r="URD267" s="254"/>
      <c r="URE267" s="254"/>
      <c r="URF267" s="254"/>
      <c r="URG267" s="254"/>
      <c r="URH267" s="254"/>
      <c r="URI267" s="254"/>
      <c r="URJ267" s="254"/>
      <c r="URK267" s="254"/>
      <c r="URL267" s="254"/>
      <c r="URM267" s="254"/>
      <c r="URN267" s="254"/>
      <c r="URO267" s="254"/>
      <c r="URP267" s="254"/>
      <c r="URQ267" s="254"/>
      <c r="URR267" s="254"/>
      <c r="URS267" s="254"/>
      <c r="URT267" s="254"/>
      <c r="URU267" s="254"/>
      <c r="URV267" s="254"/>
      <c r="URW267" s="254"/>
      <c r="URX267" s="254"/>
      <c r="URY267" s="254"/>
      <c r="URZ267" s="254"/>
      <c r="USA267" s="254"/>
      <c r="USB267" s="254"/>
      <c r="USC267" s="254"/>
      <c r="USD267" s="254"/>
      <c r="USE267" s="254"/>
      <c r="USF267" s="254"/>
      <c r="USG267" s="254"/>
      <c r="USH267" s="254"/>
      <c r="USI267" s="254"/>
      <c r="USJ267" s="254"/>
      <c r="USK267" s="254"/>
      <c r="USL267" s="254"/>
      <c r="USM267" s="254"/>
      <c r="USN267" s="254"/>
      <c r="USO267" s="254"/>
      <c r="USP267" s="254"/>
      <c r="USQ267" s="254"/>
      <c r="USR267" s="254"/>
      <c r="USS267" s="254"/>
      <c r="UST267" s="254"/>
      <c r="USU267" s="254"/>
      <c r="USV267" s="254"/>
      <c r="USW267" s="254"/>
      <c r="USX267" s="254"/>
      <c r="USY267" s="254"/>
      <c r="USZ267" s="254"/>
      <c r="UTA267" s="254"/>
      <c r="UTB267" s="254"/>
      <c r="UTC267" s="254"/>
      <c r="UTD267" s="254"/>
      <c r="UTE267" s="254"/>
      <c r="UTF267" s="254"/>
      <c r="UTG267" s="254"/>
      <c r="UTH267" s="254"/>
      <c r="UTI267" s="254"/>
      <c r="UTJ267" s="254"/>
      <c r="UTK267" s="254"/>
      <c r="UTL267" s="254"/>
      <c r="UTM267" s="254"/>
      <c r="UTN267" s="254"/>
      <c r="UTO267" s="254"/>
      <c r="UTP267" s="254"/>
      <c r="UTQ267" s="254"/>
      <c r="UTR267" s="254"/>
      <c r="UTS267" s="254"/>
      <c r="UTT267" s="254"/>
      <c r="UTU267" s="254"/>
      <c r="UTV267" s="254"/>
      <c r="UTW267" s="254"/>
      <c r="UTX267" s="254"/>
      <c r="UTY267" s="254"/>
      <c r="UTZ267" s="254"/>
      <c r="UUA267" s="254"/>
      <c r="UUB267" s="254"/>
      <c r="UUC267" s="254"/>
      <c r="UUD267" s="254"/>
      <c r="UUE267" s="254"/>
      <c r="UUF267" s="254"/>
      <c r="UUG267" s="254"/>
      <c r="UUH267" s="254"/>
      <c r="UUI267" s="254"/>
      <c r="UUJ267" s="254"/>
      <c r="UUK267" s="254"/>
      <c r="UUL267" s="254"/>
      <c r="UUM267" s="254"/>
      <c r="UUN267" s="254"/>
      <c r="UUO267" s="254"/>
      <c r="UUP267" s="254"/>
      <c r="UUQ267" s="254"/>
      <c r="UUR267" s="254"/>
      <c r="UUS267" s="254"/>
      <c r="UUT267" s="254"/>
      <c r="UUU267" s="254"/>
      <c r="UUV267" s="254"/>
      <c r="UUW267" s="254"/>
      <c r="UUX267" s="254"/>
      <c r="UUY267" s="254"/>
      <c r="UUZ267" s="254"/>
      <c r="UVA267" s="254"/>
      <c r="UVB267" s="254"/>
      <c r="UVC267" s="254"/>
      <c r="UVD267" s="254"/>
      <c r="UVE267" s="254"/>
      <c r="UVF267" s="254"/>
      <c r="UVG267" s="254"/>
      <c r="UVH267" s="254"/>
      <c r="UVI267" s="254"/>
      <c r="UVJ267" s="254"/>
      <c r="UVK267" s="254"/>
      <c r="UVL267" s="254"/>
      <c r="UVM267" s="254"/>
      <c r="UVN267" s="254"/>
      <c r="UVO267" s="254"/>
      <c r="UVP267" s="254"/>
      <c r="UVQ267" s="254"/>
      <c r="UVR267" s="254"/>
      <c r="UVS267" s="254"/>
      <c r="UVT267" s="254"/>
      <c r="UVU267" s="254"/>
      <c r="UVV267" s="254"/>
      <c r="UVW267" s="254"/>
      <c r="UVX267" s="254"/>
      <c r="UVY267" s="254"/>
      <c r="UVZ267" s="254"/>
      <c r="UWA267" s="254"/>
      <c r="UWB267" s="254"/>
      <c r="UWC267" s="254"/>
      <c r="UWD267" s="254"/>
      <c r="UWE267" s="254"/>
      <c r="UWF267" s="254"/>
      <c r="UWG267" s="254"/>
      <c r="UWH267" s="254"/>
      <c r="UWI267" s="254"/>
      <c r="UWJ267" s="254"/>
      <c r="UWK267" s="254"/>
      <c r="UWL267" s="254"/>
      <c r="UWM267" s="254"/>
      <c r="UWN267" s="254"/>
      <c r="UWO267" s="254"/>
      <c r="UWP267" s="254"/>
      <c r="UWQ267" s="254"/>
      <c r="UWR267" s="254"/>
      <c r="UWS267" s="254"/>
      <c r="UWT267" s="254"/>
      <c r="UWU267" s="254"/>
      <c r="UWV267" s="254"/>
      <c r="UWW267" s="254"/>
      <c r="UWX267" s="254"/>
      <c r="UWY267" s="254"/>
      <c r="UWZ267" s="254"/>
      <c r="UXA267" s="254"/>
      <c r="UXB267" s="254"/>
      <c r="UXC267" s="254"/>
      <c r="UXD267" s="254"/>
      <c r="UXE267" s="254"/>
      <c r="UXF267" s="254"/>
      <c r="UXG267" s="254"/>
      <c r="UXH267" s="254"/>
      <c r="UXI267" s="254"/>
      <c r="UXJ267" s="254"/>
      <c r="UXK267" s="254"/>
      <c r="UXL267" s="254"/>
      <c r="UXM267" s="254"/>
      <c r="UXN267" s="254"/>
      <c r="UXO267" s="254"/>
      <c r="UXP267" s="254"/>
      <c r="UXQ267" s="254"/>
      <c r="UXR267" s="254"/>
      <c r="UXS267" s="254"/>
      <c r="UXT267" s="254"/>
      <c r="UXU267" s="254"/>
      <c r="UXV267" s="254"/>
      <c r="UXW267" s="254"/>
      <c r="UXX267" s="254"/>
      <c r="UXY267" s="254"/>
      <c r="UXZ267" s="254"/>
      <c r="UYA267" s="254"/>
      <c r="UYB267" s="254"/>
      <c r="UYC267" s="254"/>
      <c r="UYD267" s="254"/>
      <c r="UYE267" s="254"/>
      <c r="UYF267" s="254"/>
      <c r="UYG267" s="254"/>
      <c r="UYH267" s="254"/>
      <c r="UYI267" s="254"/>
      <c r="UYJ267" s="254"/>
      <c r="UYK267" s="254"/>
      <c r="UYL267" s="254"/>
      <c r="UYM267" s="254"/>
      <c r="UYN267" s="254"/>
      <c r="UYO267" s="254"/>
      <c r="UYP267" s="254"/>
      <c r="UYQ267" s="254"/>
      <c r="UYR267" s="254"/>
      <c r="UYS267" s="254"/>
      <c r="UYT267" s="254"/>
      <c r="UYU267" s="254"/>
      <c r="UYV267" s="254"/>
      <c r="UYW267" s="254"/>
      <c r="UYX267" s="254"/>
      <c r="UYY267" s="254"/>
      <c r="UYZ267" s="254"/>
      <c r="UZA267" s="254"/>
      <c r="UZB267" s="254"/>
      <c r="UZC267" s="254"/>
      <c r="UZD267" s="254"/>
      <c r="UZE267" s="254"/>
      <c r="UZF267" s="254"/>
      <c r="UZG267" s="254"/>
      <c r="UZH267" s="254"/>
      <c r="UZI267" s="254"/>
      <c r="UZJ267" s="254"/>
      <c r="UZK267" s="254"/>
      <c r="UZL267" s="254"/>
      <c r="UZM267" s="254"/>
      <c r="UZN267" s="254"/>
      <c r="UZO267" s="254"/>
      <c r="UZP267" s="254"/>
      <c r="UZQ267" s="254"/>
      <c r="UZR267" s="254"/>
      <c r="UZS267" s="254"/>
      <c r="UZT267" s="254"/>
      <c r="UZU267" s="254"/>
      <c r="UZV267" s="254"/>
      <c r="UZW267" s="254"/>
      <c r="UZX267" s="254"/>
      <c r="UZY267" s="254"/>
      <c r="UZZ267" s="254"/>
      <c r="VAA267" s="254"/>
      <c r="VAB267" s="254"/>
      <c r="VAC267" s="254"/>
      <c r="VAD267" s="254"/>
      <c r="VAE267" s="254"/>
      <c r="VAF267" s="254"/>
      <c r="VAG267" s="254"/>
      <c r="VAH267" s="254"/>
      <c r="VAI267" s="254"/>
      <c r="VAJ267" s="254"/>
      <c r="VAK267" s="254"/>
      <c r="VAL267" s="254"/>
      <c r="VAM267" s="254"/>
      <c r="VAN267" s="254"/>
      <c r="VAO267" s="254"/>
      <c r="VAP267" s="254"/>
      <c r="VAQ267" s="254"/>
      <c r="VAR267" s="254"/>
      <c r="VAS267" s="254"/>
      <c r="VAT267" s="254"/>
      <c r="VAU267" s="254"/>
      <c r="VAV267" s="254"/>
      <c r="VAW267" s="254"/>
      <c r="VAX267" s="254"/>
      <c r="VAY267" s="254"/>
      <c r="VAZ267" s="254"/>
      <c r="VBA267" s="254"/>
      <c r="VBB267" s="254"/>
      <c r="VBC267" s="254"/>
      <c r="VBD267" s="254"/>
      <c r="VBE267" s="254"/>
      <c r="VBF267" s="254"/>
      <c r="VBG267" s="254"/>
      <c r="VBH267" s="254"/>
      <c r="VBI267" s="254"/>
      <c r="VBJ267" s="254"/>
      <c r="VBK267" s="254"/>
      <c r="VBL267" s="254"/>
      <c r="VBM267" s="254"/>
      <c r="VBN267" s="254"/>
      <c r="VBO267" s="254"/>
      <c r="VBP267" s="254"/>
      <c r="VBQ267" s="254"/>
      <c r="VBR267" s="254"/>
      <c r="VBS267" s="254"/>
      <c r="VBT267" s="254"/>
      <c r="VBU267" s="254"/>
      <c r="VBV267" s="254"/>
      <c r="VBW267" s="254"/>
      <c r="VBX267" s="254"/>
      <c r="VBY267" s="254"/>
      <c r="VBZ267" s="254"/>
      <c r="VCA267" s="254"/>
      <c r="VCB267" s="254"/>
      <c r="VCC267" s="254"/>
      <c r="VCD267" s="254"/>
      <c r="VCE267" s="254"/>
      <c r="VCF267" s="254"/>
      <c r="VCG267" s="254"/>
      <c r="VCH267" s="254"/>
      <c r="VCI267" s="254"/>
      <c r="VCJ267" s="254"/>
      <c r="VCK267" s="254"/>
      <c r="VCL267" s="254"/>
      <c r="VCM267" s="254"/>
      <c r="VCN267" s="254"/>
      <c r="VCO267" s="254"/>
      <c r="VCP267" s="254"/>
      <c r="VCQ267" s="254"/>
      <c r="VCR267" s="254"/>
      <c r="VCS267" s="254"/>
      <c r="VCT267" s="254"/>
      <c r="VCU267" s="254"/>
      <c r="VCV267" s="254"/>
      <c r="VCW267" s="254"/>
      <c r="VCX267" s="254"/>
      <c r="VCY267" s="254"/>
      <c r="VCZ267" s="254"/>
      <c r="VDA267" s="254"/>
      <c r="VDB267" s="254"/>
      <c r="VDC267" s="254"/>
      <c r="VDD267" s="254"/>
      <c r="VDE267" s="254"/>
      <c r="VDF267" s="254"/>
      <c r="VDG267" s="254"/>
      <c r="VDH267" s="254"/>
      <c r="VDI267" s="254"/>
      <c r="VDJ267" s="254"/>
      <c r="VDK267" s="254"/>
      <c r="VDL267" s="254"/>
      <c r="VDM267" s="254"/>
      <c r="VDN267" s="254"/>
      <c r="VDO267" s="254"/>
      <c r="VDP267" s="254"/>
      <c r="VDQ267" s="254"/>
      <c r="VDR267" s="254"/>
      <c r="VDS267" s="254"/>
      <c r="VDT267" s="254"/>
      <c r="VDU267" s="254"/>
      <c r="VDV267" s="254"/>
      <c r="VDW267" s="254"/>
      <c r="VDX267" s="254"/>
      <c r="VDY267" s="254"/>
      <c r="VDZ267" s="254"/>
      <c r="VEA267" s="254"/>
      <c r="VEB267" s="254"/>
      <c r="VEC267" s="254"/>
      <c r="VED267" s="254"/>
      <c r="VEE267" s="254"/>
      <c r="VEF267" s="254"/>
      <c r="VEG267" s="254"/>
      <c r="VEH267" s="254"/>
      <c r="VEI267" s="254"/>
      <c r="VEJ267" s="254"/>
      <c r="VEK267" s="254"/>
      <c r="VEL267" s="254"/>
      <c r="VEM267" s="254"/>
      <c r="VEN267" s="254"/>
      <c r="VEO267" s="254"/>
      <c r="VEP267" s="254"/>
      <c r="VEQ267" s="254"/>
      <c r="VER267" s="254"/>
      <c r="VES267" s="254"/>
      <c r="VET267" s="254"/>
      <c r="VEU267" s="254"/>
      <c r="VEV267" s="254"/>
      <c r="VEW267" s="254"/>
      <c r="VEX267" s="254"/>
      <c r="VEY267" s="254"/>
      <c r="VEZ267" s="254"/>
      <c r="VFA267" s="254"/>
      <c r="VFB267" s="254"/>
      <c r="VFC267" s="254"/>
      <c r="VFD267" s="254"/>
      <c r="VFE267" s="254"/>
      <c r="VFF267" s="254"/>
      <c r="VFG267" s="254"/>
      <c r="VFH267" s="254"/>
      <c r="VFI267" s="254"/>
      <c r="VFJ267" s="254"/>
      <c r="VFK267" s="254"/>
      <c r="VFL267" s="254"/>
      <c r="VFM267" s="254"/>
      <c r="VFN267" s="254"/>
      <c r="VFO267" s="254"/>
      <c r="VFP267" s="254"/>
      <c r="VFQ267" s="254"/>
      <c r="VFR267" s="254"/>
      <c r="VFS267" s="254"/>
      <c r="VFT267" s="254"/>
      <c r="VFU267" s="254"/>
      <c r="VFV267" s="254"/>
      <c r="VFW267" s="254"/>
      <c r="VFX267" s="254"/>
      <c r="VFY267" s="254"/>
      <c r="VFZ267" s="254"/>
      <c r="VGA267" s="254"/>
      <c r="VGB267" s="254"/>
      <c r="VGC267" s="254"/>
      <c r="VGD267" s="254"/>
      <c r="VGE267" s="254"/>
      <c r="VGF267" s="254"/>
      <c r="VGG267" s="254"/>
      <c r="VGH267" s="254"/>
      <c r="VGI267" s="254"/>
      <c r="VGJ267" s="254"/>
      <c r="VGK267" s="254"/>
      <c r="VGL267" s="254"/>
      <c r="VGM267" s="254"/>
      <c r="VGN267" s="254"/>
      <c r="VGO267" s="254"/>
      <c r="VGP267" s="254"/>
      <c r="VGQ267" s="254"/>
      <c r="VGR267" s="254"/>
      <c r="VGS267" s="254"/>
      <c r="VGT267" s="254"/>
      <c r="VGU267" s="254"/>
      <c r="VGV267" s="254"/>
      <c r="VGW267" s="254"/>
      <c r="VGX267" s="254"/>
      <c r="VGY267" s="254"/>
      <c r="VGZ267" s="254"/>
      <c r="VHA267" s="254"/>
      <c r="VHB267" s="254"/>
      <c r="VHC267" s="254"/>
      <c r="VHD267" s="254"/>
      <c r="VHE267" s="254"/>
      <c r="VHF267" s="254"/>
      <c r="VHG267" s="254"/>
      <c r="VHH267" s="254"/>
      <c r="VHI267" s="254"/>
      <c r="VHJ267" s="254"/>
      <c r="VHK267" s="254"/>
      <c r="VHL267" s="254"/>
      <c r="VHM267" s="254"/>
      <c r="VHN267" s="254"/>
      <c r="VHO267" s="254"/>
      <c r="VHP267" s="254"/>
      <c r="VHQ267" s="254"/>
      <c r="VHR267" s="254"/>
      <c r="VHS267" s="254"/>
      <c r="VHT267" s="254"/>
      <c r="VHU267" s="254"/>
      <c r="VHV267" s="254"/>
      <c r="VHW267" s="254"/>
      <c r="VHX267" s="254"/>
      <c r="VHY267" s="254"/>
      <c r="VHZ267" s="254"/>
      <c r="VIA267" s="254"/>
      <c r="VIB267" s="254"/>
      <c r="VIC267" s="254"/>
      <c r="VID267" s="254"/>
      <c r="VIE267" s="254"/>
      <c r="VIF267" s="254"/>
      <c r="VIG267" s="254"/>
      <c r="VIH267" s="254"/>
      <c r="VII267" s="254"/>
      <c r="VIJ267" s="254"/>
      <c r="VIK267" s="254"/>
      <c r="VIL267" s="254"/>
      <c r="VIM267" s="254"/>
      <c r="VIN267" s="254"/>
      <c r="VIO267" s="254"/>
      <c r="VIP267" s="254"/>
      <c r="VIQ267" s="254"/>
      <c r="VIR267" s="254"/>
      <c r="VIS267" s="254"/>
      <c r="VIT267" s="254"/>
      <c r="VIU267" s="254"/>
      <c r="VIV267" s="254"/>
      <c r="VIW267" s="254"/>
      <c r="VIX267" s="254"/>
      <c r="VIY267" s="254"/>
      <c r="VIZ267" s="254"/>
      <c r="VJA267" s="254"/>
      <c r="VJB267" s="254"/>
      <c r="VJC267" s="254"/>
      <c r="VJD267" s="254"/>
      <c r="VJE267" s="254"/>
      <c r="VJF267" s="254"/>
      <c r="VJG267" s="254"/>
      <c r="VJH267" s="254"/>
      <c r="VJI267" s="254"/>
      <c r="VJJ267" s="254"/>
      <c r="VJK267" s="254"/>
      <c r="VJL267" s="254"/>
      <c r="VJM267" s="254"/>
      <c r="VJN267" s="254"/>
      <c r="VJO267" s="254"/>
      <c r="VJP267" s="254"/>
      <c r="VJQ267" s="254"/>
      <c r="VJR267" s="254"/>
      <c r="VJS267" s="254"/>
      <c r="VJT267" s="254"/>
      <c r="VJU267" s="254"/>
      <c r="VJV267" s="254"/>
      <c r="VJW267" s="254"/>
      <c r="VJX267" s="254"/>
      <c r="VJY267" s="254"/>
      <c r="VJZ267" s="254"/>
      <c r="VKA267" s="254"/>
      <c r="VKB267" s="254"/>
      <c r="VKC267" s="254"/>
      <c r="VKD267" s="254"/>
      <c r="VKE267" s="254"/>
      <c r="VKF267" s="254"/>
      <c r="VKG267" s="254"/>
      <c r="VKH267" s="254"/>
      <c r="VKI267" s="254"/>
      <c r="VKJ267" s="254"/>
      <c r="VKK267" s="254"/>
      <c r="VKL267" s="254"/>
      <c r="VKM267" s="254"/>
      <c r="VKN267" s="254"/>
      <c r="VKO267" s="254"/>
      <c r="VKP267" s="254"/>
      <c r="VKQ267" s="254"/>
      <c r="VKR267" s="254"/>
      <c r="VKS267" s="254"/>
      <c r="VKT267" s="254"/>
      <c r="VKU267" s="254"/>
      <c r="VKV267" s="254"/>
      <c r="VKW267" s="254"/>
      <c r="VKX267" s="254"/>
      <c r="VKY267" s="254"/>
      <c r="VKZ267" s="254"/>
      <c r="VLA267" s="254"/>
      <c r="VLB267" s="254"/>
      <c r="VLC267" s="254"/>
      <c r="VLD267" s="254"/>
      <c r="VLE267" s="254"/>
      <c r="VLF267" s="254"/>
      <c r="VLG267" s="254"/>
      <c r="VLH267" s="254"/>
      <c r="VLI267" s="254"/>
      <c r="VLJ267" s="254"/>
      <c r="VLK267" s="254"/>
      <c r="VLL267" s="254"/>
      <c r="VLM267" s="254"/>
      <c r="VLN267" s="254"/>
      <c r="VLO267" s="254"/>
      <c r="VLP267" s="254"/>
      <c r="VLQ267" s="254"/>
      <c r="VLR267" s="254"/>
      <c r="VLS267" s="254"/>
      <c r="VLT267" s="254"/>
      <c r="VLU267" s="254"/>
      <c r="VLV267" s="254"/>
      <c r="VLW267" s="254"/>
      <c r="VLX267" s="254"/>
      <c r="VLY267" s="254"/>
      <c r="VLZ267" s="254"/>
      <c r="VMA267" s="254"/>
      <c r="VMB267" s="254"/>
      <c r="VMC267" s="254"/>
      <c r="VMD267" s="254"/>
      <c r="VME267" s="254"/>
      <c r="VMF267" s="254"/>
      <c r="VMG267" s="254"/>
      <c r="VMH267" s="254"/>
      <c r="VMI267" s="254"/>
      <c r="VMJ267" s="254"/>
      <c r="VMK267" s="254"/>
      <c r="VML267" s="254"/>
      <c r="VMM267" s="254"/>
      <c r="VMN267" s="254"/>
      <c r="VMO267" s="254"/>
      <c r="VMP267" s="254"/>
      <c r="VMQ267" s="254"/>
      <c r="VMR267" s="254"/>
      <c r="VMS267" s="254"/>
      <c r="VMT267" s="254"/>
      <c r="VMU267" s="254"/>
      <c r="VMV267" s="254"/>
      <c r="VMW267" s="254"/>
      <c r="VMX267" s="254"/>
      <c r="VMY267" s="254"/>
      <c r="VMZ267" s="254"/>
      <c r="VNA267" s="254"/>
      <c r="VNB267" s="254"/>
      <c r="VNC267" s="254"/>
      <c r="VND267" s="254"/>
      <c r="VNE267" s="254"/>
      <c r="VNF267" s="254"/>
      <c r="VNG267" s="254"/>
      <c r="VNH267" s="254"/>
      <c r="VNI267" s="254"/>
      <c r="VNJ267" s="254"/>
      <c r="VNK267" s="254"/>
      <c r="VNL267" s="254"/>
      <c r="VNM267" s="254"/>
      <c r="VNN267" s="254"/>
      <c r="VNO267" s="254"/>
      <c r="VNP267" s="254"/>
      <c r="VNQ267" s="254"/>
      <c r="VNR267" s="254"/>
      <c r="VNS267" s="254"/>
      <c r="VNT267" s="254"/>
      <c r="VNU267" s="254"/>
      <c r="VNV267" s="254"/>
      <c r="VNW267" s="254"/>
      <c r="VNX267" s="254"/>
      <c r="VNY267" s="254"/>
      <c r="VNZ267" s="254"/>
      <c r="VOA267" s="254"/>
      <c r="VOB267" s="254"/>
      <c r="VOC267" s="254"/>
      <c r="VOD267" s="254"/>
      <c r="VOE267" s="254"/>
      <c r="VOF267" s="254"/>
      <c r="VOG267" s="254"/>
      <c r="VOH267" s="254"/>
      <c r="VOI267" s="254"/>
      <c r="VOJ267" s="254"/>
      <c r="VOK267" s="254"/>
      <c r="VOL267" s="254"/>
      <c r="VOM267" s="254"/>
      <c r="VON267" s="254"/>
      <c r="VOO267" s="254"/>
      <c r="VOP267" s="254"/>
      <c r="VOQ267" s="254"/>
      <c r="VOR267" s="254"/>
      <c r="VOS267" s="254"/>
      <c r="VOT267" s="254"/>
      <c r="VOU267" s="254"/>
      <c r="VOV267" s="254"/>
      <c r="VOW267" s="254"/>
      <c r="VOX267" s="254"/>
      <c r="VOY267" s="254"/>
      <c r="VOZ267" s="254"/>
      <c r="VPA267" s="254"/>
      <c r="VPB267" s="254"/>
      <c r="VPC267" s="254"/>
      <c r="VPD267" s="254"/>
      <c r="VPE267" s="254"/>
      <c r="VPF267" s="254"/>
      <c r="VPG267" s="254"/>
      <c r="VPH267" s="254"/>
      <c r="VPI267" s="254"/>
      <c r="VPJ267" s="254"/>
      <c r="VPK267" s="254"/>
      <c r="VPL267" s="254"/>
      <c r="VPM267" s="254"/>
      <c r="VPN267" s="254"/>
      <c r="VPO267" s="254"/>
      <c r="VPP267" s="254"/>
      <c r="VPQ267" s="254"/>
      <c r="VPR267" s="254"/>
      <c r="VPS267" s="254"/>
      <c r="VPT267" s="254"/>
      <c r="VPU267" s="254"/>
      <c r="VPV267" s="254"/>
      <c r="VPW267" s="254"/>
      <c r="VPX267" s="254"/>
      <c r="VPY267" s="254"/>
      <c r="VPZ267" s="254"/>
      <c r="VQA267" s="254"/>
      <c r="VQB267" s="254"/>
      <c r="VQC267" s="254"/>
      <c r="VQD267" s="254"/>
      <c r="VQE267" s="254"/>
      <c r="VQF267" s="254"/>
      <c r="VQG267" s="254"/>
      <c r="VQH267" s="254"/>
      <c r="VQI267" s="254"/>
      <c r="VQJ267" s="254"/>
      <c r="VQK267" s="254"/>
      <c r="VQL267" s="254"/>
      <c r="VQM267" s="254"/>
      <c r="VQN267" s="254"/>
      <c r="VQO267" s="254"/>
      <c r="VQP267" s="254"/>
      <c r="VQQ267" s="254"/>
      <c r="VQR267" s="254"/>
      <c r="VQS267" s="254"/>
      <c r="VQT267" s="254"/>
      <c r="VQU267" s="254"/>
      <c r="VQV267" s="254"/>
      <c r="VQW267" s="254"/>
      <c r="VQX267" s="254"/>
      <c r="VQY267" s="254"/>
      <c r="VQZ267" s="254"/>
      <c r="VRA267" s="254"/>
      <c r="VRB267" s="254"/>
      <c r="VRC267" s="254"/>
      <c r="VRD267" s="254"/>
      <c r="VRE267" s="254"/>
      <c r="VRF267" s="254"/>
      <c r="VRG267" s="254"/>
      <c r="VRH267" s="254"/>
      <c r="VRI267" s="254"/>
      <c r="VRJ267" s="254"/>
      <c r="VRK267" s="254"/>
      <c r="VRL267" s="254"/>
      <c r="VRM267" s="254"/>
      <c r="VRN267" s="254"/>
      <c r="VRO267" s="254"/>
      <c r="VRP267" s="254"/>
      <c r="VRQ267" s="254"/>
      <c r="VRR267" s="254"/>
      <c r="VRS267" s="254"/>
      <c r="VRT267" s="254"/>
      <c r="VRU267" s="254"/>
      <c r="VRV267" s="254"/>
      <c r="VRW267" s="254"/>
      <c r="VRX267" s="254"/>
      <c r="VRY267" s="254"/>
      <c r="VRZ267" s="254"/>
      <c r="VSA267" s="254"/>
      <c r="VSB267" s="254"/>
      <c r="VSC267" s="254"/>
      <c r="VSD267" s="254"/>
      <c r="VSE267" s="254"/>
      <c r="VSF267" s="254"/>
      <c r="VSG267" s="254"/>
      <c r="VSH267" s="254"/>
      <c r="VSI267" s="254"/>
      <c r="VSJ267" s="254"/>
      <c r="VSK267" s="254"/>
      <c r="VSL267" s="254"/>
      <c r="VSM267" s="254"/>
      <c r="VSN267" s="254"/>
      <c r="VSO267" s="254"/>
      <c r="VSP267" s="254"/>
      <c r="VSQ267" s="254"/>
      <c r="VSR267" s="254"/>
      <c r="VSS267" s="254"/>
      <c r="VST267" s="254"/>
      <c r="VSU267" s="254"/>
      <c r="VSV267" s="254"/>
      <c r="VSW267" s="254"/>
      <c r="VSX267" s="254"/>
      <c r="VSY267" s="254"/>
      <c r="VSZ267" s="254"/>
      <c r="VTA267" s="254"/>
      <c r="VTB267" s="254"/>
      <c r="VTC267" s="254"/>
      <c r="VTD267" s="254"/>
      <c r="VTE267" s="254"/>
      <c r="VTF267" s="254"/>
      <c r="VTG267" s="254"/>
      <c r="VTH267" s="254"/>
      <c r="VTI267" s="254"/>
      <c r="VTJ267" s="254"/>
      <c r="VTK267" s="254"/>
      <c r="VTL267" s="254"/>
      <c r="VTM267" s="254"/>
      <c r="VTN267" s="254"/>
      <c r="VTO267" s="254"/>
      <c r="VTP267" s="254"/>
      <c r="VTQ267" s="254"/>
      <c r="VTR267" s="254"/>
      <c r="VTS267" s="254"/>
      <c r="VTT267" s="254"/>
      <c r="VTU267" s="254"/>
      <c r="VTV267" s="254"/>
      <c r="VTW267" s="254"/>
      <c r="VTX267" s="254"/>
      <c r="VTY267" s="254"/>
      <c r="VTZ267" s="254"/>
      <c r="VUA267" s="254"/>
      <c r="VUB267" s="254"/>
      <c r="VUC267" s="254"/>
      <c r="VUD267" s="254"/>
      <c r="VUE267" s="254"/>
      <c r="VUF267" s="254"/>
      <c r="VUG267" s="254"/>
      <c r="VUH267" s="254"/>
      <c r="VUI267" s="254"/>
      <c r="VUJ267" s="254"/>
      <c r="VUK267" s="254"/>
      <c r="VUL267" s="254"/>
      <c r="VUM267" s="254"/>
      <c r="VUN267" s="254"/>
      <c r="VUO267" s="254"/>
      <c r="VUP267" s="254"/>
      <c r="VUQ267" s="254"/>
      <c r="VUR267" s="254"/>
      <c r="VUS267" s="254"/>
      <c r="VUT267" s="254"/>
      <c r="VUU267" s="254"/>
      <c r="VUV267" s="254"/>
      <c r="VUW267" s="254"/>
      <c r="VUX267" s="254"/>
      <c r="VUY267" s="254"/>
      <c r="VUZ267" s="254"/>
      <c r="VVA267" s="254"/>
      <c r="VVB267" s="254"/>
      <c r="VVC267" s="254"/>
      <c r="VVD267" s="254"/>
      <c r="VVE267" s="254"/>
      <c r="VVF267" s="254"/>
      <c r="VVG267" s="254"/>
      <c r="VVH267" s="254"/>
      <c r="VVI267" s="254"/>
      <c r="VVJ267" s="254"/>
      <c r="VVK267" s="254"/>
      <c r="VVL267" s="254"/>
      <c r="VVM267" s="254"/>
      <c r="VVN267" s="254"/>
      <c r="VVO267" s="254"/>
      <c r="VVP267" s="254"/>
      <c r="VVQ267" s="254"/>
      <c r="VVR267" s="254"/>
      <c r="VVS267" s="254"/>
      <c r="VVT267" s="254"/>
      <c r="VVU267" s="254"/>
      <c r="VVV267" s="254"/>
      <c r="VVW267" s="254"/>
      <c r="VVX267" s="254"/>
      <c r="VVY267" s="254"/>
      <c r="VVZ267" s="254"/>
      <c r="VWA267" s="254"/>
      <c r="VWB267" s="254"/>
      <c r="VWC267" s="254"/>
      <c r="VWD267" s="254"/>
      <c r="VWE267" s="254"/>
      <c r="VWF267" s="254"/>
      <c r="VWG267" s="254"/>
      <c r="VWH267" s="254"/>
      <c r="VWI267" s="254"/>
      <c r="VWJ267" s="254"/>
      <c r="VWK267" s="254"/>
      <c r="VWL267" s="254"/>
      <c r="VWM267" s="254"/>
      <c r="VWN267" s="254"/>
      <c r="VWO267" s="254"/>
      <c r="VWP267" s="254"/>
      <c r="VWQ267" s="254"/>
      <c r="VWR267" s="254"/>
      <c r="VWS267" s="254"/>
      <c r="VWT267" s="254"/>
      <c r="VWU267" s="254"/>
      <c r="VWV267" s="254"/>
      <c r="VWW267" s="254"/>
      <c r="VWX267" s="254"/>
      <c r="VWY267" s="254"/>
      <c r="VWZ267" s="254"/>
      <c r="VXA267" s="254"/>
      <c r="VXB267" s="254"/>
      <c r="VXC267" s="254"/>
      <c r="VXD267" s="254"/>
      <c r="VXE267" s="254"/>
      <c r="VXF267" s="254"/>
      <c r="VXG267" s="254"/>
      <c r="VXH267" s="254"/>
      <c r="VXI267" s="254"/>
      <c r="VXJ267" s="254"/>
      <c r="VXK267" s="254"/>
      <c r="VXL267" s="254"/>
      <c r="VXM267" s="254"/>
      <c r="VXN267" s="254"/>
      <c r="VXO267" s="254"/>
      <c r="VXP267" s="254"/>
      <c r="VXQ267" s="254"/>
      <c r="VXR267" s="254"/>
      <c r="VXS267" s="254"/>
      <c r="VXT267" s="254"/>
      <c r="VXU267" s="254"/>
      <c r="VXV267" s="254"/>
      <c r="VXW267" s="254"/>
      <c r="VXX267" s="254"/>
      <c r="VXY267" s="254"/>
      <c r="VXZ267" s="254"/>
      <c r="VYA267" s="254"/>
      <c r="VYB267" s="254"/>
      <c r="VYC267" s="254"/>
      <c r="VYD267" s="254"/>
      <c r="VYE267" s="254"/>
      <c r="VYF267" s="254"/>
      <c r="VYG267" s="254"/>
      <c r="VYH267" s="254"/>
      <c r="VYI267" s="254"/>
      <c r="VYJ267" s="254"/>
      <c r="VYK267" s="254"/>
      <c r="VYL267" s="254"/>
      <c r="VYM267" s="254"/>
      <c r="VYN267" s="254"/>
      <c r="VYO267" s="254"/>
      <c r="VYP267" s="254"/>
      <c r="VYQ267" s="254"/>
      <c r="VYR267" s="254"/>
      <c r="VYS267" s="254"/>
      <c r="VYT267" s="254"/>
      <c r="VYU267" s="254"/>
      <c r="VYV267" s="254"/>
      <c r="VYW267" s="254"/>
      <c r="VYX267" s="254"/>
      <c r="VYY267" s="254"/>
      <c r="VYZ267" s="254"/>
      <c r="VZA267" s="254"/>
      <c r="VZB267" s="254"/>
      <c r="VZC267" s="254"/>
      <c r="VZD267" s="254"/>
      <c r="VZE267" s="254"/>
      <c r="VZF267" s="254"/>
      <c r="VZG267" s="254"/>
      <c r="VZH267" s="254"/>
      <c r="VZI267" s="254"/>
      <c r="VZJ267" s="254"/>
      <c r="VZK267" s="254"/>
      <c r="VZL267" s="254"/>
      <c r="VZM267" s="254"/>
      <c r="VZN267" s="254"/>
      <c r="VZO267" s="254"/>
      <c r="VZP267" s="254"/>
      <c r="VZQ267" s="254"/>
      <c r="VZR267" s="254"/>
      <c r="VZS267" s="254"/>
      <c r="VZT267" s="254"/>
      <c r="VZU267" s="254"/>
      <c r="VZV267" s="254"/>
      <c r="VZW267" s="254"/>
      <c r="VZX267" s="254"/>
      <c r="VZY267" s="254"/>
      <c r="VZZ267" s="254"/>
      <c r="WAA267" s="254"/>
      <c r="WAB267" s="254"/>
      <c r="WAC267" s="254"/>
      <c r="WAD267" s="254"/>
      <c r="WAE267" s="254"/>
      <c r="WAF267" s="254"/>
      <c r="WAG267" s="254"/>
      <c r="WAH267" s="254"/>
      <c r="WAI267" s="254"/>
      <c r="WAJ267" s="254"/>
      <c r="WAK267" s="254"/>
      <c r="WAL267" s="254"/>
      <c r="WAM267" s="254"/>
      <c r="WAN267" s="254"/>
      <c r="WAO267" s="254"/>
      <c r="WAP267" s="254"/>
      <c r="WAQ267" s="254"/>
      <c r="WAR267" s="254"/>
      <c r="WAS267" s="254"/>
      <c r="WAT267" s="254"/>
      <c r="WAU267" s="254"/>
      <c r="WAV267" s="254"/>
      <c r="WAW267" s="254"/>
      <c r="WAX267" s="254"/>
      <c r="WAY267" s="254"/>
      <c r="WAZ267" s="254"/>
      <c r="WBA267" s="254"/>
      <c r="WBB267" s="254"/>
      <c r="WBC267" s="254"/>
      <c r="WBD267" s="254"/>
      <c r="WBE267" s="254"/>
      <c r="WBF267" s="254"/>
      <c r="WBG267" s="254"/>
      <c r="WBH267" s="254"/>
      <c r="WBI267" s="254"/>
      <c r="WBJ267" s="254"/>
      <c r="WBK267" s="254"/>
      <c r="WBL267" s="254"/>
      <c r="WBM267" s="254"/>
      <c r="WBN267" s="254"/>
      <c r="WBO267" s="254"/>
      <c r="WBP267" s="254"/>
      <c r="WBQ267" s="254"/>
      <c r="WBR267" s="254"/>
      <c r="WBS267" s="254"/>
      <c r="WBT267" s="254"/>
      <c r="WBU267" s="254"/>
      <c r="WBV267" s="254"/>
      <c r="WBW267" s="254"/>
      <c r="WBX267" s="254"/>
      <c r="WBY267" s="254"/>
      <c r="WBZ267" s="254"/>
      <c r="WCA267" s="254"/>
      <c r="WCB267" s="254"/>
      <c r="WCC267" s="254"/>
      <c r="WCD267" s="254"/>
      <c r="WCE267" s="254"/>
      <c r="WCF267" s="254"/>
      <c r="WCG267" s="254"/>
      <c r="WCH267" s="254"/>
      <c r="WCI267" s="254"/>
      <c r="WCJ267" s="254"/>
      <c r="WCK267" s="254"/>
      <c r="WCL267" s="254"/>
      <c r="WCM267" s="254"/>
      <c r="WCN267" s="254"/>
      <c r="WCO267" s="254"/>
      <c r="WCP267" s="254"/>
      <c r="WCQ267" s="254"/>
      <c r="WCR267" s="254"/>
      <c r="WCS267" s="254"/>
      <c r="WCT267" s="254"/>
      <c r="WCU267" s="254"/>
      <c r="WCV267" s="254"/>
      <c r="WCW267" s="254"/>
      <c r="WCX267" s="254"/>
      <c r="WCY267" s="254"/>
      <c r="WCZ267" s="254"/>
      <c r="WDA267" s="254"/>
      <c r="WDB267" s="254"/>
      <c r="WDC267" s="254"/>
      <c r="WDD267" s="254"/>
      <c r="WDE267" s="254"/>
      <c r="WDF267" s="254"/>
      <c r="WDG267" s="254"/>
      <c r="WDH267" s="254"/>
      <c r="WDI267" s="254"/>
      <c r="WDJ267" s="254"/>
      <c r="WDK267" s="254"/>
      <c r="WDL267" s="254"/>
      <c r="WDM267" s="254"/>
      <c r="WDN267" s="254"/>
      <c r="WDO267" s="254"/>
      <c r="WDP267" s="254"/>
      <c r="WDQ267" s="254"/>
      <c r="WDR267" s="254"/>
      <c r="WDS267" s="254"/>
      <c r="WDT267" s="254"/>
      <c r="WDU267" s="254"/>
      <c r="WDV267" s="254"/>
      <c r="WDW267" s="254"/>
      <c r="WDX267" s="254"/>
      <c r="WDY267" s="254"/>
      <c r="WDZ267" s="254"/>
      <c r="WEA267" s="254"/>
      <c r="WEB267" s="254"/>
      <c r="WEC267" s="254"/>
      <c r="WED267" s="254"/>
      <c r="WEE267" s="254"/>
      <c r="WEF267" s="254"/>
      <c r="WEG267" s="254"/>
      <c r="WEH267" s="254"/>
      <c r="WEI267" s="254"/>
      <c r="WEJ267" s="254"/>
      <c r="WEK267" s="254"/>
      <c r="WEL267" s="254"/>
      <c r="WEM267" s="254"/>
      <c r="WEN267" s="254"/>
      <c r="WEO267" s="254"/>
      <c r="WEP267" s="254"/>
      <c r="WEQ267" s="254"/>
      <c r="WER267" s="254"/>
      <c r="WES267" s="254"/>
      <c r="WET267" s="254"/>
      <c r="WEU267" s="254"/>
      <c r="WEV267" s="254"/>
      <c r="WEW267" s="254"/>
      <c r="WEX267" s="254"/>
      <c r="WEY267" s="254"/>
      <c r="WEZ267" s="254"/>
      <c r="WFA267" s="254"/>
      <c r="WFB267" s="254"/>
      <c r="WFC267" s="254"/>
      <c r="WFD267" s="254"/>
      <c r="WFE267" s="254"/>
      <c r="WFF267" s="254"/>
      <c r="WFG267" s="254"/>
      <c r="WFH267" s="254"/>
      <c r="WFI267" s="254"/>
      <c r="WFJ267" s="254"/>
      <c r="WFK267" s="254"/>
      <c r="WFL267" s="254"/>
      <c r="WFM267" s="254"/>
      <c r="WFN267" s="254"/>
      <c r="WFO267" s="254"/>
      <c r="WFP267" s="254"/>
      <c r="WFQ267" s="254"/>
      <c r="WFR267" s="254"/>
      <c r="WFS267" s="254"/>
      <c r="WFT267" s="254"/>
      <c r="WFU267" s="254"/>
      <c r="WFV267" s="254"/>
      <c r="WFW267" s="254"/>
      <c r="WFX267" s="254"/>
      <c r="WFY267" s="254"/>
      <c r="WFZ267" s="254"/>
      <c r="WGA267" s="254"/>
      <c r="WGB267" s="254"/>
      <c r="WGC267" s="254"/>
      <c r="WGD267" s="254"/>
      <c r="WGE267" s="254"/>
      <c r="WGF267" s="254"/>
      <c r="WGG267" s="254"/>
      <c r="WGH267" s="254"/>
      <c r="WGI267" s="254"/>
      <c r="WGJ267" s="254"/>
      <c r="WGK267" s="254"/>
      <c r="WGL267" s="254"/>
      <c r="WGM267" s="254"/>
      <c r="WGN267" s="254"/>
      <c r="WGO267" s="254"/>
      <c r="WGP267" s="254"/>
      <c r="WGQ267" s="254"/>
      <c r="WGR267" s="254"/>
      <c r="WGS267" s="254"/>
      <c r="WGT267" s="254"/>
      <c r="WGU267" s="254"/>
      <c r="WGV267" s="254"/>
      <c r="WGW267" s="254"/>
      <c r="WGX267" s="254"/>
      <c r="WGY267" s="254"/>
      <c r="WGZ267" s="254"/>
      <c r="WHA267" s="254"/>
      <c r="WHB267" s="254"/>
      <c r="WHC267" s="254"/>
      <c r="WHD267" s="254"/>
      <c r="WHE267" s="254"/>
      <c r="WHF267" s="254"/>
      <c r="WHG267" s="254"/>
      <c r="WHH267" s="254"/>
      <c r="WHI267" s="254"/>
      <c r="WHJ267" s="254"/>
      <c r="WHK267" s="254"/>
      <c r="WHL267" s="254"/>
      <c r="WHM267" s="254"/>
      <c r="WHN267" s="254"/>
      <c r="WHO267" s="254"/>
      <c r="WHP267" s="254"/>
      <c r="WHQ267" s="254"/>
      <c r="WHR267" s="254"/>
      <c r="WHS267" s="254"/>
      <c r="WHT267" s="254"/>
      <c r="WHU267" s="254"/>
      <c r="WHV267" s="254"/>
      <c r="WHW267" s="254"/>
      <c r="WHX267" s="254"/>
      <c r="WHY267" s="254"/>
      <c r="WHZ267" s="254"/>
      <c r="WIA267" s="254"/>
      <c r="WIB267" s="254"/>
      <c r="WIC267" s="254"/>
      <c r="WID267" s="254"/>
      <c r="WIE267" s="254"/>
      <c r="WIF267" s="254"/>
      <c r="WIG267" s="254"/>
      <c r="WIH267" s="254"/>
      <c r="WII267" s="254"/>
      <c r="WIJ267" s="254"/>
      <c r="WIK267" s="254"/>
      <c r="WIL267" s="254"/>
      <c r="WIM267" s="254"/>
      <c r="WIN267" s="254"/>
      <c r="WIO267" s="254"/>
      <c r="WIP267" s="254"/>
      <c r="WIQ267" s="254"/>
      <c r="WIR267" s="254"/>
      <c r="WIS267" s="254"/>
      <c r="WIT267" s="254"/>
      <c r="WIU267" s="254"/>
      <c r="WIV267" s="254"/>
      <c r="WIW267" s="254"/>
      <c r="WIX267" s="254"/>
      <c r="WIY267" s="254"/>
      <c r="WIZ267" s="254"/>
      <c r="WJA267" s="254"/>
      <c r="WJB267" s="254"/>
      <c r="WJC267" s="254"/>
      <c r="WJD267" s="254"/>
      <c r="WJE267" s="254"/>
      <c r="WJF267" s="254"/>
      <c r="WJG267" s="254"/>
      <c r="WJH267" s="254"/>
      <c r="WJI267" s="254"/>
      <c r="WJJ267" s="254"/>
      <c r="WJK267" s="254"/>
      <c r="WJL267" s="254"/>
      <c r="WJM267" s="254"/>
      <c r="WJN267" s="254"/>
      <c r="WJO267" s="254"/>
      <c r="WJP267" s="254"/>
      <c r="WJQ267" s="254"/>
      <c r="WJR267" s="254"/>
      <c r="WJS267" s="254"/>
      <c r="WJT267" s="254"/>
      <c r="WJU267" s="254"/>
      <c r="WJV267" s="254"/>
      <c r="WJW267" s="254"/>
      <c r="WJX267" s="254"/>
      <c r="WJY267" s="254"/>
      <c r="WJZ267" s="254"/>
      <c r="WKA267" s="254"/>
      <c r="WKB267" s="254"/>
      <c r="WKC267" s="254"/>
      <c r="WKD267" s="254"/>
      <c r="WKE267" s="254"/>
      <c r="WKF267" s="254"/>
      <c r="WKG267" s="254"/>
      <c r="WKH267" s="254"/>
      <c r="WKI267" s="254"/>
      <c r="WKJ267" s="254"/>
      <c r="WKK267" s="254"/>
      <c r="WKL267" s="254"/>
      <c r="WKM267" s="254"/>
      <c r="WKN267" s="254"/>
      <c r="WKO267" s="254"/>
      <c r="WKP267" s="254"/>
      <c r="WKQ267" s="254"/>
      <c r="WKR267" s="254"/>
      <c r="WKS267" s="254"/>
      <c r="WKT267" s="254"/>
      <c r="WKU267" s="254"/>
      <c r="WKV267" s="254"/>
      <c r="WKW267" s="254"/>
      <c r="WKX267" s="254"/>
      <c r="WKY267" s="254"/>
      <c r="WKZ267" s="254"/>
      <c r="WLA267" s="254"/>
      <c r="WLB267" s="254"/>
      <c r="WLC267" s="254"/>
      <c r="WLD267" s="254"/>
      <c r="WLE267" s="254"/>
      <c r="WLF267" s="254"/>
      <c r="WLG267" s="254"/>
      <c r="WLH267" s="254"/>
      <c r="WLI267" s="254"/>
      <c r="WLJ267" s="254"/>
      <c r="WLK267" s="254"/>
      <c r="WLL267" s="254"/>
      <c r="WLM267" s="254"/>
      <c r="WLN267" s="254"/>
      <c r="WLO267" s="254"/>
      <c r="WLP267" s="254"/>
      <c r="WLQ267" s="254"/>
      <c r="WLR267" s="254"/>
      <c r="WLS267" s="254"/>
      <c r="WLT267" s="254"/>
      <c r="WLU267" s="254"/>
      <c r="WLV267" s="254"/>
      <c r="WLW267" s="254"/>
      <c r="WLX267" s="254"/>
      <c r="WLY267" s="254"/>
      <c r="WLZ267" s="254"/>
      <c r="WMA267" s="254"/>
      <c r="WMB267" s="254"/>
      <c r="WMC267" s="254"/>
      <c r="WMD267" s="254"/>
      <c r="WME267" s="254"/>
      <c r="WMF267" s="254"/>
      <c r="WMG267" s="254"/>
      <c r="WMH267" s="254"/>
      <c r="WMI267" s="254"/>
      <c r="WMJ267" s="254"/>
      <c r="WMK267" s="254"/>
      <c r="WML267" s="254"/>
      <c r="WMM267" s="254"/>
      <c r="WMN267" s="254"/>
      <c r="WMO267" s="254"/>
      <c r="WMP267" s="254"/>
      <c r="WMQ267" s="254"/>
      <c r="WMR267" s="254"/>
      <c r="WMS267" s="254"/>
      <c r="WMT267" s="254"/>
      <c r="WMU267" s="254"/>
      <c r="WMV267" s="254"/>
      <c r="WMW267" s="254"/>
      <c r="WMX267" s="254"/>
      <c r="WMY267" s="254"/>
      <c r="WMZ267" s="254"/>
      <c r="WNA267" s="254"/>
      <c r="WNB267" s="254"/>
      <c r="WNC267" s="254"/>
      <c r="WND267" s="254"/>
      <c r="WNE267" s="254"/>
      <c r="WNF267" s="254"/>
      <c r="WNG267" s="254"/>
      <c r="WNH267" s="254"/>
      <c r="WNI267" s="254"/>
      <c r="WNJ267" s="254"/>
      <c r="WNK267" s="254"/>
      <c r="WNL267" s="254"/>
      <c r="WNM267" s="254"/>
      <c r="WNN267" s="254"/>
      <c r="WNO267" s="254"/>
      <c r="WNP267" s="254"/>
      <c r="WNQ267" s="254"/>
      <c r="WNR267" s="254"/>
      <c r="WNS267" s="254"/>
      <c r="WNT267" s="254"/>
      <c r="WNU267" s="254"/>
      <c r="WNV267" s="254"/>
      <c r="WNW267" s="254"/>
      <c r="WNX267" s="254"/>
      <c r="WNY267" s="254"/>
      <c r="WNZ267" s="254"/>
      <c r="WOA267" s="254"/>
      <c r="WOB267" s="254"/>
      <c r="WOC267" s="254"/>
      <c r="WOD267" s="254"/>
      <c r="WOE267" s="254"/>
      <c r="WOF267" s="254"/>
      <c r="WOG267" s="254"/>
      <c r="WOH267" s="254"/>
      <c r="WOI267" s="254"/>
      <c r="WOJ267" s="254"/>
      <c r="WOK267" s="254"/>
      <c r="WOL267" s="254"/>
      <c r="WOM267" s="254"/>
      <c r="WON267" s="254"/>
      <c r="WOO267" s="254"/>
      <c r="WOP267" s="254"/>
      <c r="WOQ267" s="254"/>
      <c r="WOR267" s="254"/>
      <c r="WOS267" s="254"/>
      <c r="WOT267" s="254"/>
      <c r="WOU267" s="254"/>
      <c r="WOV267" s="254"/>
      <c r="WOW267" s="254"/>
      <c r="WOX267" s="254"/>
      <c r="WOY267" s="254"/>
      <c r="WOZ267" s="254"/>
      <c r="WPA267" s="254"/>
      <c r="WPB267" s="254"/>
      <c r="WPC267" s="254"/>
      <c r="WPD267" s="254"/>
      <c r="WPE267" s="254"/>
      <c r="WPF267" s="254"/>
      <c r="WPG267" s="254"/>
      <c r="WPH267" s="254"/>
      <c r="WPI267" s="254"/>
      <c r="WPJ267" s="254"/>
      <c r="WPK267" s="254"/>
      <c r="WPL267" s="254"/>
      <c r="WPM267" s="254"/>
      <c r="WPN267" s="254"/>
      <c r="WPO267" s="254"/>
      <c r="WPP267" s="254"/>
      <c r="WPQ267" s="254"/>
      <c r="WPR267" s="254"/>
      <c r="WPS267" s="254"/>
      <c r="WPT267" s="254"/>
      <c r="WPU267" s="254"/>
      <c r="WPV267" s="254"/>
      <c r="WPW267" s="254"/>
      <c r="WPX267" s="254"/>
      <c r="WPY267" s="254"/>
      <c r="WPZ267" s="254"/>
      <c r="WQA267" s="254"/>
      <c r="WQB267" s="254"/>
      <c r="WQC267" s="254"/>
      <c r="WQD267" s="254"/>
      <c r="WQE267" s="254"/>
      <c r="WQF267" s="254"/>
      <c r="WQG267" s="254"/>
      <c r="WQH267" s="254"/>
      <c r="WQI267" s="254"/>
      <c r="WQJ267" s="254"/>
      <c r="WQK267" s="254"/>
      <c r="WQL267" s="254"/>
      <c r="WQM267" s="254"/>
      <c r="WQN267" s="254"/>
      <c r="WQO267" s="254"/>
      <c r="WQP267" s="254"/>
      <c r="WQQ267" s="254"/>
      <c r="WQR267" s="254"/>
      <c r="WQS267" s="254"/>
      <c r="WQT267" s="254"/>
      <c r="WQU267" s="254"/>
      <c r="WQV267" s="254"/>
      <c r="WQW267" s="254"/>
      <c r="WQX267" s="254"/>
      <c r="WQY267" s="254"/>
      <c r="WQZ267" s="254"/>
      <c r="WRA267" s="254"/>
      <c r="WRB267" s="254"/>
      <c r="WRC267" s="254"/>
      <c r="WRD267" s="254"/>
      <c r="WRE267" s="254"/>
      <c r="WRF267" s="254"/>
      <c r="WRG267" s="254"/>
      <c r="WRH267" s="254"/>
      <c r="WRI267" s="254"/>
      <c r="WRJ267" s="254"/>
      <c r="WRK267" s="254"/>
      <c r="WRL267" s="254"/>
      <c r="WRM267" s="254"/>
      <c r="WRN267" s="254"/>
      <c r="WRO267" s="254"/>
      <c r="WRP267" s="254"/>
      <c r="WRQ267" s="254"/>
      <c r="WRR267" s="254"/>
      <c r="WRS267" s="254"/>
      <c r="WRT267" s="254"/>
      <c r="WRU267" s="254"/>
      <c r="WRV267" s="254"/>
      <c r="WRW267" s="254"/>
      <c r="WRX267" s="254"/>
      <c r="WRY267" s="254"/>
      <c r="WRZ267" s="254"/>
      <c r="WSA267" s="254"/>
      <c r="WSB267" s="254"/>
      <c r="WSC267" s="254"/>
      <c r="WSD267" s="254"/>
      <c r="WSE267" s="254"/>
      <c r="WSF267" s="254"/>
      <c r="WSG267" s="254"/>
      <c r="WSH267" s="254"/>
      <c r="WSI267" s="254"/>
      <c r="WSJ267" s="254"/>
      <c r="WSK267" s="254"/>
      <c r="WSL267" s="254"/>
      <c r="WSM267" s="254"/>
      <c r="WSN267" s="254"/>
      <c r="WSO267" s="254"/>
      <c r="WSP267" s="254"/>
      <c r="WSQ267" s="254"/>
      <c r="WSR267" s="254"/>
      <c r="WSS267" s="254"/>
      <c r="WST267" s="254"/>
      <c r="WSU267" s="254"/>
      <c r="WSV267" s="254"/>
      <c r="WSW267" s="254"/>
      <c r="WSX267" s="254"/>
      <c r="WSY267" s="254"/>
      <c r="WSZ267" s="254"/>
      <c r="WTA267" s="254"/>
      <c r="WTB267" s="254"/>
      <c r="WTC267" s="254"/>
      <c r="WTD267" s="254"/>
      <c r="WTE267" s="254"/>
      <c r="WTF267" s="254"/>
      <c r="WTG267" s="254"/>
      <c r="WTH267" s="254"/>
      <c r="WTI267" s="254"/>
      <c r="WTJ267" s="254"/>
      <c r="WTK267" s="254"/>
      <c r="WTL267" s="254"/>
      <c r="WTM267" s="254"/>
      <c r="WTN267" s="254"/>
      <c r="WTO267" s="254"/>
      <c r="WTP267" s="254"/>
      <c r="WTQ267" s="254"/>
      <c r="WTR267" s="254"/>
      <c r="WTS267" s="254"/>
      <c r="WTT267" s="254"/>
      <c r="WTU267" s="254"/>
      <c r="WTV267" s="254"/>
      <c r="WTW267" s="254"/>
      <c r="WTX267" s="254"/>
      <c r="WTY267" s="254"/>
      <c r="WTZ267" s="254"/>
      <c r="WUA267" s="254"/>
      <c r="WUB267" s="254"/>
      <c r="WUC267" s="254"/>
      <c r="WUD267" s="254"/>
      <c r="WUE267" s="254"/>
      <c r="WUF267" s="254"/>
      <c r="WUG267" s="254"/>
      <c r="WUH267" s="254"/>
      <c r="WUI267" s="254"/>
      <c r="WUJ267" s="254"/>
      <c r="WUK267" s="254"/>
      <c r="WUL267" s="254"/>
      <c r="WUM267" s="254"/>
      <c r="WUN267" s="254"/>
      <c r="WUO267" s="254"/>
      <c r="WUP267" s="254"/>
      <c r="WUQ267" s="254"/>
      <c r="WUR267" s="254"/>
      <c r="WUS267" s="254"/>
      <c r="WUT267" s="254"/>
      <c r="WUU267" s="254"/>
      <c r="WUV267" s="254"/>
      <c r="WUW267" s="254"/>
      <c r="WUX267" s="254"/>
      <c r="WUY267" s="254"/>
      <c r="WUZ267" s="254"/>
      <c r="WVA267" s="254"/>
      <c r="WVB267" s="254"/>
      <c r="WVC267" s="254"/>
      <c r="WVD267" s="254"/>
      <c r="WVE267" s="254"/>
      <c r="WVF267" s="254"/>
      <c r="WVG267" s="254"/>
      <c r="WVH267" s="254"/>
      <c r="WVI267" s="254"/>
      <c r="WVJ267" s="254"/>
      <c r="WVK267" s="254"/>
      <c r="WVL267" s="254"/>
      <c r="WVM267" s="254"/>
      <c r="WVN267" s="254"/>
      <c r="WVO267" s="254"/>
      <c r="WVP267" s="254"/>
      <c r="WVQ267" s="254"/>
      <c r="WVR267" s="254"/>
      <c r="WVS267" s="254"/>
      <c r="WVT267" s="254"/>
      <c r="WVU267" s="254"/>
      <c r="WVV267" s="254"/>
      <c r="WVW267" s="254"/>
      <c r="WVX267" s="254"/>
      <c r="WVY267" s="254"/>
      <c r="WVZ267" s="254"/>
      <c r="WWA267" s="254"/>
      <c r="WWB267" s="254"/>
      <c r="WWC267" s="254"/>
      <c r="WWD267" s="254"/>
      <c r="WWE267" s="254"/>
      <c r="WWF267" s="254"/>
      <c r="WWG267" s="254"/>
      <c r="WWH267" s="254"/>
      <c r="WWI267" s="254"/>
      <c r="WWJ267" s="254"/>
      <c r="WWK267" s="254"/>
      <c r="WWL267" s="254"/>
      <c r="WWM267" s="254"/>
      <c r="WWN267" s="254"/>
      <c r="WWO267" s="254"/>
      <c r="WWP267" s="254"/>
      <c r="WWQ267" s="254"/>
      <c r="WWR267" s="254"/>
      <c r="WWS267" s="254"/>
      <c r="WWT267" s="254"/>
      <c r="WWU267" s="254"/>
      <c r="WWV267" s="254"/>
      <c r="WWW267" s="254"/>
      <c r="WWX267" s="254"/>
      <c r="WWY267" s="254"/>
      <c r="WWZ267" s="254"/>
      <c r="WXA267" s="254"/>
      <c r="WXB267" s="254"/>
      <c r="WXC267" s="254"/>
      <c r="WXD267" s="254"/>
      <c r="WXE267" s="254"/>
      <c r="WXF267" s="254"/>
      <c r="WXG267" s="254"/>
      <c r="WXH267" s="254"/>
      <c r="WXI267" s="254"/>
      <c r="WXJ267" s="254"/>
      <c r="WXK267" s="254"/>
      <c r="WXL267" s="254"/>
      <c r="WXM267" s="254"/>
      <c r="WXN267" s="254"/>
      <c r="WXO267" s="254"/>
      <c r="WXP267" s="254"/>
      <c r="WXQ267" s="254"/>
      <c r="WXR267" s="254"/>
      <c r="WXS267" s="254"/>
      <c r="WXT267" s="254"/>
      <c r="WXU267" s="254"/>
      <c r="WXV267" s="254"/>
      <c r="WXW267" s="254"/>
      <c r="WXX267" s="254"/>
      <c r="WXY267" s="254"/>
      <c r="WXZ267" s="254"/>
      <c r="WYA267" s="254"/>
      <c r="WYB267" s="254"/>
      <c r="WYC267" s="254"/>
      <c r="WYD267" s="254"/>
      <c r="WYE267" s="254"/>
      <c r="WYF267" s="254"/>
      <c r="WYG267" s="254"/>
      <c r="WYH267" s="254"/>
      <c r="WYI267" s="254"/>
      <c r="WYJ267" s="254"/>
      <c r="WYK267" s="254"/>
      <c r="WYL267" s="254"/>
      <c r="WYM267" s="254"/>
      <c r="WYN267" s="254"/>
      <c r="WYO267" s="254"/>
      <c r="WYP267" s="254"/>
      <c r="WYQ267" s="254"/>
      <c r="WYR267" s="254"/>
      <c r="WYS267" s="254"/>
      <c r="WYT267" s="254"/>
      <c r="WYU267" s="254"/>
      <c r="WYV267" s="254"/>
      <c r="WYW267" s="254"/>
      <c r="WYX267" s="254"/>
      <c r="WYY267" s="254"/>
      <c r="WYZ267" s="254"/>
      <c r="WZA267" s="254"/>
      <c r="WZB267" s="254"/>
      <c r="WZC267" s="254"/>
      <c r="WZD267" s="254"/>
      <c r="WZE267" s="254"/>
      <c r="WZF267" s="254"/>
      <c r="WZG267" s="254"/>
      <c r="WZH267" s="254"/>
      <c r="WZI267" s="254"/>
      <c r="WZJ267" s="254"/>
      <c r="WZK267" s="254"/>
      <c r="WZL267" s="254"/>
      <c r="WZM267" s="254"/>
      <c r="WZN267" s="254"/>
      <c r="WZO267" s="254"/>
      <c r="WZP267" s="254"/>
      <c r="WZQ267" s="254"/>
      <c r="WZR267" s="254"/>
      <c r="WZS267" s="254"/>
      <c r="WZT267" s="254"/>
      <c r="WZU267" s="254"/>
      <c r="WZV267" s="254"/>
      <c r="WZW267" s="254"/>
      <c r="WZX267" s="254"/>
      <c r="WZY267" s="254"/>
      <c r="WZZ267" s="254"/>
      <c r="XAA267" s="254"/>
      <c r="XAB267" s="254"/>
      <c r="XAC267" s="254"/>
      <c r="XAD267" s="254"/>
      <c r="XAE267" s="254"/>
      <c r="XAF267" s="254"/>
      <c r="XAG267" s="254"/>
      <c r="XAH267" s="254"/>
      <c r="XAI267" s="254"/>
      <c r="XAJ267" s="254"/>
      <c r="XAK267" s="254"/>
      <c r="XAL267" s="254"/>
      <c r="XAM267" s="254"/>
      <c r="XAN267" s="254"/>
      <c r="XAO267" s="254"/>
      <c r="XAP267" s="254"/>
      <c r="XAQ267" s="254"/>
      <c r="XAR267" s="254"/>
      <c r="XAS267" s="254"/>
      <c r="XAT267" s="254"/>
      <c r="XAU267" s="254"/>
      <c r="XAV267" s="254"/>
      <c r="XAW267" s="254"/>
      <c r="XAX267" s="254"/>
      <c r="XAY267" s="254"/>
      <c r="XAZ267" s="254"/>
      <c r="XBA267" s="254"/>
      <c r="XBB267" s="254"/>
      <c r="XBC267" s="254"/>
      <c r="XBD267" s="254"/>
      <c r="XBE267" s="254"/>
      <c r="XBF267" s="254"/>
      <c r="XBG267" s="254"/>
      <c r="XBH267" s="254"/>
      <c r="XBI267" s="254"/>
      <c r="XBJ267" s="254"/>
      <c r="XBK267" s="254"/>
      <c r="XBL267" s="254"/>
      <c r="XBM267" s="254"/>
      <c r="XBN267" s="254"/>
      <c r="XBO267" s="254"/>
      <c r="XBP267" s="254"/>
      <c r="XBQ267" s="254"/>
      <c r="XBR267" s="254"/>
      <c r="XBS267" s="254"/>
      <c r="XBT267" s="254"/>
      <c r="XBU267" s="254"/>
      <c r="XBV267" s="254"/>
      <c r="XBW267" s="254"/>
      <c r="XBX267" s="254"/>
      <c r="XBY267" s="254"/>
      <c r="XBZ267" s="254"/>
      <c r="XCA267" s="254"/>
      <c r="XCB267" s="254"/>
      <c r="XCC267" s="254"/>
      <c r="XCD267" s="254"/>
      <c r="XCE267" s="254"/>
      <c r="XCF267" s="254"/>
      <c r="XCG267" s="254"/>
      <c r="XCH267" s="254"/>
      <c r="XCI267" s="254"/>
      <c r="XCJ267" s="254"/>
      <c r="XCK267" s="254"/>
      <c r="XCL267" s="254"/>
      <c r="XCM267" s="254"/>
      <c r="XCN267" s="254"/>
      <c r="XCO267" s="254"/>
      <c r="XCP267" s="254"/>
      <c r="XCQ267" s="254"/>
      <c r="XCR267" s="254"/>
      <c r="XCS267" s="254"/>
      <c r="XCT267" s="254"/>
      <c r="XCU267" s="254"/>
      <c r="XCV267" s="254"/>
      <c r="XCW267" s="254"/>
      <c r="XCX267" s="254"/>
      <c r="XCY267" s="254"/>
      <c r="XCZ267" s="254"/>
      <c r="XDA267" s="254"/>
      <c r="XDB267" s="254"/>
      <c r="XDC267" s="254"/>
      <c r="XDD267" s="254"/>
      <c r="XDE267" s="254"/>
      <c r="XDF267" s="254"/>
      <c r="XDG267" s="254"/>
      <c r="XDH267" s="254"/>
      <c r="XDI267" s="254"/>
      <c r="XDJ267" s="254"/>
      <c r="XDK267" s="254"/>
      <c r="XDL267" s="254"/>
      <c r="XDM267" s="254"/>
      <c r="XDN267" s="254"/>
      <c r="XDO267" s="254"/>
      <c r="XDP267" s="254"/>
      <c r="XDQ267" s="254"/>
      <c r="XDR267" s="254"/>
      <c r="XDS267" s="254"/>
      <c r="XDT267" s="254"/>
      <c r="XDU267" s="254"/>
      <c r="XDV267" s="254"/>
      <c r="XDW267" s="254"/>
      <c r="XDX267" s="254"/>
      <c r="XDY267" s="254"/>
      <c r="XDZ267" s="254"/>
      <c r="XEA267" s="254"/>
      <c r="XEB267" s="254"/>
      <c r="XEC267" s="254"/>
      <c r="XED267" s="254"/>
      <c r="XEE267" s="254"/>
      <c r="XEF267" s="254"/>
      <c r="XEG267" s="254"/>
      <c r="XEH267" s="254"/>
      <c r="XEI267" s="254"/>
      <c r="XEJ267" s="254"/>
      <c r="XEK267" s="254"/>
      <c r="XEL267" s="254"/>
      <c r="XEM267" s="254"/>
      <c r="XEN267" s="254"/>
    </row>
    <row r="268" spans="1:16368" s="238" customFormat="1">
      <c r="A268" s="254"/>
      <c r="B268" s="254"/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317"/>
      <c r="O268" s="254"/>
      <c r="P268" s="254"/>
      <c r="Q268" s="317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  <c r="BG268" s="254"/>
      <c r="BH268" s="254"/>
      <c r="BI268" s="254"/>
      <c r="BJ268" s="254"/>
      <c r="BK268" s="254"/>
      <c r="BL268" s="254"/>
      <c r="BM268" s="254"/>
      <c r="BN268" s="254"/>
      <c r="BO268" s="254"/>
      <c r="BP268" s="254"/>
      <c r="BQ268" s="254"/>
      <c r="BR268" s="254"/>
      <c r="BS268" s="254"/>
      <c r="BT268" s="254"/>
      <c r="BU268" s="254"/>
      <c r="BV268" s="254"/>
      <c r="BW268" s="254"/>
      <c r="BX268" s="254"/>
      <c r="BY268" s="254"/>
      <c r="BZ268" s="254"/>
      <c r="CA268" s="254"/>
      <c r="CB268" s="254"/>
      <c r="CC268" s="254"/>
      <c r="CD268" s="254"/>
      <c r="CE268" s="254"/>
      <c r="CF268" s="254"/>
      <c r="CG268" s="254"/>
      <c r="CH268" s="254"/>
      <c r="CI268" s="254"/>
      <c r="CJ268" s="254"/>
      <c r="CK268" s="254"/>
      <c r="CL268" s="254"/>
      <c r="CM268" s="254"/>
      <c r="CN268" s="254"/>
      <c r="CO268" s="254"/>
      <c r="CP268" s="254"/>
      <c r="CQ268" s="254"/>
      <c r="CR268" s="254"/>
      <c r="CS268" s="254"/>
      <c r="CT268" s="254"/>
      <c r="CU268" s="254"/>
      <c r="CV268" s="254"/>
      <c r="CW268" s="254"/>
      <c r="CX268" s="254"/>
      <c r="CY268" s="254"/>
      <c r="CZ268" s="254"/>
      <c r="DA268" s="254"/>
      <c r="DB268" s="254"/>
      <c r="DC268" s="254"/>
      <c r="DD268" s="254"/>
      <c r="DE268" s="254"/>
      <c r="DF268" s="254"/>
      <c r="DG268" s="254"/>
      <c r="DH268" s="254"/>
      <c r="DI268" s="254"/>
      <c r="DJ268" s="254"/>
      <c r="DK268" s="254"/>
      <c r="DL268" s="254"/>
      <c r="DM268" s="254"/>
      <c r="DN268" s="254"/>
      <c r="DO268" s="254"/>
      <c r="DP268" s="254"/>
      <c r="DQ268" s="254"/>
      <c r="DR268" s="254"/>
      <c r="DS268" s="254"/>
      <c r="DT268" s="254"/>
      <c r="DU268" s="254"/>
      <c r="DV268" s="254"/>
      <c r="DW268" s="254"/>
      <c r="DX268" s="254"/>
      <c r="DY268" s="254"/>
      <c r="DZ268" s="254"/>
      <c r="EA268" s="254"/>
      <c r="EB268" s="254"/>
      <c r="EC268" s="254"/>
      <c r="ED268" s="254"/>
      <c r="EE268" s="254"/>
      <c r="EF268" s="254"/>
      <c r="EG268" s="254"/>
      <c r="EH268" s="254"/>
      <c r="EI268" s="254"/>
      <c r="EJ268" s="254"/>
      <c r="EK268" s="254"/>
      <c r="EL268" s="254"/>
      <c r="EM268" s="254"/>
      <c r="EN268" s="254"/>
      <c r="EO268" s="254"/>
      <c r="EP268" s="254"/>
      <c r="EQ268" s="254"/>
      <c r="ER268" s="254"/>
      <c r="ES268" s="254"/>
      <c r="ET268" s="254"/>
      <c r="EU268" s="254"/>
      <c r="EV268" s="254"/>
      <c r="EW268" s="254"/>
      <c r="EX268" s="254"/>
      <c r="EY268" s="254"/>
      <c r="EZ268" s="254"/>
      <c r="FA268" s="254"/>
      <c r="FB268" s="254"/>
      <c r="FC268" s="254"/>
      <c r="FD268" s="254"/>
      <c r="FE268" s="254"/>
      <c r="FF268" s="254"/>
      <c r="FG268" s="254"/>
      <c r="FH268" s="254"/>
      <c r="FI268" s="254"/>
      <c r="FJ268" s="254"/>
      <c r="FK268" s="254"/>
      <c r="FL268" s="254"/>
      <c r="FM268" s="254"/>
      <c r="FN268" s="254"/>
      <c r="FO268" s="254"/>
      <c r="FP268" s="254"/>
      <c r="FQ268" s="254"/>
      <c r="FR268" s="254"/>
      <c r="FS268" s="254"/>
      <c r="FT268" s="254"/>
      <c r="FU268" s="254"/>
      <c r="FV268" s="254"/>
      <c r="FW268" s="254"/>
      <c r="FX268" s="254"/>
      <c r="FY268" s="254"/>
      <c r="FZ268" s="254"/>
      <c r="GA268" s="254"/>
      <c r="GB268" s="254"/>
      <c r="GC268" s="254"/>
      <c r="GD268" s="254"/>
      <c r="GE268" s="254"/>
      <c r="GF268" s="254"/>
      <c r="GG268" s="254"/>
      <c r="GH268" s="254"/>
      <c r="GI268" s="254"/>
      <c r="GJ268" s="254"/>
      <c r="GK268" s="254"/>
      <c r="GL268" s="254"/>
      <c r="GM268" s="254"/>
      <c r="GN268" s="254"/>
      <c r="GO268" s="254"/>
      <c r="GP268" s="254"/>
      <c r="GQ268" s="254"/>
      <c r="GR268" s="254"/>
      <c r="GS268" s="254"/>
      <c r="GT268" s="254"/>
      <c r="GU268" s="254"/>
      <c r="GV268" s="254"/>
      <c r="GW268" s="254"/>
      <c r="GX268" s="254"/>
      <c r="GY268" s="254"/>
      <c r="GZ268" s="254"/>
      <c r="HA268" s="254"/>
      <c r="HB268" s="254"/>
      <c r="HC268" s="254"/>
      <c r="HD268" s="254"/>
      <c r="HE268" s="254"/>
      <c r="HF268" s="254"/>
      <c r="HG268" s="254"/>
      <c r="HH268" s="254"/>
      <c r="HI268" s="254"/>
      <c r="HJ268" s="254"/>
      <c r="HK268" s="254"/>
      <c r="HL268" s="254"/>
      <c r="HM268" s="254"/>
      <c r="HN268" s="254"/>
      <c r="HO268" s="254"/>
      <c r="HP268" s="254"/>
      <c r="HQ268" s="254"/>
      <c r="HR268" s="254"/>
      <c r="HS268" s="254"/>
      <c r="HT268" s="254"/>
      <c r="HU268" s="254"/>
      <c r="HV268" s="254"/>
      <c r="HW268" s="254"/>
      <c r="HX268" s="254"/>
      <c r="HY268" s="254"/>
      <c r="HZ268" s="254"/>
      <c r="IA268" s="254"/>
      <c r="IB268" s="254"/>
      <c r="IC268" s="254"/>
      <c r="ID268" s="254"/>
      <c r="IE268" s="254"/>
      <c r="IF268" s="254"/>
      <c r="IG268" s="254"/>
      <c r="IH268" s="254"/>
      <c r="II268" s="254"/>
      <c r="IJ268" s="254"/>
      <c r="IK268" s="254"/>
      <c r="IL268" s="254"/>
      <c r="IM268" s="254"/>
      <c r="IN268" s="254"/>
      <c r="IO268" s="254"/>
      <c r="IP268" s="254"/>
      <c r="IQ268" s="254"/>
      <c r="IR268" s="254"/>
      <c r="IS268" s="254"/>
      <c r="IT268" s="254"/>
      <c r="IU268" s="254"/>
      <c r="IV268" s="254"/>
      <c r="IW268" s="254"/>
      <c r="IX268" s="254"/>
      <c r="IY268" s="254"/>
      <c r="IZ268" s="254"/>
      <c r="JA268" s="254"/>
      <c r="JB268" s="254"/>
      <c r="JC268" s="254"/>
      <c r="JD268" s="254"/>
      <c r="JE268" s="254"/>
      <c r="JF268" s="254"/>
      <c r="JG268" s="254"/>
      <c r="JH268" s="254"/>
      <c r="JI268" s="254"/>
      <c r="JJ268" s="254"/>
      <c r="JK268" s="254"/>
      <c r="JL268" s="254"/>
      <c r="JM268" s="254"/>
      <c r="JN268" s="254"/>
      <c r="JO268" s="254"/>
      <c r="JP268" s="254"/>
      <c r="JQ268" s="254"/>
      <c r="JR268" s="254"/>
      <c r="JS268" s="254"/>
      <c r="JT268" s="254"/>
      <c r="JU268" s="254"/>
      <c r="JV268" s="254"/>
      <c r="JW268" s="254"/>
      <c r="JX268" s="254"/>
      <c r="JY268" s="254"/>
      <c r="JZ268" s="254"/>
      <c r="KA268" s="254"/>
      <c r="KB268" s="254"/>
      <c r="KC268" s="254"/>
      <c r="KD268" s="254"/>
      <c r="KE268" s="254"/>
      <c r="KF268" s="254"/>
      <c r="KG268" s="254"/>
      <c r="KH268" s="254"/>
      <c r="KI268" s="254"/>
      <c r="KJ268" s="254"/>
      <c r="KK268" s="254"/>
      <c r="KL268" s="254"/>
      <c r="KM268" s="254"/>
      <c r="KN268" s="254"/>
      <c r="KO268" s="254"/>
      <c r="KP268" s="254"/>
      <c r="KQ268" s="254"/>
      <c r="KR268" s="254"/>
      <c r="KS268" s="254"/>
      <c r="KT268" s="254"/>
      <c r="KU268" s="254"/>
      <c r="KV268" s="254"/>
      <c r="KW268" s="254"/>
      <c r="KX268" s="254"/>
      <c r="KY268" s="254"/>
      <c r="KZ268" s="254"/>
      <c r="LA268" s="254"/>
      <c r="LB268" s="254"/>
      <c r="LC268" s="254"/>
      <c r="LD268" s="254"/>
      <c r="LE268" s="254"/>
      <c r="LF268" s="254"/>
      <c r="LG268" s="254"/>
      <c r="LH268" s="254"/>
      <c r="LI268" s="254"/>
      <c r="LJ268" s="254"/>
      <c r="LK268" s="254"/>
      <c r="LL268" s="254"/>
      <c r="LM268" s="254"/>
      <c r="LN268" s="254"/>
      <c r="LO268" s="254"/>
      <c r="LP268" s="254"/>
      <c r="LQ268" s="254"/>
      <c r="LR268" s="254"/>
      <c r="LS268" s="254"/>
      <c r="LT268" s="254"/>
      <c r="LU268" s="254"/>
      <c r="LV268" s="254"/>
      <c r="LW268" s="254"/>
      <c r="LX268" s="254"/>
      <c r="LY268" s="254"/>
      <c r="LZ268" s="254"/>
      <c r="MA268" s="254"/>
      <c r="MB268" s="254"/>
      <c r="MC268" s="254"/>
      <c r="MD268" s="254"/>
      <c r="ME268" s="254"/>
      <c r="MF268" s="254"/>
      <c r="MG268" s="254"/>
      <c r="MH268" s="254"/>
      <c r="MI268" s="254"/>
      <c r="MJ268" s="254"/>
      <c r="MK268" s="254"/>
      <c r="ML268" s="254"/>
      <c r="MM268" s="254"/>
      <c r="MN268" s="254"/>
      <c r="MO268" s="254"/>
      <c r="MP268" s="254"/>
      <c r="MQ268" s="254"/>
      <c r="MR268" s="254"/>
      <c r="MS268" s="254"/>
      <c r="MT268" s="254"/>
      <c r="MU268" s="254"/>
      <c r="MV268" s="254"/>
      <c r="MW268" s="254"/>
      <c r="MX268" s="254"/>
      <c r="MY268" s="254"/>
      <c r="MZ268" s="254"/>
      <c r="NA268" s="254"/>
      <c r="NB268" s="254"/>
      <c r="NC268" s="254"/>
      <c r="ND268" s="254"/>
      <c r="NE268" s="254"/>
      <c r="NF268" s="254"/>
      <c r="NG268" s="254"/>
      <c r="NH268" s="254"/>
      <c r="NI268" s="254"/>
      <c r="NJ268" s="254"/>
      <c r="NK268" s="254"/>
      <c r="NL268" s="254"/>
      <c r="NM268" s="254"/>
      <c r="NN268" s="254"/>
      <c r="NO268" s="254"/>
      <c r="NP268" s="254"/>
      <c r="NQ268" s="254"/>
      <c r="NR268" s="254"/>
      <c r="NS268" s="254"/>
      <c r="NT268" s="254"/>
      <c r="NU268" s="254"/>
      <c r="NV268" s="254"/>
      <c r="NW268" s="254"/>
      <c r="NX268" s="254"/>
      <c r="NY268" s="254"/>
      <c r="NZ268" s="254"/>
      <c r="OA268" s="254"/>
      <c r="OB268" s="254"/>
      <c r="OC268" s="254"/>
      <c r="OD268" s="254"/>
      <c r="OE268" s="254"/>
      <c r="OF268" s="254"/>
      <c r="OG268" s="254"/>
      <c r="OH268" s="254"/>
      <c r="OI268" s="254"/>
      <c r="OJ268" s="254"/>
      <c r="OK268" s="254"/>
      <c r="OL268" s="254"/>
      <c r="OM268" s="254"/>
      <c r="ON268" s="254"/>
      <c r="OO268" s="254"/>
      <c r="OP268" s="254"/>
      <c r="OQ268" s="254"/>
      <c r="OR268" s="254"/>
      <c r="OS268" s="254"/>
      <c r="OT268" s="254"/>
      <c r="OU268" s="254"/>
      <c r="OV268" s="254"/>
      <c r="OW268" s="254"/>
      <c r="OX268" s="254"/>
      <c r="OY268" s="254"/>
      <c r="OZ268" s="254"/>
      <c r="PA268" s="254"/>
      <c r="PB268" s="254"/>
      <c r="PC268" s="254"/>
      <c r="PD268" s="254"/>
      <c r="PE268" s="254"/>
      <c r="PF268" s="254"/>
      <c r="PG268" s="254"/>
      <c r="PH268" s="254"/>
      <c r="PI268" s="254"/>
      <c r="PJ268" s="254"/>
      <c r="PK268" s="254"/>
      <c r="PL268" s="254"/>
      <c r="PM268" s="254"/>
      <c r="PN268" s="254"/>
      <c r="PO268" s="254"/>
      <c r="PP268" s="254"/>
      <c r="PQ268" s="254"/>
      <c r="PR268" s="254"/>
      <c r="PS268" s="254"/>
      <c r="PT268" s="254"/>
      <c r="PU268" s="254"/>
      <c r="PV268" s="254"/>
      <c r="PW268" s="254"/>
      <c r="PX268" s="254"/>
      <c r="PY268" s="254"/>
      <c r="PZ268" s="254"/>
      <c r="QA268" s="254"/>
      <c r="QB268" s="254"/>
      <c r="QC268" s="254"/>
      <c r="QD268" s="254"/>
      <c r="QE268" s="254"/>
      <c r="QF268" s="254"/>
      <c r="QG268" s="254"/>
      <c r="QH268" s="254"/>
      <c r="QI268" s="254"/>
      <c r="QJ268" s="254"/>
      <c r="QK268" s="254"/>
      <c r="QL268" s="254"/>
      <c r="QM268" s="254"/>
      <c r="QN268" s="254"/>
      <c r="QO268" s="254"/>
      <c r="QP268" s="254"/>
      <c r="QQ268" s="254"/>
      <c r="QR268" s="254"/>
      <c r="QS268" s="254"/>
      <c r="QT268" s="254"/>
      <c r="QU268" s="254"/>
      <c r="QV268" s="254"/>
      <c r="QW268" s="254"/>
      <c r="QX268" s="254"/>
      <c r="QY268" s="254"/>
      <c r="QZ268" s="254"/>
      <c r="RA268" s="254"/>
      <c r="RB268" s="254"/>
      <c r="RC268" s="254"/>
      <c r="RD268" s="254"/>
      <c r="RE268" s="254"/>
      <c r="RF268" s="254"/>
      <c r="RG268" s="254"/>
      <c r="RH268" s="254"/>
      <c r="RI268" s="254"/>
      <c r="RJ268" s="254"/>
      <c r="RK268" s="254"/>
      <c r="RL268" s="254"/>
      <c r="RM268" s="254"/>
      <c r="RN268" s="254"/>
      <c r="RO268" s="254"/>
      <c r="RP268" s="254"/>
      <c r="RQ268" s="254"/>
      <c r="RR268" s="254"/>
      <c r="RS268" s="254"/>
      <c r="RT268" s="254"/>
      <c r="RU268" s="254"/>
      <c r="RV268" s="254"/>
      <c r="RW268" s="254"/>
      <c r="RX268" s="254"/>
      <c r="RY268" s="254"/>
      <c r="RZ268" s="254"/>
      <c r="SA268" s="254"/>
      <c r="SB268" s="254"/>
      <c r="SC268" s="254"/>
      <c r="SD268" s="254"/>
      <c r="SE268" s="254"/>
      <c r="SF268" s="254"/>
      <c r="SG268" s="254"/>
      <c r="SH268" s="254"/>
      <c r="SI268" s="254"/>
      <c r="SJ268" s="254"/>
      <c r="SK268" s="254"/>
      <c r="SL268" s="254"/>
      <c r="SM268" s="254"/>
      <c r="SN268" s="254"/>
      <c r="SO268" s="254"/>
      <c r="SP268" s="254"/>
      <c r="SQ268" s="254"/>
      <c r="SR268" s="254"/>
      <c r="SS268" s="254"/>
      <c r="ST268" s="254"/>
      <c r="SU268" s="254"/>
      <c r="SV268" s="254"/>
      <c r="SW268" s="254"/>
      <c r="SX268" s="254"/>
      <c r="SY268" s="254"/>
      <c r="SZ268" s="254"/>
      <c r="TA268" s="254"/>
      <c r="TB268" s="254"/>
      <c r="TC268" s="254"/>
      <c r="TD268" s="254"/>
      <c r="TE268" s="254"/>
      <c r="TF268" s="254"/>
      <c r="TG268" s="254"/>
      <c r="TH268" s="254"/>
      <c r="TI268" s="254"/>
      <c r="TJ268" s="254"/>
      <c r="TK268" s="254"/>
      <c r="TL268" s="254"/>
      <c r="TM268" s="254"/>
      <c r="TN268" s="254"/>
      <c r="TO268" s="254"/>
      <c r="TP268" s="254"/>
      <c r="TQ268" s="254"/>
      <c r="TR268" s="254"/>
      <c r="TS268" s="254"/>
      <c r="TT268" s="254"/>
      <c r="TU268" s="254"/>
      <c r="TV268" s="254"/>
      <c r="TW268" s="254"/>
      <c r="TX268" s="254"/>
      <c r="TY268" s="254"/>
      <c r="TZ268" s="254"/>
      <c r="UA268" s="254"/>
      <c r="UB268" s="254"/>
      <c r="UC268" s="254"/>
      <c r="UD268" s="254"/>
      <c r="UE268" s="254"/>
      <c r="UF268" s="254"/>
      <c r="UG268" s="254"/>
      <c r="UH268" s="254"/>
      <c r="UI268" s="254"/>
      <c r="UJ268" s="254"/>
      <c r="UK268" s="254"/>
      <c r="UL268" s="254"/>
      <c r="UM268" s="254"/>
      <c r="UN268" s="254"/>
      <c r="UO268" s="254"/>
      <c r="UP268" s="254"/>
      <c r="UQ268" s="254"/>
      <c r="UR268" s="254"/>
      <c r="US268" s="254"/>
      <c r="UT268" s="254"/>
      <c r="UU268" s="254"/>
      <c r="UV268" s="254"/>
      <c r="UW268" s="254"/>
      <c r="UX268" s="254"/>
      <c r="UY268" s="254"/>
      <c r="UZ268" s="254"/>
      <c r="VA268" s="254"/>
      <c r="VB268" s="254"/>
      <c r="VC268" s="254"/>
      <c r="VD268" s="254"/>
      <c r="VE268" s="254"/>
      <c r="VF268" s="254"/>
      <c r="VG268" s="254"/>
      <c r="VH268" s="254"/>
      <c r="VI268" s="254"/>
      <c r="VJ268" s="254"/>
      <c r="VK268" s="254"/>
      <c r="VL268" s="254"/>
      <c r="VM268" s="254"/>
      <c r="VN268" s="254"/>
      <c r="VO268" s="254"/>
      <c r="VP268" s="254"/>
      <c r="VQ268" s="254"/>
      <c r="VR268" s="254"/>
      <c r="VS268" s="254"/>
      <c r="VT268" s="254"/>
      <c r="VU268" s="254"/>
      <c r="VV268" s="254"/>
      <c r="VW268" s="254"/>
      <c r="VX268" s="254"/>
      <c r="VY268" s="254"/>
      <c r="VZ268" s="254"/>
      <c r="WA268" s="254"/>
      <c r="WB268" s="254"/>
      <c r="WC268" s="254"/>
      <c r="WD268" s="254"/>
      <c r="WE268" s="254"/>
      <c r="WF268" s="254"/>
      <c r="WG268" s="254"/>
      <c r="WH268" s="254"/>
      <c r="WI268" s="254"/>
      <c r="WJ268" s="254"/>
      <c r="WK268" s="254"/>
      <c r="WL268" s="254"/>
      <c r="WM268" s="254"/>
      <c r="WN268" s="254"/>
      <c r="WO268" s="254"/>
      <c r="WP268" s="254"/>
      <c r="WQ268" s="254"/>
      <c r="WR268" s="254"/>
      <c r="WS268" s="254"/>
      <c r="WT268" s="254"/>
      <c r="WU268" s="254"/>
      <c r="WV268" s="254"/>
      <c r="WW268" s="254"/>
      <c r="WX268" s="254"/>
      <c r="WY268" s="254"/>
      <c r="WZ268" s="254"/>
      <c r="XA268" s="254"/>
      <c r="XB268" s="254"/>
      <c r="XC268" s="254"/>
      <c r="XD268" s="254"/>
      <c r="XE268" s="254"/>
      <c r="XF268" s="254"/>
      <c r="XG268" s="254"/>
      <c r="XH268" s="254"/>
      <c r="XI268" s="254"/>
      <c r="XJ268" s="254"/>
      <c r="XK268" s="254"/>
      <c r="XL268" s="254"/>
      <c r="XM268" s="254"/>
      <c r="XN268" s="254"/>
      <c r="XO268" s="254"/>
      <c r="XP268" s="254"/>
      <c r="XQ268" s="254"/>
      <c r="XR268" s="254"/>
      <c r="XS268" s="254"/>
      <c r="XT268" s="254"/>
      <c r="XU268" s="254"/>
      <c r="XV268" s="254"/>
      <c r="XW268" s="254"/>
      <c r="XX268" s="254"/>
      <c r="XY268" s="254"/>
      <c r="XZ268" s="254"/>
      <c r="YA268" s="254"/>
      <c r="YB268" s="254"/>
      <c r="YC268" s="254"/>
      <c r="YD268" s="254"/>
      <c r="YE268" s="254"/>
      <c r="YF268" s="254"/>
      <c r="YG268" s="254"/>
      <c r="YH268" s="254"/>
      <c r="YI268" s="254"/>
      <c r="YJ268" s="254"/>
      <c r="YK268" s="254"/>
      <c r="YL268" s="254"/>
      <c r="YM268" s="254"/>
      <c r="YN268" s="254"/>
      <c r="YO268" s="254"/>
      <c r="YP268" s="254"/>
      <c r="YQ268" s="254"/>
      <c r="YR268" s="254"/>
      <c r="YS268" s="254"/>
      <c r="YT268" s="254"/>
      <c r="YU268" s="254"/>
      <c r="YV268" s="254"/>
      <c r="YW268" s="254"/>
      <c r="YX268" s="254"/>
      <c r="YY268" s="254"/>
      <c r="YZ268" s="254"/>
      <c r="ZA268" s="254"/>
      <c r="ZB268" s="254"/>
      <c r="ZC268" s="254"/>
      <c r="ZD268" s="254"/>
      <c r="ZE268" s="254"/>
      <c r="ZF268" s="254"/>
      <c r="ZG268" s="254"/>
      <c r="ZH268" s="254"/>
      <c r="ZI268" s="254"/>
      <c r="ZJ268" s="254"/>
      <c r="ZK268" s="254"/>
      <c r="ZL268" s="254"/>
      <c r="ZM268" s="254"/>
      <c r="ZN268" s="254"/>
      <c r="ZO268" s="254"/>
      <c r="ZP268" s="254"/>
      <c r="ZQ268" s="254"/>
      <c r="ZR268" s="254"/>
      <c r="ZS268" s="254"/>
      <c r="ZT268" s="254"/>
      <c r="ZU268" s="254"/>
      <c r="ZV268" s="254"/>
      <c r="ZW268" s="254"/>
      <c r="ZX268" s="254"/>
      <c r="ZY268" s="254"/>
      <c r="ZZ268" s="254"/>
      <c r="AAA268" s="254"/>
      <c r="AAB268" s="254"/>
      <c r="AAC268" s="254"/>
      <c r="AAD268" s="254"/>
      <c r="AAE268" s="254"/>
      <c r="AAF268" s="254"/>
      <c r="AAG268" s="254"/>
      <c r="AAH268" s="254"/>
      <c r="AAI268" s="254"/>
      <c r="AAJ268" s="254"/>
      <c r="AAK268" s="254"/>
      <c r="AAL268" s="254"/>
      <c r="AAM268" s="254"/>
      <c r="AAN268" s="254"/>
      <c r="AAO268" s="254"/>
      <c r="AAP268" s="254"/>
      <c r="AAQ268" s="254"/>
      <c r="AAR268" s="254"/>
      <c r="AAS268" s="254"/>
      <c r="AAT268" s="254"/>
      <c r="AAU268" s="254"/>
      <c r="AAV268" s="254"/>
      <c r="AAW268" s="254"/>
      <c r="AAX268" s="254"/>
      <c r="AAY268" s="254"/>
      <c r="AAZ268" s="254"/>
      <c r="ABA268" s="254"/>
      <c r="ABB268" s="254"/>
      <c r="ABC268" s="254"/>
      <c r="ABD268" s="254"/>
      <c r="ABE268" s="254"/>
      <c r="ABF268" s="254"/>
      <c r="ABG268" s="254"/>
      <c r="ABH268" s="254"/>
      <c r="ABI268" s="254"/>
      <c r="ABJ268" s="254"/>
      <c r="ABK268" s="254"/>
      <c r="ABL268" s="254"/>
      <c r="ABM268" s="254"/>
      <c r="ABN268" s="254"/>
      <c r="ABO268" s="254"/>
      <c r="ABP268" s="254"/>
      <c r="ABQ268" s="254"/>
      <c r="ABR268" s="254"/>
      <c r="ABS268" s="254"/>
      <c r="ABT268" s="254"/>
      <c r="ABU268" s="254"/>
      <c r="ABV268" s="254"/>
      <c r="ABW268" s="254"/>
      <c r="ABX268" s="254"/>
      <c r="ABY268" s="254"/>
      <c r="ABZ268" s="254"/>
      <c r="ACA268" s="254"/>
      <c r="ACB268" s="254"/>
      <c r="ACC268" s="254"/>
      <c r="ACD268" s="254"/>
      <c r="ACE268" s="254"/>
      <c r="ACF268" s="254"/>
      <c r="ACG268" s="254"/>
      <c r="ACH268" s="254"/>
      <c r="ACI268" s="254"/>
      <c r="ACJ268" s="254"/>
      <c r="ACK268" s="254"/>
      <c r="ACL268" s="254"/>
      <c r="ACM268" s="254"/>
      <c r="ACN268" s="254"/>
      <c r="ACO268" s="254"/>
      <c r="ACP268" s="254"/>
      <c r="ACQ268" s="254"/>
      <c r="ACR268" s="254"/>
      <c r="ACS268" s="254"/>
      <c r="ACT268" s="254"/>
      <c r="ACU268" s="254"/>
      <c r="ACV268" s="254"/>
      <c r="ACW268" s="254"/>
      <c r="ACX268" s="254"/>
      <c r="ACY268" s="254"/>
      <c r="ACZ268" s="254"/>
      <c r="ADA268" s="254"/>
      <c r="ADB268" s="254"/>
      <c r="ADC268" s="254"/>
      <c r="ADD268" s="254"/>
      <c r="ADE268" s="254"/>
      <c r="ADF268" s="254"/>
      <c r="ADG268" s="254"/>
      <c r="ADH268" s="254"/>
      <c r="ADI268" s="254"/>
      <c r="ADJ268" s="254"/>
      <c r="ADK268" s="254"/>
      <c r="ADL268" s="254"/>
      <c r="ADM268" s="254"/>
      <c r="ADN268" s="254"/>
      <c r="ADO268" s="254"/>
      <c r="ADP268" s="254"/>
      <c r="ADQ268" s="254"/>
      <c r="ADR268" s="254"/>
      <c r="ADS268" s="254"/>
      <c r="ADT268" s="254"/>
      <c r="ADU268" s="254"/>
      <c r="ADV268" s="254"/>
      <c r="ADW268" s="254"/>
      <c r="ADX268" s="254"/>
      <c r="ADY268" s="254"/>
      <c r="ADZ268" s="254"/>
      <c r="AEA268" s="254"/>
      <c r="AEB268" s="254"/>
      <c r="AEC268" s="254"/>
      <c r="AED268" s="254"/>
      <c r="AEE268" s="254"/>
      <c r="AEF268" s="254"/>
      <c r="AEG268" s="254"/>
      <c r="AEH268" s="254"/>
      <c r="AEI268" s="254"/>
      <c r="AEJ268" s="254"/>
      <c r="AEK268" s="254"/>
      <c r="AEL268" s="254"/>
      <c r="AEM268" s="254"/>
      <c r="AEN268" s="254"/>
      <c r="AEO268" s="254"/>
      <c r="AEP268" s="254"/>
      <c r="AEQ268" s="254"/>
      <c r="AER268" s="254"/>
      <c r="AES268" s="254"/>
      <c r="AET268" s="254"/>
      <c r="AEU268" s="254"/>
      <c r="AEV268" s="254"/>
      <c r="AEW268" s="254"/>
      <c r="AEX268" s="254"/>
      <c r="AEY268" s="254"/>
      <c r="AEZ268" s="254"/>
      <c r="AFA268" s="254"/>
      <c r="AFB268" s="254"/>
      <c r="AFC268" s="254"/>
      <c r="AFD268" s="254"/>
      <c r="AFE268" s="254"/>
      <c r="AFF268" s="254"/>
      <c r="AFG268" s="254"/>
      <c r="AFH268" s="254"/>
      <c r="AFI268" s="254"/>
      <c r="AFJ268" s="254"/>
      <c r="AFK268" s="254"/>
      <c r="AFL268" s="254"/>
      <c r="AFM268" s="254"/>
      <c r="AFN268" s="254"/>
      <c r="AFO268" s="254"/>
      <c r="AFP268" s="254"/>
      <c r="AFQ268" s="254"/>
      <c r="AFR268" s="254"/>
      <c r="AFS268" s="254"/>
      <c r="AFT268" s="254"/>
      <c r="AFU268" s="254"/>
      <c r="AFV268" s="254"/>
      <c r="AFW268" s="254"/>
      <c r="AFX268" s="254"/>
      <c r="AFY268" s="254"/>
      <c r="AFZ268" s="254"/>
      <c r="AGA268" s="254"/>
      <c r="AGB268" s="254"/>
      <c r="AGC268" s="254"/>
      <c r="AGD268" s="254"/>
      <c r="AGE268" s="254"/>
      <c r="AGF268" s="254"/>
      <c r="AGG268" s="254"/>
      <c r="AGH268" s="254"/>
      <c r="AGI268" s="254"/>
      <c r="AGJ268" s="254"/>
      <c r="AGK268" s="254"/>
      <c r="AGL268" s="254"/>
      <c r="AGM268" s="254"/>
      <c r="AGN268" s="254"/>
      <c r="AGO268" s="254"/>
      <c r="AGP268" s="254"/>
      <c r="AGQ268" s="254"/>
      <c r="AGR268" s="254"/>
      <c r="AGS268" s="254"/>
      <c r="AGT268" s="254"/>
      <c r="AGU268" s="254"/>
      <c r="AGV268" s="254"/>
      <c r="AGW268" s="254"/>
      <c r="AGX268" s="254"/>
      <c r="AGY268" s="254"/>
      <c r="AGZ268" s="254"/>
      <c r="AHA268" s="254"/>
      <c r="AHB268" s="254"/>
      <c r="AHC268" s="254"/>
      <c r="AHD268" s="254"/>
      <c r="AHE268" s="254"/>
      <c r="AHF268" s="254"/>
      <c r="AHG268" s="254"/>
      <c r="AHH268" s="254"/>
      <c r="AHI268" s="254"/>
      <c r="AHJ268" s="254"/>
      <c r="AHK268" s="254"/>
      <c r="AHL268" s="254"/>
      <c r="AHM268" s="254"/>
      <c r="AHN268" s="254"/>
      <c r="AHO268" s="254"/>
      <c r="AHP268" s="254"/>
      <c r="AHQ268" s="254"/>
      <c r="AHR268" s="254"/>
      <c r="AHS268" s="254"/>
      <c r="AHT268" s="254"/>
      <c r="AHU268" s="254"/>
      <c r="AHV268" s="254"/>
      <c r="AHW268" s="254"/>
      <c r="AHX268" s="254"/>
      <c r="AHY268" s="254"/>
      <c r="AHZ268" s="254"/>
      <c r="AIA268" s="254"/>
      <c r="AIB268" s="254"/>
      <c r="AIC268" s="254"/>
      <c r="AID268" s="254"/>
      <c r="AIE268" s="254"/>
      <c r="AIF268" s="254"/>
      <c r="AIG268" s="254"/>
      <c r="AIH268" s="254"/>
      <c r="AII268" s="254"/>
      <c r="AIJ268" s="254"/>
      <c r="AIK268" s="254"/>
      <c r="AIL268" s="254"/>
      <c r="AIM268" s="254"/>
      <c r="AIN268" s="254"/>
      <c r="AIO268" s="254"/>
      <c r="AIP268" s="254"/>
      <c r="AIQ268" s="254"/>
      <c r="AIR268" s="254"/>
      <c r="AIS268" s="254"/>
      <c r="AIT268" s="254"/>
      <c r="AIU268" s="254"/>
      <c r="AIV268" s="254"/>
      <c r="AIW268" s="254"/>
      <c r="AIX268" s="254"/>
      <c r="AIY268" s="254"/>
      <c r="AIZ268" s="254"/>
      <c r="AJA268" s="254"/>
      <c r="AJB268" s="254"/>
      <c r="AJC268" s="254"/>
      <c r="AJD268" s="254"/>
      <c r="AJE268" s="254"/>
      <c r="AJF268" s="254"/>
      <c r="AJG268" s="254"/>
      <c r="AJH268" s="254"/>
      <c r="AJI268" s="254"/>
      <c r="AJJ268" s="254"/>
      <c r="AJK268" s="254"/>
      <c r="AJL268" s="254"/>
      <c r="AJM268" s="254"/>
      <c r="AJN268" s="254"/>
      <c r="AJO268" s="254"/>
      <c r="AJP268" s="254"/>
      <c r="AJQ268" s="254"/>
      <c r="AJR268" s="254"/>
      <c r="AJS268" s="254"/>
      <c r="AJT268" s="254"/>
      <c r="AJU268" s="254"/>
      <c r="AJV268" s="254"/>
      <c r="AJW268" s="254"/>
      <c r="AJX268" s="254"/>
      <c r="AJY268" s="254"/>
      <c r="AJZ268" s="254"/>
      <c r="AKA268" s="254"/>
      <c r="AKB268" s="254"/>
      <c r="AKC268" s="254"/>
      <c r="AKD268" s="254"/>
      <c r="AKE268" s="254"/>
      <c r="AKF268" s="254"/>
      <c r="AKG268" s="254"/>
      <c r="AKH268" s="254"/>
      <c r="AKI268" s="254"/>
      <c r="AKJ268" s="254"/>
      <c r="AKK268" s="254"/>
      <c r="AKL268" s="254"/>
      <c r="AKM268" s="254"/>
      <c r="AKN268" s="254"/>
      <c r="AKO268" s="254"/>
      <c r="AKP268" s="254"/>
      <c r="AKQ268" s="254"/>
      <c r="AKR268" s="254"/>
      <c r="AKS268" s="254"/>
      <c r="AKT268" s="254"/>
      <c r="AKU268" s="254"/>
      <c r="AKV268" s="254"/>
      <c r="AKW268" s="254"/>
      <c r="AKX268" s="254"/>
      <c r="AKY268" s="254"/>
      <c r="AKZ268" s="254"/>
      <c r="ALA268" s="254"/>
      <c r="ALB268" s="254"/>
      <c r="ALC268" s="254"/>
      <c r="ALD268" s="254"/>
      <c r="ALE268" s="254"/>
      <c r="ALF268" s="254"/>
      <c r="ALG268" s="254"/>
      <c r="ALH268" s="254"/>
      <c r="ALI268" s="254"/>
      <c r="ALJ268" s="254"/>
      <c r="ALK268" s="254"/>
      <c r="ALL268" s="254"/>
      <c r="ALM268" s="254"/>
      <c r="ALN268" s="254"/>
      <c r="ALO268" s="254"/>
      <c r="ALP268" s="254"/>
      <c r="ALQ268" s="254"/>
      <c r="ALR268" s="254"/>
      <c r="ALS268" s="254"/>
      <c r="ALT268" s="254"/>
      <c r="ALU268" s="254"/>
      <c r="ALV268" s="254"/>
      <c r="ALW268" s="254"/>
      <c r="ALX268" s="254"/>
      <c r="ALY268" s="254"/>
      <c r="ALZ268" s="254"/>
      <c r="AMA268" s="254"/>
      <c r="AMB268" s="254"/>
      <c r="AMC268" s="254"/>
      <c r="AMD268" s="254"/>
      <c r="AME268" s="254"/>
      <c r="AMF268" s="254"/>
      <c r="AMG268" s="254"/>
      <c r="AMH268" s="254"/>
      <c r="AMI268" s="254"/>
      <c r="AMJ268" s="254"/>
      <c r="AMK268" s="254"/>
      <c r="AML268" s="254"/>
      <c r="AMM268" s="254"/>
      <c r="AMN268" s="254"/>
      <c r="AMO268" s="254"/>
      <c r="AMP268" s="254"/>
      <c r="AMQ268" s="254"/>
      <c r="AMR268" s="254"/>
      <c r="AMS268" s="254"/>
      <c r="AMT268" s="254"/>
      <c r="AMU268" s="254"/>
      <c r="AMV268" s="254"/>
      <c r="AMW268" s="254"/>
      <c r="AMX268" s="254"/>
      <c r="AMY268" s="254"/>
      <c r="AMZ268" s="254"/>
      <c r="ANA268" s="254"/>
      <c r="ANB268" s="254"/>
      <c r="ANC268" s="254"/>
      <c r="AND268" s="254"/>
      <c r="ANE268" s="254"/>
      <c r="ANF268" s="254"/>
      <c r="ANG268" s="254"/>
      <c r="ANH268" s="254"/>
      <c r="ANI268" s="254"/>
      <c r="ANJ268" s="254"/>
      <c r="ANK268" s="254"/>
      <c r="ANL268" s="254"/>
      <c r="ANM268" s="254"/>
      <c r="ANN268" s="254"/>
      <c r="ANO268" s="254"/>
      <c r="ANP268" s="254"/>
      <c r="ANQ268" s="254"/>
      <c r="ANR268" s="254"/>
      <c r="ANS268" s="254"/>
      <c r="ANT268" s="254"/>
      <c r="ANU268" s="254"/>
      <c r="ANV268" s="254"/>
      <c r="ANW268" s="254"/>
      <c r="ANX268" s="254"/>
      <c r="ANY268" s="254"/>
      <c r="ANZ268" s="254"/>
      <c r="AOA268" s="254"/>
      <c r="AOB268" s="254"/>
      <c r="AOC268" s="254"/>
      <c r="AOD268" s="254"/>
      <c r="AOE268" s="254"/>
      <c r="AOF268" s="254"/>
      <c r="AOG268" s="254"/>
      <c r="AOH268" s="254"/>
      <c r="AOI268" s="254"/>
      <c r="AOJ268" s="254"/>
      <c r="AOK268" s="254"/>
      <c r="AOL268" s="254"/>
      <c r="AOM268" s="254"/>
      <c r="AON268" s="254"/>
      <c r="AOO268" s="254"/>
      <c r="AOP268" s="254"/>
      <c r="AOQ268" s="254"/>
      <c r="AOR268" s="254"/>
      <c r="AOS268" s="254"/>
      <c r="AOT268" s="254"/>
      <c r="AOU268" s="254"/>
      <c r="AOV268" s="254"/>
      <c r="AOW268" s="254"/>
      <c r="AOX268" s="254"/>
      <c r="AOY268" s="254"/>
      <c r="AOZ268" s="254"/>
      <c r="APA268" s="254"/>
      <c r="APB268" s="254"/>
      <c r="APC268" s="254"/>
      <c r="APD268" s="254"/>
      <c r="APE268" s="254"/>
      <c r="APF268" s="254"/>
      <c r="APG268" s="254"/>
      <c r="APH268" s="254"/>
      <c r="API268" s="254"/>
      <c r="APJ268" s="254"/>
      <c r="APK268" s="254"/>
      <c r="APL268" s="254"/>
      <c r="APM268" s="254"/>
      <c r="APN268" s="254"/>
      <c r="APO268" s="254"/>
      <c r="APP268" s="254"/>
      <c r="APQ268" s="254"/>
      <c r="APR268" s="254"/>
      <c r="APS268" s="254"/>
      <c r="APT268" s="254"/>
      <c r="APU268" s="254"/>
      <c r="APV268" s="254"/>
      <c r="APW268" s="254"/>
      <c r="APX268" s="254"/>
      <c r="APY268" s="254"/>
      <c r="APZ268" s="254"/>
      <c r="AQA268" s="254"/>
      <c r="AQB268" s="254"/>
      <c r="AQC268" s="254"/>
      <c r="AQD268" s="254"/>
      <c r="AQE268" s="254"/>
      <c r="AQF268" s="254"/>
      <c r="AQG268" s="254"/>
      <c r="AQH268" s="254"/>
      <c r="AQI268" s="254"/>
      <c r="AQJ268" s="254"/>
      <c r="AQK268" s="254"/>
      <c r="AQL268" s="254"/>
      <c r="AQM268" s="254"/>
      <c r="AQN268" s="254"/>
      <c r="AQO268" s="254"/>
      <c r="AQP268" s="254"/>
      <c r="AQQ268" s="254"/>
      <c r="AQR268" s="254"/>
      <c r="AQS268" s="254"/>
      <c r="AQT268" s="254"/>
      <c r="AQU268" s="254"/>
      <c r="AQV268" s="254"/>
      <c r="AQW268" s="254"/>
      <c r="AQX268" s="254"/>
      <c r="AQY268" s="254"/>
      <c r="AQZ268" s="254"/>
      <c r="ARA268" s="254"/>
      <c r="ARB268" s="254"/>
      <c r="ARC268" s="254"/>
      <c r="ARD268" s="254"/>
      <c r="ARE268" s="254"/>
      <c r="ARF268" s="254"/>
      <c r="ARG268" s="254"/>
      <c r="ARH268" s="254"/>
      <c r="ARI268" s="254"/>
      <c r="ARJ268" s="254"/>
      <c r="ARK268" s="254"/>
      <c r="ARL268" s="254"/>
      <c r="ARM268" s="254"/>
      <c r="ARN268" s="254"/>
      <c r="ARO268" s="254"/>
      <c r="ARP268" s="254"/>
      <c r="ARQ268" s="254"/>
      <c r="ARR268" s="254"/>
      <c r="ARS268" s="254"/>
      <c r="ART268" s="254"/>
      <c r="ARU268" s="254"/>
      <c r="ARV268" s="254"/>
      <c r="ARW268" s="254"/>
      <c r="ARX268" s="254"/>
      <c r="ARY268" s="254"/>
      <c r="ARZ268" s="254"/>
      <c r="ASA268" s="254"/>
      <c r="ASB268" s="254"/>
      <c r="ASC268" s="254"/>
      <c r="ASD268" s="254"/>
      <c r="ASE268" s="254"/>
      <c r="ASF268" s="254"/>
      <c r="ASG268" s="254"/>
      <c r="ASH268" s="254"/>
      <c r="ASI268" s="254"/>
      <c r="ASJ268" s="254"/>
      <c r="ASK268" s="254"/>
      <c r="ASL268" s="254"/>
      <c r="ASM268" s="254"/>
      <c r="ASN268" s="254"/>
      <c r="ASO268" s="254"/>
      <c r="ASP268" s="254"/>
      <c r="ASQ268" s="254"/>
      <c r="ASR268" s="254"/>
      <c r="ASS268" s="254"/>
      <c r="AST268" s="254"/>
      <c r="ASU268" s="254"/>
      <c r="ASV268" s="254"/>
      <c r="ASW268" s="254"/>
      <c r="ASX268" s="254"/>
      <c r="ASY268" s="254"/>
      <c r="ASZ268" s="254"/>
      <c r="ATA268" s="254"/>
      <c r="ATB268" s="254"/>
      <c r="ATC268" s="254"/>
      <c r="ATD268" s="254"/>
      <c r="ATE268" s="254"/>
      <c r="ATF268" s="254"/>
      <c r="ATG268" s="254"/>
      <c r="ATH268" s="254"/>
      <c r="ATI268" s="254"/>
      <c r="ATJ268" s="254"/>
      <c r="ATK268" s="254"/>
      <c r="ATL268" s="254"/>
      <c r="ATM268" s="254"/>
      <c r="ATN268" s="254"/>
      <c r="ATO268" s="254"/>
      <c r="ATP268" s="254"/>
      <c r="ATQ268" s="254"/>
      <c r="ATR268" s="254"/>
      <c r="ATS268" s="254"/>
      <c r="ATT268" s="254"/>
      <c r="ATU268" s="254"/>
      <c r="ATV268" s="254"/>
      <c r="ATW268" s="254"/>
      <c r="ATX268" s="254"/>
      <c r="ATY268" s="254"/>
      <c r="ATZ268" s="254"/>
      <c r="AUA268" s="254"/>
      <c r="AUB268" s="254"/>
      <c r="AUC268" s="254"/>
      <c r="AUD268" s="254"/>
      <c r="AUE268" s="254"/>
      <c r="AUF268" s="254"/>
      <c r="AUG268" s="254"/>
      <c r="AUH268" s="254"/>
      <c r="AUI268" s="254"/>
      <c r="AUJ268" s="254"/>
      <c r="AUK268" s="254"/>
      <c r="AUL268" s="254"/>
      <c r="AUM268" s="254"/>
      <c r="AUN268" s="254"/>
      <c r="AUO268" s="254"/>
      <c r="AUP268" s="254"/>
      <c r="AUQ268" s="254"/>
      <c r="AUR268" s="254"/>
      <c r="AUS268" s="254"/>
      <c r="AUT268" s="254"/>
      <c r="AUU268" s="254"/>
      <c r="AUV268" s="254"/>
      <c r="AUW268" s="254"/>
      <c r="AUX268" s="254"/>
      <c r="AUY268" s="254"/>
      <c r="AUZ268" s="254"/>
      <c r="AVA268" s="254"/>
      <c r="AVB268" s="254"/>
      <c r="AVC268" s="254"/>
      <c r="AVD268" s="254"/>
      <c r="AVE268" s="254"/>
      <c r="AVF268" s="254"/>
      <c r="AVG268" s="254"/>
      <c r="AVH268" s="254"/>
      <c r="AVI268" s="254"/>
      <c r="AVJ268" s="254"/>
      <c r="AVK268" s="254"/>
      <c r="AVL268" s="254"/>
      <c r="AVM268" s="254"/>
      <c r="AVN268" s="254"/>
      <c r="AVO268" s="254"/>
      <c r="AVP268" s="254"/>
      <c r="AVQ268" s="254"/>
      <c r="AVR268" s="254"/>
      <c r="AVS268" s="254"/>
      <c r="AVT268" s="254"/>
      <c r="AVU268" s="254"/>
      <c r="AVV268" s="254"/>
      <c r="AVW268" s="254"/>
      <c r="AVX268" s="254"/>
      <c r="AVY268" s="254"/>
      <c r="AVZ268" s="254"/>
      <c r="AWA268" s="254"/>
      <c r="AWB268" s="254"/>
      <c r="AWC268" s="254"/>
      <c r="AWD268" s="254"/>
      <c r="AWE268" s="254"/>
      <c r="AWF268" s="254"/>
      <c r="AWG268" s="254"/>
      <c r="AWH268" s="254"/>
      <c r="AWI268" s="254"/>
      <c r="AWJ268" s="254"/>
      <c r="AWK268" s="254"/>
      <c r="AWL268" s="254"/>
      <c r="AWM268" s="254"/>
      <c r="AWN268" s="254"/>
      <c r="AWO268" s="254"/>
      <c r="AWP268" s="254"/>
      <c r="AWQ268" s="254"/>
      <c r="AWR268" s="254"/>
      <c r="AWS268" s="254"/>
      <c r="AWT268" s="254"/>
      <c r="AWU268" s="254"/>
      <c r="AWV268" s="254"/>
      <c r="AWW268" s="254"/>
      <c r="AWX268" s="254"/>
      <c r="AWY268" s="254"/>
      <c r="AWZ268" s="254"/>
      <c r="AXA268" s="254"/>
      <c r="AXB268" s="254"/>
      <c r="AXC268" s="254"/>
      <c r="AXD268" s="254"/>
      <c r="AXE268" s="254"/>
      <c r="AXF268" s="254"/>
      <c r="AXG268" s="254"/>
      <c r="AXH268" s="254"/>
      <c r="AXI268" s="254"/>
      <c r="AXJ268" s="254"/>
      <c r="AXK268" s="254"/>
      <c r="AXL268" s="254"/>
      <c r="AXM268" s="254"/>
      <c r="AXN268" s="254"/>
      <c r="AXO268" s="254"/>
      <c r="AXP268" s="254"/>
      <c r="AXQ268" s="254"/>
      <c r="AXR268" s="254"/>
      <c r="AXS268" s="254"/>
      <c r="AXT268" s="254"/>
      <c r="AXU268" s="254"/>
      <c r="AXV268" s="254"/>
      <c r="AXW268" s="254"/>
      <c r="AXX268" s="254"/>
      <c r="AXY268" s="254"/>
      <c r="AXZ268" s="254"/>
      <c r="AYA268" s="254"/>
      <c r="AYB268" s="254"/>
      <c r="AYC268" s="254"/>
      <c r="AYD268" s="254"/>
      <c r="AYE268" s="254"/>
      <c r="AYF268" s="254"/>
      <c r="AYG268" s="254"/>
      <c r="AYH268" s="254"/>
      <c r="AYI268" s="254"/>
      <c r="AYJ268" s="254"/>
      <c r="AYK268" s="254"/>
      <c r="AYL268" s="254"/>
      <c r="AYM268" s="254"/>
      <c r="AYN268" s="254"/>
      <c r="AYO268" s="254"/>
      <c r="AYP268" s="254"/>
      <c r="AYQ268" s="254"/>
      <c r="AYR268" s="254"/>
      <c r="AYS268" s="254"/>
      <c r="AYT268" s="254"/>
      <c r="AYU268" s="254"/>
      <c r="AYV268" s="254"/>
      <c r="AYW268" s="254"/>
      <c r="AYX268" s="254"/>
      <c r="AYY268" s="254"/>
      <c r="AYZ268" s="254"/>
      <c r="AZA268" s="254"/>
      <c r="AZB268" s="254"/>
      <c r="AZC268" s="254"/>
      <c r="AZD268" s="254"/>
      <c r="AZE268" s="254"/>
      <c r="AZF268" s="254"/>
      <c r="AZG268" s="254"/>
      <c r="AZH268" s="254"/>
      <c r="AZI268" s="254"/>
      <c r="AZJ268" s="254"/>
      <c r="AZK268" s="254"/>
      <c r="AZL268" s="254"/>
      <c r="AZM268" s="254"/>
      <c r="AZN268" s="254"/>
      <c r="AZO268" s="254"/>
      <c r="AZP268" s="254"/>
      <c r="AZQ268" s="254"/>
      <c r="AZR268" s="254"/>
      <c r="AZS268" s="254"/>
      <c r="AZT268" s="254"/>
      <c r="AZU268" s="254"/>
      <c r="AZV268" s="254"/>
      <c r="AZW268" s="254"/>
      <c r="AZX268" s="254"/>
      <c r="AZY268" s="254"/>
      <c r="AZZ268" s="254"/>
      <c r="BAA268" s="254"/>
      <c r="BAB268" s="254"/>
      <c r="BAC268" s="254"/>
      <c r="BAD268" s="254"/>
      <c r="BAE268" s="254"/>
      <c r="BAF268" s="254"/>
      <c r="BAG268" s="254"/>
      <c r="BAH268" s="254"/>
      <c r="BAI268" s="254"/>
      <c r="BAJ268" s="254"/>
      <c r="BAK268" s="254"/>
      <c r="BAL268" s="254"/>
      <c r="BAM268" s="254"/>
      <c r="BAN268" s="254"/>
      <c r="BAO268" s="254"/>
      <c r="BAP268" s="254"/>
      <c r="BAQ268" s="254"/>
      <c r="BAR268" s="254"/>
      <c r="BAS268" s="254"/>
      <c r="BAT268" s="254"/>
      <c r="BAU268" s="254"/>
      <c r="BAV268" s="254"/>
      <c r="BAW268" s="254"/>
      <c r="BAX268" s="254"/>
      <c r="BAY268" s="254"/>
      <c r="BAZ268" s="254"/>
      <c r="BBA268" s="254"/>
      <c r="BBB268" s="254"/>
      <c r="BBC268" s="254"/>
      <c r="BBD268" s="254"/>
      <c r="BBE268" s="254"/>
      <c r="BBF268" s="254"/>
      <c r="BBG268" s="254"/>
      <c r="BBH268" s="254"/>
      <c r="BBI268" s="254"/>
      <c r="BBJ268" s="254"/>
      <c r="BBK268" s="254"/>
      <c r="BBL268" s="254"/>
      <c r="BBM268" s="254"/>
      <c r="BBN268" s="254"/>
      <c r="BBO268" s="254"/>
      <c r="BBP268" s="254"/>
      <c r="BBQ268" s="254"/>
      <c r="BBR268" s="254"/>
      <c r="BBS268" s="254"/>
      <c r="BBT268" s="254"/>
      <c r="BBU268" s="254"/>
      <c r="BBV268" s="254"/>
      <c r="BBW268" s="254"/>
      <c r="BBX268" s="254"/>
      <c r="BBY268" s="254"/>
      <c r="BBZ268" s="254"/>
      <c r="BCA268" s="254"/>
      <c r="BCB268" s="254"/>
      <c r="BCC268" s="254"/>
      <c r="BCD268" s="254"/>
      <c r="BCE268" s="254"/>
      <c r="BCF268" s="254"/>
      <c r="BCG268" s="254"/>
      <c r="BCH268" s="254"/>
      <c r="BCI268" s="254"/>
      <c r="BCJ268" s="254"/>
      <c r="BCK268" s="254"/>
      <c r="BCL268" s="254"/>
      <c r="BCM268" s="254"/>
      <c r="BCN268" s="254"/>
      <c r="BCO268" s="254"/>
      <c r="BCP268" s="254"/>
      <c r="BCQ268" s="254"/>
      <c r="BCR268" s="254"/>
      <c r="BCS268" s="254"/>
      <c r="BCT268" s="254"/>
      <c r="BCU268" s="254"/>
      <c r="BCV268" s="254"/>
      <c r="BCW268" s="254"/>
      <c r="BCX268" s="254"/>
      <c r="BCY268" s="254"/>
      <c r="BCZ268" s="254"/>
      <c r="BDA268" s="254"/>
      <c r="BDB268" s="254"/>
      <c r="BDC268" s="254"/>
      <c r="BDD268" s="254"/>
      <c r="BDE268" s="254"/>
      <c r="BDF268" s="254"/>
      <c r="BDG268" s="254"/>
      <c r="BDH268" s="254"/>
      <c r="BDI268" s="254"/>
      <c r="BDJ268" s="254"/>
      <c r="BDK268" s="254"/>
      <c r="BDL268" s="254"/>
      <c r="BDM268" s="254"/>
      <c r="BDN268" s="254"/>
      <c r="BDO268" s="254"/>
      <c r="BDP268" s="254"/>
      <c r="BDQ268" s="254"/>
      <c r="BDR268" s="254"/>
      <c r="BDS268" s="254"/>
      <c r="BDT268" s="254"/>
      <c r="BDU268" s="254"/>
      <c r="BDV268" s="254"/>
      <c r="BDW268" s="254"/>
      <c r="BDX268" s="254"/>
      <c r="BDY268" s="254"/>
      <c r="BDZ268" s="254"/>
      <c r="BEA268" s="254"/>
      <c r="BEB268" s="254"/>
      <c r="BEC268" s="254"/>
      <c r="BED268" s="254"/>
      <c r="BEE268" s="254"/>
      <c r="BEF268" s="254"/>
      <c r="BEG268" s="254"/>
      <c r="BEH268" s="254"/>
      <c r="BEI268" s="254"/>
      <c r="BEJ268" s="254"/>
      <c r="BEK268" s="254"/>
      <c r="BEL268" s="254"/>
      <c r="BEM268" s="254"/>
      <c r="BEN268" s="254"/>
      <c r="BEO268" s="254"/>
      <c r="BEP268" s="254"/>
      <c r="BEQ268" s="254"/>
      <c r="BER268" s="254"/>
      <c r="BES268" s="254"/>
      <c r="BET268" s="254"/>
      <c r="BEU268" s="254"/>
      <c r="BEV268" s="254"/>
      <c r="BEW268" s="254"/>
      <c r="BEX268" s="254"/>
      <c r="BEY268" s="254"/>
      <c r="BEZ268" s="254"/>
      <c r="BFA268" s="254"/>
      <c r="BFB268" s="254"/>
      <c r="BFC268" s="254"/>
      <c r="BFD268" s="254"/>
      <c r="BFE268" s="254"/>
      <c r="BFF268" s="254"/>
      <c r="BFG268" s="254"/>
      <c r="BFH268" s="254"/>
      <c r="BFI268" s="254"/>
      <c r="BFJ268" s="254"/>
      <c r="BFK268" s="254"/>
      <c r="BFL268" s="254"/>
      <c r="BFM268" s="254"/>
      <c r="BFN268" s="254"/>
      <c r="BFO268" s="254"/>
      <c r="BFP268" s="254"/>
      <c r="BFQ268" s="254"/>
      <c r="BFR268" s="254"/>
      <c r="BFS268" s="254"/>
      <c r="BFT268" s="254"/>
      <c r="BFU268" s="254"/>
      <c r="BFV268" s="254"/>
      <c r="BFW268" s="254"/>
      <c r="BFX268" s="254"/>
      <c r="BFY268" s="254"/>
      <c r="BFZ268" s="254"/>
      <c r="BGA268" s="254"/>
      <c r="BGB268" s="254"/>
      <c r="BGC268" s="254"/>
      <c r="BGD268" s="254"/>
      <c r="BGE268" s="254"/>
      <c r="BGF268" s="254"/>
      <c r="BGG268" s="254"/>
      <c r="BGH268" s="254"/>
      <c r="BGI268" s="254"/>
      <c r="BGJ268" s="254"/>
      <c r="BGK268" s="254"/>
      <c r="BGL268" s="254"/>
      <c r="BGM268" s="254"/>
      <c r="BGN268" s="254"/>
      <c r="BGO268" s="254"/>
      <c r="BGP268" s="254"/>
      <c r="BGQ268" s="254"/>
      <c r="BGR268" s="254"/>
      <c r="BGS268" s="254"/>
      <c r="BGT268" s="254"/>
      <c r="BGU268" s="254"/>
      <c r="BGV268" s="254"/>
      <c r="BGW268" s="254"/>
      <c r="BGX268" s="254"/>
      <c r="BGY268" s="254"/>
      <c r="BGZ268" s="254"/>
      <c r="BHA268" s="254"/>
      <c r="BHB268" s="254"/>
      <c r="BHC268" s="254"/>
      <c r="BHD268" s="254"/>
      <c r="BHE268" s="254"/>
      <c r="BHF268" s="254"/>
      <c r="BHG268" s="254"/>
      <c r="BHH268" s="254"/>
      <c r="BHI268" s="254"/>
      <c r="BHJ268" s="254"/>
      <c r="BHK268" s="254"/>
      <c r="BHL268" s="254"/>
      <c r="BHM268" s="254"/>
      <c r="BHN268" s="254"/>
      <c r="BHO268" s="254"/>
      <c r="BHP268" s="254"/>
      <c r="BHQ268" s="254"/>
      <c r="BHR268" s="254"/>
      <c r="BHS268" s="254"/>
      <c r="BHT268" s="254"/>
      <c r="BHU268" s="254"/>
      <c r="BHV268" s="254"/>
      <c r="BHW268" s="254"/>
      <c r="BHX268" s="254"/>
      <c r="BHY268" s="254"/>
      <c r="BHZ268" s="254"/>
      <c r="BIA268" s="254"/>
      <c r="BIB268" s="254"/>
      <c r="BIC268" s="254"/>
      <c r="BID268" s="254"/>
      <c r="BIE268" s="254"/>
      <c r="BIF268" s="254"/>
      <c r="BIG268" s="254"/>
      <c r="BIH268" s="254"/>
      <c r="BII268" s="254"/>
      <c r="BIJ268" s="254"/>
      <c r="BIK268" s="254"/>
      <c r="BIL268" s="254"/>
      <c r="BIM268" s="254"/>
      <c r="BIN268" s="254"/>
      <c r="BIO268" s="254"/>
      <c r="BIP268" s="254"/>
      <c r="BIQ268" s="254"/>
      <c r="BIR268" s="254"/>
      <c r="BIS268" s="254"/>
      <c r="BIT268" s="254"/>
      <c r="BIU268" s="254"/>
      <c r="BIV268" s="254"/>
      <c r="BIW268" s="254"/>
      <c r="BIX268" s="254"/>
      <c r="BIY268" s="254"/>
      <c r="BIZ268" s="254"/>
      <c r="BJA268" s="254"/>
      <c r="BJB268" s="254"/>
      <c r="BJC268" s="254"/>
      <c r="BJD268" s="254"/>
      <c r="BJE268" s="254"/>
      <c r="BJF268" s="254"/>
      <c r="BJG268" s="254"/>
      <c r="BJH268" s="254"/>
      <c r="BJI268" s="254"/>
      <c r="BJJ268" s="254"/>
      <c r="BJK268" s="254"/>
      <c r="BJL268" s="254"/>
      <c r="BJM268" s="254"/>
      <c r="BJN268" s="254"/>
      <c r="BJO268" s="254"/>
      <c r="BJP268" s="254"/>
      <c r="BJQ268" s="254"/>
      <c r="BJR268" s="254"/>
      <c r="BJS268" s="254"/>
      <c r="BJT268" s="254"/>
      <c r="BJU268" s="254"/>
      <c r="BJV268" s="254"/>
      <c r="BJW268" s="254"/>
      <c r="BJX268" s="254"/>
      <c r="BJY268" s="254"/>
      <c r="BJZ268" s="254"/>
      <c r="BKA268" s="254"/>
      <c r="BKB268" s="254"/>
      <c r="BKC268" s="254"/>
      <c r="BKD268" s="254"/>
      <c r="BKE268" s="254"/>
      <c r="BKF268" s="254"/>
      <c r="BKG268" s="254"/>
      <c r="BKH268" s="254"/>
      <c r="BKI268" s="254"/>
      <c r="BKJ268" s="254"/>
      <c r="BKK268" s="254"/>
      <c r="BKL268" s="254"/>
      <c r="BKM268" s="254"/>
      <c r="BKN268" s="254"/>
      <c r="BKO268" s="254"/>
      <c r="BKP268" s="254"/>
      <c r="BKQ268" s="254"/>
      <c r="BKR268" s="254"/>
      <c r="BKS268" s="254"/>
      <c r="BKT268" s="254"/>
      <c r="BKU268" s="254"/>
      <c r="BKV268" s="254"/>
      <c r="BKW268" s="254"/>
      <c r="BKX268" s="254"/>
      <c r="BKY268" s="254"/>
      <c r="BKZ268" s="254"/>
      <c r="BLA268" s="254"/>
      <c r="BLB268" s="254"/>
      <c r="BLC268" s="254"/>
      <c r="BLD268" s="254"/>
      <c r="BLE268" s="254"/>
      <c r="BLF268" s="254"/>
      <c r="BLG268" s="254"/>
      <c r="BLH268" s="254"/>
      <c r="BLI268" s="254"/>
      <c r="BLJ268" s="254"/>
      <c r="BLK268" s="254"/>
      <c r="BLL268" s="254"/>
      <c r="BLM268" s="254"/>
      <c r="BLN268" s="254"/>
      <c r="BLO268" s="254"/>
      <c r="BLP268" s="254"/>
      <c r="BLQ268" s="254"/>
      <c r="BLR268" s="254"/>
      <c r="BLS268" s="254"/>
      <c r="BLT268" s="254"/>
      <c r="BLU268" s="254"/>
      <c r="BLV268" s="254"/>
      <c r="BLW268" s="254"/>
      <c r="BLX268" s="254"/>
      <c r="BLY268" s="254"/>
      <c r="BLZ268" s="254"/>
      <c r="BMA268" s="254"/>
      <c r="BMB268" s="254"/>
      <c r="BMC268" s="254"/>
      <c r="BMD268" s="254"/>
      <c r="BME268" s="254"/>
      <c r="BMF268" s="254"/>
      <c r="BMG268" s="254"/>
      <c r="BMH268" s="254"/>
      <c r="BMI268" s="254"/>
      <c r="BMJ268" s="254"/>
      <c r="BMK268" s="254"/>
      <c r="BML268" s="254"/>
      <c r="BMM268" s="254"/>
      <c r="BMN268" s="254"/>
      <c r="BMO268" s="254"/>
      <c r="BMP268" s="254"/>
      <c r="BMQ268" s="254"/>
      <c r="BMR268" s="254"/>
      <c r="BMS268" s="254"/>
      <c r="BMT268" s="254"/>
      <c r="BMU268" s="254"/>
      <c r="BMV268" s="254"/>
      <c r="BMW268" s="254"/>
      <c r="BMX268" s="254"/>
      <c r="BMY268" s="254"/>
      <c r="BMZ268" s="254"/>
      <c r="BNA268" s="254"/>
      <c r="BNB268" s="254"/>
      <c r="BNC268" s="254"/>
      <c r="BND268" s="254"/>
      <c r="BNE268" s="254"/>
      <c r="BNF268" s="254"/>
      <c r="BNG268" s="254"/>
      <c r="BNH268" s="254"/>
      <c r="BNI268" s="254"/>
      <c r="BNJ268" s="254"/>
      <c r="BNK268" s="254"/>
      <c r="BNL268" s="254"/>
      <c r="BNM268" s="254"/>
      <c r="BNN268" s="254"/>
      <c r="BNO268" s="254"/>
      <c r="BNP268" s="254"/>
      <c r="BNQ268" s="254"/>
      <c r="BNR268" s="254"/>
      <c r="BNS268" s="254"/>
      <c r="BNT268" s="254"/>
      <c r="BNU268" s="254"/>
      <c r="BNV268" s="254"/>
      <c r="BNW268" s="254"/>
      <c r="BNX268" s="254"/>
      <c r="BNY268" s="254"/>
      <c r="BNZ268" s="254"/>
      <c r="BOA268" s="254"/>
      <c r="BOB268" s="254"/>
      <c r="BOC268" s="254"/>
      <c r="BOD268" s="254"/>
      <c r="BOE268" s="254"/>
      <c r="BOF268" s="254"/>
      <c r="BOG268" s="254"/>
      <c r="BOH268" s="254"/>
      <c r="BOI268" s="254"/>
      <c r="BOJ268" s="254"/>
      <c r="BOK268" s="254"/>
      <c r="BOL268" s="254"/>
      <c r="BOM268" s="254"/>
      <c r="BON268" s="254"/>
      <c r="BOO268" s="254"/>
      <c r="BOP268" s="254"/>
      <c r="BOQ268" s="254"/>
      <c r="BOR268" s="254"/>
      <c r="BOS268" s="254"/>
      <c r="BOT268" s="254"/>
      <c r="BOU268" s="254"/>
      <c r="BOV268" s="254"/>
      <c r="BOW268" s="254"/>
      <c r="BOX268" s="254"/>
      <c r="BOY268" s="254"/>
      <c r="BOZ268" s="254"/>
      <c r="BPA268" s="254"/>
      <c r="BPB268" s="254"/>
      <c r="BPC268" s="254"/>
      <c r="BPD268" s="254"/>
      <c r="BPE268" s="254"/>
      <c r="BPF268" s="254"/>
      <c r="BPG268" s="254"/>
      <c r="BPH268" s="254"/>
      <c r="BPI268" s="254"/>
      <c r="BPJ268" s="254"/>
      <c r="BPK268" s="254"/>
      <c r="BPL268" s="254"/>
      <c r="BPM268" s="254"/>
      <c r="BPN268" s="254"/>
      <c r="BPO268" s="254"/>
      <c r="BPP268" s="254"/>
      <c r="BPQ268" s="254"/>
      <c r="BPR268" s="254"/>
      <c r="BPS268" s="254"/>
      <c r="BPT268" s="254"/>
      <c r="BPU268" s="254"/>
      <c r="BPV268" s="254"/>
      <c r="BPW268" s="254"/>
      <c r="BPX268" s="254"/>
      <c r="BPY268" s="254"/>
      <c r="BPZ268" s="254"/>
      <c r="BQA268" s="254"/>
      <c r="BQB268" s="254"/>
      <c r="BQC268" s="254"/>
      <c r="BQD268" s="254"/>
      <c r="BQE268" s="254"/>
      <c r="BQF268" s="254"/>
      <c r="BQG268" s="254"/>
      <c r="BQH268" s="254"/>
      <c r="BQI268" s="254"/>
      <c r="BQJ268" s="254"/>
      <c r="BQK268" s="254"/>
      <c r="BQL268" s="254"/>
      <c r="BQM268" s="254"/>
      <c r="BQN268" s="254"/>
      <c r="BQO268" s="254"/>
      <c r="BQP268" s="254"/>
      <c r="BQQ268" s="254"/>
      <c r="BQR268" s="254"/>
      <c r="BQS268" s="254"/>
      <c r="BQT268" s="254"/>
      <c r="BQU268" s="254"/>
      <c r="BQV268" s="254"/>
      <c r="BQW268" s="254"/>
      <c r="BQX268" s="254"/>
      <c r="BQY268" s="254"/>
      <c r="BQZ268" s="254"/>
      <c r="BRA268" s="254"/>
      <c r="BRB268" s="254"/>
      <c r="BRC268" s="254"/>
      <c r="BRD268" s="254"/>
      <c r="BRE268" s="254"/>
      <c r="BRF268" s="254"/>
      <c r="BRG268" s="254"/>
      <c r="BRH268" s="254"/>
      <c r="BRI268" s="254"/>
      <c r="BRJ268" s="254"/>
      <c r="BRK268" s="254"/>
      <c r="BRL268" s="254"/>
      <c r="BRM268" s="254"/>
      <c r="BRN268" s="254"/>
      <c r="BRO268" s="254"/>
      <c r="BRP268" s="254"/>
      <c r="BRQ268" s="254"/>
      <c r="BRR268" s="254"/>
      <c r="BRS268" s="254"/>
      <c r="BRT268" s="254"/>
      <c r="BRU268" s="254"/>
      <c r="BRV268" s="254"/>
      <c r="BRW268" s="254"/>
      <c r="BRX268" s="254"/>
      <c r="BRY268" s="254"/>
      <c r="BRZ268" s="254"/>
      <c r="BSA268" s="254"/>
      <c r="BSB268" s="254"/>
      <c r="BSC268" s="254"/>
      <c r="BSD268" s="254"/>
      <c r="BSE268" s="254"/>
      <c r="BSF268" s="254"/>
      <c r="BSG268" s="254"/>
      <c r="BSH268" s="254"/>
      <c r="BSI268" s="254"/>
      <c r="BSJ268" s="254"/>
      <c r="BSK268" s="254"/>
      <c r="BSL268" s="254"/>
      <c r="BSM268" s="254"/>
      <c r="BSN268" s="254"/>
      <c r="BSO268" s="254"/>
      <c r="BSP268" s="254"/>
      <c r="BSQ268" s="254"/>
      <c r="BSR268" s="254"/>
      <c r="BSS268" s="254"/>
      <c r="BST268" s="254"/>
      <c r="BSU268" s="254"/>
      <c r="BSV268" s="254"/>
      <c r="BSW268" s="254"/>
      <c r="BSX268" s="254"/>
      <c r="BSY268" s="254"/>
      <c r="BSZ268" s="254"/>
      <c r="BTA268" s="254"/>
      <c r="BTB268" s="254"/>
      <c r="BTC268" s="254"/>
      <c r="BTD268" s="254"/>
      <c r="BTE268" s="254"/>
      <c r="BTF268" s="254"/>
      <c r="BTG268" s="254"/>
      <c r="BTH268" s="254"/>
      <c r="BTI268" s="254"/>
      <c r="BTJ268" s="254"/>
      <c r="BTK268" s="254"/>
      <c r="BTL268" s="254"/>
      <c r="BTM268" s="254"/>
      <c r="BTN268" s="254"/>
      <c r="BTO268" s="254"/>
      <c r="BTP268" s="254"/>
      <c r="BTQ268" s="254"/>
      <c r="BTR268" s="254"/>
      <c r="BTS268" s="254"/>
      <c r="BTT268" s="254"/>
      <c r="BTU268" s="254"/>
      <c r="BTV268" s="254"/>
      <c r="BTW268" s="254"/>
      <c r="BTX268" s="254"/>
      <c r="BTY268" s="254"/>
      <c r="BTZ268" s="254"/>
      <c r="BUA268" s="254"/>
      <c r="BUB268" s="254"/>
      <c r="BUC268" s="254"/>
      <c r="BUD268" s="254"/>
      <c r="BUE268" s="254"/>
      <c r="BUF268" s="254"/>
      <c r="BUG268" s="254"/>
      <c r="BUH268" s="254"/>
      <c r="BUI268" s="254"/>
      <c r="BUJ268" s="254"/>
      <c r="BUK268" s="254"/>
      <c r="BUL268" s="254"/>
      <c r="BUM268" s="254"/>
      <c r="BUN268" s="254"/>
      <c r="BUO268" s="254"/>
      <c r="BUP268" s="254"/>
      <c r="BUQ268" s="254"/>
      <c r="BUR268" s="254"/>
      <c r="BUS268" s="254"/>
      <c r="BUT268" s="254"/>
      <c r="BUU268" s="254"/>
      <c r="BUV268" s="254"/>
      <c r="BUW268" s="254"/>
      <c r="BUX268" s="254"/>
      <c r="BUY268" s="254"/>
      <c r="BUZ268" s="254"/>
      <c r="BVA268" s="254"/>
      <c r="BVB268" s="254"/>
      <c r="BVC268" s="254"/>
      <c r="BVD268" s="254"/>
      <c r="BVE268" s="254"/>
      <c r="BVF268" s="254"/>
      <c r="BVG268" s="254"/>
      <c r="BVH268" s="254"/>
      <c r="BVI268" s="254"/>
      <c r="BVJ268" s="254"/>
      <c r="BVK268" s="254"/>
      <c r="BVL268" s="254"/>
      <c r="BVM268" s="254"/>
      <c r="BVN268" s="254"/>
      <c r="BVO268" s="254"/>
      <c r="BVP268" s="254"/>
      <c r="BVQ268" s="254"/>
      <c r="BVR268" s="254"/>
      <c r="BVS268" s="254"/>
      <c r="BVT268" s="254"/>
      <c r="BVU268" s="254"/>
      <c r="BVV268" s="254"/>
      <c r="BVW268" s="254"/>
      <c r="BVX268" s="254"/>
      <c r="BVY268" s="254"/>
      <c r="BVZ268" s="254"/>
      <c r="BWA268" s="254"/>
      <c r="BWB268" s="254"/>
      <c r="BWC268" s="254"/>
      <c r="BWD268" s="254"/>
      <c r="BWE268" s="254"/>
      <c r="BWF268" s="254"/>
      <c r="BWG268" s="254"/>
      <c r="BWH268" s="254"/>
      <c r="BWI268" s="254"/>
      <c r="BWJ268" s="254"/>
      <c r="BWK268" s="254"/>
      <c r="BWL268" s="254"/>
      <c r="BWM268" s="254"/>
      <c r="BWN268" s="254"/>
      <c r="BWO268" s="254"/>
      <c r="BWP268" s="254"/>
      <c r="BWQ268" s="254"/>
      <c r="BWR268" s="254"/>
      <c r="BWS268" s="254"/>
      <c r="BWT268" s="254"/>
      <c r="BWU268" s="254"/>
      <c r="BWV268" s="254"/>
      <c r="BWW268" s="254"/>
      <c r="BWX268" s="254"/>
      <c r="BWY268" s="254"/>
      <c r="BWZ268" s="254"/>
      <c r="BXA268" s="254"/>
      <c r="BXB268" s="254"/>
      <c r="BXC268" s="254"/>
      <c r="BXD268" s="254"/>
      <c r="BXE268" s="254"/>
      <c r="BXF268" s="254"/>
      <c r="BXG268" s="254"/>
      <c r="BXH268" s="254"/>
      <c r="BXI268" s="254"/>
      <c r="BXJ268" s="254"/>
      <c r="BXK268" s="254"/>
      <c r="BXL268" s="254"/>
      <c r="BXM268" s="254"/>
      <c r="BXN268" s="254"/>
      <c r="BXO268" s="254"/>
      <c r="BXP268" s="254"/>
      <c r="BXQ268" s="254"/>
      <c r="BXR268" s="254"/>
      <c r="BXS268" s="254"/>
      <c r="BXT268" s="254"/>
      <c r="BXU268" s="254"/>
      <c r="BXV268" s="254"/>
      <c r="BXW268" s="254"/>
      <c r="BXX268" s="254"/>
      <c r="BXY268" s="254"/>
      <c r="BXZ268" s="254"/>
      <c r="BYA268" s="254"/>
      <c r="BYB268" s="254"/>
      <c r="BYC268" s="254"/>
      <c r="BYD268" s="254"/>
      <c r="BYE268" s="254"/>
      <c r="BYF268" s="254"/>
      <c r="BYG268" s="254"/>
      <c r="BYH268" s="254"/>
      <c r="BYI268" s="254"/>
      <c r="BYJ268" s="254"/>
      <c r="BYK268" s="254"/>
      <c r="BYL268" s="254"/>
      <c r="BYM268" s="254"/>
      <c r="BYN268" s="254"/>
      <c r="BYO268" s="254"/>
      <c r="BYP268" s="254"/>
      <c r="BYQ268" s="254"/>
      <c r="BYR268" s="254"/>
      <c r="BYS268" s="254"/>
      <c r="BYT268" s="254"/>
      <c r="BYU268" s="254"/>
      <c r="BYV268" s="254"/>
      <c r="BYW268" s="254"/>
      <c r="BYX268" s="254"/>
      <c r="BYY268" s="254"/>
      <c r="BYZ268" s="254"/>
      <c r="BZA268" s="254"/>
      <c r="BZB268" s="254"/>
      <c r="BZC268" s="254"/>
      <c r="BZD268" s="254"/>
      <c r="BZE268" s="254"/>
      <c r="BZF268" s="254"/>
      <c r="BZG268" s="254"/>
      <c r="BZH268" s="254"/>
      <c r="BZI268" s="254"/>
      <c r="BZJ268" s="254"/>
      <c r="BZK268" s="254"/>
      <c r="BZL268" s="254"/>
      <c r="BZM268" s="254"/>
      <c r="BZN268" s="254"/>
      <c r="BZO268" s="254"/>
      <c r="BZP268" s="254"/>
      <c r="BZQ268" s="254"/>
      <c r="BZR268" s="254"/>
      <c r="BZS268" s="254"/>
      <c r="BZT268" s="254"/>
      <c r="BZU268" s="254"/>
      <c r="BZV268" s="254"/>
      <c r="BZW268" s="254"/>
      <c r="BZX268" s="254"/>
      <c r="BZY268" s="254"/>
      <c r="BZZ268" s="254"/>
      <c r="CAA268" s="254"/>
      <c r="CAB268" s="254"/>
      <c r="CAC268" s="254"/>
      <c r="CAD268" s="254"/>
      <c r="CAE268" s="254"/>
      <c r="CAF268" s="254"/>
      <c r="CAG268" s="254"/>
      <c r="CAH268" s="254"/>
      <c r="CAI268" s="254"/>
      <c r="CAJ268" s="254"/>
      <c r="CAK268" s="254"/>
      <c r="CAL268" s="254"/>
      <c r="CAM268" s="254"/>
      <c r="CAN268" s="254"/>
      <c r="CAO268" s="254"/>
      <c r="CAP268" s="254"/>
      <c r="CAQ268" s="254"/>
      <c r="CAR268" s="254"/>
      <c r="CAS268" s="254"/>
      <c r="CAT268" s="254"/>
      <c r="CAU268" s="254"/>
      <c r="CAV268" s="254"/>
      <c r="CAW268" s="254"/>
      <c r="CAX268" s="254"/>
      <c r="CAY268" s="254"/>
      <c r="CAZ268" s="254"/>
      <c r="CBA268" s="254"/>
      <c r="CBB268" s="254"/>
      <c r="CBC268" s="254"/>
      <c r="CBD268" s="254"/>
      <c r="CBE268" s="254"/>
      <c r="CBF268" s="254"/>
      <c r="CBG268" s="254"/>
      <c r="CBH268" s="254"/>
      <c r="CBI268" s="254"/>
      <c r="CBJ268" s="254"/>
      <c r="CBK268" s="254"/>
      <c r="CBL268" s="254"/>
      <c r="CBM268" s="254"/>
      <c r="CBN268" s="254"/>
      <c r="CBO268" s="254"/>
      <c r="CBP268" s="254"/>
      <c r="CBQ268" s="254"/>
      <c r="CBR268" s="254"/>
      <c r="CBS268" s="254"/>
      <c r="CBT268" s="254"/>
      <c r="CBU268" s="254"/>
      <c r="CBV268" s="254"/>
      <c r="CBW268" s="254"/>
      <c r="CBX268" s="254"/>
      <c r="CBY268" s="254"/>
      <c r="CBZ268" s="254"/>
      <c r="CCA268" s="254"/>
      <c r="CCB268" s="254"/>
      <c r="CCC268" s="254"/>
      <c r="CCD268" s="254"/>
      <c r="CCE268" s="254"/>
      <c r="CCF268" s="254"/>
      <c r="CCG268" s="254"/>
      <c r="CCH268" s="254"/>
      <c r="CCI268" s="254"/>
      <c r="CCJ268" s="254"/>
      <c r="CCK268" s="254"/>
      <c r="CCL268" s="254"/>
      <c r="CCM268" s="254"/>
      <c r="CCN268" s="254"/>
      <c r="CCO268" s="254"/>
      <c r="CCP268" s="254"/>
      <c r="CCQ268" s="254"/>
      <c r="CCR268" s="254"/>
      <c r="CCS268" s="254"/>
      <c r="CCT268" s="254"/>
      <c r="CCU268" s="254"/>
      <c r="CCV268" s="254"/>
      <c r="CCW268" s="254"/>
      <c r="CCX268" s="254"/>
      <c r="CCY268" s="254"/>
      <c r="CCZ268" s="254"/>
      <c r="CDA268" s="254"/>
      <c r="CDB268" s="254"/>
      <c r="CDC268" s="254"/>
      <c r="CDD268" s="254"/>
      <c r="CDE268" s="254"/>
      <c r="CDF268" s="254"/>
      <c r="CDG268" s="254"/>
      <c r="CDH268" s="254"/>
      <c r="CDI268" s="254"/>
      <c r="CDJ268" s="254"/>
      <c r="CDK268" s="254"/>
      <c r="CDL268" s="254"/>
      <c r="CDM268" s="254"/>
      <c r="CDN268" s="254"/>
      <c r="CDO268" s="254"/>
      <c r="CDP268" s="254"/>
      <c r="CDQ268" s="254"/>
      <c r="CDR268" s="254"/>
      <c r="CDS268" s="254"/>
      <c r="CDT268" s="254"/>
      <c r="CDU268" s="254"/>
      <c r="CDV268" s="254"/>
      <c r="CDW268" s="254"/>
      <c r="CDX268" s="254"/>
      <c r="CDY268" s="254"/>
      <c r="CDZ268" s="254"/>
      <c r="CEA268" s="254"/>
      <c r="CEB268" s="254"/>
      <c r="CEC268" s="254"/>
      <c r="CED268" s="254"/>
      <c r="CEE268" s="254"/>
      <c r="CEF268" s="254"/>
      <c r="CEG268" s="254"/>
      <c r="CEH268" s="254"/>
      <c r="CEI268" s="254"/>
      <c r="CEJ268" s="254"/>
      <c r="CEK268" s="254"/>
      <c r="CEL268" s="254"/>
      <c r="CEM268" s="254"/>
      <c r="CEN268" s="254"/>
      <c r="CEO268" s="254"/>
      <c r="CEP268" s="254"/>
      <c r="CEQ268" s="254"/>
      <c r="CER268" s="254"/>
      <c r="CES268" s="254"/>
      <c r="CET268" s="254"/>
      <c r="CEU268" s="254"/>
      <c r="CEV268" s="254"/>
      <c r="CEW268" s="254"/>
      <c r="CEX268" s="254"/>
      <c r="CEY268" s="254"/>
      <c r="CEZ268" s="254"/>
      <c r="CFA268" s="254"/>
      <c r="CFB268" s="254"/>
      <c r="CFC268" s="254"/>
      <c r="CFD268" s="254"/>
      <c r="CFE268" s="254"/>
      <c r="CFF268" s="254"/>
      <c r="CFG268" s="254"/>
      <c r="CFH268" s="254"/>
      <c r="CFI268" s="254"/>
      <c r="CFJ268" s="254"/>
      <c r="CFK268" s="254"/>
      <c r="CFL268" s="254"/>
      <c r="CFM268" s="254"/>
      <c r="CFN268" s="254"/>
      <c r="CFO268" s="254"/>
      <c r="CFP268" s="254"/>
      <c r="CFQ268" s="254"/>
      <c r="CFR268" s="254"/>
      <c r="CFS268" s="254"/>
      <c r="CFT268" s="254"/>
      <c r="CFU268" s="254"/>
      <c r="CFV268" s="254"/>
      <c r="CFW268" s="254"/>
      <c r="CFX268" s="254"/>
      <c r="CFY268" s="254"/>
      <c r="CFZ268" s="254"/>
      <c r="CGA268" s="254"/>
      <c r="CGB268" s="254"/>
      <c r="CGC268" s="254"/>
      <c r="CGD268" s="254"/>
      <c r="CGE268" s="254"/>
      <c r="CGF268" s="254"/>
      <c r="CGG268" s="254"/>
      <c r="CGH268" s="254"/>
      <c r="CGI268" s="254"/>
      <c r="CGJ268" s="254"/>
      <c r="CGK268" s="254"/>
      <c r="CGL268" s="254"/>
      <c r="CGM268" s="254"/>
      <c r="CGN268" s="254"/>
      <c r="CGO268" s="254"/>
      <c r="CGP268" s="254"/>
      <c r="CGQ268" s="254"/>
      <c r="CGR268" s="254"/>
      <c r="CGS268" s="254"/>
      <c r="CGT268" s="254"/>
      <c r="CGU268" s="254"/>
      <c r="CGV268" s="254"/>
      <c r="CGW268" s="254"/>
      <c r="CGX268" s="254"/>
      <c r="CGY268" s="254"/>
      <c r="CGZ268" s="254"/>
      <c r="CHA268" s="254"/>
      <c r="CHB268" s="254"/>
      <c r="CHC268" s="254"/>
      <c r="CHD268" s="254"/>
      <c r="CHE268" s="254"/>
      <c r="CHF268" s="254"/>
      <c r="CHG268" s="254"/>
      <c r="CHH268" s="254"/>
      <c r="CHI268" s="254"/>
      <c r="CHJ268" s="254"/>
      <c r="CHK268" s="254"/>
      <c r="CHL268" s="254"/>
      <c r="CHM268" s="254"/>
      <c r="CHN268" s="254"/>
      <c r="CHO268" s="254"/>
      <c r="CHP268" s="254"/>
      <c r="CHQ268" s="254"/>
      <c r="CHR268" s="254"/>
      <c r="CHS268" s="254"/>
      <c r="CHT268" s="254"/>
      <c r="CHU268" s="254"/>
      <c r="CHV268" s="254"/>
      <c r="CHW268" s="254"/>
      <c r="CHX268" s="254"/>
      <c r="CHY268" s="254"/>
      <c r="CHZ268" s="254"/>
      <c r="CIA268" s="254"/>
      <c r="CIB268" s="254"/>
      <c r="CIC268" s="254"/>
      <c r="CID268" s="254"/>
      <c r="CIE268" s="254"/>
      <c r="CIF268" s="254"/>
      <c r="CIG268" s="254"/>
      <c r="CIH268" s="254"/>
      <c r="CII268" s="254"/>
      <c r="CIJ268" s="254"/>
      <c r="CIK268" s="254"/>
      <c r="CIL268" s="254"/>
      <c r="CIM268" s="254"/>
      <c r="CIN268" s="254"/>
      <c r="CIO268" s="254"/>
      <c r="CIP268" s="254"/>
      <c r="CIQ268" s="254"/>
      <c r="CIR268" s="254"/>
      <c r="CIS268" s="254"/>
      <c r="CIT268" s="254"/>
      <c r="CIU268" s="254"/>
      <c r="CIV268" s="254"/>
      <c r="CIW268" s="254"/>
      <c r="CIX268" s="254"/>
      <c r="CIY268" s="254"/>
      <c r="CIZ268" s="254"/>
      <c r="CJA268" s="254"/>
      <c r="CJB268" s="254"/>
      <c r="CJC268" s="254"/>
      <c r="CJD268" s="254"/>
      <c r="CJE268" s="254"/>
      <c r="CJF268" s="254"/>
      <c r="CJG268" s="254"/>
      <c r="CJH268" s="254"/>
      <c r="CJI268" s="254"/>
      <c r="CJJ268" s="254"/>
      <c r="CJK268" s="254"/>
      <c r="CJL268" s="254"/>
      <c r="CJM268" s="254"/>
      <c r="CJN268" s="254"/>
      <c r="CJO268" s="254"/>
      <c r="CJP268" s="254"/>
      <c r="CJQ268" s="254"/>
      <c r="CJR268" s="254"/>
      <c r="CJS268" s="254"/>
      <c r="CJT268" s="254"/>
      <c r="CJU268" s="254"/>
      <c r="CJV268" s="254"/>
      <c r="CJW268" s="254"/>
      <c r="CJX268" s="254"/>
      <c r="CJY268" s="254"/>
      <c r="CJZ268" s="254"/>
      <c r="CKA268" s="254"/>
      <c r="CKB268" s="254"/>
      <c r="CKC268" s="254"/>
      <c r="CKD268" s="254"/>
      <c r="CKE268" s="254"/>
      <c r="CKF268" s="254"/>
      <c r="CKG268" s="254"/>
      <c r="CKH268" s="254"/>
      <c r="CKI268" s="254"/>
      <c r="CKJ268" s="254"/>
      <c r="CKK268" s="254"/>
      <c r="CKL268" s="254"/>
      <c r="CKM268" s="254"/>
      <c r="CKN268" s="254"/>
      <c r="CKO268" s="254"/>
      <c r="CKP268" s="254"/>
      <c r="CKQ268" s="254"/>
      <c r="CKR268" s="254"/>
      <c r="CKS268" s="254"/>
      <c r="CKT268" s="254"/>
      <c r="CKU268" s="254"/>
      <c r="CKV268" s="254"/>
      <c r="CKW268" s="254"/>
      <c r="CKX268" s="254"/>
      <c r="CKY268" s="254"/>
      <c r="CKZ268" s="254"/>
      <c r="CLA268" s="254"/>
      <c r="CLB268" s="254"/>
      <c r="CLC268" s="254"/>
      <c r="CLD268" s="254"/>
      <c r="CLE268" s="254"/>
      <c r="CLF268" s="254"/>
      <c r="CLG268" s="254"/>
      <c r="CLH268" s="254"/>
      <c r="CLI268" s="254"/>
      <c r="CLJ268" s="254"/>
      <c r="CLK268" s="254"/>
      <c r="CLL268" s="254"/>
      <c r="CLM268" s="254"/>
      <c r="CLN268" s="254"/>
      <c r="CLO268" s="254"/>
      <c r="CLP268" s="254"/>
      <c r="CLQ268" s="254"/>
      <c r="CLR268" s="254"/>
      <c r="CLS268" s="254"/>
      <c r="CLT268" s="254"/>
      <c r="CLU268" s="254"/>
      <c r="CLV268" s="254"/>
      <c r="CLW268" s="254"/>
      <c r="CLX268" s="254"/>
      <c r="CLY268" s="254"/>
      <c r="CLZ268" s="254"/>
      <c r="CMA268" s="254"/>
      <c r="CMB268" s="254"/>
      <c r="CMC268" s="254"/>
      <c r="CMD268" s="254"/>
      <c r="CME268" s="254"/>
      <c r="CMF268" s="254"/>
      <c r="CMG268" s="254"/>
      <c r="CMH268" s="254"/>
      <c r="CMI268" s="254"/>
      <c r="CMJ268" s="254"/>
      <c r="CMK268" s="254"/>
      <c r="CML268" s="254"/>
      <c r="CMM268" s="254"/>
      <c r="CMN268" s="254"/>
      <c r="CMO268" s="254"/>
      <c r="CMP268" s="254"/>
      <c r="CMQ268" s="254"/>
      <c r="CMR268" s="254"/>
      <c r="CMS268" s="254"/>
      <c r="CMT268" s="254"/>
      <c r="CMU268" s="254"/>
      <c r="CMV268" s="254"/>
      <c r="CMW268" s="254"/>
      <c r="CMX268" s="254"/>
      <c r="CMY268" s="254"/>
      <c r="CMZ268" s="254"/>
      <c r="CNA268" s="254"/>
      <c r="CNB268" s="254"/>
      <c r="CNC268" s="254"/>
      <c r="CND268" s="254"/>
      <c r="CNE268" s="254"/>
      <c r="CNF268" s="254"/>
      <c r="CNG268" s="254"/>
      <c r="CNH268" s="254"/>
      <c r="CNI268" s="254"/>
      <c r="CNJ268" s="254"/>
      <c r="CNK268" s="254"/>
      <c r="CNL268" s="254"/>
      <c r="CNM268" s="254"/>
      <c r="CNN268" s="254"/>
      <c r="CNO268" s="254"/>
      <c r="CNP268" s="254"/>
      <c r="CNQ268" s="254"/>
      <c r="CNR268" s="254"/>
      <c r="CNS268" s="254"/>
      <c r="CNT268" s="254"/>
      <c r="CNU268" s="254"/>
      <c r="CNV268" s="254"/>
      <c r="CNW268" s="254"/>
      <c r="CNX268" s="254"/>
      <c r="CNY268" s="254"/>
      <c r="CNZ268" s="254"/>
      <c r="COA268" s="254"/>
      <c r="COB268" s="254"/>
      <c r="COC268" s="254"/>
      <c r="COD268" s="254"/>
      <c r="COE268" s="254"/>
      <c r="COF268" s="254"/>
      <c r="COG268" s="254"/>
      <c r="COH268" s="254"/>
      <c r="COI268" s="254"/>
      <c r="COJ268" s="254"/>
      <c r="COK268" s="254"/>
      <c r="COL268" s="254"/>
      <c r="COM268" s="254"/>
      <c r="CON268" s="254"/>
      <c r="COO268" s="254"/>
      <c r="COP268" s="254"/>
      <c r="COQ268" s="254"/>
      <c r="COR268" s="254"/>
      <c r="COS268" s="254"/>
      <c r="COT268" s="254"/>
      <c r="COU268" s="254"/>
      <c r="COV268" s="254"/>
      <c r="COW268" s="254"/>
      <c r="COX268" s="254"/>
      <c r="COY268" s="254"/>
      <c r="COZ268" s="254"/>
      <c r="CPA268" s="254"/>
      <c r="CPB268" s="254"/>
      <c r="CPC268" s="254"/>
      <c r="CPD268" s="254"/>
      <c r="CPE268" s="254"/>
      <c r="CPF268" s="254"/>
      <c r="CPG268" s="254"/>
      <c r="CPH268" s="254"/>
      <c r="CPI268" s="254"/>
      <c r="CPJ268" s="254"/>
      <c r="CPK268" s="254"/>
      <c r="CPL268" s="254"/>
      <c r="CPM268" s="254"/>
      <c r="CPN268" s="254"/>
      <c r="CPO268" s="254"/>
      <c r="CPP268" s="254"/>
      <c r="CPQ268" s="254"/>
      <c r="CPR268" s="254"/>
      <c r="CPS268" s="254"/>
      <c r="CPT268" s="254"/>
      <c r="CPU268" s="254"/>
      <c r="CPV268" s="254"/>
      <c r="CPW268" s="254"/>
      <c r="CPX268" s="254"/>
      <c r="CPY268" s="254"/>
      <c r="CPZ268" s="254"/>
      <c r="CQA268" s="254"/>
      <c r="CQB268" s="254"/>
      <c r="CQC268" s="254"/>
      <c r="CQD268" s="254"/>
      <c r="CQE268" s="254"/>
      <c r="CQF268" s="254"/>
      <c r="CQG268" s="254"/>
      <c r="CQH268" s="254"/>
      <c r="CQI268" s="254"/>
      <c r="CQJ268" s="254"/>
      <c r="CQK268" s="254"/>
      <c r="CQL268" s="254"/>
      <c r="CQM268" s="254"/>
      <c r="CQN268" s="254"/>
      <c r="CQO268" s="254"/>
      <c r="CQP268" s="254"/>
      <c r="CQQ268" s="254"/>
      <c r="CQR268" s="254"/>
      <c r="CQS268" s="254"/>
      <c r="CQT268" s="254"/>
      <c r="CQU268" s="254"/>
      <c r="CQV268" s="254"/>
      <c r="CQW268" s="254"/>
      <c r="CQX268" s="254"/>
      <c r="CQY268" s="254"/>
      <c r="CQZ268" s="254"/>
      <c r="CRA268" s="254"/>
      <c r="CRB268" s="254"/>
      <c r="CRC268" s="254"/>
      <c r="CRD268" s="254"/>
      <c r="CRE268" s="254"/>
      <c r="CRF268" s="254"/>
      <c r="CRG268" s="254"/>
      <c r="CRH268" s="254"/>
      <c r="CRI268" s="254"/>
      <c r="CRJ268" s="254"/>
      <c r="CRK268" s="254"/>
      <c r="CRL268" s="254"/>
      <c r="CRM268" s="254"/>
      <c r="CRN268" s="254"/>
      <c r="CRO268" s="254"/>
      <c r="CRP268" s="254"/>
      <c r="CRQ268" s="254"/>
      <c r="CRR268" s="254"/>
      <c r="CRS268" s="254"/>
      <c r="CRT268" s="254"/>
      <c r="CRU268" s="254"/>
      <c r="CRV268" s="254"/>
      <c r="CRW268" s="254"/>
      <c r="CRX268" s="254"/>
      <c r="CRY268" s="254"/>
      <c r="CRZ268" s="254"/>
      <c r="CSA268" s="254"/>
      <c r="CSB268" s="254"/>
      <c r="CSC268" s="254"/>
      <c r="CSD268" s="254"/>
      <c r="CSE268" s="254"/>
      <c r="CSF268" s="254"/>
      <c r="CSG268" s="254"/>
      <c r="CSH268" s="254"/>
      <c r="CSI268" s="254"/>
      <c r="CSJ268" s="254"/>
      <c r="CSK268" s="254"/>
      <c r="CSL268" s="254"/>
      <c r="CSM268" s="254"/>
      <c r="CSN268" s="254"/>
      <c r="CSO268" s="254"/>
      <c r="CSP268" s="254"/>
      <c r="CSQ268" s="254"/>
      <c r="CSR268" s="254"/>
      <c r="CSS268" s="254"/>
      <c r="CST268" s="254"/>
      <c r="CSU268" s="254"/>
      <c r="CSV268" s="254"/>
      <c r="CSW268" s="254"/>
      <c r="CSX268" s="254"/>
      <c r="CSY268" s="254"/>
      <c r="CSZ268" s="254"/>
      <c r="CTA268" s="254"/>
      <c r="CTB268" s="254"/>
      <c r="CTC268" s="254"/>
      <c r="CTD268" s="254"/>
      <c r="CTE268" s="254"/>
      <c r="CTF268" s="254"/>
      <c r="CTG268" s="254"/>
      <c r="CTH268" s="254"/>
      <c r="CTI268" s="254"/>
      <c r="CTJ268" s="254"/>
      <c r="CTK268" s="254"/>
      <c r="CTL268" s="254"/>
      <c r="CTM268" s="254"/>
      <c r="CTN268" s="254"/>
      <c r="CTO268" s="254"/>
      <c r="CTP268" s="254"/>
      <c r="CTQ268" s="254"/>
      <c r="CTR268" s="254"/>
      <c r="CTS268" s="254"/>
      <c r="CTT268" s="254"/>
      <c r="CTU268" s="254"/>
      <c r="CTV268" s="254"/>
      <c r="CTW268" s="254"/>
      <c r="CTX268" s="254"/>
      <c r="CTY268" s="254"/>
      <c r="CTZ268" s="254"/>
      <c r="CUA268" s="254"/>
      <c r="CUB268" s="254"/>
      <c r="CUC268" s="254"/>
      <c r="CUD268" s="254"/>
      <c r="CUE268" s="254"/>
      <c r="CUF268" s="254"/>
      <c r="CUG268" s="254"/>
      <c r="CUH268" s="254"/>
      <c r="CUI268" s="254"/>
      <c r="CUJ268" s="254"/>
      <c r="CUK268" s="254"/>
      <c r="CUL268" s="254"/>
      <c r="CUM268" s="254"/>
      <c r="CUN268" s="254"/>
      <c r="CUO268" s="254"/>
      <c r="CUP268" s="254"/>
      <c r="CUQ268" s="254"/>
      <c r="CUR268" s="254"/>
      <c r="CUS268" s="254"/>
      <c r="CUT268" s="254"/>
      <c r="CUU268" s="254"/>
      <c r="CUV268" s="254"/>
      <c r="CUW268" s="254"/>
      <c r="CUX268" s="254"/>
      <c r="CUY268" s="254"/>
      <c r="CUZ268" s="254"/>
      <c r="CVA268" s="254"/>
      <c r="CVB268" s="254"/>
      <c r="CVC268" s="254"/>
      <c r="CVD268" s="254"/>
      <c r="CVE268" s="254"/>
      <c r="CVF268" s="254"/>
      <c r="CVG268" s="254"/>
      <c r="CVH268" s="254"/>
      <c r="CVI268" s="254"/>
      <c r="CVJ268" s="254"/>
      <c r="CVK268" s="254"/>
      <c r="CVL268" s="254"/>
      <c r="CVM268" s="254"/>
      <c r="CVN268" s="254"/>
      <c r="CVO268" s="254"/>
      <c r="CVP268" s="254"/>
      <c r="CVQ268" s="254"/>
      <c r="CVR268" s="254"/>
      <c r="CVS268" s="254"/>
      <c r="CVT268" s="254"/>
      <c r="CVU268" s="254"/>
      <c r="CVV268" s="254"/>
      <c r="CVW268" s="254"/>
      <c r="CVX268" s="254"/>
      <c r="CVY268" s="254"/>
      <c r="CVZ268" s="254"/>
      <c r="CWA268" s="254"/>
      <c r="CWB268" s="254"/>
      <c r="CWC268" s="254"/>
      <c r="CWD268" s="254"/>
      <c r="CWE268" s="254"/>
      <c r="CWF268" s="254"/>
      <c r="CWG268" s="254"/>
      <c r="CWH268" s="254"/>
      <c r="CWI268" s="254"/>
      <c r="CWJ268" s="254"/>
      <c r="CWK268" s="254"/>
      <c r="CWL268" s="254"/>
      <c r="CWM268" s="254"/>
      <c r="CWN268" s="254"/>
      <c r="CWO268" s="254"/>
      <c r="CWP268" s="254"/>
      <c r="CWQ268" s="254"/>
      <c r="CWR268" s="254"/>
      <c r="CWS268" s="254"/>
      <c r="CWT268" s="254"/>
      <c r="CWU268" s="254"/>
      <c r="CWV268" s="254"/>
      <c r="CWW268" s="254"/>
      <c r="CWX268" s="254"/>
      <c r="CWY268" s="254"/>
      <c r="CWZ268" s="254"/>
      <c r="CXA268" s="254"/>
      <c r="CXB268" s="254"/>
      <c r="CXC268" s="254"/>
      <c r="CXD268" s="254"/>
      <c r="CXE268" s="254"/>
      <c r="CXF268" s="254"/>
      <c r="CXG268" s="254"/>
      <c r="CXH268" s="254"/>
      <c r="CXI268" s="254"/>
      <c r="CXJ268" s="254"/>
      <c r="CXK268" s="254"/>
      <c r="CXL268" s="254"/>
      <c r="CXM268" s="254"/>
      <c r="CXN268" s="254"/>
      <c r="CXO268" s="254"/>
      <c r="CXP268" s="254"/>
      <c r="CXQ268" s="254"/>
      <c r="CXR268" s="254"/>
      <c r="CXS268" s="254"/>
      <c r="CXT268" s="254"/>
      <c r="CXU268" s="254"/>
      <c r="CXV268" s="254"/>
      <c r="CXW268" s="254"/>
      <c r="CXX268" s="254"/>
      <c r="CXY268" s="254"/>
      <c r="CXZ268" s="254"/>
      <c r="CYA268" s="254"/>
      <c r="CYB268" s="254"/>
      <c r="CYC268" s="254"/>
      <c r="CYD268" s="254"/>
      <c r="CYE268" s="254"/>
      <c r="CYF268" s="254"/>
      <c r="CYG268" s="254"/>
      <c r="CYH268" s="254"/>
      <c r="CYI268" s="254"/>
      <c r="CYJ268" s="254"/>
      <c r="CYK268" s="254"/>
      <c r="CYL268" s="254"/>
      <c r="CYM268" s="254"/>
      <c r="CYN268" s="254"/>
      <c r="CYO268" s="254"/>
      <c r="CYP268" s="254"/>
      <c r="CYQ268" s="254"/>
      <c r="CYR268" s="254"/>
      <c r="CYS268" s="254"/>
      <c r="CYT268" s="254"/>
      <c r="CYU268" s="254"/>
      <c r="CYV268" s="254"/>
      <c r="CYW268" s="254"/>
      <c r="CYX268" s="254"/>
      <c r="CYY268" s="254"/>
      <c r="CYZ268" s="254"/>
      <c r="CZA268" s="254"/>
      <c r="CZB268" s="254"/>
      <c r="CZC268" s="254"/>
      <c r="CZD268" s="254"/>
      <c r="CZE268" s="254"/>
      <c r="CZF268" s="254"/>
      <c r="CZG268" s="254"/>
      <c r="CZH268" s="254"/>
      <c r="CZI268" s="254"/>
      <c r="CZJ268" s="254"/>
      <c r="CZK268" s="254"/>
      <c r="CZL268" s="254"/>
      <c r="CZM268" s="254"/>
      <c r="CZN268" s="254"/>
      <c r="CZO268" s="254"/>
      <c r="CZP268" s="254"/>
      <c r="CZQ268" s="254"/>
      <c r="CZR268" s="254"/>
      <c r="CZS268" s="254"/>
      <c r="CZT268" s="254"/>
      <c r="CZU268" s="254"/>
      <c r="CZV268" s="254"/>
      <c r="CZW268" s="254"/>
      <c r="CZX268" s="254"/>
      <c r="CZY268" s="254"/>
      <c r="CZZ268" s="254"/>
      <c r="DAA268" s="254"/>
      <c r="DAB268" s="254"/>
      <c r="DAC268" s="254"/>
      <c r="DAD268" s="254"/>
      <c r="DAE268" s="254"/>
      <c r="DAF268" s="254"/>
      <c r="DAG268" s="254"/>
      <c r="DAH268" s="254"/>
      <c r="DAI268" s="254"/>
      <c r="DAJ268" s="254"/>
      <c r="DAK268" s="254"/>
      <c r="DAL268" s="254"/>
      <c r="DAM268" s="254"/>
      <c r="DAN268" s="254"/>
      <c r="DAO268" s="254"/>
      <c r="DAP268" s="254"/>
      <c r="DAQ268" s="254"/>
      <c r="DAR268" s="254"/>
      <c r="DAS268" s="254"/>
      <c r="DAT268" s="254"/>
      <c r="DAU268" s="254"/>
      <c r="DAV268" s="254"/>
      <c r="DAW268" s="254"/>
      <c r="DAX268" s="254"/>
      <c r="DAY268" s="254"/>
      <c r="DAZ268" s="254"/>
      <c r="DBA268" s="254"/>
      <c r="DBB268" s="254"/>
      <c r="DBC268" s="254"/>
      <c r="DBD268" s="254"/>
      <c r="DBE268" s="254"/>
      <c r="DBF268" s="254"/>
      <c r="DBG268" s="254"/>
      <c r="DBH268" s="254"/>
      <c r="DBI268" s="254"/>
      <c r="DBJ268" s="254"/>
      <c r="DBK268" s="254"/>
      <c r="DBL268" s="254"/>
      <c r="DBM268" s="254"/>
      <c r="DBN268" s="254"/>
      <c r="DBO268" s="254"/>
      <c r="DBP268" s="254"/>
      <c r="DBQ268" s="254"/>
      <c r="DBR268" s="254"/>
      <c r="DBS268" s="254"/>
      <c r="DBT268" s="254"/>
      <c r="DBU268" s="254"/>
      <c r="DBV268" s="254"/>
      <c r="DBW268" s="254"/>
      <c r="DBX268" s="254"/>
      <c r="DBY268" s="254"/>
      <c r="DBZ268" s="254"/>
      <c r="DCA268" s="254"/>
      <c r="DCB268" s="254"/>
      <c r="DCC268" s="254"/>
      <c r="DCD268" s="254"/>
      <c r="DCE268" s="254"/>
      <c r="DCF268" s="254"/>
      <c r="DCG268" s="254"/>
      <c r="DCH268" s="254"/>
      <c r="DCI268" s="254"/>
      <c r="DCJ268" s="254"/>
      <c r="DCK268" s="254"/>
      <c r="DCL268" s="254"/>
      <c r="DCM268" s="254"/>
      <c r="DCN268" s="254"/>
      <c r="DCO268" s="254"/>
      <c r="DCP268" s="254"/>
      <c r="DCQ268" s="254"/>
      <c r="DCR268" s="254"/>
      <c r="DCS268" s="254"/>
      <c r="DCT268" s="254"/>
      <c r="DCU268" s="254"/>
      <c r="DCV268" s="254"/>
      <c r="DCW268" s="254"/>
      <c r="DCX268" s="254"/>
      <c r="DCY268" s="254"/>
      <c r="DCZ268" s="254"/>
      <c r="DDA268" s="254"/>
      <c r="DDB268" s="254"/>
      <c r="DDC268" s="254"/>
      <c r="DDD268" s="254"/>
      <c r="DDE268" s="254"/>
      <c r="DDF268" s="254"/>
      <c r="DDG268" s="254"/>
      <c r="DDH268" s="254"/>
      <c r="DDI268" s="254"/>
      <c r="DDJ268" s="254"/>
      <c r="DDK268" s="254"/>
      <c r="DDL268" s="254"/>
      <c r="DDM268" s="254"/>
      <c r="DDN268" s="254"/>
      <c r="DDO268" s="254"/>
      <c r="DDP268" s="254"/>
      <c r="DDQ268" s="254"/>
      <c r="DDR268" s="254"/>
      <c r="DDS268" s="254"/>
      <c r="DDT268" s="254"/>
      <c r="DDU268" s="254"/>
      <c r="DDV268" s="254"/>
      <c r="DDW268" s="254"/>
      <c r="DDX268" s="254"/>
      <c r="DDY268" s="254"/>
      <c r="DDZ268" s="254"/>
      <c r="DEA268" s="254"/>
      <c r="DEB268" s="254"/>
      <c r="DEC268" s="254"/>
      <c r="DED268" s="254"/>
      <c r="DEE268" s="254"/>
      <c r="DEF268" s="254"/>
      <c r="DEG268" s="254"/>
      <c r="DEH268" s="254"/>
      <c r="DEI268" s="254"/>
      <c r="DEJ268" s="254"/>
      <c r="DEK268" s="254"/>
      <c r="DEL268" s="254"/>
      <c r="DEM268" s="254"/>
      <c r="DEN268" s="254"/>
      <c r="DEO268" s="254"/>
      <c r="DEP268" s="254"/>
      <c r="DEQ268" s="254"/>
      <c r="DER268" s="254"/>
      <c r="DES268" s="254"/>
      <c r="DET268" s="254"/>
      <c r="DEU268" s="254"/>
      <c r="DEV268" s="254"/>
      <c r="DEW268" s="254"/>
      <c r="DEX268" s="254"/>
      <c r="DEY268" s="254"/>
      <c r="DEZ268" s="254"/>
      <c r="DFA268" s="254"/>
      <c r="DFB268" s="254"/>
      <c r="DFC268" s="254"/>
      <c r="DFD268" s="254"/>
      <c r="DFE268" s="254"/>
      <c r="DFF268" s="254"/>
      <c r="DFG268" s="254"/>
      <c r="DFH268" s="254"/>
      <c r="DFI268" s="254"/>
      <c r="DFJ268" s="254"/>
      <c r="DFK268" s="254"/>
      <c r="DFL268" s="254"/>
      <c r="DFM268" s="254"/>
      <c r="DFN268" s="254"/>
      <c r="DFO268" s="254"/>
      <c r="DFP268" s="254"/>
      <c r="DFQ268" s="254"/>
      <c r="DFR268" s="254"/>
      <c r="DFS268" s="254"/>
      <c r="DFT268" s="254"/>
      <c r="DFU268" s="254"/>
      <c r="DFV268" s="254"/>
      <c r="DFW268" s="254"/>
      <c r="DFX268" s="254"/>
      <c r="DFY268" s="254"/>
      <c r="DFZ268" s="254"/>
      <c r="DGA268" s="254"/>
      <c r="DGB268" s="254"/>
      <c r="DGC268" s="254"/>
      <c r="DGD268" s="254"/>
      <c r="DGE268" s="254"/>
      <c r="DGF268" s="254"/>
      <c r="DGG268" s="254"/>
      <c r="DGH268" s="254"/>
      <c r="DGI268" s="254"/>
      <c r="DGJ268" s="254"/>
      <c r="DGK268" s="254"/>
      <c r="DGL268" s="254"/>
      <c r="DGM268" s="254"/>
      <c r="DGN268" s="254"/>
      <c r="DGO268" s="254"/>
      <c r="DGP268" s="254"/>
      <c r="DGQ268" s="254"/>
      <c r="DGR268" s="254"/>
      <c r="DGS268" s="254"/>
      <c r="DGT268" s="254"/>
      <c r="DGU268" s="254"/>
      <c r="DGV268" s="254"/>
      <c r="DGW268" s="254"/>
      <c r="DGX268" s="254"/>
      <c r="DGY268" s="254"/>
      <c r="DGZ268" s="254"/>
      <c r="DHA268" s="254"/>
      <c r="DHB268" s="254"/>
      <c r="DHC268" s="254"/>
      <c r="DHD268" s="254"/>
      <c r="DHE268" s="254"/>
      <c r="DHF268" s="254"/>
      <c r="DHG268" s="254"/>
      <c r="DHH268" s="254"/>
      <c r="DHI268" s="254"/>
      <c r="DHJ268" s="254"/>
      <c r="DHK268" s="254"/>
      <c r="DHL268" s="254"/>
      <c r="DHM268" s="254"/>
      <c r="DHN268" s="254"/>
      <c r="DHO268" s="254"/>
      <c r="DHP268" s="254"/>
      <c r="DHQ268" s="254"/>
      <c r="DHR268" s="254"/>
      <c r="DHS268" s="254"/>
      <c r="DHT268" s="254"/>
      <c r="DHU268" s="254"/>
      <c r="DHV268" s="254"/>
      <c r="DHW268" s="254"/>
      <c r="DHX268" s="254"/>
      <c r="DHY268" s="254"/>
      <c r="DHZ268" s="254"/>
      <c r="DIA268" s="254"/>
      <c r="DIB268" s="254"/>
      <c r="DIC268" s="254"/>
      <c r="DID268" s="254"/>
      <c r="DIE268" s="254"/>
      <c r="DIF268" s="254"/>
      <c r="DIG268" s="254"/>
      <c r="DIH268" s="254"/>
      <c r="DII268" s="254"/>
      <c r="DIJ268" s="254"/>
      <c r="DIK268" s="254"/>
      <c r="DIL268" s="254"/>
      <c r="DIM268" s="254"/>
      <c r="DIN268" s="254"/>
      <c r="DIO268" s="254"/>
      <c r="DIP268" s="254"/>
      <c r="DIQ268" s="254"/>
      <c r="DIR268" s="254"/>
      <c r="DIS268" s="254"/>
      <c r="DIT268" s="254"/>
      <c r="DIU268" s="254"/>
      <c r="DIV268" s="254"/>
      <c r="DIW268" s="254"/>
      <c r="DIX268" s="254"/>
      <c r="DIY268" s="254"/>
      <c r="DIZ268" s="254"/>
      <c r="DJA268" s="254"/>
      <c r="DJB268" s="254"/>
      <c r="DJC268" s="254"/>
      <c r="DJD268" s="254"/>
      <c r="DJE268" s="254"/>
      <c r="DJF268" s="254"/>
      <c r="DJG268" s="254"/>
      <c r="DJH268" s="254"/>
      <c r="DJI268" s="254"/>
      <c r="DJJ268" s="254"/>
      <c r="DJK268" s="254"/>
      <c r="DJL268" s="254"/>
      <c r="DJM268" s="254"/>
      <c r="DJN268" s="254"/>
      <c r="DJO268" s="254"/>
      <c r="DJP268" s="254"/>
      <c r="DJQ268" s="254"/>
      <c r="DJR268" s="254"/>
      <c r="DJS268" s="254"/>
      <c r="DJT268" s="254"/>
      <c r="DJU268" s="254"/>
      <c r="DJV268" s="254"/>
      <c r="DJW268" s="254"/>
      <c r="DJX268" s="254"/>
      <c r="DJY268" s="254"/>
      <c r="DJZ268" s="254"/>
      <c r="DKA268" s="254"/>
      <c r="DKB268" s="254"/>
      <c r="DKC268" s="254"/>
      <c r="DKD268" s="254"/>
      <c r="DKE268" s="254"/>
      <c r="DKF268" s="254"/>
      <c r="DKG268" s="254"/>
      <c r="DKH268" s="254"/>
      <c r="DKI268" s="254"/>
      <c r="DKJ268" s="254"/>
      <c r="DKK268" s="254"/>
      <c r="DKL268" s="254"/>
      <c r="DKM268" s="254"/>
      <c r="DKN268" s="254"/>
      <c r="DKO268" s="254"/>
      <c r="DKP268" s="254"/>
      <c r="DKQ268" s="254"/>
      <c r="DKR268" s="254"/>
      <c r="DKS268" s="254"/>
      <c r="DKT268" s="254"/>
      <c r="DKU268" s="254"/>
      <c r="DKV268" s="254"/>
      <c r="DKW268" s="254"/>
      <c r="DKX268" s="254"/>
      <c r="DKY268" s="254"/>
      <c r="DKZ268" s="254"/>
      <c r="DLA268" s="254"/>
      <c r="DLB268" s="254"/>
      <c r="DLC268" s="254"/>
      <c r="DLD268" s="254"/>
      <c r="DLE268" s="254"/>
      <c r="DLF268" s="254"/>
      <c r="DLG268" s="254"/>
      <c r="DLH268" s="254"/>
      <c r="DLI268" s="254"/>
      <c r="DLJ268" s="254"/>
      <c r="DLK268" s="254"/>
      <c r="DLL268" s="254"/>
      <c r="DLM268" s="254"/>
      <c r="DLN268" s="254"/>
      <c r="DLO268" s="254"/>
      <c r="DLP268" s="254"/>
      <c r="DLQ268" s="254"/>
      <c r="DLR268" s="254"/>
      <c r="DLS268" s="254"/>
      <c r="DLT268" s="254"/>
      <c r="DLU268" s="254"/>
      <c r="DLV268" s="254"/>
      <c r="DLW268" s="254"/>
      <c r="DLX268" s="254"/>
      <c r="DLY268" s="254"/>
      <c r="DLZ268" s="254"/>
      <c r="DMA268" s="254"/>
      <c r="DMB268" s="254"/>
      <c r="DMC268" s="254"/>
      <c r="DMD268" s="254"/>
      <c r="DME268" s="254"/>
      <c r="DMF268" s="254"/>
      <c r="DMG268" s="254"/>
      <c r="DMH268" s="254"/>
      <c r="DMI268" s="254"/>
      <c r="DMJ268" s="254"/>
      <c r="DMK268" s="254"/>
      <c r="DML268" s="254"/>
      <c r="DMM268" s="254"/>
      <c r="DMN268" s="254"/>
      <c r="DMO268" s="254"/>
      <c r="DMP268" s="254"/>
      <c r="DMQ268" s="254"/>
      <c r="DMR268" s="254"/>
      <c r="DMS268" s="254"/>
      <c r="DMT268" s="254"/>
      <c r="DMU268" s="254"/>
      <c r="DMV268" s="254"/>
      <c r="DMW268" s="254"/>
      <c r="DMX268" s="254"/>
      <c r="DMY268" s="254"/>
      <c r="DMZ268" s="254"/>
      <c r="DNA268" s="254"/>
      <c r="DNB268" s="254"/>
      <c r="DNC268" s="254"/>
      <c r="DND268" s="254"/>
      <c r="DNE268" s="254"/>
      <c r="DNF268" s="254"/>
      <c r="DNG268" s="254"/>
      <c r="DNH268" s="254"/>
      <c r="DNI268" s="254"/>
      <c r="DNJ268" s="254"/>
      <c r="DNK268" s="254"/>
      <c r="DNL268" s="254"/>
      <c r="DNM268" s="254"/>
      <c r="DNN268" s="254"/>
      <c r="DNO268" s="254"/>
      <c r="DNP268" s="254"/>
      <c r="DNQ268" s="254"/>
      <c r="DNR268" s="254"/>
      <c r="DNS268" s="254"/>
      <c r="DNT268" s="254"/>
      <c r="DNU268" s="254"/>
      <c r="DNV268" s="254"/>
      <c r="DNW268" s="254"/>
      <c r="DNX268" s="254"/>
      <c r="DNY268" s="254"/>
      <c r="DNZ268" s="254"/>
      <c r="DOA268" s="254"/>
      <c r="DOB268" s="254"/>
      <c r="DOC268" s="254"/>
      <c r="DOD268" s="254"/>
      <c r="DOE268" s="254"/>
      <c r="DOF268" s="254"/>
      <c r="DOG268" s="254"/>
      <c r="DOH268" s="254"/>
      <c r="DOI268" s="254"/>
      <c r="DOJ268" s="254"/>
      <c r="DOK268" s="254"/>
      <c r="DOL268" s="254"/>
      <c r="DOM268" s="254"/>
      <c r="DON268" s="254"/>
      <c r="DOO268" s="254"/>
      <c r="DOP268" s="254"/>
      <c r="DOQ268" s="254"/>
      <c r="DOR268" s="254"/>
      <c r="DOS268" s="254"/>
      <c r="DOT268" s="254"/>
      <c r="DOU268" s="254"/>
      <c r="DOV268" s="254"/>
      <c r="DOW268" s="254"/>
      <c r="DOX268" s="254"/>
      <c r="DOY268" s="254"/>
      <c r="DOZ268" s="254"/>
      <c r="DPA268" s="254"/>
      <c r="DPB268" s="254"/>
      <c r="DPC268" s="254"/>
      <c r="DPD268" s="254"/>
      <c r="DPE268" s="254"/>
      <c r="DPF268" s="254"/>
      <c r="DPG268" s="254"/>
      <c r="DPH268" s="254"/>
      <c r="DPI268" s="254"/>
      <c r="DPJ268" s="254"/>
      <c r="DPK268" s="254"/>
      <c r="DPL268" s="254"/>
      <c r="DPM268" s="254"/>
      <c r="DPN268" s="254"/>
      <c r="DPO268" s="254"/>
      <c r="DPP268" s="254"/>
      <c r="DPQ268" s="254"/>
      <c r="DPR268" s="254"/>
      <c r="DPS268" s="254"/>
      <c r="DPT268" s="254"/>
      <c r="DPU268" s="254"/>
      <c r="DPV268" s="254"/>
      <c r="DPW268" s="254"/>
      <c r="DPX268" s="254"/>
      <c r="DPY268" s="254"/>
      <c r="DPZ268" s="254"/>
      <c r="DQA268" s="254"/>
      <c r="DQB268" s="254"/>
      <c r="DQC268" s="254"/>
      <c r="DQD268" s="254"/>
      <c r="DQE268" s="254"/>
      <c r="DQF268" s="254"/>
      <c r="DQG268" s="254"/>
      <c r="DQH268" s="254"/>
      <c r="DQI268" s="254"/>
      <c r="DQJ268" s="254"/>
      <c r="DQK268" s="254"/>
      <c r="DQL268" s="254"/>
      <c r="DQM268" s="254"/>
      <c r="DQN268" s="254"/>
      <c r="DQO268" s="254"/>
      <c r="DQP268" s="254"/>
      <c r="DQQ268" s="254"/>
      <c r="DQR268" s="254"/>
      <c r="DQS268" s="254"/>
      <c r="DQT268" s="254"/>
      <c r="DQU268" s="254"/>
      <c r="DQV268" s="254"/>
      <c r="DQW268" s="254"/>
      <c r="DQX268" s="254"/>
      <c r="DQY268" s="254"/>
      <c r="DQZ268" s="254"/>
      <c r="DRA268" s="254"/>
      <c r="DRB268" s="254"/>
      <c r="DRC268" s="254"/>
      <c r="DRD268" s="254"/>
      <c r="DRE268" s="254"/>
      <c r="DRF268" s="254"/>
      <c r="DRG268" s="254"/>
      <c r="DRH268" s="254"/>
      <c r="DRI268" s="254"/>
      <c r="DRJ268" s="254"/>
      <c r="DRK268" s="254"/>
      <c r="DRL268" s="254"/>
      <c r="DRM268" s="254"/>
      <c r="DRN268" s="254"/>
      <c r="DRO268" s="254"/>
      <c r="DRP268" s="254"/>
      <c r="DRQ268" s="254"/>
      <c r="DRR268" s="254"/>
      <c r="DRS268" s="254"/>
      <c r="DRT268" s="254"/>
      <c r="DRU268" s="254"/>
      <c r="DRV268" s="254"/>
      <c r="DRW268" s="254"/>
      <c r="DRX268" s="254"/>
      <c r="DRY268" s="254"/>
      <c r="DRZ268" s="254"/>
      <c r="DSA268" s="254"/>
      <c r="DSB268" s="254"/>
      <c r="DSC268" s="254"/>
      <c r="DSD268" s="254"/>
      <c r="DSE268" s="254"/>
      <c r="DSF268" s="254"/>
      <c r="DSG268" s="254"/>
      <c r="DSH268" s="254"/>
      <c r="DSI268" s="254"/>
      <c r="DSJ268" s="254"/>
      <c r="DSK268" s="254"/>
      <c r="DSL268" s="254"/>
      <c r="DSM268" s="254"/>
      <c r="DSN268" s="254"/>
      <c r="DSO268" s="254"/>
      <c r="DSP268" s="254"/>
      <c r="DSQ268" s="254"/>
      <c r="DSR268" s="254"/>
      <c r="DSS268" s="254"/>
      <c r="DST268" s="254"/>
      <c r="DSU268" s="254"/>
      <c r="DSV268" s="254"/>
      <c r="DSW268" s="254"/>
      <c r="DSX268" s="254"/>
      <c r="DSY268" s="254"/>
      <c r="DSZ268" s="254"/>
      <c r="DTA268" s="254"/>
      <c r="DTB268" s="254"/>
      <c r="DTC268" s="254"/>
      <c r="DTD268" s="254"/>
      <c r="DTE268" s="254"/>
      <c r="DTF268" s="254"/>
      <c r="DTG268" s="254"/>
      <c r="DTH268" s="254"/>
      <c r="DTI268" s="254"/>
      <c r="DTJ268" s="254"/>
      <c r="DTK268" s="254"/>
      <c r="DTL268" s="254"/>
      <c r="DTM268" s="254"/>
      <c r="DTN268" s="254"/>
      <c r="DTO268" s="254"/>
      <c r="DTP268" s="254"/>
      <c r="DTQ268" s="254"/>
      <c r="DTR268" s="254"/>
      <c r="DTS268" s="254"/>
      <c r="DTT268" s="254"/>
      <c r="DTU268" s="254"/>
      <c r="DTV268" s="254"/>
      <c r="DTW268" s="254"/>
      <c r="DTX268" s="254"/>
      <c r="DTY268" s="254"/>
      <c r="DTZ268" s="254"/>
      <c r="DUA268" s="254"/>
      <c r="DUB268" s="254"/>
      <c r="DUC268" s="254"/>
      <c r="DUD268" s="254"/>
      <c r="DUE268" s="254"/>
      <c r="DUF268" s="254"/>
      <c r="DUG268" s="254"/>
      <c r="DUH268" s="254"/>
      <c r="DUI268" s="254"/>
      <c r="DUJ268" s="254"/>
      <c r="DUK268" s="254"/>
      <c r="DUL268" s="254"/>
      <c r="DUM268" s="254"/>
      <c r="DUN268" s="254"/>
      <c r="DUO268" s="254"/>
      <c r="DUP268" s="254"/>
      <c r="DUQ268" s="254"/>
      <c r="DUR268" s="254"/>
      <c r="DUS268" s="254"/>
      <c r="DUT268" s="254"/>
      <c r="DUU268" s="254"/>
      <c r="DUV268" s="254"/>
      <c r="DUW268" s="254"/>
      <c r="DUX268" s="254"/>
      <c r="DUY268" s="254"/>
      <c r="DUZ268" s="254"/>
      <c r="DVA268" s="254"/>
      <c r="DVB268" s="254"/>
      <c r="DVC268" s="254"/>
      <c r="DVD268" s="254"/>
      <c r="DVE268" s="254"/>
      <c r="DVF268" s="254"/>
      <c r="DVG268" s="254"/>
      <c r="DVH268" s="254"/>
      <c r="DVI268" s="254"/>
      <c r="DVJ268" s="254"/>
      <c r="DVK268" s="254"/>
      <c r="DVL268" s="254"/>
      <c r="DVM268" s="254"/>
      <c r="DVN268" s="254"/>
      <c r="DVO268" s="254"/>
      <c r="DVP268" s="254"/>
      <c r="DVQ268" s="254"/>
      <c r="DVR268" s="254"/>
      <c r="DVS268" s="254"/>
      <c r="DVT268" s="254"/>
      <c r="DVU268" s="254"/>
      <c r="DVV268" s="254"/>
      <c r="DVW268" s="254"/>
      <c r="DVX268" s="254"/>
      <c r="DVY268" s="254"/>
      <c r="DVZ268" s="254"/>
      <c r="DWA268" s="254"/>
      <c r="DWB268" s="254"/>
      <c r="DWC268" s="254"/>
      <c r="DWD268" s="254"/>
      <c r="DWE268" s="254"/>
      <c r="DWF268" s="254"/>
      <c r="DWG268" s="254"/>
      <c r="DWH268" s="254"/>
      <c r="DWI268" s="254"/>
      <c r="DWJ268" s="254"/>
      <c r="DWK268" s="254"/>
      <c r="DWL268" s="254"/>
      <c r="DWM268" s="254"/>
      <c r="DWN268" s="254"/>
      <c r="DWO268" s="254"/>
      <c r="DWP268" s="254"/>
      <c r="DWQ268" s="254"/>
      <c r="DWR268" s="254"/>
      <c r="DWS268" s="254"/>
      <c r="DWT268" s="254"/>
      <c r="DWU268" s="254"/>
      <c r="DWV268" s="254"/>
      <c r="DWW268" s="254"/>
      <c r="DWX268" s="254"/>
      <c r="DWY268" s="254"/>
      <c r="DWZ268" s="254"/>
      <c r="DXA268" s="254"/>
      <c r="DXB268" s="254"/>
      <c r="DXC268" s="254"/>
      <c r="DXD268" s="254"/>
      <c r="DXE268" s="254"/>
      <c r="DXF268" s="254"/>
      <c r="DXG268" s="254"/>
      <c r="DXH268" s="254"/>
      <c r="DXI268" s="254"/>
      <c r="DXJ268" s="254"/>
      <c r="DXK268" s="254"/>
      <c r="DXL268" s="254"/>
      <c r="DXM268" s="254"/>
      <c r="DXN268" s="254"/>
      <c r="DXO268" s="254"/>
      <c r="DXP268" s="254"/>
      <c r="DXQ268" s="254"/>
      <c r="DXR268" s="254"/>
      <c r="DXS268" s="254"/>
      <c r="DXT268" s="254"/>
      <c r="DXU268" s="254"/>
      <c r="DXV268" s="254"/>
      <c r="DXW268" s="254"/>
      <c r="DXX268" s="254"/>
      <c r="DXY268" s="254"/>
      <c r="DXZ268" s="254"/>
      <c r="DYA268" s="254"/>
      <c r="DYB268" s="254"/>
      <c r="DYC268" s="254"/>
      <c r="DYD268" s="254"/>
      <c r="DYE268" s="254"/>
      <c r="DYF268" s="254"/>
      <c r="DYG268" s="254"/>
      <c r="DYH268" s="254"/>
      <c r="DYI268" s="254"/>
      <c r="DYJ268" s="254"/>
      <c r="DYK268" s="254"/>
      <c r="DYL268" s="254"/>
      <c r="DYM268" s="254"/>
      <c r="DYN268" s="254"/>
      <c r="DYO268" s="254"/>
      <c r="DYP268" s="254"/>
      <c r="DYQ268" s="254"/>
      <c r="DYR268" s="254"/>
      <c r="DYS268" s="254"/>
      <c r="DYT268" s="254"/>
      <c r="DYU268" s="254"/>
      <c r="DYV268" s="254"/>
      <c r="DYW268" s="254"/>
      <c r="DYX268" s="254"/>
      <c r="DYY268" s="254"/>
      <c r="DYZ268" s="254"/>
      <c r="DZA268" s="254"/>
      <c r="DZB268" s="254"/>
      <c r="DZC268" s="254"/>
      <c r="DZD268" s="254"/>
      <c r="DZE268" s="254"/>
      <c r="DZF268" s="254"/>
      <c r="DZG268" s="254"/>
      <c r="DZH268" s="254"/>
      <c r="DZI268" s="254"/>
      <c r="DZJ268" s="254"/>
      <c r="DZK268" s="254"/>
      <c r="DZL268" s="254"/>
      <c r="DZM268" s="254"/>
      <c r="DZN268" s="254"/>
      <c r="DZO268" s="254"/>
      <c r="DZP268" s="254"/>
      <c r="DZQ268" s="254"/>
      <c r="DZR268" s="254"/>
      <c r="DZS268" s="254"/>
      <c r="DZT268" s="254"/>
      <c r="DZU268" s="254"/>
      <c r="DZV268" s="254"/>
      <c r="DZW268" s="254"/>
      <c r="DZX268" s="254"/>
      <c r="DZY268" s="254"/>
      <c r="DZZ268" s="254"/>
      <c r="EAA268" s="254"/>
      <c r="EAB268" s="254"/>
      <c r="EAC268" s="254"/>
      <c r="EAD268" s="254"/>
      <c r="EAE268" s="254"/>
      <c r="EAF268" s="254"/>
      <c r="EAG268" s="254"/>
      <c r="EAH268" s="254"/>
      <c r="EAI268" s="254"/>
      <c r="EAJ268" s="254"/>
      <c r="EAK268" s="254"/>
      <c r="EAL268" s="254"/>
      <c r="EAM268" s="254"/>
      <c r="EAN268" s="254"/>
      <c r="EAO268" s="254"/>
      <c r="EAP268" s="254"/>
      <c r="EAQ268" s="254"/>
      <c r="EAR268" s="254"/>
      <c r="EAS268" s="254"/>
      <c r="EAT268" s="254"/>
      <c r="EAU268" s="254"/>
      <c r="EAV268" s="254"/>
      <c r="EAW268" s="254"/>
      <c r="EAX268" s="254"/>
      <c r="EAY268" s="254"/>
      <c r="EAZ268" s="254"/>
      <c r="EBA268" s="254"/>
      <c r="EBB268" s="254"/>
      <c r="EBC268" s="254"/>
      <c r="EBD268" s="254"/>
      <c r="EBE268" s="254"/>
      <c r="EBF268" s="254"/>
      <c r="EBG268" s="254"/>
      <c r="EBH268" s="254"/>
      <c r="EBI268" s="254"/>
      <c r="EBJ268" s="254"/>
      <c r="EBK268" s="254"/>
      <c r="EBL268" s="254"/>
      <c r="EBM268" s="254"/>
      <c r="EBN268" s="254"/>
      <c r="EBO268" s="254"/>
      <c r="EBP268" s="254"/>
      <c r="EBQ268" s="254"/>
      <c r="EBR268" s="254"/>
      <c r="EBS268" s="254"/>
      <c r="EBT268" s="254"/>
      <c r="EBU268" s="254"/>
      <c r="EBV268" s="254"/>
      <c r="EBW268" s="254"/>
      <c r="EBX268" s="254"/>
      <c r="EBY268" s="254"/>
      <c r="EBZ268" s="254"/>
      <c r="ECA268" s="254"/>
      <c r="ECB268" s="254"/>
      <c r="ECC268" s="254"/>
      <c r="ECD268" s="254"/>
      <c r="ECE268" s="254"/>
      <c r="ECF268" s="254"/>
      <c r="ECG268" s="254"/>
      <c r="ECH268" s="254"/>
      <c r="ECI268" s="254"/>
      <c r="ECJ268" s="254"/>
      <c r="ECK268" s="254"/>
      <c r="ECL268" s="254"/>
      <c r="ECM268" s="254"/>
      <c r="ECN268" s="254"/>
      <c r="ECO268" s="254"/>
      <c r="ECP268" s="254"/>
      <c r="ECQ268" s="254"/>
      <c r="ECR268" s="254"/>
      <c r="ECS268" s="254"/>
      <c r="ECT268" s="254"/>
      <c r="ECU268" s="254"/>
      <c r="ECV268" s="254"/>
      <c r="ECW268" s="254"/>
      <c r="ECX268" s="254"/>
      <c r="ECY268" s="254"/>
      <c r="ECZ268" s="254"/>
      <c r="EDA268" s="254"/>
      <c r="EDB268" s="254"/>
      <c r="EDC268" s="254"/>
      <c r="EDD268" s="254"/>
      <c r="EDE268" s="254"/>
      <c r="EDF268" s="254"/>
      <c r="EDG268" s="254"/>
      <c r="EDH268" s="254"/>
      <c r="EDI268" s="254"/>
      <c r="EDJ268" s="254"/>
      <c r="EDK268" s="254"/>
      <c r="EDL268" s="254"/>
      <c r="EDM268" s="254"/>
      <c r="EDN268" s="254"/>
      <c r="EDO268" s="254"/>
      <c r="EDP268" s="254"/>
      <c r="EDQ268" s="254"/>
      <c r="EDR268" s="254"/>
      <c r="EDS268" s="254"/>
      <c r="EDT268" s="254"/>
      <c r="EDU268" s="254"/>
      <c r="EDV268" s="254"/>
      <c r="EDW268" s="254"/>
      <c r="EDX268" s="254"/>
      <c r="EDY268" s="254"/>
      <c r="EDZ268" s="254"/>
      <c r="EEA268" s="254"/>
      <c r="EEB268" s="254"/>
      <c r="EEC268" s="254"/>
      <c r="EED268" s="254"/>
      <c r="EEE268" s="254"/>
      <c r="EEF268" s="254"/>
      <c r="EEG268" s="254"/>
      <c r="EEH268" s="254"/>
      <c r="EEI268" s="254"/>
      <c r="EEJ268" s="254"/>
      <c r="EEK268" s="254"/>
      <c r="EEL268" s="254"/>
      <c r="EEM268" s="254"/>
      <c r="EEN268" s="254"/>
      <c r="EEO268" s="254"/>
      <c r="EEP268" s="254"/>
      <c r="EEQ268" s="254"/>
      <c r="EER268" s="254"/>
      <c r="EES268" s="254"/>
      <c r="EET268" s="254"/>
      <c r="EEU268" s="254"/>
      <c r="EEV268" s="254"/>
      <c r="EEW268" s="254"/>
      <c r="EEX268" s="254"/>
      <c r="EEY268" s="254"/>
      <c r="EEZ268" s="254"/>
      <c r="EFA268" s="254"/>
      <c r="EFB268" s="254"/>
      <c r="EFC268" s="254"/>
      <c r="EFD268" s="254"/>
      <c r="EFE268" s="254"/>
      <c r="EFF268" s="254"/>
      <c r="EFG268" s="254"/>
      <c r="EFH268" s="254"/>
      <c r="EFI268" s="254"/>
      <c r="EFJ268" s="254"/>
      <c r="EFK268" s="254"/>
      <c r="EFL268" s="254"/>
      <c r="EFM268" s="254"/>
      <c r="EFN268" s="254"/>
      <c r="EFO268" s="254"/>
      <c r="EFP268" s="254"/>
      <c r="EFQ268" s="254"/>
      <c r="EFR268" s="254"/>
      <c r="EFS268" s="254"/>
      <c r="EFT268" s="254"/>
      <c r="EFU268" s="254"/>
      <c r="EFV268" s="254"/>
      <c r="EFW268" s="254"/>
      <c r="EFX268" s="254"/>
      <c r="EFY268" s="254"/>
      <c r="EFZ268" s="254"/>
      <c r="EGA268" s="254"/>
      <c r="EGB268" s="254"/>
      <c r="EGC268" s="254"/>
      <c r="EGD268" s="254"/>
      <c r="EGE268" s="254"/>
      <c r="EGF268" s="254"/>
      <c r="EGG268" s="254"/>
      <c r="EGH268" s="254"/>
      <c r="EGI268" s="254"/>
      <c r="EGJ268" s="254"/>
      <c r="EGK268" s="254"/>
      <c r="EGL268" s="254"/>
      <c r="EGM268" s="254"/>
      <c r="EGN268" s="254"/>
      <c r="EGO268" s="254"/>
      <c r="EGP268" s="254"/>
      <c r="EGQ268" s="254"/>
      <c r="EGR268" s="254"/>
      <c r="EGS268" s="254"/>
      <c r="EGT268" s="254"/>
      <c r="EGU268" s="254"/>
      <c r="EGV268" s="254"/>
      <c r="EGW268" s="254"/>
      <c r="EGX268" s="254"/>
      <c r="EGY268" s="254"/>
      <c r="EGZ268" s="254"/>
      <c r="EHA268" s="254"/>
      <c r="EHB268" s="254"/>
      <c r="EHC268" s="254"/>
      <c r="EHD268" s="254"/>
      <c r="EHE268" s="254"/>
      <c r="EHF268" s="254"/>
      <c r="EHG268" s="254"/>
      <c r="EHH268" s="254"/>
      <c r="EHI268" s="254"/>
      <c r="EHJ268" s="254"/>
      <c r="EHK268" s="254"/>
      <c r="EHL268" s="254"/>
      <c r="EHM268" s="254"/>
      <c r="EHN268" s="254"/>
      <c r="EHO268" s="254"/>
      <c r="EHP268" s="254"/>
      <c r="EHQ268" s="254"/>
      <c r="EHR268" s="254"/>
      <c r="EHS268" s="254"/>
      <c r="EHT268" s="254"/>
      <c r="EHU268" s="254"/>
      <c r="EHV268" s="254"/>
      <c r="EHW268" s="254"/>
      <c r="EHX268" s="254"/>
      <c r="EHY268" s="254"/>
      <c r="EHZ268" s="254"/>
      <c r="EIA268" s="254"/>
      <c r="EIB268" s="254"/>
      <c r="EIC268" s="254"/>
      <c r="EID268" s="254"/>
      <c r="EIE268" s="254"/>
      <c r="EIF268" s="254"/>
      <c r="EIG268" s="254"/>
      <c r="EIH268" s="254"/>
      <c r="EII268" s="254"/>
      <c r="EIJ268" s="254"/>
      <c r="EIK268" s="254"/>
      <c r="EIL268" s="254"/>
      <c r="EIM268" s="254"/>
      <c r="EIN268" s="254"/>
      <c r="EIO268" s="254"/>
      <c r="EIP268" s="254"/>
      <c r="EIQ268" s="254"/>
      <c r="EIR268" s="254"/>
      <c r="EIS268" s="254"/>
      <c r="EIT268" s="254"/>
      <c r="EIU268" s="254"/>
      <c r="EIV268" s="254"/>
      <c r="EIW268" s="254"/>
      <c r="EIX268" s="254"/>
      <c r="EIY268" s="254"/>
      <c r="EIZ268" s="254"/>
      <c r="EJA268" s="254"/>
      <c r="EJB268" s="254"/>
      <c r="EJC268" s="254"/>
      <c r="EJD268" s="254"/>
      <c r="EJE268" s="254"/>
      <c r="EJF268" s="254"/>
      <c r="EJG268" s="254"/>
      <c r="EJH268" s="254"/>
      <c r="EJI268" s="254"/>
      <c r="EJJ268" s="254"/>
      <c r="EJK268" s="254"/>
      <c r="EJL268" s="254"/>
      <c r="EJM268" s="254"/>
      <c r="EJN268" s="254"/>
      <c r="EJO268" s="254"/>
      <c r="EJP268" s="254"/>
      <c r="EJQ268" s="254"/>
      <c r="EJR268" s="254"/>
      <c r="EJS268" s="254"/>
      <c r="EJT268" s="254"/>
      <c r="EJU268" s="254"/>
      <c r="EJV268" s="254"/>
      <c r="EJW268" s="254"/>
      <c r="EJX268" s="254"/>
      <c r="EJY268" s="254"/>
      <c r="EJZ268" s="254"/>
      <c r="EKA268" s="254"/>
      <c r="EKB268" s="254"/>
      <c r="EKC268" s="254"/>
      <c r="EKD268" s="254"/>
      <c r="EKE268" s="254"/>
      <c r="EKF268" s="254"/>
      <c r="EKG268" s="254"/>
      <c r="EKH268" s="254"/>
      <c r="EKI268" s="254"/>
      <c r="EKJ268" s="254"/>
      <c r="EKK268" s="254"/>
      <c r="EKL268" s="254"/>
      <c r="EKM268" s="254"/>
      <c r="EKN268" s="254"/>
      <c r="EKO268" s="254"/>
      <c r="EKP268" s="254"/>
      <c r="EKQ268" s="254"/>
      <c r="EKR268" s="254"/>
      <c r="EKS268" s="254"/>
      <c r="EKT268" s="254"/>
      <c r="EKU268" s="254"/>
      <c r="EKV268" s="254"/>
      <c r="EKW268" s="254"/>
      <c r="EKX268" s="254"/>
      <c r="EKY268" s="254"/>
      <c r="EKZ268" s="254"/>
      <c r="ELA268" s="254"/>
      <c r="ELB268" s="254"/>
      <c r="ELC268" s="254"/>
      <c r="ELD268" s="254"/>
      <c r="ELE268" s="254"/>
      <c r="ELF268" s="254"/>
      <c r="ELG268" s="254"/>
      <c r="ELH268" s="254"/>
      <c r="ELI268" s="254"/>
      <c r="ELJ268" s="254"/>
      <c r="ELK268" s="254"/>
      <c r="ELL268" s="254"/>
      <c r="ELM268" s="254"/>
      <c r="ELN268" s="254"/>
      <c r="ELO268" s="254"/>
      <c r="ELP268" s="254"/>
      <c r="ELQ268" s="254"/>
      <c r="ELR268" s="254"/>
      <c r="ELS268" s="254"/>
      <c r="ELT268" s="254"/>
      <c r="ELU268" s="254"/>
      <c r="ELV268" s="254"/>
      <c r="ELW268" s="254"/>
      <c r="ELX268" s="254"/>
      <c r="ELY268" s="254"/>
      <c r="ELZ268" s="254"/>
      <c r="EMA268" s="254"/>
      <c r="EMB268" s="254"/>
      <c r="EMC268" s="254"/>
      <c r="EMD268" s="254"/>
      <c r="EME268" s="254"/>
      <c r="EMF268" s="254"/>
      <c r="EMG268" s="254"/>
      <c r="EMH268" s="254"/>
      <c r="EMI268" s="254"/>
      <c r="EMJ268" s="254"/>
      <c r="EMK268" s="254"/>
      <c r="EML268" s="254"/>
      <c r="EMM268" s="254"/>
      <c r="EMN268" s="254"/>
      <c r="EMO268" s="254"/>
      <c r="EMP268" s="254"/>
      <c r="EMQ268" s="254"/>
      <c r="EMR268" s="254"/>
      <c r="EMS268" s="254"/>
      <c r="EMT268" s="254"/>
      <c r="EMU268" s="254"/>
      <c r="EMV268" s="254"/>
      <c r="EMW268" s="254"/>
      <c r="EMX268" s="254"/>
      <c r="EMY268" s="254"/>
      <c r="EMZ268" s="254"/>
      <c r="ENA268" s="254"/>
      <c r="ENB268" s="254"/>
      <c r="ENC268" s="254"/>
      <c r="END268" s="254"/>
      <c r="ENE268" s="254"/>
      <c r="ENF268" s="254"/>
      <c r="ENG268" s="254"/>
      <c r="ENH268" s="254"/>
      <c r="ENI268" s="254"/>
      <c r="ENJ268" s="254"/>
      <c r="ENK268" s="254"/>
      <c r="ENL268" s="254"/>
      <c r="ENM268" s="254"/>
      <c r="ENN268" s="254"/>
      <c r="ENO268" s="254"/>
      <c r="ENP268" s="254"/>
      <c r="ENQ268" s="254"/>
      <c r="ENR268" s="254"/>
      <c r="ENS268" s="254"/>
      <c r="ENT268" s="254"/>
      <c r="ENU268" s="254"/>
      <c r="ENV268" s="254"/>
      <c r="ENW268" s="254"/>
      <c r="ENX268" s="254"/>
      <c r="ENY268" s="254"/>
      <c r="ENZ268" s="254"/>
      <c r="EOA268" s="254"/>
      <c r="EOB268" s="254"/>
      <c r="EOC268" s="254"/>
      <c r="EOD268" s="254"/>
      <c r="EOE268" s="254"/>
      <c r="EOF268" s="254"/>
      <c r="EOG268" s="254"/>
      <c r="EOH268" s="254"/>
      <c r="EOI268" s="254"/>
      <c r="EOJ268" s="254"/>
      <c r="EOK268" s="254"/>
      <c r="EOL268" s="254"/>
      <c r="EOM268" s="254"/>
      <c r="EON268" s="254"/>
      <c r="EOO268" s="254"/>
      <c r="EOP268" s="254"/>
      <c r="EOQ268" s="254"/>
      <c r="EOR268" s="254"/>
      <c r="EOS268" s="254"/>
      <c r="EOT268" s="254"/>
      <c r="EOU268" s="254"/>
      <c r="EOV268" s="254"/>
      <c r="EOW268" s="254"/>
      <c r="EOX268" s="254"/>
      <c r="EOY268" s="254"/>
      <c r="EOZ268" s="254"/>
      <c r="EPA268" s="254"/>
      <c r="EPB268" s="254"/>
      <c r="EPC268" s="254"/>
      <c r="EPD268" s="254"/>
      <c r="EPE268" s="254"/>
      <c r="EPF268" s="254"/>
      <c r="EPG268" s="254"/>
      <c r="EPH268" s="254"/>
      <c r="EPI268" s="254"/>
      <c r="EPJ268" s="254"/>
      <c r="EPK268" s="254"/>
      <c r="EPL268" s="254"/>
      <c r="EPM268" s="254"/>
      <c r="EPN268" s="254"/>
      <c r="EPO268" s="254"/>
      <c r="EPP268" s="254"/>
      <c r="EPQ268" s="254"/>
      <c r="EPR268" s="254"/>
      <c r="EPS268" s="254"/>
      <c r="EPT268" s="254"/>
      <c r="EPU268" s="254"/>
      <c r="EPV268" s="254"/>
      <c r="EPW268" s="254"/>
      <c r="EPX268" s="254"/>
      <c r="EPY268" s="254"/>
      <c r="EPZ268" s="254"/>
      <c r="EQA268" s="254"/>
      <c r="EQB268" s="254"/>
      <c r="EQC268" s="254"/>
      <c r="EQD268" s="254"/>
      <c r="EQE268" s="254"/>
      <c r="EQF268" s="254"/>
      <c r="EQG268" s="254"/>
      <c r="EQH268" s="254"/>
      <c r="EQI268" s="254"/>
      <c r="EQJ268" s="254"/>
      <c r="EQK268" s="254"/>
      <c r="EQL268" s="254"/>
      <c r="EQM268" s="254"/>
      <c r="EQN268" s="254"/>
      <c r="EQO268" s="254"/>
      <c r="EQP268" s="254"/>
      <c r="EQQ268" s="254"/>
      <c r="EQR268" s="254"/>
      <c r="EQS268" s="254"/>
      <c r="EQT268" s="254"/>
      <c r="EQU268" s="254"/>
      <c r="EQV268" s="254"/>
      <c r="EQW268" s="254"/>
      <c r="EQX268" s="254"/>
      <c r="EQY268" s="254"/>
      <c r="EQZ268" s="254"/>
      <c r="ERA268" s="254"/>
      <c r="ERB268" s="254"/>
      <c r="ERC268" s="254"/>
      <c r="ERD268" s="254"/>
      <c r="ERE268" s="254"/>
      <c r="ERF268" s="254"/>
      <c r="ERG268" s="254"/>
      <c r="ERH268" s="254"/>
      <c r="ERI268" s="254"/>
      <c r="ERJ268" s="254"/>
      <c r="ERK268" s="254"/>
      <c r="ERL268" s="254"/>
      <c r="ERM268" s="254"/>
      <c r="ERN268" s="254"/>
      <c r="ERO268" s="254"/>
      <c r="ERP268" s="254"/>
      <c r="ERQ268" s="254"/>
      <c r="ERR268" s="254"/>
      <c r="ERS268" s="254"/>
      <c r="ERT268" s="254"/>
      <c r="ERU268" s="254"/>
      <c r="ERV268" s="254"/>
      <c r="ERW268" s="254"/>
      <c r="ERX268" s="254"/>
      <c r="ERY268" s="254"/>
      <c r="ERZ268" s="254"/>
      <c r="ESA268" s="254"/>
      <c r="ESB268" s="254"/>
      <c r="ESC268" s="254"/>
      <c r="ESD268" s="254"/>
      <c r="ESE268" s="254"/>
      <c r="ESF268" s="254"/>
      <c r="ESG268" s="254"/>
      <c r="ESH268" s="254"/>
      <c r="ESI268" s="254"/>
      <c r="ESJ268" s="254"/>
      <c r="ESK268" s="254"/>
      <c r="ESL268" s="254"/>
      <c r="ESM268" s="254"/>
      <c r="ESN268" s="254"/>
      <c r="ESO268" s="254"/>
      <c r="ESP268" s="254"/>
      <c r="ESQ268" s="254"/>
      <c r="ESR268" s="254"/>
      <c r="ESS268" s="254"/>
      <c r="EST268" s="254"/>
      <c r="ESU268" s="254"/>
      <c r="ESV268" s="254"/>
      <c r="ESW268" s="254"/>
      <c r="ESX268" s="254"/>
      <c r="ESY268" s="254"/>
      <c r="ESZ268" s="254"/>
      <c r="ETA268" s="254"/>
      <c r="ETB268" s="254"/>
      <c r="ETC268" s="254"/>
      <c r="ETD268" s="254"/>
      <c r="ETE268" s="254"/>
      <c r="ETF268" s="254"/>
      <c r="ETG268" s="254"/>
      <c r="ETH268" s="254"/>
      <c r="ETI268" s="254"/>
      <c r="ETJ268" s="254"/>
      <c r="ETK268" s="254"/>
      <c r="ETL268" s="254"/>
      <c r="ETM268" s="254"/>
      <c r="ETN268" s="254"/>
      <c r="ETO268" s="254"/>
      <c r="ETP268" s="254"/>
      <c r="ETQ268" s="254"/>
      <c r="ETR268" s="254"/>
      <c r="ETS268" s="254"/>
      <c r="ETT268" s="254"/>
      <c r="ETU268" s="254"/>
      <c r="ETV268" s="254"/>
      <c r="ETW268" s="254"/>
      <c r="ETX268" s="254"/>
      <c r="ETY268" s="254"/>
      <c r="ETZ268" s="254"/>
      <c r="EUA268" s="254"/>
      <c r="EUB268" s="254"/>
      <c r="EUC268" s="254"/>
      <c r="EUD268" s="254"/>
      <c r="EUE268" s="254"/>
      <c r="EUF268" s="254"/>
      <c r="EUG268" s="254"/>
      <c r="EUH268" s="254"/>
      <c r="EUI268" s="254"/>
      <c r="EUJ268" s="254"/>
      <c r="EUK268" s="254"/>
      <c r="EUL268" s="254"/>
      <c r="EUM268" s="254"/>
      <c r="EUN268" s="254"/>
      <c r="EUO268" s="254"/>
      <c r="EUP268" s="254"/>
      <c r="EUQ268" s="254"/>
      <c r="EUR268" s="254"/>
      <c r="EUS268" s="254"/>
      <c r="EUT268" s="254"/>
      <c r="EUU268" s="254"/>
      <c r="EUV268" s="254"/>
      <c r="EUW268" s="254"/>
      <c r="EUX268" s="254"/>
      <c r="EUY268" s="254"/>
      <c r="EUZ268" s="254"/>
      <c r="EVA268" s="254"/>
      <c r="EVB268" s="254"/>
      <c r="EVC268" s="254"/>
      <c r="EVD268" s="254"/>
      <c r="EVE268" s="254"/>
      <c r="EVF268" s="254"/>
      <c r="EVG268" s="254"/>
      <c r="EVH268" s="254"/>
      <c r="EVI268" s="254"/>
      <c r="EVJ268" s="254"/>
      <c r="EVK268" s="254"/>
      <c r="EVL268" s="254"/>
      <c r="EVM268" s="254"/>
      <c r="EVN268" s="254"/>
      <c r="EVO268" s="254"/>
      <c r="EVP268" s="254"/>
      <c r="EVQ268" s="254"/>
      <c r="EVR268" s="254"/>
      <c r="EVS268" s="254"/>
      <c r="EVT268" s="254"/>
      <c r="EVU268" s="254"/>
      <c r="EVV268" s="254"/>
      <c r="EVW268" s="254"/>
      <c r="EVX268" s="254"/>
      <c r="EVY268" s="254"/>
      <c r="EVZ268" s="254"/>
      <c r="EWA268" s="254"/>
      <c r="EWB268" s="254"/>
      <c r="EWC268" s="254"/>
      <c r="EWD268" s="254"/>
      <c r="EWE268" s="254"/>
      <c r="EWF268" s="254"/>
      <c r="EWG268" s="254"/>
      <c r="EWH268" s="254"/>
      <c r="EWI268" s="254"/>
      <c r="EWJ268" s="254"/>
      <c r="EWK268" s="254"/>
      <c r="EWL268" s="254"/>
      <c r="EWM268" s="254"/>
      <c r="EWN268" s="254"/>
      <c r="EWO268" s="254"/>
      <c r="EWP268" s="254"/>
      <c r="EWQ268" s="254"/>
      <c r="EWR268" s="254"/>
      <c r="EWS268" s="254"/>
      <c r="EWT268" s="254"/>
      <c r="EWU268" s="254"/>
      <c r="EWV268" s="254"/>
      <c r="EWW268" s="254"/>
      <c r="EWX268" s="254"/>
      <c r="EWY268" s="254"/>
      <c r="EWZ268" s="254"/>
      <c r="EXA268" s="254"/>
      <c r="EXB268" s="254"/>
      <c r="EXC268" s="254"/>
      <c r="EXD268" s="254"/>
      <c r="EXE268" s="254"/>
      <c r="EXF268" s="254"/>
      <c r="EXG268" s="254"/>
      <c r="EXH268" s="254"/>
      <c r="EXI268" s="254"/>
      <c r="EXJ268" s="254"/>
      <c r="EXK268" s="254"/>
      <c r="EXL268" s="254"/>
      <c r="EXM268" s="254"/>
      <c r="EXN268" s="254"/>
      <c r="EXO268" s="254"/>
      <c r="EXP268" s="254"/>
      <c r="EXQ268" s="254"/>
      <c r="EXR268" s="254"/>
      <c r="EXS268" s="254"/>
      <c r="EXT268" s="254"/>
      <c r="EXU268" s="254"/>
      <c r="EXV268" s="254"/>
      <c r="EXW268" s="254"/>
      <c r="EXX268" s="254"/>
      <c r="EXY268" s="254"/>
      <c r="EXZ268" s="254"/>
      <c r="EYA268" s="254"/>
      <c r="EYB268" s="254"/>
      <c r="EYC268" s="254"/>
      <c r="EYD268" s="254"/>
      <c r="EYE268" s="254"/>
      <c r="EYF268" s="254"/>
      <c r="EYG268" s="254"/>
      <c r="EYH268" s="254"/>
      <c r="EYI268" s="254"/>
      <c r="EYJ268" s="254"/>
      <c r="EYK268" s="254"/>
      <c r="EYL268" s="254"/>
      <c r="EYM268" s="254"/>
      <c r="EYN268" s="254"/>
      <c r="EYO268" s="254"/>
      <c r="EYP268" s="254"/>
      <c r="EYQ268" s="254"/>
      <c r="EYR268" s="254"/>
      <c r="EYS268" s="254"/>
      <c r="EYT268" s="254"/>
      <c r="EYU268" s="254"/>
      <c r="EYV268" s="254"/>
      <c r="EYW268" s="254"/>
      <c r="EYX268" s="254"/>
      <c r="EYY268" s="254"/>
      <c r="EYZ268" s="254"/>
      <c r="EZA268" s="254"/>
      <c r="EZB268" s="254"/>
      <c r="EZC268" s="254"/>
      <c r="EZD268" s="254"/>
      <c r="EZE268" s="254"/>
      <c r="EZF268" s="254"/>
      <c r="EZG268" s="254"/>
      <c r="EZH268" s="254"/>
      <c r="EZI268" s="254"/>
      <c r="EZJ268" s="254"/>
      <c r="EZK268" s="254"/>
      <c r="EZL268" s="254"/>
      <c r="EZM268" s="254"/>
      <c r="EZN268" s="254"/>
      <c r="EZO268" s="254"/>
      <c r="EZP268" s="254"/>
      <c r="EZQ268" s="254"/>
      <c r="EZR268" s="254"/>
      <c r="EZS268" s="254"/>
      <c r="EZT268" s="254"/>
      <c r="EZU268" s="254"/>
      <c r="EZV268" s="254"/>
      <c r="EZW268" s="254"/>
      <c r="EZX268" s="254"/>
      <c r="EZY268" s="254"/>
      <c r="EZZ268" s="254"/>
      <c r="FAA268" s="254"/>
      <c r="FAB268" s="254"/>
      <c r="FAC268" s="254"/>
      <c r="FAD268" s="254"/>
      <c r="FAE268" s="254"/>
      <c r="FAF268" s="254"/>
      <c r="FAG268" s="254"/>
      <c r="FAH268" s="254"/>
      <c r="FAI268" s="254"/>
      <c r="FAJ268" s="254"/>
      <c r="FAK268" s="254"/>
      <c r="FAL268" s="254"/>
      <c r="FAM268" s="254"/>
      <c r="FAN268" s="254"/>
      <c r="FAO268" s="254"/>
      <c r="FAP268" s="254"/>
      <c r="FAQ268" s="254"/>
      <c r="FAR268" s="254"/>
      <c r="FAS268" s="254"/>
      <c r="FAT268" s="254"/>
      <c r="FAU268" s="254"/>
      <c r="FAV268" s="254"/>
      <c r="FAW268" s="254"/>
      <c r="FAX268" s="254"/>
      <c r="FAY268" s="254"/>
      <c r="FAZ268" s="254"/>
      <c r="FBA268" s="254"/>
      <c r="FBB268" s="254"/>
      <c r="FBC268" s="254"/>
      <c r="FBD268" s="254"/>
      <c r="FBE268" s="254"/>
      <c r="FBF268" s="254"/>
      <c r="FBG268" s="254"/>
      <c r="FBH268" s="254"/>
      <c r="FBI268" s="254"/>
      <c r="FBJ268" s="254"/>
      <c r="FBK268" s="254"/>
      <c r="FBL268" s="254"/>
      <c r="FBM268" s="254"/>
      <c r="FBN268" s="254"/>
      <c r="FBO268" s="254"/>
      <c r="FBP268" s="254"/>
      <c r="FBQ268" s="254"/>
      <c r="FBR268" s="254"/>
      <c r="FBS268" s="254"/>
      <c r="FBT268" s="254"/>
      <c r="FBU268" s="254"/>
      <c r="FBV268" s="254"/>
      <c r="FBW268" s="254"/>
      <c r="FBX268" s="254"/>
      <c r="FBY268" s="254"/>
      <c r="FBZ268" s="254"/>
      <c r="FCA268" s="254"/>
      <c r="FCB268" s="254"/>
      <c r="FCC268" s="254"/>
      <c r="FCD268" s="254"/>
      <c r="FCE268" s="254"/>
      <c r="FCF268" s="254"/>
      <c r="FCG268" s="254"/>
      <c r="FCH268" s="254"/>
      <c r="FCI268" s="254"/>
      <c r="FCJ268" s="254"/>
      <c r="FCK268" s="254"/>
      <c r="FCL268" s="254"/>
      <c r="FCM268" s="254"/>
      <c r="FCN268" s="254"/>
      <c r="FCO268" s="254"/>
      <c r="FCP268" s="254"/>
      <c r="FCQ268" s="254"/>
      <c r="FCR268" s="254"/>
      <c r="FCS268" s="254"/>
      <c r="FCT268" s="254"/>
      <c r="FCU268" s="254"/>
      <c r="FCV268" s="254"/>
      <c r="FCW268" s="254"/>
      <c r="FCX268" s="254"/>
      <c r="FCY268" s="254"/>
      <c r="FCZ268" s="254"/>
      <c r="FDA268" s="254"/>
      <c r="FDB268" s="254"/>
      <c r="FDC268" s="254"/>
      <c r="FDD268" s="254"/>
      <c r="FDE268" s="254"/>
      <c r="FDF268" s="254"/>
      <c r="FDG268" s="254"/>
      <c r="FDH268" s="254"/>
      <c r="FDI268" s="254"/>
      <c r="FDJ268" s="254"/>
      <c r="FDK268" s="254"/>
      <c r="FDL268" s="254"/>
      <c r="FDM268" s="254"/>
      <c r="FDN268" s="254"/>
      <c r="FDO268" s="254"/>
      <c r="FDP268" s="254"/>
      <c r="FDQ268" s="254"/>
      <c r="FDR268" s="254"/>
      <c r="FDS268" s="254"/>
      <c r="FDT268" s="254"/>
      <c r="FDU268" s="254"/>
      <c r="FDV268" s="254"/>
      <c r="FDW268" s="254"/>
      <c r="FDX268" s="254"/>
      <c r="FDY268" s="254"/>
      <c r="FDZ268" s="254"/>
      <c r="FEA268" s="254"/>
      <c r="FEB268" s="254"/>
      <c r="FEC268" s="254"/>
      <c r="FED268" s="254"/>
      <c r="FEE268" s="254"/>
      <c r="FEF268" s="254"/>
      <c r="FEG268" s="254"/>
      <c r="FEH268" s="254"/>
      <c r="FEI268" s="254"/>
      <c r="FEJ268" s="254"/>
      <c r="FEK268" s="254"/>
      <c r="FEL268" s="254"/>
      <c r="FEM268" s="254"/>
      <c r="FEN268" s="254"/>
      <c r="FEO268" s="254"/>
      <c r="FEP268" s="254"/>
      <c r="FEQ268" s="254"/>
      <c r="FER268" s="254"/>
      <c r="FES268" s="254"/>
      <c r="FET268" s="254"/>
      <c r="FEU268" s="254"/>
      <c r="FEV268" s="254"/>
      <c r="FEW268" s="254"/>
      <c r="FEX268" s="254"/>
      <c r="FEY268" s="254"/>
      <c r="FEZ268" s="254"/>
      <c r="FFA268" s="254"/>
      <c r="FFB268" s="254"/>
      <c r="FFC268" s="254"/>
      <c r="FFD268" s="254"/>
      <c r="FFE268" s="254"/>
      <c r="FFF268" s="254"/>
      <c r="FFG268" s="254"/>
      <c r="FFH268" s="254"/>
      <c r="FFI268" s="254"/>
      <c r="FFJ268" s="254"/>
      <c r="FFK268" s="254"/>
      <c r="FFL268" s="254"/>
      <c r="FFM268" s="254"/>
      <c r="FFN268" s="254"/>
      <c r="FFO268" s="254"/>
      <c r="FFP268" s="254"/>
      <c r="FFQ268" s="254"/>
      <c r="FFR268" s="254"/>
      <c r="FFS268" s="254"/>
      <c r="FFT268" s="254"/>
      <c r="FFU268" s="254"/>
      <c r="FFV268" s="254"/>
      <c r="FFW268" s="254"/>
      <c r="FFX268" s="254"/>
      <c r="FFY268" s="254"/>
      <c r="FFZ268" s="254"/>
      <c r="FGA268" s="254"/>
      <c r="FGB268" s="254"/>
      <c r="FGC268" s="254"/>
      <c r="FGD268" s="254"/>
      <c r="FGE268" s="254"/>
      <c r="FGF268" s="254"/>
      <c r="FGG268" s="254"/>
      <c r="FGH268" s="254"/>
      <c r="FGI268" s="254"/>
      <c r="FGJ268" s="254"/>
      <c r="FGK268" s="254"/>
      <c r="FGL268" s="254"/>
      <c r="FGM268" s="254"/>
      <c r="FGN268" s="254"/>
      <c r="FGO268" s="254"/>
      <c r="FGP268" s="254"/>
      <c r="FGQ268" s="254"/>
      <c r="FGR268" s="254"/>
      <c r="FGS268" s="254"/>
      <c r="FGT268" s="254"/>
      <c r="FGU268" s="254"/>
      <c r="FGV268" s="254"/>
      <c r="FGW268" s="254"/>
      <c r="FGX268" s="254"/>
      <c r="FGY268" s="254"/>
      <c r="FGZ268" s="254"/>
      <c r="FHA268" s="254"/>
      <c r="FHB268" s="254"/>
      <c r="FHC268" s="254"/>
      <c r="FHD268" s="254"/>
      <c r="FHE268" s="254"/>
      <c r="FHF268" s="254"/>
      <c r="FHG268" s="254"/>
      <c r="FHH268" s="254"/>
      <c r="FHI268" s="254"/>
      <c r="FHJ268" s="254"/>
      <c r="FHK268" s="254"/>
      <c r="FHL268" s="254"/>
      <c r="FHM268" s="254"/>
      <c r="FHN268" s="254"/>
      <c r="FHO268" s="254"/>
      <c r="FHP268" s="254"/>
      <c r="FHQ268" s="254"/>
      <c r="FHR268" s="254"/>
      <c r="FHS268" s="254"/>
      <c r="FHT268" s="254"/>
      <c r="FHU268" s="254"/>
      <c r="FHV268" s="254"/>
      <c r="FHW268" s="254"/>
      <c r="FHX268" s="254"/>
      <c r="FHY268" s="254"/>
      <c r="FHZ268" s="254"/>
      <c r="FIA268" s="254"/>
      <c r="FIB268" s="254"/>
      <c r="FIC268" s="254"/>
      <c r="FID268" s="254"/>
      <c r="FIE268" s="254"/>
      <c r="FIF268" s="254"/>
      <c r="FIG268" s="254"/>
      <c r="FIH268" s="254"/>
      <c r="FII268" s="254"/>
      <c r="FIJ268" s="254"/>
      <c r="FIK268" s="254"/>
      <c r="FIL268" s="254"/>
      <c r="FIM268" s="254"/>
      <c r="FIN268" s="254"/>
      <c r="FIO268" s="254"/>
      <c r="FIP268" s="254"/>
      <c r="FIQ268" s="254"/>
      <c r="FIR268" s="254"/>
      <c r="FIS268" s="254"/>
      <c r="FIT268" s="254"/>
      <c r="FIU268" s="254"/>
      <c r="FIV268" s="254"/>
      <c r="FIW268" s="254"/>
      <c r="FIX268" s="254"/>
      <c r="FIY268" s="254"/>
      <c r="FIZ268" s="254"/>
      <c r="FJA268" s="254"/>
      <c r="FJB268" s="254"/>
      <c r="FJC268" s="254"/>
      <c r="FJD268" s="254"/>
      <c r="FJE268" s="254"/>
      <c r="FJF268" s="254"/>
      <c r="FJG268" s="254"/>
      <c r="FJH268" s="254"/>
      <c r="FJI268" s="254"/>
      <c r="FJJ268" s="254"/>
      <c r="FJK268" s="254"/>
      <c r="FJL268" s="254"/>
      <c r="FJM268" s="254"/>
      <c r="FJN268" s="254"/>
      <c r="FJO268" s="254"/>
      <c r="FJP268" s="254"/>
      <c r="FJQ268" s="254"/>
      <c r="FJR268" s="254"/>
      <c r="FJS268" s="254"/>
      <c r="FJT268" s="254"/>
      <c r="FJU268" s="254"/>
      <c r="FJV268" s="254"/>
      <c r="FJW268" s="254"/>
      <c r="FJX268" s="254"/>
      <c r="FJY268" s="254"/>
      <c r="FJZ268" s="254"/>
      <c r="FKA268" s="254"/>
      <c r="FKB268" s="254"/>
      <c r="FKC268" s="254"/>
      <c r="FKD268" s="254"/>
      <c r="FKE268" s="254"/>
      <c r="FKF268" s="254"/>
      <c r="FKG268" s="254"/>
      <c r="FKH268" s="254"/>
      <c r="FKI268" s="254"/>
      <c r="FKJ268" s="254"/>
      <c r="FKK268" s="254"/>
      <c r="FKL268" s="254"/>
      <c r="FKM268" s="254"/>
      <c r="FKN268" s="254"/>
      <c r="FKO268" s="254"/>
      <c r="FKP268" s="254"/>
      <c r="FKQ268" s="254"/>
      <c r="FKR268" s="254"/>
      <c r="FKS268" s="254"/>
      <c r="FKT268" s="254"/>
      <c r="FKU268" s="254"/>
      <c r="FKV268" s="254"/>
      <c r="FKW268" s="254"/>
      <c r="FKX268" s="254"/>
      <c r="FKY268" s="254"/>
      <c r="FKZ268" s="254"/>
      <c r="FLA268" s="254"/>
      <c r="FLB268" s="254"/>
      <c r="FLC268" s="254"/>
      <c r="FLD268" s="254"/>
      <c r="FLE268" s="254"/>
      <c r="FLF268" s="254"/>
      <c r="FLG268" s="254"/>
      <c r="FLH268" s="254"/>
      <c r="FLI268" s="254"/>
      <c r="FLJ268" s="254"/>
      <c r="FLK268" s="254"/>
      <c r="FLL268" s="254"/>
      <c r="FLM268" s="254"/>
      <c r="FLN268" s="254"/>
      <c r="FLO268" s="254"/>
      <c r="FLP268" s="254"/>
      <c r="FLQ268" s="254"/>
      <c r="FLR268" s="254"/>
      <c r="FLS268" s="254"/>
      <c r="FLT268" s="254"/>
      <c r="FLU268" s="254"/>
      <c r="FLV268" s="254"/>
      <c r="FLW268" s="254"/>
      <c r="FLX268" s="254"/>
      <c r="FLY268" s="254"/>
      <c r="FLZ268" s="254"/>
      <c r="FMA268" s="254"/>
      <c r="FMB268" s="254"/>
      <c r="FMC268" s="254"/>
      <c r="FMD268" s="254"/>
      <c r="FME268" s="254"/>
      <c r="FMF268" s="254"/>
      <c r="FMG268" s="254"/>
      <c r="FMH268" s="254"/>
      <c r="FMI268" s="254"/>
      <c r="FMJ268" s="254"/>
      <c r="FMK268" s="254"/>
      <c r="FML268" s="254"/>
      <c r="FMM268" s="254"/>
      <c r="FMN268" s="254"/>
      <c r="FMO268" s="254"/>
      <c r="FMP268" s="254"/>
      <c r="FMQ268" s="254"/>
      <c r="FMR268" s="254"/>
      <c r="FMS268" s="254"/>
      <c r="FMT268" s="254"/>
      <c r="FMU268" s="254"/>
      <c r="FMV268" s="254"/>
      <c r="FMW268" s="254"/>
      <c r="FMX268" s="254"/>
      <c r="FMY268" s="254"/>
      <c r="FMZ268" s="254"/>
      <c r="FNA268" s="254"/>
      <c r="FNB268" s="254"/>
      <c r="FNC268" s="254"/>
      <c r="FND268" s="254"/>
      <c r="FNE268" s="254"/>
      <c r="FNF268" s="254"/>
      <c r="FNG268" s="254"/>
      <c r="FNH268" s="254"/>
      <c r="FNI268" s="254"/>
      <c r="FNJ268" s="254"/>
      <c r="FNK268" s="254"/>
      <c r="FNL268" s="254"/>
      <c r="FNM268" s="254"/>
      <c r="FNN268" s="254"/>
      <c r="FNO268" s="254"/>
      <c r="FNP268" s="254"/>
      <c r="FNQ268" s="254"/>
      <c r="FNR268" s="254"/>
      <c r="FNS268" s="254"/>
      <c r="FNT268" s="254"/>
      <c r="FNU268" s="254"/>
      <c r="FNV268" s="254"/>
      <c r="FNW268" s="254"/>
      <c r="FNX268" s="254"/>
      <c r="FNY268" s="254"/>
      <c r="FNZ268" s="254"/>
      <c r="FOA268" s="254"/>
      <c r="FOB268" s="254"/>
      <c r="FOC268" s="254"/>
      <c r="FOD268" s="254"/>
      <c r="FOE268" s="254"/>
      <c r="FOF268" s="254"/>
      <c r="FOG268" s="254"/>
      <c r="FOH268" s="254"/>
      <c r="FOI268" s="254"/>
      <c r="FOJ268" s="254"/>
      <c r="FOK268" s="254"/>
      <c r="FOL268" s="254"/>
      <c r="FOM268" s="254"/>
      <c r="FON268" s="254"/>
      <c r="FOO268" s="254"/>
      <c r="FOP268" s="254"/>
      <c r="FOQ268" s="254"/>
      <c r="FOR268" s="254"/>
      <c r="FOS268" s="254"/>
      <c r="FOT268" s="254"/>
      <c r="FOU268" s="254"/>
      <c r="FOV268" s="254"/>
      <c r="FOW268" s="254"/>
      <c r="FOX268" s="254"/>
      <c r="FOY268" s="254"/>
      <c r="FOZ268" s="254"/>
      <c r="FPA268" s="254"/>
      <c r="FPB268" s="254"/>
      <c r="FPC268" s="254"/>
      <c r="FPD268" s="254"/>
      <c r="FPE268" s="254"/>
      <c r="FPF268" s="254"/>
      <c r="FPG268" s="254"/>
      <c r="FPH268" s="254"/>
      <c r="FPI268" s="254"/>
      <c r="FPJ268" s="254"/>
      <c r="FPK268" s="254"/>
      <c r="FPL268" s="254"/>
      <c r="FPM268" s="254"/>
      <c r="FPN268" s="254"/>
      <c r="FPO268" s="254"/>
      <c r="FPP268" s="254"/>
      <c r="FPQ268" s="254"/>
      <c r="FPR268" s="254"/>
      <c r="FPS268" s="254"/>
      <c r="FPT268" s="254"/>
      <c r="FPU268" s="254"/>
      <c r="FPV268" s="254"/>
      <c r="FPW268" s="254"/>
      <c r="FPX268" s="254"/>
      <c r="FPY268" s="254"/>
      <c r="FPZ268" s="254"/>
      <c r="FQA268" s="254"/>
      <c r="FQB268" s="254"/>
      <c r="FQC268" s="254"/>
      <c r="FQD268" s="254"/>
      <c r="FQE268" s="254"/>
      <c r="FQF268" s="254"/>
      <c r="FQG268" s="254"/>
      <c r="FQH268" s="254"/>
      <c r="FQI268" s="254"/>
      <c r="FQJ268" s="254"/>
      <c r="FQK268" s="254"/>
      <c r="FQL268" s="254"/>
      <c r="FQM268" s="254"/>
      <c r="FQN268" s="254"/>
      <c r="FQO268" s="254"/>
      <c r="FQP268" s="254"/>
      <c r="FQQ268" s="254"/>
      <c r="FQR268" s="254"/>
      <c r="FQS268" s="254"/>
      <c r="FQT268" s="254"/>
      <c r="FQU268" s="254"/>
      <c r="FQV268" s="254"/>
      <c r="FQW268" s="254"/>
      <c r="FQX268" s="254"/>
      <c r="FQY268" s="254"/>
      <c r="FQZ268" s="254"/>
      <c r="FRA268" s="254"/>
      <c r="FRB268" s="254"/>
      <c r="FRC268" s="254"/>
      <c r="FRD268" s="254"/>
      <c r="FRE268" s="254"/>
      <c r="FRF268" s="254"/>
      <c r="FRG268" s="254"/>
      <c r="FRH268" s="254"/>
      <c r="FRI268" s="254"/>
      <c r="FRJ268" s="254"/>
      <c r="FRK268" s="254"/>
      <c r="FRL268" s="254"/>
      <c r="FRM268" s="254"/>
      <c r="FRN268" s="254"/>
      <c r="FRO268" s="254"/>
      <c r="FRP268" s="254"/>
      <c r="FRQ268" s="254"/>
      <c r="FRR268" s="254"/>
      <c r="FRS268" s="254"/>
      <c r="FRT268" s="254"/>
      <c r="FRU268" s="254"/>
      <c r="FRV268" s="254"/>
      <c r="FRW268" s="254"/>
      <c r="FRX268" s="254"/>
      <c r="FRY268" s="254"/>
      <c r="FRZ268" s="254"/>
      <c r="FSA268" s="254"/>
      <c r="FSB268" s="254"/>
      <c r="FSC268" s="254"/>
      <c r="FSD268" s="254"/>
      <c r="FSE268" s="254"/>
      <c r="FSF268" s="254"/>
      <c r="FSG268" s="254"/>
      <c r="FSH268" s="254"/>
      <c r="FSI268" s="254"/>
      <c r="FSJ268" s="254"/>
      <c r="FSK268" s="254"/>
      <c r="FSL268" s="254"/>
      <c r="FSM268" s="254"/>
      <c r="FSN268" s="254"/>
      <c r="FSO268" s="254"/>
      <c r="FSP268" s="254"/>
      <c r="FSQ268" s="254"/>
      <c r="FSR268" s="254"/>
      <c r="FSS268" s="254"/>
      <c r="FST268" s="254"/>
      <c r="FSU268" s="254"/>
      <c r="FSV268" s="254"/>
      <c r="FSW268" s="254"/>
      <c r="FSX268" s="254"/>
      <c r="FSY268" s="254"/>
      <c r="FSZ268" s="254"/>
      <c r="FTA268" s="254"/>
      <c r="FTB268" s="254"/>
      <c r="FTC268" s="254"/>
      <c r="FTD268" s="254"/>
      <c r="FTE268" s="254"/>
      <c r="FTF268" s="254"/>
      <c r="FTG268" s="254"/>
      <c r="FTH268" s="254"/>
      <c r="FTI268" s="254"/>
      <c r="FTJ268" s="254"/>
      <c r="FTK268" s="254"/>
      <c r="FTL268" s="254"/>
      <c r="FTM268" s="254"/>
      <c r="FTN268" s="254"/>
      <c r="FTO268" s="254"/>
      <c r="FTP268" s="254"/>
      <c r="FTQ268" s="254"/>
      <c r="FTR268" s="254"/>
      <c r="FTS268" s="254"/>
      <c r="FTT268" s="254"/>
      <c r="FTU268" s="254"/>
      <c r="FTV268" s="254"/>
      <c r="FTW268" s="254"/>
      <c r="FTX268" s="254"/>
      <c r="FTY268" s="254"/>
      <c r="FTZ268" s="254"/>
      <c r="FUA268" s="254"/>
      <c r="FUB268" s="254"/>
      <c r="FUC268" s="254"/>
      <c r="FUD268" s="254"/>
      <c r="FUE268" s="254"/>
      <c r="FUF268" s="254"/>
      <c r="FUG268" s="254"/>
      <c r="FUH268" s="254"/>
      <c r="FUI268" s="254"/>
      <c r="FUJ268" s="254"/>
      <c r="FUK268" s="254"/>
      <c r="FUL268" s="254"/>
      <c r="FUM268" s="254"/>
      <c r="FUN268" s="254"/>
      <c r="FUO268" s="254"/>
      <c r="FUP268" s="254"/>
      <c r="FUQ268" s="254"/>
      <c r="FUR268" s="254"/>
      <c r="FUS268" s="254"/>
      <c r="FUT268" s="254"/>
      <c r="FUU268" s="254"/>
      <c r="FUV268" s="254"/>
      <c r="FUW268" s="254"/>
      <c r="FUX268" s="254"/>
      <c r="FUY268" s="254"/>
      <c r="FUZ268" s="254"/>
      <c r="FVA268" s="254"/>
      <c r="FVB268" s="254"/>
      <c r="FVC268" s="254"/>
      <c r="FVD268" s="254"/>
      <c r="FVE268" s="254"/>
      <c r="FVF268" s="254"/>
      <c r="FVG268" s="254"/>
      <c r="FVH268" s="254"/>
      <c r="FVI268" s="254"/>
      <c r="FVJ268" s="254"/>
      <c r="FVK268" s="254"/>
      <c r="FVL268" s="254"/>
      <c r="FVM268" s="254"/>
      <c r="FVN268" s="254"/>
      <c r="FVO268" s="254"/>
      <c r="FVP268" s="254"/>
      <c r="FVQ268" s="254"/>
      <c r="FVR268" s="254"/>
      <c r="FVS268" s="254"/>
      <c r="FVT268" s="254"/>
      <c r="FVU268" s="254"/>
      <c r="FVV268" s="254"/>
      <c r="FVW268" s="254"/>
      <c r="FVX268" s="254"/>
      <c r="FVY268" s="254"/>
      <c r="FVZ268" s="254"/>
      <c r="FWA268" s="254"/>
      <c r="FWB268" s="254"/>
      <c r="FWC268" s="254"/>
      <c r="FWD268" s="254"/>
      <c r="FWE268" s="254"/>
      <c r="FWF268" s="254"/>
      <c r="FWG268" s="254"/>
      <c r="FWH268" s="254"/>
      <c r="FWI268" s="254"/>
      <c r="FWJ268" s="254"/>
      <c r="FWK268" s="254"/>
      <c r="FWL268" s="254"/>
      <c r="FWM268" s="254"/>
      <c r="FWN268" s="254"/>
      <c r="FWO268" s="254"/>
      <c r="FWP268" s="254"/>
      <c r="FWQ268" s="254"/>
      <c r="FWR268" s="254"/>
      <c r="FWS268" s="254"/>
      <c r="FWT268" s="254"/>
      <c r="FWU268" s="254"/>
      <c r="FWV268" s="254"/>
      <c r="FWW268" s="254"/>
      <c r="FWX268" s="254"/>
      <c r="FWY268" s="254"/>
      <c r="FWZ268" s="254"/>
      <c r="FXA268" s="254"/>
      <c r="FXB268" s="254"/>
      <c r="FXC268" s="254"/>
      <c r="FXD268" s="254"/>
      <c r="FXE268" s="254"/>
      <c r="FXF268" s="254"/>
      <c r="FXG268" s="254"/>
      <c r="FXH268" s="254"/>
      <c r="FXI268" s="254"/>
      <c r="FXJ268" s="254"/>
      <c r="FXK268" s="254"/>
      <c r="FXL268" s="254"/>
      <c r="FXM268" s="254"/>
      <c r="FXN268" s="254"/>
      <c r="FXO268" s="254"/>
      <c r="FXP268" s="254"/>
      <c r="FXQ268" s="254"/>
      <c r="FXR268" s="254"/>
      <c r="FXS268" s="254"/>
      <c r="FXT268" s="254"/>
      <c r="FXU268" s="254"/>
      <c r="FXV268" s="254"/>
      <c r="FXW268" s="254"/>
      <c r="FXX268" s="254"/>
      <c r="FXY268" s="254"/>
      <c r="FXZ268" s="254"/>
      <c r="FYA268" s="254"/>
      <c r="FYB268" s="254"/>
      <c r="FYC268" s="254"/>
      <c r="FYD268" s="254"/>
      <c r="FYE268" s="254"/>
      <c r="FYF268" s="254"/>
      <c r="FYG268" s="254"/>
      <c r="FYH268" s="254"/>
      <c r="FYI268" s="254"/>
      <c r="FYJ268" s="254"/>
      <c r="FYK268" s="254"/>
      <c r="FYL268" s="254"/>
      <c r="FYM268" s="254"/>
      <c r="FYN268" s="254"/>
      <c r="FYO268" s="254"/>
      <c r="FYP268" s="254"/>
      <c r="FYQ268" s="254"/>
      <c r="FYR268" s="254"/>
      <c r="FYS268" s="254"/>
      <c r="FYT268" s="254"/>
      <c r="FYU268" s="254"/>
      <c r="FYV268" s="254"/>
      <c r="FYW268" s="254"/>
      <c r="FYX268" s="254"/>
      <c r="FYY268" s="254"/>
      <c r="FYZ268" s="254"/>
      <c r="FZA268" s="254"/>
      <c r="FZB268" s="254"/>
      <c r="FZC268" s="254"/>
      <c r="FZD268" s="254"/>
      <c r="FZE268" s="254"/>
      <c r="FZF268" s="254"/>
      <c r="FZG268" s="254"/>
      <c r="FZH268" s="254"/>
      <c r="FZI268" s="254"/>
      <c r="FZJ268" s="254"/>
      <c r="FZK268" s="254"/>
      <c r="FZL268" s="254"/>
      <c r="FZM268" s="254"/>
      <c r="FZN268" s="254"/>
      <c r="FZO268" s="254"/>
      <c r="FZP268" s="254"/>
      <c r="FZQ268" s="254"/>
      <c r="FZR268" s="254"/>
      <c r="FZS268" s="254"/>
      <c r="FZT268" s="254"/>
      <c r="FZU268" s="254"/>
      <c r="FZV268" s="254"/>
      <c r="FZW268" s="254"/>
      <c r="FZX268" s="254"/>
      <c r="FZY268" s="254"/>
      <c r="FZZ268" s="254"/>
      <c r="GAA268" s="254"/>
      <c r="GAB268" s="254"/>
      <c r="GAC268" s="254"/>
      <c r="GAD268" s="254"/>
      <c r="GAE268" s="254"/>
      <c r="GAF268" s="254"/>
      <c r="GAG268" s="254"/>
      <c r="GAH268" s="254"/>
      <c r="GAI268" s="254"/>
      <c r="GAJ268" s="254"/>
      <c r="GAK268" s="254"/>
      <c r="GAL268" s="254"/>
      <c r="GAM268" s="254"/>
      <c r="GAN268" s="254"/>
      <c r="GAO268" s="254"/>
      <c r="GAP268" s="254"/>
      <c r="GAQ268" s="254"/>
      <c r="GAR268" s="254"/>
      <c r="GAS268" s="254"/>
      <c r="GAT268" s="254"/>
      <c r="GAU268" s="254"/>
      <c r="GAV268" s="254"/>
      <c r="GAW268" s="254"/>
      <c r="GAX268" s="254"/>
      <c r="GAY268" s="254"/>
      <c r="GAZ268" s="254"/>
      <c r="GBA268" s="254"/>
      <c r="GBB268" s="254"/>
      <c r="GBC268" s="254"/>
      <c r="GBD268" s="254"/>
      <c r="GBE268" s="254"/>
      <c r="GBF268" s="254"/>
      <c r="GBG268" s="254"/>
      <c r="GBH268" s="254"/>
      <c r="GBI268" s="254"/>
      <c r="GBJ268" s="254"/>
      <c r="GBK268" s="254"/>
      <c r="GBL268" s="254"/>
      <c r="GBM268" s="254"/>
      <c r="GBN268" s="254"/>
      <c r="GBO268" s="254"/>
      <c r="GBP268" s="254"/>
      <c r="GBQ268" s="254"/>
      <c r="GBR268" s="254"/>
      <c r="GBS268" s="254"/>
      <c r="GBT268" s="254"/>
      <c r="GBU268" s="254"/>
      <c r="GBV268" s="254"/>
      <c r="GBW268" s="254"/>
      <c r="GBX268" s="254"/>
      <c r="GBY268" s="254"/>
      <c r="GBZ268" s="254"/>
      <c r="GCA268" s="254"/>
      <c r="GCB268" s="254"/>
      <c r="GCC268" s="254"/>
      <c r="GCD268" s="254"/>
      <c r="GCE268" s="254"/>
      <c r="GCF268" s="254"/>
      <c r="GCG268" s="254"/>
      <c r="GCH268" s="254"/>
      <c r="GCI268" s="254"/>
      <c r="GCJ268" s="254"/>
      <c r="GCK268" s="254"/>
      <c r="GCL268" s="254"/>
      <c r="GCM268" s="254"/>
      <c r="GCN268" s="254"/>
      <c r="GCO268" s="254"/>
      <c r="GCP268" s="254"/>
      <c r="GCQ268" s="254"/>
      <c r="GCR268" s="254"/>
      <c r="GCS268" s="254"/>
      <c r="GCT268" s="254"/>
      <c r="GCU268" s="254"/>
      <c r="GCV268" s="254"/>
      <c r="GCW268" s="254"/>
      <c r="GCX268" s="254"/>
      <c r="GCY268" s="254"/>
      <c r="GCZ268" s="254"/>
      <c r="GDA268" s="254"/>
      <c r="GDB268" s="254"/>
      <c r="GDC268" s="254"/>
      <c r="GDD268" s="254"/>
      <c r="GDE268" s="254"/>
      <c r="GDF268" s="254"/>
      <c r="GDG268" s="254"/>
      <c r="GDH268" s="254"/>
      <c r="GDI268" s="254"/>
      <c r="GDJ268" s="254"/>
      <c r="GDK268" s="254"/>
      <c r="GDL268" s="254"/>
      <c r="GDM268" s="254"/>
      <c r="GDN268" s="254"/>
      <c r="GDO268" s="254"/>
      <c r="GDP268" s="254"/>
      <c r="GDQ268" s="254"/>
      <c r="GDR268" s="254"/>
      <c r="GDS268" s="254"/>
      <c r="GDT268" s="254"/>
      <c r="GDU268" s="254"/>
      <c r="GDV268" s="254"/>
      <c r="GDW268" s="254"/>
      <c r="GDX268" s="254"/>
      <c r="GDY268" s="254"/>
      <c r="GDZ268" s="254"/>
      <c r="GEA268" s="254"/>
      <c r="GEB268" s="254"/>
      <c r="GEC268" s="254"/>
      <c r="GED268" s="254"/>
      <c r="GEE268" s="254"/>
      <c r="GEF268" s="254"/>
      <c r="GEG268" s="254"/>
      <c r="GEH268" s="254"/>
      <c r="GEI268" s="254"/>
      <c r="GEJ268" s="254"/>
      <c r="GEK268" s="254"/>
      <c r="GEL268" s="254"/>
      <c r="GEM268" s="254"/>
      <c r="GEN268" s="254"/>
      <c r="GEO268" s="254"/>
      <c r="GEP268" s="254"/>
      <c r="GEQ268" s="254"/>
      <c r="GER268" s="254"/>
      <c r="GES268" s="254"/>
      <c r="GET268" s="254"/>
      <c r="GEU268" s="254"/>
      <c r="GEV268" s="254"/>
      <c r="GEW268" s="254"/>
      <c r="GEX268" s="254"/>
      <c r="GEY268" s="254"/>
      <c r="GEZ268" s="254"/>
      <c r="GFA268" s="254"/>
      <c r="GFB268" s="254"/>
      <c r="GFC268" s="254"/>
      <c r="GFD268" s="254"/>
      <c r="GFE268" s="254"/>
      <c r="GFF268" s="254"/>
      <c r="GFG268" s="254"/>
      <c r="GFH268" s="254"/>
      <c r="GFI268" s="254"/>
      <c r="GFJ268" s="254"/>
      <c r="GFK268" s="254"/>
      <c r="GFL268" s="254"/>
      <c r="GFM268" s="254"/>
      <c r="GFN268" s="254"/>
      <c r="GFO268" s="254"/>
      <c r="GFP268" s="254"/>
      <c r="GFQ268" s="254"/>
      <c r="GFR268" s="254"/>
      <c r="GFS268" s="254"/>
      <c r="GFT268" s="254"/>
      <c r="GFU268" s="254"/>
      <c r="GFV268" s="254"/>
      <c r="GFW268" s="254"/>
      <c r="GFX268" s="254"/>
      <c r="GFY268" s="254"/>
      <c r="GFZ268" s="254"/>
      <c r="GGA268" s="254"/>
      <c r="GGB268" s="254"/>
      <c r="GGC268" s="254"/>
      <c r="GGD268" s="254"/>
      <c r="GGE268" s="254"/>
      <c r="GGF268" s="254"/>
      <c r="GGG268" s="254"/>
      <c r="GGH268" s="254"/>
      <c r="GGI268" s="254"/>
      <c r="GGJ268" s="254"/>
      <c r="GGK268" s="254"/>
      <c r="GGL268" s="254"/>
      <c r="GGM268" s="254"/>
      <c r="GGN268" s="254"/>
      <c r="GGO268" s="254"/>
      <c r="GGP268" s="254"/>
      <c r="GGQ268" s="254"/>
      <c r="GGR268" s="254"/>
      <c r="GGS268" s="254"/>
      <c r="GGT268" s="254"/>
      <c r="GGU268" s="254"/>
      <c r="GGV268" s="254"/>
      <c r="GGW268" s="254"/>
      <c r="GGX268" s="254"/>
      <c r="GGY268" s="254"/>
      <c r="GGZ268" s="254"/>
      <c r="GHA268" s="254"/>
      <c r="GHB268" s="254"/>
      <c r="GHC268" s="254"/>
      <c r="GHD268" s="254"/>
      <c r="GHE268" s="254"/>
      <c r="GHF268" s="254"/>
      <c r="GHG268" s="254"/>
      <c r="GHH268" s="254"/>
      <c r="GHI268" s="254"/>
      <c r="GHJ268" s="254"/>
      <c r="GHK268" s="254"/>
      <c r="GHL268" s="254"/>
      <c r="GHM268" s="254"/>
      <c r="GHN268" s="254"/>
      <c r="GHO268" s="254"/>
      <c r="GHP268" s="254"/>
      <c r="GHQ268" s="254"/>
      <c r="GHR268" s="254"/>
      <c r="GHS268" s="254"/>
      <c r="GHT268" s="254"/>
      <c r="GHU268" s="254"/>
      <c r="GHV268" s="254"/>
      <c r="GHW268" s="254"/>
      <c r="GHX268" s="254"/>
      <c r="GHY268" s="254"/>
      <c r="GHZ268" s="254"/>
      <c r="GIA268" s="254"/>
      <c r="GIB268" s="254"/>
      <c r="GIC268" s="254"/>
      <c r="GID268" s="254"/>
      <c r="GIE268" s="254"/>
      <c r="GIF268" s="254"/>
      <c r="GIG268" s="254"/>
      <c r="GIH268" s="254"/>
      <c r="GII268" s="254"/>
      <c r="GIJ268" s="254"/>
      <c r="GIK268" s="254"/>
      <c r="GIL268" s="254"/>
      <c r="GIM268" s="254"/>
      <c r="GIN268" s="254"/>
      <c r="GIO268" s="254"/>
      <c r="GIP268" s="254"/>
      <c r="GIQ268" s="254"/>
      <c r="GIR268" s="254"/>
      <c r="GIS268" s="254"/>
      <c r="GIT268" s="254"/>
      <c r="GIU268" s="254"/>
      <c r="GIV268" s="254"/>
      <c r="GIW268" s="254"/>
      <c r="GIX268" s="254"/>
      <c r="GIY268" s="254"/>
      <c r="GIZ268" s="254"/>
      <c r="GJA268" s="254"/>
      <c r="GJB268" s="254"/>
      <c r="GJC268" s="254"/>
      <c r="GJD268" s="254"/>
      <c r="GJE268" s="254"/>
      <c r="GJF268" s="254"/>
      <c r="GJG268" s="254"/>
      <c r="GJH268" s="254"/>
      <c r="GJI268" s="254"/>
      <c r="GJJ268" s="254"/>
      <c r="GJK268" s="254"/>
      <c r="GJL268" s="254"/>
      <c r="GJM268" s="254"/>
      <c r="GJN268" s="254"/>
      <c r="GJO268" s="254"/>
      <c r="GJP268" s="254"/>
      <c r="GJQ268" s="254"/>
      <c r="GJR268" s="254"/>
      <c r="GJS268" s="254"/>
      <c r="GJT268" s="254"/>
      <c r="GJU268" s="254"/>
      <c r="GJV268" s="254"/>
      <c r="GJW268" s="254"/>
      <c r="GJX268" s="254"/>
      <c r="GJY268" s="254"/>
      <c r="GJZ268" s="254"/>
      <c r="GKA268" s="254"/>
      <c r="GKB268" s="254"/>
      <c r="GKC268" s="254"/>
      <c r="GKD268" s="254"/>
      <c r="GKE268" s="254"/>
      <c r="GKF268" s="254"/>
      <c r="GKG268" s="254"/>
      <c r="GKH268" s="254"/>
      <c r="GKI268" s="254"/>
      <c r="GKJ268" s="254"/>
      <c r="GKK268" s="254"/>
      <c r="GKL268" s="254"/>
      <c r="GKM268" s="254"/>
      <c r="GKN268" s="254"/>
      <c r="GKO268" s="254"/>
      <c r="GKP268" s="254"/>
      <c r="GKQ268" s="254"/>
      <c r="GKR268" s="254"/>
      <c r="GKS268" s="254"/>
      <c r="GKT268" s="254"/>
      <c r="GKU268" s="254"/>
      <c r="GKV268" s="254"/>
      <c r="GKW268" s="254"/>
      <c r="GKX268" s="254"/>
      <c r="GKY268" s="254"/>
      <c r="GKZ268" s="254"/>
      <c r="GLA268" s="254"/>
      <c r="GLB268" s="254"/>
      <c r="GLC268" s="254"/>
      <c r="GLD268" s="254"/>
      <c r="GLE268" s="254"/>
      <c r="GLF268" s="254"/>
      <c r="GLG268" s="254"/>
      <c r="GLH268" s="254"/>
      <c r="GLI268" s="254"/>
      <c r="GLJ268" s="254"/>
      <c r="GLK268" s="254"/>
      <c r="GLL268" s="254"/>
      <c r="GLM268" s="254"/>
      <c r="GLN268" s="254"/>
      <c r="GLO268" s="254"/>
      <c r="GLP268" s="254"/>
      <c r="GLQ268" s="254"/>
      <c r="GLR268" s="254"/>
      <c r="GLS268" s="254"/>
      <c r="GLT268" s="254"/>
      <c r="GLU268" s="254"/>
      <c r="GLV268" s="254"/>
      <c r="GLW268" s="254"/>
      <c r="GLX268" s="254"/>
      <c r="GLY268" s="254"/>
      <c r="GLZ268" s="254"/>
      <c r="GMA268" s="254"/>
      <c r="GMB268" s="254"/>
      <c r="GMC268" s="254"/>
      <c r="GMD268" s="254"/>
      <c r="GME268" s="254"/>
      <c r="GMF268" s="254"/>
      <c r="GMG268" s="254"/>
      <c r="GMH268" s="254"/>
      <c r="GMI268" s="254"/>
      <c r="GMJ268" s="254"/>
      <c r="GMK268" s="254"/>
      <c r="GML268" s="254"/>
      <c r="GMM268" s="254"/>
      <c r="GMN268" s="254"/>
      <c r="GMO268" s="254"/>
      <c r="GMP268" s="254"/>
      <c r="GMQ268" s="254"/>
      <c r="GMR268" s="254"/>
      <c r="GMS268" s="254"/>
      <c r="GMT268" s="254"/>
      <c r="GMU268" s="254"/>
      <c r="GMV268" s="254"/>
      <c r="GMW268" s="254"/>
      <c r="GMX268" s="254"/>
      <c r="GMY268" s="254"/>
      <c r="GMZ268" s="254"/>
      <c r="GNA268" s="254"/>
      <c r="GNB268" s="254"/>
      <c r="GNC268" s="254"/>
      <c r="GND268" s="254"/>
      <c r="GNE268" s="254"/>
      <c r="GNF268" s="254"/>
      <c r="GNG268" s="254"/>
      <c r="GNH268" s="254"/>
      <c r="GNI268" s="254"/>
      <c r="GNJ268" s="254"/>
      <c r="GNK268" s="254"/>
      <c r="GNL268" s="254"/>
      <c r="GNM268" s="254"/>
      <c r="GNN268" s="254"/>
      <c r="GNO268" s="254"/>
      <c r="GNP268" s="254"/>
      <c r="GNQ268" s="254"/>
      <c r="GNR268" s="254"/>
      <c r="GNS268" s="254"/>
      <c r="GNT268" s="254"/>
      <c r="GNU268" s="254"/>
      <c r="GNV268" s="254"/>
      <c r="GNW268" s="254"/>
      <c r="GNX268" s="254"/>
      <c r="GNY268" s="254"/>
      <c r="GNZ268" s="254"/>
      <c r="GOA268" s="254"/>
      <c r="GOB268" s="254"/>
      <c r="GOC268" s="254"/>
      <c r="GOD268" s="254"/>
      <c r="GOE268" s="254"/>
      <c r="GOF268" s="254"/>
      <c r="GOG268" s="254"/>
      <c r="GOH268" s="254"/>
      <c r="GOI268" s="254"/>
      <c r="GOJ268" s="254"/>
      <c r="GOK268" s="254"/>
      <c r="GOL268" s="254"/>
      <c r="GOM268" s="254"/>
      <c r="GON268" s="254"/>
      <c r="GOO268" s="254"/>
      <c r="GOP268" s="254"/>
      <c r="GOQ268" s="254"/>
      <c r="GOR268" s="254"/>
      <c r="GOS268" s="254"/>
      <c r="GOT268" s="254"/>
      <c r="GOU268" s="254"/>
      <c r="GOV268" s="254"/>
      <c r="GOW268" s="254"/>
      <c r="GOX268" s="254"/>
      <c r="GOY268" s="254"/>
      <c r="GOZ268" s="254"/>
      <c r="GPA268" s="254"/>
      <c r="GPB268" s="254"/>
      <c r="GPC268" s="254"/>
      <c r="GPD268" s="254"/>
      <c r="GPE268" s="254"/>
      <c r="GPF268" s="254"/>
      <c r="GPG268" s="254"/>
      <c r="GPH268" s="254"/>
      <c r="GPI268" s="254"/>
      <c r="GPJ268" s="254"/>
      <c r="GPK268" s="254"/>
      <c r="GPL268" s="254"/>
      <c r="GPM268" s="254"/>
      <c r="GPN268" s="254"/>
      <c r="GPO268" s="254"/>
      <c r="GPP268" s="254"/>
      <c r="GPQ268" s="254"/>
      <c r="GPR268" s="254"/>
      <c r="GPS268" s="254"/>
      <c r="GPT268" s="254"/>
      <c r="GPU268" s="254"/>
      <c r="GPV268" s="254"/>
      <c r="GPW268" s="254"/>
      <c r="GPX268" s="254"/>
      <c r="GPY268" s="254"/>
      <c r="GPZ268" s="254"/>
      <c r="GQA268" s="254"/>
      <c r="GQB268" s="254"/>
      <c r="GQC268" s="254"/>
      <c r="GQD268" s="254"/>
      <c r="GQE268" s="254"/>
      <c r="GQF268" s="254"/>
      <c r="GQG268" s="254"/>
      <c r="GQH268" s="254"/>
      <c r="GQI268" s="254"/>
      <c r="GQJ268" s="254"/>
      <c r="GQK268" s="254"/>
      <c r="GQL268" s="254"/>
      <c r="GQM268" s="254"/>
      <c r="GQN268" s="254"/>
      <c r="GQO268" s="254"/>
      <c r="GQP268" s="254"/>
      <c r="GQQ268" s="254"/>
      <c r="GQR268" s="254"/>
      <c r="GQS268" s="254"/>
      <c r="GQT268" s="254"/>
      <c r="GQU268" s="254"/>
      <c r="GQV268" s="254"/>
      <c r="GQW268" s="254"/>
      <c r="GQX268" s="254"/>
      <c r="GQY268" s="254"/>
      <c r="GQZ268" s="254"/>
      <c r="GRA268" s="254"/>
      <c r="GRB268" s="254"/>
      <c r="GRC268" s="254"/>
      <c r="GRD268" s="254"/>
      <c r="GRE268" s="254"/>
      <c r="GRF268" s="254"/>
      <c r="GRG268" s="254"/>
      <c r="GRH268" s="254"/>
      <c r="GRI268" s="254"/>
      <c r="GRJ268" s="254"/>
      <c r="GRK268" s="254"/>
      <c r="GRL268" s="254"/>
      <c r="GRM268" s="254"/>
      <c r="GRN268" s="254"/>
      <c r="GRO268" s="254"/>
      <c r="GRP268" s="254"/>
      <c r="GRQ268" s="254"/>
      <c r="GRR268" s="254"/>
      <c r="GRS268" s="254"/>
      <c r="GRT268" s="254"/>
      <c r="GRU268" s="254"/>
      <c r="GRV268" s="254"/>
      <c r="GRW268" s="254"/>
      <c r="GRX268" s="254"/>
      <c r="GRY268" s="254"/>
      <c r="GRZ268" s="254"/>
      <c r="GSA268" s="254"/>
      <c r="GSB268" s="254"/>
      <c r="GSC268" s="254"/>
      <c r="GSD268" s="254"/>
      <c r="GSE268" s="254"/>
      <c r="GSF268" s="254"/>
      <c r="GSG268" s="254"/>
      <c r="GSH268" s="254"/>
      <c r="GSI268" s="254"/>
      <c r="GSJ268" s="254"/>
      <c r="GSK268" s="254"/>
      <c r="GSL268" s="254"/>
      <c r="GSM268" s="254"/>
      <c r="GSN268" s="254"/>
      <c r="GSO268" s="254"/>
      <c r="GSP268" s="254"/>
      <c r="GSQ268" s="254"/>
      <c r="GSR268" s="254"/>
      <c r="GSS268" s="254"/>
      <c r="GST268" s="254"/>
      <c r="GSU268" s="254"/>
      <c r="GSV268" s="254"/>
      <c r="GSW268" s="254"/>
      <c r="GSX268" s="254"/>
      <c r="GSY268" s="254"/>
      <c r="GSZ268" s="254"/>
      <c r="GTA268" s="254"/>
      <c r="GTB268" s="254"/>
      <c r="GTC268" s="254"/>
      <c r="GTD268" s="254"/>
      <c r="GTE268" s="254"/>
      <c r="GTF268" s="254"/>
      <c r="GTG268" s="254"/>
      <c r="GTH268" s="254"/>
      <c r="GTI268" s="254"/>
      <c r="GTJ268" s="254"/>
      <c r="GTK268" s="254"/>
      <c r="GTL268" s="254"/>
      <c r="GTM268" s="254"/>
      <c r="GTN268" s="254"/>
      <c r="GTO268" s="254"/>
      <c r="GTP268" s="254"/>
      <c r="GTQ268" s="254"/>
      <c r="GTR268" s="254"/>
      <c r="GTS268" s="254"/>
      <c r="GTT268" s="254"/>
      <c r="GTU268" s="254"/>
      <c r="GTV268" s="254"/>
      <c r="GTW268" s="254"/>
      <c r="GTX268" s="254"/>
      <c r="GTY268" s="254"/>
      <c r="GTZ268" s="254"/>
      <c r="GUA268" s="254"/>
      <c r="GUB268" s="254"/>
      <c r="GUC268" s="254"/>
      <c r="GUD268" s="254"/>
      <c r="GUE268" s="254"/>
      <c r="GUF268" s="254"/>
      <c r="GUG268" s="254"/>
      <c r="GUH268" s="254"/>
      <c r="GUI268" s="254"/>
      <c r="GUJ268" s="254"/>
      <c r="GUK268" s="254"/>
      <c r="GUL268" s="254"/>
      <c r="GUM268" s="254"/>
      <c r="GUN268" s="254"/>
      <c r="GUO268" s="254"/>
      <c r="GUP268" s="254"/>
      <c r="GUQ268" s="254"/>
      <c r="GUR268" s="254"/>
      <c r="GUS268" s="254"/>
      <c r="GUT268" s="254"/>
      <c r="GUU268" s="254"/>
      <c r="GUV268" s="254"/>
      <c r="GUW268" s="254"/>
      <c r="GUX268" s="254"/>
      <c r="GUY268" s="254"/>
      <c r="GUZ268" s="254"/>
      <c r="GVA268" s="254"/>
      <c r="GVB268" s="254"/>
      <c r="GVC268" s="254"/>
      <c r="GVD268" s="254"/>
      <c r="GVE268" s="254"/>
      <c r="GVF268" s="254"/>
      <c r="GVG268" s="254"/>
      <c r="GVH268" s="254"/>
      <c r="GVI268" s="254"/>
      <c r="GVJ268" s="254"/>
      <c r="GVK268" s="254"/>
      <c r="GVL268" s="254"/>
      <c r="GVM268" s="254"/>
      <c r="GVN268" s="254"/>
      <c r="GVO268" s="254"/>
      <c r="GVP268" s="254"/>
      <c r="GVQ268" s="254"/>
      <c r="GVR268" s="254"/>
      <c r="GVS268" s="254"/>
      <c r="GVT268" s="254"/>
      <c r="GVU268" s="254"/>
      <c r="GVV268" s="254"/>
      <c r="GVW268" s="254"/>
      <c r="GVX268" s="254"/>
      <c r="GVY268" s="254"/>
      <c r="GVZ268" s="254"/>
      <c r="GWA268" s="254"/>
      <c r="GWB268" s="254"/>
      <c r="GWC268" s="254"/>
      <c r="GWD268" s="254"/>
      <c r="GWE268" s="254"/>
      <c r="GWF268" s="254"/>
      <c r="GWG268" s="254"/>
      <c r="GWH268" s="254"/>
      <c r="GWI268" s="254"/>
      <c r="GWJ268" s="254"/>
      <c r="GWK268" s="254"/>
      <c r="GWL268" s="254"/>
      <c r="GWM268" s="254"/>
      <c r="GWN268" s="254"/>
      <c r="GWO268" s="254"/>
      <c r="GWP268" s="254"/>
      <c r="GWQ268" s="254"/>
      <c r="GWR268" s="254"/>
      <c r="GWS268" s="254"/>
      <c r="GWT268" s="254"/>
      <c r="GWU268" s="254"/>
      <c r="GWV268" s="254"/>
      <c r="GWW268" s="254"/>
      <c r="GWX268" s="254"/>
      <c r="GWY268" s="254"/>
      <c r="GWZ268" s="254"/>
      <c r="GXA268" s="254"/>
      <c r="GXB268" s="254"/>
      <c r="GXC268" s="254"/>
      <c r="GXD268" s="254"/>
      <c r="GXE268" s="254"/>
      <c r="GXF268" s="254"/>
      <c r="GXG268" s="254"/>
      <c r="GXH268" s="254"/>
      <c r="GXI268" s="254"/>
      <c r="GXJ268" s="254"/>
      <c r="GXK268" s="254"/>
      <c r="GXL268" s="254"/>
      <c r="GXM268" s="254"/>
      <c r="GXN268" s="254"/>
      <c r="GXO268" s="254"/>
      <c r="GXP268" s="254"/>
      <c r="GXQ268" s="254"/>
      <c r="GXR268" s="254"/>
      <c r="GXS268" s="254"/>
      <c r="GXT268" s="254"/>
      <c r="GXU268" s="254"/>
      <c r="GXV268" s="254"/>
      <c r="GXW268" s="254"/>
      <c r="GXX268" s="254"/>
      <c r="GXY268" s="254"/>
      <c r="GXZ268" s="254"/>
      <c r="GYA268" s="254"/>
      <c r="GYB268" s="254"/>
      <c r="GYC268" s="254"/>
      <c r="GYD268" s="254"/>
      <c r="GYE268" s="254"/>
      <c r="GYF268" s="254"/>
      <c r="GYG268" s="254"/>
      <c r="GYH268" s="254"/>
      <c r="GYI268" s="254"/>
      <c r="GYJ268" s="254"/>
      <c r="GYK268" s="254"/>
      <c r="GYL268" s="254"/>
      <c r="GYM268" s="254"/>
      <c r="GYN268" s="254"/>
      <c r="GYO268" s="254"/>
      <c r="GYP268" s="254"/>
      <c r="GYQ268" s="254"/>
      <c r="GYR268" s="254"/>
      <c r="GYS268" s="254"/>
      <c r="GYT268" s="254"/>
      <c r="GYU268" s="254"/>
      <c r="GYV268" s="254"/>
      <c r="GYW268" s="254"/>
      <c r="GYX268" s="254"/>
      <c r="GYY268" s="254"/>
      <c r="GYZ268" s="254"/>
      <c r="GZA268" s="254"/>
      <c r="GZB268" s="254"/>
      <c r="GZC268" s="254"/>
      <c r="GZD268" s="254"/>
      <c r="GZE268" s="254"/>
      <c r="GZF268" s="254"/>
      <c r="GZG268" s="254"/>
      <c r="GZH268" s="254"/>
      <c r="GZI268" s="254"/>
      <c r="GZJ268" s="254"/>
      <c r="GZK268" s="254"/>
      <c r="GZL268" s="254"/>
      <c r="GZM268" s="254"/>
      <c r="GZN268" s="254"/>
      <c r="GZO268" s="254"/>
      <c r="GZP268" s="254"/>
      <c r="GZQ268" s="254"/>
      <c r="GZR268" s="254"/>
      <c r="GZS268" s="254"/>
      <c r="GZT268" s="254"/>
      <c r="GZU268" s="254"/>
      <c r="GZV268" s="254"/>
      <c r="GZW268" s="254"/>
      <c r="GZX268" s="254"/>
      <c r="GZY268" s="254"/>
      <c r="GZZ268" s="254"/>
      <c r="HAA268" s="254"/>
      <c r="HAB268" s="254"/>
      <c r="HAC268" s="254"/>
      <c r="HAD268" s="254"/>
      <c r="HAE268" s="254"/>
      <c r="HAF268" s="254"/>
      <c r="HAG268" s="254"/>
      <c r="HAH268" s="254"/>
      <c r="HAI268" s="254"/>
      <c r="HAJ268" s="254"/>
      <c r="HAK268" s="254"/>
      <c r="HAL268" s="254"/>
      <c r="HAM268" s="254"/>
      <c r="HAN268" s="254"/>
      <c r="HAO268" s="254"/>
      <c r="HAP268" s="254"/>
      <c r="HAQ268" s="254"/>
      <c r="HAR268" s="254"/>
      <c r="HAS268" s="254"/>
      <c r="HAT268" s="254"/>
      <c r="HAU268" s="254"/>
      <c r="HAV268" s="254"/>
      <c r="HAW268" s="254"/>
      <c r="HAX268" s="254"/>
      <c r="HAY268" s="254"/>
      <c r="HAZ268" s="254"/>
      <c r="HBA268" s="254"/>
      <c r="HBB268" s="254"/>
      <c r="HBC268" s="254"/>
      <c r="HBD268" s="254"/>
      <c r="HBE268" s="254"/>
      <c r="HBF268" s="254"/>
      <c r="HBG268" s="254"/>
      <c r="HBH268" s="254"/>
      <c r="HBI268" s="254"/>
      <c r="HBJ268" s="254"/>
      <c r="HBK268" s="254"/>
      <c r="HBL268" s="254"/>
      <c r="HBM268" s="254"/>
      <c r="HBN268" s="254"/>
      <c r="HBO268" s="254"/>
      <c r="HBP268" s="254"/>
      <c r="HBQ268" s="254"/>
      <c r="HBR268" s="254"/>
      <c r="HBS268" s="254"/>
      <c r="HBT268" s="254"/>
      <c r="HBU268" s="254"/>
      <c r="HBV268" s="254"/>
      <c r="HBW268" s="254"/>
      <c r="HBX268" s="254"/>
      <c r="HBY268" s="254"/>
      <c r="HBZ268" s="254"/>
      <c r="HCA268" s="254"/>
      <c r="HCB268" s="254"/>
      <c r="HCC268" s="254"/>
      <c r="HCD268" s="254"/>
      <c r="HCE268" s="254"/>
      <c r="HCF268" s="254"/>
      <c r="HCG268" s="254"/>
      <c r="HCH268" s="254"/>
      <c r="HCI268" s="254"/>
      <c r="HCJ268" s="254"/>
      <c r="HCK268" s="254"/>
      <c r="HCL268" s="254"/>
      <c r="HCM268" s="254"/>
      <c r="HCN268" s="254"/>
      <c r="HCO268" s="254"/>
      <c r="HCP268" s="254"/>
      <c r="HCQ268" s="254"/>
      <c r="HCR268" s="254"/>
      <c r="HCS268" s="254"/>
      <c r="HCT268" s="254"/>
      <c r="HCU268" s="254"/>
      <c r="HCV268" s="254"/>
      <c r="HCW268" s="254"/>
      <c r="HCX268" s="254"/>
      <c r="HCY268" s="254"/>
      <c r="HCZ268" s="254"/>
      <c r="HDA268" s="254"/>
      <c r="HDB268" s="254"/>
      <c r="HDC268" s="254"/>
      <c r="HDD268" s="254"/>
      <c r="HDE268" s="254"/>
      <c r="HDF268" s="254"/>
      <c r="HDG268" s="254"/>
      <c r="HDH268" s="254"/>
      <c r="HDI268" s="254"/>
      <c r="HDJ268" s="254"/>
      <c r="HDK268" s="254"/>
      <c r="HDL268" s="254"/>
      <c r="HDM268" s="254"/>
      <c r="HDN268" s="254"/>
      <c r="HDO268" s="254"/>
      <c r="HDP268" s="254"/>
      <c r="HDQ268" s="254"/>
      <c r="HDR268" s="254"/>
      <c r="HDS268" s="254"/>
      <c r="HDT268" s="254"/>
      <c r="HDU268" s="254"/>
      <c r="HDV268" s="254"/>
      <c r="HDW268" s="254"/>
      <c r="HDX268" s="254"/>
      <c r="HDY268" s="254"/>
      <c r="HDZ268" s="254"/>
      <c r="HEA268" s="254"/>
      <c r="HEB268" s="254"/>
      <c r="HEC268" s="254"/>
      <c r="HED268" s="254"/>
      <c r="HEE268" s="254"/>
      <c r="HEF268" s="254"/>
      <c r="HEG268" s="254"/>
      <c r="HEH268" s="254"/>
      <c r="HEI268" s="254"/>
      <c r="HEJ268" s="254"/>
      <c r="HEK268" s="254"/>
      <c r="HEL268" s="254"/>
      <c r="HEM268" s="254"/>
      <c r="HEN268" s="254"/>
      <c r="HEO268" s="254"/>
      <c r="HEP268" s="254"/>
      <c r="HEQ268" s="254"/>
      <c r="HER268" s="254"/>
      <c r="HES268" s="254"/>
      <c r="HET268" s="254"/>
      <c r="HEU268" s="254"/>
      <c r="HEV268" s="254"/>
      <c r="HEW268" s="254"/>
      <c r="HEX268" s="254"/>
      <c r="HEY268" s="254"/>
      <c r="HEZ268" s="254"/>
      <c r="HFA268" s="254"/>
      <c r="HFB268" s="254"/>
      <c r="HFC268" s="254"/>
      <c r="HFD268" s="254"/>
      <c r="HFE268" s="254"/>
      <c r="HFF268" s="254"/>
      <c r="HFG268" s="254"/>
      <c r="HFH268" s="254"/>
      <c r="HFI268" s="254"/>
      <c r="HFJ268" s="254"/>
      <c r="HFK268" s="254"/>
      <c r="HFL268" s="254"/>
      <c r="HFM268" s="254"/>
      <c r="HFN268" s="254"/>
      <c r="HFO268" s="254"/>
      <c r="HFP268" s="254"/>
      <c r="HFQ268" s="254"/>
      <c r="HFR268" s="254"/>
      <c r="HFS268" s="254"/>
      <c r="HFT268" s="254"/>
      <c r="HFU268" s="254"/>
      <c r="HFV268" s="254"/>
      <c r="HFW268" s="254"/>
      <c r="HFX268" s="254"/>
      <c r="HFY268" s="254"/>
      <c r="HFZ268" s="254"/>
      <c r="HGA268" s="254"/>
      <c r="HGB268" s="254"/>
      <c r="HGC268" s="254"/>
      <c r="HGD268" s="254"/>
      <c r="HGE268" s="254"/>
      <c r="HGF268" s="254"/>
      <c r="HGG268" s="254"/>
      <c r="HGH268" s="254"/>
      <c r="HGI268" s="254"/>
      <c r="HGJ268" s="254"/>
      <c r="HGK268" s="254"/>
      <c r="HGL268" s="254"/>
      <c r="HGM268" s="254"/>
      <c r="HGN268" s="254"/>
      <c r="HGO268" s="254"/>
      <c r="HGP268" s="254"/>
      <c r="HGQ268" s="254"/>
      <c r="HGR268" s="254"/>
      <c r="HGS268" s="254"/>
      <c r="HGT268" s="254"/>
      <c r="HGU268" s="254"/>
      <c r="HGV268" s="254"/>
      <c r="HGW268" s="254"/>
      <c r="HGX268" s="254"/>
      <c r="HGY268" s="254"/>
      <c r="HGZ268" s="254"/>
      <c r="HHA268" s="254"/>
      <c r="HHB268" s="254"/>
      <c r="HHC268" s="254"/>
      <c r="HHD268" s="254"/>
      <c r="HHE268" s="254"/>
      <c r="HHF268" s="254"/>
      <c r="HHG268" s="254"/>
      <c r="HHH268" s="254"/>
      <c r="HHI268" s="254"/>
      <c r="HHJ268" s="254"/>
      <c r="HHK268" s="254"/>
      <c r="HHL268" s="254"/>
      <c r="HHM268" s="254"/>
      <c r="HHN268" s="254"/>
      <c r="HHO268" s="254"/>
      <c r="HHP268" s="254"/>
      <c r="HHQ268" s="254"/>
      <c r="HHR268" s="254"/>
      <c r="HHS268" s="254"/>
      <c r="HHT268" s="254"/>
      <c r="HHU268" s="254"/>
      <c r="HHV268" s="254"/>
      <c r="HHW268" s="254"/>
      <c r="HHX268" s="254"/>
      <c r="HHY268" s="254"/>
      <c r="HHZ268" s="254"/>
      <c r="HIA268" s="254"/>
      <c r="HIB268" s="254"/>
      <c r="HIC268" s="254"/>
      <c r="HID268" s="254"/>
      <c r="HIE268" s="254"/>
      <c r="HIF268" s="254"/>
      <c r="HIG268" s="254"/>
      <c r="HIH268" s="254"/>
      <c r="HII268" s="254"/>
      <c r="HIJ268" s="254"/>
      <c r="HIK268" s="254"/>
      <c r="HIL268" s="254"/>
      <c r="HIM268" s="254"/>
      <c r="HIN268" s="254"/>
      <c r="HIO268" s="254"/>
      <c r="HIP268" s="254"/>
      <c r="HIQ268" s="254"/>
      <c r="HIR268" s="254"/>
      <c r="HIS268" s="254"/>
      <c r="HIT268" s="254"/>
      <c r="HIU268" s="254"/>
      <c r="HIV268" s="254"/>
      <c r="HIW268" s="254"/>
      <c r="HIX268" s="254"/>
      <c r="HIY268" s="254"/>
      <c r="HIZ268" s="254"/>
      <c r="HJA268" s="254"/>
      <c r="HJB268" s="254"/>
      <c r="HJC268" s="254"/>
      <c r="HJD268" s="254"/>
      <c r="HJE268" s="254"/>
      <c r="HJF268" s="254"/>
      <c r="HJG268" s="254"/>
      <c r="HJH268" s="254"/>
      <c r="HJI268" s="254"/>
      <c r="HJJ268" s="254"/>
      <c r="HJK268" s="254"/>
      <c r="HJL268" s="254"/>
      <c r="HJM268" s="254"/>
      <c r="HJN268" s="254"/>
      <c r="HJO268" s="254"/>
      <c r="HJP268" s="254"/>
      <c r="HJQ268" s="254"/>
      <c r="HJR268" s="254"/>
      <c r="HJS268" s="254"/>
      <c r="HJT268" s="254"/>
      <c r="HJU268" s="254"/>
      <c r="HJV268" s="254"/>
      <c r="HJW268" s="254"/>
      <c r="HJX268" s="254"/>
      <c r="HJY268" s="254"/>
      <c r="HJZ268" s="254"/>
      <c r="HKA268" s="254"/>
      <c r="HKB268" s="254"/>
      <c r="HKC268" s="254"/>
      <c r="HKD268" s="254"/>
      <c r="HKE268" s="254"/>
      <c r="HKF268" s="254"/>
      <c r="HKG268" s="254"/>
      <c r="HKH268" s="254"/>
      <c r="HKI268" s="254"/>
      <c r="HKJ268" s="254"/>
      <c r="HKK268" s="254"/>
      <c r="HKL268" s="254"/>
      <c r="HKM268" s="254"/>
      <c r="HKN268" s="254"/>
      <c r="HKO268" s="254"/>
      <c r="HKP268" s="254"/>
      <c r="HKQ268" s="254"/>
      <c r="HKR268" s="254"/>
      <c r="HKS268" s="254"/>
      <c r="HKT268" s="254"/>
      <c r="HKU268" s="254"/>
      <c r="HKV268" s="254"/>
      <c r="HKW268" s="254"/>
      <c r="HKX268" s="254"/>
      <c r="HKY268" s="254"/>
      <c r="HKZ268" s="254"/>
      <c r="HLA268" s="254"/>
      <c r="HLB268" s="254"/>
      <c r="HLC268" s="254"/>
      <c r="HLD268" s="254"/>
      <c r="HLE268" s="254"/>
      <c r="HLF268" s="254"/>
      <c r="HLG268" s="254"/>
      <c r="HLH268" s="254"/>
      <c r="HLI268" s="254"/>
      <c r="HLJ268" s="254"/>
      <c r="HLK268" s="254"/>
      <c r="HLL268" s="254"/>
      <c r="HLM268" s="254"/>
      <c r="HLN268" s="254"/>
      <c r="HLO268" s="254"/>
      <c r="HLP268" s="254"/>
      <c r="HLQ268" s="254"/>
      <c r="HLR268" s="254"/>
      <c r="HLS268" s="254"/>
      <c r="HLT268" s="254"/>
      <c r="HLU268" s="254"/>
      <c r="HLV268" s="254"/>
      <c r="HLW268" s="254"/>
      <c r="HLX268" s="254"/>
      <c r="HLY268" s="254"/>
      <c r="HLZ268" s="254"/>
      <c r="HMA268" s="254"/>
      <c r="HMB268" s="254"/>
      <c r="HMC268" s="254"/>
      <c r="HMD268" s="254"/>
      <c r="HME268" s="254"/>
      <c r="HMF268" s="254"/>
      <c r="HMG268" s="254"/>
      <c r="HMH268" s="254"/>
      <c r="HMI268" s="254"/>
      <c r="HMJ268" s="254"/>
      <c r="HMK268" s="254"/>
      <c r="HML268" s="254"/>
      <c r="HMM268" s="254"/>
      <c r="HMN268" s="254"/>
      <c r="HMO268" s="254"/>
      <c r="HMP268" s="254"/>
      <c r="HMQ268" s="254"/>
      <c r="HMR268" s="254"/>
      <c r="HMS268" s="254"/>
      <c r="HMT268" s="254"/>
      <c r="HMU268" s="254"/>
      <c r="HMV268" s="254"/>
      <c r="HMW268" s="254"/>
      <c r="HMX268" s="254"/>
      <c r="HMY268" s="254"/>
      <c r="HMZ268" s="254"/>
      <c r="HNA268" s="254"/>
      <c r="HNB268" s="254"/>
      <c r="HNC268" s="254"/>
      <c r="HND268" s="254"/>
      <c r="HNE268" s="254"/>
      <c r="HNF268" s="254"/>
      <c r="HNG268" s="254"/>
      <c r="HNH268" s="254"/>
      <c r="HNI268" s="254"/>
      <c r="HNJ268" s="254"/>
      <c r="HNK268" s="254"/>
      <c r="HNL268" s="254"/>
      <c r="HNM268" s="254"/>
      <c r="HNN268" s="254"/>
      <c r="HNO268" s="254"/>
      <c r="HNP268" s="254"/>
      <c r="HNQ268" s="254"/>
      <c r="HNR268" s="254"/>
      <c r="HNS268" s="254"/>
      <c r="HNT268" s="254"/>
      <c r="HNU268" s="254"/>
      <c r="HNV268" s="254"/>
      <c r="HNW268" s="254"/>
      <c r="HNX268" s="254"/>
      <c r="HNY268" s="254"/>
      <c r="HNZ268" s="254"/>
      <c r="HOA268" s="254"/>
      <c r="HOB268" s="254"/>
      <c r="HOC268" s="254"/>
      <c r="HOD268" s="254"/>
      <c r="HOE268" s="254"/>
      <c r="HOF268" s="254"/>
      <c r="HOG268" s="254"/>
      <c r="HOH268" s="254"/>
      <c r="HOI268" s="254"/>
      <c r="HOJ268" s="254"/>
      <c r="HOK268" s="254"/>
      <c r="HOL268" s="254"/>
      <c r="HOM268" s="254"/>
      <c r="HON268" s="254"/>
      <c r="HOO268" s="254"/>
      <c r="HOP268" s="254"/>
      <c r="HOQ268" s="254"/>
      <c r="HOR268" s="254"/>
      <c r="HOS268" s="254"/>
      <c r="HOT268" s="254"/>
      <c r="HOU268" s="254"/>
      <c r="HOV268" s="254"/>
      <c r="HOW268" s="254"/>
      <c r="HOX268" s="254"/>
      <c r="HOY268" s="254"/>
      <c r="HOZ268" s="254"/>
      <c r="HPA268" s="254"/>
      <c r="HPB268" s="254"/>
      <c r="HPC268" s="254"/>
      <c r="HPD268" s="254"/>
      <c r="HPE268" s="254"/>
      <c r="HPF268" s="254"/>
      <c r="HPG268" s="254"/>
      <c r="HPH268" s="254"/>
      <c r="HPI268" s="254"/>
      <c r="HPJ268" s="254"/>
      <c r="HPK268" s="254"/>
      <c r="HPL268" s="254"/>
      <c r="HPM268" s="254"/>
      <c r="HPN268" s="254"/>
      <c r="HPO268" s="254"/>
      <c r="HPP268" s="254"/>
      <c r="HPQ268" s="254"/>
      <c r="HPR268" s="254"/>
      <c r="HPS268" s="254"/>
      <c r="HPT268" s="254"/>
      <c r="HPU268" s="254"/>
      <c r="HPV268" s="254"/>
      <c r="HPW268" s="254"/>
      <c r="HPX268" s="254"/>
      <c r="HPY268" s="254"/>
      <c r="HPZ268" s="254"/>
      <c r="HQA268" s="254"/>
      <c r="HQB268" s="254"/>
      <c r="HQC268" s="254"/>
      <c r="HQD268" s="254"/>
      <c r="HQE268" s="254"/>
      <c r="HQF268" s="254"/>
      <c r="HQG268" s="254"/>
      <c r="HQH268" s="254"/>
      <c r="HQI268" s="254"/>
      <c r="HQJ268" s="254"/>
      <c r="HQK268" s="254"/>
      <c r="HQL268" s="254"/>
      <c r="HQM268" s="254"/>
      <c r="HQN268" s="254"/>
      <c r="HQO268" s="254"/>
      <c r="HQP268" s="254"/>
      <c r="HQQ268" s="254"/>
      <c r="HQR268" s="254"/>
      <c r="HQS268" s="254"/>
      <c r="HQT268" s="254"/>
      <c r="HQU268" s="254"/>
      <c r="HQV268" s="254"/>
      <c r="HQW268" s="254"/>
      <c r="HQX268" s="254"/>
      <c r="HQY268" s="254"/>
      <c r="HQZ268" s="254"/>
      <c r="HRA268" s="254"/>
      <c r="HRB268" s="254"/>
      <c r="HRC268" s="254"/>
      <c r="HRD268" s="254"/>
      <c r="HRE268" s="254"/>
      <c r="HRF268" s="254"/>
      <c r="HRG268" s="254"/>
      <c r="HRH268" s="254"/>
      <c r="HRI268" s="254"/>
      <c r="HRJ268" s="254"/>
      <c r="HRK268" s="254"/>
      <c r="HRL268" s="254"/>
      <c r="HRM268" s="254"/>
      <c r="HRN268" s="254"/>
      <c r="HRO268" s="254"/>
      <c r="HRP268" s="254"/>
      <c r="HRQ268" s="254"/>
      <c r="HRR268" s="254"/>
      <c r="HRS268" s="254"/>
      <c r="HRT268" s="254"/>
      <c r="HRU268" s="254"/>
      <c r="HRV268" s="254"/>
      <c r="HRW268" s="254"/>
      <c r="HRX268" s="254"/>
      <c r="HRY268" s="254"/>
      <c r="HRZ268" s="254"/>
      <c r="HSA268" s="254"/>
      <c r="HSB268" s="254"/>
      <c r="HSC268" s="254"/>
      <c r="HSD268" s="254"/>
      <c r="HSE268" s="254"/>
      <c r="HSF268" s="254"/>
      <c r="HSG268" s="254"/>
      <c r="HSH268" s="254"/>
      <c r="HSI268" s="254"/>
      <c r="HSJ268" s="254"/>
      <c r="HSK268" s="254"/>
      <c r="HSL268" s="254"/>
      <c r="HSM268" s="254"/>
      <c r="HSN268" s="254"/>
      <c r="HSO268" s="254"/>
      <c r="HSP268" s="254"/>
      <c r="HSQ268" s="254"/>
      <c r="HSR268" s="254"/>
      <c r="HSS268" s="254"/>
      <c r="HST268" s="254"/>
      <c r="HSU268" s="254"/>
      <c r="HSV268" s="254"/>
      <c r="HSW268" s="254"/>
      <c r="HSX268" s="254"/>
      <c r="HSY268" s="254"/>
      <c r="HSZ268" s="254"/>
      <c r="HTA268" s="254"/>
      <c r="HTB268" s="254"/>
      <c r="HTC268" s="254"/>
      <c r="HTD268" s="254"/>
      <c r="HTE268" s="254"/>
      <c r="HTF268" s="254"/>
      <c r="HTG268" s="254"/>
      <c r="HTH268" s="254"/>
      <c r="HTI268" s="254"/>
      <c r="HTJ268" s="254"/>
      <c r="HTK268" s="254"/>
      <c r="HTL268" s="254"/>
      <c r="HTM268" s="254"/>
      <c r="HTN268" s="254"/>
      <c r="HTO268" s="254"/>
      <c r="HTP268" s="254"/>
      <c r="HTQ268" s="254"/>
      <c r="HTR268" s="254"/>
      <c r="HTS268" s="254"/>
      <c r="HTT268" s="254"/>
      <c r="HTU268" s="254"/>
      <c r="HTV268" s="254"/>
      <c r="HTW268" s="254"/>
      <c r="HTX268" s="254"/>
      <c r="HTY268" s="254"/>
      <c r="HTZ268" s="254"/>
      <c r="HUA268" s="254"/>
      <c r="HUB268" s="254"/>
      <c r="HUC268" s="254"/>
      <c r="HUD268" s="254"/>
      <c r="HUE268" s="254"/>
      <c r="HUF268" s="254"/>
      <c r="HUG268" s="254"/>
      <c r="HUH268" s="254"/>
      <c r="HUI268" s="254"/>
      <c r="HUJ268" s="254"/>
      <c r="HUK268" s="254"/>
      <c r="HUL268" s="254"/>
      <c r="HUM268" s="254"/>
      <c r="HUN268" s="254"/>
      <c r="HUO268" s="254"/>
      <c r="HUP268" s="254"/>
      <c r="HUQ268" s="254"/>
      <c r="HUR268" s="254"/>
      <c r="HUS268" s="254"/>
      <c r="HUT268" s="254"/>
      <c r="HUU268" s="254"/>
      <c r="HUV268" s="254"/>
      <c r="HUW268" s="254"/>
      <c r="HUX268" s="254"/>
      <c r="HUY268" s="254"/>
      <c r="HUZ268" s="254"/>
      <c r="HVA268" s="254"/>
      <c r="HVB268" s="254"/>
      <c r="HVC268" s="254"/>
      <c r="HVD268" s="254"/>
      <c r="HVE268" s="254"/>
      <c r="HVF268" s="254"/>
      <c r="HVG268" s="254"/>
      <c r="HVH268" s="254"/>
      <c r="HVI268" s="254"/>
      <c r="HVJ268" s="254"/>
      <c r="HVK268" s="254"/>
      <c r="HVL268" s="254"/>
      <c r="HVM268" s="254"/>
      <c r="HVN268" s="254"/>
      <c r="HVO268" s="254"/>
      <c r="HVP268" s="254"/>
      <c r="HVQ268" s="254"/>
      <c r="HVR268" s="254"/>
      <c r="HVS268" s="254"/>
      <c r="HVT268" s="254"/>
      <c r="HVU268" s="254"/>
      <c r="HVV268" s="254"/>
      <c r="HVW268" s="254"/>
      <c r="HVX268" s="254"/>
      <c r="HVY268" s="254"/>
      <c r="HVZ268" s="254"/>
      <c r="HWA268" s="254"/>
      <c r="HWB268" s="254"/>
      <c r="HWC268" s="254"/>
      <c r="HWD268" s="254"/>
      <c r="HWE268" s="254"/>
      <c r="HWF268" s="254"/>
      <c r="HWG268" s="254"/>
      <c r="HWH268" s="254"/>
      <c r="HWI268" s="254"/>
      <c r="HWJ268" s="254"/>
      <c r="HWK268" s="254"/>
      <c r="HWL268" s="254"/>
      <c r="HWM268" s="254"/>
      <c r="HWN268" s="254"/>
      <c r="HWO268" s="254"/>
      <c r="HWP268" s="254"/>
      <c r="HWQ268" s="254"/>
      <c r="HWR268" s="254"/>
      <c r="HWS268" s="254"/>
      <c r="HWT268" s="254"/>
      <c r="HWU268" s="254"/>
      <c r="HWV268" s="254"/>
      <c r="HWW268" s="254"/>
      <c r="HWX268" s="254"/>
      <c r="HWY268" s="254"/>
      <c r="HWZ268" s="254"/>
      <c r="HXA268" s="254"/>
      <c r="HXB268" s="254"/>
      <c r="HXC268" s="254"/>
      <c r="HXD268" s="254"/>
      <c r="HXE268" s="254"/>
      <c r="HXF268" s="254"/>
      <c r="HXG268" s="254"/>
      <c r="HXH268" s="254"/>
      <c r="HXI268" s="254"/>
      <c r="HXJ268" s="254"/>
      <c r="HXK268" s="254"/>
      <c r="HXL268" s="254"/>
      <c r="HXM268" s="254"/>
      <c r="HXN268" s="254"/>
      <c r="HXO268" s="254"/>
      <c r="HXP268" s="254"/>
      <c r="HXQ268" s="254"/>
      <c r="HXR268" s="254"/>
      <c r="HXS268" s="254"/>
      <c r="HXT268" s="254"/>
      <c r="HXU268" s="254"/>
      <c r="HXV268" s="254"/>
      <c r="HXW268" s="254"/>
      <c r="HXX268" s="254"/>
      <c r="HXY268" s="254"/>
      <c r="HXZ268" s="254"/>
      <c r="HYA268" s="254"/>
      <c r="HYB268" s="254"/>
      <c r="HYC268" s="254"/>
      <c r="HYD268" s="254"/>
      <c r="HYE268" s="254"/>
      <c r="HYF268" s="254"/>
      <c r="HYG268" s="254"/>
      <c r="HYH268" s="254"/>
      <c r="HYI268" s="254"/>
      <c r="HYJ268" s="254"/>
      <c r="HYK268" s="254"/>
      <c r="HYL268" s="254"/>
      <c r="HYM268" s="254"/>
      <c r="HYN268" s="254"/>
      <c r="HYO268" s="254"/>
      <c r="HYP268" s="254"/>
      <c r="HYQ268" s="254"/>
      <c r="HYR268" s="254"/>
      <c r="HYS268" s="254"/>
      <c r="HYT268" s="254"/>
      <c r="HYU268" s="254"/>
      <c r="HYV268" s="254"/>
      <c r="HYW268" s="254"/>
      <c r="HYX268" s="254"/>
      <c r="HYY268" s="254"/>
      <c r="HYZ268" s="254"/>
      <c r="HZA268" s="254"/>
      <c r="HZB268" s="254"/>
      <c r="HZC268" s="254"/>
      <c r="HZD268" s="254"/>
      <c r="HZE268" s="254"/>
      <c r="HZF268" s="254"/>
      <c r="HZG268" s="254"/>
      <c r="HZH268" s="254"/>
      <c r="HZI268" s="254"/>
      <c r="HZJ268" s="254"/>
      <c r="HZK268" s="254"/>
      <c r="HZL268" s="254"/>
      <c r="HZM268" s="254"/>
      <c r="HZN268" s="254"/>
      <c r="HZO268" s="254"/>
      <c r="HZP268" s="254"/>
      <c r="HZQ268" s="254"/>
      <c r="HZR268" s="254"/>
      <c r="HZS268" s="254"/>
      <c r="HZT268" s="254"/>
      <c r="HZU268" s="254"/>
      <c r="HZV268" s="254"/>
      <c r="HZW268" s="254"/>
      <c r="HZX268" s="254"/>
      <c r="HZY268" s="254"/>
      <c r="HZZ268" s="254"/>
      <c r="IAA268" s="254"/>
      <c r="IAB268" s="254"/>
      <c r="IAC268" s="254"/>
      <c r="IAD268" s="254"/>
      <c r="IAE268" s="254"/>
      <c r="IAF268" s="254"/>
      <c r="IAG268" s="254"/>
      <c r="IAH268" s="254"/>
      <c r="IAI268" s="254"/>
      <c r="IAJ268" s="254"/>
      <c r="IAK268" s="254"/>
      <c r="IAL268" s="254"/>
      <c r="IAM268" s="254"/>
      <c r="IAN268" s="254"/>
      <c r="IAO268" s="254"/>
      <c r="IAP268" s="254"/>
      <c r="IAQ268" s="254"/>
      <c r="IAR268" s="254"/>
      <c r="IAS268" s="254"/>
      <c r="IAT268" s="254"/>
      <c r="IAU268" s="254"/>
      <c r="IAV268" s="254"/>
      <c r="IAW268" s="254"/>
      <c r="IAX268" s="254"/>
      <c r="IAY268" s="254"/>
      <c r="IAZ268" s="254"/>
      <c r="IBA268" s="254"/>
      <c r="IBB268" s="254"/>
      <c r="IBC268" s="254"/>
      <c r="IBD268" s="254"/>
      <c r="IBE268" s="254"/>
      <c r="IBF268" s="254"/>
      <c r="IBG268" s="254"/>
      <c r="IBH268" s="254"/>
      <c r="IBI268" s="254"/>
      <c r="IBJ268" s="254"/>
      <c r="IBK268" s="254"/>
      <c r="IBL268" s="254"/>
      <c r="IBM268" s="254"/>
      <c r="IBN268" s="254"/>
      <c r="IBO268" s="254"/>
      <c r="IBP268" s="254"/>
      <c r="IBQ268" s="254"/>
      <c r="IBR268" s="254"/>
      <c r="IBS268" s="254"/>
      <c r="IBT268" s="254"/>
      <c r="IBU268" s="254"/>
      <c r="IBV268" s="254"/>
      <c r="IBW268" s="254"/>
      <c r="IBX268" s="254"/>
      <c r="IBY268" s="254"/>
      <c r="IBZ268" s="254"/>
      <c r="ICA268" s="254"/>
      <c r="ICB268" s="254"/>
      <c r="ICC268" s="254"/>
      <c r="ICD268" s="254"/>
      <c r="ICE268" s="254"/>
      <c r="ICF268" s="254"/>
      <c r="ICG268" s="254"/>
      <c r="ICH268" s="254"/>
      <c r="ICI268" s="254"/>
      <c r="ICJ268" s="254"/>
      <c r="ICK268" s="254"/>
      <c r="ICL268" s="254"/>
      <c r="ICM268" s="254"/>
      <c r="ICN268" s="254"/>
      <c r="ICO268" s="254"/>
      <c r="ICP268" s="254"/>
      <c r="ICQ268" s="254"/>
      <c r="ICR268" s="254"/>
      <c r="ICS268" s="254"/>
      <c r="ICT268" s="254"/>
      <c r="ICU268" s="254"/>
      <c r="ICV268" s="254"/>
      <c r="ICW268" s="254"/>
      <c r="ICX268" s="254"/>
      <c r="ICY268" s="254"/>
      <c r="ICZ268" s="254"/>
      <c r="IDA268" s="254"/>
      <c r="IDB268" s="254"/>
      <c r="IDC268" s="254"/>
      <c r="IDD268" s="254"/>
      <c r="IDE268" s="254"/>
      <c r="IDF268" s="254"/>
      <c r="IDG268" s="254"/>
      <c r="IDH268" s="254"/>
      <c r="IDI268" s="254"/>
      <c r="IDJ268" s="254"/>
      <c r="IDK268" s="254"/>
      <c r="IDL268" s="254"/>
      <c r="IDM268" s="254"/>
      <c r="IDN268" s="254"/>
      <c r="IDO268" s="254"/>
      <c r="IDP268" s="254"/>
      <c r="IDQ268" s="254"/>
      <c r="IDR268" s="254"/>
      <c r="IDS268" s="254"/>
      <c r="IDT268" s="254"/>
      <c r="IDU268" s="254"/>
      <c r="IDV268" s="254"/>
      <c r="IDW268" s="254"/>
      <c r="IDX268" s="254"/>
      <c r="IDY268" s="254"/>
      <c r="IDZ268" s="254"/>
      <c r="IEA268" s="254"/>
      <c r="IEB268" s="254"/>
      <c r="IEC268" s="254"/>
      <c r="IED268" s="254"/>
      <c r="IEE268" s="254"/>
      <c r="IEF268" s="254"/>
      <c r="IEG268" s="254"/>
      <c r="IEH268" s="254"/>
      <c r="IEI268" s="254"/>
      <c r="IEJ268" s="254"/>
      <c r="IEK268" s="254"/>
      <c r="IEL268" s="254"/>
      <c r="IEM268" s="254"/>
      <c r="IEN268" s="254"/>
      <c r="IEO268" s="254"/>
      <c r="IEP268" s="254"/>
      <c r="IEQ268" s="254"/>
      <c r="IER268" s="254"/>
      <c r="IES268" s="254"/>
      <c r="IET268" s="254"/>
      <c r="IEU268" s="254"/>
      <c r="IEV268" s="254"/>
      <c r="IEW268" s="254"/>
      <c r="IEX268" s="254"/>
      <c r="IEY268" s="254"/>
      <c r="IEZ268" s="254"/>
      <c r="IFA268" s="254"/>
      <c r="IFB268" s="254"/>
      <c r="IFC268" s="254"/>
      <c r="IFD268" s="254"/>
      <c r="IFE268" s="254"/>
      <c r="IFF268" s="254"/>
      <c r="IFG268" s="254"/>
      <c r="IFH268" s="254"/>
      <c r="IFI268" s="254"/>
      <c r="IFJ268" s="254"/>
      <c r="IFK268" s="254"/>
      <c r="IFL268" s="254"/>
      <c r="IFM268" s="254"/>
      <c r="IFN268" s="254"/>
      <c r="IFO268" s="254"/>
      <c r="IFP268" s="254"/>
      <c r="IFQ268" s="254"/>
      <c r="IFR268" s="254"/>
      <c r="IFS268" s="254"/>
      <c r="IFT268" s="254"/>
      <c r="IFU268" s="254"/>
      <c r="IFV268" s="254"/>
      <c r="IFW268" s="254"/>
      <c r="IFX268" s="254"/>
      <c r="IFY268" s="254"/>
      <c r="IFZ268" s="254"/>
      <c r="IGA268" s="254"/>
      <c r="IGB268" s="254"/>
      <c r="IGC268" s="254"/>
      <c r="IGD268" s="254"/>
      <c r="IGE268" s="254"/>
      <c r="IGF268" s="254"/>
      <c r="IGG268" s="254"/>
      <c r="IGH268" s="254"/>
      <c r="IGI268" s="254"/>
      <c r="IGJ268" s="254"/>
      <c r="IGK268" s="254"/>
      <c r="IGL268" s="254"/>
      <c r="IGM268" s="254"/>
      <c r="IGN268" s="254"/>
      <c r="IGO268" s="254"/>
      <c r="IGP268" s="254"/>
      <c r="IGQ268" s="254"/>
      <c r="IGR268" s="254"/>
      <c r="IGS268" s="254"/>
      <c r="IGT268" s="254"/>
      <c r="IGU268" s="254"/>
      <c r="IGV268" s="254"/>
      <c r="IGW268" s="254"/>
      <c r="IGX268" s="254"/>
      <c r="IGY268" s="254"/>
      <c r="IGZ268" s="254"/>
      <c r="IHA268" s="254"/>
      <c r="IHB268" s="254"/>
      <c r="IHC268" s="254"/>
      <c r="IHD268" s="254"/>
      <c r="IHE268" s="254"/>
      <c r="IHF268" s="254"/>
      <c r="IHG268" s="254"/>
      <c r="IHH268" s="254"/>
      <c r="IHI268" s="254"/>
      <c r="IHJ268" s="254"/>
      <c r="IHK268" s="254"/>
      <c r="IHL268" s="254"/>
      <c r="IHM268" s="254"/>
      <c r="IHN268" s="254"/>
      <c r="IHO268" s="254"/>
      <c r="IHP268" s="254"/>
      <c r="IHQ268" s="254"/>
      <c r="IHR268" s="254"/>
      <c r="IHS268" s="254"/>
      <c r="IHT268" s="254"/>
      <c r="IHU268" s="254"/>
      <c r="IHV268" s="254"/>
      <c r="IHW268" s="254"/>
      <c r="IHX268" s="254"/>
      <c r="IHY268" s="254"/>
      <c r="IHZ268" s="254"/>
      <c r="IIA268" s="254"/>
      <c r="IIB268" s="254"/>
      <c r="IIC268" s="254"/>
      <c r="IID268" s="254"/>
      <c r="IIE268" s="254"/>
      <c r="IIF268" s="254"/>
      <c r="IIG268" s="254"/>
      <c r="IIH268" s="254"/>
      <c r="III268" s="254"/>
      <c r="IIJ268" s="254"/>
      <c r="IIK268" s="254"/>
      <c r="IIL268" s="254"/>
      <c r="IIM268" s="254"/>
      <c r="IIN268" s="254"/>
      <c r="IIO268" s="254"/>
      <c r="IIP268" s="254"/>
      <c r="IIQ268" s="254"/>
      <c r="IIR268" s="254"/>
      <c r="IIS268" s="254"/>
      <c r="IIT268" s="254"/>
      <c r="IIU268" s="254"/>
      <c r="IIV268" s="254"/>
      <c r="IIW268" s="254"/>
      <c r="IIX268" s="254"/>
      <c r="IIY268" s="254"/>
      <c r="IIZ268" s="254"/>
      <c r="IJA268" s="254"/>
      <c r="IJB268" s="254"/>
      <c r="IJC268" s="254"/>
      <c r="IJD268" s="254"/>
      <c r="IJE268" s="254"/>
      <c r="IJF268" s="254"/>
      <c r="IJG268" s="254"/>
      <c r="IJH268" s="254"/>
      <c r="IJI268" s="254"/>
      <c r="IJJ268" s="254"/>
      <c r="IJK268" s="254"/>
      <c r="IJL268" s="254"/>
      <c r="IJM268" s="254"/>
      <c r="IJN268" s="254"/>
      <c r="IJO268" s="254"/>
      <c r="IJP268" s="254"/>
      <c r="IJQ268" s="254"/>
      <c r="IJR268" s="254"/>
      <c r="IJS268" s="254"/>
      <c r="IJT268" s="254"/>
      <c r="IJU268" s="254"/>
      <c r="IJV268" s="254"/>
      <c r="IJW268" s="254"/>
      <c r="IJX268" s="254"/>
      <c r="IJY268" s="254"/>
      <c r="IJZ268" s="254"/>
      <c r="IKA268" s="254"/>
      <c r="IKB268" s="254"/>
      <c r="IKC268" s="254"/>
      <c r="IKD268" s="254"/>
      <c r="IKE268" s="254"/>
      <c r="IKF268" s="254"/>
      <c r="IKG268" s="254"/>
      <c r="IKH268" s="254"/>
      <c r="IKI268" s="254"/>
      <c r="IKJ268" s="254"/>
      <c r="IKK268" s="254"/>
      <c r="IKL268" s="254"/>
      <c r="IKM268" s="254"/>
      <c r="IKN268" s="254"/>
      <c r="IKO268" s="254"/>
      <c r="IKP268" s="254"/>
      <c r="IKQ268" s="254"/>
      <c r="IKR268" s="254"/>
      <c r="IKS268" s="254"/>
      <c r="IKT268" s="254"/>
      <c r="IKU268" s="254"/>
      <c r="IKV268" s="254"/>
      <c r="IKW268" s="254"/>
      <c r="IKX268" s="254"/>
      <c r="IKY268" s="254"/>
      <c r="IKZ268" s="254"/>
      <c r="ILA268" s="254"/>
      <c r="ILB268" s="254"/>
      <c r="ILC268" s="254"/>
      <c r="ILD268" s="254"/>
      <c r="ILE268" s="254"/>
      <c r="ILF268" s="254"/>
      <c r="ILG268" s="254"/>
      <c r="ILH268" s="254"/>
      <c r="ILI268" s="254"/>
      <c r="ILJ268" s="254"/>
      <c r="ILK268" s="254"/>
      <c r="ILL268" s="254"/>
      <c r="ILM268" s="254"/>
      <c r="ILN268" s="254"/>
      <c r="ILO268" s="254"/>
      <c r="ILP268" s="254"/>
      <c r="ILQ268" s="254"/>
      <c r="ILR268" s="254"/>
      <c r="ILS268" s="254"/>
      <c r="ILT268" s="254"/>
      <c r="ILU268" s="254"/>
      <c r="ILV268" s="254"/>
      <c r="ILW268" s="254"/>
      <c r="ILX268" s="254"/>
      <c r="ILY268" s="254"/>
      <c r="ILZ268" s="254"/>
      <c r="IMA268" s="254"/>
      <c r="IMB268" s="254"/>
      <c r="IMC268" s="254"/>
      <c r="IMD268" s="254"/>
      <c r="IME268" s="254"/>
      <c r="IMF268" s="254"/>
      <c r="IMG268" s="254"/>
      <c r="IMH268" s="254"/>
      <c r="IMI268" s="254"/>
      <c r="IMJ268" s="254"/>
      <c r="IMK268" s="254"/>
      <c r="IML268" s="254"/>
      <c r="IMM268" s="254"/>
      <c r="IMN268" s="254"/>
      <c r="IMO268" s="254"/>
      <c r="IMP268" s="254"/>
      <c r="IMQ268" s="254"/>
      <c r="IMR268" s="254"/>
      <c r="IMS268" s="254"/>
      <c r="IMT268" s="254"/>
      <c r="IMU268" s="254"/>
      <c r="IMV268" s="254"/>
      <c r="IMW268" s="254"/>
      <c r="IMX268" s="254"/>
      <c r="IMY268" s="254"/>
      <c r="IMZ268" s="254"/>
      <c r="INA268" s="254"/>
      <c r="INB268" s="254"/>
      <c r="INC268" s="254"/>
      <c r="IND268" s="254"/>
      <c r="INE268" s="254"/>
      <c r="INF268" s="254"/>
      <c r="ING268" s="254"/>
      <c r="INH268" s="254"/>
      <c r="INI268" s="254"/>
      <c r="INJ268" s="254"/>
      <c r="INK268" s="254"/>
      <c r="INL268" s="254"/>
      <c r="INM268" s="254"/>
      <c r="INN268" s="254"/>
      <c r="INO268" s="254"/>
      <c r="INP268" s="254"/>
      <c r="INQ268" s="254"/>
      <c r="INR268" s="254"/>
      <c r="INS268" s="254"/>
      <c r="INT268" s="254"/>
      <c r="INU268" s="254"/>
      <c r="INV268" s="254"/>
      <c r="INW268" s="254"/>
      <c r="INX268" s="254"/>
      <c r="INY268" s="254"/>
      <c r="INZ268" s="254"/>
      <c r="IOA268" s="254"/>
      <c r="IOB268" s="254"/>
      <c r="IOC268" s="254"/>
      <c r="IOD268" s="254"/>
      <c r="IOE268" s="254"/>
      <c r="IOF268" s="254"/>
      <c r="IOG268" s="254"/>
      <c r="IOH268" s="254"/>
      <c r="IOI268" s="254"/>
      <c r="IOJ268" s="254"/>
      <c r="IOK268" s="254"/>
      <c r="IOL268" s="254"/>
      <c r="IOM268" s="254"/>
      <c r="ION268" s="254"/>
      <c r="IOO268" s="254"/>
      <c r="IOP268" s="254"/>
      <c r="IOQ268" s="254"/>
      <c r="IOR268" s="254"/>
      <c r="IOS268" s="254"/>
      <c r="IOT268" s="254"/>
      <c r="IOU268" s="254"/>
      <c r="IOV268" s="254"/>
      <c r="IOW268" s="254"/>
      <c r="IOX268" s="254"/>
      <c r="IOY268" s="254"/>
      <c r="IOZ268" s="254"/>
      <c r="IPA268" s="254"/>
      <c r="IPB268" s="254"/>
      <c r="IPC268" s="254"/>
      <c r="IPD268" s="254"/>
      <c r="IPE268" s="254"/>
      <c r="IPF268" s="254"/>
      <c r="IPG268" s="254"/>
      <c r="IPH268" s="254"/>
      <c r="IPI268" s="254"/>
      <c r="IPJ268" s="254"/>
      <c r="IPK268" s="254"/>
      <c r="IPL268" s="254"/>
      <c r="IPM268" s="254"/>
      <c r="IPN268" s="254"/>
      <c r="IPO268" s="254"/>
      <c r="IPP268" s="254"/>
      <c r="IPQ268" s="254"/>
      <c r="IPR268" s="254"/>
      <c r="IPS268" s="254"/>
      <c r="IPT268" s="254"/>
      <c r="IPU268" s="254"/>
      <c r="IPV268" s="254"/>
      <c r="IPW268" s="254"/>
      <c r="IPX268" s="254"/>
      <c r="IPY268" s="254"/>
      <c r="IPZ268" s="254"/>
      <c r="IQA268" s="254"/>
      <c r="IQB268" s="254"/>
      <c r="IQC268" s="254"/>
      <c r="IQD268" s="254"/>
      <c r="IQE268" s="254"/>
      <c r="IQF268" s="254"/>
      <c r="IQG268" s="254"/>
      <c r="IQH268" s="254"/>
      <c r="IQI268" s="254"/>
      <c r="IQJ268" s="254"/>
      <c r="IQK268" s="254"/>
      <c r="IQL268" s="254"/>
      <c r="IQM268" s="254"/>
      <c r="IQN268" s="254"/>
      <c r="IQO268" s="254"/>
      <c r="IQP268" s="254"/>
      <c r="IQQ268" s="254"/>
      <c r="IQR268" s="254"/>
      <c r="IQS268" s="254"/>
      <c r="IQT268" s="254"/>
      <c r="IQU268" s="254"/>
      <c r="IQV268" s="254"/>
      <c r="IQW268" s="254"/>
      <c r="IQX268" s="254"/>
      <c r="IQY268" s="254"/>
      <c r="IQZ268" s="254"/>
      <c r="IRA268" s="254"/>
      <c r="IRB268" s="254"/>
      <c r="IRC268" s="254"/>
      <c r="IRD268" s="254"/>
      <c r="IRE268" s="254"/>
      <c r="IRF268" s="254"/>
      <c r="IRG268" s="254"/>
      <c r="IRH268" s="254"/>
      <c r="IRI268" s="254"/>
      <c r="IRJ268" s="254"/>
      <c r="IRK268" s="254"/>
      <c r="IRL268" s="254"/>
      <c r="IRM268" s="254"/>
      <c r="IRN268" s="254"/>
      <c r="IRO268" s="254"/>
      <c r="IRP268" s="254"/>
      <c r="IRQ268" s="254"/>
      <c r="IRR268" s="254"/>
      <c r="IRS268" s="254"/>
      <c r="IRT268" s="254"/>
      <c r="IRU268" s="254"/>
      <c r="IRV268" s="254"/>
      <c r="IRW268" s="254"/>
      <c r="IRX268" s="254"/>
      <c r="IRY268" s="254"/>
      <c r="IRZ268" s="254"/>
      <c r="ISA268" s="254"/>
      <c r="ISB268" s="254"/>
      <c r="ISC268" s="254"/>
      <c r="ISD268" s="254"/>
      <c r="ISE268" s="254"/>
      <c r="ISF268" s="254"/>
      <c r="ISG268" s="254"/>
      <c r="ISH268" s="254"/>
      <c r="ISI268" s="254"/>
      <c r="ISJ268" s="254"/>
      <c r="ISK268" s="254"/>
      <c r="ISL268" s="254"/>
      <c r="ISM268" s="254"/>
      <c r="ISN268" s="254"/>
      <c r="ISO268" s="254"/>
      <c r="ISP268" s="254"/>
      <c r="ISQ268" s="254"/>
      <c r="ISR268" s="254"/>
      <c r="ISS268" s="254"/>
      <c r="IST268" s="254"/>
      <c r="ISU268" s="254"/>
      <c r="ISV268" s="254"/>
      <c r="ISW268" s="254"/>
      <c r="ISX268" s="254"/>
      <c r="ISY268" s="254"/>
      <c r="ISZ268" s="254"/>
      <c r="ITA268" s="254"/>
      <c r="ITB268" s="254"/>
      <c r="ITC268" s="254"/>
      <c r="ITD268" s="254"/>
      <c r="ITE268" s="254"/>
      <c r="ITF268" s="254"/>
      <c r="ITG268" s="254"/>
      <c r="ITH268" s="254"/>
      <c r="ITI268" s="254"/>
      <c r="ITJ268" s="254"/>
      <c r="ITK268" s="254"/>
      <c r="ITL268" s="254"/>
      <c r="ITM268" s="254"/>
      <c r="ITN268" s="254"/>
      <c r="ITO268" s="254"/>
      <c r="ITP268" s="254"/>
      <c r="ITQ268" s="254"/>
      <c r="ITR268" s="254"/>
      <c r="ITS268" s="254"/>
      <c r="ITT268" s="254"/>
      <c r="ITU268" s="254"/>
      <c r="ITV268" s="254"/>
      <c r="ITW268" s="254"/>
      <c r="ITX268" s="254"/>
      <c r="ITY268" s="254"/>
      <c r="ITZ268" s="254"/>
      <c r="IUA268" s="254"/>
      <c r="IUB268" s="254"/>
      <c r="IUC268" s="254"/>
      <c r="IUD268" s="254"/>
      <c r="IUE268" s="254"/>
      <c r="IUF268" s="254"/>
      <c r="IUG268" s="254"/>
      <c r="IUH268" s="254"/>
      <c r="IUI268" s="254"/>
      <c r="IUJ268" s="254"/>
      <c r="IUK268" s="254"/>
      <c r="IUL268" s="254"/>
      <c r="IUM268" s="254"/>
      <c r="IUN268" s="254"/>
      <c r="IUO268" s="254"/>
      <c r="IUP268" s="254"/>
      <c r="IUQ268" s="254"/>
      <c r="IUR268" s="254"/>
      <c r="IUS268" s="254"/>
      <c r="IUT268" s="254"/>
      <c r="IUU268" s="254"/>
      <c r="IUV268" s="254"/>
      <c r="IUW268" s="254"/>
      <c r="IUX268" s="254"/>
      <c r="IUY268" s="254"/>
      <c r="IUZ268" s="254"/>
      <c r="IVA268" s="254"/>
      <c r="IVB268" s="254"/>
      <c r="IVC268" s="254"/>
      <c r="IVD268" s="254"/>
      <c r="IVE268" s="254"/>
      <c r="IVF268" s="254"/>
      <c r="IVG268" s="254"/>
      <c r="IVH268" s="254"/>
      <c r="IVI268" s="254"/>
      <c r="IVJ268" s="254"/>
      <c r="IVK268" s="254"/>
      <c r="IVL268" s="254"/>
      <c r="IVM268" s="254"/>
      <c r="IVN268" s="254"/>
      <c r="IVO268" s="254"/>
      <c r="IVP268" s="254"/>
      <c r="IVQ268" s="254"/>
      <c r="IVR268" s="254"/>
      <c r="IVS268" s="254"/>
      <c r="IVT268" s="254"/>
      <c r="IVU268" s="254"/>
      <c r="IVV268" s="254"/>
      <c r="IVW268" s="254"/>
      <c r="IVX268" s="254"/>
      <c r="IVY268" s="254"/>
      <c r="IVZ268" s="254"/>
      <c r="IWA268" s="254"/>
      <c r="IWB268" s="254"/>
      <c r="IWC268" s="254"/>
      <c r="IWD268" s="254"/>
      <c r="IWE268" s="254"/>
      <c r="IWF268" s="254"/>
      <c r="IWG268" s="254"/>
      <c r="IWH268" s="254"/>
      <c r="IWI268" s="254"/>
      <c r="IWJ268" s="254"/>
      <c r="IWK268" s="254"/>
      <c r="IWL268" s="254"/>
      <c r="IWM268" s="254"/>
      <c r="IWN268" s="254"/>
      <c r="IWO268" s="254"/>
      <c r="IWP268" s="254"/>
      <c r="IWQ268" s="254"/>
      <c r="IWR268" s="254"/>
      <c r="IWS268" s="254"/>
      <c r="IWT268" s="254"/>
      <c r="IWU268" s="254"/>
      <c r="IWV268" s="254"/>
      <c r="IWW268" s="254"/>
      <c r="IWX268" s="254"/>
      <c r="IWY268" s="254"/>
      <c r="IWZ268" s="254"/>
      <c r="IXA268" s="254"/>
      <c r="IXB268" s="254"/>
      <c r="IXC268" s="254"/>
      <c r="IXD268" s="254"/>
      <c r="IXE268" s="254"/>
      <c r="IXF268" s="254"/>
      <c r="IXG268" s="254"/>
      <c r="IXH268" s="254"/>
      <c r="IXI268" s="254"/>
      <c r="IXJ268" s="254"/>
      <c r="IXK268" s="254"/>
      <c r="IXL268" s="254"/>
      <c r="IXM268" s="254"/>
      <c r="IXN268" s="254"/>
      <c r="IXO268" s="254"/>
      <c r="IXP268" s="254"/>
      <c r="IXQ268" s="254"/>
      <c r="IXR268" s="254"/>
      <c r="IXS268" s="254"/>
      <c r="IXT268" s="254"/>
      <c r="IXU268" s="254"/>
      <c r="IXV268" s="254"/>
      <c r="IXW268" s="254"/>
      <c r="IXX268" s="254"/>
      <c r="IXY268" s="254"/>
      <c r="IXZ268" s="254"/>
      <c r="IYA268" s="254"/>
      <c r="IYB268" s="254"/>
      <c r="IYC268" s="254"/>
      <c r="IYD268" s="254"/>
      <c r="IYE268" s="254"/>
      <c r="IYF268" s="254"/>
      <c r="IYG268" s="254"/>
      <c r="IYH268" s="254"/>
      <c r="IYI268" s="254"/>
      <c r="IYJ268" s="254"/>
      <c r="IYK268" s="254"/>
      <c r="IYL268" s="254"/>
      <c r="IYM268" s="254"/>
      <c r="IYN268" s="254"/>
      <c r="IYO268" s="254"/>
      <c r="IYP268" s="254"/>
      <c r="IYQ268" s="254"/>
      <c r="IYR268" s="254"/>
      <c r="IYS268" s="254"/>
      <c r="IYT268" s="254"/>
      <c r="IYU268" s="254"/>
      <c r="IYV268" s="254"/>
      <c r="IYW268" s="254"/>
      <c r="IYX268" s="254"/>
      <c r="IYY268" s="254"/>
      <c r="IYZ268" s="254"/>
      <c r="IZA268" s="254"/>
      <c r="IZB268" s="254"/>
      <c r="IZC268" s="254"/>
      <c r="IZD268" s="254"/>
      <c r="IZE268" s="254"/>
      <c r="IZF268" s="254"/>
      <c r="IZG268" s="254"/>
      <c r="IZH268" s="254"/>
      <c r="IZI268" s="254"/>
      <c r="IZJ268" s="254"/>
      <c r="IZK268" s="254"/>
      <c r="IZL268" s="254"/>
      <c r="IZM268" s="254"/>
      <c r="IZN268" s="254"/>
      <c r="IZO268" s="254"/>
      <c r="IZP268" s="254"/>
      <c r="IZQ268" s="254"/>
      <c r="IZR268" s="254"/>
      <c r="IZS268" s="254"/>
      <c r="IZT268" s="254"/>
      <c r="IZU268" s="254"/>
      <c r="IZV268" s="254"/>
      <c r="IZW268" s="254"/>
      <c r="IZX268" s="254"/>
      <c r="IZY268" s="254"/>
      <c r="IZZ268" s="254"/>
      <c r="JAA268" s="254"/>
      <c r="JAB268" s="254"/>
      <c r="JAC268" s="254"/>
      <c r="JAD268" s="254"/>
      <c r="JAE268" s="254"/>
      <c r="JAF268" s="254"/>
      <c r="JAG268" s="254"/>
      <c r="JAH268" s="254"/>
      <c r="JAI268" s="254"/>
      <c r="JAJ268" s="254"/>
      <c r="JAK268" s="254"/>
      <c r="JAL268" s="254"/>
      <c r="JAM268" s="254"/>
      <c r="JAN268" s="254"/>
      <c r="JAO268" s="254"/>
      <c r="JAP268" s="254"/>
      <c r="JAQ268" s="254"/>
      <c r="JAR268" s="254"/>
      <c r="JAS268" s="254"/>
      <c r="JAT268" s="254"/>
      <c r="JAU268" s="254"/>
      <c r="JAV268" s="254"/>
      <c r="JAW268" s="254"/>
      <c r="JAX268" s="254"/>
      <c r="JAY268" s="254"/>
      <c r="JAZ268" s="254"/>
      <c r="JBA268" s="254"/>
      <c r="JBB268" s="254"/>
      <c r="JBC268" s="254"/>
      <c r="JBD268" s="254"/>
      <c r="JBE268" s="254"/>
      <c r="JBF268" s="254"/>
      <c r="JBG268" s="254"/>
      <c r="JBH268" s="254"/>
      <c r="JBI268" s="254"/>
      <c r="JBJ268" s="254"/>
      <c r="JBK268" s="254"/>
      <c r="JBL268" s="254"/>
      <c r="JBM268" s="254"/>
      <c r="JBN268" s="254"/>
      <c r="JBO268" s="254"/>
      <c r="JBP268" s="254"/>
      <c r="JBQ268" s="254"/>
      <c r="JBR268" s="254"/>
      <c r="JBS268" s="254"/>
      <c r="JBT268" s="254"/>
      <c r="JBU268" s="254"/>
      <c r="JBV268" s="254"/>
      <c r="JBW268" s="254"/>
      <c r="JBX268" s="254"/>
      <c r="JBY268" s="254"/>
      <c r="JBZ268" s="254"/>
      <c r="JCA268" s="254"/>
      <c r="JCB268" s="254"/>
      <c r="JCC268" s="254"/>
      <c r="JCD268" s="254"/>
      <c r="JCE268" s="254"/>
      <c r="JCF268" s="254"/>
      <c r="JCG268" s="254"/>
      <c r="JCH268" s="254"/>
      <c r="JCI268" s="254"/>
      <c r="JCJ268" s="254"/>
      <c r="JCK268" s="254"/>
      <c r="JCL268" s="254"/>
      <c r="JCM268" s="254"/>
      <c r="JCN268" s="254"/>
      <c r="JCO268" s="254"/>
      <c r="JCP268" s="254"/>
      <c r="JCQ268" s="254"/>
      <c r="JCR268" s="254"/>
      <c r="JCS268" s="254"/>
      <c r="JCT268" s="254"/>
      <c r="JCU268" s="254"/>
      <c r="JCV268" s="254"/>
      <c r="JCW268" s="254"/>
      <c r="JCX268" s="254"/>
      <c r="JCY268" s="254"/>
      <c r="JCZ268" s="254"/>
      <c r="JDA268" s="254"/>
      <c r="JDB268" s="254"/>
      <c r="JDC268" s="254"/>
      <c r="JDD268" s="254"/>
      <c r="JDE268" s="254"/>
      <c r="JDF268" s="254"/>
      <c r="JDG268" s="254"/>
      <c r="JDH268" s="254"/>
      <c r="JDI268" s="254"/>
      <c r="JDJ268" s="254"/>
      <c r="JDK268" s="254"/>
      <c r="JDL268" s="254"/>
      <c r="JDM268" s="254"/>
      <c r="JDN268" s="254"/>
      <c r="JDO268" s="254"/>
      <c r="JDP268" s="254"/>
      <c r="JDQ268" s="254"/>
      <c r="JDR268" s="254"/>
      <c r="JDS268" s="254"/>
      <c r="JDT268" s="254"/>
      <c r="JDU268" s="254"/>
      <c r="JDV268" s="254"/>
      <c r="JDW268" s="254"/>
      <c r="JDX268" s="254"/>
      <c r="JDY268" s="254"/>
      <c r="JDZ268" s="254"/>
      <c r="JEA268" s="254"/>
      <c r="JEB268" s="254"/>
      <c r="JEC268" s="254"/>
      <c r="JED268" s="254"/>
      <c r="JEE268" s="254"/>
      <c r="JEF268" s="254"/>
      <c r="JEG268" s="254"/>
      <c r="JEH268" s="254"/>
      <c r="JEI268" s="254"/>
      <c r="JEJ268" s="254"/>
      <c r="JEK268" s="254"/>
      <c r="JEL268" s="254"/>
      <c r="JEM268" s="254"/>
      <c r="JEN268" s="254"/>
      <c r="JEO268" s="254"/>
      <c r="JEP268" s="254"/>
      <c r="JEQ268" s="254"/>
      <c r="JER268" s="254"/>
      <c r="JES268" s="254"/>
      <c r="JET268" s="254"/>
      <c r="JEU268" s="254"/>
      <c r="JEV268" s="254"/>
      <c r="JEW268" s="254"/>
      <c r="JEX268" s="254"/>
      <c r="JEY268" s="254"/>
      <c r="JEZ268" s="254"/>
      <c r="JFA268" s="254"/>
      <c r="JFB268" s="254"/>
      <c r="JFC268" s="254"/>
      <c r="JFD268" s="254"/>
      <c r="JFE268" s="254"/>
      <c r="JFF268" s="254"/>
      <c r="JFG268" s="254"/>
      <c r="JFH268" s="254"/>
      <c r="JFI268" s="254"/>
      <c r="JFJ268" s="254"/>
      <c r="JFK268" s="254"/>
      <c r="JFL268" s="254"/>
      <c r="JFM268" s="254"/>
      <c r="JFN268" s="254"/>
      <c r="JFO268" s="254"/>
      <c r="JFP268" s="254"/>
      <c r="JFQ268" s="254"/>
      <c r="JFR268" s="254"/>
      <c r="JFS268" s="254"/>
      <c r="JFT268" s="254"/>
      <c r="JFU268" s="254"/>
      <c r="JFV268" s="254"/>
      <c r="JFW268" s="254"/>
      <c r="JFX268" s="254"/>
      <c r="JFY268" s="254"/>
      <c r="JFZ268" s="254"/>
      <c r="JGA268" s="254"/>
      <c r="JGB268" s="254"/>
      <c r="JGC268" s="254"/>
      <c r="JGD268" s="254"/>
      <c r="JGE268" s="254"/>
      <c r="JGF268" s="254"/>
      <c r="JGG268" s="254"/>
      <c r="JGH268" s="254"/>
      <c r="JGI268" s="254"/>
      <c r="JGJ268" s="254"/>
      <c r="JGK268" s="254"/>
      <c r="JGL268" s="254"/>
      <c r="JGM268" s="254"/>
      <c r="JGN268" s="254"/>
      <c r="JGO268" s="254"/>
      <c r="JGP268" s="254"/>
      <c r="JGQ268" s="254"/>
      <c r="JGR268" s="254"/>
      <c r="JGS268" s="254"/>
      <c r="JGT268" s="254"/>
      <c r="JGU268" s="254"/>
      <c r="JGV268" s="254"/>
      <c r="JGW268" s="254"/>
      <c r="JGX268" s="254"/>
      <c r="JGY268" s="254"/>
      <c r="JGZ268" s="254"/>
      <c r="JHA268" s="254"/>
      <c r="JHB268" s="254"/>
      <c r="JHC268" s="254"/>
      <c r="JHD268" s="254"/>
      <c r="JHE268" s="254"/>
      <c r="JHF268" s="254"/>
      <c r="JHG268" s="254"/>
      <c r="JHH268" s="254"/>
      <c r="JHI268" s="254"/>
      <c r="JHJ268" s="254"/>
      <c r="JHK268" s="254"/>
      <c r="JHL268" s="254"/>
      <c r="JHM268" s="254"/>
      <c r="JHN268" s="254"/>
      <c r="JHO268" s="254"/>
      <c r="JHP268" s="254"/>
      <c r="JHQ268" s="254"/>
      <c r="JHR268" s="254"/>
      <c r="JHS268" s="254"/>
      <c r="JHT268" s="254"/>
      <c r="JHU268" s="254"/>
      <c r="JHV268" s="254"/>
      <c r="JHW268" s="254"/>
      <c r="JHX268" s="254"/>
      <c r="JHY268" s="254"/>
      <c r="JHZ268" s="254"/>
      <c r="JIA268" s="254"/>
      <c r="JIB268" s="254"/>
      <c r="JIC268" s="254"/>
      <c r="JID268" s="254"/>
      <c r="JIE268" s="254"/>
      <c r="JIF268" s="254"/>
      <c r="JIG268" s="254"/>
      <c r="JIH268" s="254"/>
      <c r="JII268" s="254"/>
      <c r="JIJ268" s="254"/>
      <c r="JIK268" s="254"/>
      <c r="JIL268" s="254"/>
      <c r="JIM268" s="254"/>
      <c r="JIN268" s="254"/>
      <c r="JIO268" s="254"/>
      <c r="JIP268" s="254"/>
      <c r="JIQ268" s="254"/>
      <c r="JIR268" s="254"/>
      <c r="JIS268" s="254"/>
      <c r="JIT268" s="254"/>
      <c r="JIU268" s="254"/>
      <c r="JIV268" s="254"/>
      <c r="JIW268" s="254"/>
      <c r="JIX268" s="254"/>
      <c r="JIY268" s="254"/>
      <c r="JIZ268" s="254"/>
      <c r="JJA268" s="254"/>
      <c r="JJB268" s="254"/>
      <c r="JJC268" s="254"/>
      <c r="JJD268" s="254"/>
      <c r="JJE268" s="254"/>
      <c r="JJF268" s="254"/>
      <c r="JJG268" s="254"/>
      <c r="JJH268" s="254"/>
      <c r="JJI268" s="254"/>
      <c r="JJJ268" s="254"/>
      <c r="JJK268" s="254"/>
      <c r="JJL268" s="254"/>
      <c r="JJM268" s="254"/>
      <c r="JJN268" s="254"/>
      <c r="JJO268" s="254"/>
      <c r="JJP268" s="254"/>
      <c r="JJQ268" s="254"/>
      <c r="JJR268" s="254"/>
      <c r="JJS268" s="254"/>
      <c r="JJT268" s="254"/>
      <c r="JJU268" s="254"/>
      <c r="JJV268" s="254"/>
      <c r="JJW268" s="254"/>
      <c r="JJX268" s="254"/>
      <c r="JJY268" s="254"/>
      <c r="JJZ268" s="254"/>
      <c r="JKA268" s="254"/>
      <c r="JKB268" s="254"/>
      <c r="JKC268" s="254"/>
      <c r="JKD268" s="254"/>
      <c r="JKE268" s="254"/>
      <c r="JKF268" s="254"/>
      <c r="JKG268" s="254"/>
      <c r="JKH268" s="254"/>
      <c r="JKI268" s="254"/>
      <c r="JKJ268" s="254"/>
      <c r="JKK268" s="254"/>
      <c r="JKL268" s="254"/>
      <c r="JKM268" s="254"/>
      <c r="JKN268" s="254"/>
      <c r="JKO268" s="254"/>
      <c r="JKP268" s="254"/>
      <c r="JKQ268" s="254"/>
      <c r="JKR268" s="254"/>
      <c r="JKS268" s="254"/>
      <c r="JKT268" s="254"/>
      <c r="JKU268" s="254"/>
      <c r="JKV268" s="254"/>
      <c r="JKW268" s="254"/>
      <c r="JKX268" s="254"/>
      <c r="JKY268" s="254"/>
      <c r="JKZ268" s="254"/>
      <c r="JLA268" s="254"/>
      <c r="JLB268" s="254"/>
      <c r="JLC268" s="254"/>
      <c r="JLD268" s="254"/>
      <c r="JLE268" s="254"/>
      <c r="JLF268" s="254"/>
      <c r="JLG268" s="254"/>
      <c r="JLH268" s="254"/>
      <c r="JLI268" s="254"/>
      <c r="JLJ268" s="254"/>
      <c r="JLK268" s="254"/>
      <c r="JLL268" s="254"/>
      <c r="JLM268" s="254"/>
      <c r="JLN268" s="254"/>
      <c r="JLO268" s="254"/>
      <c r="JLP268" s="254"/>
      <c r="JLQ268" s="254"/>
      <c r="JLR268" s="254"/>
      <c r="JLS268" s="254"/>
      <c r="JLT268" s="254"/>
      <c r="JLU268" s="254"/>
      <c r="JLV268" s="254"/>
      <c r="JLW268" s="254"/>
      <c r="JLX268" s="254"/>
      <c r="JLY268" s="254"/>
      <c r="JLZ268" s="254"/>
      <c r="JMA268" s="254"/>
      <c r="JMB268" s="254"/>
      <c r="JMC268" s="254"/>
      <c r="JMD268" s="254"/>
      <c r="JME268" s="254"/>
      <c r="JMF268" s="254"/>
      <c r="JMG268" s="254"/>
      <c r="JMH268" s="254"/>
      <c r="JMI268" s="254"/>
      <c r="JMJ268" s="254"/>
      <c r="JMK268" s="254"/>
      <c r="JML268" s="254"/>
      <c r="JMM268" s="254"/>
      <c r="JMN268" s="254"/>
      <c r="JMO268" s="254"/>
      <c r="JMP268" s="254"/>
      <c r="JMQ268" s="254"/>
      <c r="JMR268" s="254"/>
      <c r="JMS268" s="254"/>
      <c r="JMT268" s="254"/>
      <c r="JMU268" s="254"/>
      <c r="JMV268" s="254"/>
      <c r="JMW268" s="254"/>
      <c r="JMX268" s="254"/>
      <c r="JMY268" s="254"/>
      <c r="JMZ268" s="254"/>
      <c r="JNA268" s="254"/>
      <c r="JNB268" s="254"/>
      <c r="JNC268" s="254"/>
      <c r="JND268" s="254"/>
      <c r="JNE268" s="254"/>
      <c r="JNF268" s="254"/>
      <c r="JNG268" s="254"/>
      <c r="JNH268" s="254"/>
      <c r="JNI268" s="254"/>
      <c r="JNJ268" s="254"/>
      <c r="JNK268" s="254"/>
      <c r="JNL268" s="254"/>
      <c r="JNM268" s="254"/>
      <c r="JNN268" s="254"/>
      <c r="JNO268" s="254"/>
      <c r="JNP268" s="254"/>
      <c r="JNQ268" s="254"/>
      <c r="JNR268" s="254"/>
      <c r="JNS268" s="254"/>
      <c r="JNT268" s="254"/>
      <c r="JNU268" s="254"/>
      <c r="JNV268" s="254"/>
      <c r="JNW268" s="254"/>
      <c r="JNX268" s="254"/>
      <c r="JNY268" s="254"/>
      <c r="JNZ268" s="254"/>
      <c r="JOA268" s="254"/>
      <c r="JOB268" s="254"/>
      <c r="JOC268" s="254"/>
      <c r="JOD268" s="254"/>
      <c r="JOE268" s="254"/>
      <c r="JOF268" s="254"/>
      <c r="JOG268" s="254"/>
      <c r="JOH268" s="254"/>
      <c r="JOI268" s="254"/>
      <c r="JOJ268" s="254"/>
      <c r="JOK268" s="254"/>
      <c r="JOL268" s="254"/>
      <c r="JOM268" s="254"/>
      <c r="JON268" s="254"/>
      <c r="JOO268" s="254"/>
      <c r="JOP268" s="254"/>
      <c r="JOQ268" s="254"/>
      <c r="JOR268" s="254"/>
      <c r="JOS268" s="254"/>
      <c r="JOT268" s="254"/>
      <c r="JOU268" s="254"/>
      <c r="JOV268" s="254"/>
      <c r="JOW268" s="254"/>
      <c r="JOX268" s="254"/>
      <c r="JOY268" s="254"/>
      <c r="JOZ268" s="254"/>
      <c r="JPA268" s="254"/>
      <c r="JPB268" s="254"/>
      <c r="JPC268" s="254"/>
      <c r="JPD268" s="254"/>
      <c r="JPE268" s="254"/>
      <c r="JPF268" s="254"/>
      <c r="JPG268" s="254"/>
      <c r="JPH268" s="254"/>
      <c r="JPI268" s="254"/>
      <c r="JPJ268" s="254"/>
      <c r="JPK268" s="254"/>
      <c r="JPL268" s="254"/>
      <c r="JPM268" s="254"/>
      <c r="JPN268" s="254"/>
      <c r="JPO268" s="254"/>
      <c r="JPP268" s="254"/>
      <c r="JPQ268" s="254"/>
      <c r="JPR268" s="254"/>
      <c r="JPS268" s="254"/>
      <c r="JPT268" s="254"/>
      <c r="JPU268" s="254"/>
      <c r="JPV268" s="254"/>
      <c r="JPW268" s="254"/>
      <c r="JPX268" s="254"/>
      <c r="JPY268" s="254"/>
      <c r="JPZ268" s="254"/>
      <c r="JQA268" s="254"/>
      <c r="JQB268" s="254"/>
      <c r="JQC268" s="254"/>
      <c r="JQD268" s="254"/>
      <c r="JQE268" s="254"/>
      <c r="JQF268" s="254"/>
      <c r="JQG268" s="254"/>
      <c r="JQH268" s="254"/>
      <c r="JQI268" s="254"/>
      <c r="JQJ268" s="254"/>
      <c r="JQK268" s="254"/>
      <c r="JQL268" s="254"/>
      <c r="JQM268" s="254"/>
      <c r="JQN268" s="254"/>
      <c r="JQO268" s="254"/>
      <c r="JQP268" s="254"/>
      <c r="JQQ268" s="254"/>
      <c r="JQR268" s="254"/>
      <c r="JQS268" s="254"/>
      <c r="JQT268" s="254"/>
      <c r="JQU268" s="254"/>
      <c r="JQV268" s="254"/>
      <c r="JQW268" s="254"/>
      <c r="JQX268" s="254"/>
      <c r="JQY268" s="254"/>
      <c r="JQZ268" s="254"/>
      <c r="JRA268" s="254"/>
      <c r="JRB268" s="254"/>
      <c r="JRC268" s="254"/>
      <c r="JRD268" s="254"/>
      <c r="JRE268" s="254"/>
      <c r="JRF268" s="254"/>
      <c r="JRG268" s="254"/>
      <c r="JRH268" s="254"/>
      <c r="JRI268" s="254"/>
      <c r="JRJ268" s="254"/>
      <c r="JRK268" s="254"/>
      <c r="JRL268" s="254"/>
      <c r="JRM268" s="254"/>
      <c r="JRN268" s="254"/>
      <c r="JRO268" s="254"/>
      <c r="JRP268" s="254"/>
      <c r="JRQ268" s="254"/>
      <c r="JRR268" s="254"/>
      <c r="JRS268" s="254"/>
      <c r="JRT268" s="254"/>
      <c r="JRU268" s="254"/>
      <c r="JRV268" s="254"/>
      <c r="JRW268" s="254"/>
      <c r="JRX268" s="254"/>
      <c r="JRY268" s="254"/>
      <c r="JRZ268" s="254"/>
      <c r="JSA268" s="254"/>
      <c r="JSB268" s="254"/>
      <c r="JSC268" s="254"/>
      <c r="JSD268" s="254"/>
      <c r="JSE268" s="254"/>
      <c r="JSF268" s="254"/>
      <c r="JSG268" s="254"/>
      <c r="JSH268" s="254"/>
      <c r="JSI268" s="254"/>
      <c r="JSJ268" s="254"/>
      <c r="JSK268" s="254"/>
      <c r="JSL268" s="254"/>
      <c r="JSM268" s="254"/>
      <c r="JSN268" s="254"/>
      <c r="JSO268" s="254"/>
      <c r="JSP268" s="254"/>
      <c r="JSQ268" s="254"/>
      <c r="JSR268" s="254"/>
      <c r="JSS268" s="254"/>
      <c r="JST268" s="254"/>
      <c r="JSU268" s="254"/>
      <c r="JSV268" s="254"/>
      <c r="JSW268" s="254"/>
      <c r="JSX268" s="254"/>
      <c r="JSY268" s="254"/>
      <c r="JSZ268" s="254"/>
      <c r="JTA268" s="254"/>
      <c r="JTB268" s="254"/>
      <c r="JTC268" s="254"/>
      <c r="JTD268" s="254"/>
      <c r="JTE268" s="254"/>
      <c r="JTF268" s="254"/>
      <c r="JTG268" s="254"/>
      <c r="JTH268" s="254"/>
      <c r="JTI268" s="254"/>
      <c r="JTJ268" s="254"/>
      <c r="JTK268" s="254"/>
      <c r="JTL268" s="254"/>
      <c r="JTM268" s="254"/>
      <c r="JTN268" s="254"/>
      <c r="JTO268" s="254"/>
      <c r="JTP268" s="254"/>
      <c r="JTQ268" s="254"/>
      <c r="JTR268" s="254"/>
      <c r="JTS268" s="254"/>
      <c r="JTT268" s="254"/>
      <c r="JTU268" s="254"/>
      <c r="JTV268" s="254"/>
      <c r="JTW268" s="254"/>
      <c r="JTX268" s="254"/>
      <c r="JTY268" s="254"/>
      <c r="JTZ268" s="254"/>
      <c r="JUA268" s="254"/>
      <c r="JUB268" s="254"/>
      <c r="JUC268" s="254"/>
      <c r="JUD268" s="254"/>
      <c r="JUE268" s="254"/>
      <c r="JUF268" s="254"/>
      <c r="JUG268" s="254"/>
      <c r="JUH268" s="254"/>
      <c r="JUI268" s="254"/>
      <c r="JUJ268" s="254"/>
      <c r="JUK268" s="254"/>
      <c r="JUL268" s="254"/>
      <c r="JUM268" s="254"/>
      <c r="JUN268" s="254"/>
      <c r="JUO268" s="254"/>
      <c r="JUP268" s="254"/>
      <c r="JUQ268" s="254"/>
      <c r="JUR268" s="254"/>
      <c r="JUS268" s="254"/>
      <c r="JUT268" s="254"/>
      <c r="JUU268" s="254"/>
      <c r="JUV268" s="254"/>
      <c r="JUW268" s="254"/>
      <c r="JUX268" s="254"/>
      <c r="JUY268" s="254"/>
      <c r="JUZ268" s="254"/>
      <c r="JVA268" s="254"/>
      <c r="JVB268" s="254"/>
      <c r="JVC268" s="254"/>
      <c r="JVD268" s="254"/>
      <c r="JVE268" s="254"/>
      <c r="JVF268" s="254"/>
      <c r="JVG268" s="254"/>
      <c r="JVH268" s="254"/>
      <c r="JVI268" s="254"/>
      <c r="JVJ268" s="254"/>
      <c r="JVK268" s="254"/>
      <c r="JVL268" s="254"/>
      <c r="JVM268" s="254"/>
      <c r="JVN268" s="254"/>
      <c r="JVO268" s="254"/>
      <c r="JVP268" s="254"/>
      <c r="JVQ268" s="254"/>
      <c r="JVR268" s="254"/>
      <c r="JVS268" s="254"/>
      <c r="JVT268" s="254"/>
      <c r="JVU268" s="254"/>
      <c r="JVV268" s="254"/>
      <c r="JVW268" s="254"/>
      <c r="JVX268" s="254"/>
      <c r="JVY268" s="254"/>
      <c r="JVZ268" s="254"/>
      <c r="JWA268" s="254"/>
      <c r="JWB268" s="254"/>
      <c r="JWC268" s="254"/>
      <c r="JWD268" s="254"/>
      <c r="JWE268" s="254"/>
      <c r="JWF268" s="254"/>
      <c r="JWG268" s="254"/>
      <c r="JWH268" s="254"/>
      <c r="JWI268" s="254"/>
      <c r="JWJ268" s="254"/>
      <c r="JWK268" s="254"/>
      <c r="JWL268" s="254"/>
      <c r="JWM268" s="254"/>
      <c r="JWN268" s="254"/>
      <c r="JWO268" s="254"/>
      <c r="JWP268" s="254"/>
      <c r="JWQ268" s="254"/>
      <c r="JWR268" s="254"/>
      <c r="JWS268" s="254"/>
      <c r="JWT268" s="254"/>
      <c r="JWU268" s="254"/>
      <c r="JWV268" s="254"/>
      <c r="JWW268" s="254"/>
      <c r="JWX268" s="254"/>
      <c r="JWY268" s="254"/>
      <c r="JWZ268" s="254"/>
      <c r="JXA268" s="254"/>
      <c r="JXB268" s="254"/>
      <c r="JXC268" s="254"/>
      <c r="JXD268" s="254"/>
      <c r="JXE268" s="254"/>
      <c r="JXF268" s="254"/>
      <c r="JXG268" s="254"/>
      <c r="JXH268" s="254"/>
      <c r="JXI268" s="254"/>
      <c r="JXJ268" s="254"/>
      <c r="JXK268" s="254"/>
      <c r="JXL268" s="254"/>
      <c r="JXM268" s="254"/>
      <c r="JXN268" s="254"/>
      <c r="JXO268" s="254"/>
      <c r="JXP268" s="254"/>
      <c r="JXQ268" s="254"/>
      <c r="JXR268" s="254"/>
      <c r="JXS268" s="254"/>
      <c r="JXT268" s="254"/>
      <c r="JXU268" s="254"/>
      <c r="JXV268" s="254"/>
      <c r="JXW268" s="254"/>
      <c r="JXX268" s="254"/>
      <c r="JXY268" s="254"/>
      <c r="JXZ268" s="254"/>
      <c r="JYA268" s="254"/>
      <c r="JYB268" s="254"/>
      <c r="JYC268" s="254"/>
      <c r="JYD268" s="254"/>
      <c r="JYE268" s="254"/>
      <c r="JYF268" s="254"/>
      <c r="JYG268" s="254"/>
      <c r="JYH268" s="254"/>
      <c r="JYI268" s="254"/>
      <c r="JYJ268" s="254"/>
      <c r="JYK268" s="254"/>
      <c r="JYL268" s="254"/>
      <c r="JYM268" s="254"/>
      <c r="JYN268" s="254"/>
      <c r="JYO268" s="254"/>
      <c r="JYP268" s="254"/>
      <c r="JYQ268" s="254"/>
      <c r="JYR268" s="254"/>
      <c r="JYS268" s="254"/>
      <c r="JYT268" s="254"/>
      <c r="JYU268" s="254"/>
      <c r="JYV268" s="254"/>
      <c r="JYW268" s="254"/>
      <c r="JYX268" s="254"/>
      <c r="JYY268" s="254"/>
      <c r="JYZ268" s="254"/>
      <c r="JZA268" s="254"/>
      <c r="JZB268" s="254"/>
      <c r="JZC268" s="254"/>
      <c r="JZD268" s="254"/>
      <c r="JZE268" s="254"/>
      <c r="JZF268" s="254"/>
      <c r="JZG268" s="254"/>
      <c r="JZH268" s="254"/>
      <c r="JZI268" s="254"/>
      <c r="JZJ268" s="254"/>
      <c r="JZK268" s="254"/>
      <c r="JZL268" s="254"/>
      <c r="JZM268" s="254"/>
      <c r="JZN268" s="254"/>
      <c r="JZO268" s="254"/>
      <c r="JZP268" s="254"/>
      <c r="JZQ268" s="254"/>
      <c r="JZR268" s="254"/>
      <c r="JZS268" s="254"/>
      <c r="JZT268" s="254"/>
      <c r="JZU268" s="254"/>
      <c r="JZV268" s="254"/>
      <c r="JZW268" s="254"/>
      <c r="JZX268" s="254"/>
      <c r="JZY268" s="254"/>
      <c r="JZZ268" s="254"/>
      <c r="KAA268" s="254"/>
      <c r="KAB268" s="254"/>
      <c r="KAC268" s="254"/>
      <c r="KAD268" s="254"/>
      <c r="KAE268" s="254"/>
      <c r="KAF268" s="254"/>
      <c r="KAG268" s="254"/>
      <c r="KAH268" s="254"/>
      <c r="KAI268" s="254"/>
      <c r="KAJ268" s="254"/>
      <c r="KAK268" s="254"/>
      <c r="KAL268" s="254"/>
      <c r="KAM268" s="254"/>
      <c r="KAN268" s="254"/>
      <c r="KAO268" s="254"/>
      <c r="KAP268" s="254"/>
      <c r="KAQ268" s="254"/>
      <c r="KAR268" s="254"/>
      <c r="KAS268" s="254"/>
      <c r="KAT268" s="254"/>
      <c r="KAU268" s="254"/>
      <c r="KAV268" s="254"/>
      <c r="KAW268" s="254"/>
      <c r="KAX268" s="254"/>
      <c r="KAY268" s="254"/>
      <c r="KAZ268" s="254"/>
      <c r="KBA268" s="254"/>
      <c r="KBB268" s="254"/>
      <c r="KBC268" s="254"/>
      <c r="KBD268" s="254"/>
      <c r="KBE268" s="254"/>
      <c r="KBF268" s="254"/>
      <c r="KBG268" s="254"/>
      <c r="KBH268" s="254"/>
      <c r="KBI268" s="254"/>
      <c r="KBJ268" s="254"/>
      <c r="KBK268" s="254"/>
      <c r="KBL268" s="254"/>
      <c r="KBM268" s="254"/>
      <c r="KBN268" s="254"/>
      <c r="KBO268" s="254"/>
      <c r="KBP268" s="254"/>
      <c r="KBQ268" s="254"/>
      <c r="KBR268" s="254"/>
      <c r="KBS268" s="254"/>
      <c r="KBT268" s="254"/>
      <c r="KBU268" s="254"/>
      <c r="KBV268" s="254"/>
      <c r="KBW268" s="254"/>
      <c r="KBX268" s="254"/>
      <c r="KBY268" s="254"/>
      <c r="KBZ268" s="254"/>
      <c r="KCA268" s="254"/>
      <c r="KCB268" s="254"/>
      <c r="KCC268" s="254"/>
      <c r="KCD268" s="254"/>
      <c r="KCE268" s="254"/>
      <c r="KCF268" s="254"/>
      <c r="KCG268" s="254"/>
      <c r="KCH268" s="254"/>
      <c r="KCI268" s="254"/>
      <c r="KCJ268" s="254"/>
      <c r="KCK268" s="254"/>
      <c r="KCL268" s="254"/>
      <c r="KCM268" s="254"/>
      <c r="KCN268" s="254"/>
      <c r="KCO268" s="254"/>
      <c r="KCP268" s="254"/>
      <c r="KCQ268" s="254"/>
      <c r="KCR268" s="254"/>
      <c r="KCS268" s="254"/>
      <c r="KCT268" s="254"/>
      <c r="KCU268" s="254"/>
      <c r="KCV268" s="254"/>
      <c r="KCW268" s="254"/>
      <c r="KCX268" s="254"/>
      <c r="KCY268" s="254"/>
      <c r="KCZ268" s="254"/>
      <c r="KDA268" s="254"/>
      <c r="KDB268" s="254"/>
      <c r="KDC268" s="254"/>
      <c r="KDD268" s="254"/>
      <c r="KDE268" s="254"/>
      <c r="KDF268" s="254"/>
      <c r="KDG268" s="254"/>
      <c r="KDH268" s="254"/>
      <c r="KDI268" s="254"/>
      <c r="KDJ268" s="254"/>
      <c r="KDK268" s="254"/>
      <c r="KDL268" s="254"/>
      <c r="KDM268" s="254"/>
      <c r="KDN268" s="254"/>
      <c r="KDO268" s="254"/>
      <c r="KDP268" s="254"/>
      <c r="KDQ268" s="254"/>
      <c r="KDR268" s="254"/>
      <c r="KDS268" s="254"/>
      <c r="KDT268" s="254"/>
      <c r="KDU268" s="254"/>
      <c r="KDV268" s="254"/>
      <c r="KDW268" s="254"/>
      <c r="KDX268" s="254"/>
      <c r="KDY268" s="254"/>
      <c r="KDZ268" s="254"/>
      <c r="KEA268" s="254"/>
      <c r="KEB268" s="254"/>
      <c r="KEC268" s="254"/>
      <c r="KED268" s="254"/>
      <c r="KEE268" s="254"/>
      <c r="KEF268" s="254"/>
      <c r="KEG268" s="254"/>
      <c r="KEH268" s="254"/>
      <c r="KEI268" s="254"/>
      <c r="KEJ268" s="254"/>
      <c r="KEK268" s="254"/>
      <c r="KEL268" s="254"/>
      <c r="KEM268" s="254"/>
      <c r="KEN268" s="254"/>
      <c r="KEO268" s="254"/>
      <c r="KEP268" s="254"/>
      <c r="KEQ268" s="254"/>
      <c r="KER268" s="254"/>
      <c r="KES268" s="254"/>
      <c r="KET268" s="254"/>
      <c r="KEU268" s="254"/>
      <c r="KEV268" s="254"/>
      <c r="KEW268" s="254"/>
      <c r="KEX268" s="254"/>
      <c r="KEY268" s="254"/>
      <c r="KEZ268" s="254"/>
      <c r="KFA268" s="254"/>
      <c r="KFB268" s="254"/>
      <c r="KFC268" s="254"/>
      <c r="KFD268" s="254"/>
      <c r="KFE268" s="254"/>
      <c r="KFF268" s="254"/>
      <c r="KFG268" s="254"/>
      <c r="KFH268" s="254"/>
      <c r="KFI268" s="254"/>
      <c r="KFJ268" s="254"/>
      <c r="KFK268" s="254"/>
      <c r="KFL268" s="254"/>
      <c r="KFM268" s="254"/>
      <c r="KFN268" s="254"/>
      <c r="KFO268" s="254"/>
      <c r="KFP268" s="254"/>
      <c r="KFQ268" s="254"/>
      <c r="KFR268" s="254"/>
      <c r="KFS268" s="254"/>
      <c r="KFT268" s="254"/>
      <c r="KFU268" s="254"/>
      <c r="KFV268" s="254"/>
      <c r="KFW268" s="254"/>
      <c r="KFX268" s="254"/>
      <c r="KFY268" s="254"/>
      <c r="KFZ268" s="254"/>
      <c r="KGA268" s="254"/>
      <c r="KGB268" s="254"/>
      <c r="KGC268" s="254"/>
      <c r="KGD268" s="254"/>
      <c r="KGE268" s="254"/>
      <c r="KGF268" s="254"/>
      <c r="KGG268" s="254"/>
      <c r="KGH268" s="254"/>
      <c r="KGI268" s="254"/>
      <c r="KGJ268" s="254"/>
      <c r="KGK268" s="254"/>
      <c r="KGL268" s="254"/>
      <c r="KGM268" s="254"/>
      <c r="KGN268" s="254"/>
      <c r="KGO268" s="254"/>
      <c r="KGP268" s="254"/>
      <c r="KGQ268" s="254"/>
      <c r="KGR268" s="254"/>
      <c r="KGS268" s="254"/>
      <c r="KGT268" s="254"/>
      <c r="KGU268" s="254"/>
      <c r="KGV268" s="254"/>
      <c r="KGW268" s="254"/>
      <c r="KGX268" s="254"/>
      <c r="KGY268" s="254"/>
      <c r="KGZ268" s="254"/>
      <c r="KHA268" s="254"/>
      <c r="KHB268" s="254"/>
      <c r="KHC268" s="254"/>
      <c r="KHD268" s="254"/>
      <c r="KHE268" s="254"/>
      <c r="KHF268" s="254"/>
      <c r="KHG268" s="254"/>
      <c r="KHH268" s="254"/>
      <c r="KHI268" s="254"/>
      <c r="KHJ268" s="254"/>
      <c r="KHK268" s="254"/>
      <c r="KHL268" s="254"/>
      <c r="KHM268" s="254"/>
      <c r="KHN268" s="254"/>
      <c r="KHO268" s="254"/>
      <c r="KHP268" s="254"/>
      <c r="KHQ268" s="254"/>
      <c r="KHR268" s="254"/>
      <c r="KHS268" s="254"/>
      <c r="KHT268" s="254"/>
      <c r="KHU268" s="254"/>
      <c r="KHV268" s="254"/>
      <c r="KHW268" s="254"/>
      <c r="KHX268" s="254"/>
      <c r="KHY268" s="254"/>
      <c r="KHZ268" s="254"/>
      <c r="KIA268" s="254"/>
      <c r="KIB268" s="254"/>
      <c r="KIC268" s="254"/>
      <c r="KID268" s="254"/>
      <c r="KIE268" s="254"/>
      <c r="KIF268" s="254"/>
      <c r="KIG268" s="254"/>
      <c r="KIH268" s="254"/>
      <c r="KII268" s="254"/>
      <c r="KIJ268" s="254"/>
      <c r="KIK268" s="254"/>
      <c r="KIL268" s="254"/>
      <c r="KIM268" s="254"/>
      <c r="KIN268" s="254"/>
      <c r="KIO268" s="254"/>
      <c r="KIP268" s="254"/>
      <c r="KIQ268" s="254"/>
      <c r="KIR268" s="254"/>
      <c r="KIS268" s="254"/>
      <c r="KIT268" s="254"/>
      <c r="KIU268" s="254"/>
      <c r="KIV268" s="254"/>
      <c r="KIW268" s="254"/>
      <c r="KIX268" s="254"/>
      <c r="KIY268" s="254"/>
      <c r="KIZ268" s="254"/>
      <c r="KJA268" s="254"/>
      <c r="KJB268" s="254"/>
      <c r="KJC268" s="254"/>
      <c r="KJD268" s="254"/>
      <c r="KJE268" s="254"/>
      <c r="KJF268" s="254"/>
      <c r="KJG268" s="254"/>
      <c r="KJH268" s="254"/>
      <c r="KJI268" s="254"/>
      <c r="KJJ268" s="254"/>
      <c r="KJK268" s="254"/>
      <c r="KJL268" s="254"/>
      <c r="KJM268" s="254"/>
      <c r="KJN268" s="254"/>
      <c r="KJO268" s="254"/>
      <c r="KJP268" s="254"/>
      <c r="KJQ268" s="254"/>
      <c r="KJR268" s="254"/>
      <c r="KJS268" s="254"/>
      <c r="KJT268" s="254"/>
      <c r="KJU268" s="254"/>
      <c r="KJV268" s="254"/>
      <c r="KJW268" s="254"/>
      <c r="KJX268" s="254"/>
      <c r="KJY268" s="254"/>
      <c r="KJZ268" s="254"/>
      <c r="KKA268" s="254"/>
      <c r="KKB268" s="254"/>
      <c r="KKC268" s="254"/>
      <c r="KKD268" s="254"/>
      <c r="KKE268" s="254"/>
      <c r="KKF268" s="254"/>
      <c r="KKG268" s="254"/>
      <c r="KKH268" s="254"/>
      <c r="KKI268" s="254"/>
      <c r="KKJ268" s="254"/>
      <c r="KKK268" s="254"/>
      <c r="KKL268" s="254"/>
      <c r="KKM268" s="254"/>
      <c r="KKN268" s="254"/>
      <c r="KKO268" s="254"/>
      <c r="KKP268" s="254"/>
      <c r="KKQ268" s="254"/>
      <c r="KKR268" s="254"/>
      <c r="KKS268" s="254"/>
      <c r="KKT268" s="254"/>
      <c r="KKU268" s="254"/>
      <c r="KKV268" s="254"/>
      <c r="KKW268" s="254"/>
      <c r="KKX268" s="254"/>
      <c r="KKY268" s="254"/>
      <c r="KKZ268" s="254"/>
      <c r="KLA268" s="254"/>
      <c r="KLB268" s="254"/>
      <c r="KLC268" s="254"/>
      <c r="KLD268" s="254"/>
      <c r="KLE268" s="254"/>
      <c r="KLF268" s="254"/>
      <c r="KLG268" s="254"/>
      <c r="KLH268" s="254"/>
      <c r="KLI268" s="254"/>
      <c r="KLJ268" s="254"/>
      <c r="KLK268" s="254"/>
      <c r="KLL268" s="254"/>
      <c r="KLM268" s="254"/>
      <c r="KLN268" s="254"/>
      <c r="KLO268" s="254"/>
      <c r="KLP268" s="254"/>
      <c r="KLQ268" s="254"/>
      <c r="KLR268" s="254"/>
      <c r="KLS268" s="254"/>
      <c r="KLT268" s="254"/>
      <c r="KLU268" s="254"/>
      <c r="KLV268" s="254"/>
      <c r="KLW268" s="254"/>
      <c r="KLX268" s="254"/>
      <c r="KLY268" s="254"/>
      <c r="KLZ268" s="254"/>
      <c r="KMA268" s="254"/>
      <c r="KMB268" s="254"/>
      <c r="KMC268" s="254"/>
      <c r="KMD268" s="254"/>
      <c r="KME268" s="254"/>
      <c r="KMF268" s="254"/>
      <c r="KMG268" s="254"/>
      <c r="KMH268" s="254"/>
      <c r="KMI268" s="254"/>
      <c r="KMJ268" s="254"/>
      <c r="KMK268" s="254"/>
      <c r="KML268" s="254"/>
      <c r="KMM268" s="254"/>
      <c r="KMN268" s="254"/>
      <c r="KMO268" s="254"/>
      <c r="KMP268" s="254"/>
      <c r="KMQ268" s="254"/>
      <c r="KMR268" s="254"/>
      <c r="KMS268" s="254"/>
      <c r="KMT268" s="254"/>
      <c r="KMU268" s="254"/>
      <c r="KMV268" s="254"/>
      <c r="KMW268" s="254"/>
      <c r="KMX268" s="254"/>
      <c r="KMY268" s="254"/>
      <c r="KMZ268" s="254"/>
      <c r="KNA268" s="254"/>
      <c r="KNB268" s="254"/>
      <c r="KNC268" s="254"/>
      <c r="KND268" s="254"/>
      <c r="KNE268" s="254"/>
      <c r="KNF268" s="254"/>
      <c r="KNG268" s="254"/>
      <c r="KNH268" s="254"/>
      <c r="KNI268" s="254"/>
      <c r="KNJ268" s="254"/>
      <c r="KNK268" s="254"/>
      <c r="KNL268" s="254"/>
      <c r="KNM268" s="254"/>
      <c r="KNN268" s="254"/>
      <c r="KNO268" s="254"/>
      <c r="KNP268" s="254"/>
      <c r="KNQ268" s="254"/>
      <c r="KNR268" s="254"/>
      <c r="KNS268" s="254"/>
      <c r="KNT268" s="254"/>
      <c r="KNU268" s="254"/>
      <c r="KNV268" s="254"/>
      <c r="KNW268" s="254"/>
      <c r="KNX268" s="254"/>
      <c r="KNY268" s="254"/>
      <c r="KNZ268" s="254"/>
      <c r="KOA268" s="254"/>
      <c r="KOB268" s="254"/>
      <c r="KOC268" s="254"/>
      <c r="KOD268" s="254"/>
      <c r="KOE268" s="254"/>
      <c r="KOF268" s="254"/>
      <c r="KOG268" s="254"/>
      <c r="KOH268" s="254"/>
      <c r="KOI268" s="254"/>
      <c r="KOJ268" s="254"/>
      <c r="KOK268" s="254"/>
      <c r="KOL268" s="254"/>
      <c r="KOM268" s="254"/>
      <c r="KON268" s="254"/>
      <c r="KOO268" s="254"/>
      <c r="KOP268" s="254"/>
      <c r="KOQ268" s="254"/>
      <c r="KOR268" s="254"/>
      <c r="KOS268" s="254"/>
      <c r="KOT268" s="254"/>
      <c r="KOU268" s="254"/>
      <c r="KOV268" s="254"/>
      <c r="KOW268" s="254"/>
      <c r="KOX268" s="254"/>
      <c r="KOY268" s="254"/>
      <c r="KOZ268" s="254"/>
      <c r="KPA268" s="254"/>
      <c r="KPB268" s="254"/>
      <c r="KPC268" s="254"/>
      <c r="KPD268" s="254"/>
      <c r="KPE268" s="254"/>
      <c r="KPF268" s="254"/>
      <c r="KPG268" s="254"/>
      <c r="KPH268" s="254"/>
      <c r="KPI268" s="254"/>
      <c r="KPJ268" s="254"/>
      <c r="KPK268" s="254"/>
      <c r="KPL268" s="254"/>
      <c r="KPM268" s="254"/>
      <c r="KPN268" s="254"/>
      <c r="KPO268" s="254"/>
      <c r="KPP268" s="254"/>
      <c r="KPQ268" s="254"/>
      <c r="KPR268" s="254"/>
      <c r="KPS268" s="254"/>
      <c r="KPT268" s="254"/>
      <c r="KPU268" s="254"/>
      <c r="KPV268" s="254"/>
      <c r="KPW268" s="254"/>
      <c r="KPX268" s="254"/>
      <c r="KPY268" s="254"/>
      <c r="KPZ268" s="254"/>
      <c r="KQA268" s="254"/>
      <c r="KQB268" s="254"/>
      <c r="KQC268" s="254"/>
      <c r="KQD268" s="254"/>
      <c r="KQE268" s="254"/>
      <c r="KQF268" s="254"/>
      <c r="KQG268" s="254"/>
      <c r="KQH268" s="254"/>
      <c r="KQI268" s="254"/>
      <c r="KQJ268" s="254"/>
      <c r="KQK268" s="254"/>
      <c r="KQL268" s="254"/>
      <c r="KQM268" s="254"/>
      <c r="KQN268" s="254"/>
      <c r="KQO268" s="254"/>
      <c r="KQP268" s="254"/>
      <c r="KQQ268" s="254"/>
      <c r="KQR268" s="254"/>
      <c r="KQS268" s="254"/>
      <c r="KQT268" s="254"/>
      <c r="KQU268" s="254"/>
      <c r="KQV268" s="254"/>
      <c r="KQW268" s="254"/>
      <c r="KQX268" s="254"/>
      <c r="KQY268" s="254"/>
      <c r="KQZ268" s="254"/>
      <c r="KRA268" s="254"/>
      <c r="KRB268" s="254"/>
      <c r="KRC268" s="254"/>
      <c r="KRD268" s="254"/>
      <c r="KRE268" s="254"/>
      <c r="KRF268" s="254"/>
      <c r="KRG268" s="254"/>
      <c r="KRH268" s="254"/>
      <c r="KRI268" s="254"/>
      <c r="KRJ268" s="254"/>
      <c r="KRK268" s="254"/>
      <c r="KRL268" s="254"/>
      <c r="KRM268" s="254"/>
      <c r="KRN268" s="254"/>
      <c r="KRO268" s="254"/>
      <c r="KRP268" s="254"/>
      <c r="KRQ268" s="254"/>
      <c r="KRR268" s="254"/>
      <c r="KRS268" s="254"/>
      <c r="KRT268" s="254"/>
      <c r="KRU268" s="254"/>
      <c r="KRV268" s="254"/>
      <c r="KRW268" s="254"/>
      <c r="KRX268" s="254"/>
      <c r="KRY268" s="254"/>
      <c r="KRZ268" s="254"/>
      <c r="KSA268" s="254"/>
      <c r="KSB268" s="254"/>
      <c r="KSC268" s="254"/>
      <c r="KSD268" s="254"/>
      <c r="KSE268" s="254"/>
      <c r="KSF268" s="254"/>
      <c r="KSG268" s="254"/>
      <c r="KSH268" s="254"/>
      <c r="KSI268" s="254"/>
      <c r="KSJ268" s="254"/>
      <c r="KSK268" s="254"/>
      <c r="KSL268" s="254"/>
      <c r="KSM268" s="254"/>
      <c r="KSN268" s="254"/>
      <c r="KSO268" s="254"/>
      <c r="KSP268" s="254"/>
      <c r="KSQ268" s="254"/>
      <c r="KSR268" s="254"/>
      <c r="KSS268" s="254"/>
      <c r="KST268" s="254"/>
      <c r="KSU268" s="254"/>
      <c r="KSV268" s="254"/>
      <c r="KSW268" s="254"/>
      <c r="KSX268" s="254"/>
      <c r="KSY268" s="254"/>
      <c r="KSZ268" s="254"/>
      <c r="KTA268" s="254"/>
      <c r="KTB268" s="254"/>
      <c r="KTC268" s="254"/>
      <c r="KTD268" s="254"/>
      <c r="KTE268" s="254"/>
      <c r="KTF268" s="254"/>
      <c r="KTG268" s="254"/>
      <c r="KTH268" s="254"/>
      <c r="KTI268" s="254"/>
      <c r="KTJ268" s="254"/>
      <c r="KTK268" s="254"/>
      <c r="KTL268" s="254"/>
      <c r="KTM268" s="254"/>
      <c r="KTN268" s="254"/>
      <c r="KTO268" s="254"/>
      <c r="KTP268" s="254"/>
      <c r="KTQ268" s="254"/>
      <c r="KTR268" s="254"/>
      <c r="KTS268" s="254"/>
      <c r="KTT268" s="254"/>
      <c r="KTU268" s="254"/>
      <c r="KTV268" s="254"/>
      <c r="KTW268" s="254"/>
      <c r="KTX268" s="254"/>
      <c r="KTY268" s="254"/>
      <c r="KTZ268" s="254"/>
      <c r="KUA268" s="254"/>
      <c r="KUB268" s="254"/>
      <c r="KUC268" s="254"/>
      <c r="KUD268" s="254"/>
      <c r="KUE268" s="254"/>
      <c r="KUF268" s="254"/>
      <c r="KUG268" s="254"/>
      <c r="KUH268" s="254"/>
      <c r="KUI268" s="254"/>
      <c r="KUJ268" s="254"/>
      <c r="KUK268" s="254"/>
      <c r="KUL268" s="254"/>
      <c r="KUM268" s="254"/>
      <c r="KUN268" s="254"/>
      <c r="KUO268" s="254"/>
      <c r="KUP268" s="254"/>
      <c r="KUQ268" s="254"/>
      <c r="KUR268" s="254"/>
      <c r="KUS268" s="254"/>
      <c r="KUT268" s="254"/>
      <c r="KUU268" s="254"/>
      <c r="KUV268" s="254"/>
      <c r="KUW268" s="254"/>
      <c r="KUX268" s="254"/>
      <c r="KUY268" s="254"/>
      <c r="KUZ268" s="254"/>
      <c r="KVA268" s="254"/>
      <c r="KVB268" s="254"/>
      <c r="KVC268" s="254"/>
      <c r="KVD268" s="254"/>
      <c r="KVE268" s="254"/>
      <c r="KVF268" s="254"/>
      <c r="KVG268" s="254"/>
      <c r="KVH268" s="254"/>
      <c r="KVI268" s="254"/>
      <c r="KVJ268" s="254"/>
      <c r="KVK268" s="254"/>
      <c r="KVL268" s="254"/>
      <c r="KVM268" s="254"/>
      <c r="KVN268" s="254"/>
      <c r="KVO268" s="254"/>
      <c r="KVP268" s="254"/>
      <c r="KVQ268" s="254"/>
      <c r="KVR268" s="254"/>
      <c r="KVS268" s="254"/>
      <c r="KVT268" s="254"/>
      <c r="KVU268" s="254"/>
      <c r="KVV268" s="254"/>
      <c r="KVW268" s="254"/>
      <c r="KVX268" s="254"/>
      <c r="KVY268" s="254"/>
      <c r="KVZ268" s="254"/>
      <c r="KWA268" s="254"/>
      <c r="KWB268" s="254"/>
      <c r="KWC268" s="254"/>
      <c r="KWD268" s="254"/>
      <c r="KWE268" s="254"/>
      <c r="KWF268" s="254"/>
      <c r="KWG268" s="254"/>
      <c r="KWH268" s="254"/>
      <c r="KWI268" s="254"/>
      <c r="KWJ268" s="254"/>
      <c r="KWK268" s="254"/>
      <c r="KWL268" s="254"/>
      <c r="KWM268" s="254"/>
      <c r="KWN268" s="254"/>
      <c r="KWO268" s="254"/>
      <c r="KWP268" s="254"/>
      <c r="KWQ268" s="254"/>
      <c r="KWR268" s="254"/>
      <c r="KWS268" s="254"/>
      <c r="KWT268" s="254"/>
      <c r="KWU268" s="254"/>
      <c r="KWV268" s="254"/>
      <c r="KWW268" s="254"/>
      <c r="KWX268" s="254"/>
      <c r="KWY268" s="254"/>
      <c r="KWZ268" s="254"/>
      <c r="KXA268" s="254"/>
      <c r="KXB268" s="254"/>
      <c r="KXC268" s="254"/>
      <c r="KXD268" s="254"/>
      <c r="KXE268" s="254"/>
      <c r="KXF268" s="254"/>
      <c r="KXG268" s="254"/>
      <c r="KXH268" s="254"/>
      <c r="KXI268" s="254"/>
      <c r="KXJ268" s="254"/>
      <c r="KXK268" s="254"/>
      <c r="KXL268" s="254"/>
      <c r="KXM268" s="254"/>
      <c r="KXN268" s="254"/>
      <c r="KXO268" s="254"/>
      <c r="KXP268" s="254"/>
      <c r="KXQ268" s="254"/>
      <c r="KXR268" s="254"/>
      <c r="KXS268" s="254"/>
      <c r="KXT268" s="254"/>
      <c r="KXU268" s="254"/>
      <c r="KXV268" s="254"/>
      <c r="KXW268" s="254"/>
      <c r="KXX268" s="254"/>
      <c r="KXY268" s="254"/>
      <c r="KXZ268" s="254"/>
      <c r="KYA268" s="254"/>
      <c r="KYB268" s="254"/>
      <c r="KYC268" s="254"/>
      <c r="KYD268" s="254"/>
      <c r="KYE268" s="254"/>
      <c r="KYF268" s="254"/>
      <c r="KYG268" s="254"/>
      <c r="KYH268" s="254"/>
      <c r="KYI268" s="254"/>
      <c r="KYJ268" s="254"/>
      <c r="KYK268" s="254"/>
      <c r="KYL268" s="254"/>
      <c r="KYM268" s="254"/>
      <c r="KYN268" s="254"/>
      <c r="KYO268" s="254"/>
      <c r="KYP268" s="254"/>
      <c r="KYQ268" s="254"/>
      <c r="KYR268" s="254"/>
      <c r="KYS268" s="254"/>
      <c r="KYT268" s="254"/>
      <c r="KYU268" s="254"/>
      <c r="KYV268" s="254"/>
      <c r="KYW268" s="254"/>
      <c r="KYX268" s="254"/>
      <c r="KYY268" s="254"/>
      <c r="KYZ268" s="254"/>
      <c r="KZA268" s="254"/>
      <c r="KZB268" s="254"/>
      <c r="KZC268" s="254"/>
      <c r="KZD268" s="254"/>
      <c r="KZE268" s="254"/>
      <c r="KZF268" s="254"/>
      <c r="KZG268" s="254"/>
      <c r="KZH268" s="254"/>
      <c r="KZI268" s="254"/>
      <c r="KZJ268" s="254"/>
      <c r="KZK268" s="254"/>
      <c r="KZL268" s="254"/>
      <c r="KZM268" s="254"/>
      <c r="KZN268" s="254"/>
      <c r="KZO268" s="254"/>
      <c r="KZP268" s="254"/>
      <c r="KZQ268" s="254"/>
      <c r="KZR268" s="254"/>
      <c r="KZS268" s="254"/>
      <c r="KZT268" s="254"/>
      <c r="KZU268" s="254"/>
      <c r="KZV268" s="254"/>
      <c r="KZW268" s="254"/>
      <c r="KZX268" s="254"/>
      <c r="KZY268" s="254"/>
      <c r="KZZ268" s="254"/>
      <c r="LAA268" s="254"/>
      <c r="LAB268" s="254"/>
      <c r="LAC268" s="254"/>
      <c r="LAD268" s="254"/>
      <c r="LAE268" s="254"/>
      <c r="LAF268" s="254"/>
      <c r="LAG268" s="254"/>
      <c r="LAH268" s="254"/>
      <c r="LAI268" s="254"/>
      <c r="LAJ268" s="254"/>
      <c r="LAK268" s="254"/>
      <c r="LAL268" s="254"/>
      <c r="LAM268" s="254"/>
      <c r="LAN268" s="254"/>
      <c r="LAO268" s="254"/>
      <c r="LAP268" s="254"/>
      <c r="LAQ268" s="254"/>
      <c r="LAR268" s="254"/>
      <c r="LAS268" s="254"/>
      <c r="LAT268" s="254"/>
      <c r="LAU268" s="254"/>
      <c r="LAV268" s="254"/>
      <c r="LAW268" s="254"/>
      <c r="LAX268" s="254"/>
      <c r="LAY268" s="254"/>
      <c r="LAZ268" s="254"/>
      <c r="LBA268" s="254"/>
      <c r="LBB268" s="254"/>
      <c r="LBC268" s="254"/>
      <c r="LBD268" s="254"/>
      <c r="LBE268" s="254"/>
      <c r="LBF268" s="254"/>
      <c r="LBG268" s="254"/>
      <c r="LBH268" s="254"/>
      <c r="LBI268" s="254"/>
      <c r="LBJ268" s="254"/>
      <c r="LBK268" s="254"/>
      <c r="LBL268" s="254"/>
      <c r="LBM268" s="254"/>
      <c r="LBN268" s="254"/>
      <c r="LBO268" s="254"/>
      <c r="LBP268" s="254"/>
      <c r="LBQ268" s="254"/>
      <c r="LBR268" s="254"/>
      <c r="LBS268" s="254"/>
      <c r="LBT268" s="254"/>
      <c r="LBU268" s="254"/>
      <c r="LBV268" s="254"/>
      <c r="LBW268" s="254"/>
      <c r="LBX268" s="254"/>
      <c r="LBY268" s="254"/>
      <c r="LBZ268" s="254"/>
      <c r="LCA268" s="254"/>
      <c r="LCB268" s="254"/>
      <c r="LCC268" s="254"/>
      <c r="LCD268" s="254"/>
      <c r="LCE268" s="254"/>
      <c r="LCF268" s="254"/>
      <c r="LCG268" s="254"/>
      <c r="LCH268" s="254"/>
      <c r="LCI268" s="254"/>
      <c r="LCJ268" s="254"/>
      <c r="LCK268" s="254"/>
      <c r="LCL268" s="254"/>
      <c r="LCM268" s="254"/>
      <c r="LCN268" s="254"/>
      <c r="LCO268" s="254"/>
      <c r="LCP268" s="254"/>
      <c r="LCQ268" s="254"/>
      <c r="LCR268" s="254"/>
      <c r="LCS268" s="254"/>
      <c r="LCT268" s="254"/>
      <c r="LCU268" s="254"/>
      <c r="LCV268" s="254"/>
      <c r="LCW268" s="254"/>
      <c r="LCX268" s="254"/>
      <c r="LCY268" s="254"/>
      <c r="LCZ268" s="254"/>
      <c r="LDA268" s="254"/>
      <c r="LDB268" s="254"/>
      <c r="LDC268" s="254"/>
      <c r="LDD268" s="254"/>
      <c r="LDE268" s="254"/>
      <c r="LDF268" s="254"/>
      <c r="LDG268" s="254"/>
      <c r="LDH268" s="254"/>
      <c r="LDI268" s="254"/>
      <c r="LDJ268" s="254"/>
      <c r="LDK268" s="254"/>
      <c r="LDL268" s="254"/>
      <c r="LDM268" s="254"/>
      <c r="LDN268" s="254"/>
      <c r="LDO268" s="254"/>
      <c r="LDP268" s="254"/>
      <c r="LDQ268" s="254"/>
      <c r="LDR268" s="254"/>
      <c r="LDS268" s="254"/>
      <c r="LDT268" s="254"/>
      <c r="LDU268" s="254"/>
      <c r="LDV268" s="254"/>
      <c r="LDW268" s="254"/>
      <c r="LDX268" s="254"/>
      <c r="LDY268" s="254"/>
      <c r="LDZ268" s="254"/>
      <c r="LEA268" s="254"/>
      <c r="LEB268" s="254"/>
      <c r="LEC268" s="254"/>
      <c r="LED268" s="254"/>
      <c r="LEE268" s="254"/>
      <c r="LEF268" s="254"/>
      <c r="LEG268" s="254"/>
      <c r="LEH268" s="254"/>
      <c r="LEI268" s="254"/>
      <c r="LEJ268" s="254"/>
      <c r="LEK268" s="254"/>
      <c r="LEL268" s="254"/>
      <c r="LEM268" s="254"/>
      <c r="LEN268" s="254"/>
      <c r="LEO268" s="254"/>
      <c r="LEP268" s="254"/>
      <c r="LEQ268" s="254"/>
      <c r="LER268" s="254"/>
      <c r="LES268" s="254"/>
      <c r="LET268" s="254"/>
      <c r="LEU268" s="254"/>
      <c r="LEV268" s="254"/>
      <c r="LEW268" s="254"/>
      <c r="LEX268" s="254"/>
      <c r="LEY268" s="254"/>
      <c r="LEZ268" s="254"/>
      <c r="LFA268" s="254"/>
      <c r="LFB268" s="254"/>
      <c r="LFC268" s="254"/>
      <c r="LFD268" s="254"/>
      <c r="LFE268" s="254"/>
      <c r="LFF268" s="254"/>
      <c r="LFG268" s="254"/>
      <c r="LFH268" s="254"/>
      <c r="LFI268" s="254"/>
      <c r="LFJ268" s="254"/>
      <c r="LFK268" s="254"/>
      <c r="LFL268" s="254"/>
      <c r="LFM268" s="254"/>
      <c r="LFN268" s="254"/>
      <c r="LFO268" s="254"/>
      <c r="LFP268" s="254"/>
      <c r="LFQ268" s="254"/>
      <c r="LFR268" s="254"/>
      <c r="LFS268" s="254"/>
      <c r="LFT268" s="254"/>
      <c r="LFU268" s="254"/>
      <c r="LFV268" s="254"/>
      <c r="LFW268" s="254"/>
      <c r="LFX268" s="254"/>
      <c r="LFY268" s="254"/>
      <c r="LFZ268" s="254"/>
      <c r="LGA268" s="254"/>
      <c r="LGB268" s="254"/>
      <c r="LGC268" s="254"/>
      <c r="LGD268" s="254"/>
      <c r="LGE268" s="254"/>
      <c r="LGF268" s="254"/>
      <c r="LGG268" s="254"/>
      <c r="LGH268" s="254"/>
      <c r="LGI268" s="254"/>
      <c r="LGJ268" s="254"/>
      <c r="LGK268" s="254"/>
      <c r="LGL268" s="254"/>
      <c r="LGM268" s="254"/>
      <c r="LGN268" s="254"/>
      <c r="LGO268" s="254"/>
      <c r="LGP268" s="254"/>
      <c r="LGQ268" s="254"/>
      <c r="LGR268" s="254"/>
      <c r="LGS268" s="254"/>
      <c r="LGT268" s="254"/>
      <c r="LGU268" s="254"/>
      <c r="LGV268" s="254"/>
      <c r="LGW268" s="254"/>
      <c r="LGX268" s="254"/>
      <c r="LGY268" s="254"/>
      <c r="LGZ268" s="254"/>
      <c r="LHA268" s="254"/>
      <c r="LHB268" s="254"/>
      <c r="LHC268" s="254"/>
      <c r="LHD268" s="254"/>
      <c r="LHE268" s="254"/>
      <c r="LHF268" s="254"/>
      <c r="LHG268" s="254"/>
      <c r="LHH268" s="254"/>
      <c r="LHI268" s="254"/>
      <c r="LHJ268" s="254"/>
      <c r="LHK268" s="254"/>
      <c r="LHL268" s="254"/>
      <c r="LHM268" s="254"/>
      <c r="LHN268" s="254"/>
      <c r="LHO268" s="254"/>
      <c r="LHP268" s="254"/>
      <c r="LHQ268" s="254"/>
      <c r="LHR268" s="254"/>
      <c r="LHS268" s="254"/>
      <c r="LHT268" s="254"/>
      <c r="LHU268" s="254"/>
      <c r="LHV268" s="254"/>
      <c r="LHW268" s="254"/>
      <c r="LHX268" s="254"/>
      <c r="LHY268" s="254"/>
      <c r="LHZ268" s="254"/>
      <c r="LIA268" s="254"/>
      <c r="LIB268" s="254"/>
      <c r="LIC268" s="254"/>
      <c r="LID268" s="254"/>
      <c r="LIE268" s="254"/>
      <c r="LIF268" s="254"/>
      <c r="LIG268" s="254"/>
      <c r="LIH268" s="254"/>
      <c r="LII268" s="254"/>
      <c r="LIJ268" s="254"/>
      <c r="LIK268" s="254"/>
      <c r="LIL268" s="254"/>
      <c r="LIM268" s="254"/>
      <c r="LIN268" s="254"/>
      <c r="LIO268" s="254"/>
      <c r="LIP268" s="254"/>
      <c r="LIQ268" s="254"/>
      <c r="LIR268" s="254"/>
      <c r="LIS268" s="254"/>
      <c r="LIT268" s="254"/>
      <c r="LIU268" s="254"/>
      <c r="LIV268" s="254"/>
      <c r="LIW268" s="254"/>
      <c r="LIX268" s="254"/>
      <c r="LIY268" s="254"/>
      <c r="LIZ268" s="254"/>
      <c r="LJA268" s="254"/>
      <c r="LJB268" s="254"/>
      <c r="LJC268" s="254"/>
      <c r="LJD268" s="254"/>
      <c r="LJE268" s="254"/>
      <c r="LJF268" s="254"/>
      <c r="LJG268" s="254"/>
      <c r="LJH268" s="254"/>
      <c r="LJI268" s="254"/>
      <c r="LJJ268" s="254"/>
      <c r="LJK268" s="254"/>
      <c r="LJL268" s="254"/>
      <c r="LJM268" s="254"/>
      <c r="LJN268" s="254"/>
      <c r="LJO268" s="254"/>
      <c r="LJP268" s="254"/>
      <c r="LJQ268" s="254"/>
      <c r="LJR268" s="254"/>
      <c r="LJS268" s="254"/>
      <c r="LJT268" s="254"/>
      <c r="LJU268" s="254"/>
      <c r="LJV268" s="254"/>
      <c r="LJW268" s="254"/>
      <c r="LJX268" s="254"/>
      <c r="LJY268" s="254"/>
      <c r="LJZ268" s="254"/>
      <c r="LKA268" s="254"/>
      <c r="LKB268" s="254"/>
      <c r="LKC268" s="254"/>
      <c r="LKD268" s="254"/>
      <c r="LKE268" s="254"/>
      <c r="LKF268" s="254"/>
      <c r="LKG268" s="254"/>
      <c r="LKH268" s="254"/>
      <c r="LKI268" s="254"/>
      <c r="LKJ268" s="254"/>
      <c r="LKK268" s="254"/>
      <c r="LKL268" s="254"/>
      <c r="LKM268" s="254"/>
      <c r="LKN268" s="254"/>
      <c r="LKO268" s="254"/>
      <c r="LKP268" s="254"/>
      <c r="LKQ268" s="254"/>
      <c r="LKR268" s="254"/>
      <c r="LKS268" s="254"/>
      <c r="LKT268" s="254"/>
      <c r="LKU268" s="254"/>
      <c r="LKV268" s="254"/>
      <c r="LKW268" s="254"/>
      <c r="LKX268" s="254"/>
      <c r="LKY268" s="254"/>
      <c r="LKZ268" s="254"/>
      <c r="LLA268" s="254"/>
      <c r="LLB268" s="254"/>
      <c r="LLC268" s="254"/>
      <c r="LLD268" s="254"/>
      <c r="LLE268" s="254"/>
      <c r="LLF268" s="254"/>
      <c r="LLG268" s="254"/>
      <c r="LLH268" s="254"/>
      <c r="LLI268" s="254"/>
      <c r="LLJ268" s="254"/>
      <c r="LLK268" s="254"/>
      <c r="LLL268" s="254"/>
      <c r="LLM268" s="254"/>
      <c r="LLN268" s="254"/>
      <c r="LLO268" s="254"/>
      <c r="LLP268" s="254"/>
      <c r="LLQ268" s="254"/>
      <c r="LLR268" s="254"/>
      <c r="LLS268" s="254"/>
      <c r="LLT268" s="254"/>
      <c r="LLU268" s="254"/>
      <c r="LLV268" s="254"/>
      <c r="LLW268" s="254"/>
      <c r="LLX268" s="254"/>
      <c r="LLY268" s="254"/>
      <c r="LLZ268" s="254"/>
      <c r="LMA268" s="254"/>
      <c r="LMB268" s="254"/>
      <c r="LMC268" s="254"/>
      <c r="LMD268" s="254"/>
      <c r="LME268" s="254"/>
      <c r="LMF268" s="254"/>
      <c r="LMG268" s="254"/>
      <c r="LMH268" s="254"/>
      <c r="LMI268" s="254"/>
      <c r="LMJ268" s="254"/>
      <c r="LMK268" s="254"/>
      <c r="LML268" s="254"/>
      <c r="LMM268" s="254"/>
      <c r="LMN268" s="254"/>
      <c r="LMO268" s="254"/>
      <c r="LMP268" s="254"/>
      <c r="LMQ268" s="254"/>
      <c r="LMR268" s="254"/>
      <c r="LMS268" s="254"/>
      <c r="LMT268" s="254"/>
      <c r="LMU268" s="254"/>
      <c r="LMV268" s="254"/>
      <c r="LMW268" s="254"/>
      <c r="LMX268" s="254"/>
      <c r="LMY268" s="254"/>
      <c r="LMZ268" s="254"/>
      <c r="LNA268" s="254"/>
      <c r="LNB268" s="254"/>
      <c r="LNC268" s="254"/>
      <c r="LND268" s="254"/>
      <c r="LNE268" s="254"/>
      <c r="LNF268" s="254"/>
      <c r="LNG268" s="254"/>
      <c r="LNH268" s="254"/>
      <c r="LNI268" s="254"/>
      <c r="LNJ268" s="254"/>
      <c r="LNK268" s="254"/>
      <c r="LNL268" s="254"/>
      <c r="LNM268" s="254"/>
      <c r="LNN268" s="254"/>
      <c r="LNO268" s="254"/>
      <c r="LNP268" s="254"/>
      <c r="LNQ268" s="254"/>
      <c r="LNR268" s="254"/>
      <c r="LNS268" s="254"/>
      <c r="LNT268" s="254"/>
      <c r="LNU268" s="254"/>
      <c r="LNV268" s="254"/>
      <c r="LNW268" s="254"/>
      <c r="LNX268" s="254"/>
      <c r="LNY268" s="254"/>
      <c r="LNZ268" s="254"/>
      <c r="LOA268" s="254"/>
      <c r="LOB268" s="254"/>
      <c r="LOC268" s="254"/>
      <c r="LOD268" s="254"/>
      <c r="LOE268" s="254"/>
      <c r="LOF268" s="254"/>
      <c r="LOG268" s="254"/>
      <c r="LOH268" s="254"/>
      <c r="LOI268" s="254"/>
      <c r="LOJ268" s="254"/>
      <c r="LOK268" s="254"/>
      <c r="LOL268" s="254"/>
      <c r="LOM268" s="254"/>
      <c r="LON268" s="254"/>
      <c r="LOO268" s="254"/>
      <c r="LOP268" s="254"/>
      <c r="LOQ268" s="254"/>
      <c r="LOR268" s="254"/>
      <c r="LOS268" s="254"/>
      <c r="LOT268" s="254"/>
      <c r="LOU268" s="254"/>
      <c r="LOV268" s="254"/>
      <c r="LOW268" s="254"/>
      <c r="LOX268" s="254"/>
      <c r="LOY268" s="254"/>
      <c r="LOZ268" s="254"/>
      <c r="LPA268" s="254"/>
      <c r="LPB268" s="254"/>
      <c r="LPC268" s="254"/>
      <c r="LPD268" s="254"/>
      <c r="LPE268" s="254"/>
      <c r="LPF268" s="254"/>
      <c r="LPG268" s="254"/>
      <c r="LPH268" s="254"/>
      <c r="LPI268" s="254"/>
      <c r="LPJ268" s="254"/>
      <c r="LPK268" s="254"/>
      <c r="LPL268" s="254"/>
      <c r="LPM268" s="254"/>
      <c r="LPN268" s="254"/>
      <c r="LPO268" s="254"/>
      <c r="LPP268" s="254"/>
      <c r="LPQ268" s="254"/>
      <c r="LPR268" s="254"/>
      <c r="LPS268" s="254"/>
      <c r="LPT268" s="254"/>
      <c r="LPU268" s="254"/>
      <c r="LPV268" s="254"/>
      <c r="LPW268" s="254"/>
      <c r="LPX268" s="254"/>
      <c r="LPY268" s="254"/>
      <c r="LPZ268" s="254"/>
      <c r="LQA268" s="254"/>
      <c r="LQB268" s="254"/>
      <c r="LQC268" s="254"/>
      <c r="LQD268" s="254"/>
      <c r="LQE268" s="254"/>
      <c r="LQF268" s="254"/>
      <c r="LQG268" s="254"/>
      <c r="LQH268" s="254"/>
      <c r="LQI268" s="254"/>
      <c r="LQJ268" s="254"/>
      <c r="LQK268" s="254"/>
      <c r="LQL268" s="254"/>
      <c r="LQM268" s="254"/>
      <c r="LQN268" s="254"/>
      <c r="LQO268" s="254"/>
      <c r="LQP268" s="254"/>
      <c r="LQQ268" s="254"/>
      <c r="LQR268" s="254"/>
      <c r="LQS268" s="254"/>
      <c r="LQT268" s="254"/>
      <c r="LQU268" s="254"/>
      <c r="LQV268" s="254"/>
      <c r="LQW268" s="254"/>
      <c r="LQX268" s="254"/>
      <c r="LQY268" s="254"/>
      <c r="LQZ268" s="254"/>
      <c r="LRA268" s="254"/>
      <c r="LRB268" s="254"/>
      <c r="LRC268" s="254"/>
      <c r="LRD268" s="254"/>
      <c r="LRE268" s="254"/>
      <c r="LRF268" s="254"/>
      <c r="LRG268" s="254"/>
      <c r="LRH268" s="254"/>
      <c r="LRI268" s="254"/>
      <c r="LRJ268" s="254"/>
      <c r="LRK268" s="254"/>
      <c r="LRL268" s="254"/>
      <c r="LRM268" s="254"/>
      <c r="LRN268" s="254"/>
      <c r="LRO268" s="254"/>
      <c r="LRP268" s="254"/>
      <c r="LRQ268" s="254"/>
      <c r="LRR268" s="254"/>
      <c r="LRS268" s="254"/>
      <c r="LRT268" s="254"/>
      <c r="LRU268" s="254"/>
      <c r="LRV268" s="254"/>
      <c r="LRW268" s="254"/>
      <c r="LRX268" s="254"/>
      <c r="LRY268" s="254"/>
      <c r="LRZ268" s="254"/>
      <c r="LSA268" s="254"/>
      <c r="LSB268" s="254"/>
      <c r="LSC268" s="254"/>
      <c r="LSD268" s="254"/>
      <c r="LSE268" s="254"/>
      <c r="LSF268" s="254"/>
      <c r="LSG268" s="254"/>
      <c r="LSH268" s="254"/>
      <c r="LSI268" s="254"/>
      <c r="LSJ268" s="254"/>
      <c r="LSK268" s="254"/>
      <c r="LSL268" s="254"/>
      <c r="LSM268" s="254"/>
      <c r="LSN268" s="254"/>
      <c r="LSO268" s="254"/>
      <c r="LSP268" s="254"/>
      <c r="LSQ268" s="254"/>
      <c r="LSR268" s="254"/>
      <c r="LSS268" s="254"/>
      <c r="LST268" s="254"/>
      <c r="LSU268" s="254"/>
      <c r="LSV268" s="254"/>
      <c r="LSW268" s="254"/>
      <c r="LSX268" s="254"/>
      <c r="LSY268" s="254"/>
      <c r="LSZ268" s="254"/>
      <c r="LTA268" s="254"/>
      <c r="LTB268" s="254"/>
      <c r="LTC268" s="254"/>
      <c r="LTD268" s="254"/>
      <c r="LTE268" s="254"/>
      <c r="LTF268" s="254"/>
      <c r="LTG268" s="254"/>
      <c r="LTH268" s="254"/>
      <c r="LTI268" s="254"/>
      <c r="LTJ268" s="254"/>
      <c r="LTK268" s="254"/>
      <c r="LTL268" s="254"/>
      <c r="LTM268" s="254"/>
      <c r="LTN268" s="254"/>
      <c r="LTO268" s="254"/>
      <c r="LTP268" s="254"/>
      <c r="LTQ268" s="254"/>
      <c r="LTR268" s="254"/>
      <c r="LTS268" s="254"/>
      <c r="LTT268" s="254"/>
      <c r="LTU268" s="254"/>
      <c r="LTV268" s="254"/>
      <c r="LTW268" s="254"/>
      <c r="LTX268" s="254"/>
      <c r="LTY268" s="254"/>
      <c r="LTZ268" s="254"/>
      <c r="LUA268" s="254"/>
      <c r="LUB268" s="254"/>
      <c r="LUC268" s="254"/>
      <c r="LUD268" s="254"/>
      <c r="LUE268" s="254"/>
      <c r="LUF268" s="254"/>
      <c r="LUG268" s="254"/>
      <c r="LUH268" s="254"/>
      <c r="LUI268" s="254"/>
      <c r="LUJ268" s="254"/>
      <c r="LUK268" s="254"/>
      <c r="LUL268" s="254"/>
      <c r="LUM268" s="254"/>
      <c r="LUN268" s="254"/>
      <c r="LUO268" s="254"/>
      <c r="LUP268" s="254"/>
      <c r="LUQ268" s="254"/>
      <c r="LUR268" s="254"/>
      <c r="LUS268" s="254"/>
      <c r="LUT268" s="254"/>
      <c r="LUU268" s="254"/>
      <c r="LUV268" s="254"/>
      <c r="LUW268" s="254"/>
      <c r="LUX268" s="254"/>
      <c r="LUY268" s="254"/>
      <c r="LUZ268" s="254"/>
      <c r="LVA268" s="254"/>
      <c r="LVB268" s="254"/>
      <c r="LVC268" s="254"/>
      <c r="LVD268" s="254"/>
      <c r="LVE268" s="254"/>
      <c r="LVF268" s="254"/>
      <c r="LVG268" s="254"/>
      <c r="LVH268" s="254"/>
      <c r="LVI268" s="254"/>
      <c r="LVJ268" s="254"/>
      <c r="LVK268" s="254"/>
      <c r="LVL268" s="254"/>
      <c r="LVM268" s="254"/>
      <c r="LVN268" s="254"/>
      <c r="LVO268" s="254"/>
      <c r="LVP268" s="254"/>
      <c r="LVQ268" s="254"/>
      <c r="LVR268" s="254"/>
      <c r="LVS268" s="254"/>
      <c r="LVT268" s="254"/>
      <c r="LVU268" s="254"/>
      <c r="LVV268" s="254"/>
      <c r="LVW268" s="254"/>
      <c r="LVX268" s="254"/>
      <c r="LVY268" s="254"/>
      <c r="LVZ268" s="254"/>
      <c r="LWA268" s="254"/>
      <c r="LWB268" s="254"/>
      <c r="LWC268" s="254"/>
      <c r="LWD268" s="254"/>
      <c r="LWE268" s="254"/>
      <c r="LWF268" s="254"/>
      <c r="LWG268" s="254"/>
      <c r="LWH268" s="254"/>
      <c r="LWI268" s="254"/>
      <c r="LWJ268" s="254"/>
      <c r="LWK268" s="254"/>
      <c r="LWL268" s="254"/>
      <c r="LWM268" s="254"/>
      <c r="LWN268" s="254"/>
      <c r="LWO268" s="254"/>
      <c r="LWP268" s="254"/>
      <c r="LWQ268" s="254"/>
      <c r="LWR268" s="254"/>
      <c r="LWS268" s="254"/>
      <c r="LWT268" s="254"/>
      <c r="LWU268" s="254"/>
      <c r="LWV268" s="254"/>
      <c r="LWW268" s="254"/>
      <c r="LWX268" s="254"/>
      <c r="LWY268" s="254"/>
      <c r="LWZ268" s="254"/>
      <c r="LXA268" s="254"/>
      <c r="LXB268" s="254"/>
      <c r="LXC268" s="254"/>
      <c r="LXD268" s="254"/>
      <c r="LXE268" s="254"/>
      <c r="LXF268" s="254"/>
      <c r="LXG268" s="254"/>
      <c r="LXH268" s="254"/>
      <c r="LXI268" s="254"/>
      <c r="LXJ268" s="254"/>
      <c r="LXK268" s="254"/>
      <c r="LXL268" s="254"/>
      <c r="LXM268" s="254"/>
      <c r="LXN268" s="254"/>
      <c r="LXO268" s="254"/>
      <c r="LXP268" s="254"/>
      <c r="LXQ268" s="254"/>
      <c r="LXR268" s="254"/>
      <c r="LXS268" s="254"/>
      <c r="LXT268" s="254"/>
      <c r="LXU268" s="254"/>
      <c r="LXV268" s="254"/>
      <c r="LXW268" s="254"/>
      <c r="LXX268" s="254"/>
      <c r="LXY268" s="254"/>
      <c r="LXZ268" s="254"/>
      <c r="LYA268" s="254"/>
      <c r="LYB268" s="254"/>
      <c r="LYC268" s="254"/>
      <c r="LYD268" s="254"/>
      <c r="LYE268" s="254"/>
      <c r="LYF268" s="254"/>
      <c r="LYG268" s="254"/>
      <c r="LYH268" s="254"/>
      <c r="LYI268" s="254"/>
      <c r="LYJ268" s="254"/>
      <c r="LYK268" s="254"/>
      <c r="LYL268" s="254"/>
      <c r="LYM268" s="254"/>
      <c r="LYN268" s="254"/>
      <c r="LYO268" s="254"/>
      <c r="LYP268" s="254"/>
      <c r="LYQ268" s="254"/>
      <c r="LYR268" s="254"/>
      <c r="LYS268" s="254"/>
      <c r="LYT268" s="254"/>
      <c r="LYU268" s="254"/>
      <c r="LYV268" s="254"/>
      <c r="LYW268" s="254"/>
      <c r="LYX268" s="254"/>
      <c r="LYY268" s="254"/>
      <c r="LYZ268" s="254"/>
      <c r="LZA268" s="254"/>
      <c r="LZB268" s="254"/>
      <c r="LZC268" s="254"/>
      <c r="LZD268" s="254"/>
      <c r="LZE268" s="254"/>
      <c r="LZF268" s="254"/>
      <c r="LZG268" s="254"/>
      <c r="LZH268" s="254"/>
      <c r="LZI268" s="254"/>
      <c r="LZJ268" s="254"/>
      <c r="LZK268" s="254"/>
      <c r="LZL268" s="254"/>
      <c r="LZM268" s="254"/>
      <c r="LZN268" s="254"/>
      <c r="LZO268" s="254"/>
      <c r="LZP268" s="254"/>
      <c r="LZQ268" s="254"/>
      <c r="LZR268" s="254"/>
      <c r="LZS268" s="254"/>
      <c r="LZT268" s="254"/>
      <c r="LZU268" s="254"/>
      <c r="LZV268" s="254"/>
      <c r="LZW268" s="254"/>
      <c r="LZX268" s="254"/>
      <c r="LZY268" s="254"/>
      <c r="LZZ268" s="254"/>
      <c r="MAA268" s="254"/>
      <c r="MAB268" s="254"/>
      <c r="MAC268" s="254"/>
      <c r="MAD268" s="254"/>
      <c r="MAE268" s="254"/>
      <c r="MAF268" s="254"/>
      <c r="MAG268" s="254"/>
      <c r="MAH268" s="254"/>
      <c r="MAI268" s="254"/>
      <c r="MAJ268" s="254"/>
      <c r="MAK268" s="254"/>
      <c r="MAL268" s="254"/>
      <c r="MAM268" s="254"/>
      <c r="MAN268" s="254"/>
      <c r="MAO268" s="254"/>
      <c r="MAP268" s="254"/>
      <c r="MAQ268" s="254"/>
      <c r="MAR268" s="254"/>
      <c r="MAS268" s="254"/>
      <c r="MAT268" s="254"/>
      <c r="MAU268" s="254"/>
      <c r="MAV268" s="254"/>
      <c r="MAW268" s="254"/>
      <c r="MAX268" s="254"/>
      <c r="MAY268" s="254"/>
      <c r="MAZ268" s="254"/>
      <c r="MBA268" s="254"/>
      <c r="MBB268" s="254"/>
      <c r="MBC268" s="254"/>
      <c r="MBD268" s="254"/>
      <c r="MBE268" s="254"/>
      <c r="MBF268" s="254"/>
      <c r="MBG268" s="254"/>
      <c r="MBH268" s="254"/>
      <c r="MBI268" s="254"/>
      <c r="MBJ268" s="254"/>
      <c r="MBK268" s="254"/>
      <c r="MBL268" s="254"/>
      <c r="MBM268" s="254"/>
      <c r="MBN268" s="254"/>
      <c r="MBO268" s="254"/>
      <c r="MBP268" s="254"/>
      <c r="MBQ268" s="254"/>
      <c r="MBR268" s="254"/>
      <c r="MBS268" s="254"/>
      <c r="MBT268" s="254"/>
      <c r="MBU268" s="254"/>
      <c r="MBV268" s="254"/>
      <c r="MBW268" s="254"/>
      <c r="MBX268" s="254"/>
      <c r="MBY268" s="254"/>
      <c r="MBZ268" s="254"/>
      <c r="MCA268" s="254"/>
      <c r="MCB268" s="254"/>
      <c r="MCC268" s="254"/>
      <c r="MCD268" s="254"/>
      <c r="MCE268" s="254"/>
      <c r="MCF268" s="254"/>
      <c r="MCG268" s="254"/>
      <c r="MCH268" s="254"/>
      <c r="MCI268" s="254"/>
      <c r="MCJ268" s="254"/>
      <c r="MCK268" s="254"/>
      <c r="MCL268" s="254"/>
      <c r="MCM268" s="254"/>
      <c r="MCN268" s="254"/>
      <c r="MCO268" s="254"/>
      <c r="MCP268" s="254"/>
      <c r="MCQ268" s="254"/>
      <c r="MCR268" s="254"/>
      <c r="MCS268" s="254"/>
      <c r="MCT268" s="254"/>
      <c r="MCU268" s="254"/>
      <c r="MCV268" s="254"/>
      <c r="MCW268" s="254"/>
      <c r="MCX268" s="254"/>
      <c r="MCY268" s="254"/>
      <c r="MCZ268" s="254"/>
      <c r="MDA268" s="254"/>
      <c r="MDB268" s="254"/>
      <c r="MDC268" s="254"/>
      <c r="MDD268" s="254"/>
      <c r="MDE268" s="254"/>
      <c r="MDF268" s="254"/>
      <c r="MDG268" s="254"/>
      <c r="MDH268" s="254"/>
      <c r="MDI268" s="254"/>
      <c r="MDJ268" s="254"/>
      <c r="MDK268" s="254"/>
      <c r="MDL268" s="254"/>
      <c r="MDM268" s="254"/>
      <c r="MDN268" s="254"/>
      <c r="MDO268" s="254"/>
      <c r="MDP268" s="254"/>
      <c r="MDQ268" s="254"/>
      <c r="MDR268" s="254"/>
      <c r="MDS268" s="254"/>
      <c r="MDT268" s="254"/>
      <c r="MDU268" s="254"/>
      <c r="MDV268" s="254"/>
      <c r="MDW268" s="254"/>
      <c r="MDX268" s="254"/>
      <c r="MDY268" s="254"/>
      <c r="MDZ268" s="254"/>
      <c r="MEA268" s="254"/>
      <c r="MEB268" s="254"/>
      <c r="MEC268" s="254"/>
      <c r="MED268" s="254"/>
      <c r="MEE268" s="254"/>
      <c r="MEF268" s="254"/>
      <c r="MEG268" s="254"/>
      <c r="MEH268" s="254"/>
      <c r="MEI268" s="254"/>
      <c r="MEJ268" s="254"/>
      <c r="MEK268" s="254"/>
      <c r="MEL268" s="254"/>
      <c r="MEM268" s="254"/>
      <c r="MEN268" s="254"/>
      <c r="MEO268" s="254"/>
      <c r="MEP268" s="254"/>
      <c r="MEQ268" s="254"/>
      <c r="MER268" s="254"/>
      <c r="MES268" s="254"/>
      <c r="MET268" s="254"/>
      <c r="MEU268" s="254"/>
      <c r="MEV268" s="254"/>
      <c r="MEW268" s="254"/>
      <c r="MEX268" s="254"/>
      <c r="MEY268" s="254"/>
      <c r="MEZ268" s="254"/>
      <c r="MFA268" s="254"/>
      <c r="MFB268" s="254"/>
      <c r="MFC268" s="254"/>
      <c r="MFD268" s="254"/>
      <c r="MFE268" s="254"/>
      <c r="MFF268" s="254"/>
      <c r="MFG268" s="254"/>
      <c r="MFH268" s="254"/>
      <c r="MFI268" s="254"/>
      <c r="MFJ268" s="254"/>
      <c r="MFK268" s="254"/>
      <c r="MFL268" s="254"/>
      <c r="MFM268" s="254"/>
      <c r="MFN268" s="254"/>
      <c r="MFO268" s="254"/>
      <c r="MFP268" s="254"/>
      <c r="MFQ268" s="254"/>
      <c r="MFR268" s="254"/>
      <c r="MFS268" s="254"/>
      <c r="MFT268" s="254"/>
      <c r="MFU268" s="254"/>
      <c r="MFV268" s="254"/>
      <c r="MFW268" s="254"/>
      <c r="MFX268" s="254"/>
      <c r="MFY268" s="254"/>
      <c r="MFZ268" s="254"/>
      <c r="MGA268" s="254"/>
      <c r="MGB268" s="254"/>
      <c r="MGC268" s="254"/>
      <c r="MGD268" s="254"/>
      <c r="MGE268" s="254"/>
      <c r="MGF268" s="254"/>
      <c r="MGG268" s="254"/>
      <c r="MGH268" s="254"/>
      <c r="MGI268" s="254"/>
      <c r="MGJ268" s="254"/>
      <c r="MGK268" s="254"/>
      <c r="MGL268" s="254"/>
      <c r="MGM268" s="254"/>
      <c r="MGN268" s="254"/>
      <c r="MGO268" s="254"/>
      <c r="MGP268" s="254"/>
      <c r="MGQ268" s="254"/>
      <c r="MGR268" s="254"/>
      <c r="MGS268" s="254"/>
      <c r="MGT268" s="254"/>
      <c r="MGU268" s="254"/>
      <c r="MGV268" s="254"/>
      <c r="MGW268" s="254"/>
      <c r="MGX268" s="254"/>
      <c r="MGY268" s="254"/>
      <c r="MGZ268" s="254"/>
      <c r="MHA268" s="254"/>
      <c r="MHB268" s="254"/>
      <c r="MHC268" s="254"/>
      <c r="MHD268" s="254"/>
      <c r="MHE268" s="254"/>
      <c r="MHF268" s="254"/>
      <c r="MHG268" s="254"/>
      <c r="MHH268" s="254"/>
      <c r="MHI268" s="254"/>
      <c r="MHJ268" s="254"/>
      <c r="MHK268" s="254"/>
      <c r="MHL268" s="254"/>
      <c r="MHM268" s="254"/>
      <c r="MHN268" s="254"/>
      <c r="MHO268" s="254"/>
      <c r="MHP268" s="254"/>
      <c r="MHQ268" s="254"/>
      <c r="MHR268" s="254"/>
      <c r="MHS268" s="254"/>
      <c r="MHT268" s="254"/>
      <c r="MHU268" s="254"/>
      <c r="MHV268" s="254"/>
      <c r="MHW268" s="254"/>
      <c r="MHX268" s="254"/>
      <c r="MHY268" s="254"/>
      <c r="MHZ268" s="254"/>
      <c r="MIA268" s="254"/>
      <c r="MIB268" s="254"/>
      <c r="MIC268" s="254"/>
      <c r="MID268" s="254"/>
      <c r="MIE268" s="254"/>
      <c r="MIF268" s="254"/>
      <c r="MIG268" s="254"/>
      <c r="MIH268" s="254"/>
      <c r="MII268" s="254"/>
      <c r="MIJ268" s="254"/>
      <c r="MIK268" s="254"/>
      <c r="MIL268" s="254"/>
      <c r="MIM268" s="254"/>
      <c r="MIN268" s="254"/>
      <c r="MIO268" s="254"/>
      <c r="MIP268" s="254"/>
      <c r="MIQ268" s="254"/>
      <c r="MIR268" s="254"/>
      <c r="MIS268" s="254"/>
      <c r="MIT268" s="254"/>
      <c r="MIU268" s="254"/>
      <c r="MIV268" s="254"/>
      <c r="MIW268" s="254"/>
      <c r="MIX268" s="254"/>
      <c r="MIY268" s="254"/>
      <c r="MIZ268" s="254"/>
      <c r="MJA268" s="254"/>
      <c r="MJB268" s="254"/>
      <c r="MJC268" s="254"/>
      <c r="MJD268" s="254"/>
      <c r="MJE268" s="254"/>
      <c r="MJF268" s="254"/>
      <c r="MJG268" s="254"/>
      <c r="MJH268" s="254"/>
      <c r="MJI268" s="254"/>
      <c r="MJJ268" s="254"/>
      <c r="MJK268" s="254"/>
      <c r="MJL268" s="254"/>
      <c r="MJM268" s="254"/>
      <c r="MJN268" s="254"/>
      <c r="MJO268" s="254"/>
      <c r="MJP268" s="254"/>
      <c r="MJQ268" s="254"/>
      <c r="MJR268" s="254"/>
      <c r="MJS268" s="254"/>
      <c r="MJT268" s="254"/>
      <c r="MJU268" s="254"/>
      <c r="MJV268" s="254"/>
      <c r="MJW268" s="254"/>
      <c r="MJX268" s="254"/>
      <c r="MJY268" s="254"/>
      <c r="MJZ268" s="254"/>
      <c r="MKA268" s="254"/>
      <c r="MKB268" s="254"/>
      <c r="MKC268" s="254"/>
      <c r="MKD268" s="254"/>
      <c r="MKE268" s="254"/>
      <c r="MKF268" s="254"/>
      <c r="MKG268" s="254"/>
      <c r="MKH268" s="254"/>
      <c r="MKI268" s="254"/>
      <c r="MKJ268" s="254"/>
      <c r="MKK268" s="254"/>
      <c r="MKL268" s="254"/>
      <c r="MKM268" s="254"/>
      <c r="MKN268" s="254"/>
      <c r="MKO268" s="254"/>
      <c r="MKP268" s="254"/>
      <c r="MKQ268" s="254"/>
      <c r="MKR268" s="254"/>
      <c r="MKS268" s="254"/>
      <c r="MKT268" s="254"/>
      <c r="MKU268" s="254"/>
      <c r="MKV268" s="254"/>
      <c r="MKW268" s="254"/>
      <c r="MKX268" s="254"/>
      <c r="MKY268" s="254"/>
      <c r="MKZ268" s="254"/>
      <c r="MLA268" s="254"/>
      <c r="MLB268" s="254"/>
      <c r="MLC268" s="254"/>
      <c r="MLD268" s="254"/>
      <c r="MLE268" s="254"/>
      <c r="MLF268" s="254"/>
      <c r="MLG268" s="254"/>
      <c r="MLH268" s="254"/>
      <c r="MLI268" s="254"/>
      <c r="MLJ268" s="254"/>
      <c r="MLK268" s="254"/>
      <c r="MLL268" s="254"/>
      <c r="MLM268" s="254"/>
      <c r="MLN268" s="254"/>
      <c r="MLO268" s="254"/>
      <c r="MLP268" s="254"/>
      <c r="MLQ268" s="254"/>
      <c r="MLR268" s="254"/>
      <c r="MLS268" s="254"/>
      <c r="MLT268" s="254"/>
      <c r="MLU268" s="254"/>
      <c r="MLV268" s="254"/>
      <c r="MLW268" s="254"/>
      <c r="MLX268" s="254"/>
      <c r="MLY268" s="254"/>
      <c r="MLZ268" s="254"/>
      <c r="MMA268" s="254"/>
      <c r="MMB268" s="254"/>
      <c r="MMC268" s="254"/>
      <c r="MMD268" s="254"/>
      <c r="MME268" s="254"/>
      <c r="MMF268" s="254"/>
      <c r="MMG268" s="254"/>
      <c r="MMH268" s="254"/>
      <c r="MMI268" s="254"/>
      <c r="MMJ268" s="254"/>
      <c r="MMK268" s="254"/>
      <c r="MML268" s="254"/>
      <c r="MMM268" s="254"/>
      <c r="MMN268" s="254"/>
      <c r="MMO268" s="254"/>
      <c r="MMP268" s="254"/>
      <c r="MMQ268" s="254"/>
      <c r="MMR268" s="254"/>
      <c r="MMS268" s="254"/>
      <c r="MMT268" s="254"/>
      <c r="MMU268" s="254"/>
      <c r="MMV268" s="254"/>
      <c r="MMW268" s="254"/>
      <c r="MMX268" s="254"/>
      <c r="MMY268" s="254"/>
      <c r="MMZ268" s="254"/>
      <c r="MNA268" s="254"/>
      <c r="MNB268" s="254"/>
      <c r="MNC268" s="254"/>
      <c r="MND268" s="254"/>
      <c r="MNE268" s="254"/>
      <c r="MNF268" s="254"/>
      <c r="MNG268" s="254"/>
      <c r="MNH268" s="254"/>
      <c r="MNI268" s="254"/>
      <c r="MNJ268" s="254"/>
      <c r="MNK268" s="254"/>
      <c r="MNL268" s="254"/>
      <c r="MNM268" s="254"/>
      <c r="MNN268" s="254"/>
      <c r="MNO268" s="254"/>
      <c r="MNP268" s="254"/>
      <c r="MNQ268" s="254"/>
      <c r="MNR268" s="254"/>
      <c r="MNS268" s="254"/>
      <c r="MNT268" s="254"/>
      <c r="MNU268" s="254"/>
      <c r="MNV268" s="254"/>
      <c r="MNW268" s="254"/>
      <c r="MNX268" s="254"/>
      <c r="MNY268" s="254"/>
      <c r="MNZ268" s="254"/>
      <c r="MOA268" s="254"/>
      <c r="MOB268" s="254"/>
      <c r="MOC268" s="254"/>
      <c r="MOD268" s="254"/>
      <c r="MOE268" s="254"/>
      <c r="MOF268" s="254"/>
      <c r="MOG268" s="254"/>
      <c r="MOH268" s="254"/>
      <c r="MOI268" s="254"/>
      <c r="MOJ268" s="254"/>
      <c r="MOK268" s="254"/>
      <c r="MOL268" s="254"/>
      <c r="MOM268" s="254"/>
      <c r="MON268" s="254"/>
      <c r="MOO268" s="254"/>
      <c r="MOP268" s="254"/>
      <c r="MOQ268" s="254"/>
      <c r="MOR268" s="254"/>
      <c r="MOS268" s="254"/>
      <c r="MOT268" s="254"/>
      <c r="MOU268" s="254"/>
      <c r="MOV268" s="254"/>
      <c r="MOW268" s="254"/>
      <c r="MOX268" s="254"/>
      <c r="MOY268" s="254"/>
      <c r="MOZ268" s="254"/>
      <c r="MPA268" s="254"/>
      <c r="MPB268" s="254"/>
      <c r="MPC268" s="254"/>
      <c r="MPD268" s="254"/>
      <c r="MPE268" s="254"/>
      <c r="MPF268" s="254"/>
      <c r="MPG268" s="254"/>
      <c r="MPH268" s="254"/>
      <c r="MPI268" s="254"/>
      <c r="MPJ268" s="254"/>
      <c r="MPK268" s="254"/>
      <c r="MPL268" s="254"/>
      <c r="MPM268" s="254"/>
      <c r="MPN268" s="254"/>
      <c r="MPO268" s="254"/>
      <c r="MPP268" s="254"/>
      <c r="MPQ268" s="254"/>
      <c r="MPR268" s="254"/>
      <c r="MPS268" s="254"/>
      <c r="MPT268" s="254"/>
      <c r="MPU268" s="254"/>
      <c r="MPV268" s="254"/>
      <c r="MPW268" s="254"/>
      <c r="MPX268" s="254"/>
      <c r="MPY268" s="254"/>
      <c r="MPZ268" s="254"/>
      <c r="MQA268" s="254"/>
      <c r="MQB268" s="254"/>
      <c r="MQC268" s="254"/>
      <c r="MQD268" s="254"/>
      <c r="MQE268" s="254"/>
      <c r="MQF268" s="254"/>
      <c r="MQG268" s="254"/>
      <c r="MQH268" s="254"/>
      <c r="MQI268" s="254"/>
      <c r="MQJ268" s="254"/>
      <c r="MQK268" s="254"/>
      <c r="MQL268" s="254"/>
      <c r="MQM268" s="254"/>
      <c r="MQN268" s="254"/>
      <c r="MQO268" s="254"/>
      <c r="MQP268" s="254"/>
      <c r="MQQ268" s="254"/>
      <c r="MQR268" s="254"/>
      <c r="MQS268" s="254"/>
      <c r="MQT268" s="254"/>
      <c r="MQU268" s="254"/>
      <c r="MQV268" s="254"/>
      <c r="MQW268" s="254"/>
      <c r="MQX268" s="254"/>
      <c r="MQY268" s="254"/>
      <c r="MQZ268" s="254"/>
      <c r="MRA268" s="254"/>
      <c r="MRB268" s="254"/>
      <c r="MRC268" s="254"/>
      <c r="MRD268" s="254"/>
      <c r="MRE268" s="254"/>
      <c r="MRF268" s="254"/>
      <c r="MRG268" s="254"/>
      <c r="MRH268" s="254"/>
      <c r="MRI268" s="254"/>
      <c r="MRJ268" s="254"/>
      <c r="MRK268" s="254"/>
      <c r="MRL268" s="254"/>
      <c r="MRM268" s="254"/>
      <c r="MRN268" s="254"/>
      <c r="MRO268" s="254"/>
      <c r="MRP268" s="254"/>
      <c r="MRQ268" s="254"/>
      <c r="MRR268" s="254"/>
      <c r="MRS268" s="254"/>
      <c r="MRT268" s="254"/>
      <c r="MRU268" s="254"/>
      <c r="MRV268" s="254"/>
      <c r="MRW268" s="254"/>
      <c r="MRX268" s="254"/>
      <c r="MRY268" s="254"/>
      <c r="MRZ268" s="254"/>
      <c r="MSA268" s="254"/>
      <c r="MSB268" s="254"/>
      <c r="MSC268" s="254"/>
      <c r="MSD268" s="254"/>
      <c r="MSE268" s="254"/>
      <c r="MSF268" s="254"/>
      <c r="MSG268" s="254"/>
      <c r="MSH268" s="254"/>
      <c r="MSI268" s="254"/>
      <c r="MSJ268" s="254"/>
      <c r="MSK268" s="254"/>
      <c r="MSL268" s="254"/>
      <c r="MSM268" s="254"/>
      <c r="MSN268" s="254"/>
      <c r="MSO268" s="254"/>
      <c r="MSP268" s="254"/>
      <c r="MSQ268" s="254"/>
      <c r="MSR268" s="254"/>
      <c r="MSS268" s="254"/>
      <c r="MST268" s="254"/>
      <c r="MSU268" s="254"/>
      <c r="MSV268" s="254"/>
      <c r="MSW268" s="254"/>
      <c r="MSX268" s="254"/>
      <c r="MSY268" s="254"/>
      <c r="MSZ268" s="254"/>
      <c r="MTA268" s="254"/>
      <c r="MTB268" s="254"/>
      <c r="MTC268" s="254"/>
      <c r="MTD268" s="254"/>
      <c r="MTE268" s="254"/>
      <c r="MTF268" s="254"/>
      <c r="MTG268" s="254"/>
      <c r="MTH268" s="254"/>
      <c r="MTI268" s="254"/>
      <c r="MTJ268" s="254"/>
      <c r="MTK268" s="254"/>
      <c r="MTL268" s="254"/>
      <c r="MTM268" s="254"/>
      <c r="MTN268" s="254"/>
      <c r="MTO268" s="254"/>
      <c r="MTP268" s="254"/>
      <c r="MTQ268" s="254"/>
      <c r="MTR268" s="254"/>
      <c r="MTS268" s="254"/>
      <c r="MTT268" s="254"/>
      <c r="MTU268" s="254"/>
      <c r="MTV268" s="254"/>
      <c r="MTW268" s="254"/>
      <c r="MTX268" s="254"/>
      <c r="MTY268" s="254"/>
      <c r="MTZ268" s="254"/>
      <c r="MUA268" s="254"/>
      <c r="MUB268" s="254"/>
      <c r="MUC268" s="254"/>
      <c r="MUD268" s="254"/>
      <c r="MUE268" s="254"/>
      <c r="MUF268" s="254"/>
      <c r="MUG268" s="254"/>
      <c r="MUH268" s="254"/>
      <c r="MUI268" s="254"/>
      <c r="MUJ268" s="254"/>
      <c r="MUK268" s="254"/>
      <c r="MUL268" s="254"/>
      <c r="MUM268" s="254"/>
      <c r="MUN268" s="254"/>
      <c r="MUO268" s="254"/>
      <c r="MUP268" s="254"/>
      <c r="MUQ268" s="254"/>
      <c r="MUR268" s="254"/>
      <c r="MUS268" s="254"/>
      <c r="MUT268" s="254"/>
      <c r="MUU268" s="254"/>
      <c r="MUV268" s="254"/>
      <c r="MUW268" s="254"/>
      <c r="MUX268" s="254"/>
      <c r="MUY268" s="254"/>
      <c r="MUZ268" s="254"/>
      <c r="MVA268" s="254"/>
      <c r="MVB268" s="254"/>
      <c r="MVC268" s="254"/>
      <c r="MVD268" s="254"/>
      <c r="MVE268" s="254"/>
      <c r="MVF268" s="254"/>
      <c r="MVG268" s="254"/>
      <c r="MVH268" s="254"/>
      <c r="MVI268" s="254"/>
      <c r="MVJ268" s="254"/>
      <c r="MVK268" s="254"/>
      <c r="MVL268" s="254"/>
      <c r="MVM268" s="254"/>
      <c r="MVN268" s="254"/>
      <c r="MVO268" s="254"/>
      <c r="MVP268" s="254"/>
      <c r="MVQ268" s="254"/>
      <c r="MVR268" s="254"/>
      <c r="MVS268" s="254"/>
      <c r="MVT268" s="254"/>
      <c r="MVU268" s="254"/>
      <c r="MVV268" s="254"/>
      <c r="MVW268" s="254"/>
      <c r="MVX268" s="254"/>
      <c r="MVY268" s="254"/>
      <c r="MVZ268" s="254"/>
      <c r="MWA268" s="254"/>
      <c r="MWB268" s="254"/>
      <c r="MWC268" s="254"/>
      <c r="MWD268" s="254"/>
      <c r="MWE268" s="254"/>
      <c r="MWF268" s="254"/>
      <c r="MWG268" s="254"/>
      <c r="MWH268" s="254"/>
      <c r="MWI268" s="254"/>
      <c r="MWJ268" s="254"/>
      <c r="MWK268" s="254"/>
      <c r="MWL268" s="254"/>
      <c r="MWM268" s="254"/>
      <c r="MWN268" s="254"/>
      <c r="MWO268" s="254"/>
      <c r="MWP268" s="254"/>
      <c r="MWQ268" s="254"/>
      <c r="MWR268" s="254"/>
      <c r="MWS268" s="254"/>
      <c r="MWT268" s="254"/>
      <c r="MWU268" s="254"/>
      <c r="MWV268" s="254"/>
      <c r="MWW268" s="254"/>
      <c r="MWX268" s="254"/>
      <c r="MWY268" s="254"/>
      <c r="MWZ268" s="254"/>
      <c r="MXA268" s="254"/>
      <c r="MXB268" s="254"/>
      <c r="MXC268" s="254"/>
      <c r="MXD268" s="254"/>
      <c r="MXE268" s="254"/>
      <c r="MXF268" s="254"/>
      <c r="MXG268" s="254"/>
      <c r="MXH268" s="254"/>
      <c r="MXI268" s="254"/>
      <c r="MXJ268" s="254"/>
      <c r="MXK268" s="254"/>
      <c r="MXL268" s="254"/>
      <c r="MXM268" s="254"/>
      <c r="MXN268" s="254"/>
      <c r="MXO268" s="254"/>
      <c r="MXP268" s="254"/>
      <c r="MXQ268" s="254"/>
      <c r="MXR268" s="254"/>
      <c r="MXS268" s="254"/>
      <c r="MXT268" s="254"/>
      <c r="MXU268" s="254"/>
      <c r="MXV268" s="254"/>
      <c r="MXW268" s="254"/>
      <c r="MXX268" s="254"/>
      <c r="MXY268" s="254"/>
      <c r="MXZ268" s="254"/>
      <c r="MYA268" s="254"/>
      <c r="MYB268" s="254"/>
      <c r="MYC268" s="254"/>
      <c r="MYD268" s="254"/>
      <c r="MYE268" s="254"/>
      <c r="MYF268" s="254"/>
      <c r="MYG268" s="254"/>
      <c r="MYH268" s="254"/>
      <c r="MYI268" s="254"/>
      <c r="MYJ268" s="254"/>
      <c r="MYK268" s="254"/>
      <c r="MYL268" s="254"/>
      <c r="MYM268" s="254"/>
      <c r="MYN268" s="254"/>
      <c r="MYO268" s="254"/>
      <c r="MYP268" s="254"/>
      <c r="MYQ268" s="254"/>
      <c r="MYR268" s="254"/>
      <c r="MYS268" s="254"/>
      <c r="MYT268" s="254"/>
      <c r="MYU268" s="254"/>
      <c r="MYV268" s="254"/>
      <c r="MYW268" s="254"/>
      <c r="MYX268" s="254"/>
      <c r="MYY268" s="254"/>
      <c r="MYZ268" s="254"/>
      <c r="MZA268" s="254"/>
      <c r="MZB268" s="254"/>
      <c r="MZC268" s="254"/>
      <c r="MZD268" s="254"/>
      <c r="MZE268" s="254"/>
      <c r="MZF268" s="254"/>
      <c r="MZG268" s="254"/>
      <c r="MZH268" s="254"/>
      <c r="MZI268" s="254"/>
      <c r="MZJ268" s="254"/>
      <c r="MZK268" s="254"/>
      <c r="MZL268" s="254"/>
      <c r="MZM268" s="254"/>
      <c r="MZN268" s="254"/>
      <c r="MZO268" s="254"/>
      <c r="MZP268" s="254"/>
      <c r="MZQ268" s="254"/>
      <c r="MZR268" s="254"/>
      <c r="MZS268" s="254"/>
      <c r="MZT268" s="254"/>
      <c r="MZU268" s="254"/>
      <c r="MZV268" s="254"/>
      <c r="MZW268" s="254"/>
      <c r="MZX268" s="254"/>
      <c r="MZY268" s="254"/>
      <c r="MZZ268" s="254"/>
      <c r="NAA268" s="254"/>
      <c r="NAB268" s="254"/>
      <c r="NAC268" s="254"/>
      <c r="NAD268" s="254"/>
      <c r="NAE268" s="254"/>
      <c r="NAF268" s="254"/>
      <c r="NAG268" s="254"/>
      <c r="NAH268" s="254"/>
      <c r="NAI268" s="254"/>
      <c r="NAJ268" s="254"/>
      <c r="NAK268" s="254"/>
      <c r="NAL268" s="254"/>
      <c r="NAM268" s="254"/>
      <c r="NAN268" s="254"/>
      <c r="NAO268" s="254"/>
      <c r="NAP268" s="254"/>
      <c r="NAQ268" s="254"/>
      <c r="NAR268" s="254"/>
      <c r="NAS268" s="254"/>
      <c r="NAT268" s="254"/>
      <c r="NAU268" s="254"/>
      <c r="NAV268" s="254"/>
      <c r="NAW268" s="254"/>
      <c r="NAX268" s="254"/>
      <c r="NAY268" s="254"/>
      <c r="NAZ268" s="254"/>
      <c r="NBA268" s="254"/>
      <c r="NBB268" s="254"/>
      <c r="NBC268" s="254"/>
      <c r="NBD268" s="254"/>
      <c r="NBE268" s="254"/>
      <c r="NBF268" s="254"/>
      <c r="NBG268" s="254"/>
      <c r="NBH268" s="254"/>
      <c r="NBI268" s="254"/>
      <c r="NBJ268" s="254"/>
      <c r="NBK268" s="254"/>
      <c r="NBL268" s="254"/>
      <c r="NBM268" s="254"/>
      <c r="NBN268" s="254"/>
      <c r="NBO268" s="254"/>
      <c r="NBP268" s="254"/>
      <c r="NBQ268" s="254"/>
      <c r="NBR268" s="254"/>
      <c r="NBS268" s="254"/>
      <c r="NBT268" s="254"/>
      <c r="NBU268" s="254"/>
      <c r="NBV268" s="254"/>
      <c r="NBW268" s="254"/>
      <c r="NBX268" s="254"/>
      <c r="NBY268" s="254"/>
      <c r="NBZ268" s="254"/>
      <c r="NCA268" s="254"/>
      <c r="NCB268" s="254"/>
      <c r="NCC268" s="254"/>
      <c r="NCD268" s="254"/>
      <c r="NCE268" s="254"/>
      <c r="NCF268" s="254"/>
      <c r="NCG268" s="254"/>
      <c r="NCH268" s="254"/>
      <c r="NCI268" s="254"/>
      <c r="NCJ268" s="254"/>
      <c r="NCK268" s="254"/>
      <c r="NCL268" s="254"/>
      <c r="NCM268" s="254"/>
      <c r="NCN268" s="254"/>
      <c r="NCO268" s="254"/>
      <c r="NCP268" s="254"/>
      <c r="NCQ268" s="254"/>
      <c r="NCR268" s="254"/>
      <c r="NCS268" s="254"/>
      <c r="NCT268" s="254"/>
      <c r="NCU268" s="254"/>
      <c r="NCV268" s="254"/>
      <c r="NCW268" s="254"/>
      <c r="NCX268" s="254"/>
      <c r="NCY268" s="254"/>
      <c r="NCZ268" s="254"/>
      <c r="NDA268" s="254"/>
      <c r="NDB268" s="254"/>
      <c r="NDC268" s="254"/>
      <c r="NDD268" s="254"/>
      <c r="NDE268" s="254"/>
      <c r="NDF268" s="254"/>
      <c r="NDG268" s="254"/>
      <c r="NDH268" s="254"/>
      <c r="NDI268" s="254"/>
      <c r="NDJ268" s="254"/>
      <c r="NDK268" s="254"/>
      <c r="NDL268" s="254"/>
      <c r="NDM268" s="254"/>
      <c r="NDN268" s="254"/>
      <c r="NDO268" s="254"/>
      <c r="NDP268" s="254"/>
      <c r="NDQ268" s="254"/>
      <c r="NDR268" s="254"/>
      <c r="NDS268" s="254"/>
      <c r="NDT268" s="254"/>
      <c r="NDU268" s="254"/>
      <c r="NDV268" s="254"/>
      <c r="NDW268" s="254"/>
      <c r="NDX268" s="254"/>
      <c r="NDY268" s="254"/>
      <c r="NDZ268" s="254"/>
      <c r="NEA268" s="254"/>
      <c r="NEB268" s="254"/>
      <c r="NEC268" s="254"/>
      <c r="NED268" s="254"/>
      <c r="NEE268" s="254"/>
      <c r="NEF268" s="254"/>
      <c r="NEG268" s="254"/>
      <c r="NEH268" s="254"/>
      <c r="NEI268" s="254"/>
      <c r="NEJ268" s="254"/>
      <c r="NEK268" s="254"/>
      <c r="NEL268" s="254"/>
      <c r="NEM268" s="254"/>
      <c r="NEN268" s="254"/>
      <c r="NEO268" s="254"/>
      <c r="NEP268" s="254"/>
      <c r="NEQ268" s="254"/>
      <c r="NER268" s="254"/>
      <c r="NES268" s="254"/>
      <c r="NET268" s="254"/>
      <c r="NEU268" s="254"/>
      <c r="NEV268" s="254"/>
      <c r="NEW268" s="254"/>
      <c r="NEX268" s="254"/>
      <c r="NEY268" s="254"/>
      <c r="NEZ268" s="254"/>
      <c r="NFA268" s="254"/>
      <c r="NFB268" s="254"/>
      <c r="NFC268" s="254"/>
      <c r="NFD268" s="254"/>
      <c r="NFE268" s="254"/>
      <c r="NFF268" s="254"/>
      <c r="NFG268" s="254"/>
      <c r="NFH268" s="254"/>
      <c r="NFI268" s="254"/>
      <c r="NFJ268" s="254"/>
      <c r="NFK268" s="254"/>
      <c r="NFL268" s="254"/>
      <c r="NFM268" s="254"/>
      <c r="NFN268" s="254"/>
      <c r="NFO268" s="254"/>
      <c r="NFP268" s="254"/>
      <c r="NFQ268" s="254"/>
      <c r="NFR268" s="254"/>
      <c r="NFS268" s="254"/>
      <c r="NFT268" s="254"/>
      <c r="NFU268" s="254"/>
      <c r="NFV268" s="254"/>
      <c r="NFW268" s="254"/>
      <c r="NFX268" s="254"/>
      <c r="NFY268" s="254"/>
      <c r="NFZ268" s="254"/>
      <c r="NGA268" s="254"/>
      <c r="NGB268" s="254"/>
      <c r="NGC268" s="254"/>
      <c r="NGD268" s="254"/>
      <c r="NGE268" s="254"/>
      <c r="NGF268" s="254"/>
      <c r="NGG268" s="254"/>
      <c r="NGH268" s="254"/>
      <c r="NGI268" s="254"/>
      <c r="NGJ268" s="254"/>
      <c r="NGK268" s="254"/>
      <c r="NGL268" s="254"/>
      <c r="NGM268" s="254"/>
      <c r="NGN268" s="254"/>
      <c r="NGO268" s="254"/>
      <c r="NGP268" s="254"/>
      <c r="NGQ268" s="254"/>
      <c r="NGR268" s="254"/>
      <c r="NGS268" s="254"/>
      <c r="NGT268" s="254"/>
      <c r="NGU268" s="254"/>
      <c r="NGV268" s="254"/>
      <c r="NGW268" s="254"/>
      <c r="NGX268" s="254"/>
      <c r="NGY268" s="254"/>
      <c r="NGZ268" s="254"/>
      <c r="NHA268" s="254"/>
      <c r="NHB268" s="254"/>
      <c r="NHC268" s="254"/>
      <c r="NHD268" s="254"/>
      <c r="NHE268" s="254"/>
      <c r="NHF268" s="254"/>
      <c r="NHG268" s="254"/>
      <c r="NHH268" s="254"/>
      <c r="NHI268" s="254"/>
      <c r="NHJ268" s="254"/>
      <c r="NHK268" s="254"/>
      <c r="NHL268" s="254"/>
      <c r="NHM268" s="254"/>
      <c r="NHN268" s="254"/>
      <c r="NHO268" s="254"/>
      <c r="NHP268" s="254"/>
      <c r="NHQ268" s="254"/>
      <c r="NHR268" s="254"/>
      <c r="NHS268" s="254"/>
      <c r="NHT268" s="254"/>
      <c r="NHU268" s="254"/>
      <c r="NHV268" s="254"/>
      <c r="NHW268" s="254"/>
      <c r="NHX268" s="254"/>
      <c r="NHY268" s="254"/>
      <c r="NHZ268" s="254"/>
      <c r="NIA268" s="254"/>
      <c r="NIB268" s="254"/>
      <c r="NIC268" s="254"/>
      <c r="NID268" s="254"/>
      <c r="NIE268" s="254"/>
      <c r="NIF268" s="254"/>
      <c r="NIG268" s="254"/>
      <c r="NIH268" s="254"/>
      <c r="NII268" s="254"/>
      <c r="NIJ268" s="254"/>
      <c r="NIK268" s="254"/>
      <c r="NIL268" s="254"/>
      <c r="NIM268" s="254"/>
      <c r="NIN268" s="254"/>
      <c r="NIO268" s="254"/>
      <c r="NIP268" s="254"/>
      <c r="NIQ268" s="254"/>
      <c r="NIR268" s="254"/>
      <c r="NIS268" s="254"/>
      <c r="NIT268" s="254"/>
      <c r="NIU268" s="254"/>
      <c r="NIV268" s="254"/>
      <c r="NIW268" s="254"/>
      <c r="NIX268" s="254"/>
      <c r="NIY268" s="254"/>
      <c r="NIZ268" s="254"/>
      <c r="NJA268" s="254"/>
      <c r="NJB268" s="254"/>
      <c r="NJC268" s="254"/>
      <c r="NJD268" s="254"/>
      <c r="NJE268" s="254"/>
      <c r="NJF268" s="254"/>
      <c r="NJG268" s="254"/>
      <c r="NJH268" s="254"/>
      <c r="NJI268" s="254"/>
      <c r="NJJ268" s="254"/>
      <c r="NJK268" s="254"/>
      <c r="NJL268" s="254"/>
      <c r="NJM268" s="254"/>
      <c r="NJN268" s="254"/>
      <c r="NJO268" s="254"/>
      <c r="NJP268" s="254"/>
      <c r="NJQ268" s="254"/>
      <c r="NJR268" s="254"/>
      <c r="NJS268" s="254"/>
      <c r="NJT268" s="254"/>
      <c r="NJU268" s="254"/>
      <c r="NJV268" s="254"/>
      <c r="NJW268" s="254"/>
      <c r="NJX268" s="254"/>
      <c r="NJY268" s="254"/>
      <c r="NJZ268" s="254"/>
      <c r="NKA268" s="254"/>
      <c r="NKB268" s="254"/>
      <c r="NKC268" s="254"/>
      <c r="NKD268" s="254"/>
      <c r="NKE268" s="254"/>
      <c r="NKF268" s="254"/>
      <c r="NKG268" s="254"/>
      <c r="NKH268" s="254"/>
      <c r="NKI268" s="254"/>
      <c r="NKJ268" s="254"/>
      <c r="NKK268" s="254"/>
      <c r="NKL268" s="254"/>
      <c r="NKM268" s="254"/>
      <c r="NKN268" s="254"/>
      <c r="NKO268" s="254"/>
      <c r="NKP268" s="254"/>
      <c r="NKQ268" s="254"/>
      <c r="NKR268" s="254"/>
      <c r="NKS268" s="254"/>
      <c r="NKT268" s="254"/>
      <c r="NKU268" s="254"/>
      <c r="NKV268" s="254"/>
      <c r="NKW268" s="254"/>
      <c r="NKX268" s="254"/>
      <c r="NKY268" s="254"/>
      <c r="NKZ268" s="254"/>
      <c r="NLA268" s="254"/>
      <c r="NLB268" s="254"/>
      <c r="NLC268" s="254"/>
      <c r="NLD268" s="254"/>
      <c r="NLE268" s="254"/>
      <c r="NLF268" s="254"/>
      <c r="NLG268" s="254"/>
      <c r="NLH268" s="254"/>
      <c r="NLI268" s="254"/>
      <c r="NLJ268" s="254"/>
      <c r="NLK268" s="254"/>
      <c r="NLL268" s="254"/>
      <c r="NLM268" s="254"/>
      <c r="NLN268" s="254"/>
      <c r="NLO268" s="254"/>
      <c r="NLP268" s="254"/>
      <c r="NLQ268" s="254"/>
      <c r="NLR268" s="254"/>
      <c r="NLS268" s="254"/>
      <c r="NLT268" s="254"/>
      <c r="NLU268" s="254"/>
      <c r="NLV268" s="254"/>
      <c r="NLW268" s="254"/>
      <c r="NLX268" s="254"/>
      <c r="NLY268" s="254"/>
      <c r="NLZ268" s="254"/>
      <c r="NMA268" s="254"/>
      <c r="NMB268" s="254"/>
      <c r="NMC268" s="254"/>
      <c r="NMD268" s="254"/>
      <c r="NME268" s="254"/>
      <c r="NMF268" s="254"/>
      <c r="NMG268" s="254"/>
      <c r="NMH268" s="254"/>
      <c r="NMI268" s="254"/>
      <c r="NMJ268" s="254"/>
      <c r="NMK268" s="254"/>
      <c r="NML268" s="254"/>
      <c r="NMM268" s="254"/>
      <c r="NMN268" s="254"/>
      <c r="NMO268" s="254"/>
      <c r="NMP268" s="254"/>
      <c r="NMQ268" s="254"/>
      <c r="NMR268" s="254"/>
      <c r="NMS268" s="254"/>
      <c r="NMT268" s="254"/>
      <c r="NMU268" s="254"/>
      <c r="NMV268" s="254"/>
      <c r="NMW268" s="254"/>
      <c r="NMX268" s="254"/>
      <c r="NMY268" s="254"/>
      <c r="NMZ268" s="254"/>
      <c r="NNA268" s="254"/>
      <c r="NNB268" s="254"/>
      <c r="NNC268" s="254"/>
      <c r="NND268" s="254"/>
      <c r="NNE268" s="254"/>
      <c r="NNF268" s="254"/>
      <c r="NNG268" s="254"/>
      <c r="NNH268" s="254"/>
      <c r="NNI268" s="254"/>
      <c r="NNJ268" s="254"/>
      <c r="NNK268" s="254"/>
      <c r="NNL268" s="254"/>
      <c r="NNM268" s="254"/>
      <c r="NNN268" s="254"/>
      <c r="NNO268" s="254"/>
      <c r="NNP268" s="254"/>
      <c r="NNQ268" s="254"/>
      <c r="NNR268" s="254"/>
      <c r="NNS268" s="254"/>
      <c r="NNT268" s="254"/>
      <c r="NNU268" s="254"/>
      <c r="NNV268" s="254"/>
      <c r="NNW268" s="254"/>
      <c r="NNX268" s="254"/>
      <c r="NNY268" s="254"/>
      <c r="NNZ268" s="254"/>
      <c r="NOA268" s="254"/>
      <c r="NOB268" s="254"/>
      <c r="NOC268" s="254"/>
      <c r="NOD268" s="254"/>
      <c r="NOE268" s="254"/>
      <c r="NOF268" s="254"/>
      <c r="NOG268" s="254"/>
      <c r="NOH268" s="254"/>
      <c r="NOI268" s="254"/>
      <c r="NOJ268" s="254"/>
      <c r="NOK268" s="254"/>
      <c r="NOL268" s="254"/>
      <c r="NOM268" s="254"/>
      <c r="NON268" s="254"/>
      <c r="NOO268" s="254"/>
      <c r="NOP268" s="254"/>
      <c r="NOQ268" s="254"/>
      <c r="NOR268" s="254"/>
      <c r="NOS268" s="254"/>
      <c r="NOT268" s="254"/>
      <c r="NOU268" s="254"/>
      <c r="NOV268" s="254"/>
      <c r="NOW268" s="254"/>
      <c r="NOX268" s="254"/>
      <c r="NOY268" s="254"/>
      <c r="NOZ268" s="254"/>
      <c r="NPA268" s="254"/>
      <c r="NPB268" s="254"/>
      <c r="NPC268" s="254"/>
      <c r="NPD268" s="254"/>
      <c r="NPE268" s="254"/>
      <c r="NPF268" s="254"/>
      <c r="NPG268" s="254"/>
      <c r="NPH268" s="254"/>
      <c r="NPI268" s="254"/>
      <c r="NPJ268" s="254"/>
      <c r="NPK268" s="254"/>
      <c r="NPL268" s="254"/>
      <c r="NPM268" s="254"/>
      <c r="NPN268" s="254"/>
      <c r="NPO268" s="254"/>
      <c r="NPP268" s="254"/>
      <c r="NPQ268" s="254"/>
      <c r="NPR268" s="254"/>
      <c r="NPS268" s="254"/>
      <c r="NPT268" s="254"/>
      <c r="NPU268" s="254"/>
      <c r="NPV268" s="254"/>
      <c r="NPW268" s="254"/>
      <c r="NPX268" s="254"/>
      <c r="NPY268" s="254"/>
      <c r="NPZ268" s="254"/>
      <c r="NQA268" s="254"/>
      <c r="NQB268" s="254"/>
      <c r="NQC268" s="254"/>
      <c r="NQD268" s="254"/>
      <c r="NQE268" s="254"/>
      <c r="NQF268" s="254"/>
      <c r="NQG268" s="254"/>
      <c r="NQH268" s="254"/>
      <c r="NQI268" s="254"/>
      <c r="NQJ268" s="254"/>
      <c r="NQK268" s="254"/>
      <c r="NQL268" s="254"/>
      <c r="NQM268" s="254"/>
      <c r="NQN268" s="254"/>
      <c r="NQO268" s="254"/>
      <c r="NQP268" s="254"/>
      <c r="NQQ268" s="254"/>
      <c r="NQR268" s="254"/>
      <c r="NQS268" s="254"/>
      <c r="NQT268" s="254"/>
      <c r="NQU268" s="254"/>
      <c r="NQV268" s="254"/>
      <c r="NQW268" s="254"/>
      <c r="NQX268" s="254"/>
      <c r="NQY268" s="254"/>
      <c r="NQZ268" s="254"/>
      <c r="NRA268" s="254"/>
      <c r="NRB268" s="254"/>
      <c r="NRC268" s="254"/>
      <c r="NRD268" s="254"/>
      <c r="NRE268" s="254"/>
      <c r="NRF268" s="254"/>
      <c r="NRG268" s="254"/>
      <c r="NRH268" s="254"/>
      <c r="NRI268" s="254"/>
      <c r="NRJ268" s="254"/>
      <c r="NRK268" s="254"/>
      <c r="NRL268" s="254"/>
      <c r="NRM268" s="254"/>
      <c r="NRN268" s="254"/>
      <c r="NRO268" s="254"/>
      <c r="NRP268" s="254"/>
      <c r="NRQ268" s="254"/>
      <c r="NRR268" s="254"/>
      <c r="NRS268" s="254"/>
      <c r="NRT268" s="254"/>
      <c r="NRU268" s="254"/>
      <c r="NRV268" s="254"/>
      <c r="NRW268" s="254"/>
      <c r="NRX268" s="254"/>
      <c r="NRY268" s="254"/>
      <c r="NRZ268" s="254"/>
      <c r="NSA268" s="254"/>
      <c r="NSB268" s="254"/>
      <c r="NSC268" s="254"/>
      <c r="NSD268" s="254"/>
      <c r="NSE268" s="254"/>
      <c r="NSF268" s="254"/>
      <c r="NSG268" s="254"/>
      <c r="NSH268" s="254"/>
      <c r="NSI268" s="254"/>
      <c r="NSJ268" s="254"/>
      <c r="NSK268" s="254"/>
      <c r="NSL268" s="254"/>
      <c r="NSM268" s="254"/>
      <c r="NSN268" s="254"/>
      <c r="NSO268" s="254"/>
      <c r="NSP268" s="254"/>
      <c r="NSQ268" s="254"/>
      <c r="NSR268" s="254"/>
      <c r="NSS268" s="254"/>
      <c r="NST268" s="254"/>
      <c r="NSU268" s="254"/>
      <c r="NSV268" s="254"/>
      <c r="NSW268" s="254"/>
      <c r="NSX268" s="254"/>
      <c r="NSY268" s="254"/>
      <c r="NSZ268" s="254"/>
      <c r="NTA268" s="254"/>
      <c r="NTB268" s="254"/>
      <c r="NTC268" s="254"/>
      <c r="NTD268" s="254"/>
      <c r="NTE268" s="254"/>
      <c r="NTF268" s="254"/>
      <c r="NTG268" s="254"/>
      <c r="NTH268" s="254"/>
      <c r="NTI268" s="254"/>
      <c r="NTJ268" s="254"/>
      <c r="NTK268" s="254"/>
      <c r="NTL268" s="254"/>
      <c r="NTM268" s="254"/>
      <c r="NTN268" s="254"/>
      <c r="NTO268" s="254"/>
      <c r="NTP268" s="254"/>
      <c r="NTQ268" s="254"/>
      <c r="NTR268" s="254"/>
      <c r="NTS268" s="254"/>
      <c r="NTT268" s="254"/>
      <c r="NTU268" s="254"/>
      <c r="NTV268" s="254"/>
      <c r="NTW268" s="254"/>
      <c r="NTX268" s="254"/>
      <c r="NTY268" s="254"/>
      <c r="NTZ268" s="254"/>
      <c r="NUA268" s="254"/>
      <c r="NUB268" s="254"/>
      <c r="NUC268" s="254"/>
      <c r="NUD268" s="254"/>
      <c r="NUE268" s="254"/>
      <c r="NUF268" s="254"/>
      <c r="NUG268" s="254"/>
      <c r="NUH268" s="254"/>
      <c r="NUI268" s="254"/>
      <c r="NUJ268" s="254"/>
      <c r="NUK268" s="254"/>
      <c r="NUL268" s="254"/>
      <c r="NUM268" s="254"/>
      <c r="NUN268" s="254"/>
      <c r="NUO268" s="254"/>
      <c r="NUP268" s="254"/>
      <c r="NUQ268" s="254"/>
      <c r="NUR268" s="254"/>
      <c r="NUS268" s="254"/>
      <c r="NUT268" s="254"/>
      <c r="NUU268" s="254"/>
      <c r="NUV268" s="254"/>
      <c r="NUW268" s="254"/>
      <c r="NUX268" s="254"/>
      <c r="NUY268" s="254"/>
      <c r="NUZ268" s="254"/>
      <c r="NVA268" s="254"/>
      <c r="NVB268" s="254"/>
      <c r="NVC268" s="254"/>
      <c r="NVD268" s="254"/>
      <c r="NVE268" s="254"/>
      <c r="NVF268" s="254"/>
      <c r="NVG268" s="254"/>
      <c r="NVH268" s="254"/>
      <c r="NVI268" s="254"/>
      <c r="NVJ268" s="254"/>
      <c r="NVK268" s="254"/>
      <c r="NVL268" s="254"/>
      <c r="NVM268" s="254"/>
      <c r="NVN268" s="254"/>
      <c r="NVO268" s="254"/>
      <c r="NVP268" s="254"/>
      <c r="NVQ268" s="254"/>
      <c r="NVR268" s="254"/>
      <c r="NVS268" s="254"/>
      <c r="NVT268" s="254"/>
      <c r="NVU268" s="254"/>
      <c r="NVV268" s="254"/>
      <c r="NVW268" s="254"/>
      <c r="NVX268" s="254"/>
      <c r="NVY268" s="254"/>
      <c r="NVZ268" s="254"/>
      <c r="NWA268" s="254"/>
      <c r="NWB268" s="254"/>
      <c r="NWC268" s="254"/>
      <c r="NWD268" s="254"/>
      <c r="NWE268" s="254"/>
      <c r="NWF268" s="254"/>
      <c r="NWG268" s="254"/>
      <c r="NWH268" s="254"/>
      <c r="NWI268" s="254"/>
      <c r="NWJ268" s="254"/>
      <c r="NWK268" s="254"/>
      <c r="NWL268" s="254"/>
      <c r="NWM268" s="254"/>
      <c r="NWN268" s="254"/>
      <c r="NWO268" s="254"/>
      <c r="NWP268" s="254"/>
      <c r="NWQ268" s="254"/>
      <c r="NWR268" s="254"/>
      <c r="NWS268" s="254"/>
      <c r="NWT268" s="254"/>
      <c r="NWU268" s="254"/>
      <c r="NWV268" s="254"/>
      <c r="NWW268" s="254"/>
      <c r="NWX268" s="254"/>
      <c r="NWY268" s="254"/>
      <c r="NWZ268" s="254"/>
      <c r="NXA268" s="254"/>
      <c r="NXB268" s="254"/>
      <c r="NXC268" s="254"/>
      <c r="NXD268" s="254"/>
      <c r="NXE268" s="254"/>
      <c r="NXF268" s="254"/>
      <c r="NXG268" s="254"/>
      <c r="NXH268" s="254"/>
      <c r="NXI268" s="254"/>
      <c r="NXJ268" s="254"/>
      <c r="NXK268" s="254"/>
      <c r="NXL268" s="254"/>
      <c r="NXM268" s="254"/>
      <c r="NXN268" s="254"/>
      <c r="NXO268" s="254"/>
      <c r="NXP268" s="254"/>
      <c r="NXQ268" s="254"/>
      <c r="NXR268" s="254"/>
      <c r="NXS268" s="254"/>
      <c r="NXT268" s="254"/>
      <c r="NXU268" s="254"/>
      <c r="NXV268" s="254"/>
      <c r="NXW268" s="254"/>
      <c r="NXX268" s="254"/>
      <c r="NXY268" s="254"/>
      <c r="NXZ268" s="254"/>
      <c r="NYA268" s="254"/>
      <c r="NYB268" s="254"/>
      <c r="NYC268" s="254"/>
      <c r="NYD268" s="254"/>
      <c r="NYE268" s="254"/>
      <c r="NYF268" s="254"/>
      <c r="NYG268" s="254"/>
      <c r="NYH268" s="254"/>
      <c r="NYI268" s="254"/>
      <c r="NYJ268" s="254"/>
      <c r="NYK268" s="254"/>
      <c r="NYL268" s="254"/>
      <c r="NYM268" s="254"/>
      <c r="NYN268" s="254"/>
      <c r="NYO268" s="254"/>
      <c r="NYP268" s="254"/>
      <c r="NYQ268" s="254"/>
      <c r="NYR268" s="254"/>
      <c r="NYS268" s="254"/>
      <c r="NYT268" s="254"/>
      <c r="NYU268" s="254"/>
      <c r="NYV268" s="254"/>
      <c r="NYW268" s="254"/>
      <c r="NYX268" s="254"/>
      <c r="NYY268" s="254"/>
      <c r="NYZ268" s="254"/>
      <c r="NZA268" s="254"/>
      <c r="NZB268" s="254"/>
      <c r="NZC268" s="254"/>
      <c r="NZD268" s="254"/>
      <c r="NZE268" s="254"/>
      <c r="NZF268" s="254"/>
      <c r="NZG268" s="254"/>
      <c r="NZH268" s="254"/>
      <c r="NZI268" s="254"/>
      <c r="NZJ268" s="254"/>
      <c r="NZK268" s="254"/>
      <c r="NZL268" s="254"/>
      <c r="NZM268" s="254"/>
      <c r="NZN268" s="254"/>
      <c r="NZO268" s="254"/>
      <c r="NZP268" s="254"/>
      <c r="NZQ268" s="254"/>
      <c r="NZR268" s="254"/>
      <c r="NZS268" s="254"/>
      <c r="NZT268" s="254"/>
      <c r="NZU268" s="254"/>
      <c r="NZV268" s="254"/>
      <c r="NZW268" s="254"/>
      <c r="NZX268" s="254"/>
      <c r="NZY268" s="254"/>
      <c r="NZZ268" s="254"/>
      <c r="OAA268" s="254"/>
      <c r="OAB268" s="254"/>
      <c r="OAC268" s="254"/>
      <c r="OAD268" s="254"/>
      <c r="OAE268" s="254"/>
      <c r="OAF268" s="254"/>
      <c r="OAG268" s="254"/>
      <c r="OAH268" s="254"/>
      <c r="OAI268" s="254"/>
      <c r="OAJ268" s="254"/>
      <c r="OAK268" s="254"/>
      <c r="OAL268" s="254"/>
      <c r="OAM268" s="254"/>
      <c r="OAN268" s="254"/>
      <c r="OAO268" s="254"/>
      <c r="OAP268" s="254"/>
      <c r="OAQ268" s="254"/>
      <c r="OAR268" s="254"/>
      <c r="OAS268" s="254"/>
      <c r="OAT268" s="254"/>
      <c r="OAU268" s="254"/>
      <c r="OAV268" s="254"/>
      <c r="OAW268" s="254"/>
      <c r="OAX268" s="254"/>
      <c r="OAY268" s="254"/>
      <c r="OAZ268" s="254"/>
      <c r="OBA268" s="254"/>
      <c r="OBB268" s="254"/>
      <c r="OBC268" s="254"/>
      <c r="OBD268" s="254"/>
      <c r="OBE268" s="254"/>
      <c r="OBF268" s="254"/>
      <c r="OBG268" s="254"/>
      <c r="OBH268" s="254"/>
      <c r="OBI268" s="254"/>
      <c r="OBJ268" s="254"/>
      <c r="OBK268" s="254"/>
      <c r="OBL268" s="254"/>
      <c r="OBM268" s="254"/>
      <c r="OBN268" s="254"/>
      <c r="OBO268" s="254"/>
      <c r="OBP268" s="254"/>
      <c r="OBQ268" s="254"/>
      <c r="OBR268" s="254"/>
      <c r="OBS268" s="254"/>
      <c r="OBT268" s="254"/>
      <c r="OBU268" s="254"/>
      <c r="OBV268" s="254"/>
      <c r="OBW268" s="254"/>
      <c r="OBX268" s="254"/>
      <c r="OBY268" s="254"/>
      <c r="OBZ268" s="254"/>
      <c r="OCA268" s="254"/>
      <c r="OCB268" s="254"/>
      <c r="OCC268" s="254"/>
      <c r="OCD268" s="254"/>
      <c r="OCE268" s="254"/>
      <c r="OCF268" s="254"/>
      <c r="OCG268" s="254"/>
      <c r="OCH268" s="254"/>
      <c r="OCI268" s="254"/>
      <c r="OCJ268" s="254"/>
      <c r="OCK268" s="254"/>
      <c r="OCL268" s="254"/>
      <c r="OCM268" s="254"/>
      <c r="OCN268" s="254"/>
      <c r="OCO268" s="254"/>
      <c r="OCP268" s="254"/>
      <c r="OCQ268" s="254"/>
      <c r="OCR268" s="254"/>
      <c r="OCS268" s="254"/>
      <c r="OCT268" s="254"/>
      <c r="OCU268" s="254"/>
      <c r="OCV268" s="254"/>
      <c r="OCW268" s="254"/>
      <c r="OCX268" s="254"/>
      <c r="OCY268" s="254"/>
      <c r="OCZ268" s="254"/>
      <c r="ODA268" s="254"/>
      <c r="ODB268" s="254"/>
      <c r="ODC268" s="254"/>
      <c r="ODD268" s="254"/>
      <c r="ODE268" s="254"/>
      <c r="ODF268" s="254"/>
      <c r="ODG268" s="254"/>
      <c r="ODH268" s="254"/>
      <c r="ODI268" s="254"/>
      <c r="ODJ268" s="254"/>
      <c r="ODK268" s="254"/>
      <c r="ODL268" s="254"/>
      <c r="ODM268" s="254"/>
      <c r="ODN268" s="254"/>
      <c r="ODO268" s="254"/>
      <c r="ODP268" s="254"/>
      <c r="ODQ268" s="254"/>
      <c r="ODR268" s="254"/>
      <c r="ODS268" s="254"/>
      <c r="ODT268" s="254"/>
      <c r="ODU268" s="254"/>
      <c r="ODV268" s="254"/>
      <c r="ODW268" s="254"/>
      <c r="ODX268" s="254"/>
      <c r="ODY268" s="254"/>
      <c r="ODZ268" s="254"/>
      <c r="OEA268" s="254"/>
      <c r="OEB268" s="254"/>
      <c r="OEC268" s="254"/>
      <c r="OED268" s="254"/>
      <c r="OEE268" s="254"/>
      <c r="OEF268" s="254"/>
      <c r="OEG268" s="254"/>
      <c r="OEH268" s="254"/>
      <c r="OEI268" s="254"/>
      <c r="OEJ268" s="254"/>
      <c r="OEK268" s="254"/>
      <c r="OEL268" s="254"/>
      <c r="OEM268" s="254"/>
      <c r="OEN268" s="254"/>
      <c r="OEO268" s="254"/>
      <c r="OEP268" s="254"/>
      <c r="OEQ268" s="254"/>
      <c r="OER268" s="254"/>
      <c r="OES268" s="254"/>
      <c r="OET268" s="254"/>
      <c r="OEU268" s="254"/>
      <c r="OEV268" s="254"/>
      <c r="OEW268" s="254"/>
      <c r="OEX268" s="254"/>
      <c r="OEY268" s="254"/>
      <c r="OEZ268" s="254"/>
      <c r="OFA268" s="254"/>
      <c r="OFB268" s="254"/>
      <c r="OFC268" s="254"/>
      <c r="OFD268" s="254"/>
      <c r="OFE268" s="254"/>
      <c r="OFF268" s="254"/>
      <c r="OFG268" s="254"/>
      <c r="OFH268" s="254"/>
      <c r="OFI268" s="254"/>
      <c r="OFJ268" s="254"/>
      <c r="OFK268" s="254"/>
      <c r="OFL268" s="254"/>
      <c r="OFM268" s="254"/>
      <c r="OFN268" s="254"/>
      <c r="OFO268" s="254"/>
      <c r="OFP268" s="254"/>
      <c r="OFQ268" s="254"/>
      <c r="OFR268" s="254"/>
      <c r="OFS268" s="254"/>
      <c r="OFT268" s="254"/>
      <c r="OFU268" s="254"/>
      <c r="OFV268" s="254"/>
      <c r="OFW268" s="254"/>
      <c r="OFX268" s="254"/>
      <c r="OFY268" s="254"/>
      <c r="OFZ268" s="254"/>
      <c r="OGA268" s="254"/>
      <c r="OGB268" s="254"/>
      <c r="OGC268" s="254"/>
      <c r="OGD268" s="254"/>
      <c r="OGE268" s="254"/>
      <c r="OGF268" s="254"/>
      <c r="OGG268" s="254"/>
      <c r="OGH268" s="254"/>
      <c r="OGI268" s="254"/>
      <c r="OGJ268" s="254"/>
      <c r="OGK268" s="254"/>
      <c r="OGL268" s="254"/>
      <c r="OGM268" s="254"/>
      <c r="OGN268" s="254"/>
      <c r="OGO268" s="254"/>
      <c r="OGP268" s="254"/>
      <c r="OGQ268" s="254"/>
      <c r="OGR268" s="254"/>
      <c r="OGS268" s="254"/>
      <c r="OGT268" s="254"/>
      <c r="OGU268" s="254"/>
      <c r="OGV268" s="254"/>
      <c r="OGW268" s="254"/>
      <c r="OGX268" s="254"/>
      <c r="OGY268" s="254"/>
      <c r="OGZ268" s="254"/>
      <c r="OHA268" s="254"/>
      <c r="OHB268" s="254"/>
      <c r="OHC268" s="254"/>
      <c r="OHD268" s="254"/>
      <c r="OHE268" s="254"/>
      <c r="OHF268" s="254"/>
      <c r="OHG268" s="254"/>
      <c r="OHH268" s="254"/>
      <c r="OHI268" s="254"/>
      <c r="OHJ268" s="254"/>
      <c r="OHK268" s="254"/>
      <c r="OHL268" s="254"/>
      <c r="OHM268" s="254"/>
      <c r="OHN268" s="254"/>
      <c r="OHO268" s="254"/>
      <c r="OHP268" s="254"/>
      <c r="OHQ268" s="254"/>
      <c r="OHR268" s="254"/>
      <c r="OHS268" s="254"/>
      <c r="OHT268" s="254"/>
      <c r="OHU268" s="254"/>
      <c r="OHV268" s="254"/>
      <c r="OHW268" s="254"/>
      <c r="OHX268" s="254"/>
      <c r="OHY268" s="254"/>
      <c r="OHZ268" s="254"/>
      <c r="OIA268" s="254"/>
      <c r="OIB268" s="254"/>
      <c r="OIC268" s="254"/>
      <c r="OID268" s="254"/>
      <c r="OIE268" s="254"/>
      <c r="OIF268" s="254"/>
      <c r="OIG268" s="254"/>
      <c r="OIH268" s="254"/>
      <c r="OII268" s="254"/>
      <c r="OIJ268" s="254"/>
      <c r="OIK268" s="254"/>
      <c r="OIL268" s="254"/>
      <c r="OIM268" s="254"/>
      <c r="OIN268" s="254"/>
      <c r="OIO268" s="254"/>
      <c r="OIP268" s="254"/>
      <c r="OIQ268" s="254"/>
      <c r="OIR268" s="254"/>
      <c r="OIS268" s="254"/>
      <c r="OIT268" s="254"/>
      <c r="OIU268" s="254"/>
      <c r="OIV268" s="254"/>
      <c r="OIW268" s="254"/>
      <c r="OIX268" s="254"/>
      <c r="OIY268" s="254"/>
      <c r="OIZ268" s="254"/>
      <c r="OJA268" s="254"/>
      <c r="OJB268" s="254"/>
      <c r="OJC268" s="254"/>
      <c r="OJD268" s="254"/>
      <c r="OJE268" s="254"/>
      <c r="OJF268" s="254"/>
      <c r="OJG268" s="254"/>
      <c r="OJH268" s="254"/>
      <c r="OJI268" s="254"/>
      <c r="OJJ268" s="254"/>
      <c r="OJK268" s="254"/>
      <c r="OJL268" s="254"/>
      <c r="OJM268" s="254"/>
      <c r="OJN268" s="254"/>
      <c r="OJO268" s="254"/>
      <c r="OJP268" s="254"/>
      <c r="OJQ268" s="254"/>
      <c r="OJR268" s="254"/>
      <c r="OJS268" s="254"/>
      <c r="OJT268" s="254"/>
      <c r="OJU268" s="254"/>
      <c r="OJV268" s="254"/>
      <c r="OJW268" s="254"/>
      <c r="OJX268" s="254"/>
      <c r="OJY268" s="254"/>
      <c r="OJZ268" s="254"/>
      <c r="OKA268" s="254"/>
      <c r="OKB268" s="254"/>
      <c r="OKC268" s="254"/>
      <c r="OKD268" s="254"/>
      <c r="OKE268" s="254"/>
      <c r="OKF268" s="254"/>
      <c r="OKG268" s="254"/>
      <c r="OKH268" s="254"/>
      <c r="OKI268" s="254"/>
      <c r="OKJ268" s="254"/>
      <c r="OKK268" s="254"/>
      <c r="OKL268" s="254"/>
      <c r="OKM268" s="254"/>
      <c r="OKN268" s="254"/>
      <c r="OKO268" s="254"/>
      <c r="OKP268" s="254"/>
      <c r="OKQ268" s="254"/>
      <c r="OKR268" s="254"/>
      <c r="OKS268" s="254"/>
      <c r="OKT268" s="254"/>
      <c r="OKU268" s="254"/>
      <c r="OKV268" s="254"/>
      <c r="OKW268" s="254"/>
      <c r="OKX268" s="254"/>
      <c r="OKY268" s="254"/>
      <c r="OKZ268" s="254"/>
      <c r="OLA268" s="254"/>
      <c r="OLB268" s="254"/>
      <c r="OLC268" s="254"/>
      <c r="OLD268" s="254"/>
      <c r="OLE268" s="254"/>
      <c r="OLF268" s="254"/>
      <c r="OLG268" s="254"/>
      <c r="OLH268" s="254"/>
      <c r="OLI268" s="254"/>
      <c r="OLJ268" s="254"/>
      <c r="OLK268" s="254"/>
      <c r="OLL268" s="254"/>
      <c r="OLM268" s="254"/>
      <c r="OLN268" s="254"/>
      <c r="OLO268" s="254"/>
      <c r="OLP268" s="254"/>
      <c r="OLQ268" s="254"/>
      <c r="OLR268" s="254"/>
      <c r="OLS268" s="254"/>
      <c r="OLT268" s="254"/>
      <c r="OLU268" s="254"/>
      <c r="OLV268" s="254"/>
      <c r="OLW268" s="254"/>
      <c r="OLX268" s="254"/>
      <c r="OLY268" s="254"/>
      <c r="OLZ268" s="254"/>
      <c r="OMA268" s="254"/>
      <c r="OMB268" s="254"/>
      <c r="OMC268" s="254"/>
      <c r="OMD268" s="254"/>
      <c r="OME268" s="254"/>
      <c r="OMF268" s="254"/>
      <c r="OMG268" s="254"/>
      <c r="OMH268" s="254"/>
      <c r="OMI268" s="254"/>
      <c r="OMJ268" s="254"/>
      <c r="OMK268" s="254"/>
      <c r="OML268" s="254"/>
      <c r="OMM268" s="254"/>
      <c r="OMN268" s="254"/>
      <c r="OMO268" s="254"/>
      <c r="OMP268" s="254"/>
      <c r="OMQ268" s="254"/>
      <c r="OMR268" s="254"/>
      <c r="OMS268" s="254"/>
      <c r="OMT268" s="254"/>
      <c r="OMU268" s="254"/>
      <c r="OMV268" s="254"/>
      <c r="OMW268" s="254"/>
      <c r="OMX268" s="254"/>
      <c r="OMY268" s="254"/>
      <c r="OMZ268" s="254"/>
      <c r="ONA268" s="254"/>
      <c r="ONB268" s="254"/>
      <c r="ONC268" s="254"/>
      <c r="OND268" s="254"/>
      <c r="ONE268" s="254"/>
      <c r="ONF268" s="254"/>
      <c r="ONG268" s="254"/>
      <c r="ONH268" s="254"/>
      <c r="ONI268" s="254"/>
      <c r="ONJ268" s="254"/>
      <c r="ONK268" s="254"/>
      <c r="ONL268" s="254"/>
      <c r="ONM268" s="254"/>
      <c r="ONN268" s="254"/>
      <c r="ONO268" s="254"/>
      <c r="ONP268" s="254"/>
      <c r="ONQ268" s="254"/>
      <c r="ONR268" s="254"/>
      <c r="ONS268" s="254"/>
      <c r="ONT268" s="254"/>
      <c r="ONU268" s="254"/>
      <c r="ONV268" s="254"/>
      <c r="ONW268" s="254"/>
      <c r="ONX268" s="254"/>
      <c r="ONY268" s="254"/>
      <c r="ONZ268" s="254"/>
      <c r="OOA268" s="254"/>
      <c r="OOB268" s="254"/>
      <c r="OOC268" s="254"/>
      <c r="OOD268" s="254"/>
      <c r="OOE268" s="254"/>
      <c r="OOF268" s="254"/>
      <c r="OOG268" s="254"/>
      <c r="OOH268" s="254"/>
      <c r="OOI268" s="254"/>
      <c r="OOJ268" s="254"/>
      <c r="OOK268" s="254"/>
      <c r="OOL268" s="254"/>
      <c r="OOM268" s="254"/>
      <c r="OON268" s="254"/>
      <c r="OOO268" s="254"/>
      <c r="OOP268" s="254"/>
      <c r="OOQ268" s="254"/>
      <c r="OOR268" s="254"/>
      <c r="OOS268" s="254"/>
      <c r="OOT268" s="254"/>
      <c r="OOU268" s="254"/>
      <c r="OOV268" s="254"/>
      <c r="OOW268" s="254"/>
      <c r="OOX268" s="254"/>
      <c r="OOY268" s="254"/>
      <c r="OOZ268" s="254"/>
      <c r="OPA268" s="254"/>
      <c r="OPB268" s="254"/>
      <c r="OPC268" s="254"/>
      <c r="OPD268" s="254"/>
      <c r="OPE268" s="254"/>
      <c r="OPF268" s="254"/>
      <c r="OPG268" s="254"/>
      <c r="OPH268" s="254"/>
      <c r="OPI268" s="254"/>
      <c r="OPJ268" s="254"/>
      <c r="OPK268" s="254"/>
      <c r="OPL268" s="254"/>
      <c r="OPM268" s="254"/>
      <c r="OPN268" s="254"/>
      <c r="OPO268" s="254"/>
      <c r="OPP268" s="254"/>
      <c r="OPQ268" s="254"/>
      <c r="OPR268" s="254"/>
      <c r="OPS268" s="254"/>
      <c r="OPT268" s="254"/>
      <c r="OPU268" s="254"/>
      <c r="OPV268" s="254"/>
      <c r="OPW268" s="254"/>
      <c r="OPX268" s="254"/>
      <c r="OPY268" s="254"/>
      <c r="OPZ268" s="254"/>
      <c r="OQA268" s="254"/>
      <c r="OQB268" s="254"/>
      <c r="OQC268" s="254"/>
      <c r="OQD268" s="254"/>
      <c r="OQE268" s="254"/>
      <c r="OQF268" s="254"/>
      <c r="OQG268" s="254"/>
      <c r="OQH268" s="254"/>
      <c r="OQI268" s="254"/>
      <c r="OQJ268" s="254"/>
      <c r="OQK268" s="254"/>
      <c r="OQL268" s="254"/>
      <c r="OQM268" s="254"/>
      <c r="OQN268" s="254"/>
      <c r="OQO268" s="254"/>
      <c r="OQP268" s="254"/>
      <c r="OQQ268" s="254"/>
      <c r="OQR268" s="254"/>
      <c r="OQS268" s="254"/>
      <c r="OQT268" s="254"/>
      <c r="OQU268" s="254"/>
      <c r="OQV268" s="254"/>
      <c r="OQW268" s="254"/>
      <c r="OQX268" s="254"/>
      <c r="OQY268" s="254"/>
      <c r="OQZ268" s="254"/>
      <c r="ORA268" s="254"/>
      <c r="ORB268" s="254"/>
      <c r="ORC268" s="254"/>
      <c r="ORD268" s="254"/>
      <c r="ORE268" s="254"/>
      <c r="ORF268" s="254"/>
      <c r="ORG268" s="254"/>
      <c r="ORH268" s="254"/>
      <c r="ORI268" s="254"/>
      <c r="ORJ268" s="254"/>
      <c r="ORK268" s="254"/>
      <c r="ORL268" s="254"/>
      <c r="ORM268" s="254"/>
      <c r="ORN268" s="254"/>
      <c r="ORO268" s="254"/>
      <c r="ORP268" s="254"/>
      <c r="ORQ268" s="254"/>
      <c r="ORR268" s="254"/>
      <c r="ORS268" s="254"/>
      <c r="ORT268" s="254"/>
      <c r="ORU268" s="254"/>
      <c r="ORV268" s="254"/>
      <c r="ORW268" s="254"/>
      <c r="ORX268" s="254"/>
      <c r="ORY268" s="254"/>
      <c r="ORZ268" s="254"/>
      <c r="OSA268" s="254"/>
      <c r="OSB268" s="254"/>
      <c r="OSC268" s="254"/>
      <c r="OSD268" s="254"/>
      <c r="OSE268" s="254"/>
      <c r="OSF268" s="254"/>
      <c r="OSG268" s="254"/>
      <c r="OSH268" s="254"/>
      <c r="OSI268" s="254"/>
      <c r="OSJ268" s="254"/>
      <c r="OSK268" s="254"/>
      <c r="OSL268" s="254"/>
      <c r="OSM268" s="254"/>
      <c r="OSN268" s="254"/>
      <c r="OSO268" s="254"/>
      <c r="OSP268" s="254"/>
      <c r="OSQ268" s="254"/>
      <c r="OSR268" s="254"/>
      <c r="OSS268" s="254"/>
      <c r="OST268" s="254"/>
      <c r="OSU268" s="254"/>
      <c r="OSV268" s="254"/>
      <c r="OSW268" s="254"/>
      <c r="OSX268" s="254"/>
      <c r="OSY268" s="254"/>
      <c r="OSZ268" s="254"/>
      <c r="OTA268" s="254"/>
      <c r="OTB268" s="254"/>
      <c r="OTC268" s="254"/>
      <c r="OTD268" s="254"/>
      <c r="OTE268" s="254"/>
      <c r="OTF268" s="254"/>
      <c r="OTG268" s="254"/>
      <c r="OTH268" s="254"/>
      <c r="OTI268" s="254"/>
      <c r="OTJ268" s="254"/>
      <c r="OTK268" s="254"/>
      <c r="OTL268" s="254"/>
      <c r="OTM268" s="254"/>
      <c r="OTN268" s="254"/>
      <c r="OTO268" s="254"/>
      <c r="OTP268" s="254"/>
      <c r="OTQ268" s="254"/>
      <c r="OTR268" s="254"/>
      <c r="OTS268" s="254"/>
      <c r="OTT268" s="254"/>
      <c r="OTU268" s="254"/>
      <c r="OTV268" s="254"/>
      <c r="OTW268" s="254"/>
      <c r="OTX268" s="254"/>
      <c r="OTY268" s="254"/>
      <c r="OTZ268" s="254"/>
      <c r="OUA268" s="254"/>
      <c r="OUB268" s="254"/>
      <c r="OUC268" s="254"/>
      <c r="OUD268" s="254"/>
      <c r="OUE268" s="254"/>
      <c r="OUF268" s="254"/>
      <c r="OUG268" s="254"/>
      <c r="OUH268" s="254"/>
      <c r="OUI268" s="254"/>
      <c r="OUJ268" s="254"/>
      <c r="OUK268" s="254"/>
      <c r="OUL268" s="254"/>
      <c r="OUM268" s="254"/>
      <c r="OUN268" s="254"/>
      <c r="OUO268" s="254"/>
      <c r="OUP268" s="254"/>
      <c r="OUQ268" s="254"/>
      <c r="OUR268" s="254"/>
      <c r="OUS268" s="254"/>
      <c r="OUT268" s="254"/>
      <c r="OUU268" s="254"/>
      <c r="OUV268" s="254"/>
      <c r="OUW268" s="254"/>
      <c r="OUX268" s="254"/>
      <c r="OUY268" s="254"/>
      <c r="OUZ268" s="254"/>
      <c r="OVA268" s="254"/>
      <c r="OVB268" s="254"/>
      <c r="OVC268" s="254"/>
      <c r="OVD268" s="254"/>
      <c r="OVE268" s="254"/>
      <c r="OVF268" s="254"/>
      <c r="OVG268" s="254"/>
      <c r="OVH268" s="254"/>
      <c r="OVI268" s="254"/>
      <c r="OVJ268" s="254"/>
      <c r="OVK268" s="254"/>
      <c r="OVL268" s="254"/>
      <c r="OVM268" s="254"/>
      <c r="OVN268" s="254"/>
      <c r="OVO268" s="254"/>
      <c r="OVP268" s="254"/>
      <c r="OVQ268" s="254"/>
      <c r="OVR268" s="254"/>
      <c r="OVS268" s="254"/>
      <c r="OVT268" s="254"/>
      <c r="OVU268" s="254"/>
      <c r="OVV268" s="254"/>
      <c r="OVW268" s="254"/>
      <c r="OVX268" s="254"/>
      <c r="OVY268" s="254"/>
      <c r="OVZ268" s="254"/>
      <c r="OWA268" s="254"/>
      <c r="OWB268" s="254"/>
      <c r="OWC268" s="254"/>
      <c r="OWD268" s="254"/>
      <c r="OWE268" s="254"/>
      <c r="OWF268" s="254"/>
      <c r="OWG268" s="254"/>
      <c r="OWH268" s="254"/>
      <c r="OWI268" s="254"/>
      <c r="OWJ268" s="254"/>
      <c r="OWK268" s="254"/>
      <c r="OWL268" s="254"/>
      <c r="OWM268" s="254"/>
      <c r="OWN268" s="254"/>
      <c r="OWO268" s="254"/>
      <c r="OWP268" s="254"/>
      <c r="OWQ268" s="254"/>
      <c r="OWR268" s="254"/>
      <c r="OWS268" s="254"/>
      <c r="OWT268" s="254"/>
      <c r="OWU268" s="254"/>
      <c r="OWV268" s="254"/>
      <c r="OWW268" s="254"/>
      <c r="OWX268" s="254"/>
      <c r="OWY268" s="254"/>
      <c r="OWZ268" s="254"/>
      <c r="OXA268" s="254"/>
      <c r="OXB268" s="254"/>
      <c r="OXC268" s="254"/>
      <c r="OXD268" s="254"/>
      <c r="OXE268" s="254"/>
      <c r="OXF268" s="254"/>
      <c r="OXG268" s="254"/>
      <c r="OXH268" s="254"/>
      <c r="OXI268" s="254"/>
      <c r="OXJ268" s="254"/>
      <c r="OXK268" s="254"/>
      <c r="OXL268" s="254"/>
      <c r="OXM268" s="254"/>
      <c r="OXN268" s="254"/>
      <c r="OXO268" s="254"/>
      <c r="OXP268" s="254"/>
      <c r="OXQ268" s="254"/>
      <c r="OXR268" s="254"/>
      <c r="OXS268" s="254"/>
      <c r="OXT268" s="254"/>
      <c r="OXU268" s="254"/>
      <c r="OXV268" s="254"/>
      <c r="OXW268" s="254"/>
      <c r="OXX268" s="254"/>
      <c r="OXY268" s="254"/>
      <c r="OXZ268" s="254"/>
      <c r="OYA268" s="254"/>
      <c r="OYB268" s="254"/>
      <c r="OYC268" s="254"/>
      <c r="OYD268" s="254"/>
      <c r="OYE268" s="254"/>
      <c r="OYF268" s="254"/>
      <c r="OYG268" s="254"/>
      <c r="OYH268" s="254"/>
      <c r="OYI268" s="254"/>
      <c r="OYJ268" s="254"/>
      <c r="OYK268" s="254"/>
      <c r="OYL268" s="254"/>
      <c r="OYM268" s="254"/>
      <c r="OYN268" s="254"/>
      <c r="OYO268" s="254"/>
      <c r="OYP268" s="254"/>
      <c r="OYQ268" s="254"/>
      <c r="OYR268" s="254"/>
      <c r="OYS268" s="254"/>
      <c r="OYT268" s="254"/>
      <c r="OYU268" s="254"/>
      <c r="OYV268" s="254"/>
      <c r="OYW268" s="254"/>
      <c r="OYX268" s="254"/>
      <c r="OYY268" s="254"/>
      <c r="OYZ268" s="254"/>
      <c r="OZA268" s="254"/>
      <c r="OZB268" s="254"/>
      <c r="OZC268" s="254"/>
      <c r="OZD268" s="254"/>
      <c r="OZE268" s="254"/>
      <c r="OZF268" s="254"/>
      <c r="OZG268" s="254"/>
      <c r="OZH268" s="254"/>
      <c r="OZI268" s="254"/>
      <c r="OZJ268" s="254"/>
      <c r="OZK268" s="254"/>
      <c r="OZL268" s="254"/>
      <c r="OZM268" s="254"/>
      <c r="OZN268" s="254"/>
      <c r="OZO268" s="254"/>
      <c r="OZP268" s="254"/>
      <c r="OZQ268" s="254"/>
      <c r="OZR268" s="254"/>
      <c r="OZS268" s="254"/>
      <c r="OZT268" s="254"/>
      <c r="OZU268" s="254"/>
      <c r="OZV268" s="254"/>
      <c r="OZW268" s="254"/>
      <c r="OZX268" s="254"/>
      <c r="OZY268" s="254"/>
      <c r="OZZ268" s="254"/>
      <c r="PAA268" s="254"/>
      <c r="PAB268" s="254"/>
      <c r="PAC268" s="254"/>
      <c r="PAD268" s="254"/>
      <c r="PAE268" s="254"/>
      <c r="PAF268" s="254"/>
      <c r="PAG268" s="254"/>
      <c r="PAH268" s="254"/>
      <c r="PAI268" s="254"/>
      <c r="PAJ268" s="254"/>
      <c r="PAK268" s="254"/>
      <c r="PAL268" s="254"/>
      <c r="PAM268" s="254"/>
      <c r="PAN268" s="254"/>
      <c r="PAO268" s="254"/>
      <c r="PAP268" s="254"/>
      <c r="PAQ268" s="254"/>
      <c r="PAR268" s="254"/>
      <c r="PAS268" s="254"/>
      <c r="PAT268" s="254"/>
      <c r="PAU268" s="254"/>
      <c r="PAV268" s="254"/>
      <c r="PAW268" s="254"/>
      <c r="PAX268" s="254"/>
      <c r="PAY268" s="254"/>
      <c r="PAZ268" s="254"/>
      <c r="PBA268" s="254"/>
      <c r="PBB268" s="254"/>
      <c r="PBC268" s="254"/>
      <c r="PBD268" s="254"/>
      <c r="PBE268" s="254"/>
      <c r="PBF268" s="254"/>
      <c r="PBG268" s="254"/>
      <c r="PBH268" s="254"/>
      <c r="PBI268" s="254"/>
      <c r="PBJ268" s="254"/>
      <c r="PBK268" s="254"/>
      <c r="PBL268" s="254"/>
      <c r="PBM268" s="254"/>
      <c r="PBN268" s="254"/>
      <c r="PBO268" s="254"/>
      <c r="PBP268" s="254"/>
      <c r="PBQ268" s="254"/>
      <c r="PBR268" s="254"/>
      <c r="PBS268" s="254"/>
      <c r="PBT268" s="254"/>
      <c r="PBU268" s="254"/>
      <c r="PBV268" s="254"/>
      <c r="PBW268" s="254"/>
      <c r="PBX268" s="254"/>
      <c r="PBY268" s="254"/>
      <c r="PBZ268" s="254"/>
      <c r="PCA268" s="254"/>
      <c r="PCB268" s="254"/>
      <c r="PCC268" s="254"/>
      <c r="PCD268" s="254"/>
      <c r="PCE268" s="254"/>
      <c r="PCF268" s="254"/>
      <c r="PCG268" s="254"/>
      <c r="PCH268" s="254"/>
      <c r="PCI268" s="254"/>
      <c r="PCJ268" s="254"/>
      <c r="PCK268" s="254"/>
      <c r="PCL268" s="254"/>
      <c r="PCM268" s="254"/>
      <c r="PCN268" s="254"/>
      <c r="PCO268" s="254"/>
      <c r="PCP268" s="254"/>
      <c r="PCQ268" s="254"/>
      <c r="PCR268" s="254"/>
      <c r="PCS268" s="254"/>
      <c r="PCT268" s="254"/>
      <c r="PCU268" s="254"/>
      <c r="PCV268" s="254"/>
      <c r="PCW268" s="254"/>
      <c r="PCX268" s="254"/>
      <c r="PCY268" s="254"/>
      <c r="PCZ268" s="254"/>
      <c r="PDA268" s="254"/>
      <c r="PDB268" s="254"/>
      <c r="PDC268" s="254"/>
      <c r="PDD268" s="254"/>
      <c r="PDE268" s="254"/>
      <c r="PDF268" s="254"/>
      <c r="PDG268" s="254"/>
      <c r="PDH268" s="254"/>
      <c r="PDI268" s="254"/>
      <c r="PDJ268" s="254"/>
      <c r="PDK268" s="254"/>
      <c r="PDL268" s="254"/>
      <c r="PDM268" s="254"/>
      <c r="PDN268" s="254"/>
      <c r="PDO268" s="254"/>
      <c r="PDP268" s="254"/>
      <c r="PDQ268" s="254"/>
      <c r="PDR268" s="254"/>
      <c r="PDS268" s="254"/>
      <c r="PDT268" s="254"/>
      <c r="PDU268" s="254"/>
      <c r="PDV268" s="254"/>
      <c r="PDW268" s="254"/>
      <c r="PDX268" s="254"/>
      <c r="PDY268" s="254"/>
      <c r="PDZ268" s="254"/>
      <c r="PEA268" s="254"/>
      <c r="PEB268" s="254"/>
      <c r="PEC268" s="254"/>
      <c r="PED268" s="254"/>
      <c r="PEE268" s="254"/>
      <c r="PEF268" s="254"/>
      <c r="PEG268" s="254"/>
      <c r="PEH268" s="254"/>
      <c r="PEI268" s="254"/>
      <c r="PEJ268" s="254"/>
      <c r="PEK268" s="254"/>
      <c r="PEL268" s="254"/>
      <c r="PEM268" s="254"/>
      <c r="PEN268" s="254"/>
      <c r="PEO268" s="254"/>
      <c r="PEP268" s="254"/>
      <c r="PEQ268" s="254"/>
      <c r="PER268" s="254"/>
      <c r="PES268" s="254"/>
      <c r="PET268" s="254"/>
      <c r="PEU268" s="254"/>
      <c r="PEV268" s="254"/>
      <c r="PEW268" s="254"/>
      <c r="PEX268" s="254"/>
      <c r="PEY268" s="254"/>
      <c r="PEZ268" s="254"/>
      <c r="PFA268" s="254"/>
      <c r="PFB268" s="254"/>
      <c r="PFC268" s="254"/>
      <c r="PFD268" s="254"/>
      <c r="PFE268" s="254"/>
      <c r="PFF268" s="254"/>
      <c r="PFG268" s="254"/>
      <c r="PFH268" s="254"/>
      <c r="PFI268" s="254"/>
      <c r="PFJ268" s="254"/>
      <c r="PFK268" s="254"/>
      <c r="PFL268" s="254"/>
      <c r="PFM268" s="254"/>
      <c r="PFN268" s="254"/>
      <c r="PFO268" s="254"/>
      <c r="PFP268" s="254"/>
      <c r="PFQ268" s="254"/>
      <c r="PFR268" s="254"/>
      <c r="PFS268" s="254"/>
      <c r="PFT268" s="254"/>
      <c r="PFU268" s="254"/>
      <c r="PFV268" s="254"/>
      <c r="PFW268" s="254"/>
      <c r="PFX268" s="254"/>
      <c r="PFY268" s="254"/>
      <c r="PFZ268" s="254"/>
      <c r="PGA268" s="254"/>
      <c r="PGB268" s="254"/>
      <c r="PGC268" s="254"/>
      <c r="PGD268" s="254"/>
      <c r="PGE268" s="254"/>
      <c r="PGF268" s="254"/>
      <c r="PGG268" s="254"/>
      <c r="PGH268" s="254"/>
      <c r="PGI268" s="254"/>
      <c r="PGJ268" s="254"/>
      <c r="PGK268" s="254"/>
      <c r="PGL268" s="254"/>
      <c r="PGM268" s="254"/>
      <c r="PGN268" s="254"/>
      <c r="PGO268" s="254"/>
      <c r="PGP268" s="254"/>
      <c r="PGQ268" s="254"/>
      <c r="PGR268" s="254"/>
      <c r="PGS268" s="254"/>
      <c r="PGT268" s="254"/>
      <c r="PGU268" s="254"/>
      <c r="PGV268" s="254"/>
      <c r="PGW268" s="254"/>
      <c r="PGX268" s="254"/>
      <c r="PGY268" s="254"/>
      <c r="PGZ268" s="254"/>
      <c r="PHA268" s="254"/>
      <c r="PHB268" s="254"/>
      <c r="PHC268" s="254"/>
      <c r="PHD268" s="254"/>
      <c r="PHE268" s="254"/>
      <c r="PHF268" s="254"/>
      <c r="PHG268" s="254"/>
      <c r="PHH268" s="254"/>
      <c r="PHI268" s="254"/>
      <c r="PHJ268" s="254"/>
      <c r="PHK268" s="254"/>
      <c r="PHL268" s="254"/>
      <c r="PHM268" s="254"/>
      <c r="PHN268" s="254"/>
      <c r="PHO268" s="254"/>
      <c r="PHP268" s="254"/>
      <c r="PHQ268" s="254"/>
      <c r="PHR268" s="254"/>
      <c r="PHS268" s="254"/>
      <c r="PHT268" s="254"/>
      <c r="PHU268" s="254"/>
      <c r="PHV268" s="254"/>
      <c r="PHW268" s="254"/>
      <c r="PHX268" s="254"/>
      <c r="PHY268" s="254"/>
      <c r="PHZ268" s="254"/>
      <c r="PIA268" s="254"/>
      <c r="PIB268" s="254"/>
      <c r="PIC268" s="254"/>
      <c r="PID268" s="254"/>
      <c r="PIE268" s="254"/>
      <c r="PIF268" s="254"/>
      <c r="PIG268" s="254"/>
      <c r="PIH268" s="254"/>
      <c r="PII268" s="254"/>
      <c r="PIJ268" s="254"/>
      <c r="PIK268" s="254"/>
      <c r="PIL268" s="254"/>
      <c r="PIM268" s="254"/>
      <c r="PIN268" s="254"/>
      <c r="PIO268" s="254"/>
      <c r="PIP268" s="254"/>
      <c r="PIQ268" s="254"/>
      <c r="PIR268" s="254"/>
      <c r="PIS268" s="254"/>
      <c r="PIT268" s="254"/>
      <c r="PIU268" s="254"/>
      <c r="PIV268" s="254"/>
      <c r="PIW268" s="254"/>
      <c r="PIX268" s="254"/>
      <c r="PIY268" s="254"/>
      <c r="PIZ268" s="254"/>
      <c r="PJA268" s="254"/>
      <c r="PJB268" s="254"/>
      <c r="PJC268" s="254"/>
      <c r="PJD268" s="254"/>
      <c r="PJE268" s="254"/>
      <c r="PJF268" s="254"/>
      <c r="PJG268" s="254"/>
      <c r="PJH268" s="254"/>
      <c r="PJI268" s="254"/>
      <c r="PJJ268" s="254"/>
      <c r="PJK268" s="254"/>
      <c r="PJL268" s="254"/>
      <c r="PJM268" s="254"/>
      <c r="PJN268" s="254"/>
      <c r="PJO268" s="254"/>
      <c r="PJP268" s="254"/>
      <c r="PJQ268" s="254"/>
      <c r="PJR268" s="254"/>
      <c r="PJS268" s="254"/>
      <c r="PJT268" s="254"/>
      <c r="PJU268" s="254"/>
      <c r="PJV268" s="254"/>
      <c r="PJW268" s="254"/>
      <c r="PJX268" s="254"/>
      <c r="PJY268" s="254"/>
      <c r="PJZ268" s="254"/>
      <c r="PKA268" s="254"/>
      <c r="PKB268" s="254"/>
      <c r="PKC268" s="254"/>
      <c r="PKD268" s="254"/>
      <c r="PKE268" s="254"/>
      <c r="PKF268" s="254"/>
      <c r="PKG268" s="254"/>
      <c r="PKH268" s="254"/>
      <c r="PKI268" s="254"/>
      <c r="PKJ268" s="254"/>
      <c r="PKK268" s="254"/>
      <c r="PKL268" s="254"/>
      <c r="PKM268" s="254"/>
      <c r="PKN268" s="254"/>
      <c r="PKO268" s="254"/>
      <c r="PKP268" s="254"/>
      <c r="PKQ268" s="254"/>
      <c r="PKR268" s="254"/>
      <c r="PKS268" s="254"/>
      <c r="PKT268" s="254"/>
      <c r="PKU268" s="254"/>
      <c r="PKV268" s="254"/>
      <c r="PKW268" s="254"/>
      <c r="PKX268" s="254"/>
      <c r="PKY268" s="254"/>
      <c r="PKZ268" s="254"/>
      <c r="PLA268" s="254"/>
      <c r="PLB268" s="254"/>
      <c r="PLC268" s="254"/>
      <c r="PLD268" s="254"/>
      <c r="PLE268" s="254"/>
      <c r="PLF268" s="254"/>
      <c r="PLG268" s="254"/>
      <c r="PLH268" s="254"/>
      <c r="PLI268" s="254"/>
      <c r="PLJ268" s="254"/>
      <c r="PLK268" s="254"/>
      <c r="PLL268" s="254"/>
      <c r="PLM268" s="254"/>
      <c r="PLN268" s="254"/>
      <c r="PLO268" s="254"/>
      <c r="PLP268" s="254"/>
      <c r="PLQ268" s="254"/>
      <c r="PLR268" s="254"/>
      <c r="PLS268" s="254"/>
      <c r="PLT268" s="254"/>
      <c r="PLU268" s="254"/>
      <c r="PLV268" s="254"/>
      <c r="PLW268" s="254"/>
      <c r="PLX268" s="254"/>
      <c r="PLY268" s="254"/>
      <c r="PLZ268" s="254"/>
      <c r="PMA268" s="254"/>
      <c r="PMB268" s="254"/>
      <c r="PMC268" s="254"/>
      <c r="PMD268" s="254"/>
      <c r="PME268" s="254"/>
      <c r="PMF268" s="254"/>
      <c r="PMG268" s="254"/>
      <c r="PMH268" s="254"/>
      <c r="PMI268" s="254"/>
      <c r="PMJ268" s="254"/>
      <c r="PMK268" s="254"/>
      <c r="PML268" s="254"/>
      <c r="PMM268" s="254"/>
      <c r="PMN268" s="254"/>
      <c r="PMO268" s="254"/>
      <c r="PMP268" s="254"/>
      <c r="PMQ268" s="254"/>
      <c r="PMR268" s="254"/>
      <c r="PMS268" s="254"/>
      <c r="PMT268" s="254"/>
      <c r="PMU268" s="254"/>
      <c r="PMV268" s="254"/>
      <c r="PMW268" s="254"/>
      <c r="PMX268" s="254"/>
      <c r="PMY268" s="254"/>
      <c r="PMZ268" s="254"/>
      <c r="PNA268" s="254"/>
      <c r="PNB268" s="254"/>
      <c r="PNC268" s="254"/>
      <c r="PND268" s="254"/>
      <c r="PNE268" s="254"/>
      <c r="PNF268" s="254"/>
      <c r="PNG268" s="254"/>
      <c r="PNH268" s="254"/>
      <c r="PNI268" s="254"/>
      <c r="PNJ268" s="254"/>
      <c r="PNK268" s="254"/>
      <c r="PNL268" s="254"/>
      <c r="PNM268" s="254"/>
      <c r="PNN268" s="254"/>
      <c r="PNO268" s="254"/>
      <c r="PNP268" s="254"/>
      <c r="PNQ268" s="254"/>
      <c r="PNR268" s="254"/>
      <c r="PNS268" s="254"/>
      <c r="PNT268" s="254"/>
      <c r="PNU268" s="254"/>
      <c r="PNV268" s="254"/>
      <c r="PNW268" s="254"/>
      <c r="PNX268" s="254"/>
      <c r="PNY268" s="254"/>
      <c r="PNZ268" s="254"/>
      <c r="POA268" s="254"/>
      <c r="POB268" s="254"/>
      <c r="POC268" s="254"/>
      <c r="POD268" s="254"/>
      <c r="POE268" s="254"/>
      <c r="POF268" s="254"/>
      <c r="POG268" s="254"/>
      <c r="POH268" s="254"/>
      <c r="POI268" s="254"/>
      <c r="POJ268" s="254"/>
      <c r="POK268" s="254"/>
      <c r="POL268" s="254"/>
      <c r="POM268" s="254"/>
      <c r="PON268" s="254"/>
      <c r="POO268" s="254"/>
      <c r="POP268" s="254"/>
      <c r="POQ268" s="254"/>
      <c r="POR268" s="254"/>
      <c r="POS268" s="254"/>
      <c r="POT268" s="254"/>
      <c r="POU268" s="254"/>
      <c r="POV268" s="254"/>
      <c r="POW268" s="254"/>
      <c r="POX268" s="254"/>
      <c r="POY268" s="254"/>
      <c r="POZ268" s="254"/>
      <c r="PPA268" s="254"/>
      <c r="PPB268" s="254"/>
      <c r="PPC268" s="254"/>
      <c r="PPD268" s="254"/>
      <c r="PPE268" s="254"/>
      <c r="PPF268" s="254"/>
      <c r="PPG268" s="254"/>
      <c r="PPH268" s="254"/>
      <c r="PPI268" s="254"/>
      <c r="PPJ268" s="254"/>
      <c r="PPK268" s="254"/>
      <c r="PPL268" s="254"/>
      <c r="PPM268" s="254"/>
      <c r="PPN268" s="254"/>
      <c r="PPO268" s="254"/>
      <c r="PPP268" s="254"/>
      <c r="PPQ268" s="254"/>
      <c r="PPR268" s="254"/>
      <c r="PPS268" s="254"/>
      <c r="PPT268" s="254"/>
      <c r="PPU268" s="254"/>
      <c r="PPV268" s="254"/>
      <c r="PPW268" s="254"/>
      <c r="PPX268" s="254"/>
      <c r="PPY268" s="254"/>
      <c r="PPZ268" s="254"/>
      <c r="PQA268" s="254"/>
      <c r="PQB268" s="254"/>
      <c r="PQC268" s="254"/>
      <c r="PQD268" s="254"/>
      <c r="PQE268" s="254"/>
      <c r="PQF268" s="254"/>
      <c r="PQG268" s="254"/>
      <c r="PQH268" s="254"/>
      <c r="PQI268" s="254"/>
      <c r="PQJ268" s="254"/>
      <c r="PQK268" s="254"/>
      <c r="PQL268" s="254"/>
      <c r="PQM268" s="254"/>
      <c r="PQN268" s="254"/>
      <c r="PQO268" s="254"/>
      <c r="PQP268" s="254"/>
      <c r="PQQ268" s="254"/>
      <c r="PQR268" s="254"/>
      <c r="PQS268" s="254"/>
      <c r="PQT268" s="254"/>
      <c r="PQU268" s="254"/>
      <c r="PQV268" s="254"/>
      <c r="PQW268" s="254"/>
      <c r="PQX268" s="254"/>
      <c r="PQY268" s="254"/>
      <c r="PQZ268" s="254"/>
      <c r="PRA268" s="254"/>
      <c r="PRB268" s="254"/>
      <c r="PRC268" s="254"/>
      <c r="PRD268" s="254"/>
      <c r="PRE268" s="254"/>
      <c r="PRF268" s="254"/>
      <c r="PRG268" s="254"/>
      <c r="PRH268" s="254"/>
      <c r="PRI268" s="254"/>
      <c r="PRJ268" s="254"/>
      <c r="PRK268" s="254"/>
      <c r="PRL268" s="254"/>
      <c r="PRM268" s="254"/>
      <c r="PRN268" s="254"/>
      <c r="PRO268" s="254"/>
      <c r="PRP268" s="254"/>
      <c r="PRQ268" s="254"/>
      <c r="PRR268" s="254"/>
      <c r="PRS268" s="254"/>
      <c r="PRT268" s="254"/>
      <c r="PRU268" s="254"/>
      <c r="PRV268" s="254"/>
      <c r="PRW268" s="254"/>
      <c r="PRX268" s="254"/>
      <c r="PRY268" s="254"/>
      <c r="PRZ268" s="254"/>
      <c r="PSA268" s="254"/>
      <c r="PSB268" s="254"/>
      <c r="PSC268" s="254"/>
      <c r="PSD268" s="254"/>
      <c r="PSE268" s="254"/>
      <c r="PSF268" s="254"/>
      <c r="PSG268" s="254"/>
      <c r="PSH268" s="254"/>
      <c r="PSI268" s="254"/>
      <c r="PSJ268" s="254"/>
      <c r="PSK268" s="254"/>
      <c r="PSL268" s="254"/>
      <c r="PSM268" s="254"/>
      <c r="PSN268" s="254"/>
      <c r="PSO268" s="254"/>
      <c r="PSP268" s="254"/>
      <c r="PSQ268" s="254"/>
      <c r="PSR268" s="254"/>
      <c r="PSS268" s="254"/>
      <c r="PST268" s="254"/>
      <c r="PSU268" s="254"/>
      <c r="PSV268" s="254"/>
      <c r="PSW268" s="254"/>
      <c r="PSX268" s="254"/>
      <c r="PSY268" s="254"/>
      <c r="PSZ268" s="254"/>
      <c r="PTA268" s="254"/>
      <c r="PTB268" s="254"/>
      <c r="PTC268" s="254"/>
      <c r="PTD268" s="254"/>
      <c r="PTE268" s="254"/>
      <c r="PTF268" s="254"/>
      <c r="PTG268" s="254"/>
      <c r="PTH268" s="254"/>
      <c r="PTI268" s="254"/>
      <c r="PTJ268" s="254"/>
      <c r="PTK268" s="254"/>
      <c r="PTL268" s="254"/>
      <c r="PTM268" s="254"/>
      <c r="PTN268" s="254"/>
      <c r="PTO268" s="254"/>
      <c r="PTP268" s="254"/>
      <c r="PTQ268" s="254"/>
      <c r="PTR268" s="254"/>
      <c r="PTS268" s="254"/>
      <c r="PTT268" s="254"/>
      <c r="PTU268" s="254"/>
      <c r="PTV268" s="254"/>
      <c r="PTW268" s="254"/>
      <c r="PTX268" s="254"/>
      <c r="PTY268" s="254"/>
      <c r="PTZ268" s="254"/>
      <c r="PUA268" s="254"/>
      <c r="PUB268" s="254"/>
      <c r="PUC268" s="254"/>
      <c r="PUD268" s="254"/>
      <c r="PUE268" s="254"/>
      <c r="PUF268" s="254"/>
      <c r="PUG268" s="254"/>
      <c r="PUH268" s="254"/>
      <c r="PUI268" s="254"/>
      <c r="PUJ268" s="254"/>
      <c r="PUK268" s="254"/>
      <c r="PUL268" s="254"/>
      <c r="PUM268" s="254"/>
      <c r="PUN268" s="254"/>
      <c r="PUO268" s="254"/>
      <c r="PUP268" s="254"/>
      <c r="PUQ268" s="254"/>
      <c r="PUR268" s="254"/>
      <c r="PUS268" s="254"/>
      <c r="PUT268" s="254"/>
      <c r="PUU268" s="254"/>
      <c r="PUV268" s="254"/>
      <c r="PUW268" s="254"/>
      <c r="PUX268" s="254"/>
      <c r="PUY268" s="254"/>
      <c r="PUZ268" s="254"/>
      <c r="PVA268" s="254"/>
      <c r="PVB268" s="254"/>
      <c r="PVC268" s="254"/>
      <c r="PVD268" s="254"/>
      <c r="PVE268" s="254"/>
      <c r="PVF268" s="254"/>
      <c r="PVG268" s="254"/>
      <c r="PVH268" s="254"/>
      <c r="PVI268" s="254"/>
      <c r="PVJ268" s="254"/>
      <c r="PVK268" s="254"/>
      <c r="PVL268" s="254"/>
      <c r="PVM268" s="254"/>
      <c r="PVN268" s="254"/>
      <c r="PVO268" s="254"/>
      <c r="PVP268" s="254"/>
      <c r="PVQ268" s="254"/>
      <c r="PVR268" s="254"/>
      <c r="PVS268" s="254"/>
      <c r="PVT268" s="254"/>
      <c r="PVU268" s="254"/>
      <c r="PVV268" s="254"/>
      <c r="PVW268" s="254"/>
      <c r="PVX268" s="254"/>
      <c r="PVY268" s="254"/>
      <c r="PVZ268" s="254"/>
      <c r="PWA268" s="254"/>
      <c r="PWB268" s="254"/>
      <c r="PWC268" s="254"/>
      <c r="PWD268" s="254"/>
      <c r="PWE268" s="254"/>
      <c r="PWF268" s="254"/>
      <c r="PWG268" s="254"/>
      <c r="PWH268" s="254"/>
      <c r="PWI268" s="254"/>
      <c r="PWJ268" s="254"/>
      <c r="PWK268" s="254"/>
      <c r="PWL268" s="254"/>
      <c r="PWM268" s="254"/>
      <c r="PWN268" s="254"/>
      <c r="PWO268" s="254"/>
      <c r="PWP268" s="254"/>
      <c r="PWQ268" s="254"/>
      <c r="PWR268" s="254"/>
      <c r="PWS268" s="254"/>
      <c r="PWT268" s="254"/>
      <c r="PWU268" s="254"/>
      <c r="PWV268" s="254"/>
      <c r="PWW268" s="254"/>
      <c r="PWX268" s="254"/>
      <c r="PWY268" s="254"/>
      <c r="PWZ268" s="254"/>
      <c r="PXA268" s="254"/>
      <c r="PXB268" s="254"/>
      <c r="PXC268" s="254"/>
      <c r="PXD268" s="254"/>
      <c r="PXE268" s="254"/>
      <c r="PXF268" s="254"/>
      <c r="PXG268" s="254"/>
      <c r="PXH268" s="254"/>
      <c r="PXI268" s="254"/>
      <c r="PXJ268" s="254"/>
      <c r="PXK268" s="254"/>
      <c r="PXL268" s="254"/>
      <c r="PXM268" s="254"/>
      <c r="PXN268" s="254"/>
      <c r="PXO268" s="254"/>
      <c r="PXP268" s="254"/>
      <c r="PXQ268" s="254"/>
      <c r="PXR268" s="254"/>
      <c r="PXS268" s="254"/>
      <c r="PXT268" s="254"/>
      <c r="PXU268" s="254"/>
      <c r="PXV268" s="254"/>
      <c r="PXW268" s="254"/>
      <c r="PXX268" s="254"/>
      <c r="PXY268" s="254"/>
      <c r="PXZ268" s="254"/>
      <c r="PYA268" s="254"/>
      <c r="PYB268" s="254"/>
      <c r="PYC268" s="254"/>
      <c r="PYD268" s="254"/>
      <c r="PYE268" s="254"/>
      <c r="PYF268" s="254"/>
      <c r="PYG268" s="254"/>
      <c r="PYH268" s="254"/>
      <c r="PYI268" s="254"/>
      <c r="PYJ268" s="254"/>
      <c r="PYK268" s="254"/>
      <c r="PYL268" s="254"/>
      <c r="PYM268" s="254"/>
      <c r="PYN268" s="254"/>
      <c r="PYO268" s="254"/>
      <c r="PYP268" s="254"/>
      <c r="PYQ268" s="254"/>
      <c r="PYR268" s="254"/>
      <c r="PYS268" s="254"/>
      <c r="PYT268" s="254"/>
      <c r="PYU268" s="254"/>
      <c r="PYV268" s="254"/>
      <c r="PYW268" s="254"/>
      <c r="PYX268" s="254"/>
      <c r="PYY268" s="254"/>
      <c r="PYZ268" s="254"/>
      <c r="PZA268" s="254"/>
      <c r="PZB268" s="254"/>
      <c r="PZC268" s="254"/>
      <c r="PZD268" s="254"/>
      <c r="PZE268" s="254"/>
      <c r="PZF268" s="254"/>
      <c r="PZG268" s="254"/>
      <c r="PZH268" s="254"/>
      <c r="PZI268" s="254"/>
      <c r="PZJ268" s="254"/>
      <c r="PZK268" s="254"/>
      <c r="PZL268" s="254"/>
      <c r="PZM268" s="254"/>
      <c r="PZN268" s="254"/>
      <c r="PZO268" s="254"/>
      <c r="PZP268" s="254"/>
      <c r="PZQ268" s="254"/>
      <c r="PZR268" s="254"/>
      <c r="PZS268" s="254"/>
      <c r="PZT268" s="254"/>
      <c r="PZU268" s="254"/>
      <c r="PZV268" s="254"/>
      <c r="PZW268" s="254"/>
      <c r="PZX268" s="254"/>
      <c r="PZY268" s="254"/>
      <c r="PZZ268" s="254"/>
      <c r="QAA268" s="254"/>
      <c r="QAB268" s="254"/>
      <c r="QAC268" s="254"/>
      <c r="QAD268" s="254"/>
      <c r="QAE268" s="254"/>
      <c r="QAF268" s="254"/>
      <c r="QAG268" s="254"/>
      <c r="QAH268" s="254"/>
      <c r="QAI268" s="254"/>
      <c r="QAJ268" s="254"/>
      <c r="QAK268" s="254"/>
      <c r="QAL268" s="254"/>
      <c r="QAM268" s="254"/>
      <c r="QAN268" s="254"/>
      <c r="QAO268" s="254"/>
      <c r="QAP268" s="254"/>
      <c r="QAQ268" s="254"/>
      <c r="QAR268" s="254"/>
      <c r="QAS268" s="254"/>
      <c r="QAT268" s="254"/>
      <c r="QAU268" s="254"/>
      <c r="QAV268" s="254"/>
      <c r="QAW268" s="254"/>
      <c r="QAX268" s="254"/>
      <c r="QAY268" s="254"/>
      <c r="QAZ268" s="254"/>
      <c r="QBA268" s="254"/>
      <c r="QBB268" s="254"/>
      <c r="QBC268" s="254"/>
      <c r="QBD268" s="254"/>
      <c r="QBE268" s="254"/>
      <c r="QBF268" s="254"/>
      <c r="QBG268" s="254"/>
      <c r="QBH268" s="254"/>
      <c r="QBI268" s="254"/>
      <c r="QBJ268" s="254"/>
      <c r="QBK268" s="254"/>
      <c r="QBL268" s="254"/>
      <c r="QBM268" s="254"/>
      <c r="QBN268" s="254"/>
      <c r="QBO268" s="254"/>
      <c r="QBP268" s="254"/>
      <c r="QBQ268" s="254"/>
      <c r="QBR268" s="254"/>
      <c r="QBS268" s="254"/>
      <c r="QBT268" s="254"/>
      <c r="QBU268" s="254"/>
      <c r="QBV268" s="254"/>
      <c r="QBW268" s="254"/>
      <c r="QBX268" s="254"/>
      <c r="QBY268" s="254"/>
      <c r="QBZ268" s="254"/>
      <c r="QCA268" s="254"/>
      <c r="QCB268" s="254"/>
      <c r="QCC268" s="254"/>
      <c r="QCD268" s="254"/>
      <c r="QCE268" s="254"/>
      <c r="QCF268" s="254"/>
      <c r="QCG268" s="254"/>
      <c r="QCH268" s="254"/>
      <c r="QCI268" s="254"/>
      <c r="QCJ268" s="254"/>
      <c r="QCK268" s="254"/>
      <c r="QCL268" s="254"/>
      <c r="QCM268" s="254"/>
      <c r="QCN268" s="254"/>
      <c r="QCO268" s="254"/>
      <c r="QCP268" s="254"/>
      <c r="QCQ268" s="254"/>
      <c r="QCR268" s="254"/>
      <c r="QCS268" s="254"/>
      <c r="QCT268" s="254"/>
      <c r="QCU268" s="254"/>
      <c r="QCV268" s="254"/>
      <c r="QCW268" s="254"/>
      <c r="QCX268" s="254"/>
      <c r="QCY268" s="254"/>
      <c r="QCZ268" s="254"/>
      <c r="QDA268" s="254"/>
      <c r="QDB268" s="254"/>
      <c r="QDC268" s="254"/>
      <c r="QDD268" s="254"/>
      <c r="QDE268" s="254"/>
      <c r="QDF268" s="254"/>
      <c r="QDG268" s="254"/>
      <c r="QDH268" s="254"/>
      <c r="QDI268" s="254"/>
      <c r="QDJ268" s="254"/>
      <c r="QDK268" s="254"/>
      <c r="QDL268" s="254"/>
      <c r="QDM268" s="254"/>
      <c r="QDN268" s="254"/>
      <c r="QDO268" s="254"/>
      <c r="QDP268" s="254"/>
      <c r="QDQ268" s="254"/>
      <c r="QDR268" s="254"/>
      <c r="QDS268" s="254"/>
      <c r="QDT268" s="254"/>
      <c r="QDU268" s="254"/>
      <c r="QDV268" s="254"/>
      <c r="QDW268" s="254"/>
      <c r="QDX268" s="254"/>
      <c r="QDY268" s="254"/>
      <c r="QDZ268" s="254"/>
      <c r="QEA268" s="254"/>
      <c r="QEB268" s="254"/>
      <c r="QEC268" s="254"/>
      <c r="QED268" s="254"/>
      <c r="QEE268" s="254"/>
      <c r="QEF268" s="254"/>
      <c r="QEG268" s="254"/>
      <c r="QEH268" s="254"/>
      <c r="QEI268" s="254"/>
      <c r="QEJ268" s="254"/>
      <c r="QEK268" s="254"/>
      <c r="QEL268" s="254"/>
      <c r="QEM268" s="254"/>
      <c r="QEN268" s="254"/>
      <c r="QEO268" s="254"/>
      <c r="QEP268" s="254"/>
      <c r="QEQ268" s="254"/>
      <c r="QER268" s="254"/>
      <c r="QES268" s="254"/>
      <c r="QET268" s="254"/>
      <c r="QEU268" s="254"/>
      <c r="QEV268" s="254"/>
      <c r="QEW268" s="254"/>
      <c r="QEX268" s="254"/>
      <c r="QEY268" s="254"/>
      <c r="QEZ268" s="254"/>
      <c r="QFA268" s="254"/>
      <c r="QFB268" s="254"/>
      <c r="QFC268" s="254"/>
      <c r="QFD268" s="254"/>
      <c r="QFE268" s="254"/>
      <c r="QFF268" s="254"/>
      <c r="QFG268" s="254"/>
      <c r="QFH268" s="254"/>
      <c r="QFI268" s="254"/>
      <c r="QFJ268" s="254"/>
      <c r="QFK268" s="254"/>
      <c r="QFL268" s="254"/>
      <c r="QFM268" s="254"/>
      <c r="QFN268" s="254"/>
      <c r="QFO268" s="254"/>
      <c r="QFP268" s="254"/>
      <c r="QFQ268" s="254"/>
      <c r="QFR268" s="254"/>
      <c r="QFS268" s="254"/>
      <c r="QFT268" s="254"/>
      <c r="QFU268" s="254"/>
      <c r="QFV268" s="254"/>
      <c r="QFW268" s="254"/>
      <c r="QFX268" s="254"/>
      <c r="QFY268" s="254"/>
      <c r="QFZ268" s="254"/>
      <c r="QGA268" s="254"/>
      <c r="QGB268" s="254"/>
      <c r="QGC268" s="254"/>
      <c r="QGD268" s="254"/>
      <c r="QGE268" s="254"/>
      <c r="QGF268" s="254"/>
      <c r="QGG268" s="254"/>
      <c r="QGH268" s="254"/>
      <c r="QGI268" s="254"/>
      <c r="QGJ268" s="254"/>
      <c r="QGK268" s="254"/>
      <c r="QGL268" s="254"/>
      <c r="QGM268" s="254"/>
      <c r="QGN268" s="254"/>
      <c r="QGO268" s="254"/>
      <c r="QGP268" s="254"/>
      <c r="QGQ268" s="254"/>
      <c r="QGR268" s="254"/>
      <c r="QGS268" s="254"/>
      <c r="QGT268" s="254"/>
      <c r="QGU268" s="254"/>
      <c r="QGV268" s="254"/>
      <c r="QGW268" s="254"/>
      <c r="QGX268" s="254"/>
      <c r="QGY268" s="254"/>
      <c r="QGZ268" s="254"/>
      <c r="QHA268" s="254"/>
      <c r="QHB268" s="254"/>
      <c r="QHC268" s="254"/>
      <c r="QHD268" s="254"/>
      <c r="QHE268" s="254"/>
      <c r="QHF268" s="254"/>
      <c r="QHG268" s="254"/>
      <c r="QHH268" s="254"/>
      <c r="QHI268" s="254"/>
      <c r="QHJ268" s="254"/>
      <c r="QHK268" s="254"/>
      <c r="QHL268" s="254"/>
      <c r="QHM268" s="254"/>
      <c r="QHN268" s="254"/>
      <c r="QHO268" s="254"/>
      <c r="QHP268" s="254"/>
      <c r="QHQ268" s="254"/>
      <c r="QHR268" s="254"/>
      <c r="QHS268" s="254"/>
      <c r="QHT268" s="254"/>
      <c r="QHU268" s="254"/>
      <c r="QHV268" s="254"/>
      <c r="QHW268" s="254"/>
      <c r="QHX268" s="254"/>
      <c r="QHY268" s="254"/>
      <c r="QHZ268" s="254"/>
      <c r="QIA268" s="254"/>
      <c r="QIB268" s="254"/>
      <c r="QIC268" s="254"/>
      <c r="QID268" s="254"/>
      <c r="QIE268" s="254"/>
      <c r="QIF268" s="254"/>
      <c r="QIG268" s="254"/>
      <c r="QIH268" s="254"/>
      <c r="QII268" s="254"/>
      <c r="QIJ268" s="254"/>
      <c r="QIK268" s="254"/>
      <c r="QIL268" s="254"/>
      <c r="QIM268" s="254"/>
      <c r="QIN268" s="254"/>
      <c r="QIO268" s="254"/>
      <c r="QIP268" s="254"/>
      <c r="QIQ268" s="254"/>
      <c r="QIR268" s="254"/>
      <c r="QIS268" s="254"/>
      <c r="QIT268" s="254"/>
      <c r="QIU268" s="254"/>
      <c r="QIV268" s="254"/>
      <c r="QIW268" s="254"/>
      <c r="QIX268" s="254"/>
      <c r="QIY268" s="254"/>
      <c r="QIZ268" s="254"/>
      <c r="QJA268" s="254"/>
      <c r="QJB268" s="254"/>
      <c r="QJC268" s="254"/>
      <c r="QJD268" s="254"/>
      <c r="QJE268" s="254"/>
      <c r="QJF268" s="254"/>
      <c r="QJG268" s="254"/>
      <c r="QJH268" s="254"/>
      <c r="QJI268" s="254"/>
      <c r="QJJ268" s="254"/>
      <c r="QJK268" s="254"/>
      <c r="QJL268" s="254"/>
      <c r="QJM268" s="254"/>
      <c r="QJN268" s="254"/>
      <c r="QJO268" s="254"/>
      <c r="QJP268" s="254"/>
      <c r="QJQ268" s="254"/>
      <c r="QJR268" s="254"/>
      <c r="QJS268" s="254"/>
      <c r="QJT268" s="254"/>
      <c r="QJU268" s="254"/>
      <c r="QJV268" s="254"/>
      <c r="QJW268" s="254"/>
      <c r="QJX268" s="254"/>
      <c r="QJY268" s="254"/>
      <c r="QJZ268" s="254"/>
      <c r="QKA268" s="254"/>
      <c r="QKB268" s="254"/>
      <c r="QKC268" s="254"/>
      <c r="QKD268" s="254"/>
      <c r="QKE268" s="254"/>
      <c r="QKF268" s="254"/>
      <c r="QKG268" s="254"/>
      <c r="QKH268" s="254"/>
      <c r="QKI268" s="254"/>
      <c r="QKJ268" s="254"/>
      <c r="QKK268" s="254"/>
      <c r="QKL268" s="254"/>
      <c r="QKM268" s="254"/>
      <c r="QKN268" s="254"/>
      <c r="QKO268" s="254"/>
      <c r="QKP268" s="254"/>
      <c r="QKQ268" s="254"/>
      <c r="QKR268" s="254"/>
      <c r="QKS268" s="254"/>
      <c r="QKT268" s="254"/>
      <c r="QKU268" s="254"/>
      <c r="QKV268" s="254"/>
      <c r="QKW268" s="254"/>
      <c r="QKX268" s="254"/>
      <c r="QKY268" s="254"/>
      <c r="QKZ268" s="254"/>
      <c r="QLA268" s="254"/>
      <c r="QLB268" s="254"/>
      <c r="QLC268" s="254"/>
      <c r="QLD268" s="254"/>
      <c r="QLE268" s="254"/>
      <c r="QLF268" s="254"/>
      <c r="QLG268" s="254"/>
      <c r="QLH268" s="254"/>
      <c r="QLI268" s="254"/>
      <c r="QLJ268" s="254"/>
      <c r="QLK268" s="254"/>
      <c r="QLL268" s="254"/>
      <c r="QLM268" s="254"/>
      <c r="QLN268" s="254"/>
      <c r="QLO268" s="254"/>
      <c r="QLP268" s="254"/>
      <c r="QLQ268" s="254"/>
      <c r="QLR268" s="254"/>
      <c r="QLS268" s="254"/>
      <c r="QLT268" s="254"/>
      <c r="QLU268" s="254"/>
      <c r="QLV268" s="254"/>
      <c r="QLW268" s="254"/>
      <c r="QLX268" s="254"/>
      <c r="QLY268" s="254"/>
      <c r="QLZ268" s="254"/>
      <c r="QMA268" s="254"/>
      <c r="QMB268" s="254"/>
      <c r="QMC268" s="254"/>
      <c r="QMD268" s="254"/>
      <c r="QME268" s="254"/>
      <c r="QMF268" s="254"/>
      <c r="QMG268" s="254"/>
      <c r="QMH268" s="254"/>
      <c r="QMI268" s="254"/>
      <c r="QMJ268" s="254"/>
      <c r="QMK268" s="254"/>
      <c r="QML268" s="254"/>
      <c r="QMM268" s="254"/>
      <c r="QMN268" s="254"/>
      <c r="QMO268" s="254"/>
      <c r="QMP268" s="254"/>
      <c r="QMQ268" s="254"/>
      <c r="QMR268" s="254"/>
      <c r="QMS268" s="254"/>
      <c r="QMT268" s="254"/>
      <c r="QMU268" s="254"/>
      <c r="QMV268" s="254"/>
      <c r="QMW268" s="254"/>
      <c r="QMX268" s="254"/>
      <c r="QMY268" s="254"/>
      <c r="QMZ268" s="254"/>
      <c r="QNA268" s="254"/>
      <c r="QNB268" s="254"/>
      <c r="QNC268" s="254"/>
      <c r="QND268" s="254"/>
      <c r="QNE268" s="254"/>
      <c r="QNF268" s="254"/>
      <c r="QNG268" s="254"/>
      <c r="QNH268" s="254"/>
      <c r="QNI268" s="254"/>
      <c r="QNJ268" s="254"/>
      <c r="QNK268" s="254"/>
      <c r="QNL268" s="254"/>
      <c r="QNM268" s="254"/>
      <c r="QNN268" s="254"/>
      <c r="QNO268" s="254"/>
      <c r="QNP268" s="254"/>
      <c r="QNQ268" s="254"/>
      <c r="QNR268" s="254"/>
      <c r="QNS268" s="254"/>
      <c r="QNT268" s="254"/>
      <c r="QNU268" s="254"/>
      <c r="QNV268" s="254"/>
      <c r="QNW268" s="254"/>
      <c r="QNX268" s="254"/>
      <c r="QNY268" s="254"/>
      <c r="QNZ268" s="254"/>
      <c r="QOA268" s="254"/>
      <c r="QOB268" s="254"/>
      <c r="QOC268" s="254"/>
      <c r="QOD268" s="254"/>
      <c r="QOE268" s="254"/>
      <c r="QOF268" s="254"/>
      <c r="QOG268" s="254"/>
      <c r="QOH268" s="254"/>
      <c r="QOI268" s="254"/>
      <c r="QOJ268" s="254"/>
      <c r="QOK268" s="254"/>
      <c r="QOL268" s="254"/>
      <c r="QOM268" s="254"/>
      <c r="QON268" s="254"/>
      <c r="QOO268" s="254"/>
      <c r="QOP268" s="254"/>
      <c r="QOQ268" s="254"/>
      <c r="QOR268" s="254"/>
      <c r="QOS268" s="254"/>
      <c r="QOT268" s="254"/>
      <c r="QOU268" s="254"/>
      <c r="QOV268" s="254"/>
      <c r="QOW268" s="254"/>
      <c r="QOX268" s="254"/>
      <c r="QOY268" s="254"/>
      <c r="QOZ268" s="254"/>
      <c r="QPA268" s="254"/>
      <c r="QPB268" s="254"/>
      <c r="QPC268" s="254"/>
      <c r="QPD268" s="254"/>
      <c r="QPE268" s="254"/>
      <c r="QPF268" s="254"/>
      <c r="QPG268" s="254"/>
      <c r="QPH268" s="254"/>
      <c r="QPI268" s="254"/>
      <c r="QPJ268" s="254"/>
      <c r="QPK268" s="254"/>
      <c r="QPL268" s="254"/>
      <c r="QPM268" s="254"/>
      <c r="QPN268" s="254"/>
      <c r="QPO268" s="254"/>
      <c r="QPP268" s="254"/>
      <c r="QPQ268" s="254"/>
      <c r="QPR268" s="254"/>
      <c r="QPS268" s="254"/>
      <c r="QPT268" s="254"/>
      <c r="QPU268" s="254"/>
      <c r="QPV268" s="254"/>
      <c r="QPW268" s="254"/>
      <c r="QPX268" s="254"/>
      <c r="QPY268" s="254"/>
      <c r="QPZ268" s="254"/>
      <c r="QQA268" s="254"/>
      <c r="QQB268" s="254"/>
      <c r="QQC268" s="254"/>
      <c r="QQD268" s="254"/>
      <c r="QQE268" s="254"/>
      <c r="QQF268" s="254"/>
      <c r="QQG268" s="254"/>
      <c r="QQH268" s="254"/>
      <c r="QQI268" s="254"/>
      <c r="QQJ268" s="254"/>
      <c r="QQK268" s="254"/>
      <c r="QQL268" s="254"/>
      <c r="QQM268" s="254"/>
      <c r="QQN268" s="254"/>
      <c r="QQO268" s="254"/>
      <c r="QQP268" s="254"/>
      <c r="QQQ268" s="254"/>
      <c r="QQR268" s="254"/>
      <c r="QQS268" s="254"/>
      <c r="QQT268" s="254"/>
      <c r="QQU268" s="254"/>
      <c r="QQV268" s="254"/>
      <c r="QQW268" s="254"/>
      <c r="QQX268" s="254"/>
      <c r="QQY268" s="254"/>
      <c r="QQZ268" s="254"/>
      <c r="QRA268" s="254"/>
      <c r="QRB268" s="254"/>
      <c r="QRC268" s="254"/>
      <c r="QRD268" s="254"/>
      <c r="QRE268" s="254"/>
      <c r="QRF268" s="254"/>
      <c r="QRG268" s="254"/>
      <c r="QRH268" s="254"/>
      <c r="QRI268" s="254"/>
      <c r="QRJ268" s="254"/>
      <c r="QRK268" s="254"/>
      <c r="QRL268" s="254"/>
      <c r="QRM268" s="254"/>
      <c r="QRN268" s="254"/>
      <c r="QRO268" s="254"/>
      <c r="QRP268" s="254"/>
      <c r="QRQ268" s="254"/>
      <c r="QRR268" s="254"/>
      <c r="QRS268" s="254"/>
      <c r="QRT268" s="254"/>
      <c r="QRU268" s="254"/>
      <c r="QRV268" s="254"/>
      <c r="QRW268" s="254"/>
      <c r="QRX268" s="254"/>
      <c r="QRY268" s="254"/>
      <c r="QRZ268" s="254"/>
      <c r="QSA268" s="254"/>
      <c r="QSB268" s="254"/>
      <c r="QSC268" s="254"/>
      <c r="QSD268" s="254"/>
      <c r="QSE268" s="254"/>
      <c r="QSF268" s="254"/>
      <c r="QSG268" s="254"/>
      <c r="QSH268" s="254"/>
      <c r="QSI268" s="254"/>
      <c r="QSJ268" s="254"/>
      <c r="QSK268" s="254"/>
      <c r="QSL268" s="254"/>
      <c r="QSM268" s="254"/>
      <c r="QSN268" s="254"/>
      <c r="QSO268" s="254"/>
      <c r="QSP268" s="254"/>
      <c r="QSQ268" s="254"/>
      <c r="QSR268" s="254"/>
      <c r="QSS268" s="254"/>
      <c r="QST268" s="254"/>
      <c r="QSU268" s="254"/>
      <c r="QSV268" s="254"/>
      <c r="QSW268" s="254"/>
      <c r="QSX268" s="254"/>
      <c r="QSY268" s="254"/>
      <c r="QSZ268" s="254"/>
      <c r="QTA268" s="254"/>
      <c r="QTB268" s="254"/>
      <c r="QTC268" s="254"/>
      <c r="QTD268" s="254"/>
      <c r="QTE268" s="254"/>
      <c r="QTF268" s="254"/>
      <c r="QTG268" s="254"/>
      <c r="QTH268" s="254"/>
      <c r="QTI268" s="254"/>
      <c r="QTJ268" s="254"/>
      <c r="QTK268" s="254"/>
      <c r="QTL268" s="254"/>
      <c r="QTM268" s="254"/>
      <c r="QTN268" s="254"/>
      <c r="QTO268" s="254"/>
      <c r="QTP268" s="254"/>
      <c r="QTQ268" s="254"/>
      <c r="QTR268" s="254"/>
      <c r="QTS268" s="254"/>
      <c r="QTT268" s="254"/>
      <c r="QTU268" s="254"/>
      <c r="QTV268" s="254"/>
      <c r="QTW268" s="254"/>
      <c r="QTX268" s="254"/>
      <c r="QTY268" s="254"/>
      <c r="QTZ268" s="254"/>
      <c r="QUA268" s="254"/>
      <c r="QUB268" s="254"/>
      <c r="QUC268" s="254"/>
      <c r="QUD268" s="254"/>
      <c r="QUE268" s="254"/>
      <c r="QUF268" s="254"/>
      <c r="QUG268" s="254"/>
      <c r="QUH268" s="254"/>
      <c r="QUI268" s="254"/>
      <c r="QUJ268" s="254"/>
      <c r="QUK268" s="254"/>
      <c r="QUL268" s="254"/>
      <c r="QUM268" s="254"/>
      <c r="QUN268" s="254"/>
      <c r="QUO268" s="254"/>
      <c r="QUP268" s="254"/>
      <c r="QUQ268" s="254"/>
      <c r="QUR268" s="254"/>
      <c r="QUS268" s="254"/>
      <c r="QUT268" s="254"/>
      <c r="QUU268" s="254"/>
      <c r="QUV268" s="254"/>
      <c r="QUW268" s="254"/>
      <c r="QUX268" s="254"/>
      <c r="QUY268" s="254"/>
      <c r="QUZ268" s="254"/>
      <c r="QVA268" s="254"/>
      <c r="QVB268" s="254"/>
      <c r="QVC268" s="254"/>
      <c r="QVD268" s="254"/>
      <c r="QVE268" s="254"/>
      <c r="QVF268" s="254"/>
      <c r="QVG268" s="254"/>
      <c r="QVH268" s="254"/>
      <c r="QVI268" s="254"/>
      <c r="QVJ268" s="254"/>
      <c r="QVK268" s="254"/>
      <c r="QVL268" s="254"/>
      <c r="QVM268" s="254"/>
      <c r="QVN268" s="254"/>
      <c r="QVO268" s="254"/>
      <c r="QVP268" s="254"/>
      <c r="QVQ268" s="254"/>
      <c r="QVR268" s="254"/>
      <c r="QVS268" s="254"/>
      <c r="QVT268" s="254"/>
      <c r="QVU268" s="254"/>
      <c r="QVV268" s="254"/>
      <c r="QVW268" s="254"/>
      <c r="QVX268" s="254"/>
      <c r="QVY268" s="254"/>
      <c r="QVZ268" s="254"/>
      <c r="QWA268" s="254"/>
      <c r="QWB268" s="254"/>
      <c r="QWC268" s="254"/>
      <c r="QWD268" s="254"/>
      <c r="QWE268" s="254"/>
      <c r="QWF268" s="254"/>
      <c r="QWG268" s="254"/>
      <c r="QWH268" s="254"/>
      <c r="QWI268" s="254"/>
      <c r="QWJ268" s="254"/>
      <c r="QWK268" s="254"/>
      <c r="QWL268" s="254"/>
      <c r="QWM268" s="254"/>
      <c r="QWN268" s="254"/>
      <c r="QWO268" s="254"/>
      <c r="QWP268" s="254"/>
      <c r="QWQ268" s="254"/>
      <c r="QWR268" s="254"/>
      <c r="QWS268" s="254"/>
      <c r="QWT268" s="254"/>
      <c r="QWU268" s="254"/>
      <c r="QWV268" s="254"/>
      <c r="QWW268" s="254"/>
      <c r="QWX268" s="254"/>
      <c r="QWY268" s="254"/>
      <c r="QWZ268" s="254"/>
      <c r="QXA268" s="254"/>
      <c r="QXB268" s="254"/>
      <c r="QXC268" s="254"/>
      <c r="QXD268" s="254"/>
      <c r="QXE268" s="254"/>
      <c r="QXF268" s="254"/>
      <c r="QXG268" s="254"/>
      <c r="QXH268" s="254"/>
      <c r="QXI268" s="254"/>
      <c r="QXJ268" s="254"/>
      <c r="QXK268" s="254"/>
      <c r="QXL268" s="254"/>
      <c r="QXM268" s="254"/>
      <c r="QXN268" s="254"/>
      <c r="QXO268" s="254"/>
      <c r="QXP268" s="254"/>
      <c r="QXQ268" s="254"/>
      <c r="QXR268" s="254"/>
      <c r="QXS268" s="254"/>
      <c r="QXT268" s="254"/>
      <c r="QXU268" s="254"/>
      <c r="QXV268" s="254"/>
      <c r="QXW268" s="254"/>
      <c r="QXX268" s="254"/>
      <c r="QXY268" s="254"/>
      <c r="QXZ268" s="254"/>
      <c r="QYA268" s="254"/>
      <c r="QYB268" s="254"/>
      <c r="QYC268" s="254"/>
      <c r="QYD268" s="254"/>
      <c r="QYE268" s="254"/>
      <c r="QYF268" s="254"/>
      <c r="QYG268" s="254"/>
      <c r="QYH268" s="254"/>
      <c r="QYI268" s="254"/>
      <c r="QYJ268" s="254"/>
      <c r="QYK268" s="254"/>
      <c r="QYL268" s="254"/>
      <c r="QYM268" s="254"/>
      <c r="QYN268" s="254"/>
      <c r="QYO268" s="254"/>
      <c r="QYP268" s="254"/>
      <c r="QYQ268" s="254"/>
      <c r="QYR268" s="254"/>
      <c r="QYS268" s="254"/>
      <c r="QYT268" s="254"/>
      <c r="QYU268" s="254"/>
      <c r="QYV268" s="254"/>
      <c r="QYW268" s="254"/>
      <c r="QYX268" s="254"/>
      <c r="QYY268" s="254"/>
      <c r="QYZ268" s="254"/>
      <c r="QZA268" s="254"/>
      <c r="QZB268" s="254"/>
      <c r="QZC268" s="254"/>
      <c r="QZD268" s="254"/>
      <c r="QZE268" s="254"/>
      <c r="QZF268" s="254"/>
      <c r="QZG268" s="254"/>
      <c r="QZH268" s="254"/>
      <c r="QZI268" s="254"/>
      <c r="QZJ268" s="254"/>
      <c r="QZK268" s="254"/>
      <c r="QZL268" s="254"/>
      <c r="QZM268" s="254"/>
      <c r="QZN268" s="254"/>
      <c r="QZO268" s="254"/>
      <c r="QZP268" s="254"/>
      <c r="QZQ268" s="254"/>
      <c r="QZR268" s="254"/>
      <c r="QZS268" s="254"/>
      <c r="QZT268" s="254"/>
      <c r="QZU268" s="254"/>
      <c r="QZV268" s="254"/>
      <c r="QZW268" s="254"/>
      <c r="QZX268" s="254"/>
      <c r="QZY268" s="254"/>
      <c r="QZZ268" s="254"/>
      <c r="RAA268" s="254"/>
      <c r="RAB268" s="254"/>
      <c r="RAC268" s="254"/>
      <c r="RAD268" s="254"/>
      <c r="RAE268" s="254"/>
      <c r="RAF268" s="254"/>
      <c r="RAG268" s="254"/>
      <c r="RAH268" s="254"/>
      <c r="RAI268" s="254"/>
      <c r="RAJ268" s="254"/>
      <c r="RAK268" s="254"/>
      <c r="RAL268" s="254"/>
      <c r="RAM268" s="254"/>
      <c r="RAN268" s="254"/>
      <c r="RAO268" s="254"/>
      <c r="RAP268" s="254"/>
      <c r="RAQ268" s="254"/>
      <c r="RAR268" s="254"/>
      <c r="RAS268" s="254"/>
      <c r="RAT268" s="254"/>
      <c r="RAU268" s="254"/>
      <c r="RAV268" s="254"/>
      <c r="RAW268" s="254"/>
      <c r="RAX268" s="254"/>
      <c r="RAY268" s="254"/>
      <c r="RAZ268" s="254"/>
      <c r="RBA268" s="254"/>
      <c r="RBB268" s="254"/>
      <c r="RBC268" s="254"/>
      <c r="RBD268" s="254"/>
      <c r="RBE268" s="254"/>
      <c r="RBF268" s="254"/>
      <c r="RBG268" s="254"/>
      <c r="RBH268" s="254"/>
      <c r="RBI268" s="254"/>
      <c r="RBJ268" s="254"/>
      <c r="RBK268" s="254"/>
      <c r="RBL268" s="254"/>
      <c r="RBM268" s="254"/>
      <c r="RBN268" s="254"/>
      <c r="RBO268" s="254"/>
      <c r="RBP268" s="254"/>
      <c r="RBQ268" s="254"/>
      <c r="RBR268" s="254"/>
      <c r="RBS268" s="254"/>
      <c r="RBT268" s="254"/>
      <c r="RBU268" s="254"/>
      <c r="RBV268" s="254"/>
      <c r="RBW268" s="254"/>
      <c r="RBX268" s="254"/>
      <c r="RBY268" s="254"/>
      <c r="RBZ268" s="254"/>
      <c r="RCA268" s="254"/>
      <c r="RCB268" s="254"/>
      <c r="RCC268" s="254"/>
      <c r="RCD268" s="254"/>
      <c r="RCE268" s="254"/>
      <c r="RCF268" s="254"/>
      <c r="RCG268" s="254"/>
      <c r="RCH268" s="254"/>
      <c r="RCI268" s="254"/>
      <c r="RCJ268" s="254"/>
      <c r="RCK268" s="254"/>
      <c r="RCL268" s="254"/>
      <c r="RCM268" s="254"/>
      <c r="RCN268" s="254"/>
      <c r="RCO268" s="254"/>
      <c r="RCP268" s="254"/>
      <c r="RCQ268" s="254"/>
      <c r="RCR268" s="254"/>
      <c r="RCS268" s="254"/>
      <c r="RCT268" s="254"/>
      <c r="RCU268" s="254"/>
      <c r="RCV268" s="254"/>
      <c r="RCW268" s="254"/>
      <c r="RCX268" s="254"/>
      <c r="RCY268" s="254"/>
      <c r="RCZ268" s="254"/>
      <c r="RDA268" s="254"/>
      <c r="RDB268" s="254"/>
      <c r="RDC268" s="254"/>
      <c r="RDD268" s="254"/>
      <c r="RDE268" s="254"/>
      <c r="RDF268" s="254"/>
      <c r="RDG268" s="254"/>
      <c r="RDH268" s="254"/>
      <c r="RDI268" s="254"/>
      <c r="RDJ268" s="254"/>
      <c r="RDK268" s="254"/>
      <c r="RDL268" s="254"/>
      <c r="RDM268" s="254"/>
      <c r="RDN268" s="254"/>
      <c r="RDO268" s="254"/>
      <c r="RDP268" s="254"/>
      <c r="RDQ268" s="254"/>
      <c r="RDR268" s="254"/>
      <c r="RDS268" s="254"/>
      <c r="RDT268" s="254"/>
      <c r="RDU268" s="254"/>
      <c r="RDV268" s="254"/>
      <c r="RDW268" s="254"/>
      <c r="RDX268" s="254"/>
      <c r="RDY268" s="254"/>
      <c r="RDZ268" s="254"/>
      <c r="REA268" s="254"/>
      <c r="REB268" s="254"/>
      <c r="REC268" s="254"/>
      <c r="RED268" s="254"/>
      <c r="REE268" s="254"/>
      <c r="REF268" s="254"/>
      <c r="REG268" s="254"/>
      <c r="REH268" s="254"/>
      <c r="REI268" s="254"/>
      <c r="REJ268" s="254"/>
      <c r="REK268" s="254"/>
      <c r="REL268" s="254"/>
      <c r="REM268" s="254"/>
      <c r="REN268" s="254"/>
      <c r="REO268" s="254"/>
      <c r="REP268" s="254"/>
      <c r="REQ268" s="254"/>
      <c r="RER268" s="254"/>
      <c r="RES268" s="254"/>
      <c r="RET268" s="254"/>
      <c r="REU268" s="254"/>
      <c r="REV268" s="254"/>
      <c r="REW268" s="254"/>
      <c r="REX268" s="254"/>
      <c r="REY268" s="254"/>
      <c r="REZ268" s="254"/>
      <c r="RFA268" s="254"/>
      <c r="RFB268" s="254"/>
      <c r="RFC268" s="254"/>
      <c r="RFD268" s="254"/>
      <c r="RFE268" s="254"/>
      <c r="RFF268" s="254"/>
      <c r="RFG268" s="254"/>
      <c r="RFH268" s="254"/>
      <c r="RFI268" s="254"/>
      <c r="RFJ268" s="254"/>
      <c r="RFK268" s="254"/>
      <c r="RFL268" s="254"/>
      <c r="RFM268" s="254"/>
      <c r="RFN268" s="254"/>
      <c r="RFO268" s="254"/>
      <c r="RFP268" s="254"/>
      <c r="RFQ268" s="254"/>
      <c r="RFR268" s="254"/>
      <c r="RFS268" s="254"/>
      <c r="RFT268" s="254"/>
      <c r="RFU268" s="254"/>
      <c r="RFV268" s="254"/>
      <c r="RFW268" s="254"/>
      <c r="RFX268" s="254"/>
      <c r="RFY268" s="254"/>
      <c r="RFZ268" s="254"/>
      <c r="RGA268" s="254"/>
      <c r="RGB268" s="254"/>
      <c r="RGC268" s="254"/>
      <c r="RGD268" s="254"/>
      <c r="RGE268" s="254"/>
      <c r="RGF268" s="254"/>
      <c r="RGG268" s="254"/>
      <c r="RGH268" s="254"/>
      <c r="RGI268" s="254"/>
      <c r="RGJ268" s="254"/>
      <c r="RGK268" s="254"/>
      <c r="RGL268" s="254"/>
      <c r="RGM268" s="254"/>
      <c r="RGN268" s="254"/>
      <c r="RGO268" s="254"/>
      <c r="RGP268" s="254"/>
      <c r="RGQ268" s="254"/>
      <c r="RGR268" s="254"/>
      <c r="RGS268" s="254"/>
      <c r="RGT268" s="254"/>
      <c r="RGU268" s="254"/>
      <c r="RGV268" s="254"/>
      <c r="RGW268" s="254"/>
      <c r="RGX268" s="254"/>
      <c r="RGY268" s="254"/>
      <c r="RGZ268" s="254"/>
      <c r="RHA268" s="254"/>
      <c r="RHB268" s="254"/>
      <c r="RHC268" s="254"/>
      <c r="RHD268" s="254"/>
      <c r="RHE268" s="254"/>
      <c r="RHF268" s="254"/>
      <c r="RHG268" s="254"/>
      <c r="RHH268" s="254"/>
      <c r="RHI268" s="254"/>
      <c r="RHJ268" s="254"/>
      <c r="RHK268" s="254"/>
      <c r="RHL268" s="254"/>
      <c r="RHM268" s="254"/>
      <c r="RHN268" s="254"/>
      <c r="RHO268" s="254"/>
      <c r="RHP268" s="254"/>
      <c r="RHQ268" s="254"/>
      <c r="RHR268" s="254"/>
      <c r="RHS268" s="254"/>
      <c r="RHT268" s="254"/>
      <c r="RHU268" s="254"/>
      <c r="RHV268" s="254"/>
      <c r="RHW268" s="254"/>
      <c r="RHX268" s="254"/>
      <c r="RHY268" s="254"/>
      <c r="RHZ268" s="254"/>
      <c r="RIA268" s="254"/>
      <c r="RIB268" s="254"/>
      <c r="RIC268" s="254"/>
      <c r="RID268" s="254"/>
      <c r="RIE268" s="254"/>
      <c r="RIF268" s="254"/>
      <c r="RIG268" s="254"/>
      <c r="RIH268" s="254"/>
      <c r="RII268" s="254"/>
      <c r="RIJ268" s="254"/>
      <c r="RIK268" s="254"/>
      <c r="RIL268" s="254"/>
      <c r="RIM268" s="254"/>
      <c r="RIN268" s="254"/>
      <c r="RIO268" s="254"/>
      <c r="RIP268" s="254"/>
      <c r="RIQ268" s="254"/>
      <c r="RIR268" s="254"/>
      <c r="RIS268" s="254"/>
      <c r="RIT268" s="254"/>
      <c r="RIU268" s="254"/>
      <c r="RIV268" s="254"/>
      <c r="RIW268" s="254"/>
      <c r="RIX268" s="254"/>
      <c r="RIY268" s="254"/>
      <c r="RIZ268" s="254"/>
      <c r="RJA268" s="254"/>
      <c r="RJB268" s="254"/>
      <c r="RJC268" s="254"/>
      <c r="RJD268" s="254"/>
      <c r="RJE268" s="254"/>
      <c r="RJF268" s="254"/>
      <c r="RJG268" s="254"/>
      <c r="RJH268" s="254"/>
      <c r="RJI268" s="254"/>
      <c r="RJJ268" s="254"/>
      <c r="RJK268" s="254"/>
      <c r="RJL268" s="254"/>
      <c r="RJM268" s="254"/>
      <c r="RJN268" s="254"/>
      <c r="RJO268" s="254"/>
      <c r="RJP268" s="254"/>
      <c r="RJQ268" s="254"/>
      <c r="RJR268" s="254"/>
      <c r="RJS268" s="254"/>
      <c r="RJT268" s="254"/>
      <c r="RJU268" s="254"/>
      <c r="RJV268" s="254"/>
      <c r="RJW268" s="254"/>
      <c r="RJX268" s="254"/>
      <c r="RJY268" s="254"/>
      <c r="RJZ268" s="254"/>
      <c r="RKA268" s="254"/>
      <c r="RKB268" s="254"/>
      <c r="RKC268" s="254"/>
      <c r="RKD268" s="254"/>
      <c r="RKE268" s="254"/>
      <c r="RKF268" s="254"/>
      <c r="RKG268" s="254"/>
      <c r="RKH268" s="254"/>
      <c r="RKI268" s="254"/>
      <c r="RKJ268" s="254"/>
      <c r="RKK268" s="254"/>
      <c r="RKL268" s="254"/>
      <c r="RKM268" s="254"/>
      <c r="RKN268" s="254"/>
      <c r="RKO268" s="254"/>
      <c r="RKP268" s="254"/>
      <c r="RKQ268" s="254"/>
      <c r="RKR268" s="254"/>
      <c r="RKS268" s="254"/>
      <c r="RKT268" s="254"/>
      <c r="RKU268" s="254"/>
      <c r="RKV268" s="254"/>
      <c r="RKW268" s="254"/>
      <c r="RKX268" s="254"/>
      <c r="RKY268" s="254"/>
      <c r="RKZ268" s="254"/>
      <c r="RLA268" s="254"/>
      <c r="RLB268" s="254"/>
      <c r="RLC268" s="254"/>
      <c r="RLD268" s="254"/>
      <c r="RLE268" s="254"/>
      <c r="RLF268" s="254"/>
      <c r="RLG268" s="254"/>
      <c r="RLH268" s="254"/>
      <c r="RLI268" s="254"/>
      <c r="RLJ268" s="254"/>
      <c r="RLK268" s="254"/>
      <c r="RLL268" s="254"/>
      <c r="RLM268" s="254"/>
      <c r="RLN268" s="254"/>
      <c r="RLO268" s="254"/>
      <c r="RLP268" s="254"/>
      <c r="RLQ268" s="254"/>
      <c r="RLR268" s="254"/>
      <c r="RLS268" s="254"/>
      <c r="RLT268" s="254"/>
      <c r="RLU268" s="254"/>
      <c r="RLV268" s="254"/>
      <c r="RLW268" s="254"/>
      <c r="RLX268" s="254"/>
      <c r="RLY268" s="254"/>
      <c r="RLZ268" s="254"/>
      <c r="RMA268" s="254"/>
      <c r="RMB268" s="254"/>
      <c r="RMC268" s="254"/>
      <c r="RMD268" s="254"/>
      <c r="RME268" s="254"/>
      <c r="RMF268" s="254"/>
      <c r="RMG268" s="254"/>
      <c r="RMH268" s="254"/>
      <c r="RMI268" s="254"/>
      <c r="RMJ268" s="254"/>
      <c r="RMK268" s="254"/>
      <c r="RML268" s="254"/>
      <c r="RMM268" s="254"/>
      <c r="RMN268" s="254"/>
      <c r="RMO268" s="254"/>
      <c r="RMP268" s="254"/>
      <c r="RMQ268" s="254"/>
      <c r="RMR268" s="254"/>
      <c r="RMS268" s="254"/>
      <c r="RMT268" s="254"/>
      <c r="RMU268" s="254"/>
      <c r="RMV268" s="254"/>
      <c r="RMW268" s="254"/>
      <c r="RMX268" s="254"/>
      <c r="RMY268" s="254"/>
      <c r="RMZ268" s="254"/>
      <c r="RNA268" s="254"/>
      <c r="RNB268" s="254"/>
      <c r="RNC268" s="254"/>
      <c r="RND268" s="254"/>
      <c r="RNE268" s="254"/>
      <c r="RNF268" s="254"/>
      <c r="RNG268" s="254"/>
      <c r="RNH268" s="254"/>
      <c r="RNI268" s="254"/>
      <c r="RNJ268" s="254"/>
      <c r="RNK268" s="254"/>
      <c r="RNL268" s="254"/>
      <c r="RNM268" s="254"/>
      <c r="RNN268" s="254"/>
      <c r="RNO268" s="254"/>
      <c r="RNP268" s="254"/>
      <c r="RNQ268" s="254"/>
      <c r="RNR268" s="254"/>
      <c r="RNS268" s="254"/>
      <c r="RNT268" s="254"/>
      <c r="RNU268" s="254"/>
      <c r="RNV268" s="254"/>
      <c r="RNW268" s="254"/>
      <c r="RNX268" s="254"/>
      <c r="RNY268" s="254"/>
      <c r="RNZ268" s="254"/>
      <c r="ROA268" s="254"/>
      <c r="ROB268" s="254"/>
      <c r="ROC268" s="254"/>
      <c r="ROD268" s="254"/>
      <c r="ROE268" s="254"/>
      <c r="ROF268" s="254"/>
      <c r="ROG268" s="254"/>
      <c r="ROH268" s="254"/>
      <c r="ROI268" s="254"/>
      <c r="ROJ268" s="254"/>
      <c r="ROK268" s="254"/>
      <c r="ROL268" s="254"/>
      <c r="ROM268" s="254"/>
      <c r="RON268" s="254"/>
      <c r="ROO268" s="254"/>
      <c r="ROP268" s="254"/>
      <c r="ROQ268" s="254"/>
      <c r="ROR268" s="254"/>
      <c r="ROS268" s="254"/>
      <c r="ROT268" s="254"/>
      <c r="ROU268" s="254"/>
      <c r="ROV268" s="254"/>
      <c r="ROW268" s="254"/>
      <c r="ROX268" s="254"/>
      <c r="ROY268" s="254"/>
      <c r="ROZ268" s="254"/>
      <c r="RPA268" s="254"/>
      <c r="RPB268" s="254"/>
      <c r="RPC268" s="254"/>
      <c r="RPD268" s="254"/>
      <c r="RPE268" s="254"/>
      <c r="RPF268" s="254"/>
      <c r="RPG268" s="254"/>
      <c r="RPH268" s="254"/>
      <c r="RPI268" s="254"/>
      <c r="RPJ268" s="254"/>
      <c r="RPK268" s="254"/>
      <c r="RPL268" s="254"/>
      <c r="RPM268" s="254"/>
      <c r="RPN268" s="254"/>
      <c r="RPO268" s="254"/>
      <c r="RPP268" s="254"/>
      <c r="RPQ268" s="254"/>
      <c r="RPR268" s="254"/>
      <c r="RPS268" s="254"/>
      <c r="RPT268" s="254"/>
      <c r="RPU268" s="254"/>
      <c r="RPV268" s="254"/>
      <c r="RPW268" s="254"/>
      <c r="RPX268" s="254"/>
      <c r="RPY268" s="254"/>
      <c r="RPZ268" s="254"/>
      <c r="RQA268" s="254"/>
      <c r="RQB268" s="254"/>
      <c r="RQC268" s="254"/>
      <c r="RQD268" s="254"/>
      <c r="RQE268" s="254"/>
      <c r="RQF268" s="254"/>
      <c r="RQG268" s="254"/>
      <c r="RQH268" s="254"/>
      <c r="RQI268" s="254"/>
      <c r="RQJ268" s="254"/>
      <c r="RQK268" s="254"/>
      <c r="RQL268" s="254"/>
      <c r="RQM268" s="254"/>
      <c r="RQN268" s="254"/>
      <c r="RQO268" s="254"/>
      <c r="RQP268" s="254"/>
      <c r="RQQ268" s="254"/>
      <c r="RQR268" s="254"/>
      <c r="RQS268" s="254"/>
      <c r="RQT268" s="254"/>
      <c r="RQU268" s="254"/>
      <c r="RQV268" s="254"/>
      <c r="RQW268" s="254"/>
      <c r="RQX268" s="254"/>
      <c r="RQY268" s="254"/>
      <c r="RQZ268" s="254"/>
      <c r="RRA268" s="254"/>
      <c r="RRB268" s="254"/>
      <c r="RRC268" s="254"/>
      <c r="RRD268" s="254"/>
      <c r="RRE268" s="254"/>
      <c r="RRF268" s="254"/>
      <c r="RRG268" s="254"/>
      <c r="RRH268" s="254"/>
      <c r="RRI268" s="254"/>
      <c r="RRJ268" s="254"/>
      <c r="RRK268" s="254"/>
      <c r="RRL268" s="254"/>
      <c r="RRM268" s="254"/>
      <c r="RRN268" s="254"/>
      <c r="RRO268" s="254"/>
      <c r="RRP268" s="254"/>
      <c r="RRQ268" s="254"/>
      <c r="RRR268" s="254"/>
      <c r="RRS268" s="254"/>
      <c r="RRT268" s="254"/>
      <c r="RRU268" s="254"/>
      <c r="RRV268" s="254"/>
      <c r="RRW268" s="254"/>
      <c r="RRX268" s="254"/>
      <c r="RRY268" s="254"/>
      <c r="RRZ268" s="254"/>
      <c r="RSA268" s="254"/>
      <c r="RSB268" s="254"/>
      <c r="RSC268" s="254"/>
      <c r="RSD268" s="254"/>
      <c r="RSE268" s="254"/>
      <c r="RSF268" s="254"/>
      <c r="RSG268" s="254"/>
      <c r="RSH268" s="254"/>
      <c r="RSI268" s="254"/>
      <c r="RSJ268" s="254"/>
      <c r="RSK268" s="254"/>
      <c r="RSL268" s="254"/>
      <c r="RSM268" s="254"/>
      <c r="RSN268" s="254"/>
      <c r="RSO268" s="254"/>
      <c r="RSP268" s="254"/>
      <c r="RSQ268" s="254"/>
      <c r="RSR268" s="254"/>
      <c r="RSS268" s="254"/>
      <c r="RST268" s="254"/>
      <c r="RSU268" s="254"/>
      <c r="RSV268" s="254"/>
      <c r="RSW268" s="254"/>
      <c r="RSX268" s="254"/>
      <c r="RSY268" s="254"/>
      <c r="RSZ268" s="254"/>
      <c r="RTA268" s="254"/>
      <c r="RTB268" s="254"/>
      <c r="RTC268" s="254"/>
      <c r="RTD268" s="254"/>
      <c r="RTE268" s="254"/>
      <c r="RTF268" s="254"/>
      <c r="RTG268" s="254"/>
      <c r="RTH268" s="254"/>
      <c r="RTI268" s="254"/>
      <c r="RTJ268" s="254"/>
      <c r="RTK268" s="254"/>
      <c r="RTL268" s="254"/>
      <c r="RTM268" s="254"/>
      <c r="RTN268" s="254"/>
      <c r="RTO268" s="254"/>
      <c r="RTP268" s="254"/>
      <c r="RTQ268" s="254"/>
      <c r="RTR268" s="254"/>
      <c r="RTS268" s="254"/>
      <c r="RTT268" s="254"/>
      <c r="RTU268" s="254"/>
      <c r="RTV268" s="254"/>
      <c r="RTW268" s="254"/>
      <c r="RTX268" s="254"/>
      <c r="RTY268" s="254"/>
      <c r="RTZ268" s="254"/>
      <c r="RUA268" s="254"/>
      <c r="RUB268" s="254"/>
      <c r="RUC268" s="254"/>
      <c r="RUD268" s="254"/>
      <c r="RUE268" s="254"/>
      <c r="RUF268" s="254"/>
      <c r="RUG268" s="254"/>
      <c r="RUH268" s="254"/>
      <c r="RUI268" s="254"/>
      <c r="RUJ268" s="254"/>
      <c r="RUK268" s="254"/>
      <c r="RUL268" s="254"/>
      <c r="RUM268" s="254"/>
      <c r="RUN268" s="254"/>
      <c r="RUO268" s="254"/>
      <c r="RUP268" s="254"/>
      <c r="RUQ268" s="254"/>
      <c r="RUR268" s="254"/>
      <c r="RUS268" s="254"/>
      <c r="RUT268" s="254"/>
      <c r="RUU268" s="254"/>
      <c r="RUV268" s="254"/>
      <c r="RUW268" s="254"/>
      <c r="RUX268" s="254"/>
      <c r="RUY268" s="254"/>
      <c r="RUZ268" s="254"/>
      <c r="RVA268" s="254"/>
      <c r="RVB268" s="254"/>
      <c r="RVC268" s="254"/>
      <c r="RVD268" s="254"/>
      <c r="RVE268" s="254"/>
      <c r="RVF268" s="254"/>
      <c r="RVG268" s="254"/>
      <c r="RVH268" s="254"/>
      <c r="RVI268" s="254"/>
      <c r="RVJ268" s="254"/>
      <c r="RVK268" s="254"/>
      <c r="RVL268" s="254"/>
      <c r="RVM268" s="254"/>
      <c r="RVN268" s="254"/>
      <c r="RVO268" s="254"/>
      <c r="RVP268" s="254"/>
      <c r="RVQ268" s="254"/>
      <c r="RVR268" s="254"/>
      <c r="RVS268" s="254"/>
      <c r="RVT268" s="254"/>
      <c r="RVU268" s="254"/>
      <c r="RVV268" s="254"/>
      <c r="RVW268" s="254"/>
      <c r="RVX268" s="254"/>
      <c r="RVY268" s="254"/>
      <c r="RVZ268" s="254"/>
      <c r="RWA268" s="254"/>
      <c r="RWB268" s="254"/>
      <c r="RWC268" s="254"/>
      <c r="RWD268" s="254"/>
      <c r="RWE268" s="254"/>
      <c r="RWF268" s="254"/>
      <c r="RWG268" s="254"/>
      <c r="RWH268" s="254"/>
      <c r="RWI268" s="254"/>
      <c r="RWJ268" s="254"/>
      <c r="RWK268" s="254"/>
      <c r="RWL268" s="254"/>
      <c r="RWM268" s="254"/>
      <c r="RWN268" s="254"/>
      <c r="RWO268" s="254"/>
      <c r="RWP268" s="254"/>
      <c r="RWQ268" s="254"/>
      <c r="RWR268" s="254"/>
      <c r="RWS268" s="254"/>
      <c r="RWT268" s="254"/>
      <c r="RWU268" s="254"/>
      <c r="RWV268" s="254"/>
      <c r="RWW268" s="254"/>
      <c r="RWX268" s="254"/>
      <c r="RWY268" s="254"/>
      <c r="RWZ268" s="254"/>
      <c r="RXA268" s="254"/>
      <c r="RXB268" s="254"/>
      <c r="RXC268" s="254"/>
      <c r="RXD268" s="254"/>
      <c r="RXE268" s="254"/>
      <c r="RXF268" s="254"/>
      <c r="RXG268" s="254"/>
      <c r="RXH268" s="254"/>
      <c r="RXI268" s="254"/>
      <c r="RXJ268" s="254"/>
      <c r="RXK268" s="254"/>
      <c r="RXL268" s="254"/>
      <c r="RXM268" s="254"/>
      <c r="RXN268" s="254"/>
      <c r="RXO268" s="254"/>
      <c r="RXP268" s="254"/>
      <c r="RXQ268" s="254"/>
      <c r="RXR268" s="254"/>
      <c r="RXS268" s="254"/>
      <c r="RXT268" s="254"/>
      <c r="RXU268" s="254"/>
      <c r="RXV268" s="254"/>
      <c r="RXW268" s="254"/>
      <c r="RXX268" s="254"/>
      <c r="RXY268" s="254"/>
      <c r="RXZ268" s="254"/>
      <c r="RYA268" s="254"/>
      <c r="RYB268" s="254"/>
      <c r="RYC268" s="254"/>
      <c r="RYD268" s="254"/>
      <c r="RYE268" s="254"/>
      <c r="RYF268" s="254"/>
      <c r="RYG268" s="254"/>
      <c r="RYH268" s="254"/>
      <c r="RYI268" s="254"/>
      <c r="RYJ268" s="254"/>
      <c r="RYK268" s="254"/>
      <c r="RYL268" s="254"/>
      <c r="RYM268" s="254"/>
      <c r="RYN268" s="254"/>
      <c r="RYO268" s="254"/>
      <c r="RYP268" s="254"/>
      <c r="RYQ268" s="254"/>
      <c r="RYR268" s="254"/>
      <c r="RYS268" s="254"/>
      <c r="RYT268" s="254"/>
      <c r="RYU268" s="254"/>
      <c r="RYV268" s="254"/>
      <c r="RYW268" s="254"/>
      <c r="RYX268" s="254"/>
      <c r="RYY268" s="254"/>
      <c r="RYZ268" s="254"/>
      <c r="RZA268" s="254"/>
      <c r="RZB268" s="254"/>
      <c r="RZC268" s="254"/>
      <c r="RZD268" s="254"/>
      <c r="RZE268" s="254"/>
      <c r="RZF268" s="254"/>
      <c r="RZG268" s="254"/>
      <c r="RZH268" s="254"/>
      <c r="RZI268" s="254"/>
      <c r="RZJ268" s="254"/>
      <c r="RZK268" s="254"/>
      <c r="RZL268" s="254"/>
      <c r="RZM268" s="254"/>
      <c r="RZN268" s="254"/>
      <c r="RZO268" s="254"/>
      <c r="RZP268" s="254"/>
      <c r="RZQ268" s="254"/>
      <c r="RZR268" s="254"/>
      <c r="RZS268" s="254"/>
      <c r="RZT268" s="254"/>
      <c r="RZU268" s="254"/>
      <c r="RZV268" s="254"/>
      <c r="RZW268" s="254"/>
      <c r="RZX268" s="254"/>
      <c r="RZY268" s="254"/>
      <c r="RZZ268" s="254"/>
      <c r="SAA268" s="254"/>
      <c r="SAB268" s="254"/>
      <c r="SAC268" s="254"/>
      <c r="SAD268" s="254"/>
      <c r="SAE268" s="254"/>
      <c r="SAF268" s="254"/>
      <c r="SAG268" s="254"/>
      <c r="SAH268" s="254"/>
      <c r="SAI268" s="254"/>
      <c r="SAJ268" s="254"/>
      <c r="SAK268" s="254"/>
      <c r="SAL268" s="254"/>
      <c r="SAM268" s="254"/>
      <c r="SAN268" s="254"/>
      <c r="SAO268" s="254"/>
      <c r="SAP268" s="254"/>
      <c r="SAQ268" s="254"/>
      <c r="SAR268" s="254"/>
      <c r="SAS268" s="254"/>
      <c r="SAT268" s="254"/>
      <c r="SAU268" s="254"/>
      <c r="SAV268" s="254"/>
      <c r="SAW268" s="254"/>
      <c r="SAX268" s="254"/>
      <c r="SAY268" s="254"/>
      <c r="SAZ268" s="254"/>
      <c r="SBA268" s="254"/>
      <c r="SBB268" s="254"/>
      <c r="SBC268" s="254"/>
      <c r="SBD268" s="254"/>
      <c r="SBE268" s="254"/>
      <c r="SBF268" s="254"/>
      <c r="SBG268" s="254"/>
      <c r="SBH268" s="254"/>
      <c r="SBI268" s="254"/>
      <c r="SBJ268" s="254"/>
      <c r="SBK268" s="254"/>
      <c r="SBL268" s="254"/>
      <c r="SBM268" s="254"/>
      <c r="SBN268" s="254"/>
      <c r="SBO268" s="254"/>
      <c r="SBP268" s="254"/>
      <c r="SBQ268" s="254"/>
      <c r="SBR268" s="254"/>
      <c r="SBS268" s="254"/>
      <c r="SBT268" s="254"/>
      <c r="SBU268" s="254"/>
      <c r="SBV268" s="254"/>
      <c r="SBW268" s="254"/>
      <c r="SBX268" s="254"/>
      <c r="SBY268" s="254"/>
      <c r="SBZ268" s="254"/>
      <c r="SCA268" s="254"/>
      <c r="SCB268" s="254"/>
      <c r="SCC268" s="254"/>
      <c r="SCD268" s="254"/>
      <c r="SCE268" s="254"/>
      <c r="SCF268" s="254"/>
      <c r="SCG268" s="254"/>
      <c r="SCH268" s="254"/>
      <c r="SCI268" s="254"/>
      <c r="SCJ268" s="254"/>
      <c r="SCK268" s="254"/>
      <c r="SCL268" s="254"/>
      <c r="SCM268" s="254"/>
      <c r="SCN268" s="254"/>
      <c r="SCO268" s="254"/>
      <c r="SCP268" s="254"/>
      <c r="SCQ268" s="254"/>
      <c r="SCR268" s="254"/>
      <c r="SCS268" s="254"/>
      <c r="SCT268" s="254"/>
      <c r="SCU268" s="254"/>
      <c r="SCV268" s="254"/>
      <c r="SCW268" s="254"/>
      <c r="SCX268" s="254"/>
      <c r="SCY268" s="254"/>
      <c r="SCZ268" s="254"/>
      <c r="SDA268" s="254"/>
      <c r="SDB268" s="254"/>
      <c r="SDC268" s="254"/>
      <c r="SDD268" s="254"/>
      <c r="SDE268" s="254"/>
      <c r="SDF268" s="254"/>
      <c r="SDG268" s="254"/>
      <c r="SDH268" s="254"/>
      <c r="SDI268" s="254"/>
      <c r="SDJ268" s="254"/>
      <c r="SDK268" s="254"/>
      <c r="SDL268" s="254"/>
      <c r="SDM268" s="254"/>
      <c r="SDN268" s="254"/>
      <c r="SDO268" s="254"/>
      <c r="SDP268" s="254"/>
      <c r="SDQ268" s="254"/>
      <c r="SDR268" s="254"/>
      <c r="SDS268" s="254"/>
      <c r="SDT268" s="254"/>
      <c r="SDU268" s="254"/>
      <c r="SDV268" s="254"/>
      <c r="SDW268" s="254"/>
      <c r="SDX268" s="254"/>
      <c r="SDY268" s="254"/>
      <c r="SDZ268" s="254"/>
      <c r="SEA268" s="254"/>
      <c r="SEB268" s="254"/>
      <c r="SEC268" s="254"/>
      <c r="SED268" s="254"/>
      <c r="SEE268" s="254"/>
      <c r="SEF268" s="254"/>
      <c r="SEG268" s="254"/>
      <c r="SEH268" s="254"/>
      <c r="SEI268" s="254"/>
      <c r="SEJ268" s="254"/>
      <c r="SEK268" s="254"/>
      <c r="SEL268" s="254"/>
      <c r="SEM268" s="254"/>
      <c r="SEN268" s="254"/>
      <c r="SEO268" s="254"/>
      <c r="SEP268" s="254"/>
      <c r="SEQ268" s="254"/>
      <c r="SER268" s="254"/>
      <c r="SES268" s="254"/>
      <c r="SET268" s="254"/>
      <c r="SEU268" s="254"/>
      <c r="SEV268" s="254"/>
      <c r="SEW268" s="254"/>
      <c r="SEX268" s="254"/>
      <c r="SEY268" s="254"/>
      <c r="SEZ268" s="254"/>
      <c r="SFA268" s="254"/>
      <c r="SFB268" s="254"/>
      <c r="SFC268" s="254"/>
      <c r="SFD268" s="254"/>
      <c r="SFE268" s="254"/>
      <c r="SFF268" s="254"/>
      <c r="SFG268" s="254"/>
      <c r="SFH268" s="254"/>
      <c r="SFI268" s="254"/>
      <c r="SFJ268" s="254"/>
      <c r="SFK268" s="254"/>
      <c r="SFL268" s="254"/>
      <c r="SFM268" s="254"/>
      <c r="SFN268" s="254"/>
      <c r="SFO268" s="254"/>
      <c r="SFP268" s="254"/>
      <c r="SFQ268" s="254"/>
      <c r="SFR268" s="254"/>
      <c r="SFS268" s="254"/>
      <c r="SFT268" s="254"/>
      <c r="SFU268" s="254"/>
      <c r="SFV268" s="254"/>
      <c r="SFW268" s="254"/>
      <c r="SFX268" s="254"/>
      <c r="SFY268" s="254"/>
      <c r="SFZ268" s="254"/>
      <c r="SGA268" s="254"/>
      <c r="SGB268" s="254"/>
      <c r="SGC268" s="254"/>
      <c r="SGD268" s="254"/>
      <c r="SGE268" s="254"/>
      <c r="SGF268" s="254"/>
      <c r="SGG268" s="254"/>
      <c r="SGH268" s="254"/>
      <c r="SGI268" s="254"/>
      <c r="SGJ268" s="254"/>
      <c r="SGK268" s="254"/>
      <c r="SGL268" s="254"/>
      <c r="SGM268" s="254"/>
      <c r="SGN268" s="254"/>
      <c r="SGO268" s="254"/>
      <c r="SGP268" s="254"/>
      <c r="SGQ268" s="254"/>
      <c r="SGR268" s="254"/>
      <c r="SGS268" s="254"/>
      <c r="SGT268" s="254"/>
      <c r="SGU268" s="254"/>
      <c r="SGV268" s="254"/>
      <c r="SGW268" s="254"/>
      <c r="SGX268" s="254"/>
      <c r="SGY268" s="254"/>
      <c r="SGZ268" s="254"/>
      <c r="SHA268" s="254"/>
      <c r="SHB268" s="254"/>
      <c r="SHC268" s="254"/>
      <c r="SHD268" s="254"/>
      <c r="SHE268" s="254"/>
      <c r="SHF268" s="254"/>
      <c r="SHG268" s="254"/>
      <c r="SHH268" s="254"/>
      <c r="SHI268" s="254"/>
      <c r="SHJ268" s="254"/>
      <c r="SHK268" s="254"/>
      <c r="SHL268" s="254"/>
      <c r="SHM268" s="254"/>
      <c r="SHN268" s="254"/>
      <c r="SHO268" s="254"/>
      <c r="SHP268" s="254"/>
      <c r="SHQ268" s="254"/>
      <c r="SHR268" s="254"/>
      <c r="SHS268" s="254"/>
      <c r="SHT268" s="254"/>
      <c r="SHU268" s="254"/>
      <c r="SHV268" s="254"/>
      <c r="SHW268" s="254"/>
      <c r="SHX268" s="254"/>
      <c r="SHY268" s="254"/>
      <c r="SHZ268" s="254"/>
      <c r="SIA268" s="254"/>
      <c r="SIB268" s="254"/>
      <c r="SIC268" s="254"/>
      <c r="SID268" s="254"/>
      <c r="SIE268" s="254"/>
      <c r="SIF268" s="254"/>
      <c r="SIG268" s="254"/>
      <c r="SIH268" s="254"/>
      <c r="SII268" s="254"/>
      <c r="SIJ268" s="254"/>
      <c r="SIK268" s="254"/>
      <c r="SIL268" s="254"/>
      <c r="SIM268" s="254"/>
      <c r="SIN268" s="254"/>
      <c r="SIO268" s="254"/>
      <c r="SIP268" s="254"/>
      <c r="SIQ268" s="254"/>
      <c r="SIR268" s="254"/>
      <c r="SIS268" s="254"/>
      <c r="SIT268" s="254"/>
      <c r="SIU268" s="254"/>
      <c r="SIV268" s="254"/>
      <c r="SIW268" s="254"/>
      <c r="SIX268" s="254"/>
      <c r="SIY268" s="254"/>
      <c r="SIZ268" s="254"/>
      <c r="SJA268" s="254"/>
      <c r="SJB268" s="254"/>
      <c r="SJC268" s="254"/>
      <c r="SJD268" s="254"/>
      <c r="SJE268" s="254"/>
      <c r="SJF268" s="254"/>
      <c r="SJG268" s="254"/>
      <c r="SJH268" s="254"/>
      <c r="SJI268" s="254"/>
      <c r="SJJ268" s="254"/>
      <c r="SJK268" s="254"/>
      <c r="SJL268" s="254"/>
      <c r="SJM268" s="254"/>
      <c r="SJN268" s="254"/>
      <c r="SJO268" s="254"/>
      <c r="SJP268" s="254"/>
      <c r="SJQ268" s="254"/>
      <c r="SJR268" s="254"/>
      <c r="SJS268" s="254"/>
      <c r="SJT268" s="254"/>
      <c r="SJU268" s="254"/>
      <c r="SJV268" s="254"/>
      <c r="SJW268" s="254"/>
      <c r="SJX268" s="254"/>
      <c r="SJY268" s="254"/>
      <c r="SJZ268" s="254"/>
      <c r="SKA268" s="254"/>
      <c r="SKB268" s="254"/>
      <c r="SKC268" s="254"/>
      <c r="SKD268" s="254"/>
      <c r="SKE268" s="254"/>
      <c r="SKF268" s="254"/>
      <c r="SKG268" s="254"/>
      <c r="SKH268" s="254"/>
      <c r="SKI268" s="254"/>
      <c r="SKJ268" s="254"/>
      <c r="SKK268" s="254"/>
      <c r="SKL268" s="254"/>
      <c r="SKM268" s="254"/>
      <c r="SKN268" s="254"/>
      <c r="SKO268" s="254"/>
      <c r="SKP268" s="254"/>
      <c r="SKQ268" s="254"/>
      <c r="SKR268" s="254"/>
      <c r="SKS268" s="254"/>
      <c r="SKT268" s="254"/>
      <c r="SKU268" s="254"/>
      <c r="SKV268" s="254"/>
      <c r="SKW268" s="254"/>
      <c r="SKX268" s="254"/>
      <c r="SKY268" s="254"/>
      <c r="SKZ268" s="254"/>
      <c r="SLA268" s="254"/>
      <c r="SLB268" s="254"/>
      <c r="SLC268" s="254"/>
      <c r="SLD268" s="254"/>
      <c r="SLE268" s="254"/>
      <c r="SLF268" s="254"/>
      <c r="SLG268" s="254"/>
      <c r="SLH268" s="254"/>
      <c r="SLI268" s="254"/>
      <c r="SLJ268" s="254"/>
      <c r="SLK268" s="254"/>
      <c r="SLL268" s="254"/>
      <c r="SLM268" s="254"/>
      <c r="SLN268" s="254"/>
      <c r="SLO268" s="254"/>
      <c r="SLP268" s="254"/>
      <c r="SLQ268" s="254"/>
      <c r="SLR268" s="254"/>
      <c r="SLS268" s="254"/>
      <c r="SLT268" s="254"/>
      <c r="SLU268" s="254"/>
      <c r="SLV268" s="254"/>
      <c r="SLW268" s="254"/>
      <c r="SLX268" s="254"/>
      <c r="SLY268" s="254"/>
      <c r="SLZ268" s="254"/>
      <c r="SMA268" s="254"/>
      <c r="SMB268" s="254"/>
      <c r="SMC268" s="254"/>
      <c r="SMD268" s="254"/>
      <c r="SME268" s="254"/>
      <c r="SMF268" s="254"/>
      <c r="SMG268" s="254"/>
      <c r="SMH268" s="254"/>
      <c r="SMI268" s="254"/>
      <c r="SMJ268" s="254"/>
      <c r="SMK268" s="254"/>
      <c r="SML268" s="254"/>
      <c r="SMM268" s="254"/>
      <c r="SMN268" s="254"/>
      <c r="SMO268" s="254"/>
      <c r="SMP268" s="254"/>
      <c r="SMQ268" s="254"/>
      <c r="SMR268" s="254"/>
      <c r="SMS268" s="254"/>
      <c r="SMT268" s="254"/>
      <c r="SMU268" s="254"/>
      <c r="SMV268" s="254"/>
      <c r="SMW268" s="254"/>
      <c r="SMX268" s="254"/>
      <c r="SMY268" s="254"/>
      <c r="SMZ268" s="254"/>
      <c r="SNA268" s="254"/>
      <c r="SNB268" s="254"/>
      <c r="SNC268" s="254"/>
      <c r="SND268" s="254"/>
      <c r="SNE268" s="254"/>
      <c r="SNF268" s="254"/>
      <c r="SNG268" s="254"/>
      <c r="SNH268" s="254"/>
      <c r="SNI268" s="254"/>
      <c r="SNJ268" s="254"/>
      <c r="SNK268" s="254"/>
      <c r="SNL268" s="254"/>
      <c r="SNM268" s="254"/>
      <c r="SNN268" s="254"/>
      <c r="SNO268" s="254"/>
      <c r="SNP268" s="254"/>
      <c r="SNQ268" s="254"/>
      <c r="SNR268" s="254"/>
      <c r="SNS268" s="254"/>
      <c r="SNT268" s="254"/>
      <c r="SNU268" s="254"/>
      <c r="SNV268" s="254"/>
      <c r="SNW268" s="254"/>
      <c r="SNX268" s="254"/>
      <c r="SNY268" s="254"/>
      <c r="SNZ268" s="254"/>
      <c r="SOA268" s="254"/>
      <c r="SOB268" s="254"/>
      <c r="SOC268" s="254"/>
      <c r="SOD268" s="254"/>
      <c r="SOE268" s="254"/>
      <c r="SOF268" s="254"/>
      <c r="SOG268" s="254"/>
      <c r="SOH268" s="254"/>
      <c r="SOI268" s="254"/>
      <c r="SOJ268" s="254"/>
      <c r="SOK268" s="254"/>
      <c r="SOL268" s="254"/>
      <c r="SOM268" s="254"/>
      <c r="SON268" s="254"/>
      <c r="SOO268" s="254"/>
      <c r="SOP268" s="254"/>
      <c r="SOQ268" s="254"/>
      <c r="SOR268" s="254"/>
      <c r="SOS268" s="254"/>
      <c r="SOT268" s="254"/>
      <c r="SOU268" s="254"/>
      <c r="SOV268" s="254"/>
      <c r="SOW268" s="254"/>
      <c r="SOX268" s="254"/>
      <c r="SOY268" s="254"/>
      <c r="SOZ268" s="254"/>
      <c r="SPA268" s="254"/>
      <c r="SPB268" s="254"/>
      <c r="SPC268" s="254"/>
      <c r="SPD268" s="254"/>
      <c r="SPE268" s="254"/>
      <c r="SPF268" s="254"/>
      <c r="SPG268" s="254"/>
      <c r="SPH268" s="254"/>
      <c r="SPI268" s="254"/>
      <c r="SPJ268" s="254"/>
      <c r="SPK268" s="254"/>
      <c r="SPL268" s="254"/>
      <c r="SPM268" s="254"/>
      <c r="SPN268" s="254"/>
      <c r="SPO268" s="254"/>
      <c r="SPP268" s="254"/>
      <c r="SPQ268" s="254"/>
      <c r="SPR268" s="254"/>
      <c r="SPS268" s="254"/>
      <c r="SPT268" s="254"/>
      <c r="SPU268" s="254"/>
      <c r="SPV268" s="254"/>
      <c r="SPW268" s="254"/>
      <c r="SPX268" s="254"/>
      <c r="SPY268" s="254"/>
      <c r="SPZ268" s="254"/>
      <c r="SQA268" s="254"/>
      <c r="SQB268" s="254"/>
      <c r="SQC268" s="254"/>
      <c r="SQD268" s="254"/>
      <c r="SQE268" s="254"/>
      <c r="SQF268" s="254"/>
      <c r="SQG268" s="254"/>
      <c r="SQH268" s="254"/>
      <c r="SQI268" s="254"/>
      <c r="SQJ268" s="254"/>
      <c r="SQK268" s="254"/>
      <c r="SQL268" s="254"/>
      <c r="SQM268" s="254"/>
      <c r="SQN268" s="254"/>
      <c r="SQO268" s="254"/>
      <c r="SQP268" s="254"/>
      <c r="SQQ268" s="254"/>
      <c r="SQR268" s="254"/>
      <c r="SQS268" s="254"/>
      <c r="SQT268" s="254"/>
      <c r="SQU268" s="254"/>
      <c r="SQV268" s="254"/>
      <c r="SQW268" s="254"/>
      <c r="SQX268" s="254"/>
      <c r="SQY268" s="254"/>
      <c r="SQZ268" s="254"/>
      <c r="SRA268" s="254"/>
      <c r="SRB268" s="254"/>
      <c r="SRC268" s="254"/>
      <c r="SRD268" s="254"/>
      <c r="SRE268" s="254"/>
      <c r="SRF268" s="254"/>
      <c r="SRG268" s="254"/>
      <c r="SRH268" s="254"/>
      <c r="SRI268" s="254"/>
      <c r="SRJ268" s="254"/>
      <c r="SRK268" s="254"/>
      <c r="SRL268" s="254"/>
      <c r="SRM268" s="254"/>
      <c r="SRN268" s="254"/>
      <c r="SRO268" s="254"/>
      <c r="SRP268" s="254"/>
      <c r="SRQ268" s="254"/>
      <c r="SRR268" s="254"/>
      <c r="SRS268" s="254"/>
      <c r="SRT268" s="254"/>
      <c r="SRU268" s="254"/>
      <c r="SRV268" s="254"/>
      <c r="SRW268" s="254"/>
      <c r="SRX268" s="254"/>
      <c r="SRY268" s="254"/>
      <c r="SRZ268" s="254"/>
      <c r="SSA268" s="254"/>
      <c r="SSB268" s="254"/>
      <c r="SSC268" s="254"/>
      <c r="SSD268" s="254"/>
      <c r="SSE268" s="254"/>
      <c r="SSF268" s="254"/>
      <c r="SSG268" s="254"/>
      <c r="SSH268" s="254"/>
      <c r="SSI268" s="254"/>
      <c r="SSJ268" s="254"/>
      <c r="SSK268" s="254"/>
      <c r="SSL268" s="254"/>
      <c r="SSM268" s="254"/>
      <c r="SSN268" s="254"/>
      <c r="SSO268" s="254"/>
      <c r="SSP268" s="254"/>
      <c r="SSQ268" s="254"/>
      <c r="SSR268" s="254"/>
      <c r="SSS268" s="254"/>
      <c r="SST268" s="254"/>
      <c r="SSU268" s="254"/>
      <c r="SSV268" s="254"/>
      <c r="SSW268" s="254"/>
      <c r="SSX268" s="254"/>
      <c r="SSY268" s="254"/>
      <c r="SSZ268" s="254"/>
      <c r="STA268" s="254"/>
      <c r="STB268" s="254"/>
      <c r="STC268" s="254"/>
      <c r="STD268" s="254"/>
      <c r="STE268" s="254"/>
      <c r="STF268" s="254"/>
      <c r="STG268" s="254"/>
      <c r="STH268" s="254"/>
      <c r="STI268" s="254"/>
      <c r="STJ268" s="254"/>
      <c r="STK268" s="254"/>
      <c r="STL268" s="254"/>
      <c r="STM268" s="254"/>
      <c r="STN268" s="254"/>
      <c r="STO268" s="254"/>
      <c r="STP268" s="254"/>
      <c r="STQ268" s="254"/>
      <c r="STR268" s="254"/>
      <c r="STS268" s="254"/>
      <c r="STT268" s="254"/>
      <c r="STU268" s="254"/>
      <c r="STV268" s="254"/>
      <c r="STW268" s="254"/>
      <c r="STX268" s="254"/>
      <c r="STY268" s="254"/>
      <c r="STZ268" s="254"/>
      <c r="SUA268" s="254"/>
      <c r="SUB268" s="254"/>
      <c r="SUC268" s="254"/>
      <c r="SUD268" s="254"/>
      <c r="SUE268" s="254"/>
      <c r="SUF268" s="254"/>
      <c r="SUG268" s="254"/>
      <c r="SUH268" s="254"/>
      <c r="SUI268" s="254"/>
      <c r="SUJ268" s="254"/>
      <c r="SUK268" s="254"/>
      <c r="SUL268" s="254"/>
      <c r="SUM268" s="254"/>
      <c r="SUN268" s="254"/>
      <c r="SUO268" s="254"/>
      <c r="SUP268" s="254"/>
      <c r="SUQ268" s="254"/>
      <c r="SUR268" s="254"/>
      <c r="SUS268" s="254"/>
      <c r="SUT268" s="254"/>
      <c r="SUU268" s="254"/>
      <c r="SUV268" s="254"/>
      <c r="SUW268" s="254"/>
      <c r="SUX268" s="254"/>
      <c r="SUY268" s="254"/>
      <c r="SUZ268" s="254"/>
      <c r="SVA268" s="254"/>
      <c r="SVB268" s="254"/>
      <c r="SVC268" s="254"/>
      <c r="SVD268" s="254"/>
      <c r="SVE268" s="254"/>
      <c r="SVF268" s="254"/>
      <c r="SVG268" s="254"/>
      <c r="SVH268" s="254"/>
      <c r="SVI268" s="254"/>
      <c r="SVJ268" s="254"/>
      <c r="SVK268" s="254"/>
      <c r="SVL268" s="254"/>
      <c r="SVM268" s="254"/>
      <c r="SVN268" s="254"/>
      <c r="SVO268" s="254"/>
      <c r="SVP268" s="254"/>
      <c r="SVQ268" s="254"/>
      <c r="SVR268" s="254"/>
      <c r="SVS268" s="254"/>
      <c r="SVT268" s="254"/>
      <c r="SVU268" s="254"/>
      <c r="SVV268" s="254"/>
      <c r="SVW268" s="254"/>
      <c r="SVX268" s="254"/>
      <c r="SVY268" s="254"/>
      <c r="SVZ268" s="254"/>
      <c r="SWA268" s="254"/>
      <c r="SWB268" s="254"/>
      <c r="SWC268" s="254"/>
      <c r="SWD268" s="254"/>
      <c r="SWE268" s="254"/>
      <c r="SWF268" s="254"/>
      <c r="SWG268" s="254"/>
      <c r="SWH268" s="254"/>
      <c r="SWI268" s="254"/>
      <c r="SWJ268" s="254"/>
      <c r="SWK268" s="254"/>
      <c r="SWL268" s="254"/>
      <c r="SWM268" s="254"/>
      <c r="SWN268" s="254"/>
      <c r="SWO268" s="254"/>
      <c r="SWP268" s="254"/>
      <c r="SWQ268" s="254"/>
      <c r="SWR268" s="254"/>
      <c r="SWS268" s="254"/>
      <c r="SWT268" s="254"/>
      <c r="SWU268" s="254"/>
      <c r="SWV268" s="254"/>
      <c r="SWW268" s="254"/>
      <c r="SWX268" s="254"/>
      <c r="SWY268" s="254"/>
      <c r="SWZ268" s="254"/>
      <c r="SXA268" s="254"/>
      <c r="SXB268" s="254"/>
      <c r="SXC268" s="254"/>
      <c r="SXD268" s="254"/>
      <c r="SXE268" s="254"/>
      <c r="SXF268" s="254"/>
      <c r="SXG268" s="254"/>
      <c r="SXH268" s="254"/>
      <c r="SXI268" s="254"/>
      <c r="SXJ268" s="254"/>
      <c r="SXK268" s="254"/>
      <c r="SXL268" s="254"/>
      <c r="SXM268" s="254"/>
      <c r="SXN268" s="254"/>
      <c r="SXO268" s="254"/>
      <c r="SXP268" s="254"/>
      <c r="SXQ268" s="254"/>
      <c r="SXR268" s="254"/>
      <c r="SXS268" s="254"/>
      <c r="SXT268" s="254"/>
      <c r="SXU268" s="254"/>
      <c r="SXV268" s="254"/>
      <c r="SXW268" s="254"/>
      <c r="SXX268" s="254"/>
      <c r="SXY268" s="254"/>
      <c r="SXZ268" s="254"/>
      <c r="SYA268" s="254"/>
      <c r="SYB268" s="254"/>
      <c r="SYC268" s="254"/>
      <c r="SYD268" s="254"/>
      <c r="SYE268" s="254"/>
      <c r="SYF268" s="254"/>
      <c r="SYG268" s="254"/>
      <c r="SYH268" s="254"/>
      <c r="SYI268" s="254"/>
      <c r="SYJ268" s="254"/>
      <c r="SYK268" s="254"/>
      <c r="SYL268" s="254"/>
      <c r="SYM268" s="254"/>
      <c r="SYN268" s="254"/>
      <c r="SYO268" s="254"/>
      <c r="SYP268" s="254"/>
      <c r="SYQ268" s="254"/>
      <c r="SYR268" s="254"/>
      <c r="SYS268" s="254"/>
      <c r="SYT268" s="254"/>
      <c r="SYU268" s="254"/>
      <c r="SYV268" s="254"/>
      <c r="SYW268" s="254"/>
      <c r="SYX268" s="254"/>
      <c r="SYY268" s="254"/>
      <c r="SYZ268" s="254"/>
      <c r="SZA268" s="254"/>
      <c r="SZB268" s="254"/>
      <c r="SZC268" s="254"/>
      <c r="SZD268" s="254"/>
      <c r="SZE268" s="254"/>
      <c r="SZF268" s="254"/>
      <c r="SZG268" s="254"/>
      <c r="SZH268" s="254"/>
      <c r="SZI268" s="254"/>
      <c r="SZJ268" s="254"/>
      <c r="SZK268" s="254"/>
      <c r="SZL268" s="254"/>
      <c r="SZM268" s="254"/>
      <c r="SZN268" s="254"/>
      <c r="SZO268" s="254"/>
      <c r="SZP268" s="254"/>
      <c r="SZQ268" s="254"/>
      <c r="SZR268" s="254"/>
      <c r="SZS268" s="254"/>
      <c r="SZT268" s="254"/>
      <c r="SZU268" s="254"/>
      <c r="SZV268" s="254"/>
      <c r="SZW268" s="254"/>
      <c r="SZX268" s="254"/>
      <c r="SZY268" s="254"/>
      <c r="SZZ268" s="254"/>
      <c r="TAA268" s="254"/>
      <c r="TAB268" s="254"/>
      <c r="TAC268" s="254"/>
      <c r="TAD268" s="254"/>
      <c r="TAE268" s="254"/>
      <c r="TAF268" s="254"/>
      <c r="TAG268" s="254"/>
      <c r="TAH268" s="254"/>
      <c r="TAI268" s="254"/>
      <c r="TAJ268" s="254"/>
      <c r="TAK268" s="254"/>
      <c r="TAL268" s="254"/>
      <c r="TAM268" s="254"/>
      <c r="TAN268" s="254"/>
      <c r="TAO268" s="254"/>
      <c r="TAP268" s="254"/>
      <c r="TAQ268" s="254"/>
      <c r="TAR268" s="254"/>
      <c r="TAS268" s="254"/>
      <c r="TAT268" s="254"/>
      <c r="TAU268" s="254"/>
      <c r="TAV268" s="254"/>
      <c r="TAW268" s="254"/>
      <c r="TAX268" s="254"/>
      <c r="TAY268" s="254"/>
      <c r="TAZ268" s="254"/>
      <c r="TBA268" s="254"/>
      <c r="TBB268" s="254"/>
      <c r="TBC268" s="254"/>
      <c r="TBD268" s="254"/>
      <c r="TBE268" s="254"/>
      <c r="TBF268" s="254"/>
      <c r="TBG268" s="254"/>
      <c r="TBH268" s="254"/>
      <c r="TBI268" s="254"/>
      <c r="TBJ268" s="254"/>
      <c r="TBK268" s="254"/>
      <c r="TBL268" s="254"/>
      <c r="TBM268" s="254"/>
      <c r="TBN268" s="254"/>
      <c r="TBO268" s="254"/>
      <c r="TBP268" s="254"/>
      <c r="TBQ268" s="254"/>
      <c r="TBR268" s="254"/>
      <c r="TBS268" s="254"/>
      <c r="TBT268" s="254"/>
      <c r="TBU268" s="254"/>
      <c r="TBV268" s="254"/>
      <c r="TBW268" s="254"/>
      <c r="TBX268" s="254"/>
      <c r="TBY268" s="254"/>
      <c r="TBZ268" s="254"/>
      <c r="TCA268" s="254"/>
      <c r="TCB268" s="254"/>
      <c r="TCC268" s="254"/>
      <c r="TCD268" s="254"/>
      <c r="TCE268" s="254"/>
      <c r="TCF268" s="254"/>
      <c r="TCG268" s="254"/>
      <c r="TCH268" s="254"/>
      <c r="TCI268" s="254"/>
      <c r="TCJ268" s="254"/>
      <c r="TCK268" s="254"/>
      <c r="TCL268" s="254"/>
      <c r="TCM268" s="254"/>
      <c r="TCN268" s="254"/>
      <c r="TCO268" s="254"/>
      <c r="TCP268" s="254"/>
      <c r="TCQ268" s="254"/>
      <c r="TCR268" s="254"/>
      <c r="TCS268" s="254"/>
      <c r="TCT268" s="254"/>
      <c r="TCU268" s="254"/>
      <c r="TCV268" s="254"/>
      <c r="TCW268" s="254"/>
      <c r="TCX268" s="254"/>
      <c r="TCY268" s="254"/>
      <c r="TCZ268" s="254"/>
      <c r="TDA268" s="254"/>
      <c r="TDB268" s="254"/>
      <c r="TDC268" s="254"/>
      <c r="TDD268" s="254"/>
      <c r="TDE268" s="254"/>
      <c r="TDF268" s="254"/>
      <c r="TDG268" s="254"/>
      <c r="TDH268" s="254"/>
      <c r="TDI268" s="254"/>
      <c r="TDJ268" s="254"/>
      <c r="TDK268" s="254"/>
      <c r="TDL268" s="254"/>
      <c r="TDM268" s="254"/>
      <c r="TDN268" s="254"/>
      <c r="TDO268" s="254"/>
      <c r="TDP268" s="254"/>
      <c r="TDQ268" s="254"/>
      <c r="TDR268" s="254"/>
      <c r="TDS268" s="254"/>
      <c r="TDT268" s="254"/>
      <c r="TDU268" s="254"/>
      <c r="TDV268" s="254"/>
      <c r="TDW268" s="254"/>
      <c r="TDX268" s="254"/>
      <c r="TDY268" s="254"/>
      <c r="TDZ268" s="254"/>
      <c r="TEA268" s="254"/>
      <c r="TEB268" s="254"/>
      <c r="TEC268" s="254"/>
      <c r="TED268" s="254"/>
      <c r="TEE268" s="254"/>
      <c r="TEF268" s="254"/>
      <c r="TEG268" s="254"/>
      <c r="TEH268" s="254"/>
      <c r="TEI268" s="254"/>
      <c r="TEJ268" s="254"/>
      <c r="TEK268" s="254"/>
      <c r="TEL268" s="254"/>
      <c r="TEM268" s="254"/>
      <c r="TEN268" s="254"/>
      <c r="TEO268" s="254"/>
      <c r="TEP268" s="254"/>
      <c r="TEQ268" s="254"/>
      <c r="TER268" s="254"/>
      <c r="TES268" s="254"/>
      <c r="TET268" s="254"/>
      <c r="TEU268" s="254"/>
      <c r="TEV268" s="254"/>
      <c r="TEW268" s="254"/>
      <c r="TEX268" s="254"/>
      <c r="TEY268" s="254"/>
      <c r="TEZ268" s="254"/>
      <c r="TFA268" s="254"/>
      <c r="TFB268" s="254"/>
      <c r="TFC268" s="254"/>
      <c r="TFD268" s="254"/>
      <c r="TFE268" s="254"/>
      <c r="TFF268" s="254"/>
      <c r="TFG268" s="254"/>
      <c r="TFH268" s="254"/>
      <c r="TFI268" s="254"/>
      <c r="TFJ268" s="254"/>
      <c r="TFK268" s="254"/>
      <c r="TFL268" s="254"/>
      <c r="TFM268" s="254"/>
      <c r="TFN268" s="254"/>
      <c r="TFO268" s="254"/>
      <c r="TFP268" s="254"/>
      <c r="TFQ268" s="254"/>
      <c r="TFR268" s="254"/>
      <c r="TFS268" s="254"/>
      <c r="TFT268" s="254"/>
      <c r="TFU268" s="254"/>
      <c r="TFV268" s="254"/>
      <c r="TFW268" s="254"/>
      <c r="TFX268" s="254"/>
      <c r="TFY268" s="254"/>
      <c r="TFZ268" s="254"/>
      <c r="TGA268" s="254"/>
      <c r="TGB268" s="254"/>
      <c r="TGC268" s="254"/>
      <c r="TGD268" s="254"/>
      <c r="TGE268" s="254"/>
      <c r="TGF268" s="254"/>
      <c r="TGG268" s="254"/>
      <c r="TGH268" s="254"/>
      <c r="TGI268" s="254"/>
      <c r="TGJ268" s="254"/>
      <c r="TGK268" s="254"/>
      <c r="TGL268" s="254"/>
      <c r="TGM268" s="254"/>
      <c r="TGN268" s="254"/>
      <c r="TGO268" s="254"/>
      <c r="TGP268" s="254"/>
      <c r="TGQ268" s="254"/>
      <c r="TGR268" s="254"/>
      <c r="TGS268" s="254"/>
      <c r="TGT268" s="254"/>
      <c r="TGU268" s="254"/>
      <c r="TGV268" s="254"/>
      <c r="TGW268" s="254"/>
      <c r="TGX268" s="254"/>
      <c r="TGY268" s="254"/>
      <c r="TGZ268" s="254"/>
      <c r="THA268" s="254"/>
      <c r="THB268" s="254"/>
      <c r="THC268" s="254"/>
      <c r="THD268" s="254"/>
      <c r="THE268" s="254"/>
      <c r="THF268" s="254"/>
      <c r="THG268" s="254"/>
      <c r="THH268" s="254"/>
      <c r="THI268" s="254"/>
      <c r="THJ268" s="254"/>
      <c r="THK268" s="254"/>
      <c r="THL268" s="254"/>
      <c r="THM268" s="254"/>
      <c r="THN268" s="254"/>
      <c r="THO268" s="254"/>
      <c r="THP268" s="254"/>
      <c r="THQ268" s="254"/>
      <c r="THR268" s="254"/>
      <c r="THS268" s="254"/>
      <c r="THT268" s="254"/>
      <c r="THU268" s="254"/>
      <c r="THV268" s="254"/>
      <c r="THW268" s="254"/>
      <c r="THX268" s="254"/>
      <c r="THY268" s="254"/>
      <c r="THZ268" s="254"/>
      <c r="TIA268" s="254"/>
      <c r="TIB268" s="254"/>
      <c r="TIC268" s="254"/>
      <c r="TID268" s="254"/>
      <c r="TIE268" s="254"/>
      <c r="TIF268" s="254"/>
      <c r="TIG268" s="254"/>
      <c r="TIH268" s="254"/>
      <c r="TII268" s="254"/>
      <c r="TIJ268" s="254"/>
      <c r="TIK268" s="254"/>
      <c r="TIL268" s="254"/>
      <c r="TIM268" s="254"/>
      <c r="TIN268" s="254"/>
      <c r="TIO268" s="254"/>
      <c r="TIP268" s="254"/>
      <c r="TIQ268" s="254"/>
      <c r="TIR268" s="254"/>
      <c r="TIS268" s="254"/>
      <c r="TIT268" s="254"/>
      <c r="TIU268" s="254"/>
      <c r="TIV268" s="254"/>
      <c r="TIW268" s="254"/>
      <c r="TIX268" s="254"/>
      <c r="TIY268" s="254"/>
      <c r="TIZ268" s="254"/>
      <c r="TJA268" s="254"/>
      <c r="TJB268" s="254"/>
      <c r="TJC268" s="254"/>
      <c r="TJD268" s="254"/>
      <c r="TJE268" s="254"/>
      <c r="TJF268" s="254"/>
      <c r="TJG268" s="254"/>
      <c r="TJH268" s="254"/>
      <c r="TJI268" s="254"/>
      <c r="TJJ268" s="254"/>
      <c r="TJK268" s="254"/>
      <c r="TJL268" s="254"/>
      <c r="TJM268" s="254"/>
      <c r="TJN268" s="254"/>
      <c r="TJO268" s="254"/>
      <c r="TJP268" s="254"/>
      <c r="TJQ268" s="254"/>
      <c r="TJR268" s="254"/>
      <c r="TJS268" s="254"/>
      <c r="TJT268" s="254"/>
      <c r="TJU268" s="254"/>
      <c r="TJV268" s="254"/>
      <c r="TJW268" s="254"/>
      <c r="TJX268" s="254"/>
      <c r="TJY268" s="254"/>
      <c r="TJZ268" s="254"/>
      <c r="TKA268" s="254"/>
      <c r="TKB268" s="254"/>
      <c r="TKC268" s="254"/>
      <c r="TKD268" s="254"/>
      <c r="TKE268" s="254"/>
      <c r="TKF268" s="254"/>
      <c r="TKG268" s="254"/>
      <c r="TKH268" s="254"/>
      <c r="TKI268" s="254"/>
      <c r="TKJ268" s="254"/>
      <c r="TKK268" s="254"/>
      <c r="TKL268" s="254"/>
      <c r="TKM268" s="254"/>
      <c r="TKN268" s="254"/>
      <c r="TKO268" s="254"/>
      <c r="TKP268" s="254"/>
      <c r="TKQ268" s="254"/>
      <c r="TKR268" s="254"/>
      <c r="TKS268" s="254"/>
      <c r="TKT268" s="254"/>
      <c r="TKU268" s="254"/>
      <c r="TKV268" s="254"/>
      <c r="TKW268" s="254"/>
      <c r="TKX268" s="254"/>
      <c r="TKY268" s="254"/>
      <c r="TKZ268" s="254"/>
      <c r="TLA268" s="254"/>
      <c r="TLB268" s="254"/>
      <c r="TLC268" s="254"/>
      <c r="TLD268" s="254"/>
      <c r="TLE268" s="254"/>
      <c r="TLF268" s="254"/>
      <c r="TLG268" s="254"/>
      <c r="TLH268" s="254"/>
      <c r="TLI268" s="254"/>
      <c r="TLJ268" s="254"/>
      <c r="TLK268" s="254"/>
      <c r="TLL268" s="254"/>
      <c r="TLM268" s="254"/>
      <c r="TLN268" s="254"/>
      <c r="TLO268" s="254"/>
      <c r="TLP268" s="254"/>
      <c r="TLQ268" s="254"/>
      <c r="TLR268" s="254"/>
      <c r="TLS268" s="254"/>
      <c r="TLT268" s="254"/>
      <c r="TLU268" s="254"/>
      <c r="TLV268" s="254"/>
      <c r="TLW268" s="254"/>
      <c r="TLX268" s="254"/>
      <c r="TLY268" s="254"/>
      <c r="TLZ268" s="254"/>
      <c r="TMA268" s="254"/>
      <c r="TMB268" s="254"/>
      <c r="TMC268" s="254"/>
      <c r="TMD268" s="254"/>
      <c r="TME268" s="254"/>
      <c r="TMF268" s="254"/>
      <c r="TMG268" s="254"/>
      <c r="TMH268" s="254"/>
      <c r="TMI268" s="254"/>
      <c r="TMJ268" s="254"/>
      <c r="TMK268" s="254"/>
      <c r="TML268" s="254"/>
      <c r="TMM268" s="254"/>
      <c r="TMN268" s="254"/>
      <c r="TMO268" s="254"/>
      <c r="TMP268" s="254"/>
      <c r="TMQ268" s="254"/>
      <c r="TMR268" s="254"/>
      <c r="TMS268" s="254"/>
      <c r="TMT268" s="254"/>
      <c r="TMU268" s="254"/>
      <c r="TMV268" s="254"/>
      <c r="TMW268" s="254"/>
      <c r="TMX268" s="254"/>
      <c r="TMY268" s="254"/>
      <c r="TMZ268" s="254"/>
      <c r="TNA268" s="254"/>
      <c r="TNB268" s="254"/>
      <c r="TNC268" s="254"/>
      <c r="TND268" s="254"/>
      <c r="TNE268" s="254"/>
      <c r="TNF268" s="254"/>
      <c r="TNG268" s="254"/>
      <c r="TNH268" s="254"/>
      <c r="TNI268" s="254"/>
      <c r="TNJ268" s="254"/>
      <c r="TNK268" s="254"/>
      <c r="TNL268" s="254"/>
      <c r="TNM268" s="254"/>
      <c r="TNN268" s="254"/>
      <c r="TNO268" s="254"/>
      <c r="TNP268" s="254"/>
      <c r="TNQ268" s="254"/>
      <c r="TNR268" s="254"/>
      <c r="TNS268" s="254"/>
      <c r="TNT268" s="254"/>
      <c r="TNU268" s="254"/>
      <c r="TNV268" s="254"/>
      <c r="TNW268" s="254"/>
      <c r="TNX268" s="254"/>
      <c r="TNY268" s="254"/>
      <c r="TNZ268" s="254"/>
      <c r="TOA268" s="254"/>
      <c r="TOB268" s="254"/>
      <c r="TOC268" s="254"/>
      <c r="TOD268" s="254"/>
      <c r="TOE268" s="254"/>
      <c r="TOF268" s="254"/>
      <c r="TOG268" s="254"/>
      <c r="TOH268" s="254"/>
      <c r="TOI268" s="254"/>
      <c r="TOJ268" s="254"/>
      <c r="TOK268" s="254"/>
      <c r="TOL268" s="254"/>
      <c r="TOM268" s="254"/>
      <c r="TON268" s="254"/>
      <c r="TOO268" s="254"/>
      <c r="TOP268" s="254"/>
      <c r="TOQ268" s="254"/>
      <c r="TOR268" s="254"/>
      <c r="TOS268" s="254"/>
      <c r="TOT268" s="254"/>
      <c r="TOU268" s="254"/>
      <c r="TOV268" s="254"/>
      <c r="TOW268" s="254"/>
      <c r="TOX268" s="254"/>
      <c r="TOY268" s="254"/>
      <c r="TOZ268" s="254"/>
      <c r="TPA268" s="254"/>
      <c r="TPB268" s="254"/>
      <c r="TPC268" s="254"/>
      <c r="TPD268" s="254"/>
      <c r="TPE268" s="254"/>
      <c r="TPF268" s="254"/>
      <c r="TPG268" s="254"/>
      <c r="TPH268" s="254"/>
      <c r="TPI268" s="254"/>
      <c r="TPJ268" s="254"/>
      <c r="TPK268" s="254"/>
      <c r="TPL268" s="254"/>
      <c r="TPM268" s="254"/>
      <c r="TPN268" s="254"/>
      <c r="TPO268" s="254"/>
      <c r="TPP268" s="254"/>
      <c r="TPQ268" s="254"/>
      <c r="TPR268" s="254"/>
      <c r="TPS268" s="254"/>
      <c r="TPT268" s="254"/>
      <c r="TPU268" s="254"/>
      <c r="TPV268" s="254"/>
      <c r="TPW268" s="254"/>
      <c r="TPX268" s="254"/>
      <c r="TPY268" s="254"/>
      <c r="TPZ268" s="254"/>
      <c r="TQA268" s="254"/>
      <c r="TQB268" s="254"/>
      <c r="TQC268" s="254"/>
      <c r="TQD268" s="254"/>
      <c r="TQE268" s="254"/>
      <c r="TQF268" s="254"/>
      <c r="TQG268" s="254"/>
      <c r="TQH268" s="254"/>
      <c r="TQI268" s="254"/>
      <c r="TQJ268" s="254"/>
      <c r="TQK268" s="254"/>
      <c r="TQL268" s="254"/>
      <c r="TQM268" s="254"/>
      <c r="TQN268" s="254"/>
      <c r="TQO268" s="254"/>
      <c r="TQP268" s="254"/>
      <c r="TQQ268" s="254"/>
      <c r="TQR268" s="254"/>
      <c r="TQS268" s="254"/>
      <c r="TQT268" s="254"/>
      <c r="TQU268" s="254"/>
      <c r="TQV268" s="254"/>
      <c r="TQW268" s="254"/>
      <c r="TQX268" s="254"/>
      <c r="TQY268" s="254"/>
      <c r="TQZ268" s="254"/>
      <c r="TRA268" s="254"/>
      <c r="TRB268" s="254"/>
      <c r="TRC268" s="254"/>
      <c r="TRD268" s="254"/>
      <c r="TRE268" s="254"/>
      <c r="TRF268" s="254"/>
      <c r="TRG268" s="254"/>
      <c r="TRH268" s="254"/>
      <c r="TRI268" s="254"/>
      <c r="TRJ268" s="254"/>
      <c r="TRK268" s="254"/>
      <c r="TRL268" s="254"/>
      <c r="TRM268" s="254"/>
      <c r="TRN268" s="254"/>
      <c r="TRO268" s="254"/>
      <c r="TRP268" s="254"/>
      <c r="TRQ268" s="254"/>
      <c r="TRR268" s="254"/>
      <c r="TRS268" s="254"/>
      <c r="TRT268" s="254"/>
      <c r="TRU268" s="254"/>
      <c r="TRV268" s="254"/>
      <c r="TRW268" s="254"/>
      <c r="TRX268" s="254"/>
      <c r="TRY268" s="254"/>
      <c r="TRZ268" s="254"/>
      <c r="TSA268" s="254"/>
      <c r="TSB268" s="254"/>
      <c r="TSC268" s="254"/>
      <c r="TSD268" s="254"/>
      <c r="TSE268" s="254"/>
      <c r="TSF268" s="254"/>
      <c r="TSG268" s="254"/>
      <c r="TSH268" s="254"/>
      <c r="TSI268" s="254"/>
      <c r="TSJ268" s="254"/>
      <c r="TSK268" s="254"/>
      <c r="TSL268" s="254"/>
      <c r="TSM268" s="254"/>
      <c r="TSN268" s="254"/>
      <c r="TSO268" s="254"/>
      <c r="TSP268" s="254"/>
      <c r="TSQ268" s="254"/>
      <c r="TSR268" s="254"/>
      <c r="TSS268" s="254"/>
      <c r="TST268" s="254"/>
      <c r="TSU268" s="254"/>
      <c r="TSV268" s="254"/>
      <c r="TSW268" s="254"/>
      <c r="TSX268" s="254"/>
      <c r="TSY268" s="254"/>
      <c r="TSZ268" s="254"/>
      <c r="TTA268" s="254"/>
      <c r="TTB268" s="254"/>
      <c r="TTC268" s="254"/>
      <c r="TTD268" s="254"/>
      <c r="TTE268" s="254"/>
      <c r="TTF268" s="254"/>
      <c r="TTG268" s="254"/>
      <c r="TTH268" s="254"/>
      <c r="TTI268" s="254"/>
      <c r="TTJ268" s="254"/>
      <c r="TTK268" s="254"/>
      <c r="TTL268" s="254"/>
      <c r="TTM268" s="254"/>
      <c r="TTN268" s="254"/>
      <c r="TTO268" s="254"/>
      <c r="TTP268" s="254"/>
      <c r="TTQ268" s="254"/>
      <c r="TTR268" s="254"/>
      <c r="TTS268" s="254"/>
      <c r="TTT268" s="254"/>
      <c r="TTU268" s="254"/>
      <c r="TTV268" s="254"/>
      <c r="TTW268" s="254"/>
      <c r="TTX268" s="254"/>
      <c r="TTY268" s="254"/>
      <c r="TTZ268" s="254"/>
      <c r="TUA268" s="254"/>
      <c r="TUB268" s="254"/>
      <c r="TUC268" s="254"/>
      <c r="TUD268" s="254"/>
      <c r="TUE268" s="254"/>
      <c r="TUF268" s="254"/>
      <c r="TUG268" s="254"/>
      <c r="TUH268" s="254"/>
      <c r="TUI268" s="254"/>
      <c r="TUJ268" s="254"/>
      <c r="TUK268" s="254"/>
      <c r="TUL268" s="254"/>
      <c r="TUM268" s="254"/>
      <c r="TUN268" s="254"/>
      <c r="TUO268" s="254"/>
      <c r="TUP268" s="254"/>
      <c r="TUQ268" s="254"/>
      <c r="TUR268" s="254"/>
      <c r="TUS268" s="254"/>
      <c r="TUT268" s="254"/>
      <c r="TUU268" s="254"/>
      <c r="TUV268" s="254"/>
      <c r="TUW268" s="254"/>
      <c r="TUX268" s="254"/>
      <c r="TUY268" s="254"/>
      <c r="TUZ268" s="254"/>
      <c r="TVA268" s="254"/>
      <c r="TVB268" s="254"/>
      <c r="TVC268" s="254"/>
      <c r="TVD268" s="254"/>
      <c r="TVE268" s="254"/>
      <c r="TVF268" s="254"/>
      <c r="TVG268" s="254"/>
      <c r="TVH268" s="254"/>
      <c r="TVI268" s="254"/>
      <c r="TVJ268" s="254"/>
      <c r="TVK268" s="254"/>
      <c r="TVL268" s="254"/>
      <c r="TVM268" s="254"/>
      <c r="TVN268" s="254"/>
      <c r="TVO268" s="254"/>
      <c r="TVP268" s="254"/>
      <c r="TVQ268" s="254"/>
      <c r="TVR268" s="254"/>
      <c r="TVS268" s="254"/>
      <c r="TVT268" s="254"/>
      <c r="TVU268" s="254"/>
      <c r="TVV268" s="254"/>
      <c r="TVW268" s="254"/>
      <c r="TVX268" s="254"/>
      <c r="TVY268" s="254"/>
      <c r="TVZ268" s="254"/>
      <c r="TWA268" s="254"/>
      <c r="TWB268" s="254"/>
      <c r="TWC268" s="254"/>
      <c r="TWD268" s="254"/>
      <c r="TWE268" s="254"/>
      <c r="TWF268" s="254"/>
      <c r="TWG268" s="254"/>
      <c r="TWH268" s="254"/>
      <c r="TWI268" s="254"/>
      <c r="TWJ268" s="254"/>
      <c r="TWK268" s="254"/>
      <c r="TWL268" s="254"/>
      <c r="TWM268" s="254"/>
      <c r="TWN268" s="254"/>
      <c r="TWO268" s="254"/>
      <c r="TWP268" s="254"/>
      <c r="TWQ268" s="254"/>
      <c r="TWR268" s="254"/>
      <c r="TWS268" s="254"/>
      <c r="TWT268" s="254"/>
      <c r="TWU268" s="254"/>
      <c r="TWV268" s="254"/>
      <c r="TWW268" s="254"/>
      <c r="TWX268" s="254"/>
      <c r="TWY268" s="254"/>
      <c r="TWZ268" s="254"/>
      <c r="TXA268" s="254"/>
      <c r="TXB268" s="254"/>
      <c r="TXC268" s="254"/>
      <c r="TXD268" s="254"/>
      <c r="TXE268" s="254"/>
      <c r="TXF268" s="254"/>
      <c r="TXG268" s="254"/>
      <c r="TXH268" s="254"/>
      <c r="TXI268" s="254"/>
      <c r="TXJ268" s="254"/>
      <c r="TXK268" s="254"/>
      <c r="TXL268" s="254"/>
      <c r="TXM268" s="254"/>
      <c r="TXN268" s="254"/>
      <c r="TXO268" s="254"/>
      <c r="TXP268" s="254"/>
      <c r="TXQ268" s="254"/>
      <c r="TXR268" s="254"/>
      <c r="TXS268" s="254"/>
      <c r="TXT268" s="254"/>
      <c r="TXU268" s="254"/>
      <c r="TXV268" s="254"/>
      <c r="TXW268" s="254"/>
      <c r="TXX268" s="254"/>
      <c r="TXY268" s="254"/>
      <c r="TXZ268" s="254"/>
      <c r="TYA268" s="254"/>
      <c r="TYB268" s="254"/>
      <c r="TYC268" s="254"/>
      <c r="TYD268" s="254"/>
      <c r="TYE268" s="254"/>
      <c r="TYF268" s="254"/>
      <c r="TYG268" s="254"/>
      <c r="TYH268" s="254"/>
      <c r="TYI268" s="254"/>
      <c r="TYJ268" s="254"/>
      <c r="TYK268" s="254"/>
      <c r="TYL268" s="254"/>
      <c r="TYM268" s="254"/>
      <c r="TYN268" s="254"/>
      <c r="TYO268" s="254"/>
      <c r="TYP268" s="254"/>
      <c r="TYQ268" s="254"/>
      <c r="TYR268" s="254"/>
      <c r="TYS268" s="254"/>
      <c r="TYT268" s="254"/>
      <c r="TYU268" s="254"/>
      <c r="TYV268" s="254"/>
      <c r="TYW268" s="254"/>
      <c r="TYX268" s="254"/>
      <c r="TYY268" s="254"/>
      <c r="TYZ268" s="254"/>
      <c r="TZA268" s="254"/>
      <c r="TZB268" s="254"/>
      <c r="TZC268" s="254"/>
      <c r="TZD268" s="254"/>
      <c r="TZE268" s="254"/>
      <c r="TZF268" s="254"/>
      <c r="TZG268" s="254"/>
      <c r="TZH268" s="254"/>
      <c r="TZI268" s="254"/>
      <c r="TZJ268" s="254"/>
      <c r="TZK268" s="254"/>
      <c r="TZL268" s="254"/>
      <c r="TZM268" s="254"/>
      <c r="TZN268" s="254"/>
      <c r="TZO268" s="254"/>
      <c r="TZP268" s="254"/>
      <c r="TZQ268" s="254"/>
      <c r="TZR268" s="254"/>
      <c r="TZS268" s="254"/>
      <c r="TZT268" s="254"/>
      <c r="TZU268" s="254"/>
      <c r="TZV268" s="254"/>
      <c r="TZW268" s="254"/>
      <c r="TZX268" s="254"/>
      <c r="TZY268" s="254"/>
      <c r="TZZ268" s="254"/>
      <c r="UAA268" s="254"/>
      <c r="UAB268" s="254"/>
      <c r="UAC268" s="254"/>
      <c r="UAD268" s="254"/>
      <c r="UAE268" s="254"/>
      <c r="UAF268" s="254"/>
      <c r="UAG268" s="254"/>
      <c r="UAH268" s="254"/>
      <c r="UAI268" s="254"/>
      <c r="UAJ268" s="254"/>
      <c r="UAK268" s="254"/>
      <c r="UAL268" s="254"/>
      <c r="UAM268" s="254"/>
      <c r="UAN268" s="254"/>
      <c r="UAO268" s="254"/>
      <c r="UAP268" s="254"/>
      <c r="UAQ268" s="254"/>
      <c r="UAR268" s="254"/>
      <c r="UAS268" s="254"/>
      <c r="UAT268" s="254"/>
      <c r="UAU268" s="254"/>
      <c r="UAV268" s="254"/>
      <c r="UAW268" s="254"/>
      <c r="UAX268" s="254"/>
      <c r="UAY268" s="254"/>
      <c r="UAZ268" s="254"/>
      <c r="UBA268" s="254"/>
      <c r="UBB268" s="254"/>
      <c r="UBC268" s="254"/>
      <c r="UBD268" s="254"/>
      <c r="UBE268" s="254"/>
      <c r="UBF268" s="254"/>
      <c r="UBG268" s="254"/>
      <c r="UBH268" s="254"/>
      <c r="UBI268" s="254"/>
      <c r="UBJ268" s="254"/>
      <c r="UBK268" s="254"/>
      <c r="UBL268" s="254"/>
      <c r="UBM268" s="254"/>
      <c r="UBN268" s="254"/>
      <c r="UBO268" s="254"/>
      <c r="UBP268" s="254"/>
      <c r="UBQ268" s="254"/>
      <c r="UBR268" s="254"/>
      <c r="UBS268" s="254"/>
      <c r="UBT268" s="254"/>
      <c r="UBU268" s="254"/>
      <c r="UBV268" s="254"/>
      <c r="UBW268" s="254"/>
      <c r="UBX268" s="254"/>
      <c r="UBY268" s="254"/>
      <c r="UBZ268" s="254"/>
      <c r="UCA268" s="254"/>
      <c r="UCB268" s="254"/>
      <c r="UCC268" s="254"/>
      <c r="UCD268" s="254"/>
      <c r="UCE268" s="254"/>
      <c r="UCF268" s="254"/>
      <c r="UCG268" s="254"/>
      <c r="UCH268" s="254"/>
      <c r="UCI268" s="254"/>
      <c r="UCJ268" s="254"/>
      <c r="UCK268" s="254"/>
      <c r="UCL268" s="254"/>
      <c r="UCM268" s="254"/>
      <c r="UCN268" s="254"/>
      <c r="UCO268" s="254"/>
      <c r="UCP268" s="254"/>
      <c r="UCQ268" s="254"/>
      <c r="UCR268" s="254"/>
      <c r="UCS268" s="254"/>
      <c r="UCT268" s="254"/>
      <c r="UCU268" s="254"/>
      <c r="UCV268" s="254"/>
      <c r="UCW268" s="254"/>
      <c r="UCX268" s="254"/>
      <c r="UCY268" s="254"/>
      <c r="UCZ268" s="254"/>
      <c r="UDA268" s="254"/>
      <c r="UDB268" s="254"/>
      <c r="UDC268" s="254"/>
      <c r="UDD268" s="254"/>
      <c r="UDE268" s="254"/>
      <c r="UDF268" s="254"/>
      <c r="UDG268" s="254"/>
      <c r="UDH268" s="254"/>
      <c r="UDI268" s="254"/>
      <c r="UDJ268" s="254"/>
      <c r="UDK268" s="254"/>
      <c r="UDL268" s="254"/>
      <c r="UDM268" s="254"/>
      <c r="UDN268" s="254"/>
      <c r="UDO268" s="254"/>
      <c r="UDP268" s="254"/>
      <c r="UDQ268" s="254"/>
      <c r="UDR268" s="254"/>
      <c r="UDS268" s="254"/>
      <c r="UDT268" s="254"/>
      <c r="UDU268" s="254"/>
      <c r="UDV268" s="254"/>
      <c r="UDW268" s="254"/>
      <c r="UDX268" s="254"/>
      <c r="UDY268" s="254"/>
      <c r="UDZ268" s="254"/>
      <c r="UEA268" s="254"/>
      <c r="UEB268" s="254"/>
      <c r="UEC268" s="254"/>
      <c r="UED268" s="254"/>
      <c r="UEE268" s="254"/>
      <c r="UEF268" s="254"/>
      <c r="UEG268" s="254"/>
      <c r="UEH268" s="254"/>
      <c r="UEI268" s="254"/>
      <c r="UEJ268" s="254"/>
      <c r="UEK268" s="254"/>
      <c r="UEL268" s="254"/>
      <c r="UEM268" s="254"/>
      <c r="UEN268" s="254"/>
      <c r="UEO268" s="254"/>
      <c r="UEP268" s="254"/>
      <c r="UEQ268" s="254"/>
      <c r="UER268" s="254"/>
      <c r="UES268" s="254"/>
      <c r="UET268" s="254"/>
      <c r="UEU268" s="254"/>
      <c r="UEV268" s="254"/>
      <c r="UEW268" s="254"/>
      <c r="UEX268" s="254"/>
      <c r="UEY268" s="254"/>
      <c r="UEZ268" s="254"/>
      <c r="UFA268" s="254"/>
      <c r="UFB268" s="254"/>
      <c r="UFC268" s="254"/>
      <c r="UFD268" s="254"/>
      <c r="UFE268" s="254"/>
      <c r="UFF268" s="254"/>
      <c r="UFG268" s="254"/>
      <c r="UFH268" s="254"/>
      <c r="UFI268" s="254"/>
      <c r="UFJ268" s="254"/>
      <c r="UFK268" s="254"/>
      <c r="UFL268" s="254"/>
      <c r="UFM268" s="254"/>
      <c r="UFN268" s="254"/>
      <c r="UFO268" s="254"/>
      <c r="UFP268" s="254"/>
      <c r="UFQ268" s="254"/>
      <c r="UFR268" s="254"/>
      <c r="UFS268" s="254"/>
      <c r="UFT268" s="254"/>
      <c r="UFU268" s="254"/>
      <c r="UFV268" s="254"/>
      <c r="UFW268" s="254"/>
      <c r="UFX268" s="254"/>
      <c r="UFY268" s="254"/>
      <c r="UFZ268" s="254"/>
      <c r="UGA268" s="254"/>
      <c r="UGB268" s="254"/>
      <c r="UGC268" s="254"/>
      <c r="UGD268" s="254"/>
      <c r="UGE268" s="254"/>
      <c r="UGF268" s="254"/>
      <c r="UGG268" s="254"/>
      <c r="UGH268" s="254"/>
      <c r="UGI268" s="254"/>
      <c r="UGJ268" s="254"/>
      <c r="UGK268" s="254"/>
      <c r="UGL268" s="254"/>
      <c r="UGM268" s="254"/>
      <c r="UGN268" s="254"/>
      <c r="UGO268" s="254"/>
      <c r="UGP268" s="254"/>
      <c r="UGQ268" s="254"/>
      <c r="UGR268" s="254"/>
      <c r="UGS268" s="254"/>
      <c r="UGT268" s="254"/>
      <c r="UGU268" s="254"/>
      <c r="UGV268" s="254"/>
      <c r="UGW268" s="254"/>
      <c r="UGX268" s="254"/>
      <c r="UGY268" s="254"/>
      <c r="UGZ268" s="254"/>
      <c r="UHA268" s="254"/>
      <c r="UHB268" s="254"/>
      <c r="UHC268" s="254"/>
      <c r="UHD268" s="254"/>
      <c r="UHE268" s="254"/>
      <c r="UHF268" s="254"/>
      <c r="UHG268" s="254"/>
      <c r="UHH268" s="254"/>
      <c r="UHI268" s="254"/>
      <c r="UHJ268" s="254"/>
      <c r="UHK268" s="254"/>
      <c r="UHL268" s="254"/>
      <c r="UHM268" s="254"/>
      <c r="UHN268" s="254"/>
      <c r="UHO268" s="254"/>
      <c r="UHP268" s="254"/>
      <c r="UHQ268" s="254"/>
      <c r="UHR268" s="254"/>
      <c r="UHS268" s="254"/>
      <c r="UHT268" s="254"/>
      <c r="UHU268" s="254"/>
      <c r="UHV268" s="254"/>
      <c r="UHW268" s="254"/>
      <c r="UHX268" s="254"/>
      <c r="UHY268" s="254"/>
      <c r="UHZ268" s="254"/>
      <c r="UIA268" s="254"/>
      <c r="UIB268" s="254"/>
      <c r="UIC268" s="254"/>
      <c r="UID268" s="254"/>
      <c r="UIE268" s="254"/>
      <c r="UIF268" s="254"/>
      <c r="UIG268" s="254"/>
      <c r="UIH268" s="254"/>
      <c r="UII268" s="254"/>
      <c r="UIJ268" s="254"/>
      <c r="UIK268" s="254"/>
      <c r="UIL268" s="254"/>
      <c r="UIM268" s="254"/>
      <c r="UIN268" s="254"/>
      <c r="UIO268" s="254"/>
      <c r="UIP268" s="254"/>
      <c r="UIQ268" s="254"/>
      <c r="UIR268" s="254"/>
      <c r="UIS268" s="254"/>
      <c r="UIT268" s="254"/>
      <c r="UIU268" s="254"/>
      <c r="UIV268" s="254"/>
      <c r="UIW268" s="254"/>
      <c r="UIX268" s="254"/>
      <c r="UIY268" s="254"/>
      <c r="UIZ268" s="254"/>
      <c r="UJA268" s="254"/>
      <c r="UJB268" s="254"/>
      <c r="UJC268" s="254"/>
      <c r="UJD268" s="254"/>
      <c r="UJE268" s="254"/>
      <c r="UJF268" s="254"/>
      <c r="UJG268" s="254"/>
      <c r="UJH268" s="254"/>
      <c r="UJI268" s="254"/>
      <c r="UJJ268" s="254"/>
      <c r="UJK268" s="254"/>
      <c r="UJL268" s="254"/>
      <c r="UJM268" s="254"/>
      <c r="UJN268" s="254"/>
      <c r="UJO268" s="254"/>
      <c r="UJP268" s="254"/>
      <c r="UJQ268" s="254"/>
      <c r="UJR268" s="254"/>
      <c r="UJS268" s="254"/>
      <c r="UJT268" s="254"/>
      <c r="UJU268" s="254"/>
      <c r="UJV268" s="254"/>
      <c r="UJW268" s="254"/>
      <c r="UJX268" s="254"/>
      <c r="UJY268" s="254"/>
      <c r="UJZ268" s="254"/>
      <c r="UKA268" s="254"/>
      <c r="UKB268" s="254"/>
      <c r="UKC268" s="254"/>
      <c r="UKD268" s="254"/>
      <c r="UKE268" s="254"/>
      <c r="UKF268" s="254"/>
      <c r="UKG268" s="254"/>
      <c r="UKH268" s="254"/>
      <c r="UKI268" s="254"/>
      <c r="UKJ268" s="254"/>
      <c r="UKK268" s="254"/>
      <c r="UKL268" s="254"/>
      <c r="UKM268" s="254"/>
      <c r="UKN268" s="254"/>
      <c r="UKO268" s="254"/>
      <c r="UKP268" s="254"/>
      <c r="UKQ268" s="254"/>
      <c r="UKR268" s="254"/>
      <c r="UKS268" s="254"/>
      <c r="UKT268" s="254"/>
      <c r="UKU268" s="254"/>
      <c r="UKV268" s="254"/>
      <c r="UKW268" s="254"/>
      <c r="UKX268" s="254"/>
      <c r="UKY268" s="254"/>
      <c r="UKZ268" s="254"/>
      <c r="ULA268" s="254"/>
      <c r="ULB268" s="254"/>
      <c r="ULC268" s="254"/>
      <c r="ULD268" s="254"/>
      <c r="ULE268" s="254"/>
      <c r="ULF268" s="254"/>
      <c r="ULG268" s="254"/>
      <c r="ULH268" s="254"/>
      <c r="ULI268" s="254"/>
      <c r="ULJ268" s="254"/>
      <c r="ULK268" s="254"/>
      <c r="ULL268" s="254"/>
      <c r="ULM268" s="254"/>
      <c r="ULN268" s="254"/>
      <c r="ULO268" s="254"/>
      <c r="ULP268" s="254"/>
      <c r="ULQ268" s="254"/>
      <c r="ULR268" s="254"/>
      <c r="ULS268" s="254"/>
      <c r="ULT268" s="254"/>
      <c r="ULU268" s="254"/>
      <c r="ULV268" s="254"/>
      <c r="ULW268" s="254"/>
      <c r="ULX268" s="254"/>
      <c r="ULY268" s="254"/>
      <c r="ULZ268" s="254"/>
      <c r="UMA268" s="254"/>
      <c r="UMB268" s="254"/>
      <c r="UMC268" s="254"/>
      <c r="UMD268" s="254"/>
      <c r="UME268" s="254"/>
      <c r="UMF268" s="254"/>
      <c r="UMG268" s="254"/>
      <c r="UMH268" s="254"/>
      <c r="UMI268" s="254"/>
      <c r="UMJ268" s="254"/>
      <c r="UMK268" s="254"/>
      <c r="UML268" s="254"/>
      <c r="UMM268" s="254"/>
      <c r="UMN268" s="254"/>
      <c r="UMO268" s="254"/>
      <c r="UMP268" s="254"/>
      <c r="UMQ268" s="254"/>
      <c r="UMR268" s="254"/>
      <c r="UMS268" s="254"/>
      <c r="UMT268" s="254"/>
      <c r="UMU268" s="254"/>
      <c r="UMV268" s="254"/>
      <c r="UMW268" s="254"/>
      <c r="UMX268" s="254"/>
      <c r="UMY268" s="254"/>
      <c r="UMZ268" s="254"/>
      <c r="UNA268" s="254"/>
      <c r="UNB268" s="254"/>
      <c r="UNC268" s="254"/>
      <c r="UND268" s="254"/>
      <c r="UNE268" s="254"/>
      <c r="UNF268" s="254"/>
      <c r="UNG268" s="254"/>
      <c r="UNH268" s="254"/>
      <c r="UNI268" s="254"/>
      <c r="UNJ268" s="254"/>
      <c r="UNK268" s="254"/>
      <c r="UNL268" s="254"/>
      <c r="UNM268" s="254"/>
      <c r="UNN268" s="254"/>
      <c r="UNO268" s="254"/>
      <c r="UNP268" s="254"/>
      <c r="UNQ268" s="254"/>
      <c r="UNR268" s="254"/>
      <c r="UNS268" s="254"/>
      <c r="UNT268" s="254"/>
      <c r="UNU268" s="254"/>
      <c r="UNV268" s="254"/>
      <c r="UNW268" s="254"/>
      <c r="UNX268" s="254"/>
      <c r="UNY268" s="254"/>
      <c r="UNZ268" s="254"/>
      <c r="UOA268" s="254"/>
      <c r="UOB268" s="254"/>
      <c r="UOC268" s="254"/>
      <c r="UOD268" s="254"/>
      <c r="UOE268" s="254"/>
      <c r="UOF268" s="254"/>
      <c r="UOG268" s="254"/>
      <c r="UOH268" s="254"/>
      <c r="UOI268" s="254"/>
      <c r="UOJ268" s="254"/>
      <c r="UOK268" s="254"/>
      <c r="UOL268" s="254"/>
      <c r="UOM268" s="254"/>
      <c r="UON268" s="254"/>
      <c r="UOO268" s="254"/>
      <c r="UOP268" s="254"/>
      <c r="UOQ268" s="254"/>
      <c r="UOR268" s="254"/>
      <c r="UOS268" s="254"/>
      <c r="UOT268" s="254"/>
      <c r="UOU268" s="254"/>
      <c r="UOV268" s="254"/>
      <c r="UOW268" s="254"/>
      <c r="UOX268" s="254"/>
      <c r="UOY268" s="254"/>
      <c r="UOZ268" s="254"/>
      <c r="UPA268" s="254"/>
      <c r="UPB268" s="254"/>
      <c r="UPC268" s="254"/>
      <c r="UPD268" s="254"/>
      <c r="UPE268" s="254"/>
      <c r="UPF268" s="254"/>
      <c r="UPG268" s="254"/>
      <c r="UPH268" s="254"/>
      <c r="UPI268" s="254"/>
      <c r="UPJ268" s="254"/>
      <c r="UPK268" s="254"/>
      <c r="UPL268" s="254"/>
      <c r="UPM268" s="254"/>
      <c r="UPN268" s="254"/>
      <c r="UPO268" s="254"/>
      <c r="UPP268" s="254"/>
      <c r="UPQ268" s="254"/>
      <c r="UPR268" s="254"/>
      <c r="UPS268" s="254"/>
      <c r="UPT268" s="254"/>
      <c r="UPU268" s="254"/>
      <c r="UPV268" s="254"/>
      <c r="UPW268" s="254"/>
      <c r="UPX268" s="254"/>
      <c r="UPY268" s="254"/>
      <c r="UPZ268" s="254"/>
      <c r="UQA268" s="254"/>
      <c r="UQB268" s="254"/>
      <c r="UQC268" s="254"/>
      <c r="UQD268" s="254"/>
      <c r="UQE268" s="254"/>
      <c r="UQF268" s="254"/>
      <c r="UQG268" s="254"/>
      <c r="UQH268" s="254"/>
      <c r="UQI268" s="254"/>
      <c r="UQJ268" s="254"/>
      <c r="UQK268" s="254"/>
      <c r="UQL268" s="254"/>
      <c r="UQM268" s="254"/>
      <c r="UQN268" s="254"/>
      <c r="UQO268" s="254"/>
      <c r="UQP268" s="254"/>
      <c r="UQQ268" s="254"/>
      <c r="UQR268" s="254"/>
      <c r="UQS268" s="254"/>
      <c r="UQT268" s="254"/>
      <c r="UQU268" s="254"/>
      <c r="UQV268" s="254"/>
      <c r="UQW268" s="254"/>
      <c r="UQX268" s="254"/>
      <c r="UQY268" s="254"/>
      <c r="UQZ268" s="254"/>
      <c r="URA268" s="254"/>
      <c r="URB268" s="254"/>
      <c r="URC268" s="254"/>
      <c r="URD268" s="254"/>
      <c r="URE268" s="254"/>
      <c r="URF268" s="254"/>
      <c r="URG268" s="254"/>
      <c r="URH268" s="254"/>
      <c r="URI268" s="254"/>
      <c r="URJ268" s="254"/>
      <c r="URK268" s="254"/>
      <c r="URL268" s="254"/>
      <c r="URM268" s="254"/>
      <c r="URN268" s="254"/>
      <c r="URO268" s="254"/>
      <c r="URP268" s="254"/>
      <c r="URQ268" s="254"/>
      <c r="URR268" s="254"/>
      <c r="URS268" s="254"/>
      <c r="URT268" s="254"/>
      <c r="URU268" s="254"/>
      <c r="URV268" s="254"/>
      <c r="URW268" s="254"/>
      <c r="URX268" s="254"/>
      <c r="URY268" s="254"/>
      <c r="URZ268" s="254"/>
      <c r="USA268" s="254"/>
      <c r="USB268" s="254"/>
      <c r="USC268" s="254"/>
      <c r="USD268" s="254"/>
      <c r="USE268" s="254"/>
      <c r="USF268" s="254"/>
      <c r="USG268" s="254"/>
      <c r="USH268" s="254"/>
      <c r="USI268" s="254"/>
      <c r="USJ268" s="254"/>
      <c r="USK268" s="254"/>
      <c r="USL268" s="254"/>
      <c r="USM268" s="254"/>
      <c r="USN268" s="254"/>
      <c r="USO268" s="254"/>
      <c r="USP268" s="254"/>
      <c r="USQ268" s="254"/>
      <c r="USR268" s="254"/>
      <c r="USS268" s="254"/>
      <c r="UST268" s="254"/>
      <c r="USU268" s="254"/>
      <c r="USV268" s="254"/>
      <c r="USW268" s="254"/>
      <c r="USX268" s="254"/>
      <c r="USY268" s="254"/>
      <c r="USZ268" s="254"/>
      <c r="UTA268" s="254"/>
      <c r="UTB268" s="254"/>
      <c r="UTC268" s="254"/>
      <c r="UTD268" s="254"/>
      <c r="UTE268" s="254"/>
      <c r="UTF268" s="254"/>
      <c r="UTG268" s="254"/>
      <c r="UTH268" s="254"/>
      <c r="UTI268" s="254"/>
      <c r="UTJ268" s="254"/>
      <c r="UTK268" s="254"/>
      <c r="UTL268" s="254"/>
      <c r="UTM268" s="254"/>
      <c r="UTN268" s="254"/>
      <c r="UTO268" s="254"/>
      <c r="UTP268" s="254"/>
      <c r="UTQ268" s="254"/>
      <c r="UTR268" s="254"/>
      <c r="UTS268" s="254"/>
      <c r="UTT268" s="254"/>
      <c r="UTU268" s="254"/>
      <c r="UTV268" s="254"/>
      <c r="UTW268" s="254"/>
      <c r="UTX268" s="254"/>
      <c r="UTY268" s="254"/>
      <c r="UTZ268" s="254"/>
      <c r="UUA268" s="254"/>
      <c r="UUB268" s="254"/>
      <c r="UUC268" s="254"/>
      <c r="UUD268" s="254"/>
      <c r="UUE268" s="254"/>
      <c r="UUF268" s="254"/>
      <c r="UUG268" s="254"/>
      <c r="UUH268" s="254"/>
      <c r="UUI268" s="254"/>
      <c r="UUJ268" s="254"/>
      <c r="UUK268" s="254"/>
      <c r="UUL268" s="254"/>
      <c r="UUM268" s="254"/>
      <c r="UUN268" s="254"/>
      <c r="UUO268" s="254"/>
      <c r="UUP268" s="254"/>
      <c r="UUQ268" s="254"/>
      <c r="UUR268" s="254"/>
      <c r="UUS268" s="254"/>
      <c r="UUT268" s="254"/>
      <c r="UUU268" s="254"/>
      <c r="UUV268" s="254"/>
      <c r="UUW268" s="254"/>
      <c r="UUX268" s="254"/>
      <c r="UUY268" s="254"/>
      <c r="UUZ268" s="254"/>
      <c r="UVA268" s="254"/>
      <c r="UVB268" s="254"/>
      <c r="UVC268" s="254"/>
      <c r="UVD268" s="254"/>
      <c r="UVE268" s="254"/>
      <c r="UVF268" s="254"/>
      <c r="UVG268" s="254"/>
      <c r="UVH268" s="254"/>
      <c r="UVI268" s="254"/>
      <c r="UVJ268" s="254"/>
      <c r="UVK268" s="254"/>
      <c r="UVL268" s="254"/>
      <c r="UVM268" s="254"/>
      <c r="UVN268" s="254"/>
      <c r="UVO268" s="254"/>
      <c r="UVP268" s="254"/>
      <c r="UVQ268" s="254"/>
      <c r="UVR268" s="254"/>
      <c r="UVS268" s="254"/>
      <c r="UVT268" s="254"/>
      <c r="UVU268" s="254"/>
      <c r="UVV268" s="254"/>
      <c r="UVW268" s="254"/>
      <c r="UVX268" s="254"/>
      <c r="UVY268" s="254"/>
      <c r="UVZ268" s="254"/>
      <c r="UWA268" s="254"/>
      <c r="UWB268" s="254"/>
      <c r="UWC268" s="254"/>
      <c r="UWD268" s="254"/>
      <c r="UWE268" s="254"/>
      <c r="UWF268" s="254"/>
      <c r="UWG268" s="254"/>
      <c r="UWH268" s="254"/>
      <c r="UWI268" s="254"/>
      <c r="UWJ268" s="254"/>
      <c r="UWK268" s="254"/>
      <c r="UWL268" s="254"/>
      <c r="UWM268" s="254"/>
      <c r="UWN268" s="254"/>
      <c r="UWO268" s="254"/>
      <c r="UWP268" s="254"/>
      <c r="UWQ268" s="254"/>
      <c r="UWR268" s="254"/>
      <c r="UWS268" s="254"/>
      <c r="UWT268" s="254"/>
      <c r="UWU268" s="254"/>
      <c r="UWV268" s="254"/>
      <c r="UWW268" s="254"/>
      <c r="UWX268" s="254"/>
      <c r="UWY268" s="254"/>
      <c r="UWZ268" s="254"/>
      <c r="UXA268" s="254"/>
      <c r="UXB268" s="254"/>
      <c r="UXC268" s="254"/>
      <c r="UXD268" s="254"/>
      <c r="UXE268" s="254"/>
      <c r="UXF268" s="254"/>
      <c r="UXG268" s="254"/>
      <c r="UXH268" s="254"/>
      <c r="UXI268" s="254"/>
      <c r="UXJ268" s="254"/>
      <c r="UXK268" s="254"/>
      <c r="UXL268" s="254"/>
      <c r="UXM268" s="254"/>
      <c r="UXN268" s="254"/>
      <c r="UXO268" s="254"/>
      <c r="UXP268" s="254"/>
      <c r="UXQ268" s="254"/>
      <c r="UXR268" s="254"/>
      <c r="UXS268" s="254"/>
      <c r="UXT268" s="254"/>
      <c r="UXU268" s="254"/>
      <c r="UXV268" s="254"/>
      <c r="UXW268" s="254"/>
      <c r="UXX268" s="254"/>
      <c r="UXY268" s="254"/>
      <c r="UXZ268" s="254"/>
      <c r="UYA268" s="254"/>
      <c r="UYB268" s="254"/>
      <c r="UYC268" s="254"/>
      <c r="UYD268" s="254"/>
      <c r="UYE268" s="254"/>
      <c r="UYF268" s="254"/>
      <c r="UYG268" s="254"/>
      <c r="UYH268" s="254"/>
      <c r="UYI268" s="254"/>
      <c r="UYJ268" s="254"/>
      <c r="UYK268" s="254"/>
      <c r="UYL268" s="254"/>
      <c r="UYM268" s="254"/>
      <c r="UYN268" s="254"/>
      <c r="UYO268" s="254"/>
      <c r="UYP268" s="254"/>
      <c r="UYQ268" s="254"/>
      <c r="UYR268" s="254"/>
      <c r="UYS268" s="254"/>
      <c r="UYT268" s="254"/>
      <c r="UYU268" s="254"/>
      <c r="UYV268" s="254"/>
      <c r="UYW268" s="254"/>
      <c r="UYX268" s="254"/>
      <c r="UYY268" s="254"/>
      <c r="UYZ268" s="254"/>
      <c r="UZA268" s="254"/>
      <c r="UZB268" s="254"/>
      <c r="UZC268" s="254"/>
      <c r="UZD268" s="254"/>
      <c r="UZE268" s="254"/>
      <c r="UZF268" s="254"/>
      <c r="UZG268" s="254"/>
      <c r="UZH268" s="254"/>
      <c r="UZI268" s="254"/>
      <c r="UZJ268" s="254"/>
      <c r="UZK268" s="254"/>
      <c r="UZL268" s="254"/>
      <c r="UZM268" s="254"/>
      <c r="UZN268" s="254"/>
      <c r="UZO268" s="254"/>
      <c r="UZP268" s="254"/>
      <c r="UZQ268" s="254"/>
      <c r="UZR268" s="254"/>
      <c r="UZS268" s="254"/>
      <c r="UZT268" s="254"/>
      <c r="UZU268" s="254"/>
      <c r="UZV268" s="254"/>
      <c r="UZW268" s="254"/>
      <c r="UZX268" s="254"/>
      <c r="UZY268" s="254"/>
      <c r="UZZ268" s="254"/>
      <c r="VAA268" s="254"/>
      <c r="VAB268" s="254"/>
      <c r="VAC268" s="254"/>
      <c r="VAD268" s="254"/>
      <c r="VAE268" s="254"/>
      <c r="VAF268" s="254"/>
      <c r="VAG268" s="254"/>
      <c r="VAH268" s="254"/>
      <c r="VAI268" s="254"/>
      <c r="VAJ268" s="254"/>
      <c r="VAK268" s="254"/>
      <c r="VAL268" s="254"/>
      <c r="VAM268" s="254"/>
      <c r="VAN268" s="254"/>
      <c r="VAO268" s="254"/>
      <c r="VAP268" s="254"/>
      <c r="VAQ268" s="254"/>
      <c r="VAR268" s="254"/>
      <c r="VAS268" s="254"/>
      <c r="VAT268" s="254"/>
      <c r="VAU268" s="254"/>
      <c r="VAV268" s="254"/>
      <c r="VAW268" s="254"/>
      <c r="VAX268" s="254"/>
      <c r="VAY268" s="254"/>
      <c r="VAZ268" s="254"/>
      <c r="VBA268" s="254"/>
      <c r="VBB268" s="254"/>
      <c r="VBC268" s="254"/>
      <c r="VBD268" s="254"/>
      <c r="VBE268" s="254"/>
      <c r="VBF268" s="254"/>
      <c r="VBG268" s="254"/>
      <c r="VBH268" s="254"/>
      <c r="VBI268" s="254"/>
      <c r="VBJ268" s="254"/>
      <c r="VBK268" s="254"/>
      <c r="VBL268" s="254"/>
      <c r="VBM268" s="254"/>
      <c r="VBN268" s="254"/>
      <c r="VBO268" s="254"/>
      <c r="VBP268" s="254"/>
      <c r="VBQ268" s="254"/>
      <c r="VBR268" s="254"/>
      <c r="VBS268" s="254"/>
      <c r="VBT268" s="254"/>
      <c r="VBU268" s="254"/>
      <c r="VBV268" s="254"/>
      <c r="VBW268" s="254"/>
      <c r="VBX268" s="254"/>
      <c r="VBY268" s="254"/>
      <c r="VBZ268" s="254"/>
      <c r="VCA268" s="254"/>
      <c r="VCB268" s="254"/>
      <c r="VCC268" s="254"/>
      <c r="VCD268" s="254"/>
      <c r="VCE268" s="254"/>
      <c r="VCF268" s="254"/>
      <c r="VCG268" s="254"/>
      <c r="VCH268" s="254"/>
      <c r="VCI268" s="254"/>
      <c r="VCJ268" s="254"/>
      <c r="VCK268" s="254"/>
      <c r="VCL268" s="254"/>
      <c r="VCM268" s="254"/>
      <c r="VCN268" s="254"/>
      <c r="VCO268" s="254"/>
      <c r="VCP268" s="254"/>
      <c r="VCQ268" s="254"/>
      <c r="VCR268" s="254"/>
      <c r="VCS268" s="254"/>
      <c r="VCT268" s="254"/>
      <c r="VCU268" s="254"/>
      <c r="VCV268" s="254"/>
      <c r="VCW268" s="254"/>
      <c r="VCX268" s="254"/>
      <c r="VCY268" s="254"/>
      <c r="VCZ268" s="254"/>
      <c r="VDA268" s="254"/>
      <c r="VDB268" s="254"/>
      <c r="VDC268" s="254"/>
      <c r="VDD268" s="254"/>
      <c r="VDE268" s="254"/>
      <c r="VDF268" s="254"/>
      <c r="VDG268" s="254"/>
      <c r="VDH268" s="254"/>
      <c r="VDI268" s="254"/>
      <c r="VDJ268" s="254"/>
      <c r="VDK268" s="254"/>
      <c r="VDL268" s="254"/>
      <c r="VDM268" s="254"/>
      <c r="VDN268" s="254"/>
      <c r="VDO268" s="254"/>
      <c r="VDP268" s="254"/>
      <c r="VDQ268" s="254"/>
      <c r="VDR268" s="254"/>
      <c r="VDS268" s="254"/>
      <c r="VDT268" s="254"/>
      <c r="VDU268" s="254"/>
      <c r="VDV268" s="254"/>
      <c r="VDW268" s="254"/>
      <c r="VDX268" s="254"/>
      <c r="VDY268" s="254"/>
      <c r="VDZ268" s="254"/>
      <c r="VEA268" s="254"/>
      <c r="VEB268" s="254"/>
      <c r="VEC268" s="254"/>
      <c r="VED268" s="254"/>
      <c r="VEE268" s="254"/>
      <c r="VEF268" s="254"/>
      <c r="VEG268" s="254"/>
      <c r="VEH268" s="254"/>
      <c r="VEI268" s="254"/>
      <c r="VEJ268" s="254"/>
      <c r="VEK268" s="254"/>
      <c r="VEL268" s="254"/>
      <c r="VEM268" s="254"/>
      <c r="VEN268" s="254"/>
      <c r="VEO268" s="254"/>
      <c r="VEP268" s="254"/>
      <c r="VEQ268" s="254"/>
      <c r="VER268" s="254"/>
      <c r="VES268" s="254"/>
      <c r="VET268" s="254"/>
      <c r="VEU268" s="254"/>
      <c r="VEV268" s="254"/>
      <c r="VEW268" s="254"/>
      <c r="VEX268" s="254"/>
      <c r="VEY268" s="254"/>
      <c r="VEZ268" s="254"/>
      <c r="VFA268" s="254"/>
      <c r="VFB268" s="254"/>
      <c r="VFC268" s="254"/>
      <c r="VFD268" s="254"/>
      <c r="VFE268" s="254"/>
      <c r="VFF268" s="254"/>
      <c r="VFG268" s="254"/>
      <c r="VFH268" s="254"/>
      <c r="VFI268" s="254"/>
      <c r="VFJ268" s="254"/>
      <c r="VFK268" s="254"/>
      <c r="VFL268" s="254"/>
      <c r="VFM268" s="254"/>
      <c r="VFN268" s="254"/>
      <c r="VFO268" s="254"/>
      <c r="VFP268" s="254"/>
      <c r="VFQ268" s="254"/>
      <c r="VFR268" s="254"/>
      <c r="VFS268" s="254"/>
      <c r="VFT268" s="254"/>
      <c r="VFU268" s="254"/>
      <c r="VFV268" s="254"/>
      <c r="VFW268" s="254"/>
      <c r="VFX268" s="254"/>
      <c r="VFY268" s="254"/>
      <c r="VFZ268" s="254"/>
      <c r="VGA268" s="254"/>
      <c r="VGB268" s="254"/>
      <c r="VGC268" s="254"/>
      <c r="VGD268" s="254"/>
      <c r="VGE268" s="254"/>
      <c r="VGF268" s="254"/>
      <c r="VGG268" s="254"/>
      <c r="VGH268" s="254"/>
      <c r="VGI268" s="254"/>
      <c r="VGJ268" s="254"/>
      <c r="VGK268" s="254"/>
      <c r="VGL268" s="254"/>
      <c r="VGM268" s="254"/>
      <c r="VGN268" s="254"/>
      <c r="VGO268" s="254"/>
      <c r="VGP268" s="254"/>
      <c r="VGQ268" s="254"/>
      <c r="VGR268" s="254"/>
      <c r="VGS268" s="254"/>
      <c r="VGT268" s="254"/>
      <c r="VGU268" s="254"/>
      <c r="VGV268" s="254"/>
      <c r="VGW268" s="254"/>
      <c r="VGX268" s="254"/>
      <c r="VGY268" s="254"/>
      <c r="VGZ268" s="254"/>
      <c r="VHA268" s="254"/>
      <c r="VHB268" s="254"/>
      <c r="VHC268" s="254"/>
      <c r="VHD268" s="254"/>
      <c r="VHE268" s="254"/>
      <c r="VHF268" s="254"/>
      <c r="VHG268" s="254"/>
      <c r="VHH268" s="254"/>
      <c r="VHI268" s="254"/>
      <c r="VHJ268" s="254"/>
      <c r="VHK268" s="254"/>
      <c r="VHL268" s="254"/>
      <c r="VHM268" s="254"/>
      <c r="VHN268" s="254"/>
      <c r="VHO268" s="254"/>
      <c r="VHP268" s="254"/>
      <c r="VHQ268" s="254"/>
      <c r="VHR268" s="254"/>
      <c r="VHS268" s="254"/>
      <c r="VHT268" s="254"/>
      <c r="VHU268" s="254"/>
      <c r="VHV268" s="254"/>
      <c r="VHW268" s="254"/>
      <c r="VHX268" s="254"/>
      <c r="VHY268" s="254"/>
      <c r="VHZ268" s="254"/>
      <c r="VIA268" s="254"/>
      <c r="VIB268" s="254"/>
      <c r="VIC268" s="254"/>
      <c r="VID268" s="254"/>
      <c r="VIE268" s="254"/>
      <c r="VIF268" s="254"/>
      <c r="VIG268" s="254"/>
      <c r="VIH268" s="254"/>
      <c r="VII268" s="254"/>
      <c r="VIJ268" s="254"/>
      <c r="VIK268" s="254"/>
      <c r="VIL268" s="254"/>
      <c r="VIM268" s="254"/>
      <c r="VIN268" s="254"/>
      <c r="VIO268" s="254"/>
      <c r="VIP268" s="254"/>
      <c r="VIQ268" s="254"/>
      <c r="VIR268" s="254"/>
      <c r="VIS268" s="254"/>
      <c r="VIT268" s="254"/>
      <c r="VIU268" s="254"/>
      <c r="VIV268" s="254"/>
      <c r="VIW268" s="254"/>
      <c r="VIX268" s="254"/>
      <c r="VIY268" s="254"/>
      <c r="VIZ268" s="254"/>
      <c r="VJA268" s="254"/>
      <c r="VJB268" s="254"/>
      <c r="VJC268" s="254"/>
      <c r="VJD268" s="254"/>
      <c r="VJE268" s="254"/>
      <c r="VJF268" s="254"/>
      <c r="VJG268" s="254"/>
      <c r="VJH268" s="254"/>
      <c r="VJI268" s="254"/>
      <c r="VJJ268" s="254"/>
      <c r="VJK268" s="254"/>
      <c r="VJL268" s="254"/>
      <c r="VJM268" s="254"/>
      <c r="VJN268" s="254"/>
      <c r="VJO268" s="254"/>
      <c r="VJP268" s="254"/>
      <c r="VJQ268" s="254"/>
      <c r="VJR268" s="254"/>
      <c r="VJS268" s="254"/>
      <c r="VJT268" s="254"/>
      <c r="VJU268" s="254"/>
      <c r="VJV268" s="254"/>
      <c r="VJW268" s="254"/>
      <c r="VJX268" s="254"/>
      <c r="VJY268" s="254"/>
      <c r="VJZ268" s="254"/>
      <c r="VKA268" s="254"/>
      <c r="VKB268" s="254"/>
      <c r="VKC268" s="254"/>
      <c r="VKD268" s="254"/>
      <c r="VKE268" s="254"/>
      <c r="VKF268" s="254"/>
      <c r="VKG268" s="254"/>
      <c r="VKH268" s="254"/>
      <c r="VKI268" s="254"/>
      <c r="VKJ268" s="254"/>
      <c r="VKK268" s="254"/>
      <c r="VKL268" s="254"/>
      <c r="VKM268" s="254"/>
      <c r="VKN268" s="254"/>
      <c r="VKO268" s="254"/>
      <c r="VKP268" s="254"/>
      <c r="VKQ268" s="254"/>
      <c r="VKR268" s="254"/>
      <c r="VKS268" s="254"/>
      <c r="VKT268" s="254"/>
      <c r="VKU268" s="254"/>
      <c r="VKV268" s="254"/>
      <c r="VKW268" s="254"/>
      <c r="VKX268" s="254"/>
      <c r="VKY268" s="254"/>
      <c r="VKZ268" s="254"/>
      <c r="VLA268" s="254"/>
      <c r="VLB268" s="254"/>
      <c r="VLC268" s="254"/>
      <c r="VLD268" s="254"/>
      <c r="VLE268" s="254"/>
      <c r="VLF268" s="254"/>
      <c r="VLG268" s="254"/>
      <c r="VLH268" s="254"/>
      <c r="VLI268" s="254"/>
      <c r="VLJ268" s="254"/>
      <c r="VLK268" s="254"/>
      <c r="VLL268" s="254"/>
      <c r="VLM268" s="254"/>
      <c r="VLN268" s="254"/>
      <c r="VLO268" s="254"/>
      <c r="VLP268" s="254"/>
      <c r="VLQ268" s="254"/>
      <c r="VLR268" s="254"/>
      <c r="VLS268" s="254"/>
      <c r="VLT268" s="254"/>
      <c r="VLU268" s="254"/>
      <c r="VLV268" s="254"/>
      <c r="VLW268" s="254"/>
      <c r="VLX268" s="254"/>
      <c r="VLY268" s="254"/>
      <c r="VLZ268" s="254"/>
      <c r="VMA268" s="254"/>
      <c r="VMB268" s="254"/>
      <c r="VMC268" s="254"/>
      <c r="VMD268" s="254"/>
      <c r="VME268" s="254"/>
      <c r="VMF268" s="254"/>
      <c r="VMG268" s="254"/>
      <c r="VMH268" s="254"/>
      <c r="VMI268" s="254"/>
      <c r="VMJ268" s="254"/>
      <c r="VMK268" s="254"/>
      <c r="VML268" s="254"/>
      <c r="VMM268" s="254"/>
      <c r="VMN268" s="254"/>
      <c r="VMO268" s="254"/>
      <c r="VMP268" s="254"/>
      <c r="VMQ268" s="254"/>
      <c r="VMR268" s="254"/>
      <c r="VMS268" s="254"/>
      <c r="VMT268" s="254"/>
      <c r="VMU268" s="254"/>
      <c r="VMV268" s="254"/>
      <c r="VMW268" s="254"/>
      <c r="VMX268" s="254"/>
      <c r="VMY268" s="254"/>
      <c r="VMZ268" s="254"/>
      <c r="VNA268" s="254"/>
      <c r="VNB268" s="254"/>
      <c r="VNC268" s="254"/>
      <c r="VND268" s="254"/>
      <c r="VNE268" s="254"/>
      <c r="VNF268" s="254"/>
      <c r="VNG268" s="254"/>
      <c r="VNH268" s="254"/>
      <c r="VNI268" s="254"/>
      <c r="VNJ268" s="254"/>
      <c r="VNK268" s="254"/>
      <c r="VNL268" s="254"/>
      <c r="VNM268" s="254"/>
      <c r="VNN268" s="254"/>
      <c r="VNO268" s="254"/>
      <c r="VNP268" s="254"/>
      <c r="VNQ268" s="254"/>
      <c r="VNR268" s="254"/>
      <c r="VNS268" s="254"/>
      <c r="VNT268" s="254"/>
      <c r="VNU268" s="254"/>
      <c r="VNV268" s="254"/>
      <c r="VNW268" s="254"/>
      <c r="VNX268" s="254"/>
      <c r="VNY268" s="254"/>
      <c r="VNZ268" s="254"/>
      <c r="VOA268" s="254"/>
      <c r="VOB268" s="254"/>
      <c r="VOC268" s="254"/>
      <c r="VOD268" s="254"/>
      <c r="VOE268" s="254"/>
      <c r="VOF268" s="254"/>
      <c r="VOG268" s="254"/>
      <c r="VOH268" s="254"/>
      <c r="VOI268" s="254"/>
      <c r="VOJ268" s="254"/>
      <c r="VOK268" s="254"/>
      <c r="VOL268" s="254"/>
      <c r="VOM268" s="254"/>
      <c r="VON268" s="254"/>
      <c r="VOO268" s="254"/>
      <c r="VOP268" s="254"/>
      <c r="VOQ268" s="254"/>
      <c r="VOR268" s="254"/>
      <c r="VOS268" s="254"/>
      <c r="VOT268" s="254"/>
      <c r="VOU268" s="254"/>
      <c r="VOV268" s="254"/>
      <c r="VOW268" s="254"/>
      <c r="VOX268" s="254"/>
      <c r="VOY268" s="254"/>
      <c r="VOZ268" s="254"/>
      <c r="VPA268" s="254"/>
      <c r="VPB268" s="254"/>
      <c r="VPC268" s="254"/>
      <c r="VPD268" s="254"/>
      <c r="VPE268" s="254"/>
      <c r="VPF268" s="254"/>
      <c r="VPG268" s="254"/>
      <c r="VPH268" s="254"/>
      <c r="VPI268" s="254"/>
      <c r="VPJ268" s="254"/>
      <c r="VPK268" s="254"/>
      <c r="VPL268" s="254"/>
      <c r="VPM268" s="254"/>
      <c r="VPN268" s="254"/>
      <c r="VPO268" s="254"/>
      <c r="VPP268" s="254"/>
      <c r="VPQ268" s="254"/>
      <c r="VPR268" s="254"/>
      <c r="VPS268" s="254"/>
      <c r="VPT268" s="254"/>
      <c r="VPU268" s="254"/>
      <c r="VPV268" s="254"/>
      <c r="VPW268" s="254"/>
      <c r="VPX268" s="254"/>
      <c r="VPY268" s="254"/>
      <c r="VPZ268" s="254"/>
      <c r="VQA268" s="254"/>
      <c r="VQB268" s="254"/>
      <c r="VQC268" s="254"/>
      <c r="VQD268" s="254"/>
      <c r="VQE268" s="254"/>
      <c r="VQF268" s="254"/>
      <c r="VQG268" s="254"/>
      <c r="VQH268" s="254"/>
      <c r="VQI268" s="254"/>
      <c r="VQJ268" s="254"/>
      <c r="VQK268" s="254"/>
      <c r="VQL268" s="254"/>
      <c r="VQM268" s="254"/>
      <c r="VQN268" s="254"/>
      <c r="VQO268" s="254"/>
      <c r="VQP268" s="254"/>
      <c r="VQQ268" s="254"/>
      <c r="VQR268" s="254"/>
      <c r="VQS268" s="254"/>
      <c r="VQT268" s="254"/>
      <c r="VQU268" s="254"/>
      <c r="VQV268" s="254"/>
      <c r="VQW268" s="254"/>
      <c r="VQX268" s="254"/>
      <c r="VQY268" s="254"/>
      <c r="VQZ268" s="254"/>
      <c r="VRA268" s="254"/>
      <c r="VRB268" s="254"/>
      <c r="VRC268" s="254"/>
      <c r="VRD268" s="254"/>
      <c r="VRE268" s="254"/>
      <c r="VRF268" s="254"/>
      <c r="VRG268" s="254"/>
      <c r="VRH268" s="254"/>
      <c r="VRI268" s="254"/>
      <c r="VRJ268" s="254"/>
      <c r="VRK268" s="254"/>
      <c r="VRL268" s="254"/>
      <c r="VRM268" s="254"/>
      <c r="VRN268" s="254"/>
      <c r="VRO268" s="254"/>
      <c r="VRP268" s="254"/>
      <c r="VRQ268" s="254"/>
      <c r="VRR268" s="254"/>
      <c r="VRS268" s="254"/>
      <c r="VRT268" s="254"/>
      <c r="VRU268" s="254"/>
      <c r="VRV268" s="254"/>
      <c r="VRW268" s="254"/>
      <c r="VRX268" s="254"/>
      <c r="VRY268" s="254"/>
      <c r="VRZ268" s="254"/>
      <c r="VSA268" s="254"/>
      <c r="VSB268" s="254"/>
      <c r="VSC268" s="254"/>
      <c r="VSD268" s="254"/>
      <c r="VSE268" s="254"/>
      <c r="VSF268" s="254"/>
      <c r="VSG268" s="254"/>
      <c r="VSH268" s="254"/>
      <c r="VSI268" s="254"/>
      <c r="VSJ268" s="254"/>
      <c r="VSK268" s="254"/>
      <c r="VSL268" s="254"/>
      <c r="VSM268" s="254"/>
      <c r="VSN268" s="254"/>
      <c r="VSO268" s="254"/>
      <c r="VSP268" s="254"/>
      <c r="VSQ268" s="254"/>
      <c r="VSR268" s="254"/>
      <c r="VSS268" s="254"/>
      <c r="VST268" s="254"/>
      <c r="VSU268" s="254"/>
      <c r="VSV268" s="254"/>
      <c r="VSW268" s="254"/>
      <c r="VSX268" s="254"/>
      <c r="VSY268" s="254"/>
      <c r="VSZ268" s="254"/>
      <c r="VTA268" s="254"/>
      <c r="VTB268" s="254"/>
      <c r="VTC268" s="254"/>
      <c r="VTD268" s="254"/>
      <c r="VTE268" s="254"/>
      <c r="VTF268" s="254"/>
      <c r="VTG268" s="254"/>
      <c r="VTH268" s="254"/>
      <c r="VTI268" s="254"/>
      <c r="VTJ268" s="254"/>
      <c r="VTK268" s="254"/>
      <c r="VTL268" s="254"/>
      <c r="VTM268" s="254"/>
      <c r="VTN268" s="254"/>
      <c r="VTO268" s="254"/>
      <c r="VTP268" s="254"/>
      <c r="VTQ268" s="254"/>
      <c r="VTR268" s="254"/>
      <c r="VTS268" s="254"/>
      <c r="VTT268" s="254"/>
      <c r="VTU268" s="254"/>
      <c r="VTV268" s="254"/>
      <c r="VTW268" s="254"/>
      <c r="VTX268" s="254"/>
      <c r="VTY268" s="254"/>
      <c r="VTZ268" s="254"/>
      <c r="VUA268" s="254"/>
      <c r="VUB268" s="254"/>
      <c r="VUC268" s="254"/>
      <c r="VUD268" s="254"/>
      <c r="VUE268" s="254"/>
      <c r="VUF268" s="254"/>
      <c r="VUG268" s="254"/>
      <c r="VUH268" s="254"/>
      <c r="VUI268" s="254"/>
      <c r="VUJ268" s="254"/>
      <c r="VUK268" s="254"/>
      <c r="VUL268" s="254"/>
      <c r="VUM268" s="254"/>
      <c r="VUN268" s="254"/>
      <c r="VUO268" s="254"/>
      <c r="VUP268" s="254"/>
      <c r="VUQ268" s="254"/>
      <c r="VUR268" s="254"/>
      <c r="VUS268" s="254"/>
      <c r="VUT268" s="254"/>
      <c r="VUU268" s="254"/>
      <c r="VUV268" s="254"/>
      <c r="VUW268" s="254"/>
      <c r="VUX268" s="254"/>
      <c r="VUY268" s="254"/>
      <c r="VUZ268" s="254"/>
      <c r="VVA268" s="254"/>
      <c r="VVB268" s="254"/>
      <c r="VVC268" s="254"/>
      <c r="VVD268" s="254"/>
      <c r="VVE268" s="254"/>
      <c r="VVF268" s="254"/>
      <c r="VVG268" s="254"/>
      <c r="VVH268" s="254"/>
      <c r="VVI268" s="254"/>
      <c r="VVJ268" s="254"/>
      <c r="VVK268" s="254"/>
      <c r="VVL268" s="254"/>
      <c r="VVM268" s="254"/>
      <c r="VVN268" s="254"/>
      <c r="VVO268" s="254"/>
      <c r="VVP268" s="254"/>
      <c r="VVQ268" s="254"/>
      <c r="VVR268" s="254"/>
      <c r="VVS268" s="254"/>
      <c r="VVT268" s="254"/>
      <c r="VVU268" s="254"/>
      <c r="VVV268" s="254"/>
      <c r="VVW268" s="254"/>
      <c r="VVX268" s="254"/>
      <c r="VVY268" s="254"/>
      <c r="VVZ268" s="254"/>
      <c r="VWA268" s="254"/>
      <c r="VWB268" s="254"/>
      <c r="VWC268" s="254"/>
      <c r="VWD268" s="254"/>
      <c r="VWE268" s="254"/>
      <c r="VWF268" s="254"/>
      <c r="VWG268" s="254"/>
      <c r="VWH268" s="254"/>
      <c r="VWI268" s="254"/>
      <c r="VWJ268" s="254"/>
      <c r="VWK268" s="254"/>
      <c r="VWL268" s="254"/>
      <c r="VWM268" s="254"/>
      <c r="VWN268" s="254"/>
      <c r="VWO268" s="254"/>
      <c r="VWP268" s="254"/>
      <c r="VWQ268" s="254"/>
      <c r="VWR268" s="254"/>
      <c r="VWS268" s="254"/>
      <c r="VWT268" s="254"/>
      <c r="VWU268" s="254"/>
      <c r="VWV268" s="254"/>
      <c r="VWW268" s="254"/>
      <c r="VWX268" s="254"/>
      <c r="VWY268" s="254"/>
      <c r="VWZ268" s="254"/>
      <c r="VXA268" s="254"/>
      <c r="VXB268" s="254"/>
      <c r="VXC268" s="254"/>
      <c r="VXD268" s="254"/>
      <c r="VXE268" s="254"/>
      <c r="VXF268" s="254"/>
      <c r="VXG268" s="254"/>
      <c r="VXH268" s="254"/>
      <c r="VXI268" s="254"/>
      <c r="VXJ268" s="254"/>
      <c r="VXK268" s="254"/>
      <c r="VXL268" s="254"/>
      <c r="VXM268" s="254"/>
      <c r="VXN268" s="254"/>
      <c r="VXO268" s="254"/>
      <c r="VXP268" s="254"/>
      <c r="VXQ268" s="254"/>
      <c r="VXR268" s="254"/>
      <c r="VXS268" s="254"/>
      <c r="VXT268" s="254"/>
      <c r="VXU268" s="254"/>
      <c r="VXV268" s="254"/>
      <c r="VXW268" s="254"/>
      <c r="VXX268" s="254"/>
      <c r="VXY268" s="254"/>
      <c r="VXZ268" s="254"/>
      <c r="VYA268" s="254"/>
      <c r="VYB268" s="254"/>
      <c r="VYC268" s="254"/>
      <c r="VYD268" s="254"/>
      <c r="VYE268" s="254"/>
      <c r="VYF268" s="254"/>
      <c r="VYG268" s="254"/>
      <c r="VYH268" s="254"/>
      <c r="VYI268" s="254"/>
      <c r="VYJ268" s="254"/>
      <c r="VYK268" s="254"/>
      <c r="VYL268" s="254"/>
      <c r="VYM268" s="254"/>
      <c r="VYN268" s="254"/>
      <c r="VYO268" s="254"/>
      <c r="VYP268" s="254"/>
      <c r="VYQ268" s="254"/>
      <c r="VYR268" s="254"/>
      <c r="VYS268" s="254"/>
      <c r="VYT268" s="254"/>
      <c r="VYU268" s="254"/>
      <c r="VYV268" s="254"/>
      <c r="VYW268" s="254"/>
      <c r="VYX268" s="254"/>
      <c r="VYY268" s="254"/>
      <c r="VYZ268" s="254"/>
      <c r="VZA268" s="254"/>
      <c r="VZB268" s="254"/>
      <c r="VZC268" s="254"/>
      <c r="VZD268" s="254"/>
      <c r="VZE268" s="254"/>
      <c r="VZF268" s="254"/>
      <c r="VZG268" s="254"/>
      <c r="VZH268" s="254"/>
      <c r="VZI268" s="254"/>
      <c r="VZJ268" s="254"/>
      <c r="VZK268" s="254"/>
      <c r="VZL268" s="254"/>
      <c r="VZM268" s="254"/>
      <c r="VZN268" s="254"/>
      <c r="VZO268" s="254"/>
      <c r="VZP268" s="254"/>
      <c r="VZQ268" s="254"/>
      <c r="VZR268" s="254"/>
      <c r="VZS268" s="254"/>
      <c r="VZT268" s="254"/>
      <c r="VZU268" s="254"/>
      <c r="VZV268" s="254"/>
      <c r="VZW268" s="254"/>
      <c r="VZX268" s="254"/>
      <c r="VZY268" s="254"/>
      <c r="VZZ268" s="254"/>
      <c r="WAA268" s="254"/>
      <c r="WAB268" s="254"/>
      <c r="WAC268" s="254"/>
      <c r="WAD268" s="254"/>
      <c r="WAE268" s="254"/>
      <c r="WAF268" s="254"/>
      <c r="WAG268" s="254"/>
      <c r="WAH268" s="254"/>
      <c r="WAI268" s="254"/>
      <c r="WAJ268" s="254"/>
      <c r="WAK268" s="254"/>
      <c r="WAL268" s="254"/>
      <c r="WAM268" s="254"/>
      <c r="WAN268" s="254"/>
      <c r="WAO268" s="254"/>
      <c r="WAP268" s="254"/>
      <c r="WAQ268" s="254"/>
      <c r="WAR268" s="254"/>
      <c r="WAS268" s="254"/>
      <c r="WAT268" s="254"/>
      <c r="WAU268" s="254"/>
      <c r="WAV268" s="254"/>
      <c r="WAW268" s="254"/>
      <c r="WAX268" s="254"/>
      <c r="WAY268" s="254"/>
      <c r="WAZ268" s="254"/>
      <c r="WBA268" s="254"/>
      <c r="WBB268" s="254"/>
      <c r="WBC268" s="254"/>
      <c r="WBD268" s="254"/>
      <c r="WBE268" s="254"/>
      <c r="WBF268" s="254"/>
      <c r="WBG268" s="254"/>
      <c r="WBH268" s="254"/>
      <c r="WBI268" s="254"/>
      <c r="WBJ268" s="254"/>
      <c r="WBK268" s="254"/>
      <c r="WBL268" s="254"/>
      <c r="WBM268" s="254"/>
      <c r="WBN268" s="254"/>
      <c r="WBO268" s="254"/>
      <c r="WBP268" s="254"/>
      <c r="WBQ268" s="254"/>
      <c r="WBR268" s="254"/>
      <c r="WBS268" s="254"/>
      <c r="WBT268" s="254"/>
      <c r="WBU268" s="254"/>
      <c r="WBV268" s="254"/>
      <c r="WBW268" s="254"/>
      <c r="WBX268" s="254"/>
      <c r="WBY268" s="254"/>
      <c r="WBZ268" s="254"/>
      <c r="WCA268" s="254"/>
      <c r="WCB268" s="254"/>
      <c r="WCC268" s="254"/>
      <c r="WCD268" s="254"/>
      <c r="WCE268" s="254"/>
      <c r="WCF268" s="254"/>
      <c r="WCG268" s="254"/>
      <c r="WCH268" s="254"/>
      <c r="WCI268" s="254"/>
      <c r="WCJ268" s="254"/>
      <c r="WCK268" s="254"/>
      <c r="WCL268" s="254"/>
      <c r="WCM268" s="254"/>
      <c r="WCN268" s="254"/>
      <c r="WCO268" s="254"/>
      <c r="WCP268" s="254"/>
      <c r="WCQ268" s="254"/>
      <c r="WCR268" s="254"/>
      <c r="WCS268" s="254"/>
      <c r="WCT268" s="254"/>
      <c r="WCU268" s="254"/>
      <c r="WCV268" s="254"/>
      <c r="WCW268" s="254"/>
      <c r="WCX268" s="254"/>
      <c r="WCY268" s="254"/>
      <c r="WCZ268" s="254"/>
      <c r="WDA268" s="254"/>
      <c r="WDB268" s="254"/>
      <c r="WDC268" s="254"/>
      <c r="WDD268" s="254"/>
      <c r="WDE268" s="254"/>
      <c r="WDF268" s="254"/>
      <c r="WDG268" s="254"/>
      <c r="WDH268" s="254"/>
      <c r="WDI268" s="254"/>
      <c r="WDJ268" s="254"/>
      <c r="WDK268" s="254"/>
      <c r="WDL268" s="254"/>
      <c r="WDM268" s="254"/>
      <c r="WDN268" s="254"/>
      <c r="WDO268" s="254"/>
      <c r="WDP268" s="254"/>
      <c r="WDQ268" s="254"/>
      <c r="WDR268" s="254"/>
      <c r="WDS268" s="254"/>
      <c r="WDT268" s="254"/>
      <c r="WDU268" s="254"/>
      <c r="WDV268" s="254"/>
      <c r="WDW268" s="254"/>
      <c r="WDX268" s="254"/>
      <c r="WDY268" s="254"/>
      <c r="WDZ268" s="254"/>
      <c r="WEA268" s="254"/>
      <c r="WEB268" s="254"/>
      <c r="WEC268" s="254"/>
      <c r="WED268" s="254"/>
      <c r="WEE268" s="254"/>
      <c r="WEF268" s="254"/>
      <c r="WEG268" s="254"/>
      <c r="WEH268" s="254"/>
      <c r="WEI268" s="254"/>
      <c r="WEJ268" s="254"/>
      <c r="WEK268" s="254"/>
      <c r="WEL268" s="254"/>
      <c r="WEM268" s="254"/>
      <c r="WEN268" s="254"/>
      <c r="WEO268" s="254"/>
      <c r="WEP268" s="254"/>
      <c r="WEQ268" s="254"/>
      <c r="WER268" s="254"/>
      <c r="WES268" s="254"/>
      <c r="WET268" s="254"/>
      <c r="WEU268" s="254"/>
      <c r="WEV268" s="254"/>
      <c r="WEW268" s="254"/>
      <c r="WEX268" s="254"/>
      <c r="WEY268" s="254"/>
      <c r="WEZ268" s="254"/>
      <c r="WFA268" s="254"/>
      <c r="WFB268" s="254"/>
      <c r="WFC268" s="254"/>
      <c r="WFD268" s="254"/>
      <c r="WFE268" s="254"/>
      <c r="WFF268" s="254"/>
      <c r="WFG268" s="254"/>
      <c r="WFH268" s="254"/>
      <c r="WFI268" s="254"/>
      <c r="WFJ268" s="254"/>
      <c r="WFK268" s="254"/>
      <c r="WFL268" s="254"/>
      <c r="WFM268" s="254"/>
      <c r="WFN268" s="254"/>
      <c r="WFO268" s="254"/>
      <c r="WFP268" s="254"/>
      <c r="WFQ268" s="254"/>
      <c r="WFR268" s="254"/>
      <c r="WFS268" s="254"/>
      <c r="WFT268" s="254"/>
      <c r="WFU268" s="254"/>
      <c r="WFV268" s="254"/>
      <c r="WFW268" s="254"/>
      <c r="WFX268" s="254"/>
      <c r="WFY268" s="254"/>
      <c r="WFZ268" s="254"/>
      <c r="WGA268" s="254"/>
      <c r="WGB268" s="254"/>
      <c r="WGC268" s="254"/>
      <c r="WGD268" s="254"/>
      <c r="WGE268" s="254"/>
      <c r="WGF268" s="254"/>
      <c r="WGG268" s="254"/>
      <c r="WGH268" s="254"/>
      <c r="WGI268" s="254"/>
      <c r="WGJ268" s="254"/>
      <c r="WGK268" s="254"/>
      <c r="WGL268" s="254"/>
      <c r="WGM268" s="254"/>
      <c r="WGN268" s="254"/>
      <c r="WGO268" s="254"/>
      <c r="WGP268" s="254"/>
      <c r="WGQ268" s="254"/>
      <c r="WGR268" s="254"/>
      <c r="WGS268" s="254"/>
      <c r="WGT268" s="254"/>
      <c r="WGU268" s="254"/>
      <c r="WGV268" s="254"/>
      <c r="WGW268" s="254"/>
      <c r="WGX268" s="254"/>
      <c r="WGY268" s="254"/>
      <c r="WGZ268" s="254"/>
      <c r="WHA268" s="254"/>
      <c r="WHB268" s="254"/>
      <c r="WHC268" s="254"/>
      <c r="WHD268" s="254"/>
      <c r="WHE268" s="254"/>
      <c r="WHF268" s="254"/>
      <c r="WHG268" s="254"/>
      <c r="WHH268" s="254"/>
      <c r="WHI268" s="254"/>
      <c r="WHJ268" s="254"/>
      <c r="WHK268" s="254"/>
      <c r="WHL268" s="254"/>
      <c r="WHM268" s="254"/>
      <c r="WHN268" s="254"/>
      <c r="WHO268" s="254"/>
      <c r="WHP268" s="254"/>
      <c r="WHQ268" s="254"/>
      <c r="WHR268" s="254"/>
      <c r="WHS268" s="254"/>
      <c r="WHT268" s="254"/>
      <c r="WHU268" s="254"/>
      <c r="WHV268" s="254"/>
      <c r="WHW268" s="254"/>
      <c r="WHX268" s="254"/>
      <c r="WHY268" s="254"/>
      <c r="WHZ268" s="254"/>
      <c r="WIA268" s="254"/>
      <c r="WIB268" s="254"/>
      <c r="WIC268" s="254"/>
      <c r="WID268" s="254"/>
      <c r="WIE268" s="254"/>
      <c r="WIF268" s="254"/>
      <c r="WIG268" s="254"/>
      <c r="WIH268" s="254"/>
      <c r="WII268" s="254"/>
      <c r="WIJ268" s="254"/>
      <c r="WIK268" s="254"/>
      <c r="WIL268" s="254"/>
      <c r="WIM268" s="254"/>
      <c r="WIN268" s="254"/>
      <c r="WIO268" s="254"/>
      <c r="WIP268" s="254"/>
      <c r="WIQ268" s="254"/>
      <c r="WIR268" s="254"/>
      <c r="WIS268" s="254"/>
      <c r="WIT268" s="254"/>
      <c r="WIU268" s="254"/>
      <c r="WIV268" s="254"/>
      <c r="WIW268" s="254"/>
      <c r="WIX268" s="254"/>
      <c r="WIY268" s="254"/>
      <c r="WIZ268" s="254"/>
      <c r="WJA268" s="254"/>
      <c r="WJB268" s="254"/>
      <c r="WJC268" s="254"/>
      <c r="WJD268" s="254"/>
      <c r="WJE268" s="254"/>
      <c r="WJF268" s="254"/>
      <c r="WJG268" s="254"/>
      <c r="WJH268" s="254"/>
      <c r="WJI268" s="254"/>
      <c r="WJJ268" s="254"/>
      <c r="WJK268" s="254"/>
      <c r="WJL268" s="254"/>
      <c r="WJM268" s="254"/>
      <c r="WJN268" s="254"/>
      <c r="WJO268" s="254"/>
      <c r="WJP268" s="254"/>
      <c r="WJQ268" s="254"/>
      <c r="WJR268" s="254"/>
      <c r="WJS268" s="254"/>
      <c r="WJT268" s="254"/>
      <c r="WJU268" s="254"/>
      <c r="WJV268" s="254"/>
      <c r="WJW268" s="254"/>
      <c r="WJX268" s="254"/>
      <c r="WJY268" s="254"/>
      <c r="WJZ268" s="254"/>
      <c r="WKA268" s="254"/>
      <c r="WKB268" s="254"/>
      <c r="WKC268" s="254"/>
      <c r="WKD268" s="254"/>
      <c r="WKE268" s="254"/>
      <c r="WKF268" s="254"/>
      <c r="WKG268" s="254"/>
      <c r="WKH268" s="254"/>
      <c r="WKI268" s="254"/>
      <c r="WKJ268" s="254"/>
      <c r="WKK268" s="254"/>
      <c r="WKL268" s="254"/>
      <c r="WKM268" s="254"/>
      <c r="WKN268" s="254"/>
      <c r="WKO268" s="254"/>
      <c r="WKP268" s="254"/>
      <c r="WKQ268" s="254"/>
      <c r="WKR268" s="254"/>
      <c r="WKS268" s="254"/>
      <c r="WKT268" s="254"/>
      <c r="WKU268" s="254"/>
      <c r="WKV268" s="254"/>
      <c r="WKW268" s="254"/>
      <c r="WKX268" s="254"/>
      <c r="WKY268" s="254"/>
      <c r="WKZ268" s="254"/>
      <c r="WLA268" s="254"/>
      <c r="WLB268" s="254"/>
      <c r="WLC268" s="254"/>
      <c r="WLD268" s="254"/>
      <c r="WLE268" s="254"/>
      <c r="WLF268" s="254"/>
      <c r="WLG268" s="254"/>
      <c r="WLH268" s="254"/>
      <c r="WLI268" s="254"/>
      <c r="WLJ268" s="254"/>
      <c r="WLK268" s="254"/>
      <c r="WLL268" s="254"/>
      <c r="WLM268" s="254"/>
      <c r="WLN268" s="254"/>
      <c r="WLO268" s="254"/>
      <c r="WLP268" s="254"/>
      <c r="WLQ268" s="254"/>
      <c r="WLR268" s="254"/>
      <c r="WLS268" s="254"/>
      <c r="WLT268" s="254"/>
      <c r="WLU268" s="254"/>
      <c r="WLV268" s="254"/>
      <c r="WLW268" s="254"/>
      <c r="WLX268" s="254"/>
      <c r="WLY268" s="254"/>
      <c r="WLZ268" s="254"/>
      <c r="WMA268" s="254"/>
      <c r="WMB268" s="254"/>
      <c r="WMC268" s="254"/>
      <c r="WMD268" s="254"/>
      <c r="WME268" s="254"/>
      <c r="WMF268" s="254"/>
      <c r="WMG268" s="254"/>
      <c r="WMH268" s="254"/>
      <c r="WMI268" s="254"/>
      <c r="WMJ268" s="254"/>
      <c r="WMK268" s="254"/>
      <c r="WML268" s="254"/>
      <c r="WMM268" s="254"/>
      <c r="WMN268" s="254"/>
      <c r="WMO268" s="254"/>
      <c r="WMP268" s="254"/>
      <c r="WMQ268" s="254"/>
      <c r="WMR268" s="254"/>
      <c r="WMS268" s="254"/>
      <c r="WMT268" s="254"/>
      <c r="WMU268" s="254"/>
      <c r="WMV268" s="254"/>
      <c r="WMW268" s="254"/>
      <c r="WMX268" s="254"/>
      <c r="WMY268" s="254"/>
      <c r="WMZ268" s="254"/>
      <c r="WNA268" s="254"/>
      <c r="WNB268" s="254"/>
      <c r="WNC268" s="254"/>
      <c r="WND268" s="254"/>
      <c r="WNE268" s="254"/>
      <c r="WNF268" s="254"/>
      <c r="WNG268" s="254"/>
      <c r="WNH268" s="254"/>
      <c r="WNI268" s="254"/>
      <c r="WNJ268" s="254"/>
      <c r="WNK268" s="254"/>
      <c r="WNL268" s="254"/>
      <c r="WNM268" s="254"/>
      <c r="WNN268" s="254"/>
      <c r="WNO268" s="254"/>
      <c r="WNP268" s="254"/>
      <c r="WNQ268" s="254"/>
      <c r="WNR268" s="254"/>
      <c r="WNS268" s="254"/>
      <c r="WNT268" s="254"/>
      <c r="WNU268" s="254"/>
      <c r="WNV268" s="254"/>
      <c r="WNW268" s="254"/>
      <c r="WNX268" s="254"/>
      <c r="WNY268" s="254"/>
      <c r="WNZ268" s="254"/>
      <c r="WOA268" s="254"/>
      <c r="WOB268" s="254"/>
      <c r="WOC268" s="254"/>
      <c r="WOD268" s="254"/>
      <c r="WOE268" s="254"/>
      <c r="WOF268" s="254"/>
      <c r="WOG268" s="254"/>
      <c r="WOH268" s="254"/>
      <c r="WOI268" s="254"/>
      <c r="WOJ268" s="254"/>
      <c r="WOK268" s="254"/>
      <c r="WOL268" s="254"/>
      <c r="WOM268" s="254"/>
      <c r="WON268" s="254"/>
      <c r="WOO268" s="254"/>
      <c r="WOP268" s="254"/>
      <c r="WOQ268" s="254"/>
      <c r="WOR268" s="254"/>
      <c r="WOS268" s="254"/>
      <c r="WOT268" s="254"/>
      <c r="WOU268" s="254"/>
      <c r="WOV268" s="254"/>
      <c r="WOW268" s="254"/>
      <c r="WOX268" s="254"/>
      <c r="WOY268" s="254"/>
      <c r="WOZ268" s="254"/>
      <c r="WPA268" s="254"/>
      <c r="WPB268" s="254"/>
      <c r="WPC268" s="254"/>
      <c r="WPD268" s="254"/>
      <c r="WPE268" s="254"/>
      <c r="WPF268" s="254"/>
      <c r="WPG268" s="254"/>
      <c r="WPH268" s="254"/>
      <c r="WPI268" s="254"/>
      <c r="WPJ268" s="254"/>
      <c r="WPK268" s="254"/>
      <c r="WPL268" s="254"/>
      <c r="WPM268" s="254"/>
      <c r="WPN268" s="254"/>
      <c r="WPO268" s="254"/>
      <c r="WPP268" s="254"/>
      <c r="WPQ268" s="254"/>
      <c r="WPR268" s="254"/>
      <c r="WPS268" s="254"/>
      <c r="WPT268" s="254"/>
      <c r="WPU268" s="254"/>
      <c r="WPV268" s="254"/>
      <c r="WPW268" s="254"/>
      <c r="WPX268" s="254"/>
      <c r="WPY268" s="254"/>
      <c r="WPZ268" s="254"/>
      <c r="WQA268" s="254"/>
      <c r="WQB268" s="254"/>
      <c r="WQC268" s="254"/>
      <c r="WQD268" s="254"/>
      <c r="WQE268" s="254"/>
      <c r="WQF268" s="254"/>
      <c r="WQG268" s="254"/>
      <c r="WQH268" s="254"/>
      <c r="WQI268" s="254"/>
      <c r="WQJ268" s="254"/>
      <c r="WQK268" s="254"/>
      <c r="WQL268" s="254"/>
      <c r="WQM268" s="254"/>
      <c r="WQN268" s="254"/>
      <c r="WQO268" s="254"/>
      <c r="WQP268" s="254"/>
      <c r="WQQ268" s="254"/>
      <c r="WQR268" s="254"/>
      <c r="WQS268" s="254"/>
      <c r="WQT268" s="254"/>
      <c r="WQU268" s="254"/>
      <c r="WQV268" s="254"/>
      <c r="WQW268" s="254"/>
      <c r="WQX268" s="254"/>
      <c r="WQY268" s="254"/>
      <c r="WQZ268" s="254"/>
      <c r="WRA268" s="254"/>
      <c r="WRB268" s="254"/>
      <c r="WRC268" s="254"/>
      <c r="WRD268" s="254"/>
      <c r="WRE268" s="254"/>
      <c r="WRF268" s="254"/>
      <c r="WRG268" s="254"/>
      <c r="WRH268" s="254"/>
      <c r="WRI268" s="254"/>
      <c r="WRJ268" s="254"/>
      <c r="WRK268" s="254"/>
      <c r="WRL268" s="254"/>
      <c r="WRM268" s="254"/>
      <c r="WRN268" s="254"/>
      <c r="WRO268" s="254"/>
      <c r="WRP268" s="254"/>
      <c r="WRQ268" s="254"/>
      <c r="WRR268" s="254"/>
      <c r="WRS268" s="254"/>
      <c r="WRT268" s="254"/>
      <c r="WRU268" s="254"/>
      <c r="WRV268" s="254"/>
      <c r="WRW268" s="254"/>
      <c r="WRX268" s="254"/>
      <c r="WRY268" s="254"/>
      <c r="WRZ268" s="254"/>
      <c r="WSA268" s="254"/>
      <c r="WSB268" s="254"/>
      <c r="WSC268" s="254"/>
      <c r="WSD268" s="254"/>
      <c r="WSE268" s="254"/>
      <c r="WSF268" s="254"/>
      <c r="WSG268" s="254"/>
      <c r="WSH268" s="254"/>
      <c r="WSI268" s="254"/>
      <c r="WSJ268" s="254"/>
      <c r="WSK268" s="254"/>
      <c r="WSL268" s="254"/>
      <c r="WSM268" s="254"/>
      <c r="WSN268" s="254"/>
      <c r="WSO268" s="254"/>
      <c r="WSP268" s="254"/>
      <c r="WSQ268" s="254"/>
      <c r="WSR268" s="254"/>
      <c r="WSS268" s="254"/>
      <c r="WST268" s="254"/>
      <c r="WSU268" s="254"/>
      <c r="WSV268" s="254"/>
      <c r="WSW268" s="254"/>
      <c r="WSX268" s="254"/>
      <c r="WSY268" s="254"/>
      <c r="WSZ268" s="254"/>
      <c r="WTA268" s="254"/>
      <c r="WTB268" s="254"/>
      <c r="WTC268" s="254"/>
      <c r="WTD268" s="254"/>
      <c r="WTE268" s="254"/>
      <c r="WTF268" s="254"/>
      <c r="WTG268" s="254"/>
      <c r="WTH268" s="254"/>
      <c r="WTI268" s="254"/>
      <c r="WTJ268" s="254"/>
      <c r="WTK268" s="254"/>
      <c r="WTL268" s="254"/>
      <c r="WTM268" s="254"/>
      <c r="WTN268" s="254"/>
      <c r="WTO268" s="254"/>
      <c r="WTP268" s="254"/>
      <c r="WTQ268" s="254"/>
      <c r="WTR268" s="254"/>
      <c r="WTS268" s="254"/>
      <c r="WTT268" s="254"/>
      <c r="WTU268" s="254"/>
      <c r="WTV268" s="254"/>
      <c r="WTW268" s="254"/>
      <c r="WTX268" s="254"/>
      <c r="WTY268" s="254"/>
      <c r="WTZ268" s="254"/>
      <c r="WUA268" s="254"/>
      <c r="WUB268" s="254"/>
      <c r="WUC268" s="254"/>
      <c r="WUD268" s="254"/>
      <c r="WUE268" s="254"/>
      <c r="WUF268" s="254"/>
      <c r="WUG268" s="254"/>
      <c r="WUH268" s="254"/>
      <c r="WUI268" s="254"/>
      <c r="WUJ268" s="254"/>
      <c r="WUK268" s="254"/>
      <c r="WUL268" s="254"/>
      <c r="WUM268" s="254"/>
      <c r="WUN268" s="254"/>
      <c r="WUO268" s="254"/>
      <c r="WUP268" s="254"/>
      <c r="WUQ268" s="254"/>
      <c r="WUR268" s="254"/>
      <c r="WUS268" s="254"/>
      <c r="WUT268" s="254"/>
      <c r="WUU268" s="254"/>
      <c r="WUV268" s="254"/>
      <c r="WUW268" s="254"/>
      <c r="WUX268" s="254"/>
      <c r="WUY268" s="254"/>
      <c r="WUZ268" s="254"/>
      <c r="WVA268" s="254"/>
      <c r="WVB268" s="254"/>
      <c r="WVC268" s="254"/>
      <c r="WVD268" s="254"/>
      <c r="WVE268" s="254"/>
      <c r="WVF268" s="254"/>
      <c r="WVG268" s="254"/>
      <c r="WVH268" s="254"/>
      <c r="WVI268" s="254"/>
      <c r="WVJ268" s="254"/>
      <c r="WVK268" s="254"/>
      <c r="WVL268" s="254"/>
      <c r="WVM268" s="254"/>
      <c r="WVN268" s="254"/>
      <c r="WVO268" s="254"/>
      <c r="WVP268" s="254"/>
      <c r="WVQ268" s="254"/>
      <c r="WVR268" s="254"/>
      <c r="WVS268" s="254"/>
      <c r="WVT268" s="254"/>
      <c r="WVU268" s="254"/>
      <c r="WVV268" s="254"/>
      <c r="WVW268" s="254"/>
      <c r="WVX268" s="254"/>
      <c r="WVY268" s="254"/>
      <c r="WVZ268" s="254"/>
      <c r="WWA268" s="254"/>
      <c r="WWB268" s="254"/>
      <c r="WWC268" s="254"/>
      <c r="WWD268" s="254"/>
      <c r="WWE268" s="254"/>
      <c r="WWF268" s="254"/>
      <c r="WWG268" s="254"/>
      <c r="WWH268" s="254"/>
      <c r="WWI268" s="254"/>
      <c r="WWJ268" s="254"/>
      <c r="WWK268" s="254"/>
      <c r="WWL268" s="254"/>
      <c r="WWM268" s="254"/>
      <c r="WWN268" s="254"/>
      <c r="WWO268" s="254"/>
      <c r="WWP268" s="254"/>
      <c r="WWQ268" s="254"/>
      <c r="WWR268" s="254"/>
      <c r="WWS268" s="254"/>
      <c r="WWT268" s="254"/>
      <c r="WWU268" s="254"/>
      <c r="WWV268" s="254"/>
      <c r="WWW268" s="254"/>
      <c r="WWX268" s="254"/>
      <c r="WWY268" s="254"/>
      <c r="WWZ268" s="254"/>
      <c r="WXA268" s="254"/>
      <c r="WXB268" s="254"/>
      <c r="WXC268" s="254"/>
      <c r="WXD268" s="254"/>
      <c r="WXE268" s="254"/>
      <c r="WXF268" s="254"/>
      <c r="WXG268" s="254"/>
      <c r="WXH268" s="254"/>
      <c r="WXI268" s="254"/>
      <c r="WXJ268" s="254"/>
      <c r="WXK268" s="254"/>
      <c r="WXL268" s="254"/>
      <c r="WXM268" s="254"/>
      <c r="WXN268" s="254"/>
      <c r="WXO268" s="254"/>
      <c r="WXP268" s="254"/>
      <c r="WXQ268" s="254"/>
      <c r="WXR268" s="254"/>
      <c r="WXS268" s="254"/>
      <c r="WXT268" s="254"/>
      <c r="WXU268" s="254"/>
      <c r="WXV268" s="254"/>
      <c r="WXW268" s="254"/>
      <c r="WXX268" s="254"/>
      <c r="WXY268" s="254"/>
      <c r="WXZ268" s="254"/>
      <c r="WYA268" s="254"/>
      <c r="WYB268" s="254"/>
      <c r="WYC268" s="254"/>
      <c r="WYD268" s="254"/>
      <c r="WYE268" s="254"/>
      <c r="WYF268" s="254"/>
      <c r="WYG268" s="254"/>
      <c r="WYH268" s="254"/>
      <c r="WYI268" s="254"/>
      <c r="WYJ268" s="254"/>
      <c r="WYK268" s="254"/>
      <c r="WYL268" s="254"/>
      <c r="WYM268" s="254"/>
      <c r="WYN268" s="254"/>
      <c r="WYO268" s="254"/>
      <c r="WYP268" s="254"/>
      <c r="WYQ268" s="254"/>
      <c r="WYR268" s="254"/>
      <c r="WYS268" s="254"/>
      <c r="WYT268" s="254"/>
      <c r="WYU268" s="254"/>
      <c r="WYV268" s="254"/>
      <c r="WYW268" s="254"/>
      <c r="WYX268" s="254"/>
      <c r="WYY268" s="254"/>
      <c r="WYZ268" s="254"/>
      <c r="WZA268" s="254"/>
      <c r="WZB268" s="254"/>
      <c r="WZC268" s="254"/>
      <c r="WZD268" s="254"/>
      <c r="WZE268" s="254"/>
      <c r="WZF268" s="254"/>
      <c r="WZG268" s="254"/>
      <c r="WZH268" s="254"/>
      <c r="WZI268" s="254"/>
      <c r="WZJ268" s="254"/>
      <c r="WZK268" s="254"/>
      <c r="WZL268" s="254"/>
      <c r="WZM268" s="254"/>
      <c r="WZN268" s="254"/>
      <c r="WZO268" s="254"/>
      <c r="WZP268" s="254"/>
      <c r="WZQ268" s="254"/>
      <c r="WZR268" s="254"/>
      <c r="WZS268" s="254"/>
      <c r="WZT268" s="254"/>
      <c r="WZU268" s="254"/>
      <c r="WZV268" s="254"/>
      <c r="WZW268" s="254"/>
      <c r="WZX268" s="254"/>
      <c r="WZY268" s="254"/>
      <c r="WZZ268" s="254"/>
      <c r="XAA268" s="254"/>
      <c r="XAB268" s="254"/>
      <c r="XAC268" s="254"/>
      <c r="XAD268" s="254"/>
      <c r="XAE268" s="254"/>
      <c r="XAF268" s="254"/>
      <c r="XAG268" s="254"/>
      <c r="XAH268" s="254"/>
      <c r="XAI268" s="254"/>
      <c r="XAJ268" s="254"/>
      <c r="XAK268" s="254"/>
      <c r="XAL268" s="254"/>
      <c r="XAM268" s="254"/>
      <c r="XAN268" s="254"/>
      <c r="XAO268" s="254"/>
      <c r="XAP268" s="254"/>
      <c r="XAQ268" s="254"/>
      <c r="XAR268" s="254"/>
      <c r="XAS268" s="254"/>
      <c r="XAT268" s="254"/>
      <c r="XAU268" s="254"/>
      <c r="XAV268" s="254"/>
      <c r="XAW268" s="254"/>
      <c r="XAX268" s="254"/>
      <c r="XAY268" s="254"/>
      <c r="XAZ268" s="254"/>
      <c r="XBA268" s="254"/>
      <c r="XBB268" s="254"/>
      <c r="XBC268" s="254"/>
      <c r="XBD268" s="254"/>
      <c r="XBE268" s="254"/>
      <c r="XBF268" s="254"/>
      <c r="XBG268" s="254"/>
      <c r="XBH268" s="254"/>
      <c r="XBI268" s="254"/>
      <c r="XBJ268" s="254"/>
      <c r="XBK268" s="254"/>
      <c r="XBL268" s="254"/>
      <c r="XBM268" s="254"/>
      <c r="XBN268" s="254"/>
      <c r="XBO268" s="254"/>
      <c r="XBP268" s="254"/>
      <c r="XBQ268" s="254"/>
      <c r="XBR268" s="254"/>
      <c r="XBS268" s="254"/>
      <c r="XBT268" s="254"/>
      <c r="XBU268" s="254"/>
      <c r="XBV268" s="254"/>
      <c r="XBW268" s="254"/>
      <c r="XBX268" s="254"/>
      <c r="XBY268" s="254"/>
      <c r="XBZ268" s="254"/>
      <c r="XCA268" s="254"/>
      <c r="XCB268" s="254"/>
      <c r="XCC268" s="254"/>
      <c r="XCD268" s="254"/>
      <c r="XCE268" s="254"/>
      <c r="XCF268" s="254"/>
      <c r="XCG268" s="254"/>
      <c r="XCH268" s="254"/>
      <c r="XCI268" s="254"/>
      <c r="XCJ268" s="254"/>
      <c r="XCK268" s="254"/>
      <c r="XCL268" s="254"/>
      <c r="XCM268" s="254"/>
      <c r="XCN268" s="254"/>
      <c r="XCO268" s="254"/>
      <c r="XCP268" s="254"/>
      <c r="XCQ268" s="254"/>
      <c r="XCR268" s="254"/>
      <c r="XCS268" s="254"/>
      <c r="XCT268" s="254"/>
      <c r="XCU268" s="254"/>
      <c r="XCV268" s="254"/>
      <c r="XCW268" s="254"/>
      <c r="XCX268" s="254"/>
      <c r="XCY268" s="254"/>
      <c r="XCZ268" s="254"/>
      <c r="XDA268" s="254"/>
      <c r="XDB268" s="254"/>
      <c r="XDC268" s="254"/>
      <c r="XDD268" s="254"/>
      <c r="XDE268" s="254"/>
      <c r="XDF268" s="254"/>
      <c r="XDG268" s="254"/>
      <c r="XDH268" s="254"/>
      <c r="XDI268" s="254"/>
      <c r="XDJ268" s="254"/>
      <c r="XDK268" s="254"/>
      <c r="XDL268" s="254"/>
      <c r="XDM268" s="254"/>
      <c r="XDN268" s="254"/>
      <c r="XDO268" s="254"/>
      <c r="XDP268" s="254"/>
      <c r="XDQ268" s="254"/>
      <c r="XDR268" s="254"/>
      <c r="XDS268" s="254"/>
      <c r="XDT268" s="254"/>
      <c r="XDU268" s="254"/>
      <c r="XDV268" s="254"/>
      <c r="XDW268" s="254"/>
      <c r="XDX268" s="254"/>
      <c r="XDY268" s="254"/>
      <c r="XDZ268" s="254"/>
      <c r="XEA268" s="254"/>
      <c r="XEB268" s="254"/>
      <c r="XEC268" s="254"/>
      <c r="XED268" s="254"/>
      <c r="XEE268" s="254"/>
      <c r="XEF268" s="254"/>
      <c r="XEG268" s="254"/>
      <c r="XEH268" s="254"/>
      <c r="XEI268" s="254"/>
      <c r="XEJ268" s="254"/>
      <c r="XEK268" s="254"/>
      <c r="XEL268" s="254"/>
      <c r="XEM268" s="254"/>
      <c r="XEN268" s="254"/>
    </row>
    <row r="269" spans="1:16368" s="238" customFormat="1">
      <c r="A269" s="254"/>
      <c r="B269" s="254"/>
      <c r="C269" s="254"/>
      <c r="D269" s="254"/>
      <c r="E269" s="254"/>
      <c r="F269" s="254"/>
      <c r="G269" s="254"/>
      <c r="H269" s="254"/>
      <c r="I269" s="254"/>
      <c r="J269" s="254"/>
      <c r="K269" s="254"/>
      <c r="L269" s="254"/>
      <c r="M269" s="254"/>
      <c r="N269" s="317"/>
      <c r="O269" s="254"/>
      <c r="P269" s="254"/>
      <c r="Q269" s="317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  <c r="BG269" s="254"/>
      <c r="BH269" s="254"/>
      <c r="BI269" s="254"/>
      <c r="BJ269" s="254"/>
      <c r="BK269" s="254"/>
      <c r="BL269" s="254"/>
      <c r="BM269" s="254"/>
      <c r="BN269" s="254"/>
      <c r="BO269" s="254"/>
      <c r="BP269" s="254"/>
      <c r="BQ269" s="254"/>
      <c r="BR269" s="254"/>
      <c r="BS269" s="254"/>
      <c r="BT269" s="254"/>
      <c r="BU269" s="254"/>
      <c r="BV269" s="254"/>
      <c r="BW269" s="254"/>
      <c r="BX269" s="254"/>
      <c r="BY269" s="254"/>
      <c r="BZ269" s="254"/>
      <c r="CA269" s="254"/>
      <c r="CB269" s="254"/>
      <c r="CC269" s="254"/>
      <c r="CD269" s="254"/>
      <c r="CE269" s="254"/>
      <c r="CF269" s="254"/>
      <c r="CG269" s="254"/>
      <c r="CH269" s="254"/>
      <c r="CI269" s="254"/>
      <c r="CJ269" s="254"/>
      <c r="CK269" s="254"/>
      <c r="CL269" s="254"/>
      <c r="CM269" s="254"/>
      <c r="CN269" s="254"/>
      <c r="CO269" s="254"/>
      <c r="CP269" s="254"/>
      <c r="CQ269" s="254"/>
      <c r="CR269" s="254"/>
      <c r="CS269" s="254"/>
      <c r="CT269" s="254"/>
      <c r="CU269" s="254"/>
      <c r="CV269" s="254"/>
      <c r="CW269" s="254"/>
      <c r="CX269" s="254"/>
      <c r="CY269" s="254"/>
      <c r="CZ269" s="254"/>
      <c r="DA269" s="254"/>
      <c r="DB269" s="254"/>
      <c r="DC269" s="254"/>
      <c r="DD269" s="254"/>
      <c r="DE269" s="254"/>
      <c r="DF269" s="254"/>
      <c r="DG269" s="254"/>
      <c r="DH269" s="254"/>
      <c r="DI269" s="254"/>
      <c r="DJ269" s="254"/>
      <c r="DK269" s="254"/>
      <c r="DL269" s="254"/>
      <c r="DM269" s="254"/>
      <c r="DN269" s="254"/>
      <c r="DO269" s="254"/>
      <c r="DP269" s="254"/>
      <c r="DQ269" s="254"/>
      <c r="DR269" s="254"/>
      <c r="DS269" s="254"/>
      <c r="DT269" s="254"/>
      <c r="DU269" s="254"/>
      <c r="DV269" s="254"/>
      <c r="DW269" s="254"/>
      <c r="DX269" s="254"/>
      <c r="DY269" s="254"/>
      <c r="DZ269" s="254"/>
      <c r="EA269" s="254"/>
      <c r="EB269" s="254"/>
      <c r="EC269" s="254"/>
      <c r="ED269" s="254"/>
      <c r="EE269" s="254"/>
      <c r="EF269" s="254"/>
      <c r="EG269" s="254"/>
      <c r="EH269" s="254"/>
      <c r="EI269" s="254"/>
      <c r="EJ269" s="254"/>
      <c r="EK269" s="254"/>
      <c r="EL269" s="254"/>
      <c r="EM269" s="254"/>
      <c r="EN269" s="254"/>
      <c r="EO269" s="254"/>
      <c r="EP269" s="254"/>
      <c r="EQ269" s="254"/>
      <c r="ER269" s="254"/>
      <c r="ES269" s="254"/>
      <c r="ET269" s="254"/>
      <c r="EU269" s="254"/>
      <c r="EV269" s="254"/>
      <c r="EW269" s="254"/>
      <c r="EX269" s="254"/>
      <c r="EY269" s="254"/>
      <c r="EZ269" s="254"/>
      <c r="FA269" s="254"/>
      <c r="FB269" s="254"/>
      <c r="FC269" s="254"/>
      <c r="FD269" s="254"/>
      <c r="FE269" s="254"/>
      <c r="FF269" s="254"/>
      <c r="FG269" s="254"/>
      <c r="FH269" s="254"/>
      <c r="FI269" s="254"/>
      <c r="FJ269" s="254"/>
      <c r="FK269" s="254"/>
      <c r="FL269" s="254"/>
      <c r="FM269" s="254"/>
      <c r="FN269" s="254"/>
      <c r="FO269" s="254"/>
      <c r="FP269" s="254"/>
      <c r="FQ269" s="254"/>
      <c r="FR269" s="254"/>
      <c r="FS269" s="254"/>
      <c r="FT269" s="254"/>
      <c r="FU269" s="254"/>
      <c r="FV269" s="254"/>
      <c r="FW269" s="254"/>
      <c r="FX269" s="254"/>
      <c r="FY269" s="254"/>
      <c r="FZ269" s="254"/>
      <c r="GA269" s="254"/>
      <c r="GB269" s="254"/>
      <c r="GC269" s="254"/>
      <c r="GD269" s="254"/>
      <c r="GE269" s="254"/>
      <c r="GF269" s="254"/>
      <c r="GG269" s="254"/>
      <c r="GH269" s="254"/>
      <c r="GI269" s="254"/>
      <c r="GJ269" s="254"/>
      <c r="GK269" s="254"/>
      <c r="GL269" s="254"/>
      <c r="GM269" s="254"/>
      <c r="GN269" s="254"/>
      <c r="GO269" s="254"/>
      <c r="GP269" s="254"/>
      <c r="GQ269" s="254"/>
      <c r="GR269" s="254"/>
      <c r="GS269" s="254"/>
      <c r="GT269" s="254"/>
      <c r="GU269" s="254"/>
      <c r="GV269" s="254"/>
      <c r="GW269" s="254"/>
      <c r="GX269" s="254"/>
      <c r="GY269" s="254"/>
      <c r="GZ269" s="254"/>
      <c r="HA269" s="254"/>
      <c r="HB269" s="254"/>
      <c r="HC269" s="254"/>
      <c r="HD269" s="254"/>
      <c r="HE269" s="254"/>
      <c r="HF269" s="254"/>
      <c r="HG269" s="254"/>
      <c r="HH269" s="254"/>
      <c r="HI269" s="254"/>
      <c r="HJ269" s="254"/>
      <c r="HK269" s="254"/>
      <c r="HL269" s="254"/>
      <c r="HM269" s="254"/>
      <c r="HN269" s="254"/>
      <c r="HO269" s="254"/>
      <c r="HP269" s="254"/>
      <c r="HQ269" s="254"/>
      <c r="HR269" s="254"/>
      <c r="HS269" s="254"/>
      <c r="HT269" s="254"/>
      <c r="HU269" s="254"/>
      <c r="HV269" s="254"/>
      <c r="HW269" s="254"/>
      <c r="HX269" s="254"/>
      <c r="HY269" s="254"/>
      <c r="HZ269" s="254"/>
      <c r="IA269" s="254"/>
      <c r="IB269" s="254"/>
      <c r="IC269" s="254"/>
      <c r="ID269" s="254"/>
      <c r="IE269" s="254"/>
      <c r="IF269" s="254"/>
      <c r="IG269" s="254"/>
      <c r="IH269" s="254"/>
      <c r="II269" s="254"/>
      <c r="IJ269" s="254"/>
      <c r="IK269" s="254"/>
      <c r="IL269" s="254"/>
      <c r="IM269" s="254"/>
      <c r="IN269" s="254"/>
      <c r="IO269" s="254"/>
      <c r="IP269" s="254"/>
      <c r="IQ269" s="254"/>
      <c r="IR269" s="254"/>
      <c r="IS269" s="254"/>
      <c r="IT269" s="254"/>
      <c r="IU269" s="254"/>
      <c r="IV269" s="254"/>
      <c r="IW269" s="254"/>
      <c r="IX269" s="254"/>
      <c r="IY269" s="254"/>
      <c r="IZ269" s="254"/>
      <c r="JA269" s="254"/>
      <c r="JB269" s="254"/>
      <c r="JC269" s="254"/>
      <c r="JD269" s="254"/>
      <c r="JE269" s="254"/>
      <c r="JF269" s="254"/>
      <c r="JG269" s="254"/>
      <c r="JH269" s="254"/>
      <c r="JI269" s="254"/>
      <c r="JJ269" s="254"/>
      <c r="JK269" s="254"/>
      <c r="JL269" s="254"/>
      <c r="JM269" s="254"/>
      <c r="JN269" s="254"/>
      <c r="JO269" s="254"/>
      <c r="JP269" s="254"/>
      <c r="JQ269" s="254"/>
      <c r="JR269" s="254"/>
      <c r="JS269" s="254"/>
      <c r="JT269" s="254"/>
      <c r="JU269" s="254"/>
      <c r="JV269" s="254"/>
      <c r="JW269" s="254"/>
      <c r="JX269" s="254"/>
      <c r="JY269" s="254"/>
      <c r="JZ269" s="254"/>
      <c r="KA269" s="254"/>
      <c r="KB269" s="254"/>
      <c r="KC269" s="254"/>
      <c r="KD269" s="254"/>
      <c r="KE269" s="254"/>
      <c r="KF269" s="254"/>
      <c r="KG269" s="254"/>
      <c r="KH269" s="254"/>
      <c r="KI269" s="254"/>
      <c r="KJ269" s="254"/>
      <c r="KK269" s="254"/>
      <c r="KL269" s="254"/>
      <c r="KM269" s="254"/>
      <c r="KN269" s="254"/>
      <c r="KO269" s="254"/>
      <c r="KP269" s="254"/>
      <c r="KQ269" s="254"/>
      <c r="KR269" s="254"/>
      <c r="KS269" s="254"/>
      <c r="KT269" s="254"/>
      <c r="KU269" s="254"/>
      <c r="KV269" s="254"/>
      <c r="KW269" s="254"/>
      <c r="KX269" s="254"/>
      <c r="KY269" s="254"/>
      <c r="KZ269" s="254"/>
      <c r="LA269" s="254"/>
      <c r="LB269" s="254"/>
      <c r="LC269" s="254"/>
      <c r="LD269" s="254"/>
      <c r="LE269" s="254"/>
      <c r="LF269" s="254"/>
      <c r="LG269" s="254"/>
      <c r="LH269" s="254"/>
      <c r="LI269" s="254"/>
      <c r="LJ269" s="254"/>
      <c r="LK269" s="254"/>
      <c r="LL269" s="254"/>
      <c r="LM269" s="254"/>
      <c r="LN269" s="254"/>
      <c r="LO269" s="254"/>
      <c r="LP269" s="254"/>
      <c r="LQ269" s="254"/>
      <c r="LR269" s="254"/>
      <c r="LS269" s="254"/>
      <c r="LT269" s="254"/>
      <c r="LU269" s="254"/>
      <c r="LV269" s="254"/>
      <c r="LW269" s="254"/>
      <c r="LX269" s="254"/>
      <c r="LY269" s="254"/>
      <c r="LZ269" s="254"/>
      <c r="MA269" s="254"/>
      <c r="MB269" s="254"/>
      <c r="MC269" s="254"/>
      <c r="MD269" s="254"/>
      <c r="ME269" s="254"/>
      <c r="MF269" s="254"/>
      <c r="MG269" s="254"/>
      <c r="MH269" s="254"/>
      <c r="MI269" s="254"/>
      <c r="MJ269" s="254"/>
      <c r="MK269" s="254"/>
      <c r="ML269" s="254"/>
      <c r="MM269" s="254"/>
      <c r="MN269" s="254"/>
      <c r="MO269" s="254"/>
      <c r="MP269" s="254"/>
      <c r="MQ269" s="254"/>
      <c r="MR269" s="254"/>
      <c r="MS269" s="254"/>
      <c r="MT269" s="254"/>
      <c r="MU269" s="254"/>
      <c r="MV269" s="254"/>
      <c r="MW269" s="254"/>
      <c r="MX269" s="254"/>
      <c r="MY269" s="254"/>
      <c r="MZ269" s="254"/>
      <c r="NA269" s="254"/>
      <c r="NB269" s="254"/>
      <c r="NC269" s="254"/>
      <c r="ND269" s="254"/>
      <c r="NE269" s="254"/>
      <c r="NF269" s="254"/>
      <c r="NG269" s="254"/>
      <c r="NH269" s="254"/>
      <c r="NI269" s="254"/>
      <c r="NJ269" s="254"/>
      <c r="NK269" s="254"/>
      <c r="NL269" s="254"/>
      <c r="NM269" s="254"/>
      <c r="NN269" s="254"/>
      <c r="NO269" s="254"/>
      <c r="NP269" s="254"/>
      <c r="NQ269" s="254"/>
      <c r="NR269" s="254"/>
      <c r="NS269" s="254"/>
      <c r="NT269" s="254"/>
      <c r="NU269" s="254"/>
      <c r="NV269" s="254"/>
      <c r="NW269" s="254"/>
      <c r="NX269" s="254"/>
      <c r="NY269" s="254"/>
      <c r="NZ269" s="254"/>
      <c r="OA269" s="254"/>
      <c r="OB269" s="254"/>
      <c r="OC269" s="254"/>
      <c r="OD269" s="254"/>
      <c r="OE269" s="254"/>
      <c r="OF269" s="254"/>
      <c r="OG269" s="254"/>
      <c r="OH269" s="254"/>
      <c r="OI269" s="254"/>
      <c r="OJ269" s="254"/>
      <c r="OK269" s="254"/>
      <c r="OL269" s="254"/>
      <c r="OM269" s="254"/>
      <c r="ON269" s="254"/>
      <c r="OO269" s="254"/>
      <c r="OP269" s="254"/>
      <c r="OQ269" s="254"/>
      <c r="OR269" s="254"/>
      <c r="OS269" s="254"/>
      <c r="OT269" s="254"/>
      <c r="OU269" s="254"/>
      <c r="OV269" s="254"/>
      <c r="OW269" s="254"/>
      <c r="OX269" s="254"/>
      <c r="OY269" s="254"/>
      <c r="OZ269" s="254"/>
      <c r="PA269" s="254"/>
      <c r="PB269" s="254"/>
      <c r="PC269" s="254"/>
      <c r="PD269" s="254"/>
      <c r="PE269" s="254"/>
      <c r="PF269" s="254"/>
      <c r="PG269" s="254"/>
      <c r="PH269" s="254"/>
      <c r="PI269" s="254"/>
      <c r="PJ269" s="254"/>
      <c r="PK269" s="254"/>
      <c r="PL269" s="254"/>
      <c r="PM269" s="254"/>
      <c r="PN269" s="254"/>
      <c r="PO269" s="254"/>
      <c r="PP269" s="254"/>
      <c r="PQ269" s="254"/>
      <c r="PR269" s="254"/>
      <c r="PS269" s="254"/>
      <c r="PT269" s="254"/>
      <c r="PU269" s="254"/>
      <c r="PV269" s="254"/>
      <c r="PW269" s="254"/>
      <c r="PX269" s="254"/>
      <c r="PY269" s="254"/>
      <c r="PZ269" s="254"/>
      <c r="QA269" s="254"/>
      <c r="QB269" s="254"/>
      <c r="QC269" s="254"/>
      <c r="QD269" s="254"/>
      <c r="QE269" s="254"/>
      <c r="QF269" s="254"/>
      <c r="QG269" s="254"/>
      <c r="QH269" s="254"/>
      <c r="QI269" s="254"/>
      <c r="QJ269" s="254"/>
      <c r="QK269" s="254"/>
      <c r="QL269" s="254"/>
      <c r="QM269" s="254"/>
      <c r="QN269" s="254"/>
      <c r="QO269" s="254"/>
      <c r="QP269" s="254"/>
      <c r="QQ269" s="254"/>
      <c r="QR269" s="254"/>
      <c r="QS269" s="254"/>
      <c r="QT269" s="254"/>
      <c r="QU269" s="254"/>
      <c r="QV269" s="254"/>
      <c r="QW269" s="254"/>
      <c r="QX269" s="254"/>
      <c r="QY269" s="254"/>
      <c r="QZ269" s="254"/>
      <c r="RA269" s="254"/>
      <c r="RB269" s="254"/>
      <c r="RC269" s="254"/>
      <c r="RD269" s="254"/>
      <c r="RE269" s="254"/>
      <c r="RF269" s="254"/>
      <c r="RG269" s="254"/>
      <c r="RH269" s="254"/>
      <c r="RI269" s="254"/>
      <c r="RJ269" s="254"/>
      <c r="RK269" s="254"/>
      <c r="RL269" s="254"/>
      <c r="RM269" s="254"/>
      <c r="RN269" s="254"/>
      <c r="RO269" s="254"/>
      <c r="RP269" s="254"/>
      <c r="RQ269" s="254"/>
      <c r="RR269" s="254"/>
      <c r="RS269" s="254"/>
      <c r="RT269" s="254"/>
      <c r="RU269" s="254"/>
      <c r="RV269" s="254"/>
      <c r="RW269" s="254"/>
      <c r="RX269" s="254"/>
      <c r="RY269" s="254"/>
      <c r="RZ269" s="254"/>
      <c r="SA269" s="254"/>
      <c r="SB269" s="254"/>
      <c r="SC269" s="254"/>
      <c r="SD269" s="254"/>
      <c r="SE269" s="254"/>
      <c r="SF269" s="254"/>
      <c r="SG269" s="254"/>
      <c r="SH269" s="254"/>
      <c r="SI269" s="254"/>
      <c r="SJ269" s="254"/>
      <c r="SK269" s="254"/>
      <c r="SL269" s="254"/>
      <c r="SM269" s="254"/>
      <c r="SN269" s="254"/>
      <c r="SO269" s="254"/>
      <c r="SP269" s="254"/>
      <c r="SQ269" s="254"/>
      <c r="SR269" s="254"/>
      <c r="SS269" s="254"/>
      <c r="ST269" s="254"/>
      <c r="SU269" s="254"/>
      <c r="SV269" s="254"/>
      <c r="SW269" s="254"/>
      <c r="SX269" s="254"/>
      <c r="SY269" s="254"/>
      <c r="SZ269" s="254"/>
      <c r="TA269" s="254"/>
      <c r="TB269" s="254"/>
      <c r="TC269" s="254"/>
      <c r="TD269" s="254"/>
      <c r="TE269" s="254"/>
      <c r="TF269" s="254"/>
      <c r="TG269" s="254"/>
      <c r="TH269" s="254"/>
      <c r="TI269" s="254"/>
      <c r="TJ269" s="254"/>
      <c r="TK269" s="254"/>
      <c r="TL269" s="254"/>
      <c r="TM269" s="254"/>
      <c r="TN269" s="254"/>
      <c r="TO269" s="254"/>
      <c r="TP269" s="254"/>
      <c r="TQ269" s="254"/>
      <c r="TR269" s="254"/>
      <c r="TS269" s="254"/>
      <c r="TT269" s="254"/>
      <c r="TU269" s="254"/>
      <c r="TV269" s="254"/>
      <c r="TW269" s="254"/>
      <c r="TX269" s="254"/>
      <c r="TY269" s="254"/>
      <c r="TZ269" s="254"/>
      <c r="UA269" s="254"/>
      <c r="UB269" s="254"/>
      <c r="UC269" s="254"/>
      <c r="UD269" s="254"/>
      <c r="UE269" s="254"/>
      <c r="UF269" s="254"/>
      <c r="UG269" s="254"/>
      <c r="UH269" s="254"/>
      <c r="UI269" s="254"/>
      <c r="UJ269" s="254"/>
      <c r="UK269" s="254"/>
      <c r="UL269" s="254"/>
      <c r="UM269" s="254"/>
      <c r="UN269" s="254"/>
      <c r="UO269" s="254"/>
      <c r="UP269" s="254"/>
      <c r="UQ269" s="254"/>
      <c r="UR269" s="254"/>
      <c r="US269" s="254"/>
      <c r="UT269" s="254"/>
      <c r="UU269" s="254"/>
      <c r="UV269" s="254"/>
      <c r="UW269" s="254"/>
      <c r="UX269" s="254"/>
      <c r="UY269" s="254"/>
      <c r="UZ269" s="254"/>
      <c r="VA269" s="254"/>
      <c r="VB269" s="254"/>
      <c r="VC269" s="254"/>
      <c r="VD269" s="254"/>
      <c r="VE269" s="254"/>
      <c r="VF269" s="254"/>
      <c r="VG269" s="254"/>
      <c r="VH269" s="254"/>
      <c r="VI269" s="254"/>
      <c r="VJ269" s="254"/>
      <c r="VK269" s="254"/>
      <c r="VL269" s="254"/>
      <c r="VM269" s="254"/>
      <c r="VN269" s="254"/>
      <c r="VO269" s="254"/>
      <c r="VP269" s="254"/>
      <c r="VQ269" s="254"/>
      <c r="VR269" s="254"/>
      <c r="VS269" s="254"/>
      <c r="VT269" s="254"/>
      <c r="VU269" s="254"/>
      <c r="VV269" s="254"/>
      <c r="VW269" s="254"/>
      <c r="VX269" s="254"/>
      <c r="VY269" s="254"/>
      <c r="VZ269" s="254"/>
      <c r="WA269" s="254"/>
      <c r="WB269" s="254"/>
      <c r="WC269" s="254"/>
      <c r="WD269" s="254"/>
      <c r="WE269" s="254"/>
      <c r="WF269" s="254"/>
      <c r="WG269" s="254"/>
      <c r="WH269" s="254"/>
      <c r="WI269" s="254"/>
      <c r="WJ269" s="254"/>
      <c r="WK269" s="254"/>
      <c r="WL269" s="254"/>
      <c r="WM269" s="254"/>
      <c r="WN269" s="254"/>
      <c r="WO269" s="254"/>
      <c r="WP269" s="254"/>
      <c r="WQ269" s="254"/>
      <c r="WR269" s="254"/>
      <c r="WS269" s="254"/>
      <c r="WT269" s="254"/>
      <c r="WU269" s="254"/>
      <c r="WV269" s="254"/>
      <c r="WW269" s="254"/>
      <c r="WX269" s="254"/>
      <c r="WY269" s="254"/>
      <c r="WZ269" s="254"/>
      <c r="XA269" s="254"/>
      <c r="XB269" s="254"/>
      <c r="XC269" s="254"/>
      <c r="XD269" s="254"/>
      <c r="XE269" s="254"/>
      <c r="XF269" s="254"/>
      <c r="XG269" s="254"/>
      <c r="XH269" s="254"/>
      <c r="XI269" s="254"/>
      <c r="XJ269" s="254"/>
      <c r="XK269" s="254"/>
      <c r="XL269" s="254"/>
      <c r="XM269" s="254"/>
      <c r="XN269" s="254"/>
      <c r="XO269" s="254"/>
      <c r="XP269" s="254"/>
      <c r="XQ269" s="254"/>
      <c r="XR269" s="254"/>
      <c r="XS269" s="254"/>
      <c r="XT269" s="254"/>
      <c r="XU269" s="254"/>
      <c r="XV269" s="254"/>
      <c r="XW269" s="254"/>
      <c r="XX269" s="254"/>
      <c r="XY269" s="254"/>
      <c r="XZ269" s="254"/>
      <c r="YA269" s="254"/>
      <c r="YB269" s="254"/>
      <c r="YC269" s="254"/>
      <c r="YD269" s="254"/>
      <c r="YE269" s="254"/>
      <c r="YF269" s="254"/>
      <c r="YG269" s="254"/>
      <c r="YH269" s="254"/>
      <c r="YI269" s="254"/>
      <c r="YJ269" s="254"/>
      <c r="YK269" s="254"/>
      <c r="YL269" s="254"/>
      <c r="YM269" s="254"/>
      <c r="YN269" s="254"/>
      <c r="YO269" s="254"/>
      <c r="YP269" s="254"/>
      <c r="YQ269" s="254"/>
      <c r="YR269" s="254"/>
      <c r="YS269" s="254"/>
      <c r="YT269" s="254"/>
      <c r="YU269" s="254"/>
      <c r="YV269" s="254"/>
      <c r="YW269" s="254"/>
      <c r="YX269" s="254"/>
      <c r="YY269" s="254"/>
      <c r="YZ269" s="254"/>
      <c r="ZA269" s="254"/>
      <c r="ZB269" s="254"/>
      <c r="ZC269" s="254"/>
      <c r="ZD269" s="254"/>
      <c r="ZE269" s="254"/>
      <c r="ZF269" s="254"/>
      <c r="ZG269" s="254"/>
      <c r="ZH269" s="254"/>
      <c r="ZI269" s="254"/>
      <c r="ZJ269" s="254"/>
      <c r="ZK269" s="254"/>
      <c r="ZL269" s="254"/>
      <c r="ZM269" s="254"/>
      <c r="ZN269" s="254"/>
      <c r="ZO269" s="254"/>
      <c r="ZP269" s="254"/>
      <c r="ZQ269" s="254"/>
      <c r="ZR269" s="254"/>
      <c r="ZS269" s="254"/>
      <c r="ZT269" s="254"/>
      <c r="ZU269" s="254"/>
      <c r="ZV269" s="254"/>
      <c r="ZW269" s="254"/>
      <c r="ZX269" s="254"/>
      <c r="ZY269" s="254"/>
      <c r="ZZ269" s="254"/>
      <c r="AAA269" s="254"/>
      <c r="AAB269" s="254"/>
      <c r="AAC269" s="254"/>
      <c r="AAD269" s="254"/>
      <c r="AAE269" s="254"/>
      <c r="AAF269" s="254"/>
      <c r="AAG269" s="254"/>
      <c r="AAH269" s="254"/>
      <c r="AAI269" s="254"/>
      <c r="AAJ269" s="254"/>
      <c r="AAK269" s="254"/>
      <c r="AAL269" s="254"/>
      <c r="AAM269" s="254"/>
      <c r="AAN269" s="254"/>
      <c r="AAO269" s="254"/>
      <c r="AAP269" s="254"/>
      <c r="AAQ269" s="254"/>
      <c r="AAR269" s="254"/>
      <c r="AAS269" s="254"/>
      <c r="AAT269" s="254"/>
      <c r="AAU269" s="254"/>
      <c r="AAV269" s="254"/>
      <c r="AAW269" s="254"/>
      <c r="AAX269" s="254"/>
      <c r="AAY269" s="254"/>
      <c r="AAZ269" s="254"/>
      <c r="ABA269" s="254"/>
      <c r="ABB269" s="254"/>
      <c r="ABC269" s="254"/>
      <c r="ABD269" s="254"/>
      <c r="ABE269" s="254"/>
      <c r="ABF269" s="254"/>
      <c r="ABG269" s="254"/>
      <c r="ABH269" s="254"/>
      <c r="ABI269" s="254"/>
      <c r="ABJ269" s="254"/>
      <c r="ABK269" s="254"/>
      <c r="ABL269" s="254"/>
      <c r="ABM269" s="254"/>
      <c r="ABN269" s="254"/>
      <c r="ABO269" s="254"/>
      <c r="ABP269" s="254"/>
      <c r="ABQ269" s="254"/>
      <c r="ABR269" s="254"/>
      <c r="ABS269" s="254"/>
      <c r="ABT269" s="254"/>
      <c r="ABU269" s="254"/>
      <c r="ABV269" s="254"/>
      <c r="ABW269" s="254"/>
      <c r="ABX269" s="254"/>
      <c r="ABY269" s="254"/>
      <c r="ABZ269" s="254"/>
      <c r="ACA269" s="254"/>
      <c r="ACB269" s="254"/>
      <c r="ACC269" s="254"/>
      <c r="ACD269" s="254"/>
      <c r="ACE269" s="254"/>
      <c r="ACF269" s="254"/>
      <c r="ACG269" s="254"/>
      <c r="ACH269" s="254"/>
      <c r="ACI269" s="254"/>
      <c r="ACJ269" s="254"/>
      <c r="ACK269" s="254"/>
      <c r="ACL269" s="254"/>
      <c r="ACM269" s="254"/>
      <c r="ACN269" s="254"/>
      <c r="ACO269" s="254"/>
      <c r="ACP269" s="254"/>
      <c r="ACQ269" s="254"/>
      <c r="ACR269" s="254"/>
      <c r="ACS269" s="254"/>
      <c r="ACT269" s="254"/>
      <c r="ACU269" s="254"/>
      <c r="ACV269" s="254"/>
      <c r="ACW269" s="254"/>
      <c r="ACX269" s="254"/>
      <c r="ACY269" s="254"/>
      <c r="ACZ269" s="254"/>
      <c r="ADA269" s="254"/>
      <c r="ADB269" s="254"/>
      <c r="ADC269" s="254"/>
      <c r="ADD269" s="254"/>
      <c r="ADE269" s="254"/>
      <c r="ADF269" s="254"/>
      <c r="ADG269" s="254"/>
      <c r="ADH269" s="254"/>
      <c r="ADI269" s="254"/>
      <c r="ADJ269" s="254"/>
      <c r="ADK269" s="254"/>
      <c r="ADL269" s="254"/>
      <c r="ADM269" s="254"/>
      <c r="ADN269" s="254"/>
      <c r="ADO269" s="254"/>
      <c r="ADP269" s="254"/>
      <c r="ADQ269" s="254"/>
      <c r="ADR269" s="254"/>
      <c r="ADS269" s="254"/>
      <c r="ADT269" s="254"/>
      <c r="ADU269" s="254"/>
      <c r="ADV269" s="254"/>
      <c r="ADW269" s="254"/>
      <c r="ADX269" s="254"/>
      <c r="ADY269" s="254"/>
      <c r="ADZ269" s="254"/>
      <c r="AEA269" s="254"/>
      <c r="AEB269" s="254"/>
      <c r="AEC269" s="254"/>
      <c r="AED269" s="254"/>
      <c r="AEE269" s="254"/>
      <c r="AEF269" s="254"/>
      <c r="AEG269" s="254"/>
      <c r="AEH269" s="254"/>
      <c r="AEI269" s="254"/>
      <c r="AEJ269" s="254"/>
      <c r="AEK269" s="254"/>
      <c r="AEL269" s="254"/>
      <c r="AEM269" s="254"/>
      <c r="AEN269" s="254"/>
      <c r="AEO269" s="254"/>
      <c r="AEP269" s="254"/>
      <c r="AEQ269" s="254"/>
      <c r="AER269" s="254"/>
      <c r="AES269" s="254"/>
      <c r="AET269" s="254"/>
      <c r="AEU269" s="254"/>
      <c r="AEV269" s="254"/>
      <c r="AEW269" s="254"/>
      <c r="AEX269" s="254"/>
      <c r="AEY269" s="254"/>
      <c r="AEZ269" s="254"/>
      <c r="AFA269" s="254"/>
      <c r="AFB269" s="254"/>
      <c r="AFC269" s="254"/>
      <c r="AFD269" s="254"/>
      <c r="AFE269" s="254"/>
      <c r="AFF269" s="254"/>
      <c r="AFG269" s="254"/>
      <c r="AFH269" s="254"/>
      <c r="AFI269" s="254"/>
      <c r="AFJ269" s="254"/>
      <c r="AFK269" s="254"/>
      <c r="AFL269" s="254"/>
      <c r="AFM269" s="254"/>
      <c r="AFN269" s="254"/>
      <c r="AFO269" s="254"/>
      <c r="AFP269" s="254"/>
      <c r="AFQ269" s="254"/>
      <c r="AFR269" s="254"/>
      <c r="AFS269" s="254"/>
      <c r="AFT269" s="254"/>
      <c r="AFU269" s="254"/>
      <c r="AFV269" s="254"/>
      <c r="AFW269" s="254"/>
      <c r="AFX269" s="254"/>
      <c r="AFY269" s="254"/>
      <c r="AFZ269" s="254"/>
      <c r="AGA269" s="254"/>
      <c r="AGB269" s="254"/>
      <c r="AGC269" s="254"/>
      <c r="AGD269" s="254"/>
      <c r="AGE269" s="254"/>
      <c r="AGF269" s="254"/>
      <c r="AGG269" s="254"/>
      <c r="AGH269" s="254"/>
      <c r="AGI269" s="254"/>
      <c r="AGJ269" s="254"/>
      <c r="AGK269" s="254"/>
      <c r="AGL269" s="254"/>
      <c r="AGM269" s="254"/>
      <c r="AGN269" s="254"/>
      <c r="AGO269" s="254"/>
      <c r="AGP269" s="254"/>
      <c r="AGQ269" s="254"/>
      <c r="AGR269" s="254"/>
      <c r="AGS269" s="254"/>
      <c r="AGT269" s="254"/>
      <c r="AGU269" s="254"/>
      <c r="AGV269" s="254"/>
      <c r="AGW269" s="254"/>
      <c r="AGX269" s="254"/>
      <c r="AGY269" s="254"/>
      <c r="AGZ269" s="254"/>
      <c r="AHA269" s="254"/>
      <c r="AHB269" s="254"/>
      <c r="AHC269" s="254"/>
      <c r="AHD269" s="254"/>
      <c r="AHE269" s="254"/>
      <c r="AHF269" s="254"/>
      <c r="AHG269" s="254"/>
      <c r="AHH269" s="254"/>
      <c r="AHI269" s="254"/>
      <c r="AHJ269" s="254"/>
      <c r="AHK269" s="254"/>
      <c r="AHL269" s="254"/>
      <c r="AHM269" s="254"/>
      <c r="AHN269" s="254"/>
      <c r="AHO269" s="254"/>
      <c r="AHP269" s="254"/>
      <c r="AHQ269" s="254"/>
      <c r="AHR269" s="254"/>
      <c r="AHS269" s="254"/>
      <c r="AHT269" s="254"/>
      <c r="AHU269" s="254"/>
      <c r="AHV269" s="254"/>
      <c r="AHW269" s="254"/>
      <c r="AHX269" s="254"/>
      <c r="AHY269" s="254"/>
      <c r="AHZ269" s="254"/>
      <c r="AIA269" s="254"/>
      <c r="AIB269" s="254"/>
      <c r="AIC269" s="254"/>
      <c r="AID269" s="254"/>
      <c r="AIE269" s="254"/>
      <c r="AIF269" s="254"/>
      <c r="AIG269" s="254"/>
      <c r="AIH269" s="254"/>
      <c r="AII269" s="254"/>
      <c r="AIJ269" s="254"/>
      <c r="AIK269" s="254"/>
      <c r="AIL269" s="254"/>
      <c r="AIM269" s="254"/>
      <c r="AIN269" s="254"/>
      <c r="AIO269" s="254"/>
      <c r="AIP269" s="254"/>
      <c r="AIQ269" s="254"/>
      <c r="AIR269" s="254"/>
      <c r="AIS269" s="254"/>
      <c r="AIT269" s="254"/>
      <c r="AIU269" s="254"/>
      <c r="AIV269" s="254"/>
      <c r="AIW269" s="254"/>
      <c r="AIX269" s="254"/>
      <c r="AIY269" s="254"/>
      <c r="AIZ269" s="254"/>
      <c r="AJA269" s="254"/>
      <c r="AJB269" s="254"/>
      <c r="AJC269" s="254"/>
      <c r="AJD269" s="254"/>
      <c r="AJE269" s="254"/>
      <c r="AJF269" s="254"/>
      <c r="AJG269" s="254"/>
      <c r="AJH269" s="254"/>
      <c r="AJI269" s="254"/>
      <c r="AJJ269" s="254"/>
      <c r="AJK269" s="254"/>
      <c r="AJL269" s="254"/>
      <c r="AJM269" s="254"/>
      <c r="AJN269" s="254"/>
      <c r="AJO269" s="254"/>
      <c r="AJP269" s="254"/>
      <c r="AJQ269" s="254"/>
      <c r="AJR269" s="254"/>
      <c r="AJS269" s="254"/>
      <c r="AJT269" s="254"/>
      <c r="AJU269" s="254"/>
      <c r="AJV269" s="254"/>
      <c r="AJW269" s="254"/>
      <c r="AJX269" s="254"/>
      <c r="AJY269" s="254"/>
      <c r="AJZ269" s="254"/>
      <c r="AKA269" s="254"/>
      <c r="AKB269" s="254"/>
      <c r="AKC269" s="254"/>
      <c r="AKD269" s="254"/>
      <c r="AKE269" s="254"/>
      <c r="AKF269" s="254"/>
      <c r="AKG269" s="254"/>
      <c r="AKH269" s="254"/>
      <c r="AKI269" s="254"/>
      <c r="AKJ269" s="254"/>
      <c r="AKK269" s="254"/>
      <c r="AKL269" s="254"/>
      <c r="AKM269" s="254"/>
      <c r="AKN269" s="254"/>
      <c r="AKO269" s="254"/>
      <c r="AKP269" s="254"/>
      <c r="AKQ269" s="254"/>
      <c r="AKR269" s="254"/>
      <c r="AKS269" s="254"/>
      <c r="AKT269" s="254"/>
      <c r="AKU269" s="254"/>
      <c r="AKV269" s="254"/>
      <c r="AKW269" s="254"/>
      <c r="AKX269" s="254"/>
      <c r="AKY269" s="254"/>
      <c r="AKZ269" s="254"/>
      <c r="ALA269" s="254"/>
      <c r="ALB269" s="254"/>
      <c r="ALC269" s="254"/>
      <c r="ALD269" s="254"/>
      <c r="ALE269" s="254"/>
      <c r="ALF269" s="254"/>
      <c r="ALG269" s="254"/>
      <c r="ALH269" s="254"/>
      <c r="ALI269" s="254"/>
      <c r="ALJ269" s="254"/>
      <c r="ALK269" s="254"/>
      <c r="ALL269" s="254"/>
      <c r="ALM269" s="254"/>
      <c r="ALN269" s="254"/>
      <c r="ALO269" s="254"/>
      <c r="ALP269" s="254"/>
      <c r="ALQ269" s="254"/>
      <c r="ALR269" s="254"/>
      <c r="ALS269" s="254"/>
      <c r="ALT269" s="254"/>
      <c r="ALU269" s="254"/>
      <c r="ALV269" s="254"/>
      <c r="ALW269" s="254"/>
      <c r="ALX269" s="254"/>
      <c r="ALY269" s="254"/>
      <c r="ALZ269" s="254"/>
      <c r="AMA269" s="254"/>
      <c r="AMB269" s="254"/>
      <c r="AMC269" s="254"/>
      <c r="AMD269" s="254"/>
      <c r="AME269" s="254"/>
      <c r="AMF269" s="254"/>
      <c r="AMG269" s="254"/>
      <c r="AMH269" s="254"/>
      <c r="AMI269" s="254"/>
      <c r="AMJ269" s="254"/>
      <c r="AMK269" s="254"/>
      <c r="AML269" s="254"/>
      <c r="AMM269" s="254"/>
      <c r="AMN269" s="254"/>
      <c r="AMO269" s="254"/>
      <c r="AMP269" s="254"/>
      <c r="AMQ269" s="254"/>
      <c r="AMR269" s="254"/>
      <c r="AMS269" s="254"/>
      <c r="AMT269" s="254"/>
      <c r="AMU269" s="254"/>
      <c r="AMV269" s="254"/>
      <c r="AMW269" s="254"/>
      <c r="AMX269" s="254"/>
      <c r="AMY269" s="254"/>
      <c r="AMZ269" s="254"/>
      <c r="ANA269" s="254"/>
      <c r="ANB269" s="254"/>
      <c r="ANC269" s="254"/>
      <c r="AND269" s="254"/>
      <c r="ANE269" s="254"/>
      <c r="ANF269" s="254"/>
      <c r="ANG269" s="254"/>
      <c r="ANH269" s="254"/>
      <c r="ANI269" s="254"/>
      <c r="ANJ269" s="254"/>
      <c r="ANK269" s="254"/>
      <c r="ANL269" s="254"/>
      <c r="ANM269" s="254"/>
      <c r="ANN269" s="254"/>
      <c r="ANO269" s="254"/>
      <c r="ANP269" s="254"/>
      <c r="ANQ269" s="254"/>
      <c r="ANR269" s="254"/>
      <c r="ANS269" s="254"/>
      <c r="ANT269" s="254"/>
      <c r="ANU269" s="254"/>
      <c r="ANV269" s="254"/>
      <c r="ANW269" s="254"/>
      <c r="ANX269" s="254"/>
      <c r="ANY269" s="254"/>
      <c r="ANZ269" s="254"/>
      <c r="AOA269" s="254"/>
      <c r="AOB269" s="254"/>
      <c r="AOC269" s="254"/>
      <c r="AOD269" s="254"/>
      <c r="AOE269" s="254"/>
      <c r="AOF269" s="254"/>
      <c r="AOG269" s="254"/>
      <c r="AOH269" s="254"/>
      <c r="AOI269" s="254"/>
      <c r="AOJ269" s="254"/>
      <c r="AOK269" s="254"/>
      <c r="AOL269" s="254"/>
      <c r="AOM269" s="254"/>
      <c r="AON269" s="254"/>
      <c r="AOO269" s="254"/>
      <c r="AOP269" s="254"/>
      <c r="AOQ269" s="254"/>
      <c r="AOR269" s="254"/>
      <c r="AOS269" s="254"/>
      <c r="AOT269" s="254"/>
      <c r="AOU269" s="254"/>
      <c r="AOV269" s="254"/>
      <c r="AOW269" s="254"/>
      <c r="AOX269" s="254"/>
      <c r="AOY269" s="254"/>
      <c r="AOZ269" s="254"/>
      <c r="APA269" s="254"/>
      <c r="APB269" s="254"/>
      <c r="APC269" s="254"/>
      <c r="APD269" s="254"/>
      <c r="APE269" s="254"/>
      <c r="APF269" s="254"/>
      <c r="APG269" s="254"/>
      <c r="APH269" s="254"/>
      <c r="API269" s="254"/>
      <c r="APJ269" s="254"/>
      <c r="APK269" s="254"/>
      <c r="APL269" s="254"/>
      <c r="APM269" s="254"/>
      <c r="APN269" s="254"/>
      <c r="APO269" s="254"/>
      <c r="APP269" s="254"/>
      <c r="APQ269" s="254"/>
      <c r="APR269" s="254"/>
      <c r="APS269" s="254"/>
      <c r="APT269" s="254"/>
      <c r="APU269" s="254"/>
      <c r="APV269" s="254"/>
      <c r="APW269" s="254"/>
      <c r="APX269" s="254"/>
      <c r="APY269" s="254"/>
      <c r="APZ269" s="254"/>
      <c r="AQA269" s="254"/>
      <c r="AQB269" s="254"/>
      <c r="AQC269" s="254"/>
      <c r="AQD269" s="254"/>
      <c r="AQE269" s="254"/>
      <c r="AQF269" s="254"/>
      <c r="AQG269" s="254"/>
      <c r="AQH269" s="254"/>
      <c r="AQI269" s="254"/>
      <c r="AQJ269" s="254"/>
      <c r="AQK269" s="254"/>
      <c r="AQL269" s="254"/>
      <c r="AQM269" s="254"/>
      <c r="AQN269" s="254"/>
      <c r="AQO269" s="254"/>
      <c r="AQP269" s="254"/>
      <c r="AQQ269" s="254"/>
      <c r="AQR269" s="254"/>
      <c r="AQS269" s="254"/>
      <c r="AQT269" s="254"/>
      <c r="AQU269" s="254"/>
      <c r="AQV269" s="254"/>
      <c r="AQW269" s="254"/>
      <c r="AQX269" s="254"/>
      <c r="AQY269" s="254"/>
      <c r="AQZ269" s="254"/>
      <c r="ARA269" s="254"/>
      <c r="ARB269" s="254"/>
      <c r="ARC269" s="254"/>
      <c r="ARD269" s="254"/>
      <c r="ARE269" s="254"/>
      <c r="ARF269" s="254"/>
      <c r="ARG269" s="254"/>
      <c r="ARH269" s="254"/>
      <c r="ARI269" s="254"/>
      <c r="ARJ269" s="254"/>
      <c r="ARK269" s="254"/>
      <c r="ARL269" s="254"/>
      <c r="ARM269" s="254"/>
      <c r="ARN269" s="254"/>
      <c r="ARO269" s="254"/>
      <c r="ARP269" s="254"/>
      <c r="ARQ269" s="254"/>
      <c r="ARR269" s="254"/>
      <c r="ARS269" s="254"/>
      <c r="ART269" s="254"/>
      <c r="ARU269" s="254"/>
      <c r="ARV269" s="254"/>
      <c r="ARW269" s="254"/>
      <c r="ARX269" s="254"/>
      <c r="ARY269" s="254"/>
      <c r="ARZ269" s="254"/>
      <c r="ASA269" s="254"/>
      <c r="ASB269" s="254"/>
      <c r="ASC269" s="254"/>
      <c r="ASD269" s="254"/>
      <c r="ASE269" s="254"/>
      <c r="ASF269" s="254"/>
      <c r="ASG269" s="254"/>
      <c r="ASH269" s="254"/>
      <c r="ASI269" s="254"/>
      <c r="ASJ269" s="254"/>
      <c r="ASK269" s="254"/>
      <c r="ASL269" s="254"/>
      <c r="ASM269" s="254"/>
      <c r="ASN269" s="254"/>
      <c r="ASO269" s="254"/>
      <c r="ASP269" s="254"/>
      <c r="ASQ269" s="254"/>
      <c r="ASR269" s="254"/>
      <c r="ASS269" s="254"/>
      <c r="AST269" s="254"/>
      <c r="ASU269" s="254"/>
      <c r="ASV269" s="254"/>
      <c r="ASW269" s="254"/>
      <c r="ASX269" s="254"/>
      <c r="ASY269" s="254"/>
      <c r="ASZ269" s="254"/>
      <c r="ATA269" s="254"/>
      <c r="ATB269" s="254"/>
      <c r="ATC269" s="254"/>
      <c r="ATD269" s="254"/>
      <c r="ATE269" s="254"/>
      <c r="ATF269" s="254"/>
      <c r="ATG269" s="254"/>
      <c r="ATH269" s="254"/>
      <c r="ATI269" s="254"/>
      <c r="ATJ269" s="254"/>
      <c r="ATK269" s="254"/>
      <c r="ATL269" s="254"/>
      <c r="ATM269" s="254"/>
      <c r="ATN269" s="254"/>
      <c r="ATO269" s="254"/>
      <c r="ATP269" s="254"/>
      <c r="ATQ269" s="254"/>
      <c r="ATR269" s="254"/>
      <c r="ATS269" s="254"/>
      <c r="ATT269" s="254"/>
      <c r="ATU269" s="254"/>
      <c r="ATV269" s="254"/>
      <c r="ATW269" s="254"/>
      <c r="ATX269" s="254"/>
      <c r="ATY269" s="254"/>
      <c r="ATZ269" s="254"/>
      <c r="AUA269" s="254"/>
      <c r="AUB269" s="254"/>
      <c r="AUC269" s="254"/>
      <c r="AUD269" s="254"/>
      <c r="AUE269" s="254"/>
      <c r="AUF269" s="254"/>
      <c r="AUG269" s="254"/>
      <c r="AUH269" s="254"/>
      <c r="AUI269" s="254"/>
      <c r="AUJ269" s="254"/>
      <c r="AUK269" s="254"/>
      <c r="AUL269" s="254"/>
      <c r="AUM269" s="254"/>
      <c r="AUN269" s="254"/>
      <c r="AUO269" s="254"/>
      <c r="AUP269" s="254"/>
      <c r="AUQ269" s="254"/>
      <c r="AUR269" s="254"/>
      <c r="AUS269" s="254"/>
      <c r="AUT269" s="254"/>
      <c r="AUU269" s="254"/>
      <c r="AUV269" s="254"/>
      <c r="AUW269" s="254"/>
      <c r="AUX269" s="254"/>
      <c r="AUY269" s="254"/>
      <c r="AUZ269" s="254"/>
      <c r="AVA269" s="254"/>
      <c r="AVB269" s="254"/>
      <c r="AVC269" s="254"/>
      <c r="AVD269" s="254"/>
      <c r="AVE269" s="254"/>
      <c r="AVF269" s="254"/>
      <c r="AVG269" s="254"/>
      <c r="AVH269" s="254"/>
      <c r="AVI269" s="254"/>
      <c r="AVJ269" s="254"/>
      <c r="AVK269" s="254"/>
      <c r="AVL269" s="254"/>
      <c r="AVM269" s="254"/>
      <c r="AVN269" s="254"/>
      <c r="AVO269" s="254"/>
      <c r="AVP269" s="254"/>
      <c r="AVQ269" s="254"/>
      <c r="AVR269" s="254"/>
      <c r="AVS269" s="254"/>
      <c r="AVT269" s="254"/>
      <c r="AVU269" s="254"/>
      <c r="AVV269" s="254"/>
      <c r="AVW269" s="254"/>
      <c r="AVX269" s="254"/>
      <c r="AVY269" s="254"/>
      <c r="AVZ269" s="254"/>
      <c r="AWA269" s="254"/>
      <c r="AWB269" s="254"/>
      <c r="AWC269" s="254"/>
      <c r="AWD269" s="254"/>
      <c r="AWE269" s="254"/>
      <c r="AWF269" s="254"/>
      <c r="AWG269" s="254"/>
      <c r="AWH269" s="254"/>
      <c r="AWI269" s="254"/>
      <c r="AWJ269" s="254"/>
      <c r="AWK269" s="254"/>
      <c r="AWL269" s="254"/>
      <c r="AWM269" s="254"/>
      <c r="AWN269" s="254"/>
      <c r="AWO269" s="254"/>
      <c r="AWP269" s="254"/>
      <c r="AWQ269" s="254"/>
      <c r="AWR269" s="254"/>
      <c r="AWS269" s="254"/>
      <c r="AWT269" s="254"/>
      <c r="AWU269" s="254"/>
      <c r="AWV269" s="254"/>
      <c r="AWW269" s="254"/>
      <c r="AWX269" s="254"/>
      <c r="AWY269" s="254"/>
      <c r="AWZ269" s="254"/>
      <c r="AXA269" s="254"/>
      <c r="AXB269" s="254"/>
      <c r="AXC269" s="254"/>
      <c r="AXD269" s="254"/>
      <c r="AXE269" s="254"/>
      <c r="AXF269" s="254"/>
      <c r="AXG269" s="254"/>
      <c r="AXH269" s="254"/>
      <c r="AXI269" s="254"/>
      <c r="AXJ269" s="254"/>
      <c r="AXK269" s="254"/>
      <c r="AXL269" s="254"/>
      <c r="AXM269" s="254"/>
      <c r="AXN269" s="254"/>
      <c r="AXO269" s="254"/>
      <c r="AXP269" s="254"/>
      <c r="AXQ269" s="254"/>
      <c r="AXR269" s="254"/>
      <c r="AXS269" s="254"/>
      <c r="AXT269" s="254"/>
      <c r="AXU269" s="254"/>
      <c r="AXV269" s="254"/>
      <c r="AXW269" s="254"/>
      <c r="AXX269" s="254"/>
      <c r="AXY269" s="254"/>
      <c r="AXZ269" s="254"/>
      <c r="AYA269" s="254"/>
      <c r="AYB269" s="254"/>
      <c r="AYC269" s="254"/>
      <c r="AYD269" s="254"/>
      <c r="AYE269" s="254"/>
      <c r="AYF269" s="254"/>
      <c r="AYG269" s="254"/>
      <c r="AYH269" s="254"/>
      <c r="AYI269" s="254"/>
      <c r="AYJ269" s="254"/>
      <c r="AYK269" s="254"/>
      <c r="AYL269" s="254"/>
      <c r="AYM269" s="254"/>
      <c r="AYN269" s="254"/>
      <c r="AYO269" s="254"/>
      <c r="AYP269" s="254"/>
      <c r="AYQ269" s="254"/>
      <c r="AYR269" s="254"/>
      <c r="AYS269" s="254"/>
      <c r="AYT269" s="254"/>
      <c r="AYU269" s="254"/>
      <c r="AYV269" s="254"/>
      <c r="AYW269" s="254"/>
      <c r="AYX269" s="254"/>
      <c r="AYY269" s="254"/>
      <c r="AYZ269" s="254"/>
      <c r="AZA269" s="254"/>
      <c r="AZB269" s="254"/>
      <c r="AZC269" s="254"/>
      <c r="AZD269" s="254"/>
      <c r="AZE269" s="254"/>
      <c r="AZF269" s="254"/>
      <c r="AZG269" s="254"/>
      <c r="AZH269" s="254"/>
      <c r="AZI269" s="254"/>
      <c r="AZJ269" s="254"/>
      <c r="AZK269" s="254"/>
      <c r="AZL269" s="254"/>
      <c r="AZM269" s="254"/>
      <c r="AZN269" s="254"/>
      <c r="AZO269" s="254"/>
      <c r="AZP269" s="254"/>
      <c r="AZQ269" s="254"/>
      <c r="AZR269" s="254"/>
      <c r="AZS269" s="254"/>
      <c r="AZT269" s="254"/>
      <c r="AZU269" s="254"/>
      <c r="AZV269" s="254"/>
      <c r="AZW269" s="254"/>
      <c r="AZX269" s="254"/>
      <c r="AZY269" s="254"/>
      <c r="AZZ269" s="254"/>
      <c r="BAA269" s="254"/>
      <c r="BAB269" s="254"/>
      <c r="BAC269" s="254"/>
      <c r="BAD269" s="254"/>
      <c r="BAE269" s="254"/>
      <c r="BAF269" s="254"/>
      <c r="BAG269" s="254"/>
      <c r="BAH269" s="254"/>
      <c r="BAI269" s="254"/>
      <c r="BAJ269" s="254"/>
      <c r="BAK269" s="254"/>
      <c r="BAL269" s="254"/>
      <c r="BAM269" s="254"/>
      <c r="BAN269" s="254"/>
      <c r="BAO269" s="254"/>
      <c r="BAP269" s="254"/>
      <c r="BAQ269" s="254"/>
      <c r="BAR269" s="254"/>
      <c r="BAS269" s="254"/>
      <c r="BAT269" s="254"/>
      <c r="BAU269" s="254"/>
      <c r="BAV269" s="254"/>
      <c r="BAW269" s="254"/>
      <c r="BAX269" s="254"/>
      <c r="BAY269" s="254"/>
      <c r="BAZ269" s="254"/>
      <c r="BBA269" s="254"/>
      <c r="BBB269" s="254"/>
      <c r="BBC269" s="254"/>
      <c r="BBD269" s="254"/>
      <c r="BBE269" s="254"/>
      <c r="BBF269" s="254"/>
      <c r="BBG269" s="254"/>
      <c r="BBH269" s="254"/>
      <c r="BBI269" s="254"/>
      <c r="BBJ269" s="254"/>
      <c r="BBK269" s="254"/>
      <c r="BBL269" s="254"/>
      <c r="BBM269" s="254"/>
      <c r="BBN269" s="254"/>
      <c r="BBO269" s="254"/>
      <c r="BBP269" s="254"/>
      <c r="BBQ269" s="254"/>
      <c r="BBR269" s="254"/>
      <c r="BBS269" s="254"/>
      <c r="BBT269" s="254"/>
      <c r="BBU269" s="254"/>
      <c r="BBV269" s="254"/>
      <c r="BBW269" s="254"/>
      <c r="BBX269" s="254"/>
      <c r="BBY269" s="254"/>
      <c r="BBZ269" s="254"/>
      <c r="BCA269" s="254"/>
      <c r="BCB269" s="254"/>
      <c r="BCC269" s="254"/>
      <c r="BCD269" s="254"/>
      <c r="BCE269" s="254"/>
      <c r="BCF269" s="254"/>
      <c r="BCG269" s="254"/>
      <c r="BCH269" s="254"/>
      <c r="BCI269" s="254"/>
      <c r="BCJ269" s="254"/>
      <c r="BCK269" s="254"/>
      <c r="BCL269" s="254"/>
      <c r="BCM269" s="254"/>
      <c r="BCN269" s="254"/>
      <c r="BCO269" s="254"/>
      <c r="BCP269" s="254"/>
      <c r="BCQ269" s="254"/>
      <c r="BCR269" s="254"/>
      <c r="BCS269" s="254"/>
      <c r="BCT269" s="254"/>
      <c r="BCU269" s="254"/>
      <c r="BCV269" s="254"/>
      <c r="BCW269" s="254"/>
      <c r="BCX269" s="254"/>
      <c r="BCY269" s="254"/>
      <c r="BCZ269" s="254"/>
      <c r="BDA269" s="254"/>
      <c r="BDB269" s="254"/>
      <c r="BDC269" s="254"/>
      <c r="BDD269" s="254"/>
      <c r="BDE269" s="254"/>
      <c r="BDF269" s="254"/>
      <c r="BDG269" s="254"/>
      <c r="BDH269" s="254"/>
      <c r="BDI269" s="254"/>
      <c r="BDJ269" s="254"/>
      <c r="BDK269" s="254"/>
      <c r="BDL269" s="254"/>
      <c r="BDM269" s="254"/>
      <c r="BDN269" s="254"/>
      <c r="BDO269" s="254"/>
      <c r="BDP269" s="254"/>
      <c r="BDQ269" s="254"/>
      <c r="BDR269" s="254"/>
      <c r="BDS269" s="254"/>
      <c r="BDT269" s="254"/>
      <c r="BDU269" s="254"/>
      <c r="BDV269" s="254"/>
      <c r="BDW269" s="254"/>
      <c r="BDX269" s="254"/>
      <c r="BDY269" s="254"/>
      <c r="BDZ269" s="254"/>
      <c r="BEA269" s="254"/>
      <c r="BEB269" s="254"/>
      <c r="BEC269" s="254"/>
      <c r="BED269" s="254"/>
      <c r="BEE269" s="254"/>
      <c r="BEF269" s="254"/>
      <c r="BEG269" s="254"/>
      <c r="BEH269" s="254"/>
      <c r="BEI269" s="254"/>
      <c r="BEJ269" s="254"/>
      <c r="BEK269" s="254"/>
      <c r="BEL269" s="254"/>
      <c r="BEM269" s="254"/>
      <c r="BEN269" s="254"/>
      <c r="BEO269" s="254"/>
      <c r="BEP269" s="254"/>
      <c r="BEQ269" s="254"/>
      <c r="BER269" s="254"/>
      <c r="BES269" s="254"/>
      <c r="BET269" s="254"/>
      <c r="BEU269" s="254"/>
      <c r="BEV269" s="254"/>
      <c r="BEW269" s="254"/>
      <c r="BEX269" s="254"/>
      <c r="BEY269" s="254"/>
      <c r="BEZ269" s="254"/>
      <c r="BFA269" s="254"/>
      <c r="BFB269" s="254"/>
      <c r="BFC269" s="254"/>
      <c r="BFD269" s="254"/>
      <c r="BFE269" s="254"/>
      <c r="BFF269" s="254"/>
      <c r="BFG269" s="254"/>
      <c r="BFH269" s="254"/>
      <c r="BFI269" s="254"/>
      <c r="BFJ269" s="254"/>
      <c r="BFK269" s="254"/>
      <c r="BFL269" s="254"/>
      <c r="BFM269" s="254"/>
      <c r="BFN269" s="254"/>
      <c r="BFO269" s="254"/>
      <c r="BFP269" s="254"/>
      <c r="BFQ269" s="254"/>
      <c r="BFR269" s="254"/>
      <c r="BFS269" s="254"/>
      <c r="BFT269" s="254"/>
      <c r="BFU269" s="254"/>
      <c r="BFV269" s="254"/>
      <c r="BFW269" s="254"/>
      <c r="BFX269" s="254"/>
      <c r="BFY269" s="254"/>
      <c r="BFZ269" s="254"/>
      <c r="BGA269" s="254"/>
      <c r="BGB269" s="254"/>
      <c r="BGC269" s="254"/>
      <c r="BGD269" s="254"/>
      <c r="BGE269" s="254"/>
      <c r="BGF269" s="254"/>
      <c r="BGG269" s="254"/>
      <c r="BGH269" s="254"/>
      <c r="BGI269" s="254"/>
      <c r="BGJ269" s="254"/>
      <c r="BGK269" s="254"/>
      <c r="BGL269" s="254"/>
      <c r="BGM269" s="254"/>
      <c r="BGN269" s="254"/>
      <c r="BGO269" s="254"/>
      <c r="BGP269" s="254"/>
      <c r="BGQ269" s="254"/>
      <c r="BGR269" s="254"/>
      <c r="BGS269" s="254"/>
      <c r="BGT269" s="254"/>
      <c r="BGU269" s="254"/>
      <c r="BGV269" s="254"/>
      <c r="BGW269" s="254"/>
      <c r="BGX269" s="254"/>
      <c r="BGY269" s="254"/>
      <c r="BGZ269" s="254"/>
      <c r="BHA269" s="254"/>
      <c r="BHB269" s="254"/>
      <c r="BHC269" s="254"/>
      <c r="BHD269" s="254"/>
      <c r="BHE269" s="254"/>
      <c r="BHF269" s="254"/>
      <c r="BHG269" s="254"/>
      <c r="BHH269" s="254"/>
      <c r="BHI269" s="254"/>
      <c r="BHJ269" s="254"/>
      <c r="BHK269" s="254"/>
      <c r="BHL269" s="254"/>
      <c r="BHM269" s="254"/>
      <c r="BHN269" s="254"/>
      <c r="BHO269" s="254"/>
      <c r="BHP269" s="254"/>
      <c r="BHQ269" s="254"/>
      <c r="BHR269" s="254"/>
      <c r="BHS269" s="254"/>
      <c r="BHT269" s="254"/>
      <c r="BHU269" s="254"/>
      <c r="BHV269" s="254"/>
      <c r="BHW269" s="254"/>
      <c r="BHX269" s="254"/>
      <c r="BHY269" s="254"/>
      <c r="BHZ269" s="254"/>
      <c r="BIA269" s="254"/>
      <c r="BIB269" s="254"/>
      <c r="BIC269" s="254"/>
      <c r="BID269" s="254"/>
      <c r="BIE269" s="254"/>
      <c r="BIF269" s="254"/>
      <c r="BIG269" s="254"/>
      <c r="BIH269" s="254"/>
      <c r="BII269" s="254"/>
      <c r="BIJ269" s="254"/>
      <c r="BIK269" s="254"/>
      <c r="BIL269" s="254"/>
      <c r="BIM269" s="254"/>
      <c r="BIN269" s="254"/>
      <c r="BIO269" s="254"/>
      <c r="BIP269" s="254"/>
      <c r="BIQ269" s="254"/>
      <c r="BIR269" s="254"/>
      <c r="BIS269" s="254"/>
      <c r="BIT269" s="254"/>
      <c r="BIU269" s="254"/>
      <c r="BIV269" s="254"/>
      <c r="BIW269" s="254"/>
      <c r="BIX269" s="254"/>
      <c r="BIY269" s="254"/>
      <c r="BIZ269" s="254"/>
      <c r="BJA269" s="254"/>
      <c r="BJB269" s="254"/>
      <c r="BJC269" s="254"/>
      <c r="BJD269" s="254"/>
      <c r="BJE269" s="254"/>
      <c r="BJF269" s="254"/>
      <c r="BJG269" s="254"/>
      <c r="BJH269" s="254"/>
      <c r="BJI269" s="254"/>
      <c r="BJJ269" s="254"/>
      <c r="BJK269" s="254"/>
      <c r="BJL269" s="254"/>
      <c r="BJM269" s="254"/>
      <c r="BJN269" s="254"/>
      <c r="BJO269" s="254"/>
      <c r="BJP269" s="254"/>
      <c r="BJQ269" s="254"/>
      <c r="BJR269" s="254"/>
      <c r="BJS269" s="254"/>
      <c r="BJT269" s="254"/>
      <c r="BJU269" s="254"/>
      <c r="BJV269" s="254"/>
      <c r="BJW269" s="254"/>
      <c r="BJX269" s="254"/>
      <c r="BJY269" s="254"/>
      <c r="BJZ269" s="254"/>
      <c r="BKA269" s="254"/>
      <c r="BKB269" s="254"/>
      <c r="BKC269" s="254"/>
      <c r="BKD269" s="254"/>
      <c r="BKE269" s="254"/>
      <c r="BKF269" s="254"/>
      <c r="BKG269" s="254"/>
      <c r="BKH269" s="254"/>
      <c r="BKI269" s="254"/>
      <c r="BKJ269" s="254"/>
      <c r="BKK269" s="254"/>
      <c r="BKL269" s="254"/>
      <c r="BKM269" s="254"/>
      <c r="BKN269" s="254"/>
      <c r="BKO269" s="254"/>
      <c r="BKP269" s="254"/>
      <c r="BKQ269" s="254"/>
      <c r="BKR269" s="254"/>
      <c r="BKS269" s="254"/>
      <c r="BKT269" s="254"/>
      <c r="BKU269" s="254"/>
      <c r="BKV269" s="254"/>
      <c r="BKW269" s="254"/>
      <c r="BKX269" s="254"/>
      <c r="BKY269" s="254"/>
      <c r="BKZ269" s="254"/>
      <c r="BLA269" s="254"/>
      <c r="BLB269" s="254"/>
      <c r="BLC269" s="254"/>
      <c r="BLD269" s="254"/>
      <c r="BLE269" s="254"/>
      <c r="BLF269" s="254"/>
      <c r="BLG269" s="254"/>
      <c r="BLH269" s="254"/>
      <c r="BLI269" s="254"/>
      <c r="BLJ269" s="254"/>
      <c r="BLK269" s="254"/>
      <c r="BLL269" s="254"/>
      <c r="BLM269" s="254"/>
      <c r="BLN269" s="254"/>
      <c r="BLO269" s="254"/>
      <c r="BLP269" s="254"/>
      <c r="BLQ269" s="254"/>
      <c r="BLR269" s="254"/>
      <c r="BLS269" s="254"/>
      <c r="BLT269" s="254"/>
      <c r="BLU269" s="254"/>
      <c r="BLV269" s="254"/>
      <c r="BLW269" s="254"/>
      <c r="BLX269" s="254"/>
      <c r="BLY269" s="254"/>
      <c r="BLZ269" s="254"/>
      <c r="BMA269" s="254"/>
      <c r="BMB269" s="254"/>
      <c r="BMC269" s="254"/>
      <c r="BMD269" s="254"/>
      <c r="BME269" s="254"/>
      <c r="BMF269" s="254"/>
      <c r="BMG269" s="254"/>
      <c r="BMH269" s="254"/>
      <c r="BMI269" s="254"/>
      <c r="BMJ269" s="254"/>
      <c r="BMK269" s="254"/>
      <c r="BML269" s="254"/>
      <c r="BMM269" s="254"/>
      <c r="BMN269" s="254"/>
      <c r="BMO269" s="254"/>
      <c r="BMP269" s="254"/>
      <c r="BMQ269" s="254"/>
      <c r="BMR269" s="254"/>
      <c r="BMS269" s="254"/>
      <c r="BMT269" s="254"/>
      <c r="BMU269" s="254"/>
      <c r="BMV269" s="254"/>
      <c r="BMW269" s="254"/>
      <c r="BMX269" s="254"/>
      <c r="BMY269" s="254"/>
      <c r="BMZ269" s="254"/>
      <c r="BNA269" s="254"/>
      <c r="BNB269" s="254"/>
      <c r="BNC269" s="254"/>
      <c r="BND269" s="254"/>
      <c r="BNE269" s="254"/>
      <c r="BNF269" s="254"/>
      <c r="BNG269" s="254"/>
      <c r="BNH269" s="254"/>
      <c r="BNI269" s="254"/>
      <c r="BNJ269" s="254"/>
      <c r="BNK269" s="254"/>
      <c r="BNL269" s="254"/>
      <c r="BNM269" s="254"/>
      <c r="BNN269" s="254"/>
      <c r="BNO269" s="254"/>
      <c r="BNP269" s="254"/>
      <c r="BNQ269" s="254"/>
      <c r="BNR269" s="254"/>
      <c r="BNS269" s="254"/>
      <c r="BNT269" s="254"/>
      <c r="BNU269" s="254"/>
      <c r="BNV269" s="254"/>
      <c r="BNW269" s="254"/>
      <c r="BNX269" s="254"/>
      <c r="BNY269" s="254"/>
      <c r="BNZ269" s="254"/>
      <c r="BOA269" s="254"/>
      <c r="BOB269" s="254"/>
      <c r="BOC269" s="254"/>
      <c r="BOD269" s="254"/>
      <c r="BOE269" s="254"/>
      <c r="BOF269" s="254"/>
      <c r="BOG269" s="254"/>
      <c r="BOH269" s="254"/>
      <c r="BOI269" s="254"/>
      <c r="BOJ269" s="254"/>
      <c r="BOK269" s="254"/>
      <c r="BOL269" s="254"/>
      <c r="BOM269" s="254"/>
      <c r="BON269" s="254"/>
      <c r="BOO269" s="254"/>
      <c r="BOP269" s="254"/>
      <c r="BOQ269" s="254"/>
      <c r="BOR269" s="254"/>
      <c r="BOS269" s="254"/>
      <c r="BOT269" s="254"/>
      <c r="BOU269" s="254"/>
      <c r="BOV269" s="254"/>
      <c r="BOW269" s="254"/>
      <c r="BOX269" s="254"/>
      <c r="BOY269" s="254"/>
      <c r="BOZ269" s="254"/>
      <c r="BPA269" s="254"/>
      <c r="BPB269" s="254"/>
      <c r="BPC269" s="254"/>
      <c r="BPD269" s="254"/>
      <c r="BPE269" s="254"/>
      <c r="BPF269" s="254"/>
      <c r="BPG269" s="254"/>
      <c r="BPH269" s="254"/>
      <c r="BPI269" s="254"/>
      <c r="BPJ269" s="254"/>
      <c r="BPK269" s="254"/>
      <c r="BPL269" s="254"/>
      <c r="BPM269" s="254"/>
      <c r="BPN269" s="254"/>
      <c r="BPO269" s="254"/>
      <c r="BPP269" s="254"/>
      <c r="BPQ269" s="254"/>
      <c r="BPR269" s="254"/>
      <c r="BPS269" s="254"/>
      <c r="BPT269" s="254"/>
      <c r="BPU269" s="254"/>
      <c r="BPV269" s="254"/>
      <c r="BPW269" s="254"/>
      <c r="BPX269" s="254"/>
      <c r="BPY269" s="254"/>
      <c r="BPZ269" s="254"/>
      <c r="BQA269" s="254"/>
      <c r="BQB269" s="254"/>
      <c r="BQC269" s="254"/>
      <c r="BQD269" s="254"/>
      <c r="BQE269" s="254"/>
      <c r="BQF269" s="254"/>
      <c r="BQG269" s="254"/>
      <c r="BQH269" s="254"/>
      <c r="BQI269" s="254"/>
      <c r="BQJ269" s="254"/>
      <c r="BQK269" s="254"/>
      <c r="BQL269" s="254"/>
      <c r="BQM269" s="254"/>
      <c r="BQN269" s="254"/>
      <c r="BQO269" s="254"/>
      <c r="BQP269" s="254"/>
      <c r="BQQ269" s="254"/>
      <c r="BQR269" s="254"/>
      <c r="BQS269" s="254"/>
      <c r="BQT269" s="254"/>
      <c r="BQU269" s="254"/>
      <c r="BQV269" s="254"/>
      <c r="BQW269" s="254"/>
      <c r="BQX269" s="254"/>
      <c r="BQY269" s="254"/>
      <c r="BQZ269" s="254"/>
      <c r="BRA269" s="254"/>
      <c r="BRB269" s="254"/>
      <c r="BRC269" s="254"/>
      <c r="BRD269" s="254"/>
      <c r="BRE269" s="254"/>
      <c r="BRF269" s="254"/>
      <c r="BRG269" s="254"/>
      <c r="BRH269" s="254"/>
      <c r="BRI269" s="254"/>
      <c r="BRJ269" s="254"/>
      <c r="BRK269" s="254"/>
      <c r="BRL269" s="254"/>
      <c r="BRM269" s="254"/>
      <c r="BRN269" s="254"/>
      <c r="BRO269" s="254"/>
      <c r="BRP269" s="254"/>
      <c r="BRQ269" s="254"/>
      <c r="BRR269" s="254"/>
      <c r="BRS269" s="254"/>
      <c r="BRT269" s="254"/>
      <c r="BRU269" s="254"/>
      <c r="BRV269" s="254"/>
      <c r="BRW269" s="254"/>
      <c r="BRX269" s="254"/>
      <c r="BRY269" s="254"/>
      <c r="BRZ269" s="254"/>
      <c r="BSA269" s="254"/>
      <c r="BSB269" s="254"/>
      <c r="BSC269" s="254"/>
      <c r="BSD269" s="254"/>
      <c r="BSE269" s="254"/>
      <c r="BSF269" s="254"/>
      <c r="BSG269" s="254"/>
      <c r="BSH269" s="254"/>
      <c r="BSI269" s="254"/>
      <c r="BSJ269" s="254"/>
      <c r="BSK269" s="254"/>
      <c r="BSL269" s="254"/>
      <c r="BSM269" s="254"/>
      <c r="BSN269" s="254"/>
      <c r="BSO269" s="254"/>
      <c r="BSP269" s="254"/>
      <c r="BSQ269" s="254"/>
      <c r="BSR269" s="254"/>
      <c r="BSS269" s="254"/>
      <c r="BST269" s="254"/>
      <c r="BSU269" s="254"/>
      <c r="BSV269" s="254"/>
      <c r="BSW269" s="254"/>
      <c r="BSX269" s="254"/>
      <c r="BSY269" s="254"/>
      <c r="BSZ269" s="254"/>
      <c r="BTA269" s="254"/>
      <c r="BTB269" s="254"/>
      <c r="BTC269" s="254"/>
      <c r="BTD269" s="254"/>
      <c r="BTE269" s="254"/>
      <c r="BTF269" s="254"/>
      <c r="BTG269" s="254"/>
      <c r="BTH269" s="254"/>
      <c r="BTI269" s="254"/>
      <c r="BTJ269" s="254"/>
      <c r="BTK269" s="254"/>
      <c r="BTL269" s="254"/>
      <c r="BTM269" s="254"/>
      <c r="BTN269" s="254"/>
      <c r="BTO269" s="254"/>
      <c r="BTP269" s="254"/>
      <c r="BTQ269" s="254"/>
      <c r="BTR269" s="254"/>
      <c r="BTS269" s="254"/>
      <c r="BTT269" s="254"/>
      <c r="BTU269" s="254"/>
      <c r="BTV269" s="254"/>
      <c r="BTW269" s="254"/>
      <c r="BTX269" s="254"/>
      <c r="BTY269" s="254"/>
      <c r="BTZ269" s="254"/>
      <c r="BUA269" s="254"/>
      <c r="BUB269" s="254"/>
      <c r="BUC269" s="254"/>
      <c r="BUD269" s="254"/>
      <c r="BUE269" s="254"/>
      <c r="BUF269" s="254"/>
      <c r="BUG269" s="254"/>
      <c r="BUH269" s="254"/>
      <c r="BUI269" s="254"/>
      <c r="BUJ269" s="254"/>
      <c r="BUK269" s="254"/>
      <c r="BUL269" s="254"/>
      <c r="BUM269" s="254"/>
      <c r="BUN269" s="254"/>
      <c r="BUO269" s="254"/>
      <c r="BUP269" s="254"/>
      <c r="BUQ269" s="254"/>
      <c r="BUR269" s="254"/>
      <c r="BUS269" s="254"/>
      <c r="BUT269" s="254"/>
      <c r="BUU269" s="254"/>
      <c r="BUV269" s="254"/>
      <c r="BUW269" s="254"/>
      <c r="BUX269" s="254"/>
      <c r="BUY269" s="254"/>
      <c r="BUZ269" s="254"/>
      <c r="BVA269" s="254"/>
      <c r="BVB269" s="254"/>
      <c r="BVC269" s="254"/>
      <c r="BVD269" s="254"/>
      <c r="BVE269" s="254"/>
      <c r="BVF269" s="254"/>
      <c r="BVG269" s="254"/>
      <c r="BVH269" s="254"/>
      <c r="BVI269" s="254"/>
      <c r="BVJ269" s="254"/>
      <c r="BVK269" s="254"/>
      <c r="BVL269" s="254"/>
      <c r="BVM269" s="254"/>
      <c r="BVN269" s="254"/>
      <c r="BVO269" s="254"/>
      <c r="BVP269" s="254"/>
      <c r="BVQ269" s="254"/>
      <c r="BVR269" s="254"/>
      <c r="BVS269" s="254"/>
      <c r="BVT269" s="254"/>
      <c r="BVU269" s="254"/>
      <c r="BVV269" s="254"/>
      <c r="BVW269" s="254"/>
      <c r="BVX269" s="254"/>
      <c r="BVY269" s="254"/>
      <c r="BVZ269" s="254"/>
      <c r="BWA269" s="254"/>
      <c r="BWB269" s="254"/>
      <c r="BWC269" s="254"/>
      <c r="BWD269" s="254"/>
      <c r="BWE269" s="254"/>
      <c r="BWF269" s="254"/>
      <c r="BWG269" s="254"/>
      <c r="BWH269" s="254"/>
      <c r="BWI269" s="254"/>
      <c r="BWJ269" s="254"/>
      <c r="BWK269" s="254"/>
      <c r="BWL269" s="254"/>
      <c r="BWM269" s="254"/>
      <c r="BWN269" s="254"/>
      <c r="BWO269" s="254"/>
      <c r="BWP269" s="254"/>
      <c r="BWQ269" s="254"/>
      <c r="BWR269" s="254"/>
      <c r="BWS269" s="254"/>
      <c r="BWT269" s="254"/>
      <c r="BWU269" s="254"/>
      <c r="BWV269" s="254"/>
      <c r="BWW269" s="254"/>
      <c r="BWX269" s="254"/>
      <c r="BWY269" s="254"/>
      <c r="BWZ269" s="254"/>
      <c r="BXA269" s="254"/>
      <c r="BXB269" s="254"/>
      <c r="BXC269" s="254"/>
      <c r="BXD269" s="254"/>
      <c r="BXE269" s="254"/>
      <c r="BXF269" s="254"/>
      <c r="BXG269" s="254"/>
      <c r="BXH269" s="254"/>
      <c r="BXI269" s="254"/>
      <c r="BXJ269" s="254"/>
      <c r="BXK269" s="254"/>
      <c r="BXL269" s="254"/>
      <c r="BXM269" s="254"/>
      <c r="BXN269" s="254"/>
      <c r="BXO269" s="254"/>
      <c r="BXP269" s="254"/>
      <c r="BXQ269" s="254"/>
      <c r="BXR269" s="254"/>
      <c r="BXS269" s="254"/>
      <c r="BXT269" s="254"/>
      <c r="BXU269" s="254"/>
      <c r="BXV269" s="254"/>
      <c r="BXW269" s="254"/>
      <c r="BXX269" s="254"/>
      <c r="BXY269" s="254"/>
      <c r="BXZ269" s="254"/>
      <c r="BYA269" s="254"/>
      <c r="BYB269" s="254"/>
      <c r="BYC269" s="254"/>
      <c r="BYD269" s="254"/>
      <c r="BYE269" s="254"/>
      <c r="BYF269" s="254"/>
      <c r="BYG269" s="254"/>
      <c r="BYH269" s="254"/>
      <c r="BYI269" s="254"/>
      <c r="BYJ269" s="254"/>
      <c r="BYK269" s="254"/>
      <c r="BYL269" s="254"/>
      <c r="BYM269" s="254"/>
      <c r="BYN269" s="254"/>
      <c r="BYO269" s="254"/>
      <c r="BYP269" s="254"/>
      <c r="BYQ269" s="254"/>
      <c r="BYR269" s="254"/>
      <c r="BYS269" s="254"/>
      <c r="BYT269" s="254"/>
      <c r="BYU269" s="254"/>
      <c r="BYV269" s="254"/>
      <c r="BYW269" s="254"/>
      <c r="BYX269" s="254"/>
      <c r="BYY269" s="254"/>
      <c r="BYZ269" s="254"/>
      <c r="BZA269" s="254"/>
      <c r="BZB269" s="254"/>
      <c r="BZC269" s="254"/>
      <c r="BZD269" s="254"/>
      <c r="BZE269" s="254"/>
      <c r="BZF269" s="254"/>
      <c r="BZG269" s="254"/>
      <c r="BZH269" s="254"/>
      <c r="BZI269" s="254"/>
      <c r="BZJ269" s="254"/>
      <c r="BZK269" s="254"/>
      <c r="BZL269" s="254"/>
      <c r="BZM269" s="254"/>
      <c r="BZN269" s="254"/>
      <c r="BZO269" s="254"/>
      <c r="BZP269" s="254"/>
      <c r="BZQ269" s="254"/>
      <c r="BZR269" s="254"/>
      <c r="BZS269" s="254"/>
      <c r="BZT269" s="254"/>
      <c r="BZU269" s="254"/>
      <c r="BZV269" s="254"/>
      <c r="BZW269" s="254"/>
      <c r="BZX269" s="254"/>
      <c r="BZY269" s="254"/>
      <c r="BZZ269" s="254"/>
      <c r="CAA269" s="254"/>
      <c r="CAB269" s="254"/>
      <c r="CAC269" s="254"/>
      <c r="CAD269" s="254"/>
      <c r="CAE269" s="254"/>
      <c r="CAF269" s="254"/>
      <c r="CAG269" s="254"/>
      <c r="CAH269" s="254"/>
      <c r="CAI269" s="254"/>
      <c r="CAJ269" s="254"/>
      <c r="CAK269" s="254"/>
      <c r="CAL269" s="254"/>
      <c r="CAM269" s="254"/>
      <c r="CAN269" s="254"/>
      <c r="CAO269" s="254"/>
      <c r="CAP269" s="254"/>
      <c r="CAQ269" s="254"/>
      <c r="CAR269" s="254"/>
      <c r="CAS269" s="254"/>
      <c r="CAT269" s="254"/>
      <c r="CAU269" s="254"/>
      <c r="CAV269" s="254"/>
      <c r="CAW269" s="254"/>
      <c r="CAX269" s="254"/>
      <c r="CAY269" s="254"/>
      <c r="CAZ269" s="254"/>
      <c r="CBA269" s="254"/>
      <c r="CBB269" s="254"/>
      <c r="CBC269" s="254"/>
      <c r="CBD269" s="254"/>
      <c r="CBE269" s="254"/>
      <c r="CBF269" s="254"/>
      <c r="CBG269" s="254"/>
      <c r="CBH269" s="254"/>
      <c r="CBI269" s="254"/>
      <c r="CBJ269" s="254"/>
      <c r="CBK269" s="254"/>
      <c r="CBL269" s="254"/>
      <c r="CBM269" s="254"/>
      <c r="CBN269" s="254"/>
      <c r="CBO269" s="254"/>
      <c r="CBP269" s="254"/>
      <c r="CBQ269" s="254"/>
      <c r="CBR269" s="254"/>
      <c r="CBS269" s="254"/>
      <c r="CBT269" s="254"/>
      <c r="CBU269" s="254"/>
      <c r="CBV269" s="254"/>
      <c r="CBW269" s="254"/>
      <c r="CBX269" s="254"/>
      <c r="CBY269" s="254"/>
      <c r="CBZ269" s="254"/>
      <c r="CCA269" s="254"/>
      <c r="CCB269" s="254"/>
      <c r="CCC269" s="254"/>
      <c r="CCD269" s="254"/>
      <c r="CCE269" s="254"/>
      <c r="CCF269" s="254"/>
      <c r="CCG269" s="254"/>
      <c r="CCH269" s="254"/>
      <c r="CCI269" s="254"/>
      <c r="CCJ269" s="254"/>
      <c r="CCK269" s="254"/>
      <c r="CCL269" s="254"/>
      <c r="CCM269" s="254"/>
      <c r="CCN269" s="254"/>
      <c r="CCO269" s="254"/>
      <c r="CCP269" s="254"/>
      <c r="CCQ269" s="254"/>
      <c r="CCR269" s="254"/>
      <c r="CCS269" s="254"/>
      <c r="CCT269" s="254"/>
      <c r="CCU269" s="254"/>
      <c r="CCV269" s="254"/>
      <c r="CCW269" s="254"/>
      <c r="CCX269" s="254"/>
      <c r="CCY269" s="254"/>
      <c r="CCZ269" s="254"/>
      <c r="CDA269" s="254"/>
      <c r="CDB269" s="254"/>
      <c r="CDC269" s="254"/>
      <c r="CDD269" s="254"/>
      <c r="CDE269" s="254"/>
      <c r="CDF269" s="254"/>
      <c r="CDG269" s="254"/>
      <c r="CDH269" s="254"/>
      <c r="CDI269" s="254"/>
      <c r="CDJ269" s="254"/>
      <c r="CDK269" s="254"/>
      <c r="CDL269" s="254"/>
      <c r="CDM269" s="254"/>
      <c r="CDN269" s="254"/>
      <c r="CDO269" s="254"/>
      <c r="CDP269" s="254"/>
      <c r="CDQ269" s="254"/>
      <c r="CDR269" s="254"/>
      <c r="CDS269" s="254"/>
      <c r="CDT269" s="254"/>
      <c r="CDU269" s="254"/>
      <c r="CDV269" s="254"/>
      <c r="CDW269" s="254"/>
      <c r="CDX269" s="254"/>
      <c r="CDY269" s="254"/>
      <c r="CDZ269" s="254"/>
      <c r="CEA269" s="254"/>
      <c r="CEB269" s="254"/>
      <c r="CEC269" s="254"/>
      <c r="CED269" s="254"/>
      <c r="CEE269" s="254"/>
      <c r="CEF269" s="254"/>
      <c r="CEG269" s="254"/>
      <c r="CEH269" s="254"/>
      <c r="CEI269" s="254"/>
      <c r="CEJ269" s="254"/>
      <c r="CEK269" s="254"/>
      <c r="CEL269" s="254"/>
      <c r="CEM269" s="254"/>
      <c r="CEN269" s="254"/>
      <c r="CEO269" s="254"/>
      <c r="CEP269" s="254"/>
      <c r="CEQ269" s="254"/>
      <c r="CER269" s="254"/>
      <c r="CES269" s="254"/>
      <c r="CET269" s="254"/>
      <c r="CEU269" s="254"/>
      <c r="CEV269" s="254"/>
      <c r="CEW269" s="254"/>
      <c r="CEX269" s="254"/>
      <c r="CEY269" s="254"/>
      <c r="CEZ269" s="254"/>
      <c r="CFA269" s="254"/>
      <c r="CFB269" s="254"/>
      <c r="CFC269" s="254"/>
      <c r="CFD269" s="254"/>
      <c r="CFE269" s="254"/>
      <c r="CFF269" s="254"/>
      <c r="CFG269" s="254"/>
      <c r="CFH269" s="254"/>
      <c r="CFI269" s="254"/>
      <c r="CFJ269" s="254"/>
      <c r="CFK269" s="254"/>
      <c r="CFL269" s="254"/>
      <c r="CFM269" s="254"/>
      <c r="CFN269" s="254"/>
      <c r="CFO269" s="254"/>
      <c r="CFP269" s="254"/>
      <c r="CFQ269" s="254"/>
      <c r="CFR269" s="254"/>
      <c r="CFS269" s="254"/>
      <c r="CFT269" s="254"/>
      <c r="CFU269" s="254"/>
      <c r="CFV269" s="254"/>
      <c r="CFW269" s="254"/>
      <c r="CFX269" s="254"/>
      <c r="CFY269" s="254"/>
      <c r="CFZ269" s="254"/>
      <c r="CGA269" s="254"/>
      <c r="CGB269" s="254"/>
      <c r="CGC269" s="254"/>
      <c r="CGD269" s="254"/>
      <c r="CGE269" s="254"/>
      <c r="CGF269" s="254"/>
      <c r="CGG269" s="254"/>
      <c r="CGH269" s="254"/>
      <c r="CGI269" s="254"/>
      <c r="CGJ269" s="254"/>
      <c r="CGK269" s="254"/>
      <c r="CGL269" s="254"/>
      <c r="CGM269" s="254"/>
      <c r="CGN269" s="254"/>
      <c r="CGO269" s="254"/>
      <c r="CGP269" s="254"/>
      <c r="CGQ269" s="254"/>
      <c r="CGR269" s="254"/>
      <c r="CGS269" s="254"/>
      <c r="CGT269" s="254"/>
      <c r="CGU269" s="254"/>
      <c r="CGV269" s="254"/>
      <c r="CGW269" s="254"/>
      <c r="CGX269" s="254"/>
      <c r="CGY269" s="254"/>
      <c r="CGZ269" s="254"/>
      <c r="CHA269" s="254"/>
      <c r="CHB269" s="254"/>
      <c r="CHC269" s="254"/>
      <c r="CHD269" s="254"/>
      <c r="CHE269" s="254"/>
      <c r="CHF269" s="254"/>
      <c r="CHG269" s="254"/>
      <c r="CHH269" s="254"/>
      <c r="CHI269" s="254"/>
      <c r="CHJ269" s="254"/>
      <c r="CHK269" s="254"/>
      <c r="CHL269" s="254"/>
      <c r="CHM269" s="254"/>
      <c r="CHN269" s="254"/>
      <c r="CHO269" s="254"/>
      <c r="CHP269" s="254"/>
      <c r="CHQ269" s="254"/>
      <c r="CHR269" s="254"/>
      <c r="CHS269" s="254"/>
      <c r="CHT269" s="254"/>
      <c r="CHU269" s="254"/>
      <c r="CHV269" s="254"/>
      <c r="CHW269" s="254"/>
      <c r="CHX269" s="254"/>
      <c r="CHY269" s="254"/>
      <c r="CHZ269" s="254"/>
      <c r="CIA269" s="254"/>
      <c r="CIB269" s="254"/>
      <c r="CIC269" s="254"/>
      <c r="CID269" s="254"/>
      <c r="CIE269" s="254"/>
      <c r="CIF269" s="254"/>
      <c r="CIG269" s="254"/>
      <c r="CIH269" s="254"/>
      <c r="CII269" s="254"/>
      <c r="CIJ269" s="254"/>
      <c r="CIK269" s="254"/>
      <c r="CIL269" s="254"/>
      <c r="CIM269" s="254"/>
      <c r="CIN269" s="254"/>
      <c r="CIO269" s="254"/>
      <c r="CIP269" s="254"/>
      <c r="CIQ269" s="254"/>
      <c r="CIR269" s="254"/>
      <c r="CIS269" s="254"/>
      <c r="CIT269" s="254"/>
      <c r="CIU269" s="254"/>
      <c r="CIV269" s="254"/>
      <c r="CIW269" s="254"/>
      <c r="CIX269" s="254"/>
      <c r="CIY269" s="254"/>
      <c r="CIZ269" s="254"/>
      <c r="CJA269" s="254"/>
      <c r="CJB269" s="254"/>
      <c r="CJC269" s="254"/>
      <c r="CJD269" s="254"/>
      <c r="CJE269" s="254"/>
      <c r="CJF269" s="254"/>
      <c r="CJG269" s="254"/>
      <c r="CJH269" s="254"/>
      <c r="CJI269" s="254"/>
      <c r="CJJ269" s="254"/>
      <c r="CJK269" s="254"/>
      <c r="CJL269" s="254"/>
      <c r="CJM269" s="254"/>
      <c r="CJN269" s="254"/>
      <c r="CJO269" s="254"/>
      <c r="CJP269" s="254"/>
      <c r="CJQ269" s="254"/>
      <c r="CJR269" s="254"/>
      <c r="CJS269" s="254"/>
      <c r="CJT269" s="254"/>
      <c r="CJU269" s="254"/>
      <c r="CJV269" s="254"/>
      <c r="CJW269" s="254"/>
      <c r="CJX269" s="254"/>
      <c r="CJY269" s="254"/>
      <c r="CJZ269" s="254"/>
      <c r="CKA269" s="254"/>
      <c r="CKB269" s="254"/>
      <c r="CKC269" s="254"/>
      <c r="CKD269" s="254"/>
      <c r="CKE269" s="254"/>
      <c r="CKF269" s="254"/>
      <c r="CKG269" s="254"/>
      <c r="CKH269" s="254"/>
      <c r="CKI269" s="254"/>
      <c r="CKJ269" s="254"/>
      <c r="CKK269" s="254"/>
      <c r="CKL269" s="254"/>
      <c r="CKM269" s="254"/>
      <c r="CKN269" s="254"/>
      <c r="CKO269" s="254"/>
      <c r="CKP269" s="254"/>
      <c r="CKQ269" s="254"/>
      <c r="CKR269" s="254"/>
      <c r="CKS269" s="254"/>
      <c r="CKT269" s="254"/>
      <c r="CKU269" s="254"/>
      <c r="CKV269" s="254"/>
      <c r="CKW269" s="254"/>
      <c r="CKX269" s="254"/>
      <c r="CKY269" s="254"/>
      <c r="CKZ269" s="254"/>
      <c r="CLA269" s="254"/>
      <c r="CLB269" s="254"/>
      <c r="CLC269" s="254"/>
      <c r="CLD269" s="254"/>
      <c r="CLE269" s="254"/>
      <c r="CLF269" s="254"/>
      <c r="CLG269" s="254"/>
      <c r="CLH269" s="254"/>
      <c r="CLI269" s="254"/>
      <c r="CLJ269" s="254"/>
      <c r="CLK269" s="254"/>
      <c r="CLL269" s="254"/>
      <c r="CLM269" s="254"/>
      <c r="CLN269" s="254"/>
      <c r="CLO269" s="254"/>
      <c r="CLP269" s="254"/>
      <c r="CLQ269" s="254"/>
      <c r="CLR269" s="254"/>
      <c r="CLS269" s="254"/>
      <c r="CLT269" s="254"/>
      <c r="CLU269" s="254"/>
      <c r="CLV269" s="254"/>
      <c r="CLW269" s="254"/>
      <c r="CLX269" s="254"/>
      <c r="CLY269" s="254"/>
      <c r="CLZ269" s="254"/>
      <c r="CMA269" s="254"/>
      <c r="CMB269" s="254"/>
      <c r="CMC269" s="254"/>
      <c r="CMD269" s="254"/>
      <c r="CME269" s="254"/>
      <c r="CMF269" s="254"/>
      <c r="CMG269" s="254"/>
      <c r="CMH269" s="254"/>
      <c r="CMI269" s="254"/>
      <c r="CMJ269" s="254"/>
      <c r="CMK269" s="254"/>
      <c r="CML269" s="254"/>
      <c r="CMM269" s="254"/>
      <c r="CMN269" s="254"/>
      <c r="CMO269" s="254"/>
      <c r="CMP269" s="254"/>
      <c r="CMQ269" s="254"/>
      <c r="CMR269" s="254"/>
      <c r="CMS269" s="254"/>
      <c r="CMT269" s="254"/>
      <c r="CMU269" s="254"/>
      <c r="CMV269" s="254"/>
      <c r="CMW269" s="254"/>
      <c r="CMX269" s="254"/>
      <c r="CMY269" s="254"/>
      <c r="CMZ269" s="254"/>
      <c r="CNA269" s="254"/>
      <c r="CNB269" s="254"/>
      <c r="CNC269" s="254"/>
      <c r="CND269" s="254"/>
      <c r="CNE269" s="254"/>
      <c r="CNF269" s="254"/>
      <c r="CNG269" s="254"/>
      <c r="CNH269" s="254"/>
      <c r="CNI269" s="254"/>
      <c r="CNJ269" s="254"/>
      <c r="CNK269" s="254"/>
      <c r="CNL269" s="254"/>
      <c r="CNM269" s="254"/>
      <c r="CNN269" s="254"/>
      <c r="CNO269" s="254"/>
      <c r="CNP269" s="254"/>
      <c r="CNQ269" s="254"/>
      <c r="CNR269" s="254"/>
      <c r="CNS269" s="254"/>
      <c r="CNT269" s="254"/>
      <c r="CNU269" s="254"/>
      <c r="CNV269" s="254"/>
      <c r="CNW269" s="254"/>
      <c r="CNX269" s="254"/>
      <c r="CNY269" s="254"/>
      <c r="CNZ269" s="254"/>
      <c r="COA269" s="254"/>
      <c r="COB269" s="254"/>
      <c r="COC269" s="254"/>
      <c r="COD269" s="254"/>
      <c r="COE269" s="254"/>
      <c r="COF269" s="254"/>
      <c r="COG269" s="254"/>
      <c r="COH269" s="254"/>
      <c r="COI269" s="254"/>
      <c r="COJ269" s="254"/>
      <c r="COK269" s="254"/>
      <c r="COL269" s="254"/>
      <c r="COM269" s="254"/>
      <c r="CON269" s="254"/>
      <c r="COO269" s="254"/>
      <c r="COP269" s="254"/>
      <c r="COQ269" s="254"/>
      <c r="COR269" s="254"/>
      <c r="COS269" s="254"/>
      <c r="COT269" s="254"/>
      <c r="COU269" s="254"/>
      <c r="COV269" s="254"/>
      <c r="COW269" s="254"/>
      <c r="COX269" s="254"/>
      <c r="COY269" s="254"/>
      <c r="COZ269" s="254"/>
      <c r="CPA269" s="254"/>
      <c r="CPB269" s="254"/>
      <c r="CPC269" s="254"/>
      <c r="CPD269" s="254"/>
      <c r="CPE269" s="254"/>
      <c r="CPF269" s="254"/>
      <c r="CPG269" s="254"/>
      <c r="CPH269" s="254"/>
      <c r="CPI269" s="254"/>
      <c r="CPJ269" s="254"/>
      <c r="CPK269" s="254"/>
      <c r="CPL269" s="254"/>
      <c r="CPM269" s="254"/>
      <c r="CPN269" s="254"/>
      <c r="CPO269" s="254"/>
      <c r="CPP269" s="254"/>
      <c r="CPQ269" s="254"/>
      <c r="CPR269" s="254"/>
      <c r="CPS269" s="254"/>
      <c r="CPT269" s="254"/>
      <c r="CPU269" s="254"/>
      <c r="CPV269" s="254"/>
      <c r="CPW269" s="254"/>
      <c r="CPX269" s="254"/>
      <c r="CPY269" s="254"/>
      <c r="CPZ269" s="254"/>
      <c r="CQA269" s="254"/>
      <c r="CQB269" s="254"/>
      <c r="CQC269" s="254"/>
      <c r="CQD269" s="254"/>
      <c r="CQE269" s="254"/>
      <c r="CQF269" s="254"/>
      <c r="CQG269" s="254"/>
      <c r="CQH269" s="254"/>
      <c r="CQI269" s="254"/>
      <c r="CQJ269" s="254"/>
      <c r="CQK269" s="254"/>
      <c r="CQL269" s="254"/>
      <c r="CQM269" s="254"/>
      <c r="CQN269" s="254"/>
      <c r="CQO269" s="254"/>
      <c r="CQP269" s="254"/>
      <c r="CQQ269" s="254"/>
      <c r="CQR269" s="254"/>
      <c r="CQS269" s="254"/>
      <c r="CQT269" s="254"/>
      <c r="CQU269" s="254"/>
      <c r="CQV269" s="254"/>
      <c r="CQW269" s="254"/>
      <c r="CQX269" s="254"/>
      <c r="CQY269" s="254"/>
      <c r="CQZ269" s="254"/>
      <c r="CRA269" s="254"/>
      <c r="CRB269" s="254"/>
      <c r="CRC269" s="254"/>
      <c r="CRD269" s="254"/>
      <c r="CRE269" s="254"/>
      <c r="CRF269" s="254"/>
      <c r="CRG269" s="254"/>
      <c r="CRH269" s="254"/>
      <c r="CRI269" s="254"/>
      <c r="CRJ269" s="254"/>
      <c r="CRK269" s="254"/>
      <c r="CRL269" s="254"/>
      <c r="CRM269" s="254"/>
      <c r="CRN269" s="254"/>
      <c r="CRO269" s="254"/>
      <c r="CRP269" s="254"/>
      <c r="CRQ269" s="254"/>
      <c r="CRR269" s="254"/>
      <c r="CRS269" s="254"/>
      <c r="CRT269" s="254"/>
      <c r="CRU269" s="254"/>
      <c r="CRV269" s="254"/>
      <c r="CRW269" s="254"/>
      <c r="CRX269" s="254"/>
      <c r="CRY269" s="254"/>
      <c r="CRZ269" s="254"/>
      <c r="CSA269" s="254"/>
      <c r="CSB269" s="254"/>
      <c r="CSC269" s="254"/>
      <c r="CSD269" s="254"/>
      <c r="CSE269" s="254"/>
      <c r="CSF269" s="254"/>
      <c r="CSG269" s="254"/>
      <c r="CSH269" s="254"/>
      <c r="CSI269" s="254"/>
      <c r="CSJ269" s="254"/>
      <c r="CSK269" s="254"/>
      <c r="CSL269" s="254"/>
      <c r="CSM269" s="254"/>
      <c r="CSN269" s="254"/>
      <c r="CSO269" s="254"/>
      <c r="CSP269" s="254"/>
      <c r="CSQ269" s="254"/>
      <c r="CSR269" s="254"/>
      <c r="CSS269" s="254"/>
      <c r="CST269" s="254"/>
      <c r="CSU269" s="254"/>
      <c r="CSV269" s="254"/>
      <c r="CSW269" s="254"/>
      <c r="CSX269" s="254"/>
      <c r="CSY269" s="254"/>
      <c r="CSZ269" s="254"/>
      <c r="CTA269" s="254"/>
      <c r="CTB269" s="254"/>
      <c r="CTC269" s="254"/>
      <c r="CTD269" s="254"/>
      <c r="CTE269" s="254"/>
      <c r="CTF269" s="254"/>
      <c r="CTG269" s="254"/>
      <c r="CTH269" s="254"/>
      <c r="CTI269" s="254"/>
      <c r="CTJ269" s="254"/>
      <c r="CTK269" s="254"/>
      <c r="CTL269" s="254"/>
      <c r="CTM269" s="254"/>
      <c r="CTN269" s="254"/>
      <c r="CTO269" s="254"/>
      <c r="CTP269" s="254"/>
      <c r="CTQ269" s="254"/>
      <c r="CTR269" s="254"/>
      <c r="CTS269" s="254"/>
      <c r="CTT269" s="254"/>
      <c r="CTU269" s="254"/>
      <c r="CTV269" s="254"/>
      <c r="CTW269" s="254"/>
      <c r="CTX269" s="254"/>
      <c r="CTY269" s="254"/>
      <c r="CTZ269" s="254"/>
      <c r="CUA269" s="254"/>
      <c r="CUB269" s="254"/>
      <c r="CUC269" s="254"/>
      <c r="CUD269" s="254"/>
      <c r="CUE269" s="254"/>
      <c r="CUF269" s="254"/>
      <c r="CUG269" s="254"/>
      <c r="CUH269" s="254"/>
      <c r="CUI269" s="254"/>
      <c r="CUJ269" s="254"/>
      <c r="CUK269" s="254"/>
      <c r="CUL269" s="254"/>
      <c r="CUM269" s="254"/>
      <c r="CUN269" s="254"/>
      <c r="CUO269" s="254"/>
      <c r="CUP269" s="254"/>
      <c r="CUQ269" s="254"/>
      <c r="CUR269" s="254"/>
      <c r="CUS269" s="254"/>
      <c r="CUT269" s="254"/>
      <c r="CUU269" s="254"/>
      <c r="CUV269" s="254"/>
      <c r="CUW269" s="254"/>
      <c r="CUX269" s="254"/>
      <c r="CUY269" s="254"/>
      <c r="CUZ269" s="254"/>
      <c r="CVA269" s="254"/>
      <c r="CVB269" s="254"/>
      <c r="CVC269" s="254"/>
      <c r="CVD269" s="254"/>
      <c r="CVE269" s="254"/>
      <c r="CVF269" s="254"/>
      <c r="CVG269" s="254"/>
      <c r="CVH269" s="254"/>
      <c r="CVI269" s="254"/>
      <c r="CVJ269" s="254"/>
      <c r="CVK269" s="254"/>
      <c r="CVL269" s="254"/>
      <c r="CVM269" s="254"/>
      <c r="CVN269" s="254"/>
      <c r="CVO269" s="254"/>
      <c r="CVP269" s="254"/>
      <c r="CVQ269" s="254"/>
      <c r="CVR269" s="254"/>
      <c r="CVS269" s="254"/>
      <c r="CVT269" s="254"/>
      <c r="CVU269" s="254"/>
      <c r="CVV269" s="254"/>
      <c r="CVW269" s="254"/>
      <c r="CVX269" s="254"/>
      <c r="CVY269" s="254"/>
      <c r="CVZ269" s="254"/>
      <c r="CWA269" s="254"/>
      <c r="CWB269" s="254"/>
      <c r="CWC269" s="254"/>
      <c r="CWD269" s="254"/>
      <c r="CWE269" s="254"/>
      <c r="CWF269" s="254"/>
      <c r="CWG269" s="254"/>
      <c r="CWH269" s="254"/>
      <c r="CWI269" s="254"/>
      <c r="CWJ269" s="254"/>
      <c r="CWK269" s="254"/>
      <c r="CWL269" s="254"/>
      <c r="CWM269" s="254"/>
      <c r="CWN269" s="254"/>
      <c r="CWO269" s="254"/>
      <c r="CWP269" s="254"/>
      <c r="CWQ269" s="254"/>
      <c r="CWR269" s="254"/>
      <c r="CWS269" s="254"/>
      <c r="CWT269" s="254"/>
      <c r="CWU269" s="254"/>
      <c r="CWV269" s="254"/>
      <c r="CWW269" s="254"/>
      <c r="CWX269" s="254"/>
      <c r="CWY269" s="254"/>
      <c r="CWZ269" s="254"/>
      <c r="CXA269" s="254"/>
      <c r="CXB269" s="254"/>
      <c r="CXC269" s="254"/>
      <c r="CXD269" s="254"/>
      <c r="CXE269" s="254"/>
      <c r="CXF269" s="254"/>
      <c r="CXG269" s="254"/>
      <c r="CXH269" s="254"/>
      <c r="CXI269" s="254"/>
      <c r="CXJ269" s="254"/>
      <c r="CXK269" s="254"/>
      <c r="CXL269" s="254"/>
      <c r="CXM269" s="254"/>
      <c r="CXN269" s="254"/>
      <c r="CXO269" s="254"/>
      <c r="CXP269" s="254"/>
      <c r="CXQ269" s="254"/>
      <c r="CXR269" s="254"/>
      <c r="CXS269" s="254"/>
      <c r="CXT269" s="254"/>
      <c r="CXU269" s="254"/>
      <c r="CXV269" s="254"/>
      <c r="CXW269" s="254"/>
      <c r="CXX269" s="254"/>
      <c r="CXY269" s="254"/>
      <c r="CXZ269" s="254"/>
      <c r="CYA269" s="254"/>
      <c r="CYB269" s="254"/>
      <c r="CYC269" s="254"/>
      <c r="CYD269" s="254"/>
      <c r="CYE269" s="254"/>
      <c r="CYF269" s="254"/>
      <c r="CYG269" s="254"/>
      <c r="CYH269" s="254"/>
      <c r="CYI269" s="254"/>
      <c r="CYJ269" s="254"/>
      <c r="CYK269" s="254"/>
      <c r="CYL269" s="254"/>
      <c r="CYM269" s="254"/>
      <c r="CYN269" s="254"/>
      <c r="CYO269" s="254"/>
      <c r="CYP269" s="254"/>
      <c r="CYQ269" s="254"/>
      <c r="CYR269" s="254"/>
      <c r="CYS269" s="254"/>
      <c r="CYT269" s="254"/>
      <c r="CYU269" s="254"/>
      <c r="CYV269" s="254"/>
      <c r="CYW269" s="254"/>
      <c r="CYX269" s="254"/>
      <c r="CYY269" s="254"/>
      <c r="CYZ269" s="254"/>
      <c r="CZA269" s="254"/>
      <c r="CZB269" s="254"/>
      <c r="CZC269" s="254"/>
      <c r="CZD269" s="254"/>
      <c r="CZE269" s="254"/>
      <c r="CZF269" s="254"/>
      <c r="CZG269" s="254"/>
      <c r="CZH269" s="254"/>
      <c r="CZI269" s="254"/>
      <c r="CZJ269" s="254"/>
      <c r="CZK269" s="254"/>
      <c r="CZL269" s="254"/>
      <c r="CZM269" s="254"/>
      <c r="CZN269" s="254"/>
      <c r="CZO269" s="254"/>
      <c r="CZP269" s="254"/>
      <c r="CZQ269" s="254"/>
      <c r="CZR269" s="254"/>
      <c r="CZS269" s="254"/>
      <c r="CZT269" s="254"/>
      <c r="CZU269" s="254"/>
      <c r="CZV269" s="254"/>
      <c r="CZW269" s="254"/>
      <c r="CZX269" s="254"/>
      <c r="CZY269" s="254"/>
      <c r="CZZ269" s="254"/>
      <c r="DAA269" s="254"/>
      <c r="DAB269" s="254"/>
      <c r="DAC269" s="254"/>
      <c r="DAD269" s="254"/>
      <c r="DAE269" s="254"/>
      <c r="DAF269" s="254"/>
      <c r="DAG269" s="254"/>
      <c r="DAH269" s="254"/>
      <c r="DAI269" s="254"/>
      <c r="DAJ269" s="254"/>
      <c r="DAK269" s="254"/>
      <c r="DAL269" s="254"/>
      <c r="DAM269" s="254"/>
      <c r="DAN269" s="254"/>
      <c r="DAO269" s="254"/>
      <c r="DAP269" s="254"/>
      <c r="DAQ269" s="254"/>
      <c r="DAR269" s="254"/>
      <c r="DAS269" s="254"/>
      <c r="DAT269" s="254"/>
      <c r="DAU269" s="254"/>
      <c r="DAV269" s="254"/>
      <c r="DAW269" s="254"/>
      <c r="DAX269" s="254"/>
      <c r="DAY269" s="254"/>
      <c r="DAZ269" s="254"/>
      <c r="DBA269" s="254"/>
      <c r="DBB269" s="254"/>
      <c r="DBC269" s="254"/>
      <c r="DBD269" s="254"/>
      <c r="DBE269" s="254"/>
      <c r="DBF269" s="254"/>
      <c r="DBG269" s="254"/>
      <c r="DBH269" s="254"/>
      <c r="DBI269" s="254"/>
      <c r="DBJ269" s="254"/>
      <c r="DBK269" s="254"/>
      <c r="DBL269" s="254"/>
      <c r="DBM269" s="254"/>
      <c r="DBN269" s="254"/>
      <c r="DBO269" s="254"/>
      <c r="DBP269" s="254"/>
      <c r="DBQ269" s="254"/>
      <c r="DBR269" s="254"/>
      <c r="DBS269" s="254"/>
      <c r="DBT269" s="254"/>
      <c r="DBU269" s="254"/>
      <c r="DBV269" s="254"/>
      <c r="DBW269" s="254"/>
      <c r="DBX269" s="254"/>
      <c r="DBY269" s="254"/>
      <c r="DBZ269" s="254"/>
      <c r="DCA269" s="254"/>
      <c r="DCB269" s="254"/>
      <c r="DCC269" s="254"/>
      <c r="DCD269" s="254"/>
      <c r="DCE269" s="254"/>
      <c r="DCF269" s="254"/>
      <c r="DCG269" s="254"/>
      <c r="DCH269" s="254"/>
      <c r="DCI269" s="254"/>
      <c r="DCJ269" s="254"/>
      <c r="DCK269" s="254"/>
      <c r="DCL269" s="254"/>
      <c r="DCM269" s="254"/>
      <c r="DCN269" s="254"/>
      <c r="DCO269" s="254"/>
      <c r="DCP269" s="254"/>
      <c r="DCQ269" s="254"/>
      <c r="DCR269" s="254"/>
      <c r="DCS269" s="254"/>
      <c r="DCT269" s="254"/>
      <c r="DCU269" s="254"/>
      <c r="DCV269" s="254"/>
      <c r="DCW269" s="254"/>
      <c r="DCX269" s="254"/>
      <c r="DCY269" s="254"/>
      <c r="DCZ269" s="254"/>
      <c r="DDA269" s="254"/>
      <c r="DDB269" s="254"/>
      <c r="DDC269" s="254"/>
      <c r="DDD269" s="254"/>
      <c r="DDE269" s="254"/>
      <c r="DDF269" s="254"/>
      <c r="DDG269" s="254"/>
      <c r="DDH269" s="254"/>
      <c r="DDI269" s="254"/>
      <c r="DDJ269" s="254"/>
      <c r="DDK269" s="254"/>
      <c r="DDL269" s="254"/>
      <c r="DDM269" s="254"/>
      <c r="DDN269" s="254"/>
      <c r="DDO269" s="254"/>
      <c r="DDP269" s="254"/>
      <c r="DDQ269" s="254"/>
      <c r="DDR269" s="254"/>
      <c r="DDS269" s="254"/>
      <c r="DDT269" s="254"/>
      <c r="DDU269" s="254"/>
      <c r="DDV269" s="254"/>
      <c r="DDW269" s="254"/>
      <c r="DDX269" s="254"/>
      <c r="DDY269" s="254"/>
      <c r="DDZ269" s="254"/>
      <c r="DEA269" s="254"/>
      <c r="DEB269" s="254"/>
      <c r="DEC269" s="254"/>
      <c r="DED269" s="254"/>
      <c r="DEE269" s="254"/>
      <c r="DEF269" s="254"/>
      <c r="DEG269" s="254"/>
      <c r="DEH269" s="254"/>
      <c r="DEI269" s="254"/>
      <c r="DEJ269" s="254"/>
      <c r="DEK269" s="254"/>
      <c r="DEL269" s="254"/>
      <c r="DEM269" s="254"/>
      <c r="DEN269" s="254"/>
      <c r="DEO269" s="254"/>
      <c r="DEP269" s="254"/>
      <c r="DEQ269" s="254"/>
      <c r="DER269" s="254"/>
      <c r="DES269" s="254"/>
      <c r="DET269" s="254"/>
      <c r="DEU269" s="254"/>
      <c r="DEV269" s="254"/>
      <c r="DEW269" s="254"/>
      <c r="DEX269" s="254"/>
      <c r="DEY269" s="254"/>
      <c r="DEZ269" s="254"/>
      <c r="DFA269" s="254"/>
      <c r="DFB269" s="254"/>
      <c r="DFC269" s="254"/>
      <c r="DFD269" s="254"/>
      <c r="DFE269" s="254"/>
      <c r="DFF269" s="254"/>
      <c r="DFG269" s="254"/>
      <c r="DFH269" s="254"/>
      <c r="DFI269" s="254"/>
      <c r="DFJ269" s="254"/>
      <c r="DFK269" s="254"/>
      <c r="DFL269" s="254"/>
      <c r="DFM269" s="254"/>
      <c r="DFN269" s="254"/>
      <c r="DFO269" s="254"/>
      <c r="DFP269" s="254"/>
      <c r="DFQ269" s="254"/>
      <c r="DFR269" s="254"/>
      <c r="DFS269" s="254"/>
      <c r="DFT269" s="254"/>
      <c r="DFU269" s="254"/>
      <c r="DFV269" s="254"/>
      <c r="DFW269" s="254"/>
      <c r="DFX269" s="254"/>
      <c r="DFY269" s="254"/>
      <c r="DFZ269" s="254"/>
      <c r="DGA269" s="254"/>
      <c r="DGB269" s="254"/>
      <c r="DGC269" s="254"/>
      <c r="DGD269" s="254"/>
      <c r="DGE269" s="254"/>
      <c r="DGF269" s="254"/>
      <c r="DGG269" s="254"/>
      <c r="DGH269" s="254"/>
      <c r="DGI269" s="254"/>
      <c r="DGJ269" s="254"/>
      <c r="DGK269" s="254"/>
      <c r="DGL269" s="254"/>
      <c r="DGM269" s="254"/>
      <c r="DGN269" s="254"/>
      <c r="DGO269" s="254"/>
      <c r="DGP269" s="254"/>
      <c r="DGQ269" s="254"/>
      <c r="DGR269" s="254"/>
      <c r="DGS269" s="254"/>
      <c r="DGT269" s="254"/>
      <c r="DGU269" s="254"/>
      <c r="DGV269" s="254"/>
      <c r="DGW269" s="254"/>
      <c r="DGX269" s="254"/>
      <c r="DGY269" s="254"/>
      <c r="DGZ269" s="254"/>
      <c r="DHA269" s="254"/>
      <c r="DHB269" s="254"/>
      <c r="DHC269" s="254"/>
      <c r="DHD269" s="254"/>
      <c r="DHE269" s="254"/>
      <c r="DHF269" s="254"/>
      <c r="DHG269" s="254"/>
      <c r="DHH269" s="254"/>
      <c r="DHI269" s="254"/>
      <c r="DHJ269" s="254"/>
      <c r="DHK269" s="254"/>
      <c r="DHL269" s="254"/>
      <c r="DHM269" s="254"/>
      <c r="DHN269" s="254"/>
      <c r="DHO269" s="254"/>
      <c r="DHP269" s="254"/>
      <c r="DHQ269" s="254"/>
      <c r="DHR269" s="254"/>
      <c r="DHS269" s="254"/>
      <c r="DHT269" s="254"/>
      <c r="DHU269" s="254"/>
      <c r="DHV269" s="254"/>
      <c r="DHW269" s="254"/>
      <c r="DHX269" s="254"/>
      <c r="DHY269" s="254"/>
      <c r="DHZ269" s="254"/>
      <c r="DIA269" s="254"/>
      <c r="DIB269" s="254"/>
      <c r="DIC269" s="254"/>
      <c r="DID269" s="254"/>
      <c r="DIE269" s="254"/>
      <c r="DIF269" s="254"/>
      <c r="DIG269" s="254"/>
      <c r="DIH269" s="254"/>
      <c r="DII269" s="254"/>
      <c r="DIJ269" s="254"/>
      <c r="DIK269" s="254"/>
      <c r="DIL269" s="254"/>
      <c r="DIM269" s="254"/>
      <c r="DIN269" s="254"/>
      <c r="DIO269" s="254"/>
      <c r="DIP269" s="254"/>
      <c r="DIQ269" s="254"/>
      <c r="DIR269" s="254"/>
      <c r="DIS269" s="254"/>
      <c r="DIT269" s="254"/>
      <c r="DIU269" s="254"/>
      <c r="DIV269" s="254"/>
      <c r="DIW269" s="254"/>
      <c r="DIX269" s="254"/>
      <c r="DIY269" s="254"/>
      <c r="DIZ269" s="254"/>
      <c r="DJA269" s="254"/>
      <c r="DJB269" s="254"/>
      <c r="DJC269" s="254"/>
      <c r="DJD269" s="254"/>
      <c r="DJE269" s="254"/>
      <c r="DJF269" s="254"/>
      <c r="DJG269" s="254"/>
      <c r="DJH269" s="254"/>
      <c r="DJI269" s="254"/>
      <c r="DJJ269" s="254"/>
      <c r="DJK269" s="254"/>
      <c r="DJL269" s="254"/>
      <c r="DJM269" s="254"/>
      <c r="DJN269" s="254"/>
      <c r="DJO269" s="254"/>
      <c r="DJP269" s="254"/>
      <c r="DJQ269" s="254"/>
      <c r="DJR269" s="254"/>
      <c r="DJS269" s="254"/>
      <c r="DJT269" s="254"/>
      <c r="DJU269" s="254"/>
      <c r="DJV269" s="254"/>
      <c r="DJW269" s="254"/>
      <c r="DJX269" s="254"/>
      <c r="DJY269" s="254"/>
      <c r="DJZ269" s="254"/>
      <c r="DKA269" s="254"/>
      <c r="DKB269" s="254"/>
      <c r="DKC269" s="254"/>
      <c r="DKD269" s="254"/>
      <c r="DKE269" s="254"/>
      <c r="DKF269" s="254"/>
      <c r="DKG269" s="254"/>
      <c r="DKH269" s="254"/>
      <c r="DKI269" s="254"/>
      <c r="DKJ269" s="254"/>
      <c r="DKK269" s="254"/>
      <c r="DKL269" s="254"/>
      <c r="DKM269" s="254"/>
      <c r="DKN269" s="254"/>
      <c r="DKO269" s="254"/>
      <c r="DKP269" s="254"/>
      <c r="DKQ269" s="254"/>
      <c r="DKR269" s="254"/>
      <c r="DKS269" s="254"/>
      <c r="DKT269" s="254"/>
      <c r="DKU269" s="254"/>
      <c r="DKV269" s="254"/>
      <c r="DKW269" s="254"/>
      <c r="DKX269" s="254"/>
      <c r="DKY269" s="254"/>
      <c r="DKZ269" s="254"/>
      <c r="DLA269" s="254"/>
      <c r="DLB269" s="254"/>
      <c r="DLC269" s="254"/>
      <c r="DLD269" s="254"/>
      <c r="DLE269" s="254"/>
      <c r="DLF269" s="254"/>
      <c r="DLG269" s="254"/>
      <c r="DLH269" s="254"/>
      <c r="DLI269" s="254"/>
      <c r="DLJ269" s="254"/>
      <c r="DLK269" s="254"/>
      <c r="DLL269" s="254"/>
      <c r="DLM269" s="254"/>
      <c r="DLN269" s="254"/>
      <c r="DLO269" s="254"/>
      <c r="DLP269" s="254"/>
      <c r="DLQ269" s="254"/>
      <c r="DLR269" s="254"/>
      <c r="DLS269" s="254"/>
      <c r="DLT269" s="254"/>
      <c r="DLU269" s="254"/>
      <c r="DLV269" s="254"/>
      <c r="DLW269" s="254"/>
      <c r="DLX269" s="254"/>
      <c r="DLY269" s="254"/>
      <c r="DLZ269" s="254"/>
      <c r="DMA269" s="254"/>
      <c r="DMB269" s="254"/>
      <c r="DMC269" s="254"/>
      <c r="DMD269" s="254"/>
      <c r="DME269" s="254"/>
      <c r="DMF269" s="254"/>
      <c r="DMG269" s="254"/>
      <c r="DMH269" s="254"/>
      <c r="DMI269" s="254"/>
      <c r="DMJ269" s="254"/>
      <c r="DMK269" s="254"/>
      <c r="DML269" s="254"/>
      <c r="DMM269" s="254"/>
      <c r="DMN269" s="254"/>
      <c r="DMO269" s="254"/>
      <c r="DMP269" s="254"/>
      <c r="DMQ269" s="254"/>
      <c r="DMR269" s="254"/>
      <c r="DMS269" s="254"/>
      <c r="DMT269" s="254"/>
      <c r="DMU269" s="254"/>
      <c r="DMV269" s="254"/>
      <c r="DMW269" s="254"/>
      <c r="DMX269" s="254"/>
      <c r="DMY269" s="254"/>
      <c r="DMZ269" s="254"/>
      <c r="DNA269" s="254"/>
      <c r="DNB269" s="254"/>
      <c r="DNC269" s="254"/>
      <c r="DND269" s="254"/>
      <c r="DNE269" s="254"/>
      <c r="DNF269" s="254"/>
      <c r="DNG269" s="254"/>
      <c r="DNH269" s="254"/>
      <c r="DNI269" s="254"/>
      <c r="DNJ269" s="254"/>
      <c r="DNK269" s="254"/>
      <c r="DNL269" s="254"/>
      <c r="DNM269" s="254"/>
      <c r="DNN269" s="254"/>
      <c r="DNO269" s="254"/>
      <c r="DNP269" s="254"/>
      <c r="DNQ269" s="254"/>
      <c r="DNR269" s="254"/>
      <c r="DNS269" s="254"/>
      <c r="DNT269" s="254"/>
      <c r="DNU269" s="254"/>
      <c r="DNV269" s="254"/>
      <c r="DNW269" s="254"/>
      <c r="DNX269" s="254"/>
      <c r="DNY269" s="254"/>
      <c r="DNZ269" s="254"/>
      <c r="DOA269" s="254"/>
      <c r="DOB269" s="254"/>
      <c r="DOC269" s="254"/>
      <c r="DOD269" s="254"/>
      <c r="DOE269" s="254"/>
      <c r="DOF269" s="254"/>
      <c r="DOG269" s="254"/>
      <c r="DOH269" s="254"/>
      <c r="DOI269" s="254"/>
      <c r="DOJ269" s="254"/>
      <c r="DOK269" s="254"/>
      <c r="DOL269" s="254"/>
      <c r="DOM269" s="254"/>
      <c r="DON269" s="254"/>
      <c r="DOO269" s="254"/>
      <c r="DOP269" s="254"/>
      <c r="DOQ269" s="254"/>
      <c r="DOR269" s="254"/>
      <c r="DOS269" s="254"/>
      <c r="DOT269" s="254"/>
      <c r="DOU269" s="254"/>
      <c r="DOV269" s="254"/>
      <c r="DOW269" s="254"/>
      <c r="DOX269" s="254"/>
      <c r="DOY269" s="254"/>
      <c r="DOZ269" s="254"/>
      <c r="DPA269" s="254"/>
      <c r="DPB269" s="254"/>
      <c r="DPC269" s="254"/>
      <c r="DPD269" s="254"/>
      <c r="DPE269" s="254"/>
      <c r="DPF269" s="254"/>
      <c r="DPG269" s="254"/>
      <c r="DPH269" s="254"/>
      <c r="DPI269" s="254"/>
      <c r="DPJ269" s="254"/>
      <c r="DPK269" s="254"/>
      <c r="DPL269" s="254"/>
      <c r="DPM269" s="254"/>
      <c r="DPN269" s="254"/>
      <c r="DPO269" s="254"/>
      <c r="DPP269" s="254"/>
      <c r="DPQ269" s="254"/>
      <c r="DPR269" s="254"/>
      <c r="DPS269" s="254"/>
      <c r="DPT269" s="254"/>
      <c r="DPU269" s="254"/>
      <c r="DPV269" s="254"/>
      <c r="DPW269" s="254"/>
      <c r="DPX269" s="254"/>
      <c r="DPY269" s="254"/>
      <c r="DPZ269" s="254"/>
      <c r="DQA269" s="254"/>
      <c r="DQB269" s="254"/>
      <c r="DQC269" s="254"/>
      <c r="DQD269" s="254"/>
      <c r="DQE269" s="254"/>
      <c r="DQF269" s="254"/>
      <c r="DQG269" s="254"/>
      <c r="DQH269" s="254"/>
      <c r="DQI269" s="254"/>
      <c r="DQJ269" s="254"/>
      <c r="DQK269" s="254"/>
      <c r="DQL269" s="254"/>
      <c r="DQM269" s="254"/>
      <c r="DQN269" s="254"/>
      <c r="DQO269" s="254"/>
      <c r="DQP269" s="254"/>
      <c r="DQQ269" s="254"/>
      <c r="DQR269" s="254"/>
      <c r="DQS269" s="254"/>
      <c r="DQT269" s="254"/>
      <c r="DQU269" s="254"/>
      <c r="DQV269" s="254"/>
      <c r="DQW269" s="254"/>
      <c r="DQX269" s="254"/>
      <c r="DQY269" s="254"/>
      <c r="DQZ269" s="254"/>
      <c r="DRA269" s="254"/>
      <c r="DRB269" s="254"/>
      <c r="DRC269" s="254"/>
      <c r="DRD269" s="254"/>
      <c r="DRE269" s="254"/>
      <c r="DRF269" s="254"/>
      <c r="DRG269" s="254"/>
      <c r="DRH269" s="254"/>
      <c r="DRI269" s="254"/>
      <c r="DRJ269" s="254"/>
      <c r="DRK269" s="254"/>
      <c r="DRL269" s="254"/>
      <c r="DRM269" s="254"/>
      <c r="DRN269" s="254"/>
      <c r="DRO269" s="254"/>
      <c r="DRP269" s="254"/>
      <c r="DRQ269" s="254"/>
      <c r="DRR269" s="254"/>
      <c r="DRS269" s="254"/>
      <c r="DRT269" s="254"/>
      <c r="DRU269" s="254"/>
      <c r="DRV269" s="254"/>
      <c r="DRW269" s="254"/>
      <c r="DRX269" s="254"/>
      <c r="DRY269" s="254"/>
      <c r="DRZ269" s="254"/>
      <c r="DSA269" s="254"/>
      <c r="DSB269" s="254"/>
      <c r="DSC269" s="254"/>
      <c r="DSD269" s="254"/>
      <c r="DSE269" s="254"/>
      <c r="DSF269" s="254"/>
      <c r="DSG269" s="254"/>
      <c r="DSH269" s="254"/>
      <c r="DSI269" s="254"/>
      <c r="DSJ269" s="254"/>
      <c r="DSK269" s="254"/>
      <c r="DSL269" s="254"/>
      <c r="DSM269" s="254"/>
      <c r="DSN269" s="254"/>
      <c r="DSO269" s="254"/>
      <c r="DSP269" s="254"/>
      <c r="DSQ269" s="254"/>
      <c r="DSR269" s="254"/>
      <c r="DSS269" s="254"/>
      <c r="DST269" s="254"/>
      <c r="DSU269" s="254"/>
      <c r="DSV269" s="254"/>
      <c r="DSW269" s="254"/>
      <c r="DSX269" s="254"/>
      <c r="DSY269" s="254"/>
      <c r="DSZ269" s="254"/>
      <c r="DTA269" s="254"/>
      <c r="DTB269" s="254"/>
      <c r="DTC269" s="254"/>
      <c r="DTD269" s="254"/>
      <c r="DTE269" s="254"/>
      <c r="DTF269" s="254"/>
      <c r="DTG269" s="254"/>
      <c r="DTH269" s="254"/>
      <c r="DTI269" s="254"/>
      <c r="DTJ269" s="254"/>
      <c r="DTK269" s="254"/>
      <c r="DTL269" s="254"/>
      <c r="DTM269" s="254"/>
      <c r="DTN269" s="254"/>
      <c r="DTO269" s="254"/>
      <c r="DTP269" s="254"/>
      <c r="DTQ269" s="254"/>
      <c r="DTR269" s="254"/>
      <c r="DTS269" s="254"/>
      <c r="DTT269" s="254"/>
      <c r="DTU269" s="254"/>
      <c r="DTV269" s="254"/>
      <c r="DTW269" s="254"/>
      <c r="DTX269" s="254"/>
      <c r="DTY269" s="254"/>
      <c r="DTZ269" s="254"/>
      <c r="DUA269" s="254"/>
      <c r="DUB269" s="254"/>
      <c r="DUC269" s="254"/>
      <c r="DUD269" s="254"/>
      <c r="DUE269" s="254"/>
      <c r="DUF269" s="254"/>
      <c r="DUG269" s="254"/>
      <c r="DUH269" s="254"/>
      <c r="DUI269" s="254"/>
      <c r="DUJ269" s="254"/>
      <c r="DUK269" s="254"/>
      <c r="DUL269" s="254"/>
      <c r="DUM269" s="254"/>
      <c r="DUN269" s="254"/>
      <c r="DUO269" s="254"/>
      <c r="DUP269" s="254"/>
      <c r="DUQ269" s="254"/>
      <c r="DUR269" s="254"/>
      <c r="DUS269" s="254"/>
      <c r="DUT269" s="254"/>
      <c r="DUU269" s="254"/>
      <c r="DUV269" s="254"/>
      <c r="DUW269" s="254"/>
      <c r="DUX269" s="254"/>
      <c r="DUY269" s="254"/>
      <c r="DUZ269" s="254"/>
      <c r="DVA269" s="254"/>
      <c r="DVB269" s="254"/>
      <c r="DVC269" s="254"/>
      <c r="DVD269" s="254"/>
      <c r="DVE269" s="254"/>
      <c r="DVF269" s="254"/>
      <c r="DVG269" s="254"/>
      <c r="DVH269" s="254"/>
      <c r="DVI269" s="254"/>
      <c r="DVJ269" s="254"/>
      <c r="DVK269" s="254"/>
      <c r="DVL269" s="254"/>
      <c r="DVM269" s="254"/>
      <c r="DVN269" s="254"/>
      <c r="DVO269" s="254"/>
      <c r="DVP269" s="254"/>
      <c r="DVQ269" s="254"/>
      <c r="DVR269" s="254"/>
      <c r="DVS269" s="254"/>
      <c r="DVT269" s="254"/>
      <c r="DVU269" s="254"/>
      <c r="DVV269" s="254"/>
      <c r="DVW269" s="254"/>
      <c r="DVX269" s="254"/>
      <c r="DVY269" s="254"/>
      <c r="DVZ269" s="254"/>
      <c r="DWA269" s="254"/>
      <c r="DWB269" s="254"/>
      <c r="DWC269" s="254"/>
      <c r="DWD269" s="254"/>
      <c r="DWE269" s="254"/>
      <c r="DWF269" s="254"/>
      <c r="DWG269" s="254"/>
      <c r="DWH269" s="254"/>
      <c r="DWI269" s="254"/>
      <c r="DWJ269" s="254"/>
      <c r="DWK269" s="254"/>
      <c r="DWL269" s="254"/>
      <c r="DWM269" s="254"/>
      <c r="DWN269" s="254"/>
      <c r="DWO269" s="254"/>
      <c r="DWP269" s="254"/>
      <c r="DWQ269" s="254"/>
      <c r="DWR269" s="254"/>
      <c r="DWS269" s="254"/>
      <c r="DWT269" s="254"/>
      <c r="DWU269" s="254"/>
      <c r="DWV269" s="254"/>
      <c r="DWW269" s="254"/>
      <c r="DWX269" s="254"/>
      <c r="DWY269" s="254"/>
      <c r="DWZ269" s="254"/>
      <c r="DXA269" s="254"/>
      <c r="DXB269" s="254"/>
      <c r="DXC269" s="254"/>
      <c r="DXD269" s="254"/>
      <c r="DXE269" s="254"/>
      <c r="DXF269" s="254"/>
      <c r="DXG269" s="254"/>
      <c r="DXH269" s="254"/>
      <c r="DXI269" s="254"/>
      <c r="DXJ269" s="254"/>
      <c r="DXK269" s="254"/>
      <c r="DXL269" s="254"/>
      <c r="DXM269" s="254"/>
      <c r="DXN269" s="254"/>
      <c r="DXO269" s="254"/>
      <c r="DXP269" s="254"/>
      <c r="DXQ269" s="254"/>
      <c r="DXR269" s="254"/>
      <c r="DXS269" s="254"/>
      <c r="DXT269" s="254"/>
      <c r="DXU269" s="254"/>
      <c r="DXV269" s="254"/>
      <c r="DXW269" s="254"/>
      <c r="DXX269" s="254"/>
      <c r="DXY269" s="254"/>
      <c r="DXZ269" s="254"/>
      <c r="DYA269" s="254"/>
      <c r="DYB269" s="254"/>
      <c r="DYC269" s="254"/>
      <c r="DYD269" s="254"/>
      <c r="DYE269" s="254"/>
      <c r="DYF269" s="254"/>
      <c r="DYG269" s="254"/>
      <c r="DYH269" s="254"/>
      <c r="DYI269" s="254"/>
      <c r="DYJ269" s="254"/>
      <c r="DYK269" s="254"/>
      <c r="DYL269" s="254"/>
      <c r="DYM269" s="254"/>
      <c r="DYN269" s="254"/>
      <c r="DYO269" s="254"/>
      <c r="DYP269" s="254"/>
      <c r="DYQ269" s="254"/>
      <c r="DYR269" s="254"/>
      <c r="DYS269" s="254"/>
      <c r="DYT269" s="254"/>
      <c r="DYU269" s="254"/>
      <c r="DYV269" s="254"/>
      <c r="DYW269" s="254"/>
      <c r="DYX269" s="254"/>
      <c r="DYY269" s="254"/>
      <c r="DYZ269" s="254"/>
      <c r="DZA269" s="254"/>
      <c r="DZB269" s="254"/>
      <c r="DZC269" s="254"/>
      <c r="DZD269" s="254"/>
      <c r="DZE269" s="254"/>
      <c r="DZF269" s="254"/>
      <c r="DZG269" s="254"/>
      <c r="DZH269" s="254"/>
      <c r="DZI269" s="254"/>
      <c r="DZJ269" s="254"/>
      <c r="DZK269" s="254"/>
      <c r="DZL269" s="254"/>
      <c r="DZM269" s="254"/>
      <c r="DZN269" s="254"/>
      <c r="DZO269" s="254"/>
      <c r="DZP269" s="254"/>
      <c r="DZQ269" s="254"/>
      <c r="DZR269" s="254"/>
      <c r="DZS269" s="254"/>
      <c r="DZT269" s="254"/>
      <c r="DZU269" s="254"/>
      <c r="DZV269" s="254"/>
      <c r="DZW269" s="254"/>
      <c r="DZX269" s="254"/>
      <c r="DZY269" s="254"/>
      <c r="DZZ269" s="254"/>
      <c r="EAA269" s="254"/>
      <c r="EAB269" s="254"/>
      <c r="EAC269" s="254"/>
      <c r="EAD269" s="254"/>
      <c r="EAE269" s="254"/>
      <c r="EAF269" s="254"/>
      <c r="EAG269" s="254"/>
      <c r="EAH269" s="254"/>
      <c r="EAI269" s="254"/>
      <c r="EAJ269" s="254"/>
      <c r="EAK269" s="254"/>
      <c r="EAL269" s="254"/>
      <c r="EAM269" s="254"/>
      <c r="EAN269" s="254"/>
      <c r="EAO269" s="254"/>
      <c r="EAP269" s="254"/>
      <c r="EAQ269" s="254"/>
      <c r="EAR269" s="254"/>
      <c r="EAS269" s="254"/>
      <c r="EAT269" s="254"/>
      <c r="EAU269" s="254"/>
      <c r="EAV269" s="254"/>
      <c r="EAW269" s="254"/>
      <c r="EAX269" s="254"/>
      <c r="EAY269" s="254"/>
      <c r="EAZ269" s="254"/>
      <c r="EBA269" s="254"/>
      <c r="EBB269" s="254"/>
      <c r="EBC269" s="254"/>
      <c r="EBD269" s="254"/>
      <c r="EBE269" s="254"/>
      <c r="EBF269" s="254"/>
      <c r="EBG269" s="254"/>
      <c r="EBH269" s="254"/>
      <c r="EBI269" s="254"/>
      <c r="EBJ269" s="254"/>
      <c r="EBK269" s="254"/>
      <c r="EBL269" s="254"/>
      <c r="EBM269" s="254"/>
      <c r="EBN269" s="254"/>
      <c r="EBO269" s="254"/>
      <c r="EBP269" s="254"/>
      <c r="EBQ269" s="254"/>
      <c r="EBR269" s="254"/>
      <c r="EBS269" s="254"/>
      <c r="EBT269" s="254"/>
      <c r="EBU269" s="254"/>
      <c r="EBV269" s="254"/>
      <c r="EBW269" s="254"/>
      <c r="EBX269" s="254"/>
      <c r="EBY269" s="254"/>
      <c r="EBZ269" s="254"/>
      <c r="ECA269" s="254"/>
      <c r="ECB269" s="254"/>
      <c r="ECC269" s="254"/>
      <c r="ECD269" s="254"/>
      <c r="ECE269" s="254"/>
      <c r="ECF269" s="254"/>
      <c r="ECG269" s="254"/>
      <c r="ECH269" s="254"/>
      <c r="ECI269" s="254"/>
      <c r="ECJ269" s="254"/>
      <c r="ECK269" s="254"/>
      <c r="ECL269" s="254"/>
      <c r="ECM269" s="254"/>
      <c r="ECN269" s="254"/>
      <c r="ECO269" s="254"/>
      <c r="ECP269" s="254"/>
      <c r="ECQ269" s="254"/>
      <c r="ECR269" s="254"/>
      <c r="ECS269" s="254"/>
      <c r="ECT269" s="254"/>
      <c r="ECU269" s="254"/>
      <c r="ECV269" s="254"/>
      <c r="ECW269" s="254"/>
      <c r="ECX269" s="254"/>
      <c r="ECY269" s="254"/>
      <c r="ECZ269" s="254"/>
      <c r="EDA269" s="254"/>
      <c r="EDB269" s="254"/>
      <c r="EDC269" s="254"/>
      <c r="EDD269" s="254"/>
      <c r="EDE269" s="254"/>
      <c r="EDF269" s="254"/>
      <c r="EDG269" s="254"/>
      <c r="EDH269" s="254"/>
      <c r="EDI269" s="254"/>
      <c r="EDJ269" s="254"/>
      <c r="EDK269" s="254"/>
      <c r="EDL269" s="254"/>
      <c r="EDM269" s="254"/>
      <c r="EDN269" s="254"/>
      <c r="EDO269" s="254"/>
      <c r="EDP269" s="254"/>
      <c r="EDQ269" s="254"/>
      <c r="EDR269" s="254"/>
      <c r="EDS269" s="254"/>
      <c r="EDT269" s="254"/>
      <c r="EDU269" s="254"/>
      <c r="EDV269" s="254"/>
      <c r="EDW269" s="254"/>
      <c r="EDX269" s="254"/>
      <c r="EDY269" s="254"/>
      <c r="EDZ269" s="254"/>
      <c r="EEA269" s="254"/>
      <c r="EEB269" s="254"/>
      <c r="EEC269" s="254"/>
      <c r="EED269" s="254"/>
      <c r="EEE269" s="254"/>
      <c r="EEF269" s="254"/>
      <c r="EEG269" s="254"/>
      <c r="EEH269" s="254"/>
      <c r="EEI269" s="254"/>
      <c r="EEJ269" s="254"/>
      <c r="EEK269" s="254"/>
      <c r="EEL269" s="254"/>
      <c r="EEM269" s="254"/>
      <c r="EEN269" s="254"/>
      <c r="EEO269" s="254"/>
      <c r="EEP269" s="254"/>
      <c r="EEQ269" s="254"/>
      <c r="EER269" s="254"/>
      <c r="EES269" s="254"/>
      <c r="EET269" s="254"/>
      <c r="EEU269" s="254"/>
      <c r="EEV269" s="254"/>
      <c r="EEW269" s="254"/>
      <c r="EEX269" s="254"/>
      <c r="EEY269" s="254"/>
      <c r="EEZ269" s="254"/>
      <c r="EFA269" s="254"/>
      <c r="EFB269" s="254"/>
      <c r="EFC269" s="254"/>
      <c r="EFD269" s="254"/>
      <c r="EFE269" s="254"/>
      <c r="EFF269" s="254"/>
      <c r="EFG269" s="254"/>
      <c r="EFH269" s="254"/>
      <c r="EFI269" s="254"/>
      <c r="EFJ269" s="254"/>
      <c r="EFK269" s="254"/>
      <c r="EFL269" s="254"/>
      <c r="EFM269" s="254"/>
      <c r="EFN269" s="254"/>
      <c r="EFO269" s="254"/>
      <c r="EFP269" s="254"/>
      <c r="EFQ269" s="254"/>
      <c r="EFR269" s="254"/>
      <c r="EFS269" s="254"/>
      <c r="EFT269" s="254"/>
      <c r="EFU269" s="254"/>
      <c r="EFV269" s="254"/>
      <c r="EFW269" s="254"/>
      <c r="EFX269" s="254"/>
      <c r="EFY269" s="254"/>
      <c r="EFZ269" s="254"/>
      <c r="EGA269" s="254"/>
      <c r="EGB269" s="254"/>
      <c r="EGC269" s="254"/>
      <c r="EGD269" s="254"/>
      <c r="EGE269" s="254"/>
      <c r="EGF269" s="254"/>
      <c r="EGG269" s="254"/>
      <c r="EGH269" s="254"/>
      <c r="EGI269" s="254"/>
      <c r="EGJ269" s="254"/>
      <c r="EGK269" s="254"/>
      <c r="EGL269" s="254"/>
      <c r="EGM269" s="254"/>
      <c r="EGN269" s="254"/>
      <c r="EGO269" s="254"/>
      <c r="EGP269" s="254"/>
      <c r="EGQ269" s="254"/>
      <c r="EGR269" s="254"/>
      <c r="EGS269" s="254"/>
      <c r="EGT269" s="254"/>
      <c r="EGU269" s="254"/>
      <c r="EGV269" s="254"/>
      <c r="EGW269" s="254"/>
      <c r="EGX269" s="254"/>
      <c r="EGY269" s="254"/>
      <c r="EGZ269" s="254"/>
      <c r="EHA269" s="254"/>
      <c r="EHB269" s="254"/>
      <c r="EHC269" s="254"/>
      <c r="EHD269" s="254"/>
      <c r="EHE269" s="254"/>
      <c r="EHF269" s="254"/>
      <c r="EHG269" s="254"/>
      <c r="EHH269" s="254"/>
      <c r="EHI269" s="254"/>
      <c r="EHJ269" s="254"/>
      <c r="EHK269" s="254"/>
      <c r="EHL269" s="254"/>
      <c r="EHM269" s="254"/>
      <c r="EHN269" s="254"/>
      <c r="EHO269" s="254"/>
      <c r="EHP269" s="254"/>
      <c r="EHQ269" s="254"/>
      <c r="EHR269" s="254"/>
      <c r="EHS269" s="254"/>
      <c r="EHT269" s="254"/>
      <c r="EHU269" s="254"/>
      <c r="EHV269" s="254"/>
      <c r="EHW269" s="254"/>
      <c r="EHX269" s="254"/>
      <c r="EHY269" s="254"/>
      <c r="EHZ269" s="254"/>
      <c r="EIA269" s="254"/>
      <c r="EIB269" s="254"/>
      <c r="EIC269" s="254"/>
      <c r="EID269" s="254"/>
      <c r="EIE269" s="254"/>
      <c r="EIF269" s="254"/>
      <c r="EIG269" s="254"/>
      <c r="EIH269" s="254"/>
      <c r="EII269" s="254"/>
      <c r="EIJ269" s="254"/>
      <c r="EIK269" s="254"/>
      <c r="EIL269" s="254"/>
      <c r="EIM269" s="254"/>
      <c r="EIN269" s="254"/>
      <c r="EIO269" s="254"/>
      <c r="EIP269" s="254"/>
      <c r="EIQ269" s="254"/>
      <c r="EIR269" s="254"/>
      <c r="EIS269" s="254"/>
      <c r="EIT269" s="254"/>
      <c r="EIU269" s="254"/>
      <c r="EIV269" s="254"/>
      <c r="EIW269" s="254"/>
      <c r="EIX269" s="254"/>
      <c r="EIY269" s="254"/>
      <c r="EIZ269" s="254"/>
      <c r="EJA269" s="254"/>
      <c r="EJB269" s="254"/>
      <c r="EJC269" s="254"/>
      <c r="EJD269" s="254"/>
      <c r="EJE269" s="254"/>
      <c r="EJF269" s="254"/>
      <c r="EJG269" s="254"/>
      <c r="EJH269" s="254"/>
      <c r="EJI269" s="254"/>
      <c r="EJJ269" s="254"/>
      <c r="EJK269" s="254"/>
      <c r="EJL269" s="254"/>
      <c r="EJM269" s="254"/>
      <c r="EJN269" s="254"/>
      <c r="EJO269" s="254"/>
      <c r="EJP269" s="254"/>
      <c r="EJQ269" s="254"/>
      <c r="EJR269" s="254"/>
      <c r="EJS269" s="254"/>
      <c r="EJT269" s="254"/>
      <c r="EJU269" s="254"/>
      <c r="EJV269" s="254"/>
      <c r="EJW269" s="254"/>
      <c r="EJX269" s="254"/>
      <c r="EJY269" s="254"/>
      <c r="EJZ269" s="254"/>
      <c r="EKA269" s="254"/>
      <c r="EKB269" s="254"/>
      <c r="EKC269" s="254"/>
      <c r="EKD269" s="254"/>
      <c r="EKE269" s="254"/>
      <c r="EKF269" s="254"/>
      <c r="EKG269" s="254"/>
      <c r="EKH269" s="254"/>
      <c r="EKI269" s="254"/>
      <c r="EKJ269" s="254"/>
      <c r="EKK269" s="254"/>
      <c r="EKL269" s="254"/>
      <c r="EKM269" s="254"/>
      <c r="EKN269" s="254"/>
      <c r="EKO269" s="254"/>
      <c r="EKP269" s="254"/>
      <c r="EKQ269" s="254"/>
      <c r="EKR269" s="254"/>
      <c r="EKS269" s="254"/>
      <c r="EKT269" s="254"/>
      <c r="EKU269" s="254"/>
      <c r="EKV269" s="254"/>
      <c r="EKW269" s="254"/>
      <c r="EKX269" s="254"/>
      <c r="EKY269" s="254"/>
      <c r="EKZ269" s="254"/>
      <c r="ELA269" s="254"/>
      <c r="ELB269" s="254"/>
      <c r="ELC269" s="254"/>
      <c r="ELD269" s="254"/>
      <c r="ELE269" s="254"/>
      <c r="ELF269" s="254"/>
      <c r="ELG269" s="254"/>
      <c r="ELH269" s="254"/>
      <c r="ELI269" s="254"/>
      <c r="ELJ269" s="254"/>
      <c r="ELK269" s="254"/>
      <c r="ELL269" s="254"/>
      <c r="ELM269" s="254"/>
      <c r="ELN269" s="254"/>
      <c r="ELO269" s="254"/>
      <c r="ELP269" s="254"/>
      <c r="ELQ269" s="254"/>
      <c r="ELR269" s="254"/>
      <c r="ELS269" s="254"/>
      <c r="ELT269" s="254"/>
      <c r="ELU269" s="254"/>
      <c r="ELV269" s="254"/>
      <c r="ELW269" s="254"/>
      <c r="ELX269" s="254"/>
      <c r="ELY269" s="254"/>
      <c r="ELZ269" s="254"/>
      <c r="EMA269" s="254"/>
      <c r="EMB269" s="254"/>
      <c r="EMC269" s="254"/>
      <c r="EMD269" s="254"/>
      <c r="EME269" s="254"/>
      <c r="EMF269" s="254"/>
      <c r="EMG269" s="254"/>
      <c r="EMH269" s="254"/>
      <c r="EMI269" s="254"/>
      <c r="EMJ269" s="254"/>
      <c r="EMK269" s="254"/>
      <c r="EML269" s="254"/>
      <c r="EMM269" s="254"/>
      <c r="EMN269" s="254"/>
      <c r="EMO269" s="254"/>
      <c r="EMP269" s="254"/>
      <c r="EMQ269" s="254"/>
      <c r="EMR269" s="254"/>
      <c r="EMS269" s="254"/>
      <c r="EMT269" s="254"/>
      <c r="EMU269" s="254"/>
      <c r="EMV269" s="254"/>
      <c r="EMW269" s="254"/>
      <c r="EMX269" s="254"/>
      <c r="EMY269" s="254"/>
      <c r="EMZ269" s="254"/>
      <c r="ENA269" s="254"/>
      <c r="ENB269" s="254"/>
      <c r="ENC269" s="254"/>
      <c r="END269" s="254"/>
      <c r="ENE269" s="254"/>
      <c r="ENF269" s="254"/>
      <c r="ENG269" s="254"/>
      <c r="ENH269" s="254"/>
      <c r="ENI269" s="254"/>
      <c r="ENJ269" s="254"/>
      <c r="ENK269" s="254"/>
      <c r="ENL269" s="254"/>
      <c r="ENM269" s="254"/>
      <c r="ENN269" s="254"/>
      <c r="ENO269" s="254"/>
      <c r="ENP269" s="254"/>
      <c r="ENQ269" s="254"/>
      <c r="ENR269" s="254"/>
      <c r="ENS269" s="254"/>
      <c r="ENT269" s="254"/>
      <c r="ENU269" s="254"/>
      <c r="ENV269" s="254"/>
      <c r="ENW269" s="254"/>
      <c r="ENX269" s="254"/>
      <c r="ENY269" s="254"/>
      <c r="ENZ269" s="254"/>
      <c r="EOA269" s="254"/>
      <c r="EOB269" s="254"/>
      <c r="EOC269" s="254"/>
      <c r="EOD269" s="254"/>
      <c r="EOE269" s="254"/>
      <c r="EOF269" s="254"/>
      <c r="EOG269" s="254"/>
      <c r="EOH269" s="254"/>
      <c r="EOI269" s="254"/>
      <c r="EOJ269" s="254"/>
      <c r="EOK269" s="254"/>
      <c r="EOL269" s="254"/>
      <c r="EOM269" s="254"/>
      <c r="EON269" s="254"/>
      <c r="EOO269" s="254"/>
      <c r="EOP269" s="254"/>
      <c r="EOQ269" s="254"/>
      <c r="EOR269" s="254"/>
      <c r="EOS269" s="254"/>
      <c r="EOT269" s="254"/>
      <c r="EOU269" s="254"/>
      <c r="EOV269" s="254"/>
      <c r="EOW269" s="254"/>
      <c r="EOX269" s="254"/>
      <c r="EOY269" s="254"/>
      <c r="EOZ269" s="254"/>
      <c r="EPA269" s="254"/>
      <c r="EPB269" s="254"/>
      <c r="EPC269" s="254"/>
      <c r="EPD269" s="254"/>
      <c r="EPE269" s="254"/>
      <c r="EPF269" s="254"/>
      <c r="EPG269" s="254"/>
      <c r="EPH269" s="254"/>
      <c r="EPI269" s="254"/>
      <c r="EPJ269" s="254"/>
      <c r="EPK269" s="254"/>
      <c r="EPL269" s="254"/>
      <c r="EPM269" s="254"/>
      <c r="EPN269" s="254"/>
      <c r="EPO269" s="254"/>
      <c r="EPP269" s="254"/>
      <c r="EPQ269" s="254"/>
      <c r="EPR269" s="254"/>
      <c r="EPS269" s="254"/>
      <c r="EPT269" s="254"/>
      <c r="EPU269" s="254"/>
      <c r="EPV269" s="254"/>
      <c r="EPW269" s="254"/>
      <c r="EPX269" s="254"/>
      <c r="EPY269" s="254"/>
      <c r="EPZ269" s="254"/>
      <c r="EQA269" s="254"/>
      <c r="EQB269" s="254"/>
      <c r="EQC269" s="254"/>
      <c r="EQD269" s="254"/>
      <c r="EQE269" s="254"/>
      <c r="EQF269" s="254"/>
      <c r="EQG269" s="254"/>
      <c r="EQH269" s="254"/>
      <c r="EQI269" s="254"/>
      <c r="EQJ269" s="254"/>
      <c r="EQK269" s="254"/>
      <c r="EQL269" s="254"/>
      <c r="EQM269" s="254"/>
      <c r="EQN269" s="254"/>
      <c r="EQO269" s="254"/>
      <c r="EQP269" s="254"/>
      <c r="EQQ269" s="254"/>
      <c r="EQR269" s="254"/>
      <c r="EQS269" s="254"/>
      <c r="EQT269" s="254"/>
      <c r="EQU269" s="254"/>
      <c r="EQV269" s="254"/>
      <c r="EQW269" s="254"/>
      <c r="EQX269" s="254"/>
      <c r="EQY269" s="254"/>
      <c r="EQZ269" s="254"/>
      <c r="ERA269" s="254"/>
      <c r="ERB269" s="254"/>
      <c r="ERC269" s="254"/>
      <c r="ERD269" s="254"/>
      <c r="ERE269" s="254"/>
      <c r="ERF269" s="254"/>
      <c r="ERG269" s="254"/>
      <c r="ERH269" s="254"/>
      <c r="ERI269" s="254"/>
      <c r="ERJ269" s="254"/>
      <c r="ERK269" s="254"/>
      <c r="ERL269" s="254"/>
      <c r="ERM269" s="254"/>
      <c r="ERN269" s="254"/>
      <c r="ERO269" s="254"/>
      <c r="ERP269" s="254"/>
      <c r="ERQ269" s="254"/>
      <c r="ERR269" s="254"/>
      <c r="ERS269" s="254"/>
      <c r="ERT269" s="254"/>
      <c r="ERU269" s="254"/>
      <c r="ERV269" s="254"/>
      <c r="ERW269" s="254"/>
      <c r="ERX269" s="254"/>
      <c r="ERY269" s="254"/>
      <c r="ERZ269" s="254"/>
      <c r="ESA269" s="254"/>
      <c r="ESB269" s="254"/>
      <c r="ESC269" s="254"/>
      <c r="ESD269" s="254"/>
      <c r="ESE269" s="254"/>
      <c r="ESF269" s="254"/>
      <c r="ESG269" s="254"/>
      <c r="ESH269" s="254"/>
      <c r="ESI269" s="254"/>
      <c r="ESJ269" s="254"/>
      <c r="ESK269" s="254"/>
      <c r="ESL269" s="254"/>
      <c r="ESM269" s="254"/>
      <c r="ESN269" s="254"/>
      <c r="ESO269" s="254"/>
      <c r="ESP269" s="254"/>
      <c r="ESQ269" s="254"/>
      <c r="ESR269" s="254"/>
      <c r="ESS269" s="254"/>
      <c r="EST269" s="254"/>
      <c r="ESU269" s="254"/>
      <c r="ESV269" s="254"/>
      <c r="ESW269" s="254"/>
      <c r="ESX269" s="254"/>
      <c r="ESY269" s="254"/>
      <c r="ESZ269" s="254"/>
      <c r="ETA269" s="254"/>
      <c r="ETB269" s="254"/>
      <c r="ETC269" s="254"/>
      <c r="ETD269" s="254"/>
      <c r="ETE269" s="254"/>
      <c r="ETF269" s="254"/>
      <c r="ETG269" s="254"/>
      <c r="ETH269" s="254"/>
      <c r="ETI269" s="254"/>
      <c r="ETJ269" s="254"/>
      <c r="ETK269" s="254"/>
      <c r="ETL269" s="254"/>
      <c r="ETM269" s="254"/>
      <c r="ETN269" s="254"/>
      <c r="ETO269" s="254"/>
      <c r="ETP269" s="254"/>
      <c r="ETQ269" s="254"/>
      <c r="ETR269" s="254"/>
      <c r="ETS269" s="254"/>
      <c r="ETT269" s="254"/>
      <c r="ETU269" s="254"/>
      <c r="ETV269" s="254"/>
      <c r="ETW269" s="254"/>
      <c r="ETX269" s="254"/>
      <c r="ETY269" s="254"/>
      <c r="ETZ269" s="254"/>
      <c r="EUA269" s="254"/>
      <c r="EUB269" s="254"/>
      <c r="EUC269" s="254"/>
      <c r="EUD269" s="254"/>
      <c r="EUE269" s="254"/>
      <c r="EUF269" s="254"/>
      <c r="EUG269" s="254"/>
      <c r="EUH269" s="254"/>
      <c r="EUI269" s="254"/>
      <c r="EUJ269" s="254"/>
      <c r="EUK269" s="254"/>
      <c r="EUL269" s="254"/>
      <c r="EUM269" s="254"/>
      <c r="EUN269" s="254"/>
      <c r="EUO269" s="254"/>
      <c r="EUP269" s="254"/>
      <c r="EUQ269" s="254"/>
      <c r="EUR269" s="254"/>
      <c r="EUS269" s="254"/>
      <c r="EUT269" s="254"/>
      <c r="EUU269" s="254"/>
      <c r="EUV269" s="254"/>
      <c r="EUW269" s="254"/>
      <c r="EUX269" s="254"/>
      <c r="EUY269" s="254"/>
      <c r="EUZ269" s="254"/>
      <c r="EVA269" s="254"/>
      <c r="EVB269" s="254"/>
      <c r="EVC269" s="254"/>
      <c r="EVD269" s="254"/>
      <c r="EVE269" s="254"/>
      <c r="EVF269" s="254"/>
      <c r="EVG269" s="254"/>
      <c r="EVH269" s="254"/>
      <c r="EVI269" s="254"/>
      <c r="EVJ269" s="254"/>
      <c r="EVK269" s="254"/>
      <c r="EVL269" s="254"/>
      <c r="EVM269" s="254"/>
      <c r="EVN269" s="254"/>
      <c r="EVO269" s="254"/>
      <c r="EVP269" s="254"/>
      <c r="EVQ269" s="254"/>
      <c r="EVR269" s="254"/>
      <c r="EVS269" s="254"/>
      <c r="EVT269" s="254"/>
      <c r="EVU269" s="254"/>
      <c r="EVV269" s="254"/>
      <c r="EVW269" s="254"/>
      <c r="EVX269" s="254"/>
      <c r="EVY269" s="254"/>
      <c r="EVZ269" s="254"/>
      <c r="EWA269" s="254"/>
      <c r="EWB269" s="254"/>
      <c r="EWC269" s="254"/>
      <c r="EWD269" s="254"/>
      <c r="EWE269" s="254"/>
      <c r="EWF269" s="254"/>
      <c r="EWG269" s="254"/>
      <c r="EWH269" s="254"/>
      <c r="EWI269" s="254"/>
      <c r="EWJ269" s="254"/>
      <c r="EWK269" s="254"/>
      <c r="EWL269" s="254"/>
      <c r="EWM269" s="254"/>
      <c r="EWN269" s="254"/>
      <c r="EWO269" s="254"/>
      <c r="EWP269" s="254"/>
      <c r="EWQ269" s="254"/>
      <c r="EWR269" s="254"/>
      <c r="EWS269" s="254"/>
      <c r="EWT269" s="254"/>
      <c r="EWU269" s="254"/>
      <c r="EWV269" s="254"/>
      <c r="EWW269" s="254"/>
      <c r="EWX269" s="254"/>
      <c r="EWY269" s="254"/>
      <c r="EWZ269" s="254"/>
      <c r="EXA269" s="254"/>
      <c r="EXB269" s="254"/>
      <c r="EXC269" s="254"/>
      <c r="EXD269" s="254"/>
      <c r="EXE269" s="254"/>
      <c r="EXF269" s="254"/>
      <c r="EXG269" s="254"/>
      <c r="EXH269" s="254"/>
      <c r="EXI269" s="254"/>
      <c r="EXJ269" s="254"/>
      <c r="EXK269" s="254"/>
      <c r="EXL269" s="254"/>
      <c r="EXM269" s="254"/>
      <c r="EXN269" s="254"/>
      <c r="EXO269" s="254"/>
      <c r="EXP269" s="254"/>
      <c r="EXQ269" s="254"/>
      <c r="EXR269" s="254"/>
      <c r="EXS269" s="254"/>
      <c r="EXT269" s="254"/>
      <c r="EXU269" s="254"/>
      <c r="EXV269" s="254"/>
      <c r="EXW269" s="254"/>
      <c r="EXX269" s="254"/>
      <c r="EXY269" s="254"/>
      <c r="EXZ269" s="254"/>
      <c r="EYA269" s="254"/>
      <c r="EYB269" s="254"/>
      <c r="EYC269" s="254"/>
      <c r="EYD269" s="254"/>
      <c r="EYE269" s="254"/>
      <c r="EYF269" s="254"/>
      <c r="EYG269" s="254"/>
      <c r="EYH269" s="254"/>
      <c r="EYI269" s="254"/>
      <c r="EYJ269" s="254"/>
      <c r="EYK269" s="254"/>
      <c r="EYL269" s="254"/>
      <c r="EYM269" s="254"/>
      <c r="EYN269" s="254"/>
      <c r="EYO269" s="254"/>
      <c r="EYP269" s="254"/>
      <c r="EYQ269" s="254"/>
      <c r="EYR269" s="254"/>
      <c r="EYS269" s="254"/>
      <c r="EYT269" s="254"/>
      <c r="EYU269" s="254"/>
      <c r="EYV269" s="254"/>
      <c r="EYW269" s="254"/>
      <c r="EYX269" s="254"/>
      <c r="EYY269" s="254"/>
      <c r="EYZ269" s="254"/>
      <c r="EZA269" s="254"/>
      <c r="EZB269" s="254"/>
      <c r="EZC269" s="254"/>
      <c r="EZD269" s="254"/>
      <c r="EZE269" s="254"/>
      <c r="EZF269" s="254"/>
      <c r="EZG269" s="254"/>
      <c r="EZH269" s="254"/>
      <c r="EZI269" s="254"/>
      <c r="EZJ269" s="254"/>
      <c r="EZK269" s="254"/>
      <c r="EZL269" s="254"/>
      <c r="EZM269" s="254"/>
      <c r="EZN269" s="254"/>
      <c r="EZO269" s="254"/>
      <c r="EZP269" s="254"/>
      <c r="EZQ269" s="254"/>
      <c r="EZR269" s="254"/>
      <c r="EZS269" s="254"/>
      <c r="EZT269" s="254"/>
      <c r="EZU269" s="254"/>
      <c r="EZV269" s="254"/>
      <c r="EZW269" s="254"/>
      <c r="EZX269" s="254"/>
      <c r="EZY269" s="254"/>
      <c r="EZZ269" s="254"/>
      <c r="FAA269" s="254"/>
      <c r="FAB269" s="254"/>
      <c r="FAC269" s="254"/>
      <c r="FAD269" s="254"/>
      <c r="FAE269" s="254"/>
      <c r="FAF269" s="254"/>
      <c r="FAG269" s="254"/>
      <c r="FAH269" s="254"/>
      <c r="FAI269" s="254"/>
      <c r="FAJ269" s="254"/>
      <c r="FAK269" s="254"/>
      <c r="FAL269" s="254"/>
      <c r="FAM269" s="254"/>
      <c r="FAN269" s="254"/>
      <c r="FAO269" s="254"/>
      <c r="FAP269" s="254"/>
      <c r="FAQ269" s="254"/>
      <c r="FAR269" s="254"/>
      <c r="FAS269" s="254"/>
      <c r="FAT269" s="254"/>
      <c r="FAU269" s="254"/>
      <c r="FAV269" s="254"/>
      <c r="FAW269" s="254"/>
      <c r="FAX269" s="254"/>
      <c r="FAY269" s="254"/>
      <c r="FAZ269" s="254"/>
      <c r="FBA269" s="254"/>
      <c r="FBB269" s="254"/>
      <c r="FBC269" s="254"/>
      <c r="FBD269" s="254"/>
      <c r="FBE269" s="254"/>
      <c r="FBF269" s="254"/>
      <c r="FBG269" s="254"/>
      <c r="FBH269" s="254"/>
      <c r="FBI269" s="254"/>
      <c r="FBJ269" s="254"/>
      <c r="FBK269" s="254"/>
      <c r="FBL269" s="254"/>
      <c r="FBM269" s="254"/>
      <c r="FBN269" s="254"/>
      <c r="FBO269" s="254"/>
      <c r="FBP269" s="254"/>
      <c r="FBQ269" s="254"/>
      <c r="FBR269" s="254"/>
      <c r="FBS269" s="254"/>
      <c r="FBT269" s="254"/>
      <c r="FBU269" s="254"/>
      <c r="FBV269" s="254"/>
      <c r="FBW269" s="254"/>
      <c r="FBX269" s="254"/>
      <c r="FBY269" s="254"/>
      <c r="FBZ269" s="254"/>
      <c r="FCA269" s="254"/>
      <c r="FCB269" s="254"/>
      <c r="FCC269" s="254"/>
      <c r="FCD269" s="254"/>
      <c r="FCE269" s="254"/>
      <c r="FCF269" s="254"/>
      <c r="FCG269" s="254"/>
      <c r="FCH269" s="254"/>
      <c r="FCI269" s="254"/>
      <c r="FCJ269" s="254"/>
      <c r="FCK269" s="254"/>
      <c r="FCL269" s="254"/>
      <c r="FCM269" s="254"/>
      <c r="FCN269" s="254"/>
      <c r="FCO269" s="254"/>
      <c r="FCP269" s="254"/>
      <c r="FCQ269" s="254"/>
      <c r="FCR269" s="254"/>
      <c r="FCS269" s="254"/>
      <c r="FCT269" s="254"/>
      <c r="FCU269" s="254"/>
      <c r="FCV269" s="254"/>
      <c r="FCW269" s="254"/>
      <c r="FCX269" s="254"/>
      <c r="FCY269" s="254"/>
      <c r="FCZ269" s="254"/>
      <c r="FDA269" s="254"/>
      <c r="FDB269" s="254"/>
      <c r="FDC269" s="254"/>
      <c r="FDD269" s="254"/>
      <c r="FDE269" s="254"/>
      <c r="FDF269" s="254"/>
      <c r="FDG269" s="254"/>
      <c r="FDH269" s="254"/>
      <c r="FDI269" s="254"/>
      <c r="FDJ269" s="254"/>
      <c r="FDK269" s="254"/>
      <c r="FDL269" s="254"/>
      <c r="FDM269" s="254"/>
      <c r="FDN269" s="254"/>
      <c r="FDO269" s="254"/>
      <c r="FDP269" s="254"/>
      <c r="FDQ269" s="254"/>
      <c r="FDR269" s="254"/>
      <c r="FDS269" s="254"/>
      <c r="FDT269" s="254"/>
      <c r="FDU269" s="254"/>
      <c r="FDV269" s="254"/>
      <c r="FDW269" s="254"/>
      <c r="FDX269" s="254"/>
      <c r="FDY269" s="254"/>
      <c r="FDZ269" s="254"/>
      <c r="FEA269" s="254"/>
      <c r="FEB269" s="254"/>
      <c r="FEC269" s="254"/>
      <c r="FED269" s="254"/>
      <c r="FEE269" s="254"/>
      <c r="FEF269" s="254"/>
      <c r="FEG269" s="254"/>
      <c r="FEH269" s="254"/>
      <c r="FEI269" s="254"/>
      <c r="FEJ269" s="254"/>
      <c r="FEK269" s="254"/>
      <c r="FEL269" s="254"/>
      <c r="FEM269" s="254"/>
      <c r="FEN269" s="254"/>
      <c r="FEO269" s="254"/>
      <c r="FEP269" s="254"/>
      <c r="FEQ269" s="254"/>
      <c r="FER269" s="254"/>
      <c r="FES269" s="254"/>
      <c r="FET269" s="254"/>
      <c r="FEU269" s="254"/>
      <c r="FEV269" s="254"/>
      <c r="FEW269" s="254"/>
      <c r="FEX269" s="254"/>
      <c r="FEY269" s="254"/>
      <c r="FEZ269" s="254"/>
      <c r="FFA269" s="254"/>
      <c r="FFB269" s="254"/>
      <c r="FFC269" s="254"/>
      <c r="FFD269" s="254"/>
      <c r="FFE269" s="254"/>
      <c r="FFF269" s="254"/>
      <c r="FFG269" s="254"/>
      <c r="FFH269" s="254"/>
      <c r="FFI269" s="254"/>
      <c r="FFJ269" s="254"/>
      <c r="FFK269" s="254"/>
      <c r="FFL269" s="254"/>
      <c r="FFM269" s="254"/>
      <c r="FFN269" s="254"/>
      <c r="FFO269" s="254"/>
      <c r="FFP269" s="254"/>
      <c r="FFQ269" s="254"/>
      <c r="FFR269" s="254"/>
      <c r="FFS269" s="254"/>
      <c r="FFT269" s="254"/>
      <c r="FFU269" s="254"/>
      <c r="FFV269" s="254"/>
      <c r="FFW269" s="254"/>
      <c r="FFX269" s="254"/>
      <c r="FFY269" s="254"/>
      <c r="FFZ269" s="254"/>
      <c r="FGA269" s="254"/>
      <c r="FGB269" s="254"/>
      <c r="FGC269" s="254"/>
      <c r="FGD269" s="254"/>
      <c r="FGE269" s="254"/>
      <c r="FGF269" s="254"/>
      <c r="FGG269" s="254"/>
      <c r="FGH269" s="254"/>
      <c r="FGI269" s="254"/>
      <c r="FGJ269" s="254"/>
      <c r="FGK269" s="254"/>
      <c r="FGL269" s="254"/>
      <c r="FGM269" s="254"/>
      <c r="FGN269" s="254"/>
      <c r="FGO269" s="254"/>
      <c r="FGP269" s="254"/>
      <c r="FGQ269" s="254"/>
      <c r="FGR269" s="254"/>
      <c r="FGS269" s="254"/>
      <c r="FGT269" s="254"/>
      <c r="FGU269" s="254"/>
      <c r="FGV269" s="254"/>
      <c r="FGW269" s="254"/>
      <c r="FGX269" s="254"/>
      <c r="FGY269" s="254"/>
      <c r="FGZ269" s="254"/>
      <c r="FHA269" s="254"/>
      <c r="FHB269" s="254"/>
      <c r="FHC269" s="254"/>
      <c r="FHD269" s="254"/>
      <c r="FHE269" s="254"/>
      <c r="FHF269" s="254"/>
      <c r="FHG269" s="254"/>
      <c r="FHH269" s="254"/>
      <c r="FHI269" s="254"/>
      <c r="FHJ269" s="254"/>
      <c r="FHK269" s="254"/>
      <c r="FHL269" s="254"/>
      <c r="FHM269" s="254"/>
      <c r="FHN269" s="254"/>
      <c r="FHO269" s="254"/>
      <c r="FHP269" s="254"/>
      <c r="FHQ269" s="254"/>
      <c r="FHR269" s="254"/>
      <c r="FHS269" s="254"/>
      <c r="FHT269" s="254"/>
      <c r="FHU269" s="254"/>
      <c r="FHV269" s="254"/>
      <c r="FHW269" s="254"/>
      <c r="FHX269" s="254"/>
      <c r="FHY269" s="254"/>
      <c r="FHZ269" s="254"/>
      <c r="FIA269" s="254"/>
      <c r="FIB269" s="254"/>
      <c r="FIC269" s="254"/>
      <c r="FID269" s="254"/>
      <c r="FIE269" s="254"/>
      <c r="FIF269" s="254"/>
      <c r="FIG269" s="254"/>
      <c r="FIH269" s="254"/>
      <c r="FII269" s="254"/>
      <c r="FIJ269" s="254"/>
      <c r="FIK269" s="254"/>
      <c r="FIL269" s="254"/>
      <c r="FIM269" s="254"/>
      <c r="FIN269" s="254"/>
      <c r="FIO269" s="254"/>
      <c r="FIP269" s="254"/>
      <c r="FIQ269" s="254"/>
      <c r="FIR269" s="254"/>
      <c r="FIS269" s="254"/>
      <c r="FIT269" s="254"/>
      <c r="FIU269" s="254"/>
      <c r="FIV269" s="254"/>
      <c r="FIW269" s="254"/>
      <c r="FIX269" s="254"/>
      <c r="FIY269" s="254"/>
      <c r="FIZ269" s="254"/>
      <c r="FJA269" s="254"/>
      <c r="FJB269" s="254"/>
      <c r="FJC269" s="254"/>
      <c r="FJD269" s="254"/>
      <c r="FJE269" s="254"/>
      <c r="FJF269" s="254"/>
      <c r="FJG269" s="254"/>
      <c r="FJH269" s="254"/>
      <c r="FJI269" s="254"/>
      <c r="FJJ269" s="254"/>
      <c r="FJK269" s="254"/>
      <c r="FJL269" s="254"/>
      <c r="FJM269" s="254"/>
      <c r="FJN269" s="254"/>
      <c r="FJO269" s="254"/>
      <c r="FJP269" s="254"/>
      <c r="FJQ269" s="254"/>
      <c r="FJR269" s="254"/>
      <c r="FJS269" s="254"/>
      <c r="FJT269" s="254"/>
      <c r="FJU269" s="254"/>
      <c r="FJV269" s="254"/>
      <c r="FJW269" s="254"/>
      <c r="FJX269" s="254"/>
      <c r="FJY269" s="254"/>
      <c r="FJZ269" s="254"/>
      <c r="FKA269" s="254"/>
      <c r="FKB269" s="254"/>
      <c r="FKC269" s="254"/>
      <c r="FKD269" s="254"/>
      <c r="FKE269" s="254"/>
      <c r="FKF269" s="254"/>
      <c r="FKG269" s="254"/>
      <c r="FKH269" s="254"/>
      <c r="FKI269" s="254"/>
      <c r="FKJ269" s="254"/>
      <c r="FKK269" s="254"/>
      <c r="FKL269" s="254"/>
      <c r="FKM269" s="254"/>
      <c r="FKN269" s="254"/>
      <c r="FKO269" s="254"/>
      <c r="FKP269" s="254"/>
      <c r="FKQ269" s="254"/>
      <c r="FKR269" s="254"/>
      <c r="FKS269" s="254"/>
      <c r="FKT269" s="254"/>
      <c r="FKU269" s="254"/>
      <c r="FKV269" s="254"/>
      <c r="FKW269" s="254"/>
      <c r="FKX269" s="254"/>
      <c r="FKY269" s="254"/>
      <c r="FKZ269" s="254"/>
      <c r="FLA269" s="254"/>
      <c r="FLB269" s="254"/>
      <c r="FLC269" s="254"/>
      <c r="FLD269" s="254"/>
      <c r="FLE269" s="254"/>
      <c r="FLF269" s="254"/>
      <c r="FLG269" s="254"/>
      <c r="FLH269" s="254"/>
      <c r="FLI269" s="254"/>
      <c r="FLJ269" s="254"/>
      <c r="FLK269" s="254"/>
      <c r="FLL269" s="254"/>
      <c r="FLM269" s="254"/>
      <c r="FLN269" s="254"/>
      <c r="FLO269" s="254"/>
      <c r="FLP269" s="254"/>
      <c r="FLQ269" s="254"/>
      <c r="FLR269" s="254"/>
      <c r="FLS269" s="254"/>
      <c r="FLT269" s="254"/>
      <c r="FLU269" s="254"/>
      <c r="FLV269" s="254"/>
      <c r="FLW269" s="254"/>
      <c r="FLX269" s="254"/>
      <c r="FLY269" s="254"/>
      <c r="FLZ269" s="254"/>
      <c r="FMA269" s="254"/>
      <c r="FMB269" s="254"/>
      <c r="FMC269" s="254"/>
      <c r="FMD269" s="254"/>
      <c r="FME269" s="254"/>
      <c r="FMF269" s="254"/>
      <c r="FMG269" s="254"/>
      <c r="FMH269" s="254"/>
      <c r="FMI269" s="254"/>
      <c r="FMJ269" s="254"/>
      <c r="FMK269" s="254"/>
      <c r="FML269" s="254"/>
      <c r="FMM269" s="254"/>
      <c r="FMN269" s="254"/>
      <c r="FMO269" s="254"/>
      <c r="FMP269" s="254"/>
      <c r="FMQ269" s="254"/>
      <c r="FMR269" s="254"/>
      <c r="FMS269" s="254"/>
      <c r="FMT269" s="254"/>
      <c r="FMU269" s="254"/>
      <c r="FMV269" s="254"/>
      <c r="FMW269" s="254"/>
      <c r="FMX269" s="254"/>
      <c r="FMY269" s="254"/>
      <c r="FMZ269" s="254"/>
      <c r="FNA269" s="254"/>
      <c r="FNB269" s="254"/>
      <c r="FNC269" s="254"/>
      <c r="FND269" s="254"/>
      <c r="FNE269" s="254"/>
      <c r="FNF269" s="254"/>
      <c r="FNG269" s="254"/>
      <c r="FNH269" s="254"/>
      <c r="FNI269" s="254"/>
      <c r="FNJ269" s="254"/>
      <c r="FNK269" s="254"/>
      <c r="FNL269" s="254"/>
      <c r="FNM269" s="254"/>
      <c r="FNN269" s="254"/>
      <c r="FNO269" s="254"/>
      <c r="FNP269" s="254"/>
      <c r="FNQ269" s="254"/>
      <c r="FNR269" s="254"/>
      <c r="FNS269" s="254"/>
      <c r="FNT269" s="254"/>
      <c r="FNU269" s="254"/>
      <c r="FNV269" s="254"/>
      <c r="FNW269" s="254"/>
      <c r="FNX269" s="254"/>
      <c r="FNY269" s="254"/>
      <c r="FNZ269" s="254"/>
      <c r="FOA269" s="254"/>
      <c r="FOB269" s="254"/>
      <c r="FOC269" s="254"/>
      <c r="FOD269" s="254"/>
      <c r="FOE269" s="254"/>
      <c r="FOF269" s="254"/>
      <c r="FOG269" s="254"/>
      <c r="FOH269" s="254"/>
      <c r="FOI269" s="254"/>
      <c r="FOJ269" s="254"/>
      <c r="FOK269" s="254"/>
      <c r="FOL269" s="254"/>
      <c r="FOM269" s="254"/>
      <c r="FON269" s="254"/>
      <c r="FOO269" s="254"/>
      <c r="FOP269" s="254"/>
      <c r="FOQ269" s="254"/>
      <c r="FOR269" s="254"/>
      <c r="FOS269" s="254"/>
      <c r="FOT269" s="254"/>
      <c r="FOU269" s="254"/>
      <c r="FOV269" s="254"/>
      <c r="FOW269" s="254"/>
      <c r="FOX269" s="254"/>
      <c r="FOY269" s="254"/>
      <c r="FOZ269" s="254"/>
      <c r="FPA269" s="254"/>
      <c r="FPB269" s="254"/>
      <c r="FPC269" s="254"/>
      <c r="FPD269" s="254"/>
      <c r="FPE269" s="254"/>
      <c r="FPF269" s="254"/>
      <c r="FPG269" s="254"/>
      <c r="FPH269" s="254"/>
      <c r="FPI269" s="254"/>
      <c r="FPJ269" s="254"/>
      <c r="FPK269" s="254"/>
      <c r="FPL269" s="254"/>
      <c r="FPM269" s="254"/>
      <c r="FPN269" s="254"/>
      <c r="FPO269" s="254"/>
      <c r="FPP269" s="254"/>
      <c r="FPQ269" s="254"/>
      <c r="FPR269" s="254"/>
      <c r="FPS269" s="254"/>
      <c r="FPT269" s="254"/>
      <c r="FPU269" s="254"/>
      <c r="FPV269" s="254"/>
      <c r="FPW269" s="254"/>
      <c r="FPX269" s="254"/>
      <c r="FPY269" s="254"/>
      <c r="FPZ269" s="254"/>
      <c r="FQA269" s="254"/>
      <c r="FQB269" s="254"/>
      <c r="FQC269" s="254"/>
      <c r="FQD269" s="254"/>
      <c r="FQE269" s="254"/>
      <c r="FQF269" s="254"/>
      <c r="FQG269" s="254"/>
      <c r="FQH269" s="254"/>
      <c r="FQI269" s="254"/>
      <c r="FQJ269" s="254"/>
      <c r="FQK269" s="254"/>
      <c r="FQL269" s="254"/>
      <c r="FQM269" s="254"/>
      <c r="FQN269" s="254"/>
      <c r="FQO269" s="254"/>
      <c r="FQP269" s="254"/>
      <c r="FQQ269" s="254"/>
      <c r="FQR269" s="254"/>
      <c r="FQS269" s="254"/>
      <c r="FQT269" s="254"/>
      <c r="FQU269" s="254"/>
      <c r="FQV269" s="254"/>
      <c r="FQW269" s="254"/>
      <c r="FQX269" s="254"/>
      <c r="FQY269" s="254"/>
      <c r="FQZ269" s="254"/>
      <c r="FRA269" s="254"/>
      <c r="FRB269" s="254"/>
      <c r="FRC269" s="254"/>
      <c r="FRD269" s="254"/>
      <c r="FRE269" s="254"/>
      <c r="FRF269" s="254"/>
      <c r="FRG269" s="254"/>
      <c r="FRH269" s="254"/>
      <c r="FRI269" s="254"/>
      <c r="FRJ269" s="254"/>
      <c r="FRK269" s="254"/>
      <c r="FRL269" s="254"/>
      <c r="FRM269" s="254"/>
      <c r="FRN269" s="254"/>
      <c r="FRO269" s="254"/>
      <c r="FRP269" s="254"/>
      <c r="FRQ269" s="254"/>
      <c r="FRR269" s="254"/>
      <c r="FRS269" s="254"/>
      <c r="FRT269" s="254"/>
      <c r="FRU269" s="254"/>
      <c r="FRV269" s="254"/>
      <c r="FRW269" s="254"/>
      <c r="FRX269" s="254"/>
      <c r="FRY269" s="254"/>
      <c r="FRZ269" s="254"/>
      <c r="FSA269" s="254"/>
      <c r="FSB269" s="254"/>
      <c r="FSC269" s="254"/>
      <c r="FSD269" s="254"/>
      <c r="FSE269" s="254"/>
      <c r="FSF269" s="254"/>
      <c r="FSG269" s="254"/>
      <c r="FSH269" s="254"/>
      <c r="FSI269" s="254"/>
      <c r="FSJ269" s="254"/>
      <c r="FSK269" s="254"/>
      <c r="FSL269" s="254"/>
      <c r="FSM269" s="254"/>
      <c r="FSN269" s="254"/>
      <c r="FSO269" s="254"/>
      <c r="FSP269" s="254"/>
      <c r="FSQ269" s="254"/>
      <c r="FSR269" s="254"/>
      <c r="FSS269" s="254"/>
      <c r="FST269" s="254"/>
      <c r="FSU269" s="254"/>
      <c r="FSV269" s="254"/>
      <c r="FSW269" s="254"/>
      <c r="FSX269" s="254"/>
      <c r="FSY269" s="254"/>
      <c r="FSZ269" s="254"/>
      <c r="FTA269" s="254"/>
      <c r="FTB269" s="254"/>
      <c r="FTC269" s="254"/>
      <c r="FTD269" s="254"/>
      <c r="FTE269" s="254"/>
      <c r="FTF269" s="254"/>
      <c r="FTG269" s="254"/>
      <c r="FTH269" s="254"/>
      <c r="FTI269" s="254"/>
      <c r="FTJ269" s="254"/>
      <c r="FTK269" s="254"/>
      <c r="FTL269" s="254"/>
      <c r="FTM269" s="254"/>
      <c r="FTN269" s="254"/>
      <c r="FTO269" s="254"/>
      <c r="FTP269" s="254"/>
      <c r="FTQ269" s="254"/>
      <c r="FTR269" s="254"/>
      <c r="FTS269" s="254"/>
      <c r="FTT269" s="254"/>
      <c r="FTU269" s="254"/>
      <c r="FTV269" s="254"/>
      <c r="FTW269" s="254"/>
      <c r="FTX269" s="254"/>
      <c r="FTY269" s="254"/>
      <c r="FTZ269" s="254"/>
      <c r="FUA269" s="254"/>
      <c r="FUB269" s="254"/>
      <c r="FUC269" s="254"/>
      <c r="FUD269" s="254"/>
      <c r="FUE269" s="254"/>
      <c r="FUF269" s="254"/>
      <c r="FUG269" s="254"/>
      <c r="FUH269" s="254"/>
      <c r="FUI269" s="254"/>
      <c r="FUJ269" s="254"/>
      <c r="FUK269" s="254"/>
      <c r="FUL269" s="254"/>
      <c r="FUM269" s="254"/>
      <c r="FUN269" s="254"/>
      <c r="FUO269" s="254"/>
      <c r="FUP269" s="254"/>
      <c r="FUQ269" s="254"/>
      <c r="FUR269" s="254"/>
      <c r="FUS269" s="254"/>
      <c r="FUT269" s="254"/>
      <c r="FUU269" s="254"/>
      <c r="FUV269" s="254"/>
      <c r="FUW269" s="254"/>
      <c r="FUX269" s="254"/>
      <c r="FUY269" s="254"/>
      <c r="FUZ269" s="254"/>
      <c r="FVA269" s="254"/>
      <c r="FVB269" s="254"/>
      <c r="FVC269" s="254"/>
      <c r="FVD269" s="254"/>
      <c r="FVE269" s="254"/>
      <c r="FVF269" s="254"/>
      <c r="FVG269" s="254"/>
      <c r="FVH269" s="254"/>
      <c r="FVI269" s="254"/>
      <c r="FVJ269" s="254"/>
      <c r="FVK269" s="254"/>
      <c r="FVL269" s="254"/>
      <c r="FVM269" s="254"/>
      <c r="FVN269" s="254"/>
      <c r="FVO269" s="254"/>
      <c r="FVP269" s="254"/>
      <c r="FVQ269" s="254"/>
      <c r="FVR269" s="254"/>
      <c r="FVS269" s="254"/>
      <c r="FVT269" s="254"/>
      <c r="FVU269" s="254"/>
      <c r="FVV269" s="254"/>
      <c r="FVW269" s="254"/>
      <c r="FVX269" s="254"/>
      <c r="FVY269" s="254"/>
      <c r="FVZ269" s="254"/>
      <c r="FWA269" s="254"/>
      <c r="FWB269" s="254"/>
      <c r="FWC269" s="254"/>
      <c r="FWD269" s="254"/>
      <c r="FWE269" s="254"/>
      <c r="FWF269" s="254"/>
      <c r="FWG269" s="254"/>
      <c r="FWH269" s="254"/>
      <c r="FWI269" s="254"/>
      <c r="FWJ269" s="254"/>
      <c r="FWK269" s="254"/>
      <c r="FWL269" s="254"/>
      <c r="FWM269" s="254"/>
      <c r="FWN269" s="254"/>
      <c r="FWO269" s="254"/>
      <c r="FWP269" s="254"/>
      <c r="FWQ269" s="254"/>
      <c r="FWR269" s="254"/>
      <c r="FWS269" s="254"/>
      <c r="FWT269" s="254"/>
      <c r="FWU269" s="254"/>
      <c r="FWV269" s="254"/>
      <c r="FWW269" s="254"/>
      <c r="FWX269" s="254"/>
      <c r="FWY269" s="254"/>
      <c r="FWZ269" s="254"/>
      <c r="FXA269" s="254"/>
      <c r="FXB269" s="254"/>
      <c r="FXC269" s="254"/>
      <c r="FXD269" s="254"/>
      <c r="FXE269" s="254"/>
      <c r="FXF269" s="254"/>
      <c r="FXG269" s="254"/>
      <c r="FXH269" s="254"/>
      <c r="FXI269" s="254"/>
      <c r="FXJ269" s="254"/>
      <c r="FXK269" s="254"/>
      <c r="FXL269" s="254"/>
      <c r="FXM269" s="254"/>
      <c r="FXN269" s="254"/>
      <c r="FXO269" s="254"/>
      <c r="FXP269" s="254"/>
      <c r="FXQ269" s="254"/>
      <c r="FXR269" s="254"/>
      <c r="FXS269" s="254"/>
      <c r="FXT269" s="254"/>
      <c r="FXU269" s="254"/>
      <c r="FXV269" s="254"/>
      <c r="FXW269" s="254"/>
      <c r="FXX269" s="254"/>
      <c r="FXY269" s="254"/>
      <c r="FXZ269" s="254"/>
      <c r="FYA269" s="254"/>
      <c r="FYB269" s="254"/>
      <c r="FYC269" s="254"/>
      <c r="FYD269" s="254"/>
      <c r="FYE269" s="254"/>
      <c r="FYF269" s="254"/>
      <c r="FYG269" s="254"/>
      <c r="FYH269" s="254"/>
      <c r="FYI269" s="254"/>
      <c r="FYJ269" s="254"/>
      <c r="FYK269" s="254"/>
      <c r="FYL269" s="254"/>
      <c r="FYM269" s="254"/>
      <c r="FYN269" s="254"/>
      <c r="FYO269" s="254"/>
      <c r="FYP269" s="254"/>
      <c r="FYQ269" s="254"/>
      <c r="FYR269" s="254"/>
      <c r="FYS269" s="254"/>
      <c r="FYT269" s="254"/>
      <c r="FYU269" s="254"/>
      <c r="FYV269" s="254"/>
      <c r="FYW269" s="254"/>
      <c r="FYX269" s="254"/>
      <c r="FYY269" s="254"/>
      <c r="FYZ269" s="254"/>
      <c r="FZA269" s="254"/>
      <c r="FZB269" s="254"/>
      <c r="FZC269" s="254"/>
      <c r="FZD269" s="254"/>
      <c r="FZE269" s="254"/>
      <c r="FZF269" s="254"/>
      <c r="FZG269" s="254"/>
      <c r="FZH269" s="254"/>
      <c r="FZI269" s="254"/>
      <c r="FZJ269" s="254"/>
      <c r="FZK269" s="254"/>
      <c r="FZL269" s="254"/>
      <c r="FZM269" s="254"/>
      <c r="FZN269" s="254"/>
      <c r="FZO269" s="254"/>
      <c r="FZP269" s="254"/>
      <c r="FZQ269" s="254"/>
      <c r="FZR269" s="254"/>
      <c r="FZS269" s="254"/>
      <c r="FZT269" s="254"/>
      <c r="FZU269" s="254"/>
      <c r="FZV269" s="254"/>
      <c r="FZW269" s="254"/>
      <c r="FZX269" s="254"/>
      <c r="FZY269" s="254"/>
      <c r="FZZ269" s="254"/>
      <c r="GAA269" s="254"/>
      <c r="GAB269" s="254"/>
      <c r="GAC269" s="254"/>
      <c r="GAD269" s="254"/>
      <c r="GAE269" s="254"/>
      <c r="GAF269" s="254"/>
      <c r="GAG269" s="254"/>
      <c r="GAH269" s="254"/>
      <c r="GAI269" s="254"/>
      <c r="GAJ269" s="254"/>
      <c r="GAK269" s="254"/>
      <c r="GAL269" s="254"/>
      <c r="GAM269" s="254"/>
      <c r="GAN269" s="254"/>
      <c r="GAO269" s="254"/>
      <c r="GAP269" s="254"/>
      <c r="GAQ269" s="254"/>
      <c r="GAR269" s="254"/>
      <c r="GAS269" s="254"/>
      <c r="GAT269" s="254"/>
      <c r="GAU269" s="254"/>
      <c r="GAV269" s="254"/>
      <c r="GAW269" s="254"/>
      <c r="GAX269" s="254"/>
      <c r="GAY269" s="254"/>
      <c r="GAZ269" s="254"/>
      <c r="GBA269" s="254"/>
      <c r="GBB269" s="254"/>
      <c r="GBC269" s="254"/>
      <c r="GBD269" s="254"/>
      <c r="GBE269" s="254"/>
      <c r="GBF269" s="254"/>
      <c r="GBG269" s="254"/>
      <c r="GBH269" s="254"/>
      <c r="GBI269" s="254"/>
      <c r="GBJ269" s="254"/>
      <c r="GBK269" s="254"/>
      <c r="GBL269" s="254"/>
      <c r="GBM269" s="254"/>
      <c r="GBN269" s="254"/>
      <c r="GBO269" s="254"/>
      <c r="GBP269" s="254"/>
      <c r="GBQ269" s="254"/>
      <c r="GBR269" s="254"/>
      <c r="GBS269" s="254"/>
      <c r="GBT269" s="254"/>
      <c r="GBU269" s="254"/>
      <c r="GBV269" s="254"/>
      <c r="GBW269" s="254"/>
      <c r="GBX269" s="254"/>
      <c r="GBY269" s="254"/>
      <c r="GBZ269" s="254"/>
      <c r="GCA269" s="254"/>
      <c r="GCB269" s="254"/>
      <c r="GCC269" s="254"/>
      <c r="GCD269" s="254"/>
      <c r="GCE269" s="254"/>
      <c r="GCF269" s="254"/>
      <c r="GCG269" s="254"/>
      <c r="GCH269" s="254"/>
      <c r="GCI269" s="254"/>
      <c r="GCJ269" s="254"/>
      <c r="GCK269" s="254"/>
      <c r="GCL269" s="254"/>
      <c r="GCM269" s="254"/>
      <c r="GCN269" s="254"/>
      <c r="GCO269" s="254"/>
      <c r="GCP269" s="254"/>
      <c r="GCQ269" s="254"/>
      <c r="GCR269" s="254"/>
      <c r="GCS269" s="254"/>
      <c r="GCT269" s="254"/>
      <c r="GCU269" s="254"/>
      <c r="GCV269" s="254"/>
      <c r="GCW269" s="254"/>
      <c r="GCX269" s="254"/>
      <c r="GCY269" s="254"/>
      <c r="GCZ269" s="254"/>
      <c r="GDA269" s="254"/>
      <c r="GDB269" s="254"/>
      <c r="GDC269" s="254"/>
      <c r="GDD269" s="254"/>
      <c r="GDE269" s="254"/>
      <c r="GDF269" s="254"/>
      <c r="GDG269" s="254"/>
      <c r="GDH269" s="254"/>
      <c r="GDI269" s="254"/>
      <c r="GDJ269" s="254"/>
      <c r="GDK269" s="254"/>
      <c r="GDL269" s="254"/>
      <c r="GDM269" s="254"/>
      <c r="GDN269" s="254"/>
      <c r="GDO269" s="254"/>
      <c r="GDP269" s="254"/>
      <c r="GDQ269" s="254"/>
      <c r="GDR269" s="254"/>
      <c r="GDS269" s="254"/>
      <c r="GDT269" s="254"/>
      <c r="GDU269" s="254"/>
      <c r="GDV269" s="254"/>
      <c r="GDW269" s="254"/>
      <c r="GDX269" s="254"/>
      <c r="GDY269" s="254"/>
      <c r="GDZ269" s="254"/>
      <c r="GEA269" s="254"/>
      <c r="GEB269" s="254"/>
      <c r="GEC269" s="254"/>
      <c r="GED269" s="254"/>
      <c r="GEE269" s="254"/>
      <c r="GEF269" s="254"/>
      <c r="GEG269" s="254"/>
      <c r="GEH269" s="254"/>
      <c r="GEI269" s="254"/>
      <c r="GEJ269" s="254"/>
      <c r="GEK269" s="254"/>
      <c r="GEL269" s="254"/>
      <c r="GEM269" s="254"/>
      <c r="GEN269" s="254"/>
      <c r="GEO269" s="254"/>
      <c r="GEP269" s="254"/>
      <c r="GEQ269" s="254"/>
      <c r="GER269" s="254"/>
      <c r="GES269" s="254"/>
      <c r="GET269" s="254"/>
      <c r="GEU269" s="254"/>
      <c r="GEV269" s="254"/>
      <c r="GEW269" s="254"/>
      <c r="GEX269" s="254"/>
      <c r="GEY269" s="254"/>
      <c r="GEZ269" s="254"/>
      <c r="GFA269" s="254"/>
      <c r="GFB269" s="254"/>
      <c r="GFC269" s="254"/>
      <c r="GFD269" s="254"/>
      <c r="GFE269" s="254"/>
      <c r="GFF269" s="254"/>
      <c r="GFG269" s="254"/>
      <c r="GFH269" s="254"/>
      <c r="GFI269" s="254"/>
      <c r="GFJ269" s="254"/>
      <c r="GFK269" s="254"/>
      <c r="GFL269" s="254"/>
      <c r="GFM269" s="254"/>
      <c r="GFN269" s="254"/>
      <c r="GFO269" s="254"/>
      <c r="GFP269" s="254"/>
      <c r="GFQ269" s="254"/>
      <c r="GFR269" s="254"/>
      <c r="GFS269" s="254"/>
      <c r="GFT269" s="254"/>
      <c r="GFU269" s="254"/>
      <c r="GFV269" s="254"/>
      <c r="GFW269" s="254"/>
      <c r="GFX269" s="254"/>
      <c r="GFY269" s="254"/>
      <c r="GFZ269" s="254"/>
      <c r="GGA269" s="254"/>
      <c r="GGB269" s="254"/>
      <c r="GGC269" s="254"/>
      <c r="GGD269" s="254"/>
      <c r="GGE269" s="254"/>
      <c r="GGF269" s="254"/>
      <c r="GGG269" s="254"/>
      <c r="GGH269" s="254"/>
      <c r="GGI269" s="254"/>
      <c r="GGJ269" s="254"/>
      <c r="GGK269" s="254"/>
      <c r="GGL269" s="254"/>
      <c r="GGM269" s="254"/>
      <c r="GGN269" s="254"/>
      <c r="GGO269" s="254"/>
      <c r="GGP269" s="254"/>
      <c r="GGQ269" s="254"/>
      <c r="GGR269" s="254"/>
      <c r="GGS269" s="254"/>
      <c r="GGT269" s="254"/>
      <c r="GGU269" s="254"/>
      <c r="GGV269" s="254"/>
      <c r="GGW269" s="254"/>
      <c r="GGX269" s="254"/>
      <c r="GGY269" s="254"/>
      <c r="GGZ269" s="254"/>
      <c r="GHA269" s="254"/>
      <c r="GHB269" s="254"/>
      <c r="GHC269" s="254"/>
      <c r="GHD269" s="254"/>
      <c r="GHE269" s="254"/>
      <c r="GHF269" s="254"/>
      <c r="GHG269" s="254"/>
      <c r="GHH269" s="254"/>
      <c r="GHI269" s="254"/>
      <c r="GHJ269" s="254"/>
      <c r="GHK269" s="254"/>
      <c r="GHL269" s="254"/>
      <c r="GHM269" s="254"/>
      <c r="GHN269" s="254"/>
      <c r="GHO269" s="254"/>
      <c r="GHP269" s="254"/>
      <c r="GHQ269" s="254"/>
      <c r="GHR269" s="254"/>
      <c r="GHS269" s="254"/>
      <c r="GHT269" s="254"/>
      <c r="GHU269" s="254"/>
      <c r="GHV269" s="254"/>
      <c r="GHW269" s="254"/>
      <c r="GHX269" s="254"/>
      <c r="GHY269" s="254"/>
      <c r="GHZ269" s="254"/>
      <c r="GIA269" s="254"/>
      <c r="GIB269" s="254"/>
      <c r="GIC269" s="254"/>
      <c r="GID269" s="254"/>
      <c r="GIE269" s="254"/>
      <c r="GIF269" s="254"/>
      <c r="GIG269" s="254"/>
      <c r="GIH269" s="254"/>
      <c r="GII269" s="254"/>
      <c r="GIJ269" s="254"/>
      <c r="GIK269" s="254"/>
      <c r="GIL269" s="254"/>
      <c r="GIM269" s="254"/>
      <c r="GIN269" s="254"/>
      <c r="GIO269" s="254"/>
      <c r="GIP269" s="254"/>
      <c r="GIQ269" s="254"/>
      <c r="GIR269" s="254"/>
      <c r="GIS269" s="254"/>
      <c r="GIT269" s="254"/>
      <c r="GIU269" s="254"/>
      <c r="GIV269" s="254"/>
      <c r="GIW269" s="254"/>
      <c r="GIX269" s="254"/>
      <c r="GIY269" s="254"/>
      <c r="GIZ269" s="254"/>
      <c r="GJA269" s="254"/>
      <c r="GJB269" s="254"/>
      <c r="GJC269" s="254"/>
      <c r="GJD269" s="254"/>
      <c r="GJE269" s="254"/>
      <c r="GJF269" s="254"/>
      <c r="GJG269" s="254"/>
      <c r="GJH269" s="254"/>
      <c r="GJI269" s="254"/>
      <c r="GJJ269" s="254"/>
      <c r="GJK269" s="254"/>
      <c r="GJL269" s="254"/>
      <c r="GJM269" s="254"/>
      <c r="GJN269" s="254"/>
      <c r="GJO269" s="254"/>
      <c r="GJP269" s="254"/>
      <c r="GJQ269" s="254"/>
      <c r="GJR269" s="254"/>
      <c r="GJS269" s="254"/>
      <c r="GJT269" s="254"/>
      <c r="GJU269" s="254"/>
      <c r="GJV269" s="254"/>
      <c r="GJW269" s="254"/>
      <c r="GJX269" s="254"/>
      <c r="GJY269" s="254"/>
      <c r="GJZ269" s="254"/>
      <c r="GKA269" s="254"/>
      <c r="GKB269" s="254"/>
      <c r="GKC269" s="254"/>
      <c r="GKD269" s="254"/>
      <c r="GKE269" s="254"/>
      <c r="GKF269" s="254"/>
      <c r="GKG269" s="254"/>
      <c r="GKH269" s="254"/>
      <c r="GKI269" s="254"/>
      <c r="GKJ269" s="254"/>
      <c r="GKK269" s="254"/>
      <c r="GKL269" s="254"/>
      <c r="GKM269" s="254"/>
      <c r="GKN269" s="254"/>
      <c r="GKO269" s="254"/>
      <c r="GKP269" s="254"/>
      <c r="GKQ269" s="254"/>
      <c r="GKR269" s="254"/>
      <c r="GKS269" s="254"/>
      <c r="GKT269" s="254"/>
      <c r="GKU269" s="254"/>
      <c r="GKV269" s="254"/>
      <c r="GKW269" s="254"/>
      <c r="GKX269" s="254"/>
      <c r="GKY269" s="254"/>
      <c r="GKZ269" s="254"/>
      <c r="GLA269" s="254"/>
      <c r="GLB269" s="254"/>
      <c r="GLC269" s="254"/>
      <c r="GLD269" s="254"/>
      <c r="GLE269" s="254"/>
      <c r="GLF269" s="254"/>
      <c r="GLG269" s="254"/>
      <c r="GLH269" s="254"/>
      <c r="GLI269" s="254"/>
      <c r="GLJ269" s="254"/>
      <c r="GLK269" s="254"/>
      <c r="GLL269" s="254"/>
      <c r="GLM269" s="254"/>
      <c r="GLN269" s="254"/>
      <c r="GLO269" s="254"/>
      <c r="GLP269" s="254"/>
      <c r="GLQ269" s="254"/>
      <c r="GLR269" s="254"/>
      <c r="GLS269" s="254"/>
      <c r="GLT269" s="254"/>
      <c r="GLU269" s="254"/>
      <c r="GLV269" s="254"/>
      <c r="GLW269" s="254"/>
      <c r="GLX269" s="254"/>
      <c r="GLY269" s="254"/>
      <c r="GLZ269" s="254"/>
      <c r="GMA269" s="254"/>
      <c r="GMB269" s="254"/>
      <c r="GMC269" s="254"/>
      <c r="GMD269" s="254"/>
      <c r="GME269" s="254"/>
      <c r="GMF269" s="254"/>
      <c r="GMG269" s="254"/>
      <c r="GMH269" s="254"/>
      <c r="GMI269" s="254"/>
      <c r="GMJ269" s="254"/>
      <c r="GMK269" s="254"/>
      <c r="GML269" s="254"/>
      <c r="GMM269" s="254"/>
      <c r="GMN269" s="254"/>
      <c r="GMO269" s="254"/>
      <c r="GMP269" s="254"/>
      <c r="GMQ269" s="254"/>
      <c r="GMR269" s="254"/>
      <c r="GMS269" s="254"/>
      <c r="GMT269" s="254"/>
      <c r="GMU269" s="254"/>
      <c r="GMV269" s="254"/>
      <c r="GMW269" s="254"/>
      <c r="GMX269" s="254"/>
      <c r="GMY269" s="254"/>
      <c r="GMZ269" s="254"/>
      <c r="GNA269" s="254"/>
      <c r="GNB269" s="254"/>
      <c r="GNC269" s="254"/>
      <c r="GND269" s="254"/>
      <c r="GNE269" s="254"/>
      <c r="GNF269" s="254"/>
      <c r="GNG269" s="254"/>
      <c r="GNH269" s="254"/>
      <c r="GNI269" s="254"/>
      <c r="GNJ269" s="254"/>
      <c r="GNK269" s="254"/>
      <c r="GNL269" s="254"/>
      <c r="GNM269" s="254"/>
      <c r="GNN269" s="254"/>
      <c r="GNO269" s="254"/>
      <c r="GNP269" s="254"/>
      <c r="GNQ269" s="254"/>
      <c r="GNR269" s="254"/>
      <c r="GNS269" s="254"/>
      <c r="GNT269" s="254"/>
      <c r="GNU269" s="254"/>
      <c r="GNV269" s="254"/>
      <c r="GNW269" s="254"/>
      <c r="GNX269" s="254"/>
      <c r="GNY269" s="254"/>
      <c r="GNZ269" s="254"/>
      <c r="GOA269" s="254"/>
      <c r="GOB269" s="254"/>
      <c r="GOC269" s="254"/>
      <c r="GOD269" s="254"/>
      <c r="GOE269" s="254"/>
      <c r="GOF269" s="254"/>
      <c r="GOG269" s="254"/>
      <c r="GOH269" s="254"/>
      <c r="GOI269" s="254"/>
      <c r="GOJ269" s="254"/>
      <c r="GOK269" s="254"/>
      <c r="GOL269" s="254"/>
      <c r="GOM269" s="254"/>
      <c r="GON269" s="254"/>
      <c r="GOO269" s="254"/>
      <c r="GOP269" s="254"/>
      <c r="GOQ269" s="254"/>
      <c r="GOR269" s="254"/>
      <c r="GOS269" s="254"/>
      <c r="GOT269" s="254"/>
      <c r="GOU269" s="254"/>
      <c r="GOV269" s="254"/>
      <c r="GOW269" s="254"/>
      <c r="GOX269" s="254"/>
      <c r="GOY269" s="254"/>
      <c r="GOZ269" s="254"/>
      <c r="GPA269" s="254"/>
      <c r="GPB269" s="254"/>
      <c r="GPC269" s="254"/>
      <c r="GPD269" s="254"/>
      <c r="GPE269" s="254"/>
      <c r="GPF269" s="254"/>
      <c r="GPG269" s="254"/>
      <c r="GPH269" s="254"/>
      <c r="GPI269" s="254"/>
      <c r="GPJ269" s="254"/>
      <c r="GPK269" s="254"/>
      <c r="GPL269" s="254"/>
      <c r="GPM269" s="254"/>
      <c r="GPN269" s="254"/>
      <c r="GPO269" s="254"/>
      <c r="GPP269" s="254"/>
      <c r="GPQ269" s="254"/>
      <c r="GPR269" s="254"/>
      <c r="GPS269" s="254"/>
      <c r="GPT269" s="254"/>
      <c r="GPU269" s="254"/>
      <c r="GPV269" s="254"/>
      <c r="GPW269" s="254"/>
      <c r="GPX269" s="254"/>
      <c r="GPY269" s="254"/>
      <c r="GPZ269" s="254"/>
      <c r="GQA269" s="254"/>
      <c r="GQB269" s="254"/>
      <c r="GQC269" s="254"/>
      <c r="GQD269" s="254"/>
      <c r="GQE269" s="254"/>
      <c r="GQF269" s="254"/>
      <c r="GQG269" s="254"/>
      <c r="GQH269" s="254"/>
      <c r="GQI269" s="254"/>
      <c r="GQJ269" s="254"/>
      <c r="GQK269" s="254"/>
      <c r="GQL269" s="254"/>
      <c r="GQM269" s="254"/>
      <c r="GQN269" s="254"/>
      <c r="GQO269" s="254"/>
      <c r="GQP269" s="254"/>
      <c r="GQQ269" s="254"/>
      <c r="GQR269" s="254"/>
      <c r="GQS269" s="254"/>
      <c r="GQT269" s="254"/>
      <c r="GQU269" s="254"/>
      <c r="GQV269" s="254"/>
      <c r="GQW269" s="254"/>
      <c r="GQX269" s="254"/>
      <c r="GQY269" s="254"/>
      <c r="GQZ269" s="254"/>
      <c r="GRA269" s="254"/>
      <c r="GRB269" s="254"/>
      <c r="GRC269" s="254"/>
      <c r="GRD269" s="254"/>
      <c r="GRE269" s="254"/>
      <c r="GRF269" s="254"/>
      <c r="GRG269" s="254"/>
      <c r="GRH269" s="254"/>
      <c r="GRI269" s="254"/>
      <c r="GRJ269" s="254"/>
      <c r="GRK269" s="254"/>
      <c r="GRL269" s="254"/>
      <c r="GRM269" s="254"/>
      <c r="GRN269" s="254"/>
      <c r="GRO269" s="254"/>
      <c r="GRP269" s="254"/>
      <c r="GRQ269" s="254"/>
      <c r="GRR269" s="254"/>
      <c r="GRS269" s="254"/>
      <c r="GRT269" s="254"/>
      <c r="GRU269" s="254"/>
      <c r="GRV269" s="254"/>
      <c r="GRW269" s="254"/>
      <c r="GRX269" s="254"/>
      <c r="GRY269" s="254"/>
      <c r="GRZ269" s="254"/>
      <c r="GSA269" s="254"/>
      <c r="GSB269" s="254"/>
      <c r="GSC269" s="254"/>
      <c r="GSD269" s="254"/>
      <c r="GSE269" s="254"/>
      <c r="GSF269" s="254"/>
      <c r="GSG269" s="254"/>
      <c r="GSH269" s="254"/>
      <c r="GSI269" s="254"/>
      <c r="GSJ269" s="254"/>
      <c r="GSK269" s="254"/>
      <c r="GSL269" s="254"/>
      <c r="GSM269" s="254"/>
      <c r="GSN269" s="254"/>
      <c r="GSO269" s="254"/>
      <c r="GSP269" s="254"/>
      <c r="GSQ269" s="254"/>
      <c r="GSR269" s="254"/>
      <c r="GSS269" s="254"/>
      <c r="GST269" s="254"/>
      <c r="GSU269" s="254"/>
      <c r="GSV269" s="254"/>
      <c r="GSW269" s="254"/>
      <c r="GSX269" s="254"/>
      <c r="GSY269" s="254"/>
      <c r="GSZ269" s="254"/>
      <c r="GTA269" s="254"/>
      <c r="GTB269" s="254"/>
      <c r="GTC269" s="254"/>
      <c r="GTD269" s="254"/>
      <c r="GTE269" s="254"/>
      <c r="GTF269" s="254"/>
      <c r="GTG269" s="254"/>
      <c r="GTH269" s="254"/>
      <c r="GTI269" s="254"/>
      <c r="GTJ269" s="254"/>
      <c r="GTK269" s="254"/>
      <c r="GTL269" s="254"/>
      <c r="GTM269" s="254"/>
      <c r="GTN269" s="254"/>
      <c r="GTO269" s="254"/>
      <c r="GTP269" s="254"/>
      <c r="GTQ269" s="254"/>
      <c r="GTR269" s="254"/>
      <c r="GTS269" s="254"/>
      <c r="GTT269" s="254"/>
      <c r="GTU269" s="254"/>
      <c r="GTV269" s="254"/>
      <c r="GTW269" s="254"/>
      <c r="GTX269" s="254"/>
      <c r="GTY269" s="254"/>
      <c r="GTZ269" s="254"/>
      <c r="GUA269" s="254"/>
      <c r="GUB269" s="254"/>
      <c r="GUC269" s="254"/>
      <c r="GUD269" s="254"/>
      <c r="GUE269" s="254"/>
      <c r="GUF269" s="254"/>
      <c r="GUG269" s="254"/>
      <c r="GUH269" s="254"/>
      <c r="GUI269" s="254"/>
      <c r="GUJ269" s="254"/>
      <c r="GUK269" s="254"/>
      <c r="GUL269" s="254"/>
      <c r="GUM269" s="254"/>
      <c r="GUN269" s="254"/>
      <c r="GUO269" s="254"/>
      <c r="GUP269" s="254"/>
      <c r="GUQ269" s="254"/>
      <c r="GUR269" s="254"/>
      <c r="GUS269" s="254"/>
      <c r="GUT269" s="254"/>
      <c r="GUU269" s="254"/>
      <c r="GUV269" s="254"/>
      <c r="GUW269" s="254"/>
      <c r="GUX269" s="254"/>
      <c r="GUY269" s="254"/>
      <c r="GUZ269" s="254"/>
      <c r="GVA269" s="254"/>
      <c r="GVB269" s="254"/>
      <c r="GVC269" s="254"/>
      <c r="GVD269" s="254"/>
      <c r="GVE269" s="254"/>
      <c r="GVF269" s="254"/>
      <c r="GVG269" s="254"/>
      <c r="GVH269" s="254"/>
      <c r="GVI269" s="254"/>
      <c r="GVJ269" s="254"/>
      <c r="GVK269" s="254"/>
      <c r="GVL269" s="254"/>
      <c r="GVM269" s="254"/>
      <c r="GVN269" s="254"/>
      <c r="GVO269" s="254"/>
      <c r="GVP269" s="254"/>
      <c r="GVQ269" s="254"/>
      <c r="GVR269" s="254"/>
      <c r="GVS269" s="254"/>
      <c r="GVT269" s="254"/>
      <c r="GVU269" s="254"/>
      <c r="GVV269" s="254"/>
      <c r="GVW269" s="254"/>
      <c r="GVX269" s="254"/>
      <c r="GVY269" s="254"/>
      <c r="GVZ269" s="254"/>
      <c r="GWA269" s="254"/>
      <c r="GWB269" s="254"/>
      <c r="GWC269" s="254"/>
      <c r="GWD269" s="254"/>
      <c r="GWE269" s="254"/>
      <c r="GWF269" s="254"/>
      <c r="GWG269" s="254"/>
      <c r="GWH269" s="254"/>
      <c r="GWI269" s="254"/>
      <c r="GWJ269" s="254"/>
      <c r="GWK269" s="254"/>
      <c r="GWL269" s="254"/>
      <c r="GWM269" s="254"/>
      <c r="GWN269" s="254"/>
      <c r="GWO269" s="254"/>
      <c r="GWP269" s="254"/>
      <c r="GWQ269" s="254"/>
      <c r="GWR269" s="254"/>
      <c r="GWS269" s="254"/>
      <c r="GWT269" s="254"/>
      <c r="GWU269" s="254"/>
      <c r="GWV269" s="254"/>
      <c r="GWW269" s="254"/>
      <c r="GWX269" s="254"/>
      <c r="GWY269" s="254"/>
      <c r="GWZ269" s="254"/>
      <c r="GXA269" s="254"/>
      <c r="GXB269" s="254"/>
      <c r="GXC269" s="254"/>
      <c r="GXD269" s="254"/>
      <c r="GXE269" s="254"/>
      <c r="GXF269" s="254"/>
      <c r="GXG269" s="254"/>
      <c r="GXH269" s="254"/>
      <c r="GXI269" s="254"/>
      <c r="GXJ269" s="254"/>
      <c r="GXK269" s="254"/>
      <c r="GXL269" s="254"/>
      <c r="GXM269" s="254"/>
      <c r="GXN269" s="254"/>
      <c r="GXO269" s="254"/>
      <c r="GXP269" s="254"/>
      <c r="GXQ269" s="254"/>
      <c r="GXR269" s="254"/>
      <c r="GXS269" s="254"/>
      <c r="GXT269" s="254"/>
      <c r="GXU269" s="254"/>
      <c r="GXV269" s="254"/>
      <c r="GXW269" s="254"/>
      <c r="GXX269" s="254"/>
      <c r="GXY269" s="254"/>
      <c r="GXZ269" s="254"/>
      <c r="GYA269" s="254"/>
      <c r="GYB269" s="254"/>
      <c r="GYC269" s="254"/>
      <c r="GYD269" s="254"/>
      <c r="GYE269" s="254"/>
      <c r="GYF269" s="254"/>
      <c r="GYG269" s="254"/>
      <c r="GYH269" s="254"/>
      <c r="GYI269" s="254"/>
      <c r="GYJ269" s="254"/>
      <c r="GYK269" s="254"/>
      <c r="GYL269" s="254"/>
      <c r="GYM269" s="254"/>
      <c r="GYN269" s="254"/>
      <c r="GYO269" s="254"/>
      <c r="GYP269" s="254"/>
      <c r="GYQ269" s="254"/>
      <c r="GYR269" s="254"/>
      <c r="GYS269" s="254"/>
      <c r="GYT269" s="254"/>
      <c r="GYU269" s="254"/>
      <c r="GYV269" s="254"/>
      <c r="GYW269" s="254"/>
      <c r="GYX269" s="254"/>
      <c r="GYY269" s="254"/>
      <c r="GYZ269" s="254"/>
      <c r="GZA269" s="254"/>
      <c r="GZB269" s="254"/>
      <c r="GZC269" s="254"/>
      <c r="GZD269" s="254"/>
      <c r="GZE269" s="254"/>
      <c r="GZF269" s="254"/>
      <c r="GZG269" s="254"/>
      <c r="GZH269" s="254"/>
      <c r="GZI269" s="254"/>
      <c r="GZJ269" s="254"/>
      <c r="GZK269" s="254"/>
      <c r="GZL269" s="254"/>
      <c r="GZM269" s="254"/>
      <c r="GZN269" s="254"/>
      <c r="GZO269" s="254"/>
      <c r="GZP269" s="254"/>
      <c r="GZQ269" s="254"/>
      <c r="GZR269" s="254"/>
      <c r="GZS269" s="254"/>
      <c r="GZT269" s="254"/>
      <c r="GZU269" s="254"/>
      <c r="GZV269" s="254"/>
      <c r="GZW269" s="254"/>
      <c r="GZX269" s="254"/>
      <c r="GZY269" s="254"/>
      <c r="GZZ269" s="254"/>
      <c r="HAA269" s="254"/>
      <c r="HAB269" s="254"/>
      <c r="HAC269" s="254"/>
      <c r="HAD269" s="254"/>
      <c r="HAE269" s="254"/>
      <c r="HAF269" s="254"/>
      <c r="HAG269" s="254"/>
      <c r="HAH269" s="254"/>
      <c r="HAI269" s="254"/>
      <c r="HAJ269" s="254"/>
      <c r="HAK269" s="254"/>
      <c r="HAL269" s="254"/>
      <c r="HAM269" s="254"/>
      <c r="HAN269" s="254"/>
      <c r="HAO269" s="254"/>
      <c r="HAP269" s="254"/>
      <c r="HAQ269" s="254"/>
      <c r="HAR269" s="254"/>
      <c r="HAS269" s="254"/>
      <c r="HAT269" s="254"/>
      <c r="HAU269" s="254"/>
      <c r="HAV269" s="254"/>
      <c r="HAW269" s="254"/>
      <c r="HAX269" s="254"/>
      <c r="HAY269" s="254"/>
      <c r="HAZ269" s="254"/>
      <c r="HBA269" s="254"/>
      <c r="HBB269" s="254"/>
      <c r="HBC269" s="254"/>
      <c r="HBD269" s="254"/>
      <c r="HBE269" s="254"/>
      <c r="HBF269" s="254"/>
      <c r="HBG269" s="254"/>
      <c r="HBH269" s="254"/>
      <c r="HBI269" s="254"/>
      <c r="HBJ269" s="254"/>
      <c r="HBK269" s="254"/>
      <c r="HBL269" s="254"/>
      <c r="HBM269" s="254"/>
      <c r="HBN269" s="254"/>
      <c r="HBO269" s="254"/>
      <c r="HBP269" s="254"/>
      <c r="HBQ269" s="254"/>
      <c r="HBR269" s="254"/>
      <c r="HBS269" s="254"/>
      <c r="HBT269" s="254"/>
      <c r="HBU269" s="254"/>
      <c r="HBV269" s="254"/>
      <c r="HBW269" s="254"/>
      <c r="HBX269" s="254"/>
      <c r="HBY269" s="254"/>
      <c r="HBZ269" s="254"/>
      <c r="HCA269" s="254"/>
      <c r="HCB269" s="254"/>
      <c r="HCC269" s="254"/>
      <c r="HCD269" s="254"/>
      <c r="HCE269" s="254"/>
      <c r="HCF269" s="254"/>
      <c r="HCG269" s="254"/>
      <c r="HCH269" s="254"/>
      <c r="HCI269" s="254"/>
      <c r="HCJ269" s="254"/>
      <c r="HCK269" s="254"/>
      <c r="HCL269" s="254"/>
      <c r="HCM269" s="254"/>
      <c r="HCN269" s="254"/>
      <c r="HCO269" s="254"/>
      <c r="HCP269" s="254"/>
      <c r="HCQ269" s="254"/>
      <c r="HCR269" s="254"/>
      <c r="HCS269" s="254"/>
      <c r="HCT269" s="254"/>
      <c r="HCU269" s="254"/>
      <c r="HCV269" s="254"/>
      <c r="HCW269" s="254"/>
      <c r="HCX269" s="254"/>
      <c r="HCY269" s="254"/>
      <c r="HCZ269" s="254"/>
      <c r="HDA269" s="254"/>
      <c r="HDB269" s="254"/>
      <c r="HDC269" s="254"/>
      <c r="HDD269" s="254"/>
      <c r="HDE269" s="254"/>
      <c r="HDF269" s="254"/>
      <c r="HDG269" s="254"/>
      <c r="HDH269" s="254"/>
      <c r="HDI269" s="254"/>
      <c r="HDJ269" s="254"/>
      <c r="HDK269" s="254"/>
      <c r="HDL269" s="254"/>
      <c r="HDM269" s="254"/>
      <c r="HDN269" s="254"/>
      <c r="HDO269" s="254"/>
      <c r="HDP269" s="254"/>
      <c r="HDQ269" s="254"/>
      <c r="HDR269" s="254"/>
      <c r="HDS269" s="254"/>
      <c r="HDT269" s="254"/>
      <c r="HDU269" s="254"/>
      <c r="HDV269" s="254"/>
      <c r="HDW269" s="254"/>
      <c r="HDX269" s="254"/>
      <c r="HDY269" s="254"/>
      <c r="HDZ269" s="254"/>
      <c r="HEA269" s="254"/>
      <c r="HEB269" s="254"/>
      <c r="HEC269" s="254"/>
      <c r="HED269" s="254"/>
      <c r="HEE269" s="254"/>
      <c r="HEF269" s="254"/>
      <c r="HEG269" s="254"/>
      <c r="HEH269" s="254"/>
      <c r="HEI269" s="254"/>
      <c r="HEJ269" s="254"/>
      <c r="HEK269" s="254"/>
      <c r="HEL269" s="254"/>
      <c r="HEM269" s="254"/>
      <c r="HEN269" s="254"/>
      <c r="HEO269" s="254"/>
      <c r="HEP269" s="254"/>
      <c r="HEQ269" s="254"/>
      <c r="HER269" s="254"/>
      <c r="HES269" s="254"/>
      <c r="HET269" s="254"/>
      <c r="HEU269" s="254"/>
      <c r="HEV269" s="254"/>
      <c r="HEW269" s="254"/>
      <c r="HEX269" s="254"/>
      <c r="HEY269" s="254"/>
      <c r="HEZ269" s="254"/>
      <c r="HFA269" s="254"/>
      <c r="HFB269" s="254"/>
      <c r="HFC269" s="254"/>
      <c r="HFD269" s="254"/>
      <c r="HFE269" s="254"/>
      <c r="HFF269" s="254"/>
      <c r="HFG269" s="254"/>
      <c r="HFH269" s="254"/>
      <c r="HFI269" s="254"/>
      <c r="HFJ269" s="254"/>
      <c r="HFK269" s="254"/>
      <c r="HFL269" s="254"/>
      <c r="HFM269" s="254"/>
      <c r="HFN269" s="254"/>
      <c r="HFO269" s="254"/>
      <c r="HFP269" s="254"/>
      <c r="HFQ269" s="254"/>
      <c r="HFR269" s="254"/>
      <c r="HFS269" s="254"/>
      <c r="HFT269" s="254"/>
      <c r="HFU269" s="254"/>
      <c r="HFV269" s="254"/>
      <c r="HFW269" s="254"/>
      <c r="HFX269" s="254"/>
      <c r="HFY269" s="254"/>
      <c r="HFZ269" s="254"/>
      <c r="HGA269" s="254"/>
      <c r="HGB269" s="254"/>
      <c r="HGC269" s="254"/>
      <c r="HGD269" s="254"/>
      <c r="HGE269" s="254"/>
      <c r="HGF269" s="254"/>
      <c r="HGG269" s="254"/>
      <c r="HGH269" s="254"/>
      <c r="HGI269" s="254"/>
      <c r="HGJ269" s="254"/>
      <c r="HGK269" s="254"/>
      <c r="HGL269" s="254"/>
      <c r="HGM269" s="254"/>
      <c r="HGN269" s="254"/>
      <c r="HGO269" s="254"/>
      <c r="HGP269" s="254"/>
      <c r="HGQ269" s="254"/>
      <c r="HGR269" s="254"/>
      <c r="HGS269" s="254"/>
      <c r="HGT269" s="254"/>
      <c r="HGU269" s="254"/>
      <c r="HGV269" s="254"/>
      <c r="HGW269" s="254"/>
      <c r="HGX269" s="254"/>
      <c r="HGY269" s="254"/>
      <c r="HGZ269" s="254"/>
      <c r="HHA269" s="254"/>
      <c r="HHB269" s="254"/>
      <c r="HHC269" s="254"/>
      <c r="HHD269" s="254"/>
      <c r="HHE269" s="254"/>
      <c r="HHF269" s="254"/>
      <c r="HHG269" s="254"/>
      <c r="HHH269" s="254"/>
      <c r="HHI269" s="254"/>
      <c r="HHJ269" s="254"/>
      <c r="HHK269" s="254"/>
      <c r="HHL269" s="254"/>
      <c r="HHM269" s="254"/>
      <c r="HHN269" s="254"/>
      <c r="HHO269" s="254"/>
      <c r="HHP269" s="254"/>
      <c r="HHQ269" s="254"/>
      <c r="HHR269" s="254"/>
      <c r="HHS269" s="254"/>
      <c r="HHT269" s="254"/>
      <c r="HHU269" s="254"/>
      <c r="HHV269" s="254"/>
      <c r="HHW269" s="254"/>
      <c r="HHX269" s="254"/>
      <c r="HHY269" s="254"/>
      <c r="HHZ269" s="254"/>
      <c r="HIA269" s="254"/>
      <c r="HIB269" s="254"/>
      <c r="HIC269" s="254"/>
      <c r="HID269" s="254"/>
      <c r="HIE269" s="254"/>
      <c r="HIF269" s="254"/>
      <c r="HIG269" s="254"/>
      <c r="HIH269" s="254"/>
      <c r="HII269" s="254"/>
      <c r="HIJ269" s="254"/>
      <c r="HIK269" s="254"/>
      <c r="HIL269" s="254"/>
      <c r="HIM269" s="254"/>
      <c r="HIN269" s="254"/>
      <c r="HIO269" s="254"/>
      <c r="HIP269" s="254"/>
      <c r="HIQ269" s="254"/>
      <c r="HIR269" s="254"/>
      <c r="HIS269" s="254"/>
      <c r="HIT269" s="254"/>
      <c r="HIU269" s="254"/>
      <c r="HIV269" s="254"/>
      <c r="HIW269" s="254"/>
      <c r="HIX269" s="254"/>
      <c r="HIY269" s="254"/>
      <c r="HIZ269" s="254"/>
      <c r="HJA269" s="254"/>
      <c r="HJB269" s="254"/>
      <c r="HJC269" s="254"/>
      <c r="HJD269" s="254"/>
      <c r="HJE269" s="254"/>
      <c r="HJF269" s="254"/>
      <c r="HJG269" s="254"/>
      <c r="HJH269" s="254"/>
      <c r="HJI269" s="254"/>
      <c r="HJJ269" s="254"/>
      <c r="HJK269" s="254"/>
      <c r="HJL269" s="254"/>
      <c r="HJM269" s="254"/>
      <c r="HJN269" s="254"/>
      <c r="HJO269" s="254"/>
      <c r="HJP269" s="254"/>
      <c r="HJQ269" s="254"/>
      <c r="HJR269" s="254"/>
      <c r="HJS269" s="254"/>
      <c r="HJT269" s="254"/>
      <c r="HJU269" s="254"/>
      <c r="HJV269" s="254"/>
      <c r="HJW269" s="254"/>
      <c r="HJX269" s="254"/>
      <c r="HJY269" s="254"/>
      <c r="HJZ269" s="254"/>
      <c r="HKA269" s="254"/>
      <c r="HKB269" s="254"/>
      <c r="HKC269" s="254"/>
      <c r="HKD269" s="254"/>
      <c r="HKE269" s="254"/>
      <c r="HKF269" s="254"/>
      <c r="HKG269" s="254"/>
      <c r="HKH269" s="254"/>
      <c r="HKI269" s="254"/>
      <c r="HKJ269" s="254"/>
      <c r="HKK269" s="254"/>
      <c r="HKL269" s="254"/>
      <c r="HKM269" s="254"/>
      <c r="HKN269" s="254"/>
      <c r="HKO269" s="254"/>
      <c r="HKP269" s="254"/>
      <c r="HKQ269" s="254"/>
      <c r="HKR269" s="254"/>
      <c r="HKS269" s="254"/>
      <c r="HKT269" s="254"/>
      <c r="HKU269" s="254"/>
      <c r="HKV269" s="254"/>
      <c r="HKW269" s="254"/>
      <c r="HKX269" s="254"/>
      <c r="HKY269" s="254"/>
      <c r="HKZ269" s="254"/>
      <c r="HLA269" s="254"/>
      <c r="HLB269" s="254"/>
      <c r="HLC269" s="254"/>
      <c r="HLD269" s="254"/>
      <c r="HLE269" s="254"/>
      <c r="HLF269" s="254"/>
      <c r="HLG269" s="254"/>
      <c r="HLH269" s="254"/>
      <c r="HLI269" s="254"/>
      <c r="HLJ269" s="254"/>
      <c r="HLK269" s="254"/>
      <c r="HLL269" s="254"/>
      <c r="HLM269" s="254"/>
      <c r="HLN269" s="254"/>
      <c r="HLO269" s="254"/>
      <c r="HLP269" s="254"/>
      <c r="HLQ269" s="254"/>
      <c r="HLR269" s="254"/>
      <c r="HLS269" s="254"/>
      <c r="HLT269" s="254"/>
      <c r="HLU269" s="254"/>
      <c r="HLV269" s="254"/>
      <c r="HLW269" s="254"/>
      <c r="HLX269" s="254"/>
      <c r="HLY269" s="254"/>
      <c r="HLZ269" s="254"/>
      <c r="HMA269" s="254"/>
      <c r="HMB269" s="254"/>
      <c r="HMC269" s="254"/>
      <c r="HMD269" s="254"/>
      <c r="HME269" s="254"/>
      <c r="HMF269" s="254"/>
      <c r="HMG269" s="254"/>
      <c r="HMH269" s="254"/>
      <c r="HMI269" s="254"/>
      <c r="HMJ269" s="254"/>
      <c r="HMK269" s="254"/>
      <c r="HML269" s="254"/>
      <c r="HMM269" s="254"/>
      <c r="HMN269" s="254"/>
      <c r="HMO269" s="254"/>
      <c r="HMP269" s="254"/>
      <c r="HMQ269" s="254"/>
      <c r="HMR269" s="254"/>
      <c r="HMS269" s="254"/>
      <c r="HMT269" s="254"/>
      <c r="HMU269" s="254"/>
      <c r="HMV269" s="254"/>
      <c r="HMW269" s="254"/>
      <c r="HMX269" s="254"/>
      <c r="HMY269" s="254"/>
      <c r="HMZ269" s="254"/>
      <c r="HNA269" s="254"/>
      <c r="HNB269" s="254"/>
      <c r="HNC269" s="254"/>
      <c r="HND269" s="254"/>
      <c r="HNE269" s="254"/>
      <c r="HNF269" s="254"/>
      <c r="HNG269" s="254"/>
      <c r="HNH269" s="254"/>
      <c r="HNI269" s="254"/>
      <c r="HNJ269" s="254"/>
      <c r="HNK269" s="254"/>
      <c r="HNL269" s="254"/>
      <c r="HNM269" s="254"/>
      <c r="HNN269" s="254"/>
      <c r="HNO269" s="254"/>
      <c r="HNP269" s="254"/>
      <c r="HNQ269" s="254"/>
      <c r="HNR269" s="254"/>
      <c r="HNS269" s="254"/>
      <c r="HNT269" s="254"/>
      <c r="HNU269" s="254"/>
      <c r="HNV269" s="254"/>
      <c r="HNW269" s="254"/>
      <c r="HNX269" s="254"/>
      <c r="HNY269" s="254"/>
      <c r="HNZ269" s="254"/>
      <c r="HOA269" s="254"/>
      <c r="HOB269" s="254"/>
      <c r="HOC269" s="254"/>
      <c r="HOD269" s="254"/>
      <c r="HOE269" s="254"/>
      <c r="HOF269" s="254"/>
      <c r="HOG269" s="254"/>
      <c r="HOH269" s="254"/>
      <c r="HOI269" s="254"/>
      <c r="HOJ269" s="254"/>
      <c r="HOK269" s="254"/>
      <c r="HOL269" s="254"/>
      <c r="HOM269" s="254"/>
      <c r="HON269" s="254"/>
      <c r="HOO269" s="254"/>
      <c r="HOP269" s="254"/>
      <c r="HOQ269" s="254"/>
      <c r="HOR269" s="254"/>
      <c r="HOS269" s="254"/>
      <c r="HOT269" s="254"/>
      <c r="HOU269" s="254"/>
      <c r="HOV269" s="254"/>
      <c r="HOW269" s="254"/>
      <c r="HOX269" s="254"/>
      <c r="HOY269" s="254"/>
      <c r="HOZ269" s="254"/>
      <c r="HPA269" s="254"/>
      <c r="HPB269" s="254"/>
      <c r="HPC269" s="254"/>
      <c r="HPD269" s="254"/>
      <c r="HPE269" s="254"/>
      <c r="HPF269" s="254"/>
      <c r="HPG269" s="254"/>
      <c r="HPH269" s="254"/>
      <c r="HPI269" s="254"/>
      <c r="HPJ269" s="254"/>
      <c r="HPK269" s="254"/>
      <c r="HPL269" s="254"/>
      <c r="HPM269" s="254"/>
      <c r="HPN269" s="254"/>
      <c r="HPO269" s="254"/>
      <c r="HPP269" s="254"/>
      <c r="HPQ269" s="254"/>
      <c r="HPR269" s="254"/>
      <c r="HPS269" s="254"/>
      <c r="HPT269" s="254"/>
      <c r="HPU269" s="254"/>
      <c r="HPV269" s="254"/>
      <c r="HPW269" s="254"/>
      <c r="HPX269" s="254"/>
      <c r="HPY269" s="254"/>
      <c r="HPZ269" s="254"/>
      <c r="HQA269" s="254"/>
      <c r="HQB269" s="254"/>
      <c r="HQC269" s="254"/>
      <c r="HQD269" s="254"/>
      <c r="HQE269" s="254"/>
      <c r="HQF269" s="254"/>
      <c r="HQG269" s="254"/>
      <c r="HQH269" s="254"/>
      <c r="HQI269" s="254"/>
      <c r="HQJ269" s="254"/>
      <c r="HQK269" s="254"/>
      <c r="HQL269" s="254"/>
      <c r="HQM269" s="254"/>
      <c r="HQN269" s="254"/>
      <c r="HQO269" s="254"/>
      <c r="HQP269" s="254"/>
      <c r="HQQ269" s="254"/>
      <c r="HQR269" s="254"/>
      <c r="HQS269" s="254"/>
      <c r="HQT269" s="254"/>
      <c r="HQU269" s="254"/>
      <c r="HQV269" s="254"/>
      <c r="HQW269" s="254"/>
      <c r="HQX269" s="254"/>
      <c r="HQY269" s="254"/>
      <c r="HQZ269" s="254"/>
      <c r="HRA269" s="254"/>
      <c r="HRB269" s="254"/>
      <c r="HRC269" s="254"/>
      <c r="HRD269" s="254"/>
      <c r="HRE269" s="254"/>
      <c r="HRF269" s="254"/>
      <c r="HRG269" s="254"/>
      <c r="HRH269" s="254"/>
      <c r="HRI269" s="254"/>
      <c r="HRJ269" s="254"/>
      <c r="HRK269" s="254"/>
      <c r="HRL269" s="254"/>
      <c r="HRM269" s="254"/>
      <c r="HRN269" s="254"/>
      <c r="HRO269" s="254"/>
      <c r="HRP269" s="254"/>
      <c r="HRQ269" s="254"/>
      <c r="HRR269" s="254"/>
      <c r="HRS269" s="254"/>
      <c r="HRT269" s="254"/>
      <c r="HRU269" s="254"/>
      <c r="HRV269" s="254"/>
      <c r="HRW269" s="254"/>
      <c r="HRX269" s="254"/>
      <c r="HRY269" s="254"/>
      <c r="HRZ269" s="254"/>
      <c r="HSA269" s="254"/>
      <c r="HSB269" s="254"/>
      <c r="HSC269" s="254"/>
      <c r="HSD269" s="254"/>
      <c r="HSE269" s="254"/>
      <c r="HSF269" s="254"/>
      <c r="HSG269" s="254"/>
      <c r="HSH269" s="254"/>
      <c r="HSI269" s="254"/>
      <c r="HSJ269" s="254"/>
      <c r="HSK269" s="254"/>
      <c r="HSL269" s="254"/>
      <c r="HSM269" s="254"/>
      <c r="HSN269" s="254"/>
      <c r="HSO269" s="254"/>
      <c r="HSP269" s="254"/>
      <c r="HSQ269" s="254"/>
      <c r="HSR269" s="254"/>
      <c r="HSS269" s="254"/>
      <c r="HST269" s="254"/>
      <c r="HSU269" s="254"/>
      <c r="HSV269" s="254"/>
      <c r="HSW269" s="254"/>
      <c r="HSX269" s="254"/>
      <c r="HSY269" s="254"/>
      <c r="HSZ269" s="254"/>
      <c r="HTA269" s="254"/>
      <c r="HTB269" s="254"/>
      <c r="HTC269" s="254"/>
      <c r="HTD269" s="254"/>
      <c r="HTE269" s="254"/>
      <c r="HTF269" s="254"/>
      <c r="HTG269" s="254"/>
      <c r="HTH269" s="254"/>
      <c r="HTI269" s="254"/>
      <c r="HTJ269" s="254"/>
      <c r="HTK269" s="254"/>
      <c r="HTL269" s="254"/>
      <c r="HTM269" s="254"/>
      <c r="HTN269" s="254"/>
      <c r="HTO269" s="254"/>
      <c r="HTP269" s="254"/>
      <c r="HTQ269" s="254"/>
      <c r="HTR269" s="254"/>
      <c r="HTS269" s="254"/>
      <c r="HTT269" s="254"/>
      <c r="HTU269" s="254"/>
      <c r="HTV269" s="254"/>
      <c r="HTW269" s="254"/>
      <c r="HTX269" s="254"/>
      <c r="HTY269" s="254"/>
      <c r="HTZ269" s="254"/>
      <c r="HUA269" s="254"/>
      <c r="HUB269" s="254"/>
      <c r="HUC269" s="254"/>
      <c r="HUD269" s="254"/>
      <c r="HUE269" s="254"/>
      <c r="HUF269" s="254"/>
      <c r="HUG269" s="254"/>
      <c r="HUH269" s="254"/>
      <c r="HUI269" s="254"/>
      <c r="HUJ269" s="254"/>
      <c r="HUK269" s="254"/>
      <c r="HUL269" s="254"/>
      <c r="HUM269" s="254"/>
      <c r="HUN269" s="254"/>
      <c r="HUO269" s="254"/>
      <c r="HUP269" s="254"/>
      <c r="HUQ269" s="254"/>
      <c r="HUR269" s="254"/>
      <c r="HUS269" s="254"/>
      <c r="HUT269" s="254"/>
      <c r="HUU269" s="254"/>
      <c r="HUV269" s="254"/>
      <c r="HUW269" s="254"/>
      <c r="HUX269" s="254"/>
      <c r="HUY269" s="254"/>
      <c r="HUZ269" s="254"/>
      <c r="HVA269" s="254"/>
      <c r="HVB269" s="254"/>
      <c r="HVC269" s="254"/>
      <c r="HVD269" s="254"/>
      <c r="HVE269" s="254"/>
      <c r="HVF269" s="254"/>
      <c r="HVG269" s="254"/>
      <c r="HVH269" s="254"/>
      <c r="HVI269" s="254"/>
      <c r="HVJ269" s="254"/>
      <c r="HVK269" s="254"/>
      <c r="HVL269" s="254"/>
      <c r="HVM269" s="254"/>
      <c r="HVN269" s="254"/>
      <c r="HVO269" s="254"/>
      <c r="HVP269" s="254"/>
      <c r="HVQ269" s="254"/>
      <c r="HVR269" s="254"/>
      <c r="HVS269" s="254"/>
      <c r="HVT269" s="254"/>
      <c r="HVU269" s="254"/>
      <c r="HVV269" s="254"/>
      <c r="HVW269" s="254"/>
      <c r="HVX269" s="254"/>
      <c r="HVY269" s="254"/>
      <c r="HVZ269" s="254"/>
      <c r="HWA269" s="254"/>
      <c r="HWB269" s="254"/>
      <c r="HWC269" s="254"/>
      <c r="HWD269" s="254"/>
      <c r="HWE269" s="254"/>
      <c r="HWF269" s="254"/>
      <c r="HWG269" s="254"/>
      <c r="HWH269" s="254"/>
      <c r="HWI269" s="254"/>
      <c r="HWJ269" s="254"/>
      <c r="HWK269" s="254"/>
      <c r="HWL269" s="254"/>
      <c r="HWM269" s="254"/>
      <c r="HWN269" s="254"/>
      <c r="HWO269" s="254"/>
      <c r="HWP269" s="254"/>
      <c r="HWQ269" s="254"/>
      <c r="HWR269" s="254"/>
      <c r="HWS269" s="254"/>
      <c r="HWT269" s="254"/>
      <c r="HWU269" s="254"/>
      <c r="HWV269" s="254"/>
      <c r="HWW269" s="254"/>
      <c r="HWX269" s="254"/>
      <c r="HWY269" s="254"/>
      <c r="HWZ269" s="254"/>
      <c r="HXA269" s="254"/>
      <c r="HXB269" s="254"/>
      <c r="HXC269" s="254"/>
      <c r="HXD269" s="254"/>
      <c r="HXE269" s="254"/>
      <c r="HXF269" s="254"/>
      <c r="HXG269" s="254"/>
      <c r="HXH269" s="254"/>
      <c r="HXI269" s="254"/>
      <c r="HXJ269" s="254"/>
      <c r="HXK269" s="254"/>
      <c r="HXL269" s="254"/>
      <c r="HXM269" s="254"/>
      <c r="HXN269" s="254"/>
      <c r="HXO269" s="254"/>
      <c r="HXP269" s="254"/>
      <c r="HXQ269" s="254"/>
      <c r="HXR269" s="254"/>
      <c r="HXS269" s="254"/>
      <c r="HXT269" s="254"/>
      <c r="HXU269" s="254"/>
      <c r="HXV269" s="254"/>
      <c r="HXW269" s="254"/>
      <c r="HXX269" s="254"/>
      <c r="HXY269" s="254"/>
      <c r="HXZ269" s="254"/>
      <c r="HYA269" s="254"/>
      <c r="HYB269" s="254"/>
      <c r="HYC269" s="254"/>
      <c r="HYD269" s="254"/>
      <c r="HYE269" s="254"/>
      <c r="HYF269" s="254"/>
      <c r="HYG269" s="254"/>
      <c r="HYH269" s="254"/>
      <c r="HYI269" s="254"/>
      <c r="HYJ269" s="254"/>
      <c r="HYK269" s="254"/>
      <c r="HYL269" s="254"/>
      <c r="HYM269" s="254"/>
      <c r="HYN269" s="254"/>
      <c r="HYO269" s="254"/>
      <c r="HYP269" s="254"/>
      <c r="HYQ269" s="254"/>
      <c r="HYR269" s="254"/>
      <c r="HYS269" s="254"/>
      <c r="HYT269" s="254"/>
      <c r="HYU269" s="254"/>
      <c r="HYV269" s="254"/>
      <c r="HYW269" s="254"/>
      <c r="HYX269" s="254"/>
      <c r="HYY269" s="254"/>
      <c r="HYZ269" s="254"/>
      <c r="HZA269" s="254"/>
      <c r="HZB269" s="254"/>
      <c r="HZC269" s="254"/>
      <c r="HZD269" s="254"/>
      <c r="HZE269" s="254"/>
      <c r="HZF269" s="254"/>
      <c r="HZG269" s="254"/>
      <c r="HZH269" s="254"/>
      <c r="HZI269" s="254"/>
      <c r="HZJ269" s="254"/>
      <c r="HZK269" s="254"/>
      <c r="HZL269" s="254"/>
      <c r="HZM269" s="254"/>
      <c r="HZN269" s="254"/>
      <c r="HZO269" s="254"/>
      <c r="HZP269" s="254"/>
      <c r="HZQ269" s="254"/>
      <c r="HZR269" s="254"/>
      <c r="HZS269" s="254"/>
      <c r="HZT269" s="254"/>
      <c r="HZU269" s="254"/>
      <c r="HZV269" s="254"/>
      <c r="HZW269" s="254"/>
      <c r="HZX269" s="254"/>
      <c r="HZY269" s="254"/>
      <c r="HZZ269" s="254"/>
      <c r="IAA269" s="254"/>
      <c r="IAB269" s="254"/>
      <c r="IAC269" s="254"/>
      <c r="IAD269" s="254"/>
      <c r="IAE269" s="254"/>
      <c r="IAF269" s="254"/>
      <c r="IAG269" s="254"/>
      <c r="IAH269" s="254"/>
      <c r="IAI269" s="254"/>
      <c r="IAJ269" s="254"/>
      <c r="IAK269" s="254"/>
      <c r="IAL269" s="254"/>
      <c r="IAM269" s="254"/>
      <c r="IAN269" s="254"/>
      <c r="IAO269" s="254"/>
      <c r="IAP269" s="254"/>
      <c r="IAQ269" s="254"/>
      <c r="IAR269" s="254"/>
      <c r="IAS269" s="254"/>
      <c r="IAT269" s="254"/>
      <c r="IAU269" s="254"/>
      <c r="IAV269" s="254"/>
      <c r="IAW269" s="254"/>
      <c r="IAX269" s="254"/>
      <c r="IAY269" s="254"/>
      <c r="IAZ269" s="254"/>
      <c r="IBA269" s="254"/>
      <c r="IBB269" s="254"/>
      <c r="IBC269" s="254"/>
      <c r="IBD269" s="254"/>
      <c r="IBE269" s="254"/>
      <c r="IBF269" s="254"/>
      <c r="IBG269" s="254"/>
      <c r="IBH269" s="254"/>
      <c r="IBI269" s="254"/>
      <c r="IBJ269" s="254"/>
      <c r="IBK269" s="254"/>
      <c r="IBL269" s="254"/>
      <c r="IBM269" s="254"/>
      <c r="IBN269" s="254"/>
      <c r="IBO269" s="254"/>
      <c r="IBP269" s="254"/>
      <c r="IBQ269" s="254"/>
      <c r="IBR269" s="254"/>
      <c r="IBS269" s="254"/>
      <c r="IBT269" s="254"/>
      <c r="IBU269" s="254"/>
      <c r="IBV269" s="254"/>
      <c r="IBW269" s="254"/>
      <c r="IBX269" s="254"/>
      <c r="IBY269" s="254"/>
      <c r="IBZ269" s="254"/>
      <c r="ICA269" s="254"/>
      <c r="ICB269" s="254"/>
      <c r="ICC269" s="254"/>
      <c r="ICD269" s="254"/>
      <c r="ICE269" s="254"/>
      <c r="ICF269" s="254"/>
      <c r="ICG269" s="254"/>
      <c r="ICH269" s="254"/>
      <c r="ICI269" s="254"/>
      <c r="ICJ269" s="254"/>
      <c r="ICK269" s="254"/>
      <c r="ICL269" s="254"/>
      <c r="ICM269" s="254"/>
      <c r="ICN269" s="254"/>
      <c r="ICO269" s="254"/>
      <c r="ICP269" s="254"/>
      <c r="ICQ269" s="254"/>
      <c r="ICR269" s="254"/>
      <c r="ICS269" s="254"/>
      <c r="ICT269" s="254"/>
      <c r="ICU269" s="254"/>
      <c r="ICV269" s="254"/>
      <c r="ICW269" s="254"/>
      <c r="ICX269" s="254"/>
      <c r="ICY269" s="254"/>
      <c r="ICZ269" s="254"/>
      <c r="IDA269" s="254"/>
      <c r="IDB269" s="254"/>
      <c r="IDC269" s="254"/>
      <c r="IDD269" s="254"/>
      <c r="IDE269" s="254"/>
      <c r="IDF269" s="254"/>
      <c r="IDG269" s="254"/>
      <c r="IDH269" s="254"/>
      <c r="IDI269" s="254"/>
      <c r="IDJ269" s="254"/>
      <c r="IDK269" s="254"/>
      <c r="IDL269" s="254"/>
      <c r="IDM269" s="254"/>
      <c r="IDN269" s="254"/>
      <c r="IDO269" s="254"/>
      <c r="IDP269" s="254"/>
      <c r="IDQ269" s="254"/>
      <c r="IDR269" s="254"/>
      <c r="IDS269" s="254"/>
      <c r="IDT269" s="254"/>
      <c r="IDU269" s="254"/>
      <c r="IDV269" s="254"/>
      <c r="IDW269" s="254"/>
      <c r="IDX269" s="254"/>
      <c r="IDY269" s="254"/>
      <c r="IDZ269" s="254"/>
      <c r="IEA269" s="254"/>
      <c r="IEB269" s="254"/>
      <c r="IEC269" s="254"/>
      <c r="IED269" s="254"/>
      <c r="IEE269" s="254"/>
      <c r="IEF269" s="254"/>
      <c r="IEG269" s="254"/>
      <c r="IEH269" s="254"/>
      <c r="IEI269" s="254"/>
      <c r="IEJ269" s="254"/>
      <c r="IEK269" s="254"/>
      <c r="IEL269" s="254"/>
      <c r="IEM269" s="254"/>
      <c r="IEN269" s="254"/>
      <c r="IEO269" s="254"/>
      <c r="IEP269" s="254"/>
      <c r="IEQ269" s="254"/>
      <c r="IER269" s="254"/>
      <c r="IES269" s="254"/>
      <c r="IET269" s="254"/>
      <c r="IEU269" s="254"/>
      <c r="IEV269" s="254"/>
      <c r="IEW269" s="254"/>
      <c r="IEX269" s="254"/>
      <c r="IEY269" s="254"/>
      <c r="IEZ269" s="254"/>
      <c r="IFA269" s="254"/>
      <c r="IFB269" s="254"/>
      <c r="IFC269" s="254"/>
      <c r="IFD269" s="254"/>
      <c r="IFE269" s="254"/>
      <c r="IFF269" s="254"/>
      <c r="IFG269" s="254"/>
      <c r="IFH269" s="254"/>
      <c r="IFI269" s="254"/>
      <c r="IFJ269" s="254"/>
      <c r="IFK269" s="254"/>
      <c r="IFL269" s="254"/>
      <c r="IFM269" s="254"/>
      <c r="IFN269" s="254"/>
      <c r="IFO269" s="254"/>
      <c r="IFP269" s="254"/>
      <c r="IFQ269" s="254"/>
      <c r="IFR269" s="254"/>
      <c r="IFS269" s="254"/>
      <c r="IFT269" s="254"/>
      <c r="IFU269" s="254"/>
      <c r="IFV269" s="254"/>
      <c r="IFW269" s="254"/>
      <c r="IFX269" s="254"/>
      <c r="IFY269" s="254"/>
      <c r="IFZ269" s="254"/>
      <c r="IGA269" s="254"/>
      <c r="IGB269" s="254"/>
      <c r="IGC269" s="254"/>
      <c r="IGD269" s="254"/>
      <c r="IGE269" s="254"/>
      <c r="IGF269" s="254"/>
      <c r="IGG269" s="254"/>
      <c r="IGH269" s="254"/>
      <c r="IGI269" s="254"/>
      <c r="IGJ269" s="254"/>
      <c r="IGK269" s="254"/>
      <c r="IGL269" s="254"/>
      <c r="IGM269" s="254"/>
      <c r="IGN269" s="254"/>
      <c r="IGO269" s="254"/>
      <c r="IGP269" s="254"/>
      <c r="IGQ269" s="254"/>
      <c r="IGR269" s="254"/>
      <c r="IGS269" s="254"/>
      <c r="IGT269" s="254"/>
      <c r="IGU269" s="254"/>
      <c r="IGV269" s="254"/>
      <c r="IGW269" s="254"/>
      <c r="IGX269" s="254"/>
      <c r="IGY269" s="254"/>
      <c r="IGZ269" s="254"/>
      <c r="IHA269" s="254"/>
      <c r="IHB269" s="254"/>
      <c r="IHC269" s="254"/>
      <c r="IHD269" s="254"/>
      <c r="IHE269" s="254"/>
      <c r="IHF269" s="254"/>
      <c r="IHG269" s="254"/>
      <c r="IHH269" s="254"/>
      <c r="IHI269" s="254"/>
      <c r="IHJ269" s="254"/>
      <c r="IHK269" s="254"/>
      <c r="IHL269" s="254"/>
      <c r="IHM269" s="254"/>
      <c r="IHN269" s="254"/>
      <c r="IHO269" s="254"/>
      <c r="IHP269" s="254"/>
      <c r="IHQ269" s="254"/>
      <c r="IHR269" s="254"/>
      <c r="IHS269" s="254"/>
      <c r="IHT269" s="254"/>
      <c r="IHU269" s="254"/>
      <c r="IHV269" s="254"/>
      <c r="IHW269" s="254"/>
      <c r="IHX269" s="254"/>
      <c r="IHY269" s="254"/>
      <c r="IHZ269" s="254"/>
      <c r="IIA269" s="254"/>
      <c r="IIB269" s="254"/>
      <c r="IIC269" s="254"/>
      <c r="IID269" s="254"/>
      <c r="IIE269" s="254"/>
      <c r="IIF269" s="254"/>
      <c r="IIG269" s="254"/>
      <c r="IIH269" s="254"/>
      <c r="III269" s="254"/>
      <c r="IIJ269" s="254"/>
      <c r="IIK269" s="254"/>
      <c r="IIL269" s="254"/>
      <c r="IIM269" s="254"/>
      <c r="IIN269" s="254"/>
      <c r="IIO269" s="254"/>
      <c r="IIP269" s="254"/>
      <c r="IIQ269" s="254"/>
      <c r="IIR269" s="254"/>
      <c r="IIS269" s="254"/>
      <c r="IIT269" s="254"/>
      <c r="IIU269" s="254"/>
      <c r="IIV269" s="254"/>
      <c r="IIW269" s="254"/>
      <c r="IIX269" s="254"/>
      <c r="IIY269" s="254"/>
      <c r="IIZ269" s="254"/>
      <c r="IJA269" s="254"/>
      <c r="IJB269" s="254"/>
      <c r="IJC269" s="254"/>
      <c r="IJD269" s="254"/>
      <c r="IJE269" s="254"/>
      <c r="IJF269" s="254"/>
      <c r="IJG269" s="254"/>
      <c r="IJH269" s="254"/>
      <c r="IJI269" s="254"/>
      <c r="IJJ269" s="254"/>
      <c r="IJK269" s="254"/>
      <c r="IJL269" s="254"/>
      <c r="IJM269" s="254"/>
      <c r="IJN269" s="254"/>
      <c r="IJO269" s="254"/>
      <c r="IJP269" s="254"/>
      <c r="IJQ269" s="254"/>
      <c r="IJR269" s="254"/>
      <c r="IJS269" s="254"/>
      <c r="IJT269" s="254"/>
      <c r="IJU269" s="254"/>
      <c r="IJV269" s="254"/>
      <c r="IJW269" s="254"/>
      <c r="IJX269" s="254"/>
      <c r="IJY269" s="254"/>
      <c r="IJZ269" s="254"/>
      <c r="IKA269" s="254"/>
      <c r="IKB269" s="254"/>
      <c r="IKC269" s="254"/>
      <c r="IKD269" s="254"/>
      <c r="IKE269" s="254"/>
      <c r="IKF269" s="254"/>
      <c r="IKG269" s="254"/>
      <c r="IKH269" s="254"/>
      <c r="IKI269" s="254"/>
      <c r="IKJ269" s="254"/>
      <c r="IKK269" s="254"/>
      <c r="IKL269" s="254"/>
      <c r="IKM269" s="254"/>
      <c r="IKN269" s="254"/>
      <c r="IKO269" s="254"/>
      <c r="IKP269" s="254"/>
      <c r="IKQ269" s="254"/>
      <c r="IKR269" s="254"/>
      <c r="IKS269" s="254"/>
      <c r="IKT269" s="254"/>
      <c r="IKU269" s="254"/>
      <c r="IKV269" s="254"/>
      <c r="IKW269" s="254"/>
      <c r="IKX269" s="254"/>
      <c r="IKY269" s="254"/>
      <c r="IKZ269" s="254"/>
      <c r="ILA269" s="254"/>
      <c r="ILB269" s="254"/>
      <c r="ILC269" s="254"/>
      <c r="ILD269" s="254"/>
      <c r="ILE269" s="254"/>
      <c r="ILF269" s="254"/>
      <c r="ILG269" s="254"/>
      <c r="ILH269" s="254"/>
      <c r="ILI269" s="254"/>
      <c r="ILJ269" s="254"/>
      <c r="ILK269" s="254"/>
      <c r="ILL269" s="254"/>
      <c r="ILM269" s="254"/>
      <c r="ILN269" s="254"/>
      <c r="ILO269" s="254"/>
      <c r="ILP269" s="254"/>
      <c r="ILQ269" s="254"/>
      <c r="ILR269" s="254"/>
      <c r="ILS269" s="254"/>
      <c r="ILT269" s="254"/>
      <c r="ILU269" s="254"/>
      <c r="ILV269" s="254"/>
      <c r="ILW269" s="254"/>
      <c r="ILX269" s="254"/>
      <c r="ILY269" s="254"/>
      <c r="ILZ269" s="254"/>
      <c r="IMA269" s="254"/>
      <c r="IMB269" s="254"/>
      <c r="IMC269" s="254"/>
      <c r="IMD269" s="254"/>
      <c r="IME269" s="254"/>
      <c r="IMF269" s="254"/>
      <c r="IMG269" s="254"/>
      <c r="IMH269" s="254"/>
      <c r="IMI269" s="254"/>
      <c r="IMJ269" s="254"/>
      <c r="IMK269" s="254"/>
      <c r="IML269" s="254"/>
      <c r="IMM269" s="254"/>
      <c r="IMN269" s="254"/>
      <c r="IMO269" s="254"/>
      <c r="IMP269" s="254"/>
      <c r="IMQ269" s="254"/>
      <c r="IMR269" s="254"/>
      <c r="IMS269" s="254"/>
      <c r="IMT269" s="254"/>
      <c r="IMU269" s="254"/>
      <c r="IMV269" s="254"/>
      <c r="IMW269" s="254"/>
      <c r="IMX269" s="254"/>
      <c r="IMY269" s="254"/>
      <c r="IMZ269" s="254"/>
      <c r="INA269" s="254"/>
      <c r="INB269" s="254"/>
      <c r="INC269" s="254"/>
      <c r="IND269" s="254"/>
      <c r="INE269" s="254"/>
      <c r="INF269" s="254"/>
      <c r="ING269" s="254"/>
      <c r="INH269" s="254"/>
      <c r="INI269" s="254"/>
      <c r="INJ269" s="254"/>
      <c r="INK269" s="254"/>
      <c r="INL269" s="254"/>
      <c r="INM269" s="254"/>
      <c r="INN269" s="254"/>
      <c r="INO269" s="254"/>
      <c r="INP269" s="254"/>
      <c r="INQ269" s="254"/>
      <c r="INR269" s="254"/>
      <c r="INS269" s="254"/>
      <c r="INT269" s="254"/>
      <c r="INU269" s="254"/>
      <c r="INV269" s="254"/>
      <c r="INW269" s="254"/>
      <c r="INX269" s="254"/>
      <c r="INY269" s="254"/>
      <c r="INZ269" s="254"/>
      <c r="IOA269" s="254"/>
      <c r="IOB269" s="254"/>
      <c r="IOC269" s="254"/>
      <c r="IOD269" s="254"/>
      <c r="IOE269" s="254"/>
      <c r="IOF269" s="254"/>
      <c r="IOG269" s="254"/>
      <c r="IOH269" s="254"/>
      <c r="IOI269" s="254"/>
      <c r="IOJ269" s="254"/>
      <c r="IOK269" s="254"/>
      <c r="IOL269" s="254"/>
      <c r="IOM269" s="254"/>
      <c r="ION269" s="254"/>
      <c r="IOO269" s="254"/>
      <c r="IOP269" s="254"/>
      <c r="IOQ269" s="254"/>
      <c r="IOR269" s="254"/>
      <c r="IOS269" s="254"/>
      <c r="IOT269" s="254"/>
      <c r="IOU269" s="254"/>
      <c r="IOV269" s="254"/>
      <c r="IOW269" s="254"/>
      <c r="IOX269" s="254"/>
      <c r="IOY269" s="254"/>
      <c r="IOZ269" s="254"/>
      <c r="IPA269" s="254"/>
      <c r="IPB269" s="254"/>
      <c r="IPC269" s="254"/>
      <c r="IPD269" s="254"/>
      <c r="IPE269" s="254"/>
      <c r="IPF269" s="254"/>
      <c r="IPG269" s="254"/>
      <c r="IPH269" s="254"/>
      <c r="IPI269" s="254"/>
      <c r="IPJ269" s="254"/>
      <c r="IPK269" s="254"/>
      <c r="IPL269" s="254"/>
      <c r="IPM269" s="254"/>
      <c r="IPN269" s="254"/>
      <c r="IPO269" s="254"/>
      <c r="IPP269" s="254"/>
      <c r="IPQ269" s="254"/>
      <c r="IPR269" s="254"/>
      <c r="IPS269" s="254"/>
      <c r="IPT269" s="254"/>
      <c r="IPU269" s="254"/>
      <c r="IPV269" s="254"/>
      <c r="IPW269" s="254"/>
      <c r="IPX269" s="254"/>
      <c r="IPY269" s="254"/>
      <c r="IPZ269" s="254"/>
      <c r="IQA269" s="254"/>
      <c r="IQB269" s="254"/>
      <c r="IQC269" s="254"/>
      <c r="IQD269" s="254"/>
      <c r="IQE269" s="254"/>
      <c r="IQF269" s="254"/>
      <c r="IQG269" s="254"/>
      <c r="IQH269" s="254"/>
      <c r="IQI269" s="254"/>
      <c r="IQJ269" s="254"/>
      <c r="IQK269" s="254"/>
      <c r="IQL269" s="254"/>
      <c r="IQM269" s="254"/>
      <c r="IQN269" s="254"/>
      <c r="IQO269" s="254"/>
      <c r="IQP269" s="254"/>
      <c r="IQQ269" s="254"/>
      <c r="IQR269" s="254"/>
      <c r="IQS269" s="254"/>
      <c r="IQT269" s="254"/>
      <c r="IQU269" s="254"/>
      <c r="IQV269" s="254"/>
      <c r="IQW269" s="254"/>
      <c r="IQX269" s="254"/>
      <c r="IQY269" s="254"/>
      <c r="IQZ269" s="254"/>
      <c r="IRA269" s="254"/>
      <c r="IRB269" s="254"/>
      <c r="IRC269" s="254"/>
      <c r="IRD269" s="254"/>
      <c r="IRE269" s="254"/>
      <c r="IRF269" s="254"/>
      <c r="IRG269" s="254"/>
      <c r="IRH269" s="254"/>
      <c r="IRI269" s="254"/>
      <c r="IRJ269" s="254"/>
      <c r="IRK269" s="254"/>
      <c r="IRL269" s="254"/>
      <c r="IRM269" s="254"/>
      <c r="IRN269" s="254"/>
      <c r="IRO269" s="254"/>
      <c r="IRP269" s="254"/>
      <c r="IRQ269" s="254"/>
      <c r="IRR269" s="254"/>
      <c r="IRS269" s="254"/>
      <c r="IRT269" s="254"/>
      <c r="IRU269" s="254"/>
      <c r="IRV269" s="254"/>
      <c r="IRW269" s="254"/>
      <c r="IRX269" s="254"/>
      <c r="IRY269" s="254"/>
      <c r="IRZ269" s="254"/>
      <c r="ISA269" s="254"/>
      <c r="ISB269" s="254"/>
      <c r="ISC269" s="254"/>
      <c r="ISD269" s="254"/>
      <c r="ISE269" s="254"/>
      <c r="ISF269" s="254"/>
      <c r="ISG269" s="254"/>
      <c r="ISH269" s="254"/>
      <c r="ISI269" s="254"/>
      <c r="ISJ269" s="254"/>
      <c r="ISK269" s="254"/>
      <c r="ISL269" s="254"/>
      <c r="ISM269" s="254"/>
      <c r="ISN269" s="254"/>
      <c r="ISO269" s="254"/>
      <c r="ISP269" s="254"/>
      <c r="ISQ269" s="254"/>
      <c r="ISR269" s="254"/>
      <c r="ISS269" s="254"/>
      <c r="IST269" s="254"/>
      <c r="ISU269" s="254"/>
      <c r="ISV269" s="254"/>
      <c r="ISW269" s="254"/>
      <c r="ISX269" s="254"/>
      <c r="ISY269" s="254"/>
      <c r="ISZ269" s="254"/>
      <c r="ITA269" s="254"/>
      <c r="ITB269" s="254"/>
      <c r="ITC269" s="254"/>
      <c r="ITD269" s="254"/>
      <c r="ITE269" s="254"/>
      <c r="ITF269" s="254"/>
      <c r="ITG269" s="254"/>
      <c r="ITH269" s="254"/>
      <c r="ITI269" s="254"/>
      <c r="ITJ269" s="254"/>
      <c r="ITK269" s="254"/>
      <c r="ITL269" s="254"/>
      <c r="ITM269" s="254"/>
      <c r="ITN269" s="254"/>
      <c r="ITO269" s="254"/>
      <c r="ITP269" s="254"/>
      <c r="ITQ269" s="254"/>
      <c r="ITR269" s="254"/>
      <c r="ITS269" s="254"/>
      <c r="ITT269" s="254"/>
      <c r="ITU269" s="254"/>
      <c r="ITV269" s="254"/>
      <c r="ITW269" s="254"/>
      <c r="ITX269" s="254"/>
      <c r="ITY269" s="254"/>
      <c r="ITZ269" s="254"/>
      <c r="IUA269" s="254"/>
      <c r="IUB269" s="254"/>
      <c r="IUC269" s="254"/>
      <c r="IUD269" s="254"/>
      <c r="IUE269" s="254"/>
      <c r="IUF269" s="254"/>
      <c r="IUG269" s="254"/>
      <c r="IUH269" s="254"/>
      <c r="IUI269" s="254"/>
      <c r="IUJ269" s="254"/>
      <c r="IUK269" s="254"/>
      <c r="IUL269" s="254"/>
      <c r="IUM269" s="254"/>
      <c r="IUN269" s="254"/>
      <c r="IUO269" s="254"/>
      <c r="IUP269" s="254"/>
      <c r="IUQ269" s="254"/>
      <c r="IUR269" s="254"/>
      <c r="IUS269" s="254"/>
      <c r="IUT269" s="254"/>
      <c r="IUU269" s="254"/>
      <c r="IUV269" s="254"/>
      <c r="IUW269" s="254"/>
      <c r="IUX269" s="254"/>
      <c r="IUY269" s="254"/>
      <c r="IUZ269" s="254"/>
      <c r="IVA269" s="254"/>
      <c r="IVB269" s="254"/>
      <c r="IVC269" s="254"/>
      <c r="IVD269" s="254"/>
      <c r="IVE269" s="254"/>
      <c r="IVF269" s="254"/>
      <c r="IVG269" s="254"/>
      <c r="IVH269" s="254"/>
      <c r="IVI269" s="254"/>
      <c r="IVJ269" s="254"/>
      <c r="IVK269" s="254"/>
      <c r="IVL269" s="254"/>
      <c r="IVM269" s="254"/>
      <c r="IVN269" s="254"/>
      <c r="IVO269" s="254"/>
      <c r="IVP269" s="254"/>
      <c r="IVQ269" s="254"/>
      <c r="IVR269" s="254"/>
      <c r="IVS269" s="254"/>
      <c r="IVT269" s="254"/>
      <c r="IVU269" s="254"/>
      <c r="IVV269" s="254"/>
      <c r="IVW269" s="254"/>
      <c r="IVX269" s="254"/>
      <c r="IVY269" s="254"/>
      <c r="IVZ269" s="254"/>
      <c r="IWA269" s="254"/>
      <c r="IWB269" s="254"/>
      <c r="IWC269" s="254"/>
      <c r="IWD269" s="254"/>
      <c r="IWE269" s="254"/>
      <c r="IWF269" s="254"/>
      <c r="IWG269" s="254"/>
      <c r="IWH269" s="254"/>
      <c r="IWI269" s="254"/>
      <c r="IWJ269" s="254"/>
      <c r="IWK269" s="254"/>
      <c r="IWL269" s="254"/>
      <c r="IWM269" s="254"/>
      <c r="IWN269" s="254"/>
      <c r="IWO269" s="254"/>
      <c r="IWP269" s="254"/>
      <c r="IWQ269" s="254"/>
      <c r="IWR269" s="254"/>
      <c r="IWS269" s="254"/>
      <c r="IWT269" s="254"/>
      <c r="IWU269" s="254"/>
      <c r="IWV269" s="254"/>
      <c r="IWW269" s="254"/>
      <c r="IWX269" s="254"/>
      <c r="IWY269" s="254"/>
      <c r="IWZ269" s="254"/>
      <c r="IXA269" s="254"/>
      <c r="IXB269" s="254"/>
      <c r="IXC269" s="254"/>
      <c r="IXD269" s="254"/>
      <c r="IXE269" s="254"/>
      <c r="IXF269" s="254"/>
      <c r="IXG269" s="254"/>
      <c r="IXH269" s="254"/>
      <c r="IXI269" s="254"/>
      <c r="IXJ269" s="254"/>
      <c r="IXK269" s="254"/>
      <c r="IXL269" s="254"/>
      <c r="IXM269" s="254"/>
      <c r="IXN269" s="254"/>
      <c r="IXO269" s="254"/>
      <c r="IXP269" s="254"/>
      <c r="IXQ269" s="254"/>
      <c r="IXR269" s="254"/>
      <c r="IXS269" s="254"/>
      <c r="IXT269" s="254"/>
      <c r="IXU269" s="254"/>
      <c r="IXV269" s="254"/>
      <c r="IXW269" s="254"/>
      <c r="IXX269" s="254"/>
      <c r="IXY269" s="254"/>
      <c r="IXZ269" s="254"/>
      <c r="IYA269" s="254"/>
      <c r="IYB269" s="254"/>
      <c r="IYC269" s="254"/>
      <c r="IYD269" s="254"/>
      <c r="IYE269" s="254"/>
      <c r="IYF269" s="254"/>
      <c r="IYG269" s="254"/>
      <c r="IYH269" s="254"/>
      <c r="IYI269" s="254"/>
      <c r="IYJ269" s="254"/>
      <c r="IYK269" s="254"/>
      <c r="IYL269" s="254"/>
      <c r="IYM269" s="254"/>
      <c r="IYN269" s="254"/>
      <c r="IYO269" s="254"/>
      <c r="IYP269" s="254"/>
      <c r="IYQ269" s="254"/>
      <c r="IYR269" s="254"/>
      <c r="IYS269" s="254"/>
      <c r="IYT269" s="254"/>
      <c r="IYU269" s="254"/>
      <c r="IYV269" s="254"/>
      <c r="IYW269" s="254"/>
      <c r="IYX269" s="254"/>
      <c r="IYY269" s="254"/>
      <c r="IYZ269" s="254"/>
      <c r="IZA269" s="254"/>
      <c r="IZB269" s="254"/>
      <c r="IZC269" s="254"/>
      <c r="IZD269" s="254"/>
      <c r="IZE269" s="254"/>
      <c r="IZF269" s="254"/>
      <c r="IZG269" s="254"/>
      <c r="IZH269" s="254"/>
      <c r="IZI269" s="254"/>
      <c r="IZJ269" s="254"/>
      <c r="IZK269" s="254"/>
      <c r="IZL269" s="254"/>
      <c r="IZM269" s="254"/>
      <c r="IZN269" s="254"/>
      <c r="IZO269" s="254"/>
      <c r="IZP269" s="254"/>
      <c r="IZQ269" s="254"/>
      <c r="IZR269" s="254"/>
      <c r="IZS269" s="254"/>
      <c r="IZT269" s="254"/>
      <c r="IZU269" s="254"/>
      <c r="IZV269" s="254"/>
      <c r="IZW269" s="254"/>
      <c r="IZX269" s="254"/>
      <c r="IZY269" s="254"/>
      <c r="IZZ269" s="254"/>
      <c r="JAA269" s="254"/>
      <c r="JAB269" s="254"/>
      <c r="JAC269" s="254"/>
      <c r="JAD269" s="254"/>
      <c r="JAE269" s="254"/>
      <c r="JAF269" s="254"/>
      <c r="JAG269" s="254"/>
      <c r="JAH269" s="254"/>
      <c r="JAI269" s="254"/>
      <c r="JAJ269" s="254"/>
      <c r="JAK269" s="254"/>
      <c r="JAL269" s="254"/>
      <c r="JAM269" s="254"/>
      <c r="JAN269" s="254"/>
      <c r="JAO269" s="254"/>
      <c r="JAP269" s="254"/>
      <c r="JAQ269" s="254"/>
      <c r="JAR269" s="254"/>
      <c r="JAS269" s="254"/>
      <c r="JAT269" s="254"/>
      <c r="JAU269" s="254"/>
      <c r="JAV269" s="254"/>
      <c r="JAW269" s="254"/>
      <c r="JAX269" s="254"/>
      <c r="JAY269" s="254"/>
      <c r="JAZ269" s="254"/>
      <c r="JBA269" s="254"/>
      <c r="JBB269" s="254"/>
      <c r="JBC269" s="254"/>
      <c r="JBD269" s="254"/>
      <c r="JBE269" s="254"/>
      <c r="JBF269" s="254"/>
      <c r="JBG269" s="254"/>
      <c r="JBH269" s="254"/>
      <c r="JBI269" s="254"/>
      <c r="JBJ269" s="254"/>
      <c r="JBK269" s="254"/>
      <c r="JBL269" s="254"/>
      <c r="JBM269" s="254"/>
      <c r="JBN269" s="254"/>
      <c r="JBO269" s="254"/>
      <c r="JBP269" s="254"/>
      <c r="JBQ269" s="254"/>
      <c r="JBR269" s="254"/>
      <c r="JBS269" s="254"/>
      <c r="JBT269" s="254"/>
      <c r="JBU269" s="254"/>
      <c r="JBV269" s="254"/>
      <c r="JBW269" s="254"/>
      <c r="JBX269" s="254"/>
      <c r="JBY269" s="254"/>
      <c r="JBZ269" s="254"/>
      <c r="JCA269" s="254"/>
      <c r="JCB269" s="254"/>
      <c r="JCC269" s="254"/>
      <c r="JCD269" s="254"/>
      <c r="JCE269" s="254"/>
      <c r="JCF269" s="254"/>
      <c r="JCG269" s="254"/>
      <c r="JCH269" s="254"/>
      <c r="JCI269" s="254"/>
      <c r="JCJ269" s="254"/>
      <c r="JCK269" s="254"/>
      <c r="JCL269" s="254"/>
      <c r="JCM269" s="254"/>
      <c r="JCN269" s="254"/>
      <c r="JCO269" s="254"/>
      <c r="JCP269" s="254"/>
      <c r="JCQ269" s="254"/>
      <c r="JCR269" s="254"/>
      <c r="JCS269" s="254"/>
      <c r="JCT269" s="254"/>
      <c r="JCU269" s="254"/>
      <c r="JCV269" s="254"/>
      <c r="JCW269" s="254"/>
      <c r="JCX269" s="254"/>
      <c r="JCY269" s="254"/>
      <c r="JCZ269" s="254"/>
      <c r="JDA269" s="254"/>
      <c r="JDB269" s="254"/>
      <c r="JDC269" s="254"/>
      <c r="JDD269" s="254"/>
      <c r="JDE269" s="254"/>
      <c r="JDF269" s="254"/>
      <c r="JDG269" s="254"/>
      <c r="JDH269" s="254"/>
      <c r="JDI269" s="254"/>
      <c r="JDJ269" s="254"/>
      <c r="JDK269" s="254"/>
      <c r="JDL269" s="254"/>
      <c r="JDM269" s="254"/>
      <c r="JDN269" s="254"/>
      <c r="JDO269" s="254"/>
      <c r="JDP269" s="254"/>
      <c r="JDQ269" s="254"/>
      <c r="JDR269" s="254"/>
      <c r="JDS269" s="254"/>
      <c r="JDT269" s="254"/>
      <c r="JDU269" s="254"/>
      <c r="JDV269" s="254"/>
      <c r="JDW269" s="254"/>
      <c r="JDX269" s="254"/>
      <c r="JDY269" s="254"/>
      <c r="JDZ269" s="254"/>
      <c r="JEA269" s="254"/>
      <c r="JEB269" s="254"/>
      <c r="JEC269" s="254"/>
      <c r="JED269" s="254"/>
      <c r="JEE269" s="254"/>
      <c r="JEF269" s="254"/>
      <c r="JEG269" s="254"/>
      <c r="JEH269" s="254"/>
      <c r="JEI269" s="254"/>
      <c r="JEJ269" s="254"/>
      <c r="JEK269" s="254"/>
      <c r="JEL269" s="254"/>
      <c r="JEM269" s="254"/>
      <c r="JEN269" s="254"/>
      <c r="JEO269" s="254"/>
      <c r="JEP269" s="254"/>
      <c r="JEQ269" s="254"/>
      <c r="JER269" s="254"/>
      <c r="JES269" s="254"/>
      <c r="JET269" s="254"/>
      <c r="JEU269" s="254"/>
      <c r="JEV269" s="254"/>
      <c r="JEW269" s="254"/>
      <c r="JEX269" s="254"/>
      <c r="JEY269" s="254"/>
      <c r="JEZ269" s="254"/>
      <c r="JFA269" s="254"/>
      <c r="JFB269" s="254"/>
      <c r="JFC269" s="254"/>
      <c r="JFD269" s="254"/>
      <c r="JFE269" s="254"/>
      <c r="JFF269" s="254"/>
      <c r="JFG269" s="254"/>
      <c r="JFH269" s="254"/>
      <c r="JFI269" s="254"/>
      <c r="JFJ269" s="254"/>
      <c r="JFK269" s="254"/>
      <c r="JFL269" s="254"/>
      <c r="JFM269" s="254"/>
      <c r="JFN269" s="254"/>
      <c r="JFO269" s="254"/>
      <c r="JFP269" s="254"/>
      <c r="JFQ269" s="254"/>
      <c r="JFR269" s="254"/>
      <c r="JFS269" s="254"/>
      <c r="JFT269" s="254"/>
      <c r="JFU269" s="254"/>
      <c r="JFV269" s="254"/>
      <c r="JFW269" s="254"/>
      <c r="JFX269" s="254"/>
      <c r="JFY269" s="254"/>
      <c r="JFZ269" s="254"/>
      <c r="JGA269" s="254"/>
      <c r="JGB269" s="254"/>
      <c r="JGC269" s="254"/>
      <c r="JGD269" s="254"/>
      <c r="JGE269" s="254"/>
      <c r="JGF269" s="254"/>
      <c r="JGG269" s="254"/>
      <c r="JGH269" s="254"/>
      <c r="JGI269" s="254"/>
      <c r="JGJ269" s="254"/>
      <c r="JGK269" s="254"/>
      <c r="JGL269" s="254"/>
      <c r="JGM269" s="254"/>
      <c r="JGN269" s="254"/>
      <c r="JGO269" s="254"/>
      <c r="JGP269" s="254"/>
      <c r="JGQ269" s="254"/>
      <c r="JGR269" s="254"/>
      <c r="JGS269" s="254"/>
      <c r="JGT269" s="254"/>
      <c r="JGU269" s="254"/>
      <c r="JGV269" s="254"/>
      <c r="JGW269" s="254"/>
      <c r="JGX269" s="254"/>
      <c r="JGY269" s="254"/>
      <c r="JGZ269" s="254"/>
      <c r="JHA269" s="254"/>
      <c r="JHB269" s="254"/>
      <c r="JHC269" s="254"/>
      <c r="JHD269" s="254"/>
      <c r="JHE269" s="254"/>
      <c r="JHF269" s="254"/>
      <c r="JHG269" s="254"/>
      <c r="JHH269" s="254"/>
      <c r="JHI269" s="254"/>
      <c r="JHJ269" s="254"/>
      <c r="JHK269" s="254"/>
      <c r="JHL269" s="254"/>
      <c r="JHM269" s="254"/>
      <c r="JHN269" s="254"/>
      <c r="JHO269" s="254"/>
      <c r="JHP269" s="254"/>
      <c r="JHQ269" s="254"/>
      <c r="JHR269" s="254"/>
      <c r="JHS269" s="254"/>
      <c r="JHT269" s="254"/>
      <c r="JHU269" s="254"/>
      <c r="JHV269" s="254"/>
      <c r="JHW269" s="254"/>
      <c r="JHX269" s="254"/>
      <c r="JHY269" s="254"/>
      <c r="JHZ269" s="254"/>
      <c r="JIA269" s="254"/>
      <c r="JIB269" s="254"/>
      <c r="JIC269" s="254"/>
      <c r="JID269" s="254"/>
      <c r="JIE269" s="254"/>
      <c r="JIF269" s="254"/>
      <c r="JIG269" s="254"/>
      <c r="JIH269" s="254"/>
      <c r="JII269" s="254"/>
      <c r="JIJ269" s="254"/>
      <c r="JIK269" s="254"/>
      <c r="JIL269" s="254"/>
      <c r="JIM269" s="254"/>
      <c r="JIN269" s="254"/>
      <c r="JIO269" s="254"/>
      <c r="JIP269" s="254"/>
      <c r="JIQ269" s="254"/>
      <c r="JIR269" s="254"/>
      <c r="JIS269" s="254"/>
      <c r="JIT269" s="254"/>
      <c r="JIU269" s="254"/>
      <c r="JIV269" s="254"/>
      <c r="JIW269" s="254"/>
      <c r="JIX269" s="254"/>
      <c r="JIY269" s="254"/>
      <c r="JIZ269" s="254"/>
      <c r="JJA269" s="254"/>
      <c r="JJB269" s="254"/>
      <c r="JJC269" s="254"/>
      <c r="JJD269" s="254"/>
      <c r="JJE269" s="254"/>
      <c r="JJF269" s="254"/>
      <c r="JJG269" s="254"/>
      <c r="JJH269" s="254"/>
      <c r="JJI269" s="254"/>
      <c r="JJJ269" s="254"/>
      <c r="JJK269" s="254"/>
      <c r="JJL269" s="254"/>
      <c r="JJM269" s="254"/>
      <c r="JJN269" s="254"/>
      <c r="JJO269" s="254"/>
      <c r="JJP269" s="254"/>
      <c r="JJQ269" s="254"/>
      <c r="JJR269" s="254"/>
      <c r="JJS269" s="254"/>
      <c r="JJT269" s="254"/>
      <c r="JJU269" s="254"/>
      <c r="JJV269" s="254"/>
      <c r="JJW269" s="254"/>
      <c r="JJX269" s="254"/>
      <c r="JJY269" s="254"/>
      <c r="JJZ269" s="254"/>
      <c r="JKA269" s="254"/>
      <c r="JKB269" s="254"/>
      <c r="JKC269" s="254"/>
      <c r="JKD269" s="254"/>
      <c r="JKE269" s="254"/>
      <c r="JKF269" s="254"/>
      <c r="JKG269" s="254"/>
      <c r="JKH269" s="254"/>
      <c r="JKI269" s="254"/>
      <c r="JKJ269" s="254"/>
      <c r="JKK269" s="254"/>
      <c r="JKL269" s="254"/>
      <c r="JKM269" s="254"/>
      <c r="JKN269" s="254"/>
      <c r="JKO269" s="254"/>
      <c r="JKP269" s="254"/>
      <c r="JKQ269" s="254"/>
      <c r="JKR269" s="254"/>
      <c r="JKS269" s="254"/>
      <c r="JKT269" s="254"/>
      <c r="JKU269" s="254"/>
      <c r="JKV269" s="254"/>
      <c r="JKW269" s="254"/>
      <c r="JKX269" s="254"/>
      <c r="JKY269" s="254"/>
      <c r="JKZ269" s="254"/>
      <c r="JLA269" s="254"/>
      <c r="JLB269" s="254"/>
      <c r="JLC269" s="254"/>
      <c r="JLD269" s="254"/>
      <c r="JLE269" s="254"/>
      <c r="JLF269" s="254"/>
      <c r="JLG269" s="254"/>
      <c r="JLH269" s="254"/>
      <c r="JLI269" s="254"/>
      <c r="JLJ269" s="254"/>
      <c r="JLK269" s="254"/>
      <c r="JLL269" s="254"/>
      <c r="JLM269" s="254"/>
      <c r="JLN269" s="254"/>
      <c r="JLO269" s="254"/>
      <c r="JLP269" s="254"/>
      <c r="JLQ269" s="254"/>
      <c r="JLR269" s="254"/>
      <c r="JLS269" s="254"/>
      <c r="JLT269" s="254"/>
      <c r="JLU269" s="254"/>
      <c r="JLV269" s="254"/>
      <c r="JLW269" s="254"/>
      <c r="JLX269" s="254"/>
      <c r="JLY269" s="254"/>
      <c r="JLZ269" s="254"/>
      <c r="JMA269" s="254"/>
      <c r="JMB269" s="254"/>
      <c r="JMC269" s="254"/>
      <c r="JMD269" s="254"/>
      <c r="JME269" s="254"/>
      <c r="JMF269" s="254"/>
      <c r="JMG269" s="254"/>
      <c r="JMH269" s="254"/>
      <c r="JMI269" s="254"/>
      <c r="JMJ269" s="254"/>
      <c r="JMK269" s="254"/>
      <c r="JML269" s="254"/>
      <c r="JMM269" s="254"/>
      <c r="JMN269" s="254"/>
      <c r="JMO269" s="254"/>
      <c r="JMP269" s="254"/>
      <c r="JMQ269" s="254"/>
      <c r="JMR269" s="254"/>
      <c r="JMS269" s="254"/>
      <c r="JMT269" s="254"/>
      <c r="JMU269" s="254"/>
      <c r="JMV269" s="254"/>
      <c r="JMW269" s="254"/>
      <c r="JMX269" s="254"/>
      <c r="JMY269" s="254"/>
      <c r="JMZ269" s="254"/>
      <c r="JNA269" s="254"/>
      <c r="JNB269" s="254"/>
      <c r="JNC269" s="254"/>
      <c r="JND269" s="254"/>
      <c r="JNE269" s="254"/>
      <c r="JNF269" s="254"/>
      <c r="JNG269" s="254"/>
      <c r="JNH269" s="254"/>
      <c r="JNI269" s="254"/>
      <c r="JNJ269" s="254"/>
      <c r="JNK269" s="254"/>
      <c r="JNL269" s="254"/>
      <c r="JNM269" s="254"/>
      <c r="JNN269" s="254"/>
      <c r="JNO269" s="254"/>
      <c r="JNP269" s="254"/>
      <c r="JNQ269" s="254"/>
      <c r="JNR269" s="254"/>
      <c r="JNS269" s="254"/>
      <c r="JNT269" s="254"/>
      <c r="JNU269" s="254"/>
      <c r="JNV269" s="254"/>
      <c r="JNW269" s="254"/>
      <c r="JNX269" s="254"/>
      <c r="JNY269" s="254"/>
      <c r="JNZ269" s="254"/>
      <c r="JOA269" s="254"/>
      <c r="JOB269" s="254"/>
      <c r="JOC269" s="254"/>
      <c r="JOD269" s="254"/>
      <c r="JOE269" s="254"/>
      <c r="JOF269" s="254"/>
      <c r="JOG269" s="254"/>
      <c r="JOH269" s="254"/>
      <c r="JOI269" s="254"/>
      <c r="JOJ269" s="254"/>
      <c r="JOK269" s="254"/>
      <c r="JOL269" s="254"/>
      <c r="JOM269" s="254"/>
      <c r="JON269" s="254"/>
      <c r="JOO269" s="254"/>
      <c r="JOP269" s="254"/>
      <c r="JOQ269" s="254"/>
      <c r="JOR269" s="254"/>
      <c r="JOS269" s="254"/>
      <c r="JOT269" s="254"/>
      <c r="JOU269" s="254"/>
      <c r="JOV269" s="254"/>
      <c r="JOW269" s="254"/>
      <c r="JOX269" s="254"/>
      <c r="JOY269" s="254"/>
      <c r="JOZ269" s="254"/>
      <c r="JPA269" s="254"/>
      <c r="JPB269" s="254"/>
      <c r="JPC269" s="254"/>
      <c r="JPD269" s="254"/>
      <c r="JPE269" s="254"/>
      <c r="JPF269" s="254"/>
      <c r="JPG269" s="254"/>
      <c r="JPH269" s="254"/>
      <c r="JPI269" s="254"/>
      <c r="JPJ269" s="254"/>
      <c r="JPK269" s="254"/>
      <c r="JPL269" s="254"/>
      <c r="JPM269" s="254"/>
      <c r="JPN269" s="254"/>
      <c r="JPO269" s="254"/>
      <c r="JPP269" s="254"/>
      <c r="JPQ269" s="254"/>
      <c r="JPR269" s="254"/>
      <c r="JPS269" s="254"/>
      <c r="JPT269" s="254"/>
      <c r="JPU269" s="254"/>
      <c r="JPV269" s="254"/>
      <c r="JPW269" s="254"/>
      <c r="JPX269" s="254"/>
      <c r="JPY269" s="254"/>
      <c r="JPZ269" s="254"/>
      <c r="JQA269" s="254"/>
      <c r="JQB269" s="254"/>
      <c r="JQC269" s="254"/>
      <c r="JQD269" s="254"/>
      <c r="JQE269" s="254"/>
      <c r="JQF269" s="254"/>
      <c r="JQG269" s="254"/>
      <c r="JQH269" s="254"/>
      <c r="JQI269" s="254"/>
      <c r="JQJ269" s="254"/>
      <c r="JQK269" s="254"/>
      <c r="JQL269" s="254"/>
      <c r="JQM269" s="254"/>
      <c r="JQN269" s="254"/>
      <c r="JQO269" s="254"/>
      <c r="JQP269" s="254"/>
      <c r="JQQ269" s="254"/>
      <c r="JQR269" s="254"/>
      <c r="JQS269" s="254"/>
      <c r="JQT269" s="254"/>
      <c r="JQU269" s="254"/>
      <c r="JQV269" s="254"/>
      <c r="JQW269" s="254"/>
      <c r="JQX269" s="254"/>
      <c r="JQY269" s="254"/>
      <c r="JQZ269" s="254"/>
      <c r="JRA269" s="254"/>
      <c r="JRB269" s="254"/>
      <c r="JRC269" s="254"/>
      <c r="JRD269" s="254"/>
      <c r="JRE269" s="254"/>
      <c r="JRF269" s="254"/>
      <c r="JRG269" s="254"/>
      <c r="JRH269" s="254"/>
      <c r="JRI269" s="254"/>
      <c r="JRJ269" s="254"/>
      <c r="JRK269" s="254"/>
      <c r="JRL269" s="254"/>
      <c r="JRM269" s="254"/>
      <c r="JRN269" s="254"/>
      <c r="JRO269" s="254"/>
      <c r="JRP269" s="254"/>
      <c r="JRQ269" s="254"/>
      <c r="JRR269" s="254"/>
      <c r="JRS269" s="254"/>
      <c r="JRT269" s="254"/>
      <c r="JRU269" s="254"/>
      <c r="JRV269" s="254"/>
      <c r="JRW269" s="254"/>
      <c r="JRX269" s="254"/>
      <c r="JRY269" s="254"/>
      <c r="JRZ269" s="254"/>
      <c r="JSA269" s="254"/>
      <c r="JSB269" s="254"/>
      <c r="JSC269" s="254"/>
      <c r="JSD269" s="254"/>
      <c r="JSE269" s="254"/>
      <c r="JSF269" s="254"/>
      <c r="JSG269" s="254"/>
      <c r="JSH269" s="254"/>
      <c r="JSI269" s="254"/>
      <c r="JSJ269" s="254"/>
      <c r="JSK269" s="254"/>
      <c r="JSL269" s="254"/>
      <c r="JSM269" s="254"/>
      <c r="JSN269" s="254"/>
      <c r="JSO269" s="254"/>
      <c r="JSP269" s="254"/>
      <c r="JSQ269" s="254"/>
      <c r="JSR269" s="254"/>
      <c r="JSS269" s="254"/>
      <c r="JST269" s="254"/>
      <c r="JSU269" s="254"/>
      <c r="JSV269" s="254"/>
      <c r="JSW269" s="254"/>
      <c r="JSX269" s="254"/>
      <c r="JSY269" s="254"/>
      <c r="JSZ269" s="254"/>
      <c r="JTA269" s="254"/>
      <c r="JTB269" s="254"/>
      <c r="JTC269" s="254"/>
      <c r="JTD269" s="254"/>
      <c r="JTE269" s="254"/>
      <c r="JTF269" s="254"/>
      <c r="JTG269" s="254"/>
      <c r="JTH269" s="254"/>
      <c r="JTI269" s="254"/>
      <c r="JTJ269" s="254"/>
      <c r="JTK269" s="254"/>
      <c r="JTL269" s="254"/>
      <c r="JTM269" s="254"/>
      <c r="JTN269" s="254"/>
      <c r="JTO269" s="254"/>
      <c r="JTP269" s="254"/>
      <c r="JTQ269" s="254"/>
      <c r="JTR269" s="254"/>
      <c r="JTS269" s="254"/>
      <c r="JTT269" s="254"/>
      <c r="JTU269" s="254"/>
      <c r="JTV269" s="254"/>
      <c r="JTW269" s="254"/>
      <c r="JTX269" s="254"/>
      <c r="JTY269" s="254"/>
      <c r="JTZ269" s="254"/>
      <c r="JUA269" s="254"/>
      <c r="JUB269" s="254"/>
      <c r="JUC269" s="254"/>
      <c r="JUD269" s="254"/>
      <c r="JUE269" s="254"/>
      <c r="JUF269" s="254"/>
      <c r="JUG269" s="254"/>
      <c r="JUH269" s="254"/>
      <c r="JUI269" s="254"/>
      <c r="JUJ269" s="254"/>
      <c r="JUK269" s="254"/>
      <c r="JUL269" s="254"/>
      <c r="JUM269" s="254"/>
      <c r="JUN269" s="254"/>
      <c r="JUO269" s="254"/>
      <c r="JUP269" s="254"/>
      <c r="JUQ269" s="254"/>
      <c r="JUR269" s="254"/>
      <c r="JUS269" s="254"/>
      <c r="JUT269" s="254"/>
      <c r="JUU269" s="254"/>
      <c r="JUV269" s="254"/>
      <c r="JUW269" s="254"/>
      <c r="JUX269" s="254"/>
      <c r="JUY269" s="254"/>
      <c r="JUZ269" s="254"/>
      <c r="JVA269" s="254"/>
      <c r="JVB269" s="254"/>
      <c r="JVC269" s="254"/>
      <c r="JVD269" s="254"/>
      <c r="JVE269" s="254"/>
      <c r="JVF269" s="254"/>
      <c r="JVG269" s="254"/>
      <c r="JVH269" s="254"/>
      <c r="JVI269" s="254"/>
      <c r="JVJ269" s="254"/>
      <c r="JVK269" s="254"/>
      <c r="JVL269" s="254"/>
      <c r="JVM269" s="254"/>
      <c r="JVN269" s="254"/>
      <c r="JVO269" s="254"/>
      <c r="JVP269" s="254"/>
      <c r="JVQ269" s="254"/>
      <c r="JVR269" s="254"/>
      <c r="JVS269" s="254"/>
      <c r="JVT269" s="254"/>
      <c r="JVU269" s="254"/>
      <c r="JVV269" s="254"/>
      <c r="JVW269" s="254"/>
      <c r="JVX269" s="254"/>
      <c r="JVY269" s="254"/>
      <c r="JVZ269" s="254"/>
      <c r="JWA269" s="254"/>
      <c r="JWB269" s="254"/>
      <c r="JWC269" s="254"/>
      <c r="JWD269" s="254"/>
      <c r="JWE269" s="254"/>
      <c r="JWF269" s="254"/>
      <c r="JWG269" s="254"/>
      <c r="JWH269" s="254"/>
      <c r="JWI269" s="254"/>
      <c r="JWJ269" s="254"/>
      <c r="JWK269" s="254"/>
      <c r="JWL269" s="254"/>
      <c r="JWM269" s="254"/>
      <c r="JWN269" s="254"/>
      <c r="JWO269" s="254"/>
      <c r="JWP269" s="254"/>
      <c r="JWQ269" s="254"/>
      <c r="JWR269" s="254"/>
      <c r="JWS269" s="254"/>
      <c r="JWT269" s="254"/>
      <c r="JWU269" s="254"/>
      <c r="JWV269" s="254"/>
      <c r="JWW269" s="254"/>
      <c r="JWX269" s="254"/>
      <c r="JWY269" s="254"/>
      <c r="JWZ269" s="254"/>
      <c r="JXA269" s="254"/>
      <c r="JXB269" s="254"/>
      <c r="JXC269" s="254"/>
      <c r="JXD269" s="254"/>
      <c r="JXE269" s="254"/>
      <c r="JXF269" s="254"/>
      <c r="JXG269" s="254"/>
      <c r="JXH269" s="254"/>
      <c r="JXI269" s="254"/>
      <c r="JXJ269" s="254"/>
      <c r="JXK269" s="254"/>
      <c r="JXL269" s="254"/>
      <c r="JXM269" s="254"/>
      <c r="JXN269" s="254"/>
      <c r="JXO269" s="254"/>
      <c r="JXP269" s="254"/>
      <c r="JXQ269" s="254"/>
      <c r="JXR269" s="254"/>
      <c r="JXS269" s="254"/>
      <c r="JXT269" s="254"/>
      <c r="JXU269" s="254"/>
      <c r="JXV269" s="254"/>
      <c r="JXW269" s="254"/>
      <c r="JXX269" s="254"/>
      <c r="JXY269" s="254"/>
      <c r="JXZ269" s="254"/>
      <c r="JYA269" s="254"/>
      <c r="JYB269" s="254"/>
      <c r="JYC269" s="254"/>
      <c r="JYD269" s="254"/>
      <c r="JYE269" s="254"/>
      <c r="JYF269" s="254"/>
      <c r="JYG269" s="254"/>
      <c r="JYH269" s="254"/>
      <c r="JYI269" s="254"/>
      <c r="JYJ269" s="254"/>
      <c r="JYK269" s="254"/>
      <c r="JYL269" s="254"/>
      <c r="JYM269" s="254"/>
      <c r="JYN269" s="254"/>
      <c r="JYO269" s="254"/>
      <c r="JYP269" s="254"/>
      <c r="JYQ269" s="254"/>
      <c r="JYR269" s="254"/>
      <c r="JYS269" s="254"/>
      <c r="JYT269" s="254"/>
      <c r="JYU269" s="254"/>
      <c r="JYV269" s="254"/>
      <c r="JYW269" s="254"/>
      <c r="JYX269" s="254"/>
      <c r="JYY269" s="254"/>
      <c r="JYZ269" s="254"/>
      <c r="JZA269" s="254"/>
      <c r="JZB269" s="254"/>
      <c r="JZC269" s="254"/>
      <c r="JZD269" s="254"/>
      <c r="JZE269" s="254"/>
      <c r="JZF269" s="254"/>
      <c r="JZG269" s="254"/>
      <c r="JZH269" s="254"/>
      <c r="JZI269" s="254"/>
      <c r="JZJ269" s="254"/>
      <c r="JZK269" s="254"/>
      <c r="JZL269" s="254"/>
      <c r="JZM269" s="254"/>
      <c r="JZN269" s="254"/>
      <c r="JZO269" s="254"/>
      <c r="JZP269" s="254"/>
      <c r="JZQ269" s="254"/>
      <c r="JZR269" s="254"/>
      <c r="JZS269" s="254"/>
      <c r="JZT269" s="254"/>
      <c r="JZU269" s="254"/>
      <c r="JZV269" s="254"/>
      <c r="JZW269" s="254"/>
      <c r="JZX269" s="254"/>
      <c r="JZY269" s="254"/>
      <c r="JZZ269" s="254"/>
      <c r="KAA269" s="254"/>
      <c r="KAB269" s="254"/>
      <c r="KAC269" s="254"/>
      <c r="KAD269" s="254"/>
      <c r="KAE269" s="254"/>
      <c r="KAF269" s="254"/>
      <c r="KAG269" s="254"/>
      <c r="KAH269" s="254"/>
      <c r="KAI269" s="254"/>
      <c r="KAJ269" s="254"/>
      <c r="KAK269" s="254"/>
      <c r="KAL269" s="254"/>
      <c r="KAM269" s="254"/>
      <c r="KAN269" s="254"/>
      <c r="KAO269" s="254"/>
      <c r="KAP269" s="254"/>
      <c r="KAQ269" s="254"/>
      <c r="KAR269" s="254"/>
      <c r="KAS269" s="254"/>
      <c r="KAT269" s="254"/>
      <c r="KAU269" s="254"/>
      <c r="KAV269" s="254"/>
      <c r="KAW269" s="254"/>
      <c r="KAX269" s="254"/>
      <c r="KAY269" s="254"/>
      <c r="KAZ269" s="254"/>
      <c r="KBA269" s="254"/>
      <c r="KBB269" s="254"/>
      <c r="KBC269" s="254"/>
      <c r="KBD269" s="254"/>
      <c r="KBE269" s="254"/>
      <c r="KBF269" s="254"/>
      <c r="KBG269" s="254"/>
      <c r="KBH269" s="254"/>
      <c r="KBI269" s="254"/>
      <c r="KBJ269" s="254"/>
      <c r="KBK269" s="254"/>
      <c r="KBL269" s="254"/>
      <c r="KBM269" s="254"/>
      <c r="KBN269" s="254"/>
      <c r="KBO269" s="254"/>
      <c r="KBP269" s="254"/>
      <c r="KBQ269" s="254"/>
      <c r="KBR269" s="254"/>
      <c r="KBS269" s="254"/>
      <c r="KBT269" s="254"/>
      <c r="KBU269" s="254"/>
      <c r="KBV269" s="254"/>
      <c r="KBW269" s="254"/>
      <c r="KBX269" s="254"/>
      <c r="KBY269" s="254"/>
      <c r="KBZ269" s="254"/>
      <c r="KCA269" s="254"/>
      <c r="KCB269" s="254"/>
      <c r="KCC269" s="254"/>
      <c r="KCD269" s="254"/>
      <c r="KCE269" s="254"/>
      <c r="KCF269" s="254"/>
      <c r="KCG269" s="254"/>
      <c r="KCH269" s="254"/>
      <c r="KCI269" s="254"/>
      <c r="KCJ269" s="254"/>
      <c r="KCK269" s="254"/>
      <c r="KCL269" s="254"/>
      <c r="KCM269" s="254"/>
      <c r="KCN269" s="254"/>
      <c r="KCO269" s="254"/>
      <c r="KCP269" s="254"/>
      <c r="KCQ269" s="254"/>
      <c r="KCR269" s="254"/>
      <c r="KCS269" s="254"/>
      <c r="KCT269" s="254"/>
      <c r="KCU269" s="254"/>
      <c r="KCV269" s="254"/>
      <c r="KCW269" s="254"/>
      <c r="KCX269" s="254"/>
      <c r="KCY269" s="254"/>
      <c r="KCZ269" s="254"/>
      <c r="KDA269" s="254"/>
      <c r="KDB269" s="254"/>
      <c r="KDC269" s="254"/>
      <c r="KDD269" s="254"/>
      <c r="KDE269" s="254"/>
      <c r="KDF269" s="254"/>
      <c r="KDG269" s="254"/>
      <c r="KDH269" s="254"/>
      <c r="KDI269" s="254"/>
      <c r="KDJ269" s="254"/>
      <c r="KDK269" s="254"/>
      <c r="KDL269" s="254"/>
      <c r="KDM269" s="254"/>
      <c r="KDN269" s="254"/>
      <c r="KDO269" s="254"/>
      <c r="KDP269" s="254"/>
      <c r="KDQ269" s="254"/>
      <c r="KDR269" s="254"/>
      <c r="KDS269" s="254"/>
      <c r="KDT269" s="254"/>
      <c r="KDU269" s="254"/>
      <c r="KDV269" s="254"/>
      <c r="KDW269" s="254"/>
      <c r="KDX269" s="254"/>
      <c r="KDY269" s="254"/>
      <c r="KDZ269" s="254"/>
      <c r="KEA269" s="254"/>
      <c r="KEB269" s="254"/>
      <c r="KEC269" s="254"/>
      <c r="KED269" s="254"/>
      <c r="KEE269" s="254"/>
      <c r="KEF269" s="254"/>
      <c r="KEG269" s="254"/>
      <c r="KEH269" s="254"/>
      <c r="KEI269" s="254"/>
      <c r="KEJ269" s="254"/>
      <c r="KEK269" s="254"/>
      <c r="KEL269" s="254"/>
      <c r="KEM269" s="254"/>
      <c r="KEN269" s="254"/>
      <c r="KEO269" s="254"/>
      <c r="KEP269" s="254"/>
      <c r="KEQ269" s="254"/>
      <c r="KER269" s="254"/>
      <c r="KES269" s="254"/>
      <c r="KET269" s="254"/>
      <c r="KEU269" s="254"/>
      <c r="KEV269" s="254"/>
      <c r="KEW269" s="254"/>
      <c r="KEX269" s="254"/>
      <c r="KEY269" s="254"/>
      <c r="KEZ269" s="254"/>
      <c r="KFA269" s="254"/>
      <c r="KFB269" s="254"/>
      <c r="KFC269" s="254"/>
      <c r="KFD269" s="254"/>
      <c r="KFE269" s="254"/>
      <c r="KFF269" s="254"/>
      <c r="KFG269" s="254"/>
      <c r="KFH269" s="254"/>
      <c r="KFI269" s="254"/>
      <c r="KFJ269" s="254"/>
      <c r="KFK269" s="254"/>
      <c r="KFL269" s="254"/>
      <c r="KFM269" s="254"/>
      <c r="KFN269" s="254"/>
      <c r="KFO269" s="254"/>
      <c r="KFP269" s="254"/>
      <c r="KFQ269" s="254"/>
      <c r="KFR269" s="254"/>
      <c r="KFS269" s="254"/>
      <c r="KFT269" s="254"/>
      <c r="KFU269" s="254"/>
      <c r="KFV269" s="254"/>
      <c r="KFW269" s="254"/>
      <c r="KFX269" s="254"/>
      <c r="KFY269" s="254"/>
      <c r="KFZ269" s="254"/>
      <c r="KGA269" s="254"/>
      <c r="KGB269" s="254"/>
      <c r="KGC269" s="254"/>
      <c r="KGD269" s="254"/>
      <c r="KGE269" s="254"/>
      <c r="KGF269" s="254"/>
      <c r="KGG269" s="254"/>
      <c r="KGH269" s="254"/>
      <c r="KGI269" s="254"/>
      <c r="KGJ269" s="254"/>
      <c r="KGK269" s="254"/>
      <c r="KGL269" s="254"/>
      <c r="KGM269" s="254"/>
      <c r="KGN269" s="254"/>
      <c r="KGO269" s="254"/>
      <c r="KGP269" s="254"/>
      <c r="KGQ269" s="254"/>
      <c r="KGR269" s="254"/>
      <c r="KGS269" s="254"/>
      <c r="KGT269" s="254"/>
      <c r="KGU269" s="254"/>
      <c r="KGV269" s="254"/>
      <c r="KGW269" s="254"/>
      <c r="KGX269" s="254"/>
      <c r="KGY269" s="254"/>
      <c r="KGZ269" s="254"/>
      <c r="KHA269" s="254"/>
      <c r="KHB269" s="254"/>
      <c r="KHC269" s="254"/>
      <c r="KHD269" s="254"/>
      <c r="KHE269" s="254"/>
      <c r="KHF269" s="254"/>
      <c r="KHG269" s="254"/>
      <c r="KHH269" s="254"/>
      <c r="KHI269" s="254"/>
      <c r="KHJ269" s="254"/>
      <c r="KHK269" s="254"/>
      <c r="KHL269" s="254"/>
      <c r="KHM269" s="254"/>
      <c r="KHN269" s="254"/>
      <c r="KHO269" s="254"/>
      <c r="KHP269" s="254"/>
      <c r="KHQ269" s="254"/>
      <c r="KHR269" s="254"/>
      <c r="KHS269" s="254"/>
      <c r="KHT269" s="254"/>
      <c r="KHU269" s="254"/>
      <c r="KHV269" s="254"/>
      <c r="KHW269" s="254"/>
      <c r="KHX269" s="254"/>
      <c r="KHY269" s="254"/>
      <c r="KHZ269" s="254"/>
      <c r="KIA269" s="254"/>
      <c r="KIB269" s="254"/>
      <c r="KIC269" s="254"/>
      <c r="KID269" s="254"/>
      <c r="KIE269" s="254"/>
      <c r="KIF269" s="254"/>
      <c r="KIG269" s="254"/>
      <c r="KIH269" s="254"/>
      <c r="KII269" s="254"/>
      <c r="KIJ269" s="254"/>
      <c r="KIK269" s="254"/>
      <c r="KIL269" s="254"/>
      <c r="KIM269" s="254"/>
      <c r="KIN269" s="254"/>
      <c r="KIO269" s="254"/>
      <c r="KIP269" s="254"/>
      <c r="KIQ269" s="254"/>
      <c r="KIR269" s="254"/>
      <c r="KIS269" s="254"/>
      <c r="KIT269" s="254"/>
      <c r="KIU269" s="254"/>
      <c r="KIV269" s="254"/>
      <c r="KIW269" s="254"/>
      <c r="KIX269" s="254"/>
      <c r="KIY269" s="254"/>
      <c r="KIZ269" s="254"/>
      <c r="KJA269" s="254"/>
      <c r="KJB269" s="254"/>
      <c r="KJC269" s="254"/>
      <c r="KJD269" s="254"/>
      <c r="KJE269" s="254"/>
      <c r="KJF269" s="254"/>
      <c r="KJG269" s="254"/>
      <c r="KJH269" s="254"/>
      <c r="KJI269" s="254"/>
      <c r="KJJ269" s="254"/>
      <c r="KJK269" s="254"/>
      <c r="KJL269" s="254"/>
      <c r="KJM269" s="254"/>
      <c r="KJN269" s="254"/>
      <c r="KJO269" s="254"/>
      <c r="KJP269" s="254"/>
      <c r="KJQ269" s="254"/>
      <c r="KJR269" s="254"/>
      <c r="KJS269" s="254"/>
      <c r="KJT269" s="254"/>
      <c r="KJU269" s="254"/>
      <c r="KJV269" s="254"/>
      <c r="KJW269" s="254"/>
      <c r="KJX269" s="254"/>
      <c r="KJY269" s="254"/>
      <c r="KJZ269" s="254"/>
      <c r="KKA269" s="254"/>
      <c r="KKB269" s="254"/>
      <c r="KKC269" s="254"/>
      <c r="KKD269" s="254"/>
      <c r="KKE269" s="254"/>
      <c r="KKF269" s="254"/>
      <c r="KKG269" s="254"/>
      <c r="KKH269" s="254"/>
      <c r="KKI269" s="254"/>
      <c r="KKJ269" s="254"/>
      <c r="KKK269" s="254"/>
      <c r="KKL269" s="254"/>
      <c r="KKM269" s="254"/>
      <c r="KKN269" s="254"/>
      <c r="KKO269" s="254"/>
      <c r="KKP269" s="254"/>
      <c r="KKQ269" s="254"/>
      <c r="KKR269" s="254"/>
      <c r="KKS269" s="254"/>
      <c r="KKT269" s="254"/>
      <c r="KKU269" s="254"/>
      <c r="KKV269" s="254"/>
      <c r="KKW269" s="254"/>
      <c r="KKX269" s="254"/>
      <c r="KKY269" s="254"/>
      <c r="KKZ269" s="254"/>
      <c r="KLA269" s="254"/>
      <c r="KLB269" s="254"/>
      <c r="KLC269" s="254"/>
      <c r="KLD269" s="254"/>
      <c r="KLE269" s="254"/>
      <c r="KLF269" s="254"/>
      <c r="KLG269" s="254"/>
      <c r="KLH269" s="254"/>
      <c r="KLI269" s="254"/>
      <c r="KLJ269" s="254"/>
      <c r="KLK269" s="254"/>
      <c r="KLL269" s="254"/>
      <c r="KLM269" s="254"/>
      <c r="KLN269" s="254"/>
      <c r="KLO269" s="254"/>
      <c r="KLP269" s="254"/>
      <c r="KLQ269" s="254"/>
      <c r="KLR269" s="254"/>
      <c r="KLS269" s="254"/>
      <c r="KLT269" s="254"/>
      <c r="KLU269" s="254"/>
      <c r="KLV269" s="254"/>
      <c r="KLW269" s="254"/>
      <c r="KLX269" s="254"/>
      <c r="KLY269" s="254"/>
      <c r="KLZ269" s="254"/>
      <c r="KMA269" s="254"/>
      <c r="KMB269" s="254"/>
      <c r="KMC269" s="254"/>
      <c r="KMD269" s="254"/>
      <c r="KME269" s="254"/>
      <c r="KMF269" s="254"/>
      <c r="KMG269" s="254"/>
      <c r="KMH269" s="254"/>
      <c r="KMI269" s="254"/>
      <c r="KMJ269" s="254"/>
      <c r="KMK269" s="254"/>
      <c r="KML269" s="254"/>
      <c r="KMM269" s="254"/>
      <c r="KMN269" s="254"/>
      <c r="KMO269" s="254"/>
      <c r="KMP269" s="254"/>
      <c r="KMQ269" s="254"/>
      <c r="KMR269" s="254"/>
      <c r="KMS269" s="254"/>
      <c r="KMT269" s="254"/>
      <c r="KMU269" s="254"/>
      <c r="KMV269" s="254"/>
      <c r="KMW269" s="254"/>
      <c r="KMX269" s="254"/>
      <c r="KMY269" s="254"/>
      <c r="KMZ269" s="254"/>
      <c r="KNA269" s="254"/>
      <c r="KNB269" s="254"/>
      <c r="KNC269" s="254"/>
      <c r="KND269" s="254"/>
      <c r="KNE269" s="254"/>
      <c r="KNF269" s="254"/>
      <c r="KNG269" s="254"/>
      <c r="KNH269" s="254"/>
      <c r="KNI269" s="254"/>
      <c r="KNJ269" s="254"/>
      <c r="KNK269" s="254"/>
      <c r="KNL269" s="254"/>
      <c r="KNM269" s="254"/>
      <c r="KNN269" s="254"/>
      <c r="KNO269" s="254"/>
      <c r="KNP269" s="254"/>
      <c r="KNQ269" s="254"/>
      <c r="KNR269" s="254"/>
      <c r="KNS269" s="254"/>
      <c r="KNT269" s="254"/>
      <c r="KNU269" s="254"/>
      <c r="KNV269" s="254"/>
      <c r="KNW269" s="254"/>
      <c r="KNX269" s="254"/>
      <c r="KNY269" s="254"/>
      <c r="KNZ269" s="254"/>
      <c r="KOA269" s="254"/>
      <c r="KOB269" s="254"/>
      <c r="KOC269" s="254"/>
      <c r="KOD269" s="254"/>
      <c r="KOE269" s="254"/>
      <c r="KOF269" s="254"/>
      <c r="KOG269" s="254"/>
      <c r="KOH269" s="254"/>
      <c r="KOI269" s="254"/>
      <c r="KOJ269" s="254"/>
      <c r="KOK269" s="254"/>
      <c r="KOL269" s="254"/>
      <c r="KOM269" s="254"/>
      <c r="KON269" s="254"/>
      <c r="KOO269" s="254"/>
      <c r="KOP269" s="254"/>
      <c r="KOQ269" s="254"/>
      <c r="KOR269" s="254"/>
      <c r="KOS269" s="254"/>
      <c r="KOT269" s="254"/>
      <c r="KOU269" s="254"/>
      <c r="KOV269" s="254"/>
      <c r="KOW269" s="254"/>
      <c r="KOX269" s="254"/>
      <c r="KOY269" s="254"/>
      <c r="KOZ269" s="254"/>
      <c r="KPA269" s="254"/>
      <c r="KPB269" s="254"/>
      <c r="KPC269" s="254"/>
      <c r="KPD269" s="254"/>
      <c r="KPE269" s="254"/>
      <c r="KPF269" s="254"/>
      <c r="KPG269" s="254"/>
      <c r="KPH269" s="254"/>
      <c r="KPI269" s="254"/>
      <c r="KPJ269" s="254"/>
      <c r="KPK269" s="254"/>
      <c r="KPL269" s="254"/>
      <c r="KPM269" s="254"/>
      <c r="KPN269" s="254"/>
      <c r="KPO269" s="254"/>
      <c r="KPP269" s="254"/>
      <c r="KPQ269" s="254"/>
      <c r="KPR269" s="254"/>
      <c r="KPS269" s="254"/>
      <c r="KPT269" s="254"/>
      <c r="KPU269" s="254"/>
      <c r="KPV269" s="254"/>
      <c r="KPW269" s="254"/>
      <c r="KPX269" s="254"/>
      <c r="KPY269" s="254"/>
      <c r="KPZ269" s="254"/>
      <c r="KQA269" s="254"/>
      <c r="KQB269" s="254"/>
      <c r="KQC269" s="254"/>
      <c r="KQD269" s="254"/>
      <c r="KQE269" s="254"/>
      <c r="KQF269" s="254"/>
      <c r="KQG269" s="254"/>
      <c r="KQH269" s="254"/>
      <c r="KQI269" s="254"/>
      <c r="KQJ269" s="254"/>
      <c r="KQK269" s="254"/>
      <c r="KQL269" s="254"/>
      <c r="KQM269" s="254"/>
      <c r="KQN269" s="254"/>
      <c r="KQO269" s="254"/>
      <c r="KQP269" s="254"/>
      <c r="KQQ269" s="254"/>
      <c r="KQR269" s="254"/>
      <c r="KQS269" s="254"/>
      <c r="KQT269" s="254"/>
      <c r="KQU269" s="254"/>
      <c r="KQV269" s="254"/>
      <c r="KQW269" s="254"/>
      <c r="KQX269" s="254"/>
      <c r="KQY269" s="254"/>
      <c r="KQZ269" s="254"/>
      <c r="KRA269" s="254"/>
      <c r="KRB269" s="254"/>
      <c r="KRC269" s="254"/>
      <c r="KRD269" s="254"/>
      <c r="KRE269" s="254"/>
      <c r="KRF269" s="254"/>
      <c r="KRG269" s="254"/>
      <c r="KRH269" s="254"/>
      <c r="KRI269" s="254"/>
      <c r="KRJ269" s="254"/>
      <c r="KRK269" s="254"/>
      <c r="KRL269" s="254"/>
      <c r="KRM269" s="254"/>
      <c r="KRN269" s="254"/>
      <c r="KRO269" s="254"/>
      <c r="KRP269" s="254"/>
      <c r="KRQ269" s="254"/>
      <c r="KRR269" s="254"/>
      <c r="KRS269" s="254"/>
      <c r="KRT269" s="254"/>
      <c r="KRU269" s="254"/>
      <c r="KRV269" s="254"/>
      <c r="KRW269" s="254"/>
      <c r="KRX269" s="254"/>
      <c r="KRY269" s="254"/>
      <c r="KRZ269" s="254"/>
      <c r="KSA269" s="254"/>
      <c r="KSB269" s="254"/>
      <c r="KSC269" s="254"/>
      <c r="KSD269" s="254"/>
      <c r="KSE269" s="254"/>
      <c r="KSF269" s="254"/>
      <c r="KSG269" s="254"/>
      <c r="KSH269" s="254"/>
      <c r="KSI269" s="254"/>
      <c r="KSJ269" s="254"/>
      <c r="KSK269" s="254"/>
      <c r="KSL269" s="254"/>
      <c r="KSM269" s="254"/>
      <c r="KSN269" s="254"/>
      <c r="KSO269" s="254"/>
      <c r="KSP269" s="254"/>
      <c r="KSQ269" s="254"/>
      <c r="KSR269" s="254"/>
      <c r="KSS269" s="254"/>
      <c r="KST269" s="254"/>
      <c r="KSU269" s="254"/>
      <c r="KSV269" s="254"/>
      <c r="KSW269" s="254"/>
      <c r="KSX269" s="254"/>
      <c r="KSY269" s="254"/>
      <c r="KSZ269" s="254"/>
      <c r="KTA269" s="254"/>
      <c r="KTB269" s="254"/>
      <c r="KTC269" s="254"/>
      <c r="KTD269" s="254"/>
      <c r="KTE269" s="254"/>
      <c r="KTF269" s="254"/>
      <c r="KTG269" s="254"/>
      <c r="KTH269" s="254"/>
      <c r="KTI269" s="254"/>
      <c r="KTJ269" s="254"/>
      <c r="KTK269" s="254"/>
      <c r="KTL269" s="254"/>
      <c r="KTM269" s="254"/>
      <c r="KTN269" s="254"/>
      <c r="KTO269" s="254"/>
      <c r="KTP269" s="254"/>
      <c r="KTQ269" s="254"/>
      <c r="KTR269" s="254"/>
      <c r="KTS269" s="254"/>
      <c r="KTT269" s="254"/>
      <c r="KTU269" s="254"/>
      <c r="KTV269" s="254"/>
      <c r="KTW269" s="254"/>
      <c r="KTX269" s="254"/>
      <c r="KTY269" s="254"/>
      <c r="KTZ269" s="254"/>
      <c r="KUA269" s="254"/>
      <c r="KUB269" s="254"/>
      <c r="KUC269" s="254"/>
      <c r="KUD269" s="254"/>
      <c r="KUE269" s="254"/>
      <c r="KUF269" s="254"/>
      <c r="KUG269" s="254"/>
      <c r="KUH269" s="254"/>
      <c r="KUI269" s="254"/>
      <c r="KUJ269" s="254"/>
      <c r="KUK269" s="254"/>
      <c r="KUL269" s="254"/>
      <c r="KUM269" s="254"/>
      <c r="KUN269" s="254"/>
      <c r="KUO269" s="254"/>
      <c r="KUP269" s="254"/>
      <c r="KUQ269" s="254"/>
      <c r="KUR269" s="254"/>
      <c r="KUS269" s="254"/>
      <c r="KUT269" s="254"/>
      <c r="KUU269" s="254"/>
      <c r="KUV269" s="254"/>
      <c r="KUW269" s="254"/>
      <c r="KUX269" s="254"/>
      <c r="KUY269" s="254"/>
      <c r="KUZ269" s="254"/>
      <c r="KVA269" s="254"/>
      <c r="KVB269" s="254"/>
      <c r="KVC269" s="254"/>
      <c r="KVD269" s="254"/>
      <c r="KVE269" s="254"/>
      <c r="KVF269" s="254"/>
      <c r="KVG269" s="254"/>
      <c r="KVH269" s="254"/>
      <c r="KVI269" s="254"/>
      <c r="KVJ269" s="254"/>
      <c r="KVK269" s="254"/>
      <c r="KVL269" s="254"/>
      <c r="KVM269" s="254"/>
      <c r="KVN269" s="254"/>
      <c r="KVO269" s="254"/>
      <c r="KVP269" s="254"/>
      <c r="KVQ269" s="254"/>
      <c r="KVR269" s="254"/>
      <c r="KVS269" s="254"/>
      <c r="KVT269" s="254"/>
      <c r="KVU269" s="254"/>
      <c r="KVV269" s="254"/>
      <c r="KVW269" s="254"/>
      <c r="KVX269" s="254"/>
      <c r="KVY269" s="254"/>
      <c r="KVZ269" s="254"/>
      <c r="KWA269" s="254"/>
      <c r="KWB269" s="254"/>
      <c r="KWC269" s="254"/>
      <c r="KWD269" s="254"/>
      <c r="KWE269" s="254"/>
      <c r="KWF269" s="254"/>
      <c r="KWG269" s="254"/>
      <c r="KWH269" s="254"/>
      <c r="KWI269" s="254"/>
      <c r="KWJ269" s="254"/>
      <c r="KWK269" s="254"/>
      <c r="KWL269" s="254"/>
      <c r="KWM269" s="254"/>
      <c r="KWN269" s="254"/>
      <c r="KWO269" s="254"/>
      <c r="KWP269" s="254"/>
      <c r="KWQ269" s="254"/>
      <c r="KWR269" s="254"/>
      <c r="KWS269" s="254"/>
      <c r="KWT269" s="254"/>
      <c r="KWU269" s="254"/>
      <c r="KWV269" s="254"/>
      <c r="KWW269" s="254"/>
      <c r="KWX269" s="254"/>
      <c r="KWY269" s="254"/>
      <c r="KWZ269" s="254"/>
      <c r="KXA269" s="254"/>
      <c r="KXB269" s="254"/>
      <c r="KXC269" s="254"/>
      <c r="KXD269" s="254"/>
      <c r="KXE269" s="254"/>
      <c r="KXF269" s="254"/>
      <c r="KXG269" s="254"/>
      <c r="KXH269" s="254"/>
      <c r="KXI269" s="254"/>
      <c r="KXJ269" s="254"/>
      <c r="KXK269" s="254"/>
      <c r="KXL269" s="254"/>
      <c r="KXM269" s="254"/>
      <c r="KXN269" s="254"/>
      <c r="KXO269" s="254"/>
      <c r="KXP269" s="254"/>
      <c r="KXQ269" s="254"/>
      <c r="KXR269" s="254"/>
      <c r="KXS269" s="254"/>
      <c r="KXT269" s="254"/>
      <c r="KXU269" s="254"/>
      <c r="KXV269" s="254"/>
      <c r="KXW269" s="254"/>
      <c r="KXX269" s="254"/>
      <c r="KXY269" s="254"/>
      <c r="KXZ269" s="254"/>
      <c r="KYA269" s="254"/>
      <c r="KYB269" s="254"/>
      <c r="KYC269" s="254"/>
      <c r="KYD269" s="254"/>
      <c r="KYE269" s="254"/>
      <c r="KYF269" s="254"/>
      <c r="KYG269" s="254"/>
      <c r="KYH269" s="254"/>
      <c r="KYI269" s="254"/>
      <c r="KYJ269" s="254"/>
      <c r="KYK269" s="254"/>
      <c r="KYL269" s="254"/>
      <c r="KYM269" s="254"/>
      <c r="KYN269" s="254"/>
      <c r="KYO269" s="254"/>
      <c r="KYP269" s="254"/>
      <c r="KYQ269" s="254"/>
      <c r="KYR269" s="254"/>
      <c r="KYS269" s="254"/>
      <c r="KYT269" s="254"/>
      <c r="KYU269" s="254"/>
      <c r="KYV269" s="254"/>
      <c r="KYW269" s="254"/>
      <c r="KYX269" s="254"/>
      <c r="KYY269" s="254"/>
      <c r="KYZ269" s="254"/>
      <c r="KZA269" s="254"/>
      <c r="KZB269" s="254"/>
      <c r="KZC269" s="254"/>
      <c r="KZD269" s="254"/>
      <c r="KZE269" s="254"/>
      <c r="KZF269" s="254"/>
      <c r="KZG269" s="254"/>
      <c r="KZH269" s="254"/>
      <c r="KZI269" s="254"/>
      <c r="KZJ269" s="254"/>
      <c r="KZK269" s="254"/>
      <c r="KZL269" s="254"/>
      <c r="KZM269" s="254"/>
      <c r="KZN269" s="254"/>
      <c r="KZO269" s="254"/>
      <c r="KZP269" s="254"/>
      <c r="KZQ269" s="254"/>
      <c r="KZR269" s="254"/>
      <c r="KZS269" s="254"/>
      <c r="KZT269" s="254"/>
      <c r="KZU269" s="254"/>
      <c r="KZV269" s="254"/>
      <c r="KZW269" s="254"/>
      <c r="KZX269" s="254"/>
      <c r="KZY269" s="254"/>
      <c r="KZZ269" s="254"/>
      <c r="LAA269" s="254"/>
      <c r="LAB269" s="254"/>
      <c r="LAC269" s="254"/>
      <c r="LAD269" s="254"/>
      <c r="LAE269" s="254"/>
      <c r="LAF269" s="254"/>
      <c r="LAG269" s="254"/>
      <c r="LAH269" s="254"/>
      <c r="LAI269" s="254"/>
      <c r="LAJ269" s="254"/>
      <c r="LAK269" s="254"/>
      <c r="LAL269" s="254"/>
      <c r="LAM269" s="254"/>
      <c r="LAN269" s="254"/>
      <c r="LAO269" s="254"/>
      <c r="LAP269" s="254"/>
      <c r="LAQ269" s="254"/>
      <c r="LAR269" s="254"/>
      <c r="LAS269" s="254"/>
      <c r="LAT269" s="254"/>
      <c r="LAU269" s="254"/>
      <c r="LAV269" s="254"/>
      <c r="LAW269" s="254"/>
      <c r="LAX269" s="254"/>
      <c r="LAY269" s="254"/>
      <c r="LAZ269" s="254"/>
      <c r="LBA269" s="254"/>
      <c r="LBB269" s="254"/>
      <c r="LBC269" s="254"/>
      <c r="LBD269" s="254"/>
      <c r="LBE269" s="254"/>
      <c r="LBF269" s="254"/>
      <c r="LBG269" s="254"/>
      <c r="LBH269" s="254"/>
      <c r="LBI269" s="254"/>
      <c r="LBJ269" s="254"/>
      <c r="LBK269" s="254"/>
      <c r="LBL269" s="254"/>
      <c r="LBM269" s="254"/>
      <c r="LBN269" s="254"/>
      <c r="LBO269" s="254"/>
      <c r="LBP269" s="254"/>
      <c r="LBQ269" s="254"/>
      <c r="LBR269" s="254"/>
      <c r="LBS269" s="254"/>
      <c r="LBT269" s="254"/>
      <c r="LBU269" s="254"/>
      <c r="LBV269" s="254"/>
      <c r="LBW269" s="254"/>
      <c r="LBX269" s="254"/>
      <c r="LBY269" s="254"/>
      <c r="LBZ269" s="254"/>
      <c r="LCA269" s="254"/>
      <c r="LCB269" s="254"/>
      <c r="LCC269" s="254"/>
      <c r="LCD269" s="254"/>
      <c r="LCE269" s="254"/>
      <c r="LCF269" s="254"/>
      <c r="LCG269" s="254"/>
      <c r="LCH269" s="254"/>
      <c r="LCI269" s="254"/>
      <c r="LCJ269" s="254"/>
      <c r="LCK269" s="254"/>
      <c r="LCL269" s="254"/>
      <c r="LCM269" s="254"/>
      <c r="LCN269" s="254"/>
      <c r="LCO269" s="254"/>
      <c r="LCP269" s="254"/>
      <c r="LCQ269" s="254"/>
      <c r="LCR269" s="254"/>
      <c r="LCS269" s="254"/>
      <c r="LCT269" s="254"/>
      <c r="LCU269" s="254"/>
      <c r="LCV269" s="254"/>
      <c r="LCW269" s="254"/>
      <c r="LCX269" s="254"/>
      <c r="LCY269" s="254"/>
      <c r="LCZ269" s="254"/>
      <c r="LDA269" s="254"/>
      <c r="LDB269" s="254"/>
      <c r="LDC269" s="254"/>
      <c r="LDD269" s="254"/>
      <c r="LDE269" s="254"/>
      <c r="LDF269" s="254"/>
      <c r="LDG269" s="254"/>
      <c r="LDH269" s="254"/>
      <c r="LDI269" s="254"/>
      <c r="LDJ269" s="254"/>
      <c r="LDK269" s="254"/>
      <c r="LDL269" s="254"/>
      <c r="LDM269" s="254"/>
      <c r="LDN269" s="254"/>
      <c r="LDO269" s="254"/>
      <c r="LDP269" s="254"/>
      <c r="LDQ269" s="254"/>
      <c r="LDR269" s="254"/>
      <c r="LDS269" s="254"/>
      <c r="LDT269" s="254"/>
      <c r="LDU269" s="254"/>
      <c r="LDV269" s="254"/>
      <c r="LDW269" s="254"/>
      <c r="LDX269" s="254"/>
      <c r="LDY269" s="254"/>
      <c r="LDZ269" s="254"/>
      <c r="LEA269" s="254"/>
      <c r="LEB269" s="254"/>
      <c r="LEC269" s="254"/>
      <c r="LED269" s="254"/>
      <c r="LEE269" s="254"/>
      <c r="LEF269" s="254"/>
      <c r="LEG269" s="254"/>
      <c r="LEH269" s="254"/>
      <c r="LEI269" s="254"/>
      <c r="LEJ269" s="254"/>
      <c r="LEK269" s="254"/>
      <c r="LEL269" s="254"/>
      <c r="LEM269" s="254"/>
      <c r="LEN269" s="254"/>
      <c r="LEO269" s="254"/>
      <c r="LEP269" s="254"/>
      <c r="LEQ269" s="254"/>
      <c r="LER269" s="254"/>
      <c r="LES269" s="254"/>
      <c r="LET269" s="254"/>
      <c r="LEU269" s="254"/>
      <c r="LEV269" s="254"/>
      <c r="LEW269" s="254"/>
      <c r="LEX269" s="254"/>
      <c r="LEY269" s="254"/>
      <c r="LEZ269" s="254"/>
      <c r="LFA269" s="254"/>
      <c r="LFB269" s="254"/>
      <c r="LFC269" s="254"/>
      <c r="LFD269" s="254"/>
      <c r="LFE269" s="254"/>
      <c r="LFF269" s="254"/>
      <c r="LFG269" s="254"/>
      <c r="LFH269" s="254"/>
      <c r="LFI269" s="254"/>
      <c r="LFJ269" s="254"/>
      <c r="LFK269" s="254"/>
      <c r="LFL269" s="254"/>
      <c r="LFM269" s="254"/>
      <c r="LFN269" s="254"/>
      <c r="LFO269" s="254"/>
      <c r="LFP269" s="254"/>
      <c r="LFQ269" s="254"/>
      <c r="LFR269" s="254"/>
      <c r="LFS269" s="254"/>
      <c r="LFT269" s="254"/>
      <c r="LFU269" s="254"/>
      <c r="LFV269" s="254"/>
      <c r="LFW269" s="254"/>
      <c r="LFX269" s="254"/>
      <c r="LFY269" s="254"/>
      <c r="LFZ269" s="254"/>
      <c r="LGA269" s="254"/>
      <c r="LGB269" s="254"/>
      <c r="LGC269" s="254"/>
      <c r="LGD269" s="254"/>
      <c r="LGE269" s="254"/>
      <c r="LGF269" s="254"/>
      <c r="LGG269" s="254"/>
      <c r="LGH269" s="254"/>
      <c r="LGI269" s="254"/>
      <c r="LGJ269" s="254"/>
      <c r="LGK269" s="254"/>
      <c r="LGL269" s="254"/>
      <c r="LGM269" s="254"/>
      <c r="LGN269" s="254"/>
      <c r="LGO269" s="254"/>
      <c r="LGP269" s="254"/>
      <c r="LGQ269" s="254"/>
      <c r="LGR269" s="254"/>
      <c r="LGS269" s="254"/>
      <c r="LGT269" s="254"/>
      <c r="LGU269" s="254"/>
      <c r="LGV269" s="254"/>
      <c r="LGW269" s="254"/>
      <c r="LGX269" s="254"/>
      <c r="LGY269" s="254"/>
      <c r="LGZ269" s="254"/>
      <c r="LHA269" s="254"/>
      <c r="LHB269" s="254"/>
      <c r="LHC269" s="254"/>
      <c r="LHD269" s="254"/>
      <c r="LHE269" s="254"/>
      <c r="LHF269" s="254"/>
      <c r="LHG269" s="254"/>
      <c r="LHH269" s="254"/>
      <c r="LHI269" s="254"/>
      <c r="LHJ269" s="254"/>
      <c r="LHK269" s="254"/>
      <c r="LHL269" s="254"/>
      <c r="LHM269" s="254"/>
      <c r="LHN269" s="254"/>
      <c r="LHO269" s="254"/>
      <c r="LHP269" s="254"/>
      <c r="LHQ269" s="254"/>
      <c r="LHR269" s="254"/>
      <c r="LHS269" s="254"/>
      <c r="LHT269" s="254"/>
      <c r="LHU269" s="254"/>
      <c r="LHV269" s="254"/>
      <c r="LHW269" s="254"/>
      <c r="LHX269" s="254"/>
      <c r="LHY269" s="254"/>
      <c r="LHZ269" s="254"/>
      <c r="LIA269" s="254"/>
      <c r="LIB269" s="254"/>
      <c r="LIC269" s="254"/>
      <c r="LID269" s="254"/>
      <c r="LIE269" s="254"/>
      <c r="LIF269" s="254"/>
      <c r="LIG269" s="254"/>
      <c r="LIH269" s="254"/>
      <c r="LII269" s="254"/>
      <c r="LIJ269" s="254"/>
      <c r="LIK269" s="254"/>
      <c r="LIL269" s="254"/>
      <c r="LIM269" s="254"/>
      <c r="LIN269" s="254"/>
      <c r="LIO269" s="254"/>
      <c r="LIP269" s="254"/>
      <c r="LIQ269" s="254"/>
      <c r="LIR269" s="254"/>
      <c r="LIS269" s="254"/>
      <c r="LIT269" s="254"/>
      <c r="LIU269" s="254"/>
      <c r="LIV269" s="254"/>
      <c r="LIW269" s="254"/>
      <c r="LIX269" s="254"/>
      <c r="LIY269" s="254"/>
      <c r="LIZ269" s="254"/>
      <c r="LJA269" s="254"/>
      <c r="LJB269" s="254"/>
      <c r="LJC269" s="254"/>
      <c r="LJD269" s="254"/>
      <c r="LJE269" s="254"/>
      <c r="LJF269" s="254"/>
      <c r="LJG269" s="254"/>
      <c r="LJH269" s="254"/>
      <c r="LJI269" s="254"/>
      <c r="LJJ269" s="254"/>
      <c r="LJK269" s="254"/>
      <c r="LJL269" s="254"/>
      <c r="LJM269" s="254"/>
      <c r="LJN269" s="254"/>
      <c r="LJO269" s="254"/>
      <c r="LJP269" s="254"/>
      <c r="LJQ269" s="254"/>
      <c r="LJR269" s="254"/>
      <c r="LJS269" s="254"/>
      <c r="LJT269" s="254"/>
      <c r="LJU269" s="254"/>
      <c r="LJV269" s="254"/>
      <c r="LJW269" s="254"/>
      <c r="LJX269" s="254"/>
      <c r="LJY269" s="254"/>
      <c r="LJZ269" s="254"/>
      <c r="LKA269" s="254"/>
      <c r="LKB269" s="254"/>
      <c r="LKC269" s="254"/>
      <c r="LKD269" s="254"/>
      <c r="LKE269" s="254"/>
      <c r="LKF269" s="254"/>
      <c r="LKG269" s="254"/>
      <c r="LKH269" s="254"/>
      <c r="LKI269" s="254"/>
      <c r="LKJ269" s="254"/>
      <c r="LKK269" s="254"/>
      <c r="LKL269" s="254"/>
      <c r="LKM269" s="254"/>
      <c r="LKN269" s="254"/>
      <c r="LKO269" s="254"/>
      <c r="LKP269" s="254"/>
      <c r="LKQ269" s="254"/>
      <c r="LKR269" s="254"/>
      <c r="LKS269" s="254"/>
      <c r="LKT269" s="254"/>
      <c r="LKU269" s="254"/>
      <c r="LKV269" s="254"/>
      <c r="LKW269" s="254"/>
      <c r="LKX269" s="254"/>
      <c r="LKY269" s="254"/>
      <c r="LKZ269" s="254"/>
      <c r="LLA269" s="254"/>
      <c r="LLB269" s="254"/>
      <c r="LLC269" s="254"/>
      <c r="LLD269" s="254"/>
      <c r="LLE269" s="254"/>
      <c r="LLF269" s="254"/>
      <c r="LLG269" s="254"/>
      <c r="LLH269" s="254"/>
      <c r="LLI269" s="254"/>
      <c r="LLJ269" s="254"/>
      <c r="LLK269" s="254"/>
      <c r="LLL269" s="254"/>
      <c r="LLM269" s="254"/>
      <c r="LLN269" s="254"/>
      <c r="LLO269" s="254"/>
      <c r="LLP269" s="254"/>
      <c r="LLQ269" s="254"/>
      <c r="LLR269" s="254"/>
      <c r="LLS269" s="254"/>
      <c r="LLT269" s="254"/>
      <c r="LLU269" s="254"/>
      <c r="LLV269" s="254"/>
      <c r="LLW269" s="254"/>
      <c r="LLX269" s="254"/>
      <c r="LLY269" s="254"/>
      <c r="LLZ269" s="254"/>
      <c r="LMA269" s="254"/>
      <c r="LMB269" s="254"/>
      <c r="LMC269" s="254"/>
      <c r="LMD269" s="254"/>
      <c r="LME269" s="254"/>
      <c r="LMF269" s="254"/>
      <c r="LMG269" s="254"/>
      <c r="LMH269" s="254"/>
      <c r="LMI269" s="254"/>
      <c r="LMJ269" s="254"/>
      <c r="LMK269" s="254"/>
      <c r="LML269" s="254"/>
      <c r="LMM269" s="254"/>
      <c r="LMN269" s="254"/>
      <c r="LMO269" s="254"/>
      <c r="LMP269" s="254"/>
      <c r="LMQ269" s="254"/>
      <c r="LMR269" s="254"/>
      <c r="LMS269" s="254"/>
      <c r="LMT269" s="254"/>
      <c r="LMU269" s="254"/>
      <c r="LMV269" s="254"/>
      <c r="LMW269" s="254"/>
      <c r="LMX269" s="254"/>
      <c r="LMY269" s="254"/>
      <c r="LMZ269" s="254"/>
      <c r="LNA269" s="254"/>
      <c r="LNB269" s="254"/>
      <c r="LNC269" s="254"/>
      <c r="LND269" s="254"/>
      <c r="LNE269" s="254"/>
      <c r="LNF269" s="254"/>
      <c r="LNG269" s="254"/>
      <c r="LNH269" s="254"/>
      <c r="LNI269" s="254"/>
      <c r="LNJ269" s="254"/>
      <c r="LNK269" s="254"/>
      <c r="LNL269" s="254"/>
      <c r="LNM269" s="254"/>
      <c r="LNN269" s="254"/>
      <c r="LNO269" s="254"/>
      <c r="LNP269" s="254"/>
      <c r="LNQ269" s="254"/>
      <c r="LNR269" s="254"/>
      <c r="LNS269" s="254"/>
      <c r="LNT269" s="254"/>
      <c r="LNU269" s="254"/>
      <c r="LNV269" s="254"/>
      <c r="LNW269" s="254"/>
      <c r="LNX269" s="254"/>
      <c r="LNY269" s="254"/>
      <c r="LNZ269" s="254"/>
      <c r="LOA269" s="254"/>
      <c r="LOB269" s="254"/>
      <c r="LOC269" s="254"/>
      <c r="LOD269" s="254"/>
      <c r="LOE269" s="254"/>
      <c r="LOF269" s="254"/>
      <c r="LOG269" s="254"/>
      <c r="LOH269" s="254"/>
      <c r="LOI269" s="254"/>
      <c r="LOJ269" s="254"/>
      <c r="LOK269" s="254"/>
      <c r="LOL269" s="254"/>
      <c r="LOM269" s="254"/>
      <c r="LON269" s="254"/>
      <c r="LOO269" s="254"/>
      <c r="LOP269" s="254"/>
      <c r="LOQ269" s="254"/>
      <c r="LOR269" s="254"/>
      <c r="LOS269" s="254"/>
      <c r="LOT269" s="254"/>
      <c r="LOU269" s="254"/>
      <c r="LOV269" s="254"/>
      <c r="LOW269" s="254"/>
      <c r="LOX269" s="254"/>
      <c r="LOY269" s="254"/>
      <c r="LOZ269" s="254"/>
      <c r="LPA269" s="254"/>
      <c r="LPB269" s="254"/>
      <c r="LPC269" s="254"/>
      <c r="LPD269" s="254"/>
      <c r="LPE269" s="254"/>
      <c r="LPF269" s="254"/>
      <c r="LPG269" s="254"/>
      <c r="LPH269" s="254"/>
      <c r="LPI269" s="254"/>
      <c r="LPJ269" s="254"/>
      <c r="LPK269" s="254"/>
      <c r="LPL269" s="254"/>
      <c r="LPM269" s="254"/>
      <c r="LPN269" s="254"/>
      <c r="LPO269" s="254"/>
      <c r="LPP269" s="254"/>
      <c r="LPQ269" s="254"/>
      <c r="LPR269" s="254"/>
      <c r="LPS269" s="254"/>
      <c r="LPT269" s="254"/>
      <c r="LPU269" s="254"/>
      <c r="LPV269" s="254"/>
      <c r="LPW269" s="254"/>
      <c r="LPX269" s="254"/>
      <c r="LPY269" s="254"/>
      <c r="LPZ269" s="254"/>
      <c r="LQA269" s="254"/>
      <c r="LQB269" s="254"/>
      <c r="LQC269" s="254"/>
      <c r="LQD269" s="254"/>
      <c r="LQE269" s="254"/>
      <c r="LQF269" s="254"/>
      <c r="LQG269" s="254"/>
      <c r="LQH269" s="254"/>
      <c r="LQI269" s="254"/>
      <c r="LQJ269" s="254"/>
      <c r="LQK269" s="254"/>
      <c r="LQL269" s="254"/>
      <c r="LQM269" s="254"/>
      <c r="LQN269" s="254"/>
      <c r="LQO269" s="254"/>
      <c r="LQP269" s="254"/>
      <c r="LQQ269" s="254"/>
      <c r="LQR269" s="254"/>
      <c r="LQS269" s="254"/>
      <c r="LQT269" s="254"/>
      <c r="LQU269" s="254"/>
      <c r="LQV269" s="254"/>
      <c r="LQW269" s="254"/>
      <c r="LQX269" s="254"/>
      <c r="LQY269" s="254"/>
      <c r="LQZ269" s="254"/>
      <c r="LRA269" s="254"/>
      <c r="LRB269" s="254"/>
      <c r="LRC269" s="254"/>
      <c r="LRD269" s="254"/>
      <c r="LRE269" s="254"/>
      <c r="LRF269" s="254"/>
      <c r="LRG269" s="254"/>
      <c r="LRH269" s="254"/>
      <c r="LRI269" s="254"/>
      <c r="LRJ269" s="254"/>
      <c r="LRK269" s="254"/>
      <c r="LRL269" s="254"/>
      <c r="LRM269" s="254"/>
      <c r="LRN269" s="254"/>
      <c r="LRO269" s="254"/>
      <c r="LRP269" s="254"/>
      <c r="LRQ269" s="254"/>
      <c r="LRR269" s="254"/>
      <c r="LRS269" s="254"/>
      <c r="LRT269" s="254"/>
      <c r="LRU269" s="254"/>
      <c r="LRV269" s="254"/>
      <c r="LRW269" s="254"/>
      <c r="LRX269" s="254"/>
      <c r="LRY269" s="254"/>
      <c r="LRZ269" s="254"/>
      <c r="LSA269" s="254"/>
      <c r="LSB269" s="254"/>
      <c r="LSC269" s="254"/>
      <c r="LSD269" s="254"/>
      <c r="LSE269" s="254"/>
      <c r="LSF269" s="254"/>
      <c r="LSG269" s="254"/>
      <c r="LSH269" s="254"/>
      <c r="LSI269" s="254"/>
      <c r="LSJ269" s="254"/>
      <c r="LSK269" s="254"/>
      <c r="LSL269" s="254"/>
      <c r="LSM269" s="254"/>
      <c r="LSN269" s="254"/>
      <c r="LSO269" s="254"/>
      <c r="LSP269" s="254"/>
      <c r="LSQ269" s="254"/>
      <c r="LSR269" s="254"/>
      <c r="LSS269" s="254"/>
      <c r="LST269" s="254"/>
      <c r="LSU269" s="254"/>
      <c r="LSV269" s="254"/>
      <c r="LSW269" s="254"/>
      <c r="LSX269" s="254"/>
      <c r="LSY269" s="254"/>
      <c r="LSZ269" s="254"/>
      <c r="LTA269" s="254"/>
      <c r="LTB269" s="254"/>
      <c r="LTC269" s="254"/>
      <c r="LTD269" s="254"/>
      <c r="LTE269" s="254"/>
      <c r="LTF269" s="254"/>
      <c r="LTG269" s="254"/>
      <c r="LTH269" s="254"/>
      <c r="LTI269" s="254"/>
      <c r="LTJ269" s="254"/>
      <c r="LTK269" s="254"/>
      <c r="LTL269" s="254"/>
      <c r="LTM269" s="254"/>
      <c r="LTN269" s="254"/>
      <c r="LTO269" s="254"/>
      <c r="LTP269" s="254"/>
      <c r="LTQ269" s="254"/>
      <c r="LTR269" s="254"/>
      <c r="LTS269" s="254"/>
      <c r="LTT269" s="254"/>
      <c r="LTU269" s="254"/>
      <c r="LTV269" s="254"/>
      <c r="LTW269" s="254"/>
      <c r="LTX269" s="254"/>
      <c r="LTY269" s="254"/>
      <c r="LTZ269" s="254"/>
      <c r="LUA269" s="254"/>
      <c r="LUB269" s="254"/>
      <c r="LUC269" s="254"/>
      <c r="LUD269" s="254"/>
      <c r="LUE269" s="254"/>
      <c r="LUF269" s="254"/>
      <c r="LUG269" s="254"/>
      <c r="LUH269" s="254"/>
      <c r="LUI269" s="254"/>
      <c r="LUJ269" s="254"/>
      <c r="LUK269" s="254"/>
      <c r="LUL269" s="254"/>
      <c r="LUM269" s="254"/>
      <c r="LUN269" s="254"/>
      <c r="LUO269" s="254"/>
      <c r="LUP269" s="254"/>
      <c r="LUQ269" s="254"/>
      <c r="LUR269" s="254"/>
      <c r="LUS269" s="254"/>
      <c r="LUT269" s="254"/>
      <c r="LUU269" s="254"/>
      <c r="LUV269" s="254"/>
      <c r="LUW269" s="254"/>
      <c r="LUX269" s="254"/>
      <c r="LUY269" s="254"/>
      <c r="LUZ269" s="254"/>
      <c r="LVA269" s="254"/>
      <c r="LVB269" s="254"/>
      <c r="LVC269" s="254"/>
      <c r="LVD269" s="254"/>
      <c r="LVE269" s="254"/>
      <c r="LVF269" s="254"/>
      <c r="LVG269" s="254"/>
      <c r="LVH269" s="254"/>
      <c r="LVI269" s="254"/>
      <c r="LVJ269" s="254"/>
      <c r="LVK269" s="254"/>
      <c r="LVL269" s="254"/>
      <c r="LVM269" s="254"/>
      <c r="LVN269" s="254"/>
      <c r="LVO269" s="254"/>
      <c r="LVP269" s="254"/>
      <c r="LVQ269" s="254"/>
      <c r="LVR269" s="254"/>
      <c r="LVS269" s="254"/>
      <c r="LVT269" s="254"/>
      <c r="LVU269" s="254"/>
      <c r="LVV269" s="254"/>
      <c r="LVW269" s="254"/>
      <c r="LVX269" s="254"/>
      <c r="LVY269" s="254"/>
      <c r="LVZ269" s="254"/>
      <c r="LWA269" s="254"/>
      <c r="LWB269" s="254"/>
      <c r="LWC269" s="254"/>
      <c r="LWD269" s="254"/>
      <c r="LWE269" s="254"/>
      <c r="LWF269" s="254"/>
      <c r="LWG269" s="254"/>
      <c r="LWH269" s="254"/>
      <c r="LWI269" s="254"/>
      <c r="LWJ269" s="254"/>
      <c r="LWK269" s="254"/>
      <c r="LWL269" s="254"/>
      <c r="LWM269" s="254"/>
      <c r="LWN269" s="254"/>
      <c r="LWO269" s="254"/>
      <c r="LWP269" s="254"/>
      <c r="LWQ269" s="254"/>
      <c r="LWR269" s="254"/>
      <c r="LWS269" s="254"/>
      <c r="LWT269" s="254"/>
      <c r="LWU269" s="254"/>
      <c r="LWV269" s="254"/>
      <c r="LWW269" s="254"/>
      <c r="LWX269" s="254"/>
      <c r="LWY269" s="254"/>
      <c r="LWZ269" s="254"/>
      <c r="LXA269" s="254"/>
      <c r="LXB269" s="254"/>
      <c r="LXC269" s="254"/>
      <c r="LXD269" s="254"/>
      <c r="LXE269" s="254"/>
      <c r="LXF269" s="254"/>
      <c r="LXG269" s="254"/>
      <c r="LXH269" s="254"/>
      <c r="LXI269" s="254"/>
      <c r="LXJ269" s="254"/>
      <c r="LXK269" s="254"/>
      <c r="LXL269" s="254"/>
      <c r="LXM269" s="254"/>
      <c r="LXN269" s="254"/>
      <c r="LXO269" s="254"/>
      <c r="LXP269" s="254"/>
      <c r="LXQ269" s="254"/>
      <c r="LXR269" s="254"/>
      <c r="LXS269" s="254"/>
      <c r="LXT269" s="254"/>
      <c r="LXU269" s="254"/>
      <c r="LXV269" s="254"/>
      <c r="LXW269" s="254"/>
      <c r="LXX269" s="254"/>
      <c r="LXY269" s="254"/>
      <c r="LXZ269" s="254"/>
      <c r="LYA269" s="254"/>
      <c r="LYB269" s="254"/>
      <c r="LYC269" s="254"/>
      <c r="LYD269" s="254"/>
      <c r="LYE269" s="254"/>
      <c r="LYF269" s="254"/>
      <c r="LYG269" s="254"/>
      <c r="LYH269" s="254"/>
      <c r="LYI269" s="254"/>
      <c r="LYJ269" s="254"/>
      <c r="LYK269" s="254"/>
      <c r="LYL269" s="254"/>
      <c r="LYM269" s="254"/>
      <c r="LYN269" s="254"/>
      <c r="LYO269" s="254"/>
      <c r="LYP269" s="254"/>
      <c r="LYQ269" s="254"/>
      <c r="LYR269" s="254"/>
      <c r="LYS269" s="254"/>
      <c r="LYT269" s="254"/>
      <c r="LYU269" s="254"/>
      <c r="LYV269" s="254"/>
      <c r="LYW269" s="254"/>
      <c r="LYX269" s="254"/>
      <c r="LYY269" s="254"/>
      <c r="LYZ269" s="254"/>
      <c r="LZA269" s="254"/>
      <c r="LZB269" s="254"/>
      <c r="LZC269" s="254"/>
      <c r="LZD269" s="254"/>
      <c r="LZE269" s="254"/>
      <c r="LZF269" s="254"/>
      <c r="LZG269" s="254"/>
      <c r="LZH269" s="254"/>
      <c r="LZI269" s="254"/>
      <c r="LZJ269" s="254"/>
      <c r="LZK269" s="254"/>
      <c r="LZL269" s="254"/>
      <c r="LZM269" s="254"/>
      <c r="LZN269" s="254"/>
      <c r="LZO269" s="254"/>
      <c r="LZP269" s="254"/>
      <c r="LZQ269" s="254"/>
      <c r="LZR269" s="254"/>
      <c r="LZS269" s="254"/>
      <c r="LZT269" s="254"/>
      <c r="LZU269" s="254"/>
      <c r="LZV269" s="254"/>
      <c r="LZW269" s="254"/>
      <c r="LZX269" s="254"/>
      <c r="LZY269" s="254"/>
      <c r="LZZ269" s="254"/>
      <c r="MAA269" s="254"/>
      <c r="MAB269" s="254"/>
      <c r="MAC269" s="254"/>
      <c r="MAD269" s="254"/>
      <c r="MAE269" s="254"/>
      <c r="MAF269" s="254"/>
      <c r="MAG269" s="254"/>
      <c r="MAH269" s="254"/>
      <c r="MAI269" s="254"/>
      <c r="MAJ269" s="254"/>
      <c r="MAK269" s="254"/>
      <c r="MAL269" s="254"/>
      <c r="MAM269" s="254"/>
      <c r="MAN269" s="254"/>
      <c r="MAO269" s="254"/>
      <c r="MAP269" s="254"/>
      <c r="MAQ269" s="254"/>
      <c r="MAR269" s="254"/>
      <c r="MAS269" s="254"/>
      <c r="MAT269" s="254"/>
      <c r="MAU269" s="254"/>
      <c r="MAV269" s="254"/>
      <c r="MAW269" s="254"/>
      <c r="MAX269" s="254"/>
      <c r="MAY269" s="254"/>
      <c r="MAZ269" s="254"/>
      <c r="MBA269" s="254"/>
      <c r="MBB269" s="254"/>
      <c r="MBC269" s="254"/>
      <c r="MBD269" s="254"/>
      <c r="MBE269" s="254"/>
      <c r="MBF269" s="254"/>
      <c r="MBG269" s="254"/>
      <c r="MBH269" s="254"/>
      <c r="MBI269" s="254"/>
      <c r="MBJ269" s="254"/>
      <c r="MBK269" s="254"/>
      <c r="MBL269" s="254"/>
      <c r="MBM269" s="254"/>
      <c r="MBN269" s="254"/>
      <c r="MBO269" s="254"/>
      <c r="MBP269" s="254"/>
      <c r="MBQ269" s="254"/>
      <c r="MBR269" s="254"/>
      <c r="MBS269" s="254"/>
      <c r="MBT269" s="254"/>
      <c r="MBU269" s="254"/>
      <c r="MBV269" s="254"/>
      <c r="MBW269" s="254"/>
      <c r="MBX269" s="254"/>
      <c r="MBY269" s="254"/>
      <c r="MBZ269" s="254"/>
      <c r="MCA269" s="254"/>
      <c r="MCB269" s="254"/>
      <c r="MCC269" s="254"/>
      <c r="MCD269" s="254"/>
      <c r="MCE269" s="254"/>
      <c r="MCF269" s="254"/>
      <c r="MCG269" s="254"/>
      <c r="MCH269" s="254"/>
      <c r="MCI269" s="254"/>
      <c r="MCJ269" s="254"/>
      <c r="MCK269" s="254"/>
      <c r="MCL269" s="254"/>
      <c r="MCM269" s="254"/>
      <c r="MCN269" s="254"/>
      <c r="MCO269" s="254"/>
      <c r="MCP269" s="254"/>
      <c r="MCQ269" s="254"/>
      <c r="MCR269" s="254"/>
      <c r="MCS269" s="254"/>
      <c r="MCT269" s="254"/>
      <c r="MCU269" s="254"/>
      <c r="MCV269" s="254"/>
      <c r="MCW269" s="254"/>
      <c r="MCX269" s="254"/>
      <c r="MCY269" s="254"/>
      <c r="MCZ269" s="254"/>
      <c r="MDA269" s="254"/>
      <c r="MDB269" s="254"/>
      <c r="MDC269" s="254"/>
      <c r="MDD269" s="254"/>
      <c r="MDE269" s="254"/>
      <c r="MDF269" s="254"/>
      <c r="MDG269" s="254"/>
      <c r="MDH269" s="254"/>
      <c r="MDI269" s="254"/>
      <c r="MDJ269" s="254"/>
      <c r="MDK269" s="254"/>
      <c r="MDL269" s="254"/>
      <c r="MDM269" s="254"/>
      <c r="MDN269" s="254"/>
      <c r="MDO269" s="254"/>
      <c r="MDP269" s="254"/>
      <c r="MDQ269" s="254"/>
      <c r="MDR269" s="254"/>
      <c r="MDS269" s="254"/>
      <c r="MDT269" s="254"/>
      <c r="MDU269" s="254"/>
      <c r="MDV269" s="254"/>
      <c r="MDW269" s="254"/>
      <c r="MDX269" s="254"/>
      <c r="MDY269" s="254"/>
      <c r="MDZ269" s="254"/>
      <c r="MEA269" s="254"/>
      <c r="MEB269" s="254"/>
      <c r="MEC269" s="254"/>
      <c r="MED269" s="254"/>
      <c r="MEE269" s="254"/>
      <c r="MEF269" s="254"/>
      <c r="MEG269" s="254"/>
      <c r="MEH269" s="254"/>
      <c r="MEI269" s="254"/>
      <c r="MEJ269" s="254"/>
      <c r="MEK269" s="254"/>
      <c r="MEL269" s="254"/>
      <c r="MEM269" s="254"/>
      <c r="MEN269" s="254"/>
      <c r="MEO269" s="254"/>
      <c r="MEP269" s="254"/>
      <c r="MEQ269" s="254"/>
      <c r="MER269" s="254"/>
      <c r="MES269" s="254"/>
      <c r="MET269" s="254"/>
      <c r="MEU269" s="254"/>
      <c r="MEV269" s="254"/>
      <c r="MEW269" s="254"/>
      <c r="MEX269" s="254"/>
      <c r="MEY269" s="254"/>
      <c r="MEZ269" s="254"/>
      <c r="MFA269" s="254"/>
      <c r="MFB269" s="254"/>
      <c r="MFC269" s="254"/>
      <c r="MFD269" s="254"/>
      <c r="MFE269" s="254"/>
      <c r="MFF269" s="254"/>
      <c r="MFG269" s="254"/>
      <c r="MFH269" s="254"/>
      <c r="MFI269" s="254"/>
      <c r="MFJ269" s="254"/>
      <c r="MFK269" s="254"/>
      <c r="MFL269" s="254"/>
      <c r="MFM269" s="254"/>
      <c r="MFN269" s="254"/>
      <c r="MFO269" s="254"/>
      <c r="MFP269" s="254"/>
      <c r="MFQ269" s="254"/>
      <c r="MFR269" s="254"/>
      <c r="MFS269" s="254"/>
      <c r="MFT269" s="254"/>
      <c r="MFU269" s="254"/>
      <c r="MFV269" s="254"/>
      <c r="MFW269" s="254"/>
      <c r="MFX269" s="254"/>
      <c r="MFY269" s="254"/>
      <c r="MFZ269" s="254"/>
      <c r="MGA269" s="254"/>
      <c r="MGB269" s="254"/>
      <c r="MGC269" s="254"/>
      <c r="MGD269" s="254"/>
      <c r="MGE269" s="254"/>
      <c r="MGF269" s="254"/>
      <c r="MGG269" s="254"/>
      <c r="MGH269" s="254"/>
      <c r="MGI269" s="254"/>
      <c r="MGJ269" s="254"/>
      <c r="MGK269" s="254"/>
      <c r="MGL269" s="254"/>
      <c r="MGM269" s="254"/>
      <c r="MGN269" s="254"/>
      <c r="MGO269" s="254"/>
      <c r="MGP269" s="254"/>
      <c r="MGQ269" s="254"/>
      <c r="MGR269" s="254"/>
      <c r="MGS269" s="254"/>
      <c r="MGT269" s="254"/>
      <c r="MGU269" s="254"/>
      <c r="MGV269" s="254"/>
      <c r="MGW269" s="254"/>
      <c r="MGX269" s="254"/>
      <c r="MGY269" s="254"/>
      <c r="MGZ269" s="254"/>
      <c r="MHA269" s="254"/>
      <c r="MHB269" s="254"/>
      <c r="MHC269" s="254"/>
      <c r="MHD269" s="254"/>
      <c r="MHE269" s="254"/>
      <c r="MHF269" s="254"/>
      <c r="MHG269" s="254"/>
      <c r="MHH269" s="254"/>
      <c r="MHI269" s="254"/>
      <c r="MHJ269" s="254"/>
      <c r="MHK269" s="254"/>
      <c r="MHL269" s="254"/>
      <c r="MHM269" s="254"/>
      <c r="MHN269" s="254"/>
      <c r="MHO269" s="254"/>
      <c r="MHP269" s="254"/>
      <c r="MHQ269" s="254"/>
      <c r="MHR269" s="254"/>
      <c r="MHS269" s="254"/>
      <c r="MHT269" s="254"/>
      <c r="MHU269" s="254"/>
      <c r="MHV269" s="254"/>
      <c r="MHW269" s="254"/>
      <c r="MHX269" s="254"/>
      <c r="MHY269" s="254"/>
      <c r="MHZ269" s="254"/>
      <c r="MIA269" s="254"/>
      <c r="MIB269" s="254"/>
      <c r="MIC269" s="254"/>
      <c r="MID269" s="254"/>
      <c r="MIE269" s="254"/>
      <c r="MIF269" s="254"/>
      <c r="MIG269" s="254"/>
      <c r="MIH269" s="254"/>
      <c r="MII269" s="254"/>
      <c r="MIJ269" s="254"/>
      <c r="MIK269" s="254"/>
      <c r="MIL269" s="254"/>
      <c r="MIM269" s="254"/>
      <c r="MIN269" s="254"/>
      <c r="MIO269" s="254"/>
      <c r="MIP269" s="254"/>
      <c r="MIQ269" s="254"/>
      <c r="MIR269" s="254"/>
      <c r="MIS269" s="254"/>
      <c r="MIT269" s="254"/>
      <c r="MIU269" s="254"/>
      <c r="MIV269" s="254"/>
      <c r="MIW269" s="254"/>
      <c r="MIX269" s="254"/>
      <c r="MIY269" s="254"/>
      <c r="MIZ269" s="254"/>
      <c r="MJA269" s="254"/>
      <c r="MJB269" s="254"/>
      <c r="MJC269" s="254"/>
      <c r="MJD269" s="254"/>
      <c r="MJE269" s="254"/>
      <c r="MJF269" s="254"/>
      <c r="MJG269" s="254"/>
      <c r="MJH269" s="254"/>
      <c r="MJI269" s="254"/>
      <c r="MJJ269" s="254"/>
      <c r="MJK269" s="254"/>
      <c r="MJL269" s="254"/>
      <c r="MJM269" s="254"/>
      <c r="MJN269" s="254"/>
      <c r="MJO269" s="254"/>
      <c r="MJP269" s="254"/>
      <c r="MJQ269" s="254"/>
      <c r="MJR269" s="254"/>
      <c r="MJS269" s="254"/>
      <c r="MJT269" s="254"/>
      <c r="MJU269" s="254"/>
      <c r="MJV269" s="254"/>
      <c r="MJW269" s="254"/>
      <c r="MJX269" s="254"/>
      <c r="MJY269" s="254"/>
      <c r="MJZ269" s="254"/>
      <c r="MKA269" s="254"/>
      <c r="MKB269" s="254"/>
      <c r="MKC269" s="254"/>
      <c r="MKD269" s="254"/>
      <c r="MKE269" s="254"/>
      <c r="MKF269" s="254"/>
      <c r="MKG269" s="254"/>
      <c r="MKH269" s="254"/>
      <c r="MKI269" s="254"/>
      <c r="MKJ269" s="254"/>
      <c r="MKK269" s="254"/>
      <c r="MKL269" s="254"/>
      <c r="MKM269" s="254"/>
      <c r="MKN269" s="254"/>
      <c r="MKO269" s="254"/>
      <c r="MKP269" s="254"/>
      <c r="MKQ269" s="254"/>
      <c r="MKR269" s="254"/>
      <c r="MKS269" s="254"/>
      <c r="MKT269" s="254"/>
      <c r="MKU269" s="254"/>
      <c r="MKV269" s="254"/>
      <c r="MKW269" s="254"/>
      <c r="MKX269" s="254"/>
      <c r="MKY269" s="254"/>
      <c r="MKZ269" s="254"/>
      <c r="MLA269" s="254"/>
      <c r="MLB269" s="254"/>
      <c r="MLC269" s="254"/>
      <c r="MLD269" s="254"/>
      <c r="MLE269" s="254"/>
      <c r="MLF269" s="254"/>
      <c r="MLG269" s="254"/>
      <c r="MLH269" s="254"/>
      <c r="MLI269" s="254"/>
      <c r="MLJ269" s="254"/>
      <c r="MLK269" s="254"/>
      <c r="MLL269" s="254"/>
      <c r="MLM269" s="254"/>
      <c r="MLN269" s="254"/>
      <c r="MLO269" s="254"/>
      <c r="MLP269" s="254"/>
      <c r="MLQ269" s="254"/>
      <c r="MLR269" s="254"/>
      <c r="MLS269" s="254"/>
      <c r="MLT269" s="254"/>
      <c r="MLU269" s="254"/>
      <c r="MLV269" s="254"/>
      <c r="MLW269" s="254"/>
      <c r="MLX269" s="254"/>
      <c r="MLY269" s="254"/>
      <c r="MLZ269" s="254"/>
      <c r="MMA269" s="254"/>
      <c r="MMB269" s="254"/>
      <c r="MMC269" s="254"/>
      <c r="MMD269" s="254"/>
      <c r="MME269" s="254"/>
      <c r="MMF269" s="254"/>
      <c r="MMG269" s="254"/>
      <c r="MMH269" s="254"/>
      <c r="MMI269" s="254"/>
      <c r="MMJ269" s="254"/>
      <c r="MMK269" s="254"/>
      <c r="MML269" s="254"/>
      <c r="MMM269" s="254"/>
      <c r="MMN269" s="254"/>
      <c r="MMO269" s="254"/>
      <c r="MMP269" s="254"/>
      <c r="MMQ269" s="254"/>
      <c r="MMR269" s="254"/>
      <c r="MMS269" s="254"/>
      <c r="MMT269" s="254"/>
      <c r="MMU269" s="254"/>
      <c r="MMV269" s="254"/>
      <c r="MMW269" s="254"/>
      <c r="MMX269" s="254"/>
      <c r="MMY269" s="254"/>
      <c r="MMZ269" s="254"/>
      <c r="MNA269" s="254"/>
      <c r="MNB269" s="254"/>
      <c r="MNC269" s="254"/>
      <c r="MND269" s="254"/>
      <c r="MNE269" s="254"/>
      <c r="MNF269" s="254"/>
      <c r="MNG269" s="254"/>
      <c r="MNH269" s="254"/>
      <c r="MNI269" s="254"/>
      <c r="MNJ269" s="254"/>
      <c r="MNK269" s="254"/>
      <c r="MNL269" s="254"/>
      <c r="MNM269" s="254"/>
      <c r="MNN269" s="254"/>
      <c r="MNO269" s="254"/>
      <c r="MNP269" s="254"/>
      <c r="MNQ269" s="254"/>
      <c r="MNR269" s="254"/>
      <c r="MNS269" s="254"/>
      <c r="MNT269" s="254"/>
      <c r="MNU269" s="254"/>
      <c r="MNV269" s="254"/>
      <c r="MNW269" s="254"/>
      <c r="MNX269" s="254"/>
      <c r="MNY269" s="254"/>
      <c r="MNZ269" s="254"/>
      <c r="MOA269" s="254"/>
      <c r="MOB269" s="254"/>
      <c r="MOC269" s="254"/>
      <c r="MOD269" s="254"/>
      <c r="MOE269" s="254"/>
      <c r="MOF269" s="254"/>
      <c r="MOG269" s="254"/>
      <c r="MOH269" s="254"/>
      <c r="MOI269" s="254"/>
      <c r="MOJ269" s="254"/>
      <c r="MOK269" s="254"/>
      <c r="MOL269" s="254"/>
      <c r="MOM269" s="254"/>
      <c r="MON269" s="254"/>
      <c r="MOO269" s="254"/>
      <c r="MOP269" s="254"/>
      <c r="MOQ269" s="254"/>
      <c r="MOR269" s="254"/>
      <c r="MOS269" s="254"/>
      <c r="MOT269" s="254"/>
      <c r="MOU269" s="254"/>
      <c r="MOV269" s="254"/>
      <c r="MOW269" s="254"/>
      <c r="MOX269" s="254"/>
      <c r="MOY269" s="254"/>
      <c r="MOZ269" s="254"/>
      <c r="MPA269" s="254"/>
      <c r="MPB269" s="254"/>
      <c r="MPC269" s="254"/>
      <c r="MPD269" s="254"/>
      <c r="MPE269" s="254"/>
      <c r="MPF269" s="254"/>
      <c r="MPG269" s="254"/>
      <c r="MPH269" s="254"/>
      <c r="MPI269" s="254"/>
      <c r="MPJ269" s="254"/>
      <c r="MPK269" s="254"/>
      <c r="MPL269" s="254"/>
      <c r="MPM269" s="254"/>
      <c r="MPN269" s="254"/>
      <c r="MPO269" s="254"/>
      <c r="MPP269" s="254"/>
      <c r="MPQ269" s="254"/>
      <c r="MPR269" s="254"/>
      <c r="MPS269" s="254"/>
      <c r="MPT269" s="254"/>
      <c r="MPU269" s="254"/>
      <c r="MPV269" s="254"/>
      <c r="MPW269" s="254"/>
      <c r="MPX269" s="254"/>
      <c r="MPY269" s="254"/>
      <c r="MPZ269" s="254"/>
      <c r="MQA269" s="254"/>
      <c r="MQB269" s="254"/>
      <c r="MQC269" s="254"/>
      <c r="MQD269" s="254"/>
      <c r="MQE269" s="254"/>
      <c r="MQF269" s="254"/>
      <c r="MQG269" s="254"/>
      <c r="MQH269" s="254"/>
      <c r="MQI269" s="254"/>
      <c r="MQJ269" s="254"/>
      <c r="MQK269" s="254"/>
      <c r="MQL269" s="254"/>
      <c r="MQM269" s="254"/>
      <c r="MQN269" s="254"/>
      <c r="MQO269" s="254"/>
      <c r="MQP269" s="254"/>
      <c r="MQQ269" s="254"/>
      <c r="MQR269" s="254"/>
      <c r="MQS269" s="254"/>
      <c r="MQT269" s="254"/>
      <c r="MQU269" s="254"/>
      <c r="MQV269" s="254"/>
      <c r="MQW269" s="254"/>
      <c r="MQX269" s="254"/>
      <c r="MQY269" s="254"/>
      <c r="MQZ269" s="254"/>
      <c r="MRA269" s="254"/>
      <c r="MRB269" s="254"/>
      <c r="MRC269" s="254"/>
      <c r="MRD269" s="254"/>
      <c r="MRE269" s="254"/>
      <c r="MRF269" s="254"/>
      <c r="MRG269" s="254"/>
      <c r="MRH269" s="254"/>
      <c r="MRI269" s="254"/>
      <c r="MRJ269" s="254"/>
      <c r="MRK269" s="254"/>
      <c r="MRL269" s="254"/>
      <c r="MRM269" s="254"/>
      <c r="MRN269" s="254"/>
      <c r="MRO269" s="254"/>
      <c r="MRP269" s="254"/>
      <c r="MRQ269" s="254"/>
      <c r="MRR269" s="254"/>
      <c r="MRS269" s="254"/>
      <c r="MRT269" s="254"/>
      <c r="MRU269" s="254"/>
      <c r="MRV269" s="254"/>
      <c r="MRW269" s="254"/>
      <c r="MRX269" s="254"/>
      <c r="MRY269" s="254"/>
      <c r="MRZ269" s="254"/>
      <c r="MSA269" s="254"/>
      <c r="MSB269" s="254"/>
      <c r="MSC269" s="254"/>
      <c r="MSD269" s="254"/>
      <c r="MSE269" s="254"/>
      <c r="MSF269" s="254"/>
      <c r="MSG269" s="254"/>
      <c r="MSH269" s="254"/>
      <c r="MSI269" s="254"/>
      <c r="MSJ269" s="254"/>
      <c r="MSK269" s="254"/>
      <c r="MSL269" s="254"/>
      <c r="MSM269" s="254"/>
      <c r="MSN269" s="254"/>
      <c r="MSO269" s="254"/>
      <c r="MSP269" s="254"/>
      <c r="MSQ269" s="254"/>
      <c r="MSR269" s="254"/>
      <c r="MSS269" s="254"/>
      <c r="MST269" s="254"/>
      <c r="MSU269" s="254"/>
      <c r="MSV269" s="254"/>
      <c r="MSW269" s="254"/>
      <c r="MSX269" s="254"/>
      <c r="MSY269" s="254"/>
      <c r="MSZ269" s="254"/>
      <c r="MTA269" s="254"/>
      <c r="MTB269" s="254"/>
      <c r="MTC269" s="254"/>
      <c r="MTD269" s="254"/>
      <c r="MTE269" s="254"/>
      <c r="MTF269" s="254"/>
      <c r="MTG269" s="254"/>
      <c r="MTH269" s="254"/>
      <c r="MTI269" s="254"/>
      <c r="MTJ269" s="254"/>
      <c r="MTK269" s="254"/>
      <c r="MTL269" s="254"/>
      <c r="MTM269" s="254"/>
      <c r="MTN269" s="254"/>
      <c r="MTO269" s="254"/>
      <c r="MTP269" s="254"/>
      <c r="MTQ269" s="254"/>
      <c r="MTR269" s="254"/>
      <c r="MTS269" s="254"/>
      <c r="MTT269" s="254"/>
      <c r="MTU269" s="254"/>
      <c r="MTV269" s="254"/>
      <c r="MTW269" s="254"/>
      <c r="MTX269" s="254"/>
      <c r="MTY269" s="254"/>
      <c r="MTZ269" s="254"/>
      <c r="MUA269" s="254"/>
      <c r="MUB269" s="254"/>
      <c r="MUC269" s="254"/>
      <c r="MUD269" s="254"/>
      <c r="MUE269" s="254"/>
      <c r="MUF269" s="254"/>
      <c r="MUG269" s="254"/>
      <c r="MUH269" s="254"/>
      <c r="MUI269" s="254"/>
      <c r="MUJ269" s="254"/>
      <c r="MUK269" s="254"/>
      <c r="MUL269" s="254"/>
      <c r="MUM269" s="254"/>
      <c r="MUN269" s="254"/>
      <c r="MUO269" s="254"/>
      <c r="MUP269" s="254"/>
      <c r="MUQ269" s="254"/>
      <c r="MUR269" s="254"/>
      <c r="MUS269" s="254"/>
      <c r="MUT269" s="254"/>
      <c r="MUU269" s="254"/>
      <c r="MUV269" s="254"/>
      <c r="MUW269" s="254"/>
      <c r="MUX269" s="254"/>
      <c r="MUY269" s="254"/>
      <c r="MUZ269" s="254"/>
      <c r="MVA269" s="254"/>
      <c r="MVB269" s="254"/>
      <c r="MVC269" s="254"/>
      <c r="MVD269" s="254"/>
      <c r="MVE269" s="254"/>
      <c r="MVF269" s="254"/>
      <c r="MVG269" s="254"/>
      <c r="MVH269" s="254"/>
      <c r="MVI269" s="254"/>
      <c r="MVJ269" s="254"/>
      <c r="MVK269" s="254"/>
      <c r="MVL269" s="254"/>
      <c r="MVM269" s="254"/>
      <c r="MVN269" s="254"/>
      <c r="MVO269" s="254"/>
      <c r="MVP269" s="254"/>
      <c r="MVQ269" s="254"/>
      <c r="MVR269" s="254"/>
      <c r="MVS269" s="254"/>
      <c r="MVT269" s="254"/>
      <c r="MVU269" s="254"/>
      <c r="MVV269" s="254"/>
      <c r="MVW269" s="254"/>
      <c r="MVX269" s="254"/>
      <c r="MVY269" s="254"/>
      <c r="MVZ269" s="254"/>
      <c r="MWA269" s="254"/>
      <c r="MWB269" s="254"/>
      <c r="MWC269" s="254"/>
      <c r="MWD269" s="254"/>
      <c r="MWE269" s="254"/>
      <c r="MWF269" s="254"/>
      <c r="MWG269" s="254"/>
      <c r="MWH269" s="254"/>
      <c r="MWI269" s="254"/>
      <c r="MWJ269" s="254"/>
      <c r="MWK269" s="254"/>
      <c r="MWL269" s="254"/>
      <c r="MWM269" s="254"/>
      <c r="MWN269" s="254"/>
      <c r="MWO269" s="254"/>
      <c r="MWP269" s="254"/>
      <c r="MWQ269" s="254"/>
      <c r="MWR269" s="254"/>
      <c r="MWS269" s="254"/>
      <c r="MWT269" s="254"/>
      <c r="MWU269" s="254"/>
      <c r="MWV269" s="254"/>
      <c r="MWW269" s="254"/>
      <c r="MWX269" s="254"/>
      <c r="MWY269" s="254"/>
      <c r="MWZ269" s="254"/>
      <c r="MXA269" s="254"/>
      <c r="MXB269" s="254"/>
      <c r="MXC269" s="254"/>
      <c r="MXD269" s="254"/>
      <c r="MXE269" s="254"/>
      <c r="MXF269" s="254"/>
      <c r="MXG269" s="254"/>
      <c r="MXH269" s="254"/>
      <c r="MXI269" s="254"/>
      <c r="MXJ269" s="254"/>
      <c r="MXK269" s="254"/>
      <c r="MXL269" s="254"/>
      <c r="MXM269" s="254"/>
      <c r="MXN269" s="254"/>
      <c r="MXO269" s="254"/>
      <c r="MXP269" s="254"/>
      <c r="MXQ269" s="254"/>
      <c r="MXR269" s="254"/>
      <c r="MXS269" s="254"/>
      <c r="MXT269" s="254"/>
      <c r="MXU269" s="254"/>
      <c r="MXV269" s="254"/>
      <c r="MXW269" s="254"/>
      <c r="MXX269" s="254"/>
      <c r="MXY269" s="254"/>
      <c r="MXZ269" s="254"/>
      <c r="MYA269" s="254"/>
      <c r="MYB269" s="254"/>
      <c r="MYC269" s="254"/>
      <c r="MYD269" s="254"/>
      <c r="MYE269" s="254"/>
      <c r="MYF269" s="254"/>
      <c r="MYG269" s="254"/>
      <c r="MYH269" s="254"/>
      <c r="MYI269" s="254"/>
      <c r="MYJ269" s="254"/>
      <c r="MYK269" s="254"/>
      <c r="MYL269" s="254"/>
      <c r="MYM269" s="254"/>
      <c r="MYN269" s="254"/>
      <c r="MYO269" s="254"/>
      <c r="MYP269" s="254"/>
      <c r="MYQ269" s="254"/>
      <c r="MYR269" s="254"/>
      <c r="MYS269" s="254"/>
      <c r="MYT269" s="254"/>
      <c r="MYU269" s="254"/>
      <c r="MYV269" s="254"/>
      <c r="MYW269" s="254"/>
      <c r="MYX269" s="254"/>
      <c r="MYY269" s="254"/>
      <c r="MYZ269" s="254"/>
      <c r="MZA269" s="254"/>
      <c r="MZB269" s="254"/>
      <c r="MZC269" s="254"/>
      <c r="MZD269" s="254"/>
      <c r="MZE269" s="254"/>
      <c r="MZF269" s="254"/>
      <c r="MZG269" s="254"/>
      <c r="MZH269" s="254"/>
      <c r="MZI269" s="254"/>
      <c r="MZJ269" s="254"/>
      <c r="MZK269" s="254"/>
      <c r="MZL269" s="254"/>
      <c r="MZM269" s="254"/>
      <c r="MZN269" s="254"/>
      <c r="MZO269" s="254"/>
      <c r="MZP269" s="254"/>
      <c r="MZQ269" s="254"/>
      <c r="MZR269" s="254"/>
      <c r="MZS269" s="254"/>
      <c r="MZT269" s="254"/>
      <c r="MZU269" s="254"/>
      <c r="MZV269" s="254"/>
      <c r="MZW269" s="254"/>
      <c r="MZX269" s="254"/>
      <c r="MZY269" s="254"/>
      <c r="MZZ269" s="254"/>
      <c r="NAA269" s="254"/>
      <c r="NAB269" s="254"/>
      <c r="NAC269" s="254"/>
      <c r="NAD269" s="254"/>
      <c r="NAE269" s="254"/>
      <c r="NAF269" s="254"/>
      <c r="NAG269" s="254"/>
      <c r="NAH269" s="254"/>
      <c r="NAI269" s="254"/>
      <c r="NAJ269" s="254"/>
      <c r="NAK269" s="254"/>
      <c r="NAL269" s="254"/>
      <c r="NAM269" s="254"/>
      <c r="NAN269" s="254"/>
      <c r="NAO269" s="254"/>
      <c r="NAP269" s="254"/>
      <c r="NAQ269" s="254"/>
      <c r="NAR269" s="254"/>
      <c r="NAS269" s="254"/>
      <c r="NAT269" s="254"/>
      <c r="NAU269" s="254"/>
      <c r="NAV269" s="254"/>
      <c r="NAW269" s="254"/>
      <c r="NAX269" s="254"/>
      <c r="NAY269" s="254"/>
      <c r="NAZ269" s="254"/>
      <c r="NBA269" s="254"/>
      <c r="NBB269" s="254"/>
      <c r="NBC269" s="254"/>
      <c r="NBD269" s="254"/>
      <c r="NBE269" s="254"/>
      <c r="NBF269" s="254"/>
      <c r="NBG269" s="254"/>
      <c r="NBH269" s="254"/>
      <c r="NBI269" s="254"/>
      <c r="NBJ269" s="254"/>
      <c r="NBK269" s="254"/>
      <c r="NBL269" s="254"/>
      <c r="NBM269" s="254"/>
      <c r="NBN269" s="254"/>
      <c r="NBO269" s="254"/>
      <c r="NBP269" s="254"/>
      <c r="NBQ269" s="254"/>
      <c r="NBR269" s="254"/>
      <c r="NBS269" s="254"/>
      <c r="NBT269" s="254"/>
      <c r="NBU269" s="254"/>
      <c r="NBV269" s="254"/>
      <c r="NBW269" s="254"/>
      <c r="NBX269" s="254"/>
      <c r="NBY269" s="254"/>
      <c r="NBZ269" s="254"/>
      <c r="NCA269" s="254"/>
      <c r="NCB269" s="254"/>
      <c r="NCC269" s="254"/>
      <c r="NCD269" s="254"/>
      <c r="NCE269" s="254"/>
      <c r="NCF269" s="254"/>
      <c r="NCG269" s="254"/>
      <c r="NCH269" s="254"/>
      <c r="NCI269" s="254"/>
      <c r="NCJ269" s="254"/>
      <c r="NCK269" s="254"/>
      <c r="NCL269" s="254"/>
      <c r="NCM269" s="254"/>
      <c r="NCN269" s="254"/>
      <c r="NCO269" s="254"/>
      <c r="NCP269" s="254"/>
      <c r="NCQ269" s="254"/>
      <c r="NCR269" s="254"/>
      <c r="NCS269" s="254"/>
      <c r="NCT269" s="254"/>
      <c r="NCU269" s="254"/>
      <c r="NCV269" s="254"/>
      <c r="NCW269" s="254"/>
      <c r="NCX269" s="254"/>
      <c r="NCY269" s="254"/>
      <c r="NCZ269" s="254"/>
      <c r="NDA269" s="254"/>
      <c r="NDB269" s="254"/>
      <c r="NDC269" s="254"/>
      <c r="NDD269" s="254"/>
      <c r="NDE269" s="254"/>
      <c r="NDF269" s="254"/>
      <c r="NDG269" s="254"/>
      <c r="NDH269" s="254"/>
      <c r="NDI269" s="254"/>
      <c r="NDJ269" s="254"/>
      <c r="NDK269" s="254"/>
      <c r="NDL269" s="254"/>
      <c r="NDM269" s="254"/>
      <c r="NDN269" s="254"/>
      <c r="NDO269" s="254"/>
      <c r="NDP269" s="254"/>
      <c r="NDQ269" s="254"/>
      <c r="NDR269" s="254"/>
      <c r="NDS269" s="254"/>
      <c r="NDT269" s="254"/>
      <c r="NDU269" s="254"/>
      <c r="NDV269" s="254"/>
      <c r="NDW269" s="254"/>
      <c r="NDX269" s="254"/>
      <c r="NDY269" s="254"/>
      <c r="NDZ269" s="254"/>
      <c r="NEA269" s="254"/>
      <c r="NEB269" s="254"/>
      <c r="NEC269" s="254"/>
      <c r="NED269" s="254"/>
      <c r="NEE269" s="254"/>
      <c r="NEF269" s="254"/>
      <c r="NEG269" s="254"/>
      <c r="NEH269" s="254"/>
      <c r="NEI269" s="254"/>
      <c r="NEJ269" s="254"/>
      <c r="NEK269" s="254"/>
      <c r="NEL269" s="254"/>
      <c r="NEM269" s="254"/>
      <c r="NEN269" s="254"/>
      <c r="NEO269" s="254"/>
      <c r="NEP269" s="254"/>
      <c r="NEQ269" s="254"/>
      <c r="NER269" s="254"/>
      <c r="NES269" s="254"/>
      <c r="NET269" s="254"/>
      <c r="NEU269" s="254"/>
      <c r="NEV269" s="254"/>
      <c r="NEW269" s="254"/>
      <c r="NEX269" s="254"/>
      <c r="NEY269" s="254"/>
      <c r="NEZ269" s="254"/>
      <c r="NFA269" s="254"/>
      <c r="NFB269" s="254"/>
      <c r="NFC269" s="254"/>
      <c r="NFD269" s="254"/>
      <c r="NFE269" s="254"/>
      <c r="NFF269" s="254"/>
      <c r="NFG269" s="254"/>
      <c r="NFH269" s="254"/>
      <c r="NFI269" s="254"/>
      <c r="NFJ269" s="254"/>
      <c r="NFK269" s="254"/>
      <c r="NFL269" s="254"/>
      <c r="NFM269" s="254"/>
      <c r="NFN269" s="254"/>
      <c r="NFO269" s="254"/>
      <c r="NFP269" s="254"/>
      <c r="NFQ269" s="254"/>
      <c r="NFR269" s="254"/>
      <c r="NFS269" s="254"/>
      <c r="NFT269" s="254"/>
      <c r="NFU269" s="254"/>
      <c r="NFV269" s="254"/>
      <c r="NFW269" s="254"/>
      <c r="NFX269" s="254"/>
      <c r="NFY269" s="254"/>
      <c r="NFZ269" s="254"/>
      <c r="NGA269" s="254"/>
      <c r="NGB269" s="254"/>
      <c r="NGC269" s="254"/>
      <c r="NGD269" s="254"/>
      <c r="NGE269" s="254"/>
      <c r="NGF269" s="254"/>
      <c r="NGG269" s="254"/>
      <c r="NGH269" s="254"/>
      <c r="NGI269" s="254"/>
      <c r="NGJ269" s="254"/>
      <c r="NGK269" s="254"/>
      <c r="NGL269" s="254"/>
      <c r="NGM269" s="254"/>
      <c r="NGN269" s="254"/>
      <c r="NGO269" s="254"/>
      <c r="NGP269" s="254"/>
      <c r="NGQ269" s="254"/>
      <c r="NGR269" s="254"/>
      <c r="NGS269" s="254"/>
      <c r="NGT269" s="254"/>
      <c r="NGU269" s="254"/>
      <c r="NGV269" s="254"/>
      <c r="NGW269" s="254"/>
      <c r="NGX269" s="254"/>
      <c r="NGY269" s="254"/>
      <c r="NGZ269" s="254"/>
      <c r="NHA269" s="254"/>
      <c r="NHB269" s="254"/>
      <c r="NHC269" s="254"/>
      <c r="NHD269" s="254"/>
      <c r="NHE269" s="254"/>
      <c r="NHF269" s="254"/>
      <c r="NHG269" s="254"/>
      <c r="NHH269" s="254"/>
      <c r="NHI269" s="254"/>
      <c r="NHJ269" s="254"/>
      <c r="NHK269" s="254"/>
      <c r="NHL269" s="254"/>
      <c r="NHM269" s="254"/>
      <c r="NHN269" s="254"/>
      <c r="NHO269" s="254"/>
      <c r="NHP269" s="254"/>
      <c r="NHQ269" s="254"/>
      <c r="NHR269" s="254"/>
      <c r="NHS269" s="254"/>
      <c r="NHT269" s="254"/>
      <c r="NHU269" s="254"/>
      <c r="NHV269" s="254"/>
      <c r="NHW269" s="254"/>
      <c r="NHX269" s="254"/>
      <c r="NHY269" s="254"/>
      <c r="NHZ269" s="254"/>
      <c r="NIA269" s="254"/>
      <c r="NIB269" s="254"/>
      <c r="NIC269" s="254"/>
      <c r="NID269" s="254"/>
      <c r="NIE269" s="254"/>
      <c r="NIF269" s="254"/>
      <c r="NIG269" s="254"/>
      <c r="NIH269" s="254"/>
      <c r="NII269" s="254"/>
      <c r="NIJ269" s="254"/>
      <c r="NIK269" s="254"/>
      <c r="NIL269" s="254"/>
      <c r="NIM269" s="254"/>
      <c r="NIN269" s="254"/>
      <c r="NIO269" s="254"/>
      <c r="NIP269" s="254"/>
      <c r="NIQ269" s="254"/>
      <c r="NIR269" s="254"/>
      <c r="NIS269" s="254"/>
      <c r="NIT269" s="254"/>
      <c r="NIU269" s="254"/>
      <c r="NIV269" s="254"/>
      <c r="NIW269" s="254"/>
      <c r="NIX269" s="254"/>
      <c r="NIY269" s="254"/>
      <c r="NIZ269" s="254"/>
      <c r="NJA269" s="254"/>
      <c r="NJB269" s="254"/>
      <c r="NJC269" s="254"/>
      <c r="NJD269" s="254"/>
      <c r="NJE269" s="254"/>
      <c r="NJF269" s="254"/>
      <c r="NJG269" s="254"/>
      <c r="NJH269" s="254"/>
      <c r="NJI269" s="254"/>
      <c r="NJJ269" s="254"/>
      <c r="NJK269" s="254"/>
      <c r="NJL269" s="254"/>
      <c r="NJM269" s="254"/>
      <c r="NJN269" s="254"/>
      <c r="NJO269" s="254"/>
      <c r="NJP269" s="254"/>
      <c r="NJQ269" s="254"/>
      <c r="NJR269" s="254"/>
      <c r="NJS269" s="254"/>
      <c r="NJT269" s="254"/>
      <c r="NJU269" s="254"/>
      <c r="NJV269" s="254"/>
      <c r="NJW269" s="254"/>
      <c r="NJX269" s="254"/>
      <c r="NJY269" s="254"/>
      <c r="NJZ269" s="254"/>
      <c r="NKA269" s="254"/>
      <c r="NKB269" s="254"/>
      <c r="NKC269" s="254"/>
      <c r="NKD269" s="254"/>
      <c r="NKE269" s="254"/>
      <c r="NKF269" s="254"/>
      <c r="NKG269" s="254"/>
      <c r="NKH269" s="254"/>
      <c r="NKI269" s="254"/>
      <c r="NKJ269" s="254"/>
      <c r="NKK269" s="254"/>
      <c r="NKL269" s="254"/>
      <c r="NKM269" s="254"/>
      <c r="NKN269" s="254"/>
      <c r="NKO269" s="254"/>
      <c r="NKP269" s="254"/>
      <c r="NKQ269" s="254"/>
      <c r="NKR269" s="254"/>
      <c r="NKS269" s="254"/>
      <c r="NKT269" s="254"/>
      <c r="NKU269" s="254"/>
      <c r="NKV269" s="254"/>
      <c r="NKW269" s="254"/>
      <c r="NKX269" s="254"/>
      <c r="NKY269" s="254"/>
      <c r="NKZ269" s="254"/>
      <c r="NLA269" s="254"/>
      <c r="NLB269" s="254"/>
      <c r="NLC269" s="254"/>
      <c r="NLD269" s="254"/>
      <c r="NLE269" s="254"/>
      <c r="NLF269" s="254"/>
      <c r="NLG269" s="254"/>
      <c r="NLH269" s="254"/>
      <c r="NLI269" s="254"/>
      <c r="NLJ269" s="254"/>
      <c r="NLK269" s="254"/>
      <c r="NLL269" s="254"/>
      <c r="NLM269" s="254"/>
      <c r="NLN269" s="254"/>
      <c r="NLO269" s="254"/>
      <c r="NLP269" s="254"/>
      <c r="NLQ269" s="254"/>
      <c r="NLR269" s="254"/>
      <c r="NLS269" s="254"/>
      <c r="NLT269" s="254"/>
      <c r="NLU269" s="254"/>
      <c r="NLV269" s="254"/>
      <c r="NLW269" s="254"/>
      <c r="NLX269" s="254"/>
      <c r="NLY269" s="254"/>
      <c r="NLZ269" s="254"/>
      <c r="NMA269" s="254"/>
      <c r="NMB269" s="254"/>
      <c r="NMC269" s="254"/>
      <c r="NMD269" s="254"/>
      <c r="NME269" s="254"/>
      <c r="NMF269" s="254"/>
      <c r="NMG269" s="254"/>
      <c r="NMH269" s="254"/>
      <c r="NMI269" s="254"/>
      <c r="NMJ269" s="254"/>
      <c r="NMK269" s="254"/>
      <c r="NML269" s="254"/>
      <c r="NMM269" s="254"/>
      <c r="NMN269" s="254"/>
      <c r="NMO269" s="254"/>
      <c r="NMP269" s="254"/>
      <c r="NMQ269" s="254"/>
      <c r="NMR269" s="254"/>
      <c r="NMS269" s="254"/>
      <c r="NMT269" s="254"/>
      <c r="NMU269" s="254"/>
      <c r="NMV269" s="254"/>
      <c r="NMW269" s="254"/>
      <c r="NMX269" s="254"/>
      <c r="NMY269" s="254"/>
      <c r="NMZ269" s="254"/>
      <c r="NNA269" s="254"/>
      <c r="NNB269" s="254"/>
      <c r="NNC269" s="254"/>
      <c r="NND269" s="254"/>
      <c r="NNE269" s="254"/>
      <c r="NNF269" s="254"/>
      <c r="NNG269" s="254"/>
      <c r="NNH269" s="254"/>
      <c r="NNI269" s="254"/>
      <c r="NNJ269" s="254"/>
      <c r="NNK269" s="254"/>
      <c r="NNL269" s="254"/>
      <c r="NNM269" s="254"/>
      <c r="NNN269" s="254"/>
      <c r="NNO269" s="254"/>
      <c r="NNP269" s="254"/>
      <c r="NNQ269" s="254"/>
      <c r="NNR269" s="254"/>
      <c r="NNS269" s="254"/>
      <c r="NNT269" s="254"/>
      <c r="NNU269" s="254"/>
      <c r="NNV269" s="254"/>
      <c r="NNW269" s="254"/>
      <c r="NNX269" s="254"/>
      <c r="NNY269" s="254"/>
      <c r="NNZ269" s="254"/>
      <c r="NOA269" s="254"/>
      <c r="NOB269" s="254"/>
      <c r="NOC269" s="254"/>
      <c r="NOD269" s="254"/>
      <c r="NOE269" s="254"/>
      <c r="NOF269" s="254"/>
      <c r="NOG269" s="254"/>
      <c r="NOH269" s="254"/>
      <c r="NOI269" s="254"/>
      <c r="NOJ269" s="254"/>
      <c r="NOK269" s="254"/>
      <c r="NOL269" s="254"/>
      <c r="NOM269" s="254"/>
      <c r="NON269" s="254"/>
      <c r="NOO269" s="254"/>
      <c r="NOP269" s="254"/>
      <c r="NOQ269" s="254"/>
      <c r="NOR269" s="254"/>
      <c r="NOS269" s="254"/>
      <c r="NOT269" s="254"/>
      <c r="NOU269" s="254"/>
      <c r="NOV269" s="254"/>
      <c r="NOW269" s="254"/>
      <c r="NOX269" s="254"/>
      <c r="NOY269" s="254"/>
      <c r="NOZ269" s="254"/>
      <c r="NPA269" s="254"/>
      <c r="NPB269" s="254"/>
      <c r="NPC269" s="254"/>
      <c r="NPD269" s="254"/>
      <c r="NPE269" s="254"/>
      <c r="NPF269" s="254"/>
      <c r="NPG269" s="254"/>
      <c r="NPH269" s="254"/>
      <c r="NPI269" s="254"/>
      <c r="NPJ269" s="254"/>
      <c r="NPK269" s="254"/>
      <c r="NPL269" s="254"/>
      <c r="NPM269" s="254"/>
      <c r="NPN269" s="254"/>
      <c r="NPO269" s="254"/>
      <c r="NPP269" s="254"/>
      <c r="NPQ269" s="254"/>
      <c r="NPR269" s="254"/>
      <c r="NPS269" s="254"/>
      <c r="NPT269" s="254"/>
      <c r="NPU269" s="254"/>
      <c r="NPV269" s="254"/>
      <c r="NPW269" s="254"/>
      <c r="NPX269" s="254"/>
      <c r="NPY269" s="254"/>
      <c r="NPZ269" s="254"/>
      <c r="NQA269" s="254"/>
      <c r="NQB269" s="254"/>
      <c r="NQC269" s="254"/>
      <c r="NQD269" s="254"/>
      <c r="NQE269" s="254"/>
      <c r="NQF269" s="254"/>
      <c r="NQG269" s="254"/>
      <c r="NQH269" s="254"/>
      <c r="NQI269" s="254"/>
      <c r="NQJ269" s="254"/>
      <c r="NQK269" s="254"/>
      <c r="NQL269" s="254"/>
      <c r="NQM269" s="254"/>
      <c r="NQN269" s="254"/>
      <c r="NQO269" s="254"/>
      <c r="NQP269" s="254"/>
      <c r="NQQ269" s="254"/>
      <c r="NQR269" s="254"/>
      <c r="NQS269" s="254"/>
      <c r="NQT269" s="254"/>
      <c r="NQU269" s="254"/>
      <c r="NQV269" s="254"/>
      <c r="NQW269" s="254"/>
      <c r="NQX269" s="254"/>
      <c r="NQY269" s="254"/>
      <c r="NQZ269" s="254"/>
      <c r="NRA269" s="254"/>
      <c r="NRB269" s="254"/>
      <c r="NRC269" s="254"/>
      <c r="NRD269" s="254"/>
      <c r="NRE269" s="254"/>
      <c r="NRF269" s="254"/>
      <c r="NRG269" s="254"/>
      <c r="NRH269" s="254"/>
      <c r="NRI269" s="254"/>
      <c r="NRJ269" s="254"/>
      <c r="NRK269" s="254"/>
      <c r="NRL269" s="254"/>
      <c r="NRM269" s="254"/>
      <c r="NRN269" s="254"/>
      <c r="NRO269" s="254"/>
      <c r="NRP269" s="254"/>
      <c r="NRQ269" s="254"/>
      <c r="NRR269" s="254"/>
      <c r="NRS269" s="254"/>
      <c r="NRT269" s="254"/>
      <c r="NRU269" s="254"/>
      <c r="NRV269" s="254"/>
      <c r="NRW269" s="254"/>
      <c r="NRX269" s="254"/>
      <c r="NRY269" s="254"/>
      <c r="NRZ269" s="254"/>
      <c r="NSA269" s="254"/>
      <c r="NSB269" s="254"/>
      <c r="NSC269" s="254"/>
      <c r="NSD269" s="254"/>
      <c r="NSE269" s="254"/>
      <c r="NSF269" s="254"/>
      <c r="NSG269" s="254"/>
      <c r="NSH269" s="254"/>
      <c r="NSI269" s="254"/>
      <c r="NSJ269" s="254"/>
      <c r="NSK269" s="254"/>
      <c r="NSL269" s="254"/>
      <c r="NSM269" s="254"/>
      <c r="NSN269" s="254"/>
      <c r="NSO269" s="254"/>
      <c r="NSP269" s="254"/>
      <c r="NSQ269" s="254"/>
      <c r="NSR269" s="254"/>
      <c r="NSS269" s="254"/>
      <c r="NST269" s="254"/>
      <c r="NSU269" s="254"/>
      <c r="NSV269" s="254"/>
      <c r="NSW269" s="254"/>
      <c r="NSX269" s="254"/>
      <c r="NSY269" s="254"/>
      <c r="NSZ269" s="254"/>
      <c r="NTA269" s="254"/>
      <c r="NTB269" s="254"/>
      <c r="NTC269" s="254"/>
      <c r="NTD269" s="254"/>
      <c r="NTE269" s="254"/>
      <c r="NTF269" s="254"/>
      <c r="NTG269" s="254"/>
      <c r="NTH269" s="254"/>
      <c r="NTI269" s="254"/>
      <c r="NTJ269" s="254"/>
      <c r="NTK269" s="254"/>
      <c r="NTL269" s="254"/>
      <c r="NTM269" s="254"/>
      <c r="NTN269" s="254"/>
      <c r="NTO269" s="254"/>
      <c r="NTP269" s="254"/>
      <c r="NTQ269" s="254"/>
      <c r="NTR269" s="254"/>
      <c r="NTS269" s="254"/>
      <c r="NTT269" s="254"/>
      <c r="NTU269" s="254"/>
      <c r="NTV269" s="254"/>
      <c r="NTW269" s="254"/>
      <c r="NTX269" s="254"/>
      <c r="NTY269" s="254"/>
      <c r="NTZ269" s="254"/>
      <c r="NUA269" s="254"/>
      <c r="NUB269" s="254"/>
      <c r="NUC269" s="254"/>
      <c r="NUD269" s="254"/>
      <c r="NUE269" s="254"/>
      <c r="NUF269" s="254"/>
      <c r="NUG269" s="254"/>
      <c r="NUH269" s="254"/>
      <c r="NUI269" s="254"/>
      <c r="NUJ269" s="254"/>
      <c r="NUK269" s="254"/>
      <c r="NUL269" s="254"/>
      <c r="NUM269" s="254"/>
      <c r="NUN269" s="254"/>
      <c r="NUO269" s="254"/>
      <c r="NUP269" s="254"/>
      <c r="NUQ269" s="254"/>
      <c r="NUR269" s="254"/>
      <c r="NUS269" s="254"/>
      <c r="NUT269" s="254"/>
      <c r="NUU269" s="254"/>
      <c r="NUV269" s="254"/>
      <c r="NUW269" s="254"/>
      <c r="NUX269" s="254"/>
      <c r="NUY269" s="254"/>
      <c r="NUZ269" s="254"/>
      <c r="NVA269" s="254"/>
      <c r="NVB269" s="254"/>
      <c r="NVC269" s="254"/>
      <c r="NVD269" s="254"/>
      <c r="NVE269" s="254"/>
      <c r="NVF269" s="254"/>
      <c r="NVG269" s="254"/>
      <c r="NVH269" s="254"/>
      <c r="NVI269" s="254"/>
      <c r="NVJ269" s="254"/>
      <c r="NVK269" s="254"/>
      <c r="NVL269" s="254"/>
      <c r="NVM269" s="254"/>
      <c r="NVN269" s="254"/>
      <c r="NVO269" s="254"/>
      <c r="NVP269" s="254"/>
      <c r="NVQ269" s="254"/>
      <c r="NVR269" s="254"/>
      <c r="NVS269" s="254"/>
      <c r="NVT269" s="254"/>
      <c r="NVU269" s="254"/>
      <c r="NVV269" s="254"/>
      <c r="NVW269" s="254"/>
      <c r="NVX269" s="254"/>
      <c r="NVY269" s="254"/>
      <c r="NVZ269" s="254"/>
      <c r="NWA269" s="254"/>
      <c r="NWB269" s="254"/>
      <c r="NWC269" s="254"/>
      <c r="NWD269" s="254"/>
      <c r="NWE269" s="254"/>
      <c r="NWF269" s="254"/>
      <c r="NWG269" s="254"/>
      <c r="NWH269" s="254"/>
      <c r="NWI269" s="254"/>
      <c r="NWJ269" s="254"/>
      <c r="NWK269" s="254"/>
      <c r="NWL269" s="254"/>
      <c r="NWM269" s="254"/>
      <c r="NWN269" s="254"/>
      <c r="NWO269" s="254"/>
      <c r="NWP269" s="254"/>
      <c r="NWQ269" s="254"/>
      <c r="NWR269" s="254"/>
      <c r="NWS269" s="254"/>
      <c r="NWT269" s="254"/>
      <c r="NWU269" s="254"/>
      <c r="NWV269" s="254"/>
      <c r="NWW269" s="254"/>
      <c r="NWX269" s="254"/>
      <c r="NWY269" s="254"/>
      <c r="NWZ269" s="254"/>
      <c r="NXA269" s="254"/>
      <c r="NXB269" s="254"/>
      <c r="NXC269" s="254"/>
      <c r="NXD269" s="254"/>
      <c r="NXE269" s="254"/>
      <c r="NXF269" s="254"/>
      <c r="NXG269" s="254"/>
      <c r="NXH269" s="254"/>
      <c r="NXI269" s="254"/>
      <c r="NXJ269" s="254"/>
      <c r="NXK269" s="254"/>
      <c r="NXL269" s="254"/>
      <c r="NXM269" s="254"/>
      <c r="NXN269" s="254"/>
      <c r="NXO269" s="254"/>
      <c r="NXP269" s="254"/>
      <c r="NXQ269" s="254"/>
      <c r="NXR269" s="254"/>
      <c r="NXS269" s="254"/>
      <c r="NXT269" s="254"/>
      <c r="NXU269" s="254"/>
      <c r="NXV269" s="254"/>
      <c r="NXW269" s="254"/>
      <c r="NXX269" s="254"/>
      <c r="NXY269" s="254"/>
      <c r="NXZ269" s="254"/>
      <c r="NYA269" s="254"/>
      <c r="NYB269" s="254"/>
      <c r="NYC269" s="254"/>
      <c r="NYD269" s="254"/>
      <c r="NYE269" s="254"/>
      <c r="NYF269" s="254"/>
      <c r="NYG269" s="254"/>
      <c r="NYH269" s="254"/>
      <c r="NYI269" s="254"/>
      <c r="NYJ269" s="254"/>
      <c r="NYK269" s="254"/>
      <c r="NYL269" s="254"/>
      <c r="NYM269" s="254"/>
      <c r="NYN269" s="254"/>
      <c r="NYO269" s="254"/>
      <c r="NYP269" s="254"/>
      <c r="NYQ269" s="254"/>
      <c r="NYR269" s="254"/>
      <c r="NYS269" s="254"/>
      <c r="NYT269" s="254"/>
      <c r="NYU269" s="254"/>
      <c r="NYV269" s="254"/>
      <c r="NYW269" s="254"/>
      <c r="NYX269" s="254"/>
      <c r="NYY269" s="254"/>
      <c r="NYZ269" s="254"/>
      <c r="NZA269" s="254"/>
      <c r="NZB269" s="254"/>
      <c r="NZC269" s="254"/>
      <c r="NZD269" s="254"/>
      <c r="NZE269" s="254"/>
      <c r="NZF269" s="254"/>
      <c r="NZG269" s="254"/>
      <c r="NZH269" s="254"/>
      <c r="NZI269" s="254"/>
      <c r="NZJ269" s="254"/>
      <c r="NZK269" s="254"/>
      <c r="NZL269" s="254"/>
      <c r="NZM269" s="254"/>
      <c r="NZN269" s="254"/>
      <c r="NZO269" s="254"/>
      <c r="NZP269" s="254"/>
      <c r="NZQ269" s="254"/>
      <c r="NZR269" s="254"/>
      <c r="NZS269" s="254"/>
      <c r="NZT269" s="254"/>
      <c r="NZU269" s="254"/>
      <c r="NZV269" s="254"/>
      <c r="NZW269" s="254"/>
      <c r="NZX269" s="254"/>
      <c r="NZY269" s="254"/>
      <c r="NZZ269" s="254"/>
      <c r="OAA269" s="254"/>
      <c r="OAB269" s="254"/>
      <c r="OAC269" s="254"/>
      <c r="OAD269" s="254"/>
      <c r="OAE269" s="254"/>
      <c r="OAF269" s="254"/>
      <c r="OAG269" s="254"/>
      <c r="OAH269" s="254"/>
      <c r="OAI269" s="254"/>
      <c r="OAJ269" s="254"/>
      <c r="OAK269" s="254"/>
      <c r="OAL269" s="254"/>
      <c r="OAM269" s="254"/>
      <c r="OAN269" s="254"/>
      <c r="OAO269" s="254"/>
      <c r="OAP269" s="254"/>
      <c r="OAQ269" s="254"/>
      <c r="OAR269" s="254"/>
      <c r="OAS269" s="254"/>
      <c r="OAT269" s="254"/>
      <c r="OAU269" s="254"/>
      <c r="OAV269" s="254"/>
      <c r="OAW269" s="254"/>
      <c r="OAX269" s="254"/>
      <c r="OAY269" s="254"/>
      <c r="OAZ269" s="254"/>
      <c r="OBA269" s="254"/>
      <c r="OBB269" s="254"/>
      <c r="OBC269" s="254"/>
      <c r="OBD269" s="254"/>
      <c r="OBE269" s="254"/>
      <c r="OBF269" s="254"/>
      <c r="OBG269" s="254"/>
      <c r="OBH269" s="254"/>
      <c r="OBI269" s="254"/>
      <c r="OBJ269" s="254"/>
      <c r="OBK269" s="254"/>
      <c r="OBL269" s="254"/>
      <c r="OBM269" s="254"/>
      <c r="OBN269" s="254"/>
      <c r="OBO269" s="254"/>
      <c r="OBP269" s="254"/>
      <c r="OBQ269" s="254"/>
      <c r="OBR269" s="254"/>
      <c r="OBS269" s="254"/>
      <c r="OBT269" s="254"/>
      <c r="OBU269" s="254"/>
      <c r="OBV269" s="254"/>
      <c r="OBW269" s="254"/>
      <c r="OBX269" s="254"/>
      <c r="OBY269" s="254"/>
      <c r="OBZ269" s="254"/>
      <c r="OCA269" s="254"/>
      <c r="OCB269" s="254"/>
      <c r="OCC269" s="254"/>
      <c r="OCD269" s="254"/>
      <c r="OCE269" s="254"/>
      <c r="OCF269" s="254"/>
      <c r="OCG269" s="254"/>
      <c r="OCH269" s="254"/>
      <c r="OCI269" s="254"/>
      <c r="OCJ269" s="254"/>
      <c r="OCK269" s="254"/>
      <c r="OCL269" s="254"/>
      <c r="OCM269" s="254"/>
      <c r="OCN269" s="254"/>
      <c r="OCO269" s="254"/>
      <c r="OCP269" s="254"/>
      <c r="OCQ269" s="254"/>
      <c r="OCR269" s="254"/>
      <c r="OCS269" s="254"/>
      <c r="OCT269" s="254"/>
      <c r="OCU269" s="254"/>
      <c r="OCV269" s="254"/>
      <c r="OCW269" s="254"/>
      <c r="OCX269" s="254"/>
      <c r="OCY269" s="254"/>
      <c r="OCZ269" s="254"/>
      <c r="ODA269" s="254"/>
      <c r="ODB269" s="254"/>
      <c r="ODC269" s="254"/>
      <c r="ODD269" s="254"/>
      <c r="ODE269" s="254"/>
      <c r="ODF269" s="254"/>
      <c r="ODG269" s="254"/>
      <c r="ODH269" s="254"/>
      <c r="ODI269" s="254"/>
      <c r="ODJ269" s="254"/>
      <c r="ODK269" s="254"/>
      <c r="ODL269" s="254"/>
      <c r="ODM269" s="254"/>
      <c r="ODN269" s="254"/>
      <c r="ODO269" s="254"/>
      <c r="ODP269" s="254"/>
      <c r="ODQ269" s="254"/>
      <c r="ODR269" s="254"/>
      <c r="ODS269" s="254"/>
      <c r="ODT269" s="254"/>
      <c r="ODU269" s="254"/>
      <c r="ODV269" s="254"/>
      <c r="ODW269" s="254"/>
      <c r="ODX269" s="254"/>
      <c r="ODY269" s="254"/>
      <c r="ODZ269" s="254"/>
      <c r="OEA269" s="254"/>
      <c r="OEB269" s="254"/>
      <c r="OEC269" s="254"/>
      <c r="OED269" s="254"/>
      <c r="OEE269" s="254"/>
      <c r="OEF269" s="254"/>
      <c r="OEG269" s="254"/>
      <c r="OEH269" s="254"/>
      <c r="OEI269" s="254"/>
      <c r="OEJ269" s="254"/>
      <c r="OEK269" s="254"/>
      <c r="OEL269" s="254"/>
      <c r="OEM269" s="254"/>
      <c r="OEN269" s="254"/>
      <c r="OEO269" s="254"/>
      <c r="OEP269" s="254"/>
      <c r="OEQ269" s="254"/>
      <c r="OER269" s="254"/>
      <c r="OES269" s="254"/>
      <c r="OET269" s="254"/>
      <c r="OEU269" s="254"/>
      <c r="OEV269" s="254"/>
      <c r="OEW269" s="254"/>
      <c r="OEX269" s="254"/>
      <c r="OEY269" s="254"/>
      <c r="OEZ269" s="254"/>
      <c r="OFA269" s="254"/>
      <c r="OFB269" s="254"/>
      <c r="OFC269" s="254"/>
      <c r="OFD269" s="254"/>
      <c r="OFE269" s="254"/>
      <c r="OFF269" s="254"/>
      <c r="OFG269" s="254"/>
      <c r="OFH269" s="254"/>
      <c r="OFI269" s="254"/>
      <c r="OFJ269" s="254"/>
      <c r="OFK269" s="254"/>
      <c r="OFL269" s="254"/>
      <c r="OFM269" s="254"/>
      <c r="OFN269" s="254"/>
      <c r="OFO269" s="254"/>
      <c r="OFP269" s="254"/>
      <c r="OFQ269" s="254"/>
      <c r="OFR269" s="254"/>
      <c r="OFS269" s="254"/>
      <c r="OFT269" s="254"/>
      <c r="OFU269" s="254"/>
      <c r="OFV269" s="254"/>
      <c r="OFW269" s="254"/>
      <c r="OFX269" s="254"/>
      <c r="OFY269" s="254"/>
      <c r="OFZ269" s="254"/>
      <c r="OGA269" s="254"/>
      <c r="OGB269" s="254"/>
      <c r="OGC269" s="254"/>
      <c r="OGD269" s="254"/>
      <c r="OGE269" s="254"/>
      <c r="OGF269" s="254"/>
      <c r="OGG269" s="254"/>
      <c r="OGH269" s="254"/>
      <c r="OGI269" s="254"/>
      <c r="OGJ269" s="254"/>
      <c r="OGK269" s="254"/>
      <c r="OGL269" s="254"/>
      <c r="OGM269" s="254"/>
      <c r="OGN269" s="254"/>
      <c r="OGO269" s="254"/>
      <c r="OGP269" s="254"/>
      <c r="OGQ269" s="254"/>
      <c r="OGR269" s="254"/>
      <c r="OGS269" s="254"/>
      <c r="OGT269" s="254"/>
      <c r="OGU269" s="254"/>
      <c r="OGV269" s="254"/>
      <c r="OGW269" s="254"/>
      <c r="OGX269" s="254"/>
      <c r="OGY269" s="254"/>
      <c r="OGZ269" s="254"/>
      <c r="OHA269" s="254"/>
      <c r="OHB269" s="254"/>
      <c r="OHC269" s="254"/>
      <c r="OHD269" s="254"/>
      <c r="OHE269" s="254"/>
      <c r="OHF269" s="254"/>
      <c r="OHG269" s="254"/>
      <c r="OHH269" s="254"/>
      <c r="OHI269" s="254"/>
      <c r="OHJ269" s="254"/>
      <c r="OHK269" s="254"/>
      <c r="OHL269" s="254"/>
      <c r="OHM269" s="254"/>
      <c r="OHN269" s="254"/>
      <c r="OHO269" s="254"/>
      <c r="OHP269" s="254"/>
      <c r="OHQ269" s="254"/>
      <c r="OHR269" s="254"/>
      <c r="OHS269" s="254"/>
      <c r="OHT269" s="254"/>
      <c r="OHU269" s="254"/>
      <c r="OHV269" s="254"/>
      <c r="OHW269" s="254"/>
      <c r="OHX269" s="254"/>
      <c r="OHY269" s="254"/>
      <c r="OHZ269" s="254"/>
      <c r="OIA269" s="254"/>
      <c r="OIB269" s="254"/>
      <c r="OIC269" s="254"/>
      <c r="OID269" s="254"/>
      <c r="OIE269" s="254"/>
      <c r="OIF269" s="254"/>
      <c r="OIG269" s="254"/>
      <c r="OIH269" s="254"/>
      <c r="OII269" s="254"/>
      <c r="OIJ269" s="254"/>
      <c r="OIK269" s="254"/>
      <c r="OIL269" s="254"/>
      <c r="OIM269" s="254"/>
      <c r="OIN269" s="254"/>
      <c r="OIO269" s="254"/>
      <c r="OIP269" s="254"/>
      <c r="OIQ269" s="254"/>
      <c r="OIR269" s="254"/>
      <c r="OIS269" s="254"/>
      <c r="OIT269" s="254"/>
      <c r="OIU269" s="254"/>
      <c r="OIV269" s="254"/>
      <c r="OIW269" s="254"/>
      <c r="OIX269" s="254"/>
      <c r="OIY269" s="254"/>
      <c r="OIZ269" s="254"/>
      <c r="OJA269" s="254"/>
      <c r="OJB269" s="254"/>
      <c r="OJC269" s="254"/>
      <c r="OJD269" s="254"/>
      <c r="OJE269" s="254"/>
      <c r="OJF269" s="254"/>
      <c r="OJG269" s="254"/>
      <c r="OJH269" s="254"/>
      <c r="OJI269" s="254"/>
      <c r="OJJ269" s="254"/>
      <c r="OJK269" s="254"/>
      <c r="OJL269" s="254"/>
      <c r="OJM269" s="254"/>
      <c r="OJN269" s="254"/>
      <c r="OJO269" s="254"/>
      <c r="OJP269" s="254"/>
      <c r="OJQ269" s="254"/>
      <c r="OJR269" s="254"/>
      <c r="OJS269" s="254"/>
      <c r="OJT269" s="254"/>
      <c r="OJU269" s="254"/>
      <c r="OJV269" s="254"/>
      <c r="OJW269" s="254"/>
      <c r="OJX269" s="254"/>
      <c r="OJY269" s="254"/>
      <c r="OJZ269" s="254"/>
      <c r="OKA269" s="254"/>
      <c r="OKB269" s="254"/>
      <c r="OKC269" s="254"/>
      <c r="OKD269" s="254"/>
      <c r="OKE269" s="254"/>
      <c r="OKF269" s="254"/>
      <c r="OKG269" s="254"/>
      <c r="OKH269" s="254"/>
      <c r="OKI269" s="254"/>
      <c r="OKJ269" s="254"/>
      <c r="OKK269" s="254"/>
      <c r="OKL269" s="254"/>
      <c r="OKM269" s="254"/>
      <c r="OKN269" s="254"/>
      <c r="OKO269" s="254"/>
      <c r="OKP269" s="254"/>
      <c r="OKQ269" s="254"/>
      <c r="OKR269" s="254"/>
      <c r="OKS269" s="254"/>
      <c r="OKT269" s="254"/>
      <c r="OKU269" s="254"/>
      <c r="OKV269" s="254"/>
      <c r="OKW269" s="254"/>
      <c r="OKX269" s="254"/>
      <c r="OKY269" s="254"/>
      <c r="OKZ269" s="254"/>
      <c r="OLA269" s="254"/>
      <c r="OLB269" s="254"/>
      <c r="OLC269" s="254"/>
      <c r="OLD269" s="254"/>
      <c r="OLE269" s="254"/>
      <c r="OLF269" s="254"/>
      <c r="OLG269" s="254"/>
      <c r="OLH269" s="254"/>
      <c r="OLI269" s="254"/>
      <c r="OLJ269" s="254"/>
      <c r="OLK269" s="254"/>
      <c r="OLL269" s="254"/>
      <c r="OLM269" s="254"/>
      <c r="OLN269" s="254"/>
      <c r="OLO269" s="254"/>
      <c r="OLP269" s="254"/>
      <c r="OLQ269" s="254"/>
      <c r="OLR269" s="254"/>
      <c r="OLS269" s="254"/>
      <c r="OLT269" s="254"/>
      <c r="OLU269" s="254"/>
      <c r="OLV269" s="254"/>
      <c r="OLW269" s="254"/>
      <c r="OLX269" s="254"/>
      <c r="OLY269" s="254"/>
      <c r="OLZ269" s="254"/>
      <c r="OMA269" s="254"/>
      <c r="OMB269" s="254"/>
      <c r="OMC269" s="254"/>
      <c r="OMD269" s="254"/>
      <c r="OME269" s="254"/>
      <c r="OMF269" s="254"/>
      <c r="OMG269" s="254"/>
      <c r="OMH269" s="254"/>
      <c r="OMI269" s="254"/>
      <c r="OMJ269" s="254"/>
      <c r="OMK269" s="254"/>
      <c r="OML269" s="254"/>
      <c r="OMM269" s="254"/>
      <c r="OMN269" s="254"/>
      <c r="OMO269" s="254"/>
      <c r="OMP269" s="254"/>
      <c r="OMQ269" s="254"/>
      <c r="OMR269" s="254"/>
      <c r="OMS269" s="254"/>
      <c r="OMT269" s="254"/>
      <c r="OMU269" s="254"/>
      <c r="OMV269" s="254"/>
      <c r="OMW269" s="254"/>
      <c r="OMX269" s="254"/>
      <c r="OMY269" s="254"/>
      <c r="OMZ269" s="254"/>
      <c r="ONA269" s="254"/>
      <c r="ONB269" s="254"/>
      <c r="ONC269" s="254"/>
      <c r="OND269" s="254"/>
      <c r="ONE269" s="254"/>
      <c r="ONF269" s="254"/>
      <c r="ONG269" s="254"/>
      <c r="ONH269" s="254"/>
      <c r="ONI269" s="254"/>
      <c r="ONJ269" s="254"/>
      <c r="ONK269" s="254"/>
      <c r="ONL269" s="254"/>
      <c r="ONM269" s="254"/>
      <c r="ONN269" s="254"/>
      <c r="ONO269" s="254"/>
      <c r="ONP269" s="254"/>
      <c r="ONQ269" s="254"/>
      <c r="ONR269" s="254"/>
      <c r="ONS269" s="254"/>
      <c r="ONT269" s="254"/>
      <c r="ONU269" s="254"/>
      <c r="ONV269" s="254"/>
      <c r="ONW269" s="254"/>
      <c r="ONX269" s="254"/>
      <c r="ONY269" s="254"/>
      <c r="ONZ269" s="254"/>
      <c r="OOA269" s="254"/>
      <c r="OOB269" s="254"/>
      <c r="OOC269" s="254"/>
      <c r="OOD269" s="254"/>
      <c r="OOE269" s="254"/>
      <c r="OOF269" s="254"/>
      <c r="OOG269" s="254"/>
      <c r="OOH269" s="254"/>
      <c r="OOI269" s="254"/>
      <c r="OOJ269" s="254"/>
      <c r="OOK269" s="254"/>
      <c r="OOL269" s="254"/>
      <c r="OOM269" s="254"/>
      <c r="OON269" s="254"/>
      <c r="OOO269" s="254"/>
      <c r="OOP269" s="254"/>
      <c r="OOQ269" s="254"/>
      <c r="OOR269" s="254"/>
      <c r="OOS269" s="254"/>
      <c r="OOT269" s="254"/>
      <c r="OOU269" s="254"/>
      <c r="OOV269" s="254"/>
      <c r="OOW269" s="254"/>
      <c r="OOX269" s="254"/>
      <c r="OOY269" s="254"/>
      <c r="OOZ269" s="254"/>
      <c r="OPA269" s="254"/>
      <c r="OPB269" s="254"/>
      <c r="OPC269" s="254"/>
      <c r="OPD269" s="254"/>
      <c r="OPE269" s="254"/>
      <c r="OPF269" s="254"/>
      <c r="OPG269" s="254"/>
      <c r="OPH269" s="254"/>
      <c r="OPI269" s="254"/>
      <c r="OPJ269" s="254"/>
      <c r="OPK269" s="254"/>
      <c r="OPL269" s="254"/>
      <c r="OPM269" s="254"/>
      <c r="OPN269" s="254"/>
      <c r="OPO269" s="254"/>
      <c r="OPP269" s="254"/>
      <c r="OPQ269" s="254"/>
      <c r="OPR269" s="254"/>
      <c r="OPS269" s="254"/>
      <c r="OPT269" s="254"/>
      <c r="OPU269" s="254"/>
      <c r="OPV269" s="254"/>
      <c r="OPW269" s="254"/>
      <c r="OPX269" s="254"/>
      <c r="OPY269" s="254"/>
      <c r="OPZ269" s="254"/>
      <c r="OQA269" s="254"/>
      <c r="OQB269" s="254"/>
      <c r="OQC269" s="254"/>
      <c r="OQD269" s="254"/>
      <c r="OQE269" s="254"/>
      <c r="OQF269" s="254"/>
      <c r="OQG269" s="254"/>
      <c r="OQH269" s="254"/>
      <c r="OQI269" s="254"/>
      <c r="OQJ269" s="254"/>
      <c r="OQK269" s="254"/>
      <c r="OQL269" s="254"/>
      <c r="OQM269" s="254"/>
      <c r="OQN269" s="254"/>
      <c r="OQO269" s="254"/>
      <c r="OQP269" s="254"/>
      <c r="OQQ269" s="254"/>
      <c r="OQR269" s="254"/>
      <c r="OQS269" s="254"/>
      <c r="OQT269" s="254"/>
      <c r="OQU269" s="254"/>
      <c r="OQV269" s="254"/>
      <c r="OQW269" s="254"/>
      <c r="OQX269" s="254"/>
      <c r="OQY269" s="254"/>
      <c r="OQZ269" s="254"/>
      <c r="ORA269" s="254"/>
      <c r="ORB269" s="254"/>
      <c r="ORC269" s="254"/>
      <c r="ORD269" s="254"/>
      <c r="ORE269" s="254"/>
      <c r="ORF269" s="254"/>
      <c r="ORG269" s="254"/>
      <c r="ORH269" s="254"/>
      <c r="ORI269" s="254"/>
      <c r="ORJ269" s="254"/>
      <c r="ORK269" s="254"/>
      <c r="ORL269" s="254"/>
      <c r="ORM269" s="254"/>
      <c r="ORN269" s="254"/>
      <c r="ORO269" s="254"/>
      <c r="ORP269" s="254"/>
      <c r="ORQ269" s="254"/>
      <c r="ORR269" s="254"/>
      <c r="ORS269" s="254"/>
      <c r="ORT269" s="254"/>
      <c r="ORU269" s="254"/>
      <c r="ORV269" s="254"/>
      <c r="ORW269" s="254"/>
      <c r="ORX269" s="254"/>
      <c r="ORY269" s="254"/>
      <c r="ORZ269" s="254"/>
      <c r="OSA269" s="254"/>
      <c r="OSB269" s="254"/>
      <c r="OSC269" s="254"/>
      <c r="OSD269" s="254"/>
      <c r="OSE269" s="254"/>
      <c r="OSF269" s="254"/>
      <c r="OSG269" s="254"/>
      <c r="OSH269" s="254"/>
      <c r="OSI269" s="254"/>
      <c r="OSJ269" s="254"/>
      <c r="OSK269" s="254"/>
      <c r="OSL269" s="254"/>
      <c r="OSM269" s="254"/>
      <c r="OSN269" s="254"/>
      <c r="OSO269" s="254"/>
      <c r="OSP269" s="254"/>
      <c r="OSQ269" s="254"/>
      <c r="OSR269" s="254"/>
      <c r="OSS269" s="254"/>
      <c r="OST269" s="254"/>
      <c r="OSU269" s="254"/>
      <c r="OSV269" s="254"/>
      <c r="OSW269" s="254"/>
      <c r="OSX269" s="254"/>
      <c r="OSY269" s="254"/>
      <c r="OSZ269" s="254"/>
      <c r="OTA269" s="254"/>
      <c r="OTB269" s="254"/>
      <c r="OTC269" s="254"/>
      <c r="OTD269" s="254"/>
      <c r="OTE269" s="254"/>
      <c r="OTF269" s="254"/>
      <c r="OTG269" s="254"/>
      <c r="OTH269" s="254"/>
      <c r="OTI269" s="254"/>
      <c r="OTJ269" s="254"/>
      <c r="OTK269" s="254"/>
      <c r="OTL269" s="254"/>
      <c r="OTM269" s="254"/>
      <c r="OTN269" s="254"/>
      <c r="OTO269" s="254"/>
      <c r="OTP269" s="254"/>
      <c r="OTQ269" s="254"/>
      <c r="OTR269" s="254"/>
      <c r="OTS269" s="254"/>
      <c r="OTT269" s="254"/>
      <c r="OTU269" s="254"/>
      <c r="OTV269" s="254"/>
      <c r="OTW269" s="254"/>
      <c r="OTX269" s="254"/>
      <c r="OTY269" s="254"/>
      <c r="OTZ269" s="254"/>
      <c r="OUA269" s="254"/>
      <c r="OUB269" s="254"/>
      <c r="OUC269" s="254"/>
      <c r="OUD269" s="254"/>
      <c r="OUE269" s="254"/>
      <c r="OUF269" s="254"/>
      <c r="OUG269" s="254"/>
      <c r="OUH269" s="254"/>
      <c r="OUI269" s="254"/>
      <c r="OUJ269" s="254"/>
      <c r="OUK269" s="254"/>
      <c r="OUL269" s="254"/>
      <c r="OUM269" s="254"/>
      <c r="OUN269" s="254"/>
      <c r="OUO269" s="254"/>
      <c r="OUP269" s="254"/>
      <c r="OUQ269" s="254"/>
      <c r="OUR269" s="254"/>
      <c r="OUS269" s="254"/>
      <c r="OUT269" s="254"/>
      <c r="OUU269" s="254"/>
      <c r="OUV269" s="254"/>
      <c r="OUW269" s="254"/>
      <c r="OUX269" s="254"/>
      <c r="OUY269" s="254"/>
      <c r="OUZ269" s="254"/>
      <c r="OVA269" s="254"/>
      <c r="OVB269" s="254"/>
      <c r="OVC269" s="254"/>
      <c r="OVD269" s="254"/>
      <c r="OVE269" s="254"/>
      <c r="OVF269" s="254"/>
      <c r="OVG269" s="254"/>
      <c r="OVH269" s="254"/>
      <c r="OVI269" s="254"/>
      <c r="OVJ269" s="254"/>
      <c r="OVK269" s="254"/>
      <c r="OVL269" s="254"/>
      <c r="OVM269" s="254"/>
      <c r="OVN269" s="254"/>
      <c r="OVO269" s="254"/>
      <c r="OVP269" s="254"/>
      <c r="OVQ269" s="254"/>
      <c r="OVR269" s="254"/>
      <c r="OVS269" s="254"/>
      <c r="OVT269" s="254"/>
      <c r="OVU269" s="254"/>
      <c r="OVV269" s="254"/>
      <c r="OVW269" s="254"/>
      <c r="OVX269" s="254"/>
      <c r="OVY269" s="254"/>
      <c r="OVZ269" s="254"/>
      <c r="OWA269" s="254"/>
      <c r="OWB269" s="254"/>
      <c r="OWC269" s="254"/>
      <c r="OWD269" s="254"/>
      <c r="OWE269" s="254"/>
      <c r="OWF269" s="254"/>
      <c r="OWG269" s="254"/>
      <c r="OWH269" s="254"/>
      <c r="OWI269" s="254"/>
      <c r="OWJ269" s="254"/>
      <c r="OWK269" s="254"/>
      <c r="OWL269" s="254"/>
      <c r="OWM269" s="254"/>
      <c r="OWN269" s="254"/>
      <c r="OWO269" s="254"/>
      <c r="OWP269" s="254"/>
      <c r="OWQ269" s="254"/>
      <c r="OWR269" s="254"/>
      <c r="OWS269" s="254"/>
      <c r="OWT269" s="254"/>
      <c r="OWU269" s="254"/>
      <c r="OWV269" s="254"/>
      <c r="OWW269" s="254"/>
      <c r="OWX269" s="254"/>
      <c r="OWY269" s="254"/>
      <c r="OWZ269" s="254"/>
      <c r="OXA269" s="254"/>
      <c r="OXB269" s="254"/>
      <c r="OXC269" s="254"/>
      <c r="OXD269" s="254"/>
      <c r="OXE269" s="254"/>
      <c r="OXF269" s="254"/>
      <c r="OXG269" s="254"/>
      <c r="OXH269" s="254"/>
      <c r="OXI269" s="254"/>
      <c r="OXJ269" s="254"/>
      <c r="OXK269" s="254"/>
      <c r="OXL269" s="254"/>
      <c r="OXM269" s="254"/>
      <c r="OXN269" s="254"/>
      <c r="OXO269" s="254"/>
      <c r="OXP269" s="254"/>
      <c r="OXQ269" s="254"/>
      <c r="OXR269" s="254"/>
      <c r="OXS269" s="254"/>
      <c r="OXT269" s="254"/>
      <c r="OXU269" s="254"/>
      <c r="OXV269" s="254"/>
      <c r="OXW269" s="254"/>
      <c r="OXX269" s="254"/>
      <c r="OXY269" s="254"/>
      <c r="OXZ269" s="254"/>
      <c r="OYA269" s="254"/>
      <c r="OYB269" s="254"/>
      <c r="OYC269" s="254"/>
      <c r="OYD269" s="254"/>
      <c r="OYE269" s="254"/>
      <c r="OYF269" s="254"/>
      <c r="OYG269" s="254"/>
      <c r="OYH269" s="254"/>
      <c r="OYI269" s="254"/>
      <c r="OYJ269" s="254"/>
      <c r="OYK269" s="254"/>
      <c r="OYL269" s="254"/>
      <c r="OYM269" s="254"/>
      <c r="OYN269" s="254"/>
      <c r="OYO269" s="254"/>
      <c r="OYP269" s="254"/>
      <c r="OYQ269" s="254"/>
      <c r="OYR269" s="254"/>
      <c r="OYS269" s="254"/>
      <c r="OYT269" s="254"/>
      <c r="OYU269" s="254"/>
      <c r="OYV269" s="254"/>
      <c r="OYW269" s="254"/>
      <c r="OYX269" s="254"/>
      <c r="OYY269" s="254"/>
      <c r="OYZ269" s="254"/>
      <c r="OZA269" s="254"/>
      <c r="OZB269" s="254"/>
      <c r="OZC269" s="254"/>
      <c r="OZD269" s="254"/>
      <c r="OZE269" s="254"/>
      <c r="OZF269" s="254"/>
      <c r="OZG269" s="254"/>
      <c r="OZH269" s="254"/>
      <c r="OZI269" s="254"/>
      <c r="OZJ269" s="254"/>
      <c r="OZK269" s="254"/>
      <c r="OZL269" s="254"/>
      <c r="OZM269" s="254"/>
      <c r="OZN269" s="254"/>
      <c r="OZO269" s="254"/>
      <c r="OZP269" s="254"/>
      <c r="OZQ269" s="254"/>
      <c r="OZR269" s="254"/>
      <c r="OZS269" s="254"/>
      <c r="OZT269" s="254"/>
      <c r="OZU269" s="254"/>
      <c r="OZV269" s="254"/>
      <c r="OZW269" s="254"/>
      <c r="OZX269" s="254"/>
      <c r="OZY269" s="254"/>
      <c r="OZZ269" s="254"/>
      <c r="PAA269" s="254"/>
      <c r="PAB269" s="254"/>
      <c r="PAC269" s="254"/>
      <c r="PAD269" s="254"/>
      <c r="PAE269" s="254"/>
      <c r="PAF269" s="254"/>
      <c r="PAG269" s="254"/>
      <c r="PAH269" s="254"/>
      <c r="PAI269" s="254"/>
      <c r="PAJ269" s="254"/>
      <c r="PAK269" s="254"/>
      <c r="PAL269" s="254"/>
      <c r="PAM269" s="254"/>
      <c r="PAN269" s="254"/>
      <c r="PAO269" s="254"/>
      <c r="PAP269" s="254"/>
      <c r="PAQ269" s="254"/>
      <c r="PAR269" s="254"/>
      <c r="PAS269" s="254"/>
      <c r="PAT269" s="254"/>
      <c r="PAU269" s="254"/>
      <c r="PAV269" s="254"/>
      <c r="PAW269" s="254"/>
      <c r="PAX269" s="254"/>
      <c r="PAY269" s="254"/>
      <c r="PAZ269" s="254"/>
      <c r="PBA269" s="254"/>
      <c r="PBB269" s="254"/>
      <c r="PBC269" s="254"/>
      <c r="PBD269" s="254"/>
      <c r="PBE269" s="254"/>
      <c r="PBF269" s="254"/>
      <c r="PBG269" s="254"/>
      <c r="PBH269" s="254"/>
      <c r="PBI269" s="254"/>
      <c r="PBJ269" s="254"/>
      <c r="PBK269" s="254"/>
      <c r="PBL269" s="254"/>
      <c r="PBM269" s="254"/>
      <c r="PBN269" s="254"/>
      <c r="PBO269" s="254"/>
      <c r="PBP269" s="254"/>
      <c r="PBQ269" s="254"/>
      <c r="PBR269" s="254"/>
      <c r="PBS269" s="254"/>
      <c r="PBT269" s="254"/>
      <c r="PBU269" s="254"/>
      <c r="PBV269" s="254"/>
      <c r="PBW269" s="254"/>
      <c r="PBX269" s="254"/>
      <c r="PBY269" s="254"/>
      <c r="PBZ269" s="254"/>
      <c r="PCA269" s="254"/>
      <c r="PCB269" s="254"/>
      <c r="PCC269" s="254"/>
      <c r="PCD269" s="254"/>
      <c r="PCE269" s="254"/>
      <c r="PCF269" s="254"/>
      <c r="PCG269" s="254"/>
      <c r="PCH269" s="254"/>
      <c r="PCI269" s="254"/>
      <c r="PCJ269" s="254"/>
      <c r="PCK269" s="254"/>
      <c r="PCL269" s="254"/>
      <c r="PCM269" s="254"/>
      <c r="PCN269" s="254"/>
      <c r="PCO269" s="254"/>
      <c r="PCP269" s="254"/>
      <c r="PCQ269" s="254"/>
      <c r="PCR269" s="254"/>
      <c r="PCS269" s="254"/>
      <c r="PCT269" s="254"/>
      <c r="PCU269" s="254"/>
      <c r="PCV269" s="254"/>
      <c r="PCW269" s="254"/>
      <c r="PCX269" s="254"/>
      <c r="PCY269" s="254"/>
      <c r="PCZ269" s="254"/>
      <c r="PDA269" s="254"/>
      <c r="PDB269" s="254"/>
      <c r="PDC269" s="254"/>
      <c r="PDD269" s="254"/>
      <c r="PDE269" s="254"/>
      <c r="PDF269" s="254"/>
      <c r="PDG269" s="254"/>
      <c r="PDH269" s="254"/>
      <c r="PDI269" s="254"/>
      <c r="PDJ269" s="254"/>
      <c r="PDK269" s="254"/>
      <c r="PDL269" s="254"/>
      <c r="PDM269" s="254"/>
      <c r="PDN269" s="254"/>
      <c r="PDO269" s="254"/>
      <c r="PDP269" s="254"/>
      <c r="PDQ269" s="254"/>
      <c r="PDR269" s="254"/>
      <c r="PDS269" s="254"/>
      <c r="PDT269" s="254"/>
      <c r="PDU269" s="254"/>
      <c r="PDV269" s="254"/>
      <c r="PDW269" s="254"/>
      <c r="PDX269" s="254"/>
      <c r="PDY269" s="254"/>
      <c r="PDZ269" s="254"/>
      <c r="PEA269" s="254"/>
      <c r="PEB269" s="254"/>
      <c r="PEC269" s="254"/>
      <c r="PED269" s="254"/>
      <c r="PEE269" s="254"/>
      <c r="PEF269" s="254"/>
      <c r="PEG269" s="254"/>
      <c r="PEH269" s="254"/>
      <c r="PEI269" s="254"/>
      <c r="PEJ269" s="254"/>
      <c r="PEK269" s="254"/>
      <c r="PEL269" s="254"/>
      <c r="PEM269" s="254"/>
      <c r="PEN269" s="254"/>
      <c r="PEO269" s="254"/>
      <c r="PEP269" s="254"/>
      <c r="PEQ269" s="254"/>
      <c r="PER269" s="254"/>
      <c r="PES269" s="254"/>
      <c r="PET269" s="254"/>
      <c r="PEU269" s="254"/>
      <c r="PEV269" s="254"/>
      <c r="PEW269" s="254"/>
      <c r="PEX269" s="254"/>
      <c r="PEY269" s="254"/>
      <c r="PEZ269" s="254"/>
      <c r="PFA269" s="254"/>
      <c r="PFB269" s="254"/>
      <c r="PFC269" s="254"/>
      <c r="PFD269" s="254"/>
      <c r="PFE269" s="254"/>
      <c r="PFF269" s="254"/>
      <c r="PFG269" s="254"/>
      <c r="PFH269" s="254"/>
      <c r="PFI269" s="254"/>
      <c r="PFJ269" s="254"/>
      <c r="PFK269" s="254"/>
      <c r="PFL269" s="254"/>
      <c r="PFM269" s="254"/>
      <c r="PFN269" s="254"/>
      <c r="PFO269" s="254"/>
      <c r="PFP269" s="254"/>
      <c r="PFQ269" s="254"/>
      <c r="PFR269" s="254"/>
      <c r="PFS269" s="254"/>
      <c r="PFT269" s="254"/>
      <c r="PFU269" s="254"/>
      <c r="PFV269" s="254"/>
      <c r="PFW269" s="254"/>
      <c r="PFX269" s="254"/>
      <c r="PFY269" s="254"/>
      <c r="PFZ269" s="254"/>
      <c r="PGA269" s="254"/>
      <c r="PGB269" s="254"/>
      <c r="PGC269" s="254"/>
      <c r="PGD269" s="254"/>
      <c r="PGE269" s="254"/>
      <c r="PGF269" s="254"/>
      <c r="PGG269" s="254"/>
      <c r="PGH269" s="254"/>
      <c r="PGI269" s="254"/>
      <c r="PGJ269" s="254"/>
      <c r="PGK269" s="254"/>
      <c r="PGL269" s="254"/>
      <c r="PGM269" s="254"/>
      <c r="PGN269" s="254"/>
      <c r="PGO269" s="254"/>
      <c r="PGP269" s="254"/>
      <c r="PGQ269" s="254"/>
      <c r="PGR269" s="254"/>
      <c r="PGS269" s="254"/>
      <c r="PGT269" s="254"/>
      <c r="PGU269" s="254"/>
      <c r="PGV269" s="254"/>
      <c r="PGW269" s="254"/>
      <c r="PGX269" s="254"/>
      <c r="PGY269" s="254"/>
      <c r="PGZ269" s="254"/>
      <c r="PHA269" s="254"/>
      <c r="PHB269" s="254"/>
      <c r="PHC269" s="254"/>
      <c r="PHD269" s="254"/>
      <c r="PHE269" s="254"/>
      <c r="PHF269" s="254"/>
      <c r="PHG269" s="254"/>
      <c r="PHH269" s="254"/>
      <c r="PHI269" s="254"/>
      <c r="PHJ269" s="254"/>
      <c r="PHK269" s="254"/>
      <c r="PHL269" s="254"/>
      <c r="PHM269" s="254"/>
      <c r="PHN269" s="254"/>
      <c r="PHO269" s="254"/>
      <c r="PHP269" s="254"/>
      <c r="PHQ269" s="254"/>
      <c r="PHR269" s="254"/>
      <c r="PHS269" s="254"/>
      <c r="PHT269" s="254"/>
      <c r="PHU269" s="254"/>
      <c r="PHV269" s="254"/>
      <c r="PHW269" s="254"/>
      <c r="PHX269" s="254"/>
      <c r="PHY269" s="254"/>
      <c r="PHZ269" s="254"/>
      <c r="PIA269" s="254"/>
      <c r="PIB269" s="254"/>
      <c r="PIC269" s="254"/>
      <c r="PID269" s="254"/>
      <c r="PIE269" s="254"/>
      <c r="PIF269" s="254"/>
      <c r="PIG269" s="254"/>
      <c r="PIH269" s="254"/>
      <c r="PII269" s="254"/>
      <c r="PIJ269" s="254"/>
      <c r="PIK269" s="254"/>
      <c r="PIL269" s="254"/>
      <c r="PIM269" s="254"/>
      <c r="PIN269" s="254"/>
      <c r="PIO269" s="254"/>
      <c r="PIP269" s="254"/>
      <c r="PIQ269" s="254"/>
      <c r="PIR269" s="254"/>
      <c r="PIS269" s="254"/>
      <c r="PIT269" s="254"/>
      <c r="PIU269" s="254"/>
      <c r="PIV269" s="254"/>
      <c r="PIW269" s="254"/>
      <c r="PIX269" s="254"/>
      <c r="PIY269" s="254"/>
      <c r="PIZ269" s="254"/>
      <c r="PJA269" s="254"/>
      <c r="PJB269" s="254"/>
      <c r="PJC269" s="254"/>
      <c r="PJD269" s="254"/>
      <c r="PJE269" s="254"/>
      <c r="PJF269" s="254"/>
      <c r="PJG269" s="254"/>
      <c r="PJH269" s="254"/>
      <c r="PJI269" s="254"/>
      <c r="PJJ269" s="254"/>
      <c r="PJK269" s="254"/>
      <c r="PJL269" s="254"/>
      <c r="PJM269" s="254"/>
      <c r="PJN269" s="254"/>
      <c r="PJO269" s="254"/>
      <c r="PJP269" s="254"/>
      <c r="PJQ269" s="254"/>
      <c r="PJR269" s="254"/>
      <c r="PJS269" s="254"/>
      <c r="PJT269" s="254"/>
      <c r="PJU269" s="254"/>
      <c r="PJV269" s="254"/>
      <c r="PJW269" s="254"/>
      <c r="PJX269" s="254"/>
      <c r="PJY269" s="254"/>
      <c r="PJZ269" s="254"/>
      <c r="PKA269" s="254"/>
      <c r="PKB269" s="254"/>
      <c r="PKC269" s="254"/>
      <c r="PKD269" s="254"/>
      <c r="PKE269" s="254"/>
      <c r="PKF269" s="254"/>
      <c r="PKG269" s="254"/>
      <c r="PKH269" s="254"/>
      <c r="PKI269" s="254"/>
      <c r="PKJ269" s="254"/>
      <c r="PKK269" s="254"/>
      <c r="PKL269" s="254"/>
      <c r="PKM269" s="254"/>
      <c r="PKN269" s="254"/>
      <c r="PKO269" s="254"/>
      <c r="PKP269" s="254"/>
      <c r="PKQ269" s="254"/>
      <c r="PKR269" s="254"/>
      <c r="PKS269" s="254"/>
      <c r="PKT269" s="254"/>
      <c r="PKU269" s="254"/>
      <c r="PKV269" s="254"/>
      <c r="PKW269" s="254"/>
      <c r="PKX269" s="254"/>
      <c r="PKY269" s="254"/>
      <c r="PKZ269" s="254"/>
      <c r="PLA269" s="254"/>
      <c r="PLB269" s="254"/>
      <c r="PLC269" s="254"/>
      <c r="PLD269" s="254"/>
      <c r="PLE269" s="254"/>
      <c r="PLF269" s="254"/>
      <c r="PLG269" s="254"/>
      <c r="PLH269" s="254"/>
      <c r="PLI269" s="254"/>
      <c r="PLJ269" s="254"/>
      <c r="PLK269" s="254"/>
      <c r="PLL269" s="254"/>
      <c r="PLM269" s="254"/>
      <c r="PLN269" s="254"/>
      <c r="PLO269" s="254"/>
      <c r="PLP269" s="254"/>
      <c r="PLQ269" s="254"/>
      <c r="PLR269" s="254"/>
      <c r="PLS269" s="254"/>
      <c r="PLT269" s="254"/>
      <c r="PLU269" s="254"/>
      <c r="PLV269" s="254"/>
      <c r="PLW269" s="254"/>
      <c r="PLX269" s="254"/>
      <c r="PLY269" s="254"/>
      <c r="PLZ269" s="254"/>
      <c r="PMA269" s="254"/>
      <c r="PMB269" s="254"/>
      <c r="PMC269" s="254"/>
      <c r="PMD269" s="254"/>
      <c r="PME269" s="254"/>
      <c r="PMF269" s="254"/>
      <c r="PMG269" s="254"/>
      <c r="PMH269" s="254"/>
      <c r="PMI269" s="254"/>
      <c r="PMJ269" s="254"/>
      <c r="PMK269" s="254"/>
      <c r="PML269" s="254"/>
      <c r="PMM269" s="254"/>
      <c r="PMN269" s="254"/>
      <c r="PMO269" s="254"/>
      <c r="PMP269" s="254"/>
      <c r="PMQ269" s="254"/>
      <c r="PMR269" s="254"/>
      <c r="PMS269" s="254"/>
      <c r="PMT269" s="254"/>
      <c r="PMU269" s="254"/>
      <c r="PMV269" s="254"/>
      <c r="PMW269" s="254"/>
      <c r="PMX269" s="254"/>
      <c r="PMY269" s="254"/>
      <c r="PMZ269" s="254"/>
      <c r="PNA269" s="254"/>
      <c r="PNB269" s="254"/>
      <c r="PNC269" s="254"/>
      <c r="PND269" s="254"/>
      <c r="PNE269" s="254"/>
      <c r="PNF269" s="254"/>
      <c r="PNG269" s="254"/>
      <c r="PNH269" s="254"/>
      <c r="PNI269" s="254"/>
      <c r="PNJ269" s="254"/>
      <c r="PNK269" s="254"/>
      <c r="PNL269" s="254"/>
      <c r="PNM269" s="254"/>
      <c r="PNN269" s="254"/>
      <c r="PNO269" s="254"/>
      <c r="PNP269" s="254"/>
      <c r="PNQ269" s="254"/>
      <c r="PNR269" s="254"/>
      <c r="PNS269" s="254"/>
      <c r="PNT269" s="254"/>
      <c r="PNU269" s="254"/>
      <c r="PNV269" s="254"/>
      <c r="PNW269" s="254"/>
      <c r="PNX269" s="254"/>
      <c r="PNY269" s="254"/>
      <c r="PNZ269" s="254"/>
      <c r="POA269" s="254"/>
      <c r="POB269" s="254"/>
      <c r="POC269" s="254"/>
      <c r="POD269" s="254"/>
      <c r="POE269" s="254"/>
      <c r="POF269" s="254"/>
      <c r="POG269" s="254"/>
      <c r="POH269" s="254"/>
      <c r="POI269" s="254"/>
      <c r="POJ269" s="254"/>
      <c r="POK269" s="254"/>
      <c r="POL269" s="254"/>
      <c r="POM269" s="254"/>
      <c r="PON269" s="254"/>
      <c r="POO269" s="254"/>
      <c r="POP269" s="254"/>
      <c r="POQ269" s="254"/>
      <c r="POR269" s="254"/>
      <c r="POS269" s="254"/>
      <c r="POT269" s="254"/>
      <c r="POU269" s="254"/>
      <c r="POV269" s="254"/>
      <c r="POW269" s="254"/>
      <c r="POX269" s="254"/>
      <c r="POY269" s="254"/>
      <c r="POZ269" s="254"/>
      <c r="PPA269" s="254"/>
      <c r="PPB269" s="254"/>
      <c r="PPC269" s="254"/>
      <c r="PPD269" s="254"/>
      <c r="PPE269" s="254"/>
      <c r="PPF269" s="254"/>
      <c r="PPG269" s="254"/>
      <c r="PPH269" s="254"/>
      <c r="PPI269" s="254"/>
      <c r="PPJ269" s="254"/>
      <c r="PPK269" s="254"/>
      <c r="PPL269" s="254"/>
      <c r="PPM269" s="254"/>
      <c r="PPN269" s="254"/>
      <c r="PPO269" s="254"/>
      <c r="PPP269" s="254"/>
      <c r="PPQ269" s="254"/>
      <c r="PPR269" s="254"/>
      <c r="PPS269" s="254"/>
      <c r="PPT269" s="254"/>
      <c r="PPU269" s="254"/>
      <c r="PPV269" s="254"/>
      <c r="PPW269" s="254"/>
      <c r="PPX269" s="254"/>
      <c r="PPY269" s="254"/>
      <c r="PPZ269" s="254"/>
      <c r="PQA269" s="254"/>
      <c r="PQB269" s="254"/>
      <c r="PQC269" s="254"/>
      <c r="PQD269" s="254"/>
      <c r="PQE269" s="254"/>
      <c r="PQF269" s="254"/>
      <c r="PQG269" s="254"/>
      <c r="PQH269" s="254"/>
      <c r="PQI269" s="254"/>
      <c r="PQJ269" s="254"/>
      <c r="PQK269" s="254"/>
      <c r="PQL269" s="254"/>
      <c r="PQM269" s="254"/>
      <c r="PQN269" s="254"/>
      <c r="PQO269" s="254"/>
      <c r="PQP269" s="254"/>
      <c r="PQQ269" s="254"/>
      <c r="PQR269" s="254"/>
      <c r="PQS269" s="254"/>
      <c r="PQT269" s="254"/>
      <c r="PQU269" s="254"/>
      <c r="PQV269" s="254"/>
      <c r="PQW269" s="254"/>
      <c r="PQX269" s="254"/>
      <c r="PQY269" s="254"/>
      <c r="PQZ269" s="254"/>
      <c r="PRA269" s="254"/>
      <c r="PRB269" s="254"/>
      <c r="PRC269" s="254"/>
      <c r="PRD269" s="254"/>
      <c r="PRE269" s="254"/>
      <c r="PRF269" s="254"/>
      <c r="PRG269" s="254"/>
      <c r="PRH269" s="254"/>
      <c r="PRI269" s="254"/>
      <c r="PRJ269" s="254"/>
      <c r="PRK269" s="254"/>
      <c r="PRL269" s="254"/>
      <c r="PRM269" s="254"/>
      <c r="PRN269" s="254"/>
      <c r="PRO269" s="254"/>
      <c r="PRP269" s="254"/>
      <c r="PRQ269" s="254"/>
      <c r="PRR269" s="254"/>
      <c r="PRS269" s="254"/>
      <c r="PRT269" s="254"/>
      <c r="PRU269" s="254"/>
      <c r="PRV269" s="254"/>
      <c r="PRW269" s="254"/>
      <c r="PRX269" s="254"/>
      <c r="PRY269" s="254"/>
      <c r="PRZ269" s="254"/>
      <c r="PSA269" s="254"/>
      <c r="PSB269" s="254"/>
      <c r="PSC269" s="254"/>
      <c r="PSD269" s="254"/>
      <c r="PSE269" s="254"/>
      <c r="PSF269" s="254"/>
      <c r="PSG269" s="254"/>
      <c r="PSH269" s="254"/>
      <c r="PSI269" s="254"/>
      <c r="PSJ269" s="254"/>
      <c r="PSK269" s="254"/>
      <c r="PSL269" s="254"/>
      <c r="PSM269" s="254"/>
      <c r="PSN269" s="254"/>
      <c r="PSO269" s="254"/>
      <c r="PSP269" s="254"/>
      <c r="PSQ269" s="254"/>
      <c r="PSR269" s="254"/>
      <c r="PSS269" s="254"/>
      <c r="PST269" s="254"/>
      <c r="PSU269" s="254"/>
      <c r="PSV269" s="254"/>
      <c r="PSW269" s="254"/>
      <c r="PSX269" s="254"/>
      <c r="PSY269" s="254"/>
      <c r="PSZ269" s="254"/>
      <c r="PTA269" s="254"/>
      <c r="PTB269" s="254"/>
      <c r="PTC269" s="254"/>
      <c r="PTD269" s="254"/>
      <c r="PTE269" s="254"/>
      <c r="PTF269" s="254"/>
      <c r="PTG269" s="254"/>
      <c r="PTH269" s="254"/>
      <c r="PTI269" s="254"/>
      <c r="PTJ269" s="254"/>
      <c r="PTK269" s="254"/>
      <c r="PTL269" s="254"/>
      <c r="PTM269" s="254"/>
      <c r="PTN269" s="254"/>
      <c r="PTO269" s="254"/>
      <c r="PTP269" s="254"/>
      <c r="PTQ269" s="254"/>
      <c r="PTR269" s="254"/>
      <c r="PTS269" s="254"/>
      <c r="PTT269" s="254"/>
      <c r="PTU269" s="254"/>
      <c r="PTV269" s="254"/>
      <c r="PTW269" s="254"/>
      <c r="PTX269" s="254"/>
      <c r="PTY269" s="254"/>
      <c r="PTZ269" s="254"/>
      <c r="PUA269" s="254"/>
      <c r="PUB269" s="254"/>
      <c r="PUC269" s="254"/>
      <c r="PUD269" s="254"/>
      <c r="PUE269" s="254"/>
      <c r="PUF269" s="254"/>
      <c r="PUG269" s="254"/>
      <c r="PUH269" s="254"/>
      <c r="PUI269" s="254"/>
      <c r="PUJ269" s="254"/>
      <c r="PUK269" s="254"/>
      <c r="PUL269" s="254"/>
      <c r="PUM269" s="254"/>
      <c r="PUN269" s="254"/>
      <c r="PUO269" s="254"/>
      <c r="PUP269" s="254"/>
      <c r="PUQ269" s="254"/>
      <c r="PUR269" s="254"/>
      <c r="PUS269" s="254"/>
      <c r="PUT269" s="254"/>
      <c r="PUU269" s="254"/>
      <c r="PUV269" s="254"/>
      <c r="PUW269" s="254"/>
      <c r="PUX269" s="254"/>
      <c r="PUY269" s="254"/>
      <c r="PUZ269" s="254"/>
      <c r="PVA269" s="254"/>
      <c r="PVB269" s="254"/>
      <c r="PVC269" s="254"/>
      <c r="PVD269" s="254"/>
      <c r="PVE269" s="254"/>
      <c r="PVF269" s="254"/>
      <c r="PVG269" s="254"/>
      <c r="PVH269" s="254"/>
      <c r="PVI269" s="254"/>
      <c r="PVJ269" s="254"/>
      <c r="PVK269" s="254"/>
      <c r="PVL269" s="254"/>
      <c r="PVM269" s="254"/>
      <c r="PVN269" s="254"/>
      <c r="PVO269" s="254"/>
      <c r="PVP269" s="254"/>
      <c r="PVQ269" s="254"/>
      <c r="PVR269" s="254"/>
      <c r="PVS269" s="254"/>
      <c r="PVT269" s="254"/>
      <c r="PVU269" s="254"/>
      <c r="PVV269" s="254"/>
      <c r="PVW269" s="254"/>
      <c r="PVX269" s="254"/>
      <c r="PVY269" s="254"/>
      <c r="PVZ269" s="254"/>
      <c r="PWA269" s="254"/>
      <c r="PWB269" s="254"/>
      <c r="PWC269" s="254"/>
      <c r="PWD269" s="254"/>
      <c r="PWE269" s="254"/>
      <c r="PWF269" s="254"/>
      <c r="PWG269" s="254"/>
      <c r="PWH269" s="254"/>
      <c r="PWI269" s="254"/>
      <c r="PWJ269" s="254"/>
      <c r="PWK269" s="254"/>
      <c r="PWL269" s="254"/>
      <c r="PWM269" s="254"/>
      <c r="PWN269" s="254"/>
      <c r="PWO269" s="254"/>
      <c r="PWP269" s="254"/>
      <c r="PWQ269" s="254"/>
      <c r="PWR269" s="254"/>
      <c r="PWS269" s="254"/>
      <c r="PWT269" s="254"/>
      <c r="PWU269" s="254"/>
      <c r="PWV269" s="254"/>
      <c r="PWW269" s="254"/>
      <c r="PWX269" s="254"/>
      <c r="PWY269" s="254"/>
      <c r="PWZ269" s="254"/>
      <c r="PXA269" s="254"/>
      <c r="PXB269" s="254"/>
      <c r="PXC269" s="254"/>
      <c r="PXD269" s="254"/>
      <c r="PXE269" s="254"/>
      <c r="PXF269" s="254"/>
      <c r="PXG269" s="254"/>
      <c r="PXH269" s="254"/>
      <c r="PXI269" s="254"/>
      <c r="PXJ269" s="254"/>
      <c r="PXK269" s="254"/>
      <c r="PXL269" s="254"/>
      <c r="PXM269" s="254"/>
      <c r="PXN269" s="254"/>
      <c r="PXO269" s="254"/>
      <c r="PXP269" s="254"/>
      <c r="PXQ269" s="254"/>
      <c r="PXR269" s="254"/>
      <c r="PXS269" s="254"/>
      <c r="PXT269" s="254"/>
      <c r="PXU269" s="254"/>
      <c r="PXV269" s="254"/>
      <c r="PXW269" s="254"/>
      <c r="PXX269" s="254"/>
      <c r="PXY269" s="254"/>
      <c r="PXZ269" s="254"/>
      <c r="PYA269" s="254"/>
      <c r="PYB269" s="254"/>
      <c r="PYC269" s="254"/>
      <c r="PYD269" s="254"/>
      <c r="PYE269" s="254"/>
      <c r="PYF269" s="254"/>
      <c r="PYG269" s="254"/>
      <c r="PYH269" s="254"/>
      <c r="PYI269" s="254"/>
      <c r="PYJ269" s="254"/>
      <c r="PYK269" s="254"/>
      <c r="PYL269" s="254"/>
      <c r="PYM269" s="254"/>
      <c r="PYN269" s="254"/>
      <c r="PYO269" s="254"/>
      <c r="PYP269" s="254"/>
      <c r="PYQ269" s="254"/>
      <c r="PYR269" s="254"/>
      <c r="PYS269" s="254"/>
      <c r="PYT269" s="254"/>
      <c r="PYU269" s="254"/>
      <c r="PYV269" s="254"/>
      <c r="PYW269" s="254"/>
      <c r="PYX269" s="254"/>
      <c r="PYY269" s="254"/>
      <c r="PYZ269" s="254"/>
      <c r="PZA269" s="254"/>
      <c r="PZB269" s="254"/>
      <c r="PZC269" s="254"/>
      <c r="PZD269" s="254"/>
      <c r="PZE269" s="254"/>
      <c r="PZF269" s="254"/>
      <c r="PZG269" s="254"/>
      <c r="PZH269" s="254"/>
      <c r="PZI269" s="254"/>
      <c r="PZJ269" s="254"/>
      <c r="PZK269" s="254"/>
      <c r="PZL269" s="254"/>
      <c r="PZM269" s="254"/>
      <c r="PZN269" s="254"/>
      <c r="PZO269" s="254"/>
      <c r="PZP269" s="254"/>
      <c r="PZQ269" s="254"/>
      <c r="PZR269" s="254"/>
      <c r="PZS269" s="254"/>
      <c r="PZT269" s="254"/>
      <c r="PZU269" s="254"/>
      <c r="PZV269" s="254"/>
      <c r="PZW269" s="254"/>
      <c r="PZX269" s="254"/>
      <c r="PZY269" s="254"/>
      <c r="PZZ269" s="254"/>
      <c r="QAA269" s="254"/>
      <c r="QAB269" s="254"/>
      <c r="QAC269" s="254"/>
      <c r="QAD269" s="254"/>
      <c r="QAE269" s="254"/>
      <c r="QAF269" s="254"/>
      <c r="QAG269" s="254"/>
      <c r="QAH269" s="254"/>
      <c r="QAI269" s="254"/>
      <c r="QAJ269" s="254"/>
      <c r="QAK269" s="254"/>
      <c r="QAL269" s="254"/>
      <c r="QAM269" s="254"/>
      <c r="QAN269" s="254"/>
      <c r="QAO269" s="254"/>
      <c r="QAP269" s="254"/>
      <c r="QAQ269" s="254"/>
      <c r="QAR269" s="254"/>
      <c r="QAS269" s="254"/>
      <c r="QAT269" s="254"/>
      <c r="QAU269" s="254"/>
      <c r="QAV269" s="254"/>
      <c r="QAW269" s="254"/>
      <c r="QAX269" s="254"/>
      <c r="QAY269" s="254"/>
      <c r="QAZ269" s="254"/>
      <c r="QBA269" s="254"/>
      <c r="QBB269" s="254"/>
      <c r="QBC269" s="254"/>
      <c r="QBD269" s="254"/>
      <c r="QBE269" s="254"/>
      <c r="QBF269" s="254"/>
      <c r="QBG269" s="254"/>
      <c r="QBH269" s="254"/>
      <c r="QBI269" s="254"/>
      <c r="QBJ269" s="254"/>
      <c r="QBK269" s="254"/>
      <c r="QBL269" s="254"/>
      <c r="QBM269" s="254"/>
      <c r="QBN269" s="254"/>
      <c r="QBO269" s="254"/>
      <c r="QBP269" s="254"/>
      <c r="QBQ269" s="254"/>
      <c r="QBR269" s="254"/>
      <c r="QBS269" s="254"/>
      <c r="QBT269" s="254"/>
      <c r="QBU269" s="254"/>
      <c r="QBV269" s="254"/>
      <c r="QBW269" s="254"/>
      <c r="QBX269" s="254"/>
      <c r="QBY269" s="254"/>
      <c r="QBZ269" s="254"/>
      <c r="QCA269" s="254"/>
      <c r="QCB269" s="254"/>
      <c r="QCC269" s="254"/>
      <c r="QCD269" s="254"/>
      <c r="QCE269" s="254"/>
      <c r="QCF269" s="254"/>
      <c r="QCG269" s="254"/>
      <c r="QCH269" s="254"/>
      <c r="QCI269" s="254"/>
      <c r="QCJ269" s="254"/>
      <c r="QCK269" s="254"/>
      <c r="QCL269" s="254"/>
      <c r="QCM269" s="254"/>
      <c r="QCN269" s="254"/>
      <c r="QCO269" s="254"/>
      <c r="QCP269" s="254"/>
      <c r="QCQ269" s="254"/>
      <c r="QCR269" s="254"/>
      <c r="QCS269" s="254"/>
      <c r="QCT269" s="254"/>
      <c r="QCU269" s="254"/>
      <c r="QCV269" s="254"/>
      <c r="QCW269" s="254"/>
      <c r="QCX269" s="254"/>
      <c r="QCY269" s="254"/>
      <c r="QCZ269" s="254"/>
      <c r="QDA269" s="254"/>
      <c r="QDB269" s="254"/>
      <c r="QDC269" s="254"/>
      <c r="QDD269" s="254"/>
      <c r="QDE269" s="254"/>
      <c r="QDF269" s="254"/>
      <c r="QDG269" s="254"/>
      <c r="QDH269" s="254"/>
      <c r="QDI269" s="254"/>
      <c r="QDJ269" s="254"/>
      <c r="QDK269" s="254"/>
      <c r="QDL269" s="254"/>
      <c r="QDM269" s="254"/>
      <c r="QDN269" s="254"/>
      <c r="QDO269" s="254"/>
      <c r="QDP269" s="254"/>
      <c r="QDQ269" s="254"/>
      <c r="QDR269" s="254"/>
      <c r="QDS269" s="254"/>
      <c r="QDT269" s="254"/>
      <c r="QDU269" s="254"/>
      <c r="QDV269" s="254"/>
      <c r="QDW269" s="254"/>
      <c r="QDX269" s="254"/>
      <c r="QDY269" s="254"/>
      <c r="QDZ269" s="254"/>
      <c r="QEA269" s="254"/>
      <c r="QEB269" s="254"/>
      <c r="QEC269" s="254"/>
      <c r="QED269" s="254"/>
      <c r="QEE269" s="254"/>
      <c r="QEF269" s="254"/>
      <c r="QEG269" s="254"/>
      <c r="QEH269" s="254"/>
      <c r="QEI269" s="254"/>
      <c r="QEJ269" s="254"/>
      <c r="QEK269" s="254"/>
      <c r="QEL269" s="254"/>
      <c r="QEM269" s="254"/>
      <c r="QEN269" s="254"/>
      <c r="QEO269" s="254"/>
      <c r="QEP269" s="254"/>
      <c r="QEQ269" s="254"/>
      <c r="QER269" s="254"/>
      <c r="QES269" s="254"/>
      <c r="QET269" s="254"/>
      <c r="QEU269" s="254"/>
      <c r="QEV269" s="254"/>
      <c r="QEW269" s="254"/>
      <c r="QEX269" s="254"/>
      <c r="QEY269" s="254"/>
      <c r="QEZ269" s="254"/>
      <c r="QFA269" s="254"/>
      <c r="QFB269" s="254"/>
      <c r="QFC269" s="254"/>
      <c r="QFD269" s="254"/>
      <c r="QFE269" s="254"/>
      <c r="QFF269" s="254"/>
      <c r="QFG269" s="254"/>
      <c r="QFH269" s="254"/>
      <c r="QFI269" s="254"/>
      <c r="QFJ269" s="254"/>
      <c r="QFK269" s="254"/>
      <c r="QFL269" s="254"/>
      <c r="QFM269" s="254"/>
      <c r="QFN269" s="254"/>
      <c r="QFO269" s="254"/>
      <c r="QFP269" s="254"/>
      <c r="QFQ269" s="254"/>
      <c r="QFR269" s="254"/>
      <c r="QFS269" s="254"/>
      <c r="QFT269" s="254"/>
      <c r="QFU269" s="254"/>
      <c r="QFV269" s="254"/>
      <c r="QFW269" s="254"/>
      <c r="QFX269" s="254"/>
      <c r="QFY269" s="254"/>
      <c r="QFZ269" s="254"/>
      <c r="QGA269" s="254"/>
      <c r="QGB269" s="254"/>
      <c r="QGC269" s="254"/>
      <c r="QGD269" s="254"/>
      <c r="QGE269" s="254"/>
      <c r="QGF269" s="254"/>
      <c r="QGG269" s="254"/>
      <c r="QGH269" s="254"/>
      <c r="QGI269" s="254"/>
      <c r="QGJ269" s="254"/>
      <c r="QGK269" s="254"/>
      <c r="QGL269" s="254"/>
      <c r="QGM269" s="254"/>
      <c r="QGN269" s="254"/>
      <c r="QGO269" s="254"/>
      <c r="QGP269" s="254"/>
      <c r="QGQ269" s="254"/>
      <c r="QGR269" s="254"/>
      <c r="QGS269" s="254"/>
      <c r="QGT269" s="254"/>
      <c r="QGU269" s="254"/>
      <c r="QGV269" s="254"/>
      <c r="QGW269" s="254"/>
      <c r="QGX269" s="254"/>
      <c r="QGY269" s="254"/>
      <c r="QGZ269" s="254"/>
      <c r="QHA269" s="254"/>
      <c r="QHB269" s="254"/>
      <c r="QHC269" s="254"/>
      <c r="QHD269" s="254"/>
      <c r="QHE269" s="254"/>
      <c r="QHF269" s="254"/>
      <c r="QHG269" s="254"/>
      <c r="QHH269" s="254"/>
      <c r="QHI269" s="254"/>
      <c r="QHJ269" s="254"/>
      <c r="QHK269" s="254"/>
      <c r="QHL269" s="254"/>
      <c r="QHM269" s="254"/>
      <c r="QHN269" s="254"/>
      <c r="QHO269" s="254"/>
      <c r="QHP269" s="254"/>
      <c r="QHQ269" s="254"/>
      <c r="QHR269" s="254"/>
      <c r="QHS269" s="254"/>
      <c r="QHT269" s="254"/>
      <c r="QHU269" s="254"/>
      <c r="QHV269" s="254"/>
      <c r="QHW269" s="254"/>
      <c r="QHX269" s="254"/>
      <c r="QHY269" s="254"/>
      <c r="QHZ269" s="254"/>
      <c r="QIA269" s="254"/>
      <c r="QIB269" s="254"/>
      <c r="QIC269" s="254"/>
      <c r="QID269" s="254"/>
      <c r="QIE269" s="254"/>
      <c r="QIF269" s="254"/>
      <c r="QIG269" s="254"/>
      <c r="QIH269" s="254"/>
      <c r="QII269" s="254"/>
      <c r="QIJ269" s="254"/>
      <c r="QIK269" s="254"/>
      <c r="QIL269" s="254"/>
      <c r="QIM269" s="254"/>
      <c r="QIN269" s="254"/>
      <c r="QIO269" s="254"/>
      <c r="QIP269" s="254"/>
      <c r="QIQ269" s="254"/>
      <c r="QIR269" s="254"/>
      <c r="QIS269" s="254"/>
      <c r="QIT269" s="254"/>
      <c r="QIU269" s="254"/>
      <c r="QIV269" s="254"/>
      <c r="QIW269" s="254"/>
      <c r="QIX269" s="254"/>
      <c r="QIY269" s="254"/>
      <c r="QIZ269" s="254"/>
      <c r="QJA269" s="254"/>
      <c r="QJB269" s="254"/>
      <c r="QJC269" s="254"/>
      <c r="QJD269" s="254"/>
      <c r="QJE269" s="254"/>
      <c r="QJF269" s="254"/>
      <c r="QJG269" s="254"/>
      <c r="QJH269" s="254"/>
      <c r="QJI269" s="254"/>
      <c r="QJJ269" s="254"/>
      <c r="QJK269" s="254"/>
      <c r="QJL269" s="254"/>
      <c r="QJM269" s="254"/>
      <c r="QJN269" s="254"/>
      <c r="QJO269" s="254"/>
      <c r="QJP269" s="254"/>
      <c r="QJQ269" s="254"/>
      <c r="QJR269" s="254"/>
      <c r="QJS269" s="254"/>
      <c r="QJT269" s="254"/>
      <c r="QJU269" s="254"/>
      <c r="QJV269" s="254"/>
      <c r="QJW269" s="254"/>
      <c r="QJX269" s="254"/>
      <c r="QJY269" s="254"/>
      <c r="QJZ269" s="254"/>
      <c r="QKA269" s="254"/>
      <c r="QKB269" s="254"/>
      <c r="QKC269" s="254"/>
      <c r="QKD269" s="254"/>
      <c r="QKE269" s="254"/>
      <c r="QKF269" s="254"/>
      <c r="QKG269" s="254"/>
      <c r="QKH269" s="254"/>
      <c r="QKI269" s="254"/>
      <c r="QKJ269" s="254"/>
      <c r="QKK269" s="254"/>
      <c r="QKL269" s="254"/>
      <c r="QKM269" s="254"/>
      <c r="QKN269" s="254"/>
      <c r="QKO269" s="254"/>
      <c r="QKP269" s="254"/>
      <c r="QKQ269" s="254"/>
      <c r="QKR269" s="254"/>
      <c r="QKS269" s="254"/>
      <c r="QKT269" s="254"/>
      <c r="QKU269" s="254"/>
      <c r="QKV269" s="254"/>
      <c r="QKW269" s="254"/>
      <c r="QKX269" s="254"/>
      <c r="QKY269" s="254"/>
      <c r="QKZ269" s="254"/>
      <c r="QLA269" s="254"/>
      <c r="QLB269" s="254"/>
      <c r="QLC269" s="254"/>
      <c r="QLD269" s="254"/>
      <c r="QLE269" s="254"/>
      <c r="QLF269" s="254"/>
      <c r="QLG269" s="254"/>
      <c r="QLH269" s="254"/>
      <c r="QLI269" s="254"/>
      <c r="QLJ269" s="254"/>
      <c r="QLK269" s="254"/>
      <c r="QLL269" s="254"/>
      <c r="QLM269" s="254"/>
      <c r="QLN269" s="254"/>
      <c r="QLO269" s="254"/>
      <c r="QLP269" s="254"/>
      <c r="QLQ269" s="254"/>
      <c r="QLR269" s="254"/>
      <c r="QLS269" s="254"/>
      <c r="QLT269" s="254"/>
      <c r="QLU269" s="254"/>
      <c r="QLV269" s="254"/>
      <c r="QLW269" s="254"/>
      <c r="QLX269" s="254"/>
      <c r="QLY269" s="254"/>
      <c r="QLZ269" s="254"/>
      <c r="QMA269" s="254"/>
      <c r="QMB269" s="254"/>
      <c r="QMC269" s="254"/>
      <c r="QMD269" s="254"/>
      <c r="QME269" s="254"/>
      <c r="QMF269" s="254"/>
      <c r="QMG269" s="254"/>
      <c r="QMH269" s="254"/>
      <c r="QMI269" s="254"/>
      <c r="QMJ269" s="254"/>
      <c r="QMK269" s="254"/>
      <c r="QML269" s="254"/>
      <c r="QMM269" s="254"/>
      <c r="QMN269" s="254"/>
      <c r="QMO269" s="254"/>
      <c r="QMP269" s="254"/>
      <c r="QMQ269" s="254"/>
      <c r="QMR269" s="254"/>
      <c r="QMS269" s="254"/>
      <c r="QMT269" s="254"/>
      <c r="QMU269" s="254"/>
      <c r="QMV269" s="254"/>
      <c r="QMW269" s="254"/>
      <c r="QMX269" s="254"/>
      <c r="QMY269" s="254"/>
      <c r="QMZ269" s="254"/>
      <c r="QNA269" s="254"/>
      <c r="QNB269" s="254"/>
      <c r="QNC269" s="254"/>
      <c r="QND269" s="254"/>
      <c r="QNE269" s="254"/>
      <c r="QNF269" s="254"/>
      <c r="QNG269" s="254"/>
      <c r="QNH269" s="254"/>
      <c r="QNI269" s="254"/>
      <c r="QNJ269" s="254"/>
      <c r="QNK269" s="254"/>
      <c r="QNL269" s="254"/>
      <c r="QNM269" s="254"/>
      <c r="QNN269" s="254"/>
      <c r="QNO269" s="254"/>
      <c r="QNP269" s="254"/>
      <c r="QNQ269" s="254"/>
      <c r="QNR269" s="254"/>
      <c r="QNS269" s="254"/>
      <c r="QNT269" s="254"/>
      <c r="QNU269" s="254"/>
      <c r="QNV269" s="254"/>
      <c r="QNW269" s="254"/>
      <c r="QNX269" s="254"/>
      <c r="QNY269" s="254"/>
      <c r="QNZ269" s="254"/>
      <c r="QOA269" s="254"/>
      <c r="QOB269" s="254"/>
      <c r="QOC269" s="254"/>
      <c r="QOD269" s="254"/>
      <c r="QOE269" s="254"/>
      <c r="QOF269" s="254"/>
      <c r="QOG269" s="254"/>
      <c r="QOH269" s="254"/>
      <c r="QOI269" s="254"/>
      <c r="QOJ269" s="254"/>
      <c r="QOK269" s="254"/>
      <c r="QOL269" s="254"/>
      <c r="QOM269" s="254"/>
      <c r="QON269" s="254"/>
      <c r="QOO269" s="254"/>
      <c r="QOP269" s="254"/>
      <c r="QOQ269" s="254"/>
      <c r="QOR269" s="254"/>
      <c r="QOS269" s="254"/>
      <c r="QOT269" s="254"/>
      <c r="QOU269" s="254"/>
      <c r="QOV269" s="254"/>
      <c r="QOW269" s="254"/>
      <c r="QOX269" s="254"/>
      <c r="QOY269" s="254"/>
      <c r="QOZ269" s="254"/>
      <c r="QPA269" s="254"/>
      <c r="QPB269" s="254"/>
      <c r="QPC269" s="254"/>
      <c r="QPD269" s="254"/>
      <c r="QPE269" s="254"/>
      <c r="QPF269" s="254"/>
      <c r="QPG269" s="254"/>
      <c r="QPH269" s="254"/>
      <c r="QPI269" s="254"/>
      <c r="QPJ269" s="254"/>
      <c r="QPK269" s="254"/>
      <c r="QPL269" s="254"/>
      <c r="QPM269" s="254"/>
      <c r="QPN269" s="254"/>
      <c r="QPO269" s="254"/>
      <c r="QPP269" s="254"/>
      <c r="QPQ269" s="254"/>
      <c r="QPR269" s="254"/>
      <c r="QPS269" s="254"/>
      <c r="QPT269" s="254"/>
      <c r="QPU269" s="254"/>
      <c r="QPV269" s="254"/>
      <c r="QPW269" s="254"/>
      <c r="QPX269" s="254"/>
      <c r="QPY269" s="254"/>
      <c r="QPZ269" s="254"/>
      <c r="QQA269" s="254"/>
      <c r="QQB269" s="254"/>
      <c r="QQC269" s="254"/>
      <c r="QQD269" s="254"/>
      <c r="QQE269" s="254"/>
      <c r="QQF269" s="254"/>
      <c r="QQG269" s="254"/>
      <c r="QQH269" s="254"/>
      <c r="QQI269" s="254"/>
      <c r="QQJ269" s="254"/>
      <c r="QQK269" s="254"/>
      <c r="QQL269" s="254"/>
      <c r="QQM269" s="254"/>
      <c r="QQN269" s="254"/>
      <c r="QQO269" s="254"/>
      <c r="QQP269" s="254"/>
      <c r="QQQ269" s="254"/>
      <c r="QQR269" s="254"/>
      <c r="QQS269" s="254"/>
      <c r="QQT269" s="254"/>
      <c r="QQU269" s="254"/>
      <c r="QQV269" s="254"/>
      <c r="QQW269" s="254"/>
      <c r="QQX269" s="254"/>
      <c r="QQY269" s="254"/>
      <c r="QQZ269" s="254"/>
      <c r="QRA269" s="254"/>
      <c r="QRB269" s="254"/>
      <c r="QRC269" s="254"/>
      <c r="QRD269" s="254"/>
      <c r="QRE269" s="254"/>
      <c r="QRF269" s="254"/>
      <c r="QRG269" s="254"/>
      <c r="QRH269" s="254"/>
      <c r="QRI269" s="254"/>
      <c r="QRJ269" s="254"/>
      <c r="QRK269" s="254"/>
      <c r="QRL269" s="254"/>
      <c r="QRM269" s="254"/>
      <c r="QRN269" s="254"/>
      <c r="QRO269" s="254"/>
      <c r="QRP269" s="254"/>
      <c r="QRQ269" s="254"/>
      <c r="QRR269" s="254"/>
      <c r="QRS269" s="254"/>
      <c r="QRT269" s="254"/>
      <c r="QRU269" s="254"/>
      <c r="QRV269" s="254"/>
      <c r="QRW269" s="254"/>
      <c r="QRX269" s="254"/>
      <c r="QRY269" s="254"/>
      <c r="QRZ269" s="254"/>
      <c r="QSA269" s="254"/>
      <c r="QSB269" s="254"/>
      <c r="QSC269" s="254"/>
      <c r="QSD269" s="254"/>
      <c r="QSE269" s="254"/>
      <c r="QSF269" s="254"/>
      <c r="QSG269" s="254"/>
      <c r="QSH269" s="254"/>
      <c r="QSI269" s="254"/>
      <c r="QSJ269" s="254"/>
      <c r="QSK269" s="254"/>
      <c r="QSL269" s="254"/>
      <c r="QSM269" s="254"/>
      <c r="QSN269" s="254"/>
      <c r="QSO269" s="254"/>
      <c r="QSP269" s="254"/>
      <c r="QSQ269" s="254"/>
      <c r="QSR269" s="254"/>
      <c r="QSS269" s="254"/>
      <c r="QST269" s="254"/>
      <c r="QSU269" s="254"/>
      <c r="QSV269" s="254"/>
      <c r="QSW269" s="254"/>
      <c r="QSX269" s="254"/>
      <c r="QSY269" s="254"/>
      <c r="QSZ269" s="254"/>
      <c r="QTA269" s="254"/>
      <c r="QTB269" s="254"/>
      <c r="QTC269" s="254"/>
      <c r="QTD269" s="254"/>
      <c r="QTE269" s="254"/>
      <c r="QTF269" s="254"/>
      <c r="QTG269" s="254"/>
      <c r="QTH269" s="254"/>
      <c r="QTI269" s="254"/>
      <c r="QTJ269" s="254"/>
      <c r="QTK269" s="254"/>
      <c r="QTL269" s="254"/>
      <c r="QTM269" s="254"/>
      <c r="QTN269" s="254"/>
      <c r="QTO269" s="254"/>
      <c r="QTP269" s="254"/>
      <c r="QTQ269" s="254"/>
      <c r="QTR269" s="254"/>
      <c r="QTS269" s="254"/>
      <c r="QTT269" s="254"/>
      <c r="QTU269" s="254"/>
      <c r="QTV269" s="254"/>
      <c r="QTW269" s="254"/>
      <c r="QTX269" s="254"/>
      <c r="QTY269" s="254"/>
      <c r="QTZ269" s="254"/>
      <c r="QUA269" s="254"/>
      <c r="QUB269" s="254"/>
      <c r="QUC269" s="254"/>
      <c r="QUD269" s="254"/>
      <c r="QUE269" s="254"/>
      <c r="QUF269" s="254"/>
      <c r="QUG269" s="254"/>
      <c r="QUH269" s="254"/>
      <c r="QUI269" s="254"/>
      <c r="QUJ269" s="254"/>
      <c r="QUK269" s="254"/>
      <c r="QUL269" s="254"/>
      <c r="QUM269" s="254"/>
      <c r="QUN269" s="254"/>
      <c r="QUO269" s="254"/>
      <c r="QUP269" s="254"/>
      <c r="QUQ269" s="254"/>
      <c r="QUR269" s="254"/>
      <c r="QUS269" s="254"/>
      <c r="QUT269" s="254"/>
      <c r="QUU269" s="254"/>
      <c r="QUV269" s="254"/>
      <c r="QUW269" s="254"/>
      <c r="QUX269" s="254"/>
      <c r="QUY269" s="254"/>
      <c r="QUZ269" s="254"/>
      <c r="QVA269" s="254"/>
      <c r="QVB269" s="254"/>
      <c r="QVC269" s="254"/>
      <c r="QVD269" s="254"/>
      <c r="QVE269" s="254"/>
      <c r="QVF269" s="254"/>
      <c r="QVG269" s="254"/>
      <c r="QVH269" s="254"/>
      <c r="QVI269" s="254"/>
      <c r="QVJ269" s="254"/>
      <c r="QVK269" s="254"/>
      <c r="QVL269" s="254"/>
      <c r="QVM269" s="254"/>
      <c r="QVN269" s="254"/>
      <c r="QVO269" s="254"/>
      <c r="QVP269" s="254"/>
      <c r="QVQ269" s="254"/>
      <c r="QVR269" s="254"/>
      <c r="QVS269" s="254"/>
      <c r="QVT269" s="254"/>
      <c r="QVU269" s="254"/>
      <c r="QVV269" s="254"/>
      <c r="QVW269" s="254"/>
      <c r="QVX269" s="254"/>
      <c r="QVY269" s="254"/>
      <c r="QVZ269" s="254"/>
      <c r="QWA269" s="254"/>
      <c r="QWB269" s="254"/>
      <c r="QWC269" s="254"/>
      <c r="QWD269" s="254"/>
      <c r="QWE269" s="254"/>
      <c r="QWF269" s="254"/>
      <c r="QWG269" s="254"/>
      <c r="QWH269" s="254"/>
      <c r="QWI269" s="254"/>
      <c r="QWJ269" s="254"/>
      <c r="QWK269" s="254"/>
      <c r="QWL269" s="254"/>
      <c r="QWM269" s="254"/>
      <c r="QWN269" s="254"/>
      <c r="QWO269" s="254"/>
      <c r="QWP269" s="254"/>
      <c r="QWQ269" s="254"/>
      <c r="QWR269" s="254"/>
      <c r="QWS269" s="254"/>
      <c r="QWT269" s="254"/>
      <c r="QWU269" s="254"/>
      <c r="QWV269" s="254"/>
      <c r="QWW269" s="254"/>
      <c r="QWX269" s="254"/>
      <c r="QWY269" s="254"/>
      <c r="QWZ269" s="254"/>
      <c r="QXA269" s="254"/>
      <c r="QXB269" s="254"/>
      <c r="QXC269" s="254"/>
      <c r="QXD269" s="254"/>
      <c r="QXE269" s="254"/>
      <c r="QXF269" s="254"/>
      <c r="QXG269" s="254"/>
      <c r="QXH269" s="254"/>
      <c r="QXI269" s="254"/>
      <c r="QXJ269" s="254"/>
      <c r="QXK269" s="254"/>
      <c r="QXL269" s="254"/>
      <c r="QXM269" s="254"/>
      <c r="QXN269" s="254"/>
      <c r="QXO269" s="254"/>
      <c r="QXP269" s="254"/>
      <c r="QXQ269" s="254"/>
      <c r="QXR269" s="254"/>
      <c r="QXS269" s="254"/>
      <c r="QXT269" s="254"/>
      <c r="QXU269" s="254"/>
      <c r="QXV269" s="254"/>
      <c r="QXW269" s="254"/>
      <c r="QXX269" s="254"/>
      <c r="QXY269" s="254"/>
      <c r="QXZ269" s="254"/>
      <c r="QYA269" s="254"/>
      <c r="QYB269" s="254"/>
      <c r="QYC269" s="254"/>
      <c r="QYD269" s="254"/>
      <c r="QYE269" s="254"/>
      <c r="QYF269" s="254"/>
      <c r="QYG269" s="254"/>
      <c r="QYH269" s="254"/>
      <c r="QYI269" s="254"/>
      <c r="QYJ269" s="254"/>
      <c r="QYK269" s="254"/>
      <c r="QYL269" s="254"/>
      <c r="QYM269" s="254"/>
      <c r="QYN269" s="254"/>
      <c r="QYO269" s="254"/>
      <c r="QYP269" s="254"/>
      <c r="QYQ269" s="254"/>
      <c r="QYR269" s="254"/>
      <c r="QYS269" s="254"/>
      <c r="QYT269" s="254"/>
      <c r="QYU269" s="254"/>
      <c r="QYV269" s="254"/>
      <c r="QYW269" s="254"/>
      <c r="QYX269" s="254"/>
      <c r="QYY269" s="254"/>
      <c r="QYZ269" s="254"/>
      <c r="QZA269" s="254"/>
      <c r="QZB269" s="254"/>
      <c r="QZC269" s="254"/>
      <c r="QZD269" s="254"/>
      <c r="QZE269" s="254"/>
      <c r="QZF269" s="254"/>
      <c r="QZG269" s="254"/>
      <c r="QZH269" s="254"/>
      <c r="QZI269" s="254"/>
      <c r="QZJ269" s="254"/>
      <c r="QZK269" s="254"/>
      <c r="QZL269" s="254"/>
      <c r="QZM269" s="254"/>
      <c r="QZN269" s="254"/>
      <c r="QZO269" s="254"/>
      <c r="QZP269" s="254"/>
      <c r="QZQ269" s="254"/>
      <c r="QZR269" s="254"/>
      <c r="QZS269" s="254"/>
      <c r="QZT269" s="254"/>
      <c r="QZU269" s="254"/>
      <c r="QZV269" s="254"/>
      <c r="QZW269" s="254"/>
      <c r="QZX269" s="254"/>
      <c r="QZY269" s="254"/>
      <c r="QZZ269" s="254"/>
      <c r="RAA269" s="254"/>
      <c r="RAB269" s="254"/>
      <c r="RAC269" s="254"/>
      <c r="RAD269" s="254"/>
      <c r="RAE269" s="254"/>
      <c r="RAF269" s="254"/>
      <c r="RAG269" s="254"/>
      <c r="RAH269" s="254"/>
      <c r="RAI269" s="254"/>
      <c r="RAJ269" s="254"/>
      <c r="RAK269" s="254"/>
      <c r="RAL269" s="254"/>
      <c r="RAM269" s="254"/>
      <c r="RAN269" s="254"/>
      <c r="RAO269" s="254"/>
      <c r="RAP269" s="254"/>
      <c r="RAQ269" s="254"/>
      <c r="RAR269" s="254"/>
      <c r="RAS269" s="254"/>
      <c r="RAT269" s="254"/>
      <c r="RAU269" s="254"/>
      <c r="RAV269" s="254"/>
      <c r="RAW269" s="254"/>
      <c r="RAX269" s="254"/>
      <c r="RAY269" s="254"/>
      <c r="RAZ269" s="254"/>
      <c r="RBA269" s="254"/>
      <c r="RBB269" s="254"/>
      <c r="RBC269" s="254"/>
      <c r="RBD269" s="254"/>
      <c r="RBE269" s="254"/>
      <c r="RBF269" s="254"/>
      <c r="RBG269" s="254"/>
      <c r="RBH269" s="254"/>
      <c r="RBI269" s="254"/>
      <c r="RBJ269" s="254"/>
      <c r="RBK269" s="254"/>
      <c r="RBL269" s="254"/>
      <c r="RBM269" s="254"/>
      <c r="RBN269" s="254"/>
      <c r="RBO269" s="254"/>
      <c r="RBP269" s="254"/>
      <c r="RBQ269" s="254"/>
      <c r="RBR269" s="254"/>
      <c r="RBS269" s="254"/>
      <c r="RBT269" s="254"/>
      <c r="RBU269" s="254"/>
      <c r="RBV269" s="254"/>
      <c r="RBW269" s="254"/>
      <c r="RBX269" s="254"/>
      <c r="RBY269" s="254"/>
      <c r="RBZ269" s="254"/>
      <c r="RCA269" s="254"/>
      <c r="RCB269" s="254"/>
      <c r="RCC269" s="254"/>
      <c r="RCD269" s="254"/>
      <c r="RCE269" s="254"/>
      <c r="RCF269" s="254"/>
      <c r="RCG269" s="254"/>
      <c r="RCH269" s="254"/>
      <c r="RCI269" s="254"/>
      <c r="RCJ269" s="254"/>
      <c r="RCK269" s="254"/>
      <c r="RCL269" s="254"/>
      <c r="RCM269" s="254"/>
      <c r="RCN269" s="254"/>
      <c r="RCO269" s="254"/>
      <c r="RCP269" s="254"/>
      <c r="RCQ269" s="254"/>
      <c r="RCR269" s="254"/>
      <c r="RCS269" s="254"/>
      <c r="RCT269" s="254"/>
      <c r="RCU269" s="254"/>
      <c r="RCV269" s="254"/>
      <c r="RCW269" s="254"/>
      <c r="RCX269" s="254"/>
      <c r="RCY269" s="254"/>
      <c r="RCZ269" s="254"/>
      <c r="RDA269" s="254"/>
      <c r="RDB269" s="254"/>
      <c r="RDC269" s="254"/>
      <c r="RDD269" s="254"/>
      <c r="RDE269" s="254"/>
      <c r="RDF269" s="254"/>
      <c r="RDG269" s="254"/>
      <c r="RDH269" s="254"/>
      <c r="RDI269" s="254"/>
      <c r="RDJ269" s="254"/>
      <c r="RDK269" s="254"/>
      <c r="RDL269" s="254"/>
      <c r="RDM269" s="254"/>
      <c r="RDN269" s="254"/>
      <c r="RDO269" s="254"/>
      <c r="RDP269" s="254"/>
      <c r="RDQ269" s="254"/>
      <c r="RDR269" s="254"/>
      <c r="RDS269" s="254"/>
      <c r="RDT269" s="254"/>
      <c r="RDU269" s="254"/>
      <c r="RDV269" s="254"/>
      <c r="RDW269" s="254"/>
      <c r="RDX269" s="254"/>
      <c r="RDY269" s="254"/>
      <c r="RDZ269" s="254"/>
      <c r="REA269" s="254"/>
      <c r="REB269" s="254"/>
      <c r="REC269" s="254"/>
      <c r="RED269" s="254"/>
      <c r="REE269" s="254"/>
      <c r="REF269" s="254"/>
      <c r="REG269" s="254"/>
      <c r="REH269" s="254"/>
      <c r="REI269" s="254"/>
      <c r="REJ269" s="254"/>
      <c r="REK269" s="254"/>
      <c r="REL269" s="254"/>
      <c r="REM269" s="254"/>
      <c r="REN269" s="254"/>
      <c r="REO269" s="254"/>
      <c r="REP269" s="254"/>
      <c r="REQ269" s="254"/>
      <c r="RER269" s="254"/>
      <c r="RES269" s="254"/>
      <c r="RET269" s="254"/>
      <c r="REU269" s="254"/>
      <c r="REV269" s="254"/>
      <c r="REW269" s="254"/>
      <c r="REX269" s="254"/>
      <c r="REY269" s="254"/>
      <c r="REZ269" s="254"/>
      <c r="RFA269" s="254"/>
      <c r="RFB269" s="254"/>
      <c r="RFC269" s="254"/>
      <c r="RFD269" s="254"/>
      <c r="RFE269" s="254"/>
      <c r="RFF269" s="254"/>
      <c r="RFG269" s="254"/>
      <c r="RFH269" s="254"/>
      <c r="RFI269" s="254"/>
      <c r="RFJ269" s="254"/>
      <c r="RFK269" s="254"/>
      <c r="RFL269" s="254"/>
      <c r="RFM269" s="254"/>
      <c r="RFN269" s="254"/>
      <c r="RFO269" s="254"/>
      <c r="RFP269" s="254"/>
      <c r="RFQ269" s="254"/>
      <c r="RFR269" s="254"/>
      <c r="RFS269" s="254"/>
      <c r="RFT269" s="254"/>
      <c r="RFU269" s="254"/>
      <c r="RFV269" s="254"/>
      <c r="RFW269" s="254"/>
      <c r="RFX269" s="254"/>
      <c r="RFY269" s="254"/>
      <c r="RFZ269" s="254"/>
      <c r="RGA269" s="254"/>
      <c r="RGB269" s="254"/>
      <c r="RGC269" s="254"/>
      <c r="RGD269" s="254"/>
      <c r="RGE269" s="254"/>
      <c r="RGF269" s="254"/>
      <c r="RGG269" s="254"/>
      <c r="RGH269" s="254"/>
      <c r="RGI269" s="254"/>
      <c r="RGJ269" s="254"/>
      <c r="RGK269" s="254"/>
      <c r="RGL269" s="254"/>
      <c r="RGM269" s="254"/>
      <c r="RGN269" s="254"/>
      <c r="RGO269" s="254"/>
      <c r="RGP269" s="254"/>
      <c r="RGQ269" s="254"/>
      <c r="RGR269" s="254"/>
      <c r="RGS269" s="254"/>
      <c r="RGT269" s="254"/>
      <c r="RGU269" s="254"/>
      <c r="RGV269" s="254"/>
      <c r="RGW269" s="254"/>
      <c r="RGX269" s="254"/>
      <c r="RGY269" s="254"/>
      <c r="RGZ269" s="254"/>
      <c r="RHA269" s="254"/>
      <c r="RHB269" s="254"/>
      <c r="RHC269" s="254"/>
      <c r="RHD269" s="254"/>
      <c r="RHE269" s="254"/>
      <c r="RHF269" s="254"/>
      <c r="RHG269" s="254"/>
      <c r="RHH269" s="254"/>
      <c r="RHI269" s="254"/>
      <c r="RHJ269" s="254"/>
      <c r="RHK269" s="254"/>
      <c r="RHL269" s="254"/>
      <c r="RHM269" s="254"/>
      <c r="RHN269" s="254"/>
      <c r="RHO269" s="254"/>
      <c r="RHP269" s="254"/>
      <c r="RHQ269" s="254"/>
      <c r="RHR269" s="254"/>
      <c r="RHS269" s="254"/>
      <c r="RHT269" s="254"/>
      <c r="RHU269" s="254"/>
      <c r="RHV269" s="254"/>
      <c r="RHW269" s="254"/>
      <c r="RHX269" s="254"/>
      <c r="RHY269" s="254"/>
      <c r="RHZ269" s="254"/>
      <c r="RIA269" s="254"/>
      <c r="RIB269" s="254"/>
      <c r="RIC269" s="254"/>
      <c r="RID269" s="254"/>
      <c r="RIE269" s="254"/>
      <c r="RIF269" s="254"/>
      <c r="RIG269" s="254"/>
      <c r="RIH269" s="254"/>
      <c r="RII269" s="254"/>
      <c r="RIJ269" s="254"/>
      <c r="RIK269" s="254"/>
      <c r="RIL269" s="254"/>
      <c r="RIM269" s="254"/>
      <c r="RIN269" s="254"/>
      <c r="RIO269" s="254"/>
      <c r="RIP269" s="254"/>
      <c r="RIQ269" s="254"/>
      <c r="RIR269" s="254"/>
      <c r="RIS269" s="254"/>
      <c r="RIT269" s="254"/>
      <c r="RIU269" s="254"/>
      <c r="RIV269" s="254"/>
      <c r="RIW269" s="254"/>
      <c r="RIX269" s="254"/>
      <c r="RIY269" s="254"/>
      <c r="RIZ269" s="254"/>
      <c r="RJA269" s="254"/>
      <c r="RJB269" s="254"/>
      <c r="RJC269" s="254"/>
      <c r="RJD269" s="254"/>
      <c r="RJE269" s="254"/>
      <c r="RJF269" s="254"/>
      <c r="RJG269" s="254"/>
      <c r="RJH269" s="254"/>
      <c r="RJI269" s="254"/>
      <c r="RJJ269" s="254"/>
      <c r="RJK269" s="254"/>
      <c r="RJL269" s="254"/>
      <c r="RJM269" s="254"/>
      <c r="RJN269" s="254"/>
      <c r="RJO269" s="254"/>
      <c r="RJP269" s="254"/>
      <c r="RJQ269" s="254"/>
      <c r="RJR269" s="254"/>
      <c r="RJS269" s="254"/>
      <c r="RJT269" s="254"/>
      <c r="RJU269" s="254"/>
      <c r="RJV269" s="254"/>
      <c r="RJW269" s="254"/>
      <c r="RJX269" s="254"/>
      <c r="RJY269" s="254"/>
      <c r="RJZ269" s="254"/>
      <c r="RKA269" s="254"/>
      <c r="RKB269" s="254"/>
      <c r="RKC269" s="254"/>
      <c r="RKD269" s="254"/>
      <c r="RKE269" s="254"/>
      <c r="RKF269" s="254"/>
      <c r="RKG269" s="254"/>
      <c r="RKH269" s="254"/>
      <c r="RKI269" s="254"/>
      <c r="RKJ269" s="254"/>
      <c r="RKK269" s="254"/>
      <c r="RKL269" s="254"/>
      <c r="RKM269" s="254"/>
      <c r="RKN269" s="254"/>
      <c r="RKO269" s="254"/>
      <c r="RKP269" s="254"/>
      <c r="RKQ269" s="254"/>
      <c r="RKR269" s="254"/>
      <c r="RKS269" s="254"/>
      <c r="RKT269" s="254"/>
      <c r="RKU269" s="254"/>
      <c r="RKV269" s="254"/>
      <c r="RKW269" s="254"/>
      <c r="RKX269" s="254"/>
      <c r="RKY269" s="254"/>
      <c r="RKZ269" s="254"/>
      <c r="RLA269" s="254"/>
      <c r="RLB269" s="254"/>
      <c r="RLC269" s="254"/>
      <c r="RLD269" s="254"/>
      <c r="RLE269" s="254"/>
      <c r="RLF269" s="254"/>
      <c r="RLG269" s="254"/>
      <c r="RLH269" s="254"/>
      <c r="RLI269" s="254"/>
      <c r="RLJ269" s="254"/>
      <c r="RLK269" s="254"/>
      <c r="RLL269" s="254"/>
      <c r="RLM269" s="254"/>
      <c r="RLN269" s="254"/>
      <c r="RLO269" s="254"/>
      <c r="RLP269" s="254"/>
      <c r="RLQ269" s="254"/>
      <c r="RLR269" s="254"/>
      <c r="RLS269" s="254"/>
      <c r="RLT269" s="254"/>
      <c r="RLU269" s="254"/>
      <c r="RLV269" s="254"/>
      <c r="RLW269" s="254"/>
      <c r="RLX269" s="254"/>
      <c r="RLY269" s="254"/>
      <c r="RLZ269" s="254"/>
      <c r="RMA269" s="254"/>
      <c r="RMB269" s="254"/>
      <c r="RMC269" s="254"/>
      <c r="RMD269" s="254"/>
      <c r="RME269" s="254"/>
      <c r="RMF269" s="254"/>
      <c r="RMG269" s="254"/>
      <c r="RMH269" s="254"/>
      <c r="RMI269" s="254"/>
      <c r="RMJ269" s="254"/>
      <c r="RMK269" s="254"/>
      <c r="RML269" s="254"/>
      <c r="RMM269" s="254"/>
      <c r="RMN269" s="254"/>
      <c r="RMO269" s="254"/>
      <c r="RMP269" s="254"/>
      <c r="RMQ269" s="254"/>
      <c r="RMR269" s="254"/>
      <c r="RMS269" s="254"/>
      <c r="RMT269" s="254"/>
      <c r="RMU269" s="254"/>
      <c r="RMV269" s="254"/>
      <c r="RMW269" s="254"/>
      <c r="RMX269" s="254"/>
      <c r="RMY269" s="254"/>
      <c r="RMZ269" s="254"/>
      <c r="RNA269" s="254"/>
      <c r="RNB269" s="254"/>
      <c r="RNC269" s="254"/>
      <c r="RND269" s="254"/>
      <c r="RNE269" s="254"/>
      <c r="RNF269" s="254"/>
      <c r="RNG269" s="254"/>
      <c r="RNH269" s="254"/>
      <c r="RNI269" s="254"/>
      <c r="RNJ269" s="254"/>
      <c r="RNK269" s="254"/>
      <c r="RNL269" s="254"/>
      <c r="RNM269" s="254"/>
      <c r="RNN269" s="254"/>
      <c r="RNO269" s="254"/>
      <c r="RNP269" s="254"/>
      <c r="RNQ269" s="254"/>
      <c r="RNR269" s="254"/>
      <c r="RNS269" s="254"/>
      <c r="RNT269" s="254"/>
      <c r="RNU269" s="254"/>
      <c r="RNV269" s="254"/>
      <c r="RNW269" s="254"/>
      <c r="RNX269" s="254"/>
      <c r="RNY269" s="254"/>
      <c r="RNZ269" s="254"/>
      <c r="ROA269" s="254"/>
      <c r="ROB269" s="254"/>
      <c r="ROC269" s="254"/>
      <c r="ROD269" s="254"/>
      <c r="ROE269" s="254"/>
      <c r="ROF269" s="254"/>
      <c r="ROG269" s="254"/>
      <c r="ROH269" s="254"/>
      <c r="ROI269" s="254"/>
      <c r="ROJ269" s="254"/>
      <c r="ROK269" s="254"/>
      <c r="ROL269" s="254"/>
      <c r="ROM269" s="254"/>
      <c r="RON269" s="254"/>
      <c r="ROO269" s="254"/>
      <c r="ROP269" s="254"/>
      <c r="ROQ269" s="254"/>
      <c r="ROR269" s="254"/>
      <c r="ROS269" s="254"/>
      <c r="ROT269" s="254"/>
      <c r="ROU269" s="254"/>
      <c r="ROV269" s="254"/>
      <c r="ROW269" s="254"/>
      <c r="ROX269" s="254"/>
      <c r="ROY269" s="254"/>
      <c r="ROZ269" s="254"/>
      <c r="RPA269" s="254"/>
      <c r="RPB269" s="254"/>
      <c r="RPC269" s="254"/>
      <c r="RPD269" s="254"/>
      <c r="RPE269" s="254"/>
      <c r="RPF269" s="254"/>
      <c r="RPG269" s="254"/>
      <c r="RPH269" s="254"/>
      <c r="RPI269" s="254"/>
      <c r="RPJ269" s="254"/>
      <c r="RPK269" s="254"/>
      <c r="RPL269" s="254"/>
      <c r="RPM269" s="254"/>
      <c r="RPN269" s="254"/>
      <c r="RPO269" s="254"/>
      <c r="RPP269" s="254"/>
      <c r="RPQ269" s="254"/>
      <c r="RPR269" s="254"/>
      <c r="RPS269" s="254"/>
      <c r="RPT269" s="254"/>
      <c r="RPU269" s="254"/>
      <c r="RPV269" s="254"/>
      <c r="RPW269" s="254"/>
      <c r="RPX269" s="254"/>
      <c r="RPY269" s="254"/>
      <c r="RPZ269" s="254"/>
      <c r="RQA269" s="254"/>
      <c r="RQB269" s="254"/>
      <c r="RQC269" s="254"/>
      <c r="RQD269" s="254"/>
      <c r="RQE269" s="254"/>
      <c r="RQF269" s="254"/>
      <c r="RQG269" s="254"/>
      <c r="RQH269" s="254"/>
      <c r="RQI269" s="254"/>
      <c r="RQJ269" s="254"/>
      <c r="RQK269" s="254"/>
      <c r="RQL269" s="254"/>
      <c r="RQM269" s="254"/>
      <c r="RQN269" s="254"/>
      <c r="RQO269" s="254"/>
      <c r="RQP269" s="254"/>
      <c r="RQQ269" s="254"/>
      <c r="RQR269" s="254"/>
      <c r="RQS269" s="254"/>
      <c r="RQT269" s="254"/>
      <c r="RQU269" s="254"/>
      <c r="RQV269" s="254"/>
      <c r="RQW269" s="254"/>
      <c r="RQX269" s="254"/>
      <c r="RQY269" s="254"/>
      <c r="RQZ269" s="254"/>
      <c r="RRA269" s="254"/>
      <c r="RRB269" s="254"/>
      <c r="RRC269" s="254"/>
      <c r="RRD269" s="254"/>
      <c r="RRE269" s="254"/>
      <c r="RRF269" s="254"/>
      <c r="RRG269" s="254"/>
      <c r="RRH269" s="254"/>
      <c r="RRI269" s="254"/>
      <c r="RRJ269" s="254"/>
      <c r="RRK269" s="254"/>
      <c r="RRL269" s="254"/>
      <c r="RRM269" s="254"/>
      <c r="RRN269" s="254"/>
      <c r="RRO269" s="254"/>
      <c r="RRP269" s="254"/>
      <c r="RRQ269" s="254"/>
      <c r="RRR269" s="254"/>
      <c r="RRS269" s="254"/>
      <c r="RRT269" s="254"/>
      <c r="RRU269" s="254"/>
      <c r="RRV269" s="254"/>
      <c r="RRW269" s="254"/>
      <c r="RRX269" s="254"/>
      <c r="RRY269" s="254"/>
      <c r="RRZ269" s="254"/>
      <c r="RSA269" s="254"/>
      <c r="RSB269" s="254"/>
      <c r="RSC269" s="254"/>
      <c r="RSD269" s="254"/>
      <c r="RSE269" s="254"/>
      <c r="RSF269" s="254"/>
      <c r="RSG269" s="254"/>
      <c r="RSH269" s="254"/>
      <c r="RSI269" s="254"/>
      <c r="RSJ269" s="254"/>
      <c r="RSK269" s="254"/>
      <c r="RSL269" s="254"/>
      <c r="RSM269" s="254"/>
      <c r="RSN269" s="254"/>
      <c r="RSO269" s="254"/>
      <c r="RSP269" s="254"/>
      <c r="RSQ269" s="254"/>
      <c r="RSR269" s="254"/>
      <c r="RSS269" s="254"/>
      <c r="RST269" s="254"/>
      <c r="RSU269" s="254"/>
      <c r="RSV269" s="254"/>
      <c r="RSW269" s="254"/>
      <c r="RSX269" s="254"/>
      <c r="RSY269" s="254"/>
      <c r="RSZ269" s="254"/>
      <c r="RTA269" s="254"/>
      <c r="RTB269" s="254"/>
      <c r="RTC269" s="254"/>
      <c r="RTD269" s="254"/>
      <c r="RTE269" s="254"/>
      <c r="RTF269" s="254"/>
      <c r="RTG269" s="254"/>
      <c r="RTH269" s="254"/>
      <c r="RTI269" s="254"/>
      <c r="RTJ269" s="254"/>
      <c r="RTK269" s="254"/>
      <c r="RTL269" s="254"/>
      <c r="RTM269" s="254"/>
      <c r="RTN269" s="254"/>
      <c r="RTO269" s="254"/>
      <c r="RTP269" s="254"/>
      <c r="RTQ269" s="254"/>
      <c r="RTR269" s="254"/>
      <c r="RTS269" s="254"/>
      <c r="RTT269" s="254"/>
      <c r="RTU269" s="254"/>
      <c r="RTV269" s="254"/>
      <c r="RTW269" s="254"/>
      <c r="RTX269" s="254"/>
      <c r="RTY269" s="254"/>
      <c r="RTZ269" s="254"/>
      <c r="RUA269" s="254"/>
      <c r="RUB269" s="254"/>
      <c r="RUC269" s="254"/>
      <c r="RUD269" s="254"/>
      <c r="RUE269" s="254"/>
      <c r="RUF269" s="254"/>
      <c r="RUG269" s="254"/>
      <c r="RUH269" s="254"/>
      <c r="RUI269" s="254"/>
      <c r="RUJ269" s="254"/>
      <c r="RUK269" s="254"/>
      <c r="RUL269" s="254"/>
      <c r="RUM269" s="254"/>
      <c r="RUN269" s="254"/>
      <c r="RUO269" s="254"/>
      <c r="RUP269" s="254"/>
      <c r="RUQ269" s="254"/>
      <c r="RUR269" s="254"/>
      <c r="RUS269" s="254"/>
      <c r="RUT269" s="254"/>
      <c r="RUU269" s="254"/>
      <c r="RUV269" s="254"/>
      <c r="RUW269" s="254"/>
      <c r="RUX269" s="254"/>
      <c r="RUY269" s="254"/>
      <c r="RUZ269" s="254"/>
      <c r="RVA269" s="254"/>
      <c r="RVB269" s="254"/>
      <c r="RVC269" s="254"/>
      <c r="RVD269" s="254"/>
      <c r="RVE269" s="254"/>
      <c r="RVF269" s="254"/>
      <c r="RVG269" s="254"/>
      <c r="RVH269" s="254"/>
      <c r="RVI269" s="254"/>
      <c r="RVJ269" s="254"/>
      <c r="RVK269" s="254"/>
      <c r="RVL269" s="254"/>
      <c r="RVM269" s="254"/>
      <c r="RVN269" s="254"/>
      <c r="RVO269" s="254"/>
      <c r="RVP269" s="254"/>
      <c r="RVQ269" s="254"/>
      <c r="RVR269" s="254"/>
      <c r="RVS269" s="254"/>
      <c r="RVT269" s="254"/>
      <c r="RVU269" s="254"/>
      <c r="RVV269" s="254"/>
      <c r="RVW269" s="254"/>
      <c r="RVX269" s="254"/>
      <c r="RVY269" s="254"/>
      <c r="RVZ269" s="254"/>
      <c r="RWA269" s="254"/>
      <c r="RWB269" s="254"/>
      <c r="RWC269" s="254"/>
      <c r="RWD269" s="254"/>
      <c r="RWE269" s="254"/>
      <c r="RWF269" s="254"/>
      <c r="RWG269" s="254"/>
      <c r="RWH269" s="254"/>
      <c r="RWI269" s="254"/>
      <c r="RWJ269" s="254"/>
      <c r="RWK269" s="254"/>
      <c r="RWL269" s="254"/>
      <c r="RWM269" s="254"/>
      <c r="RWN269" s="254"/>
      <c r="RWO269" s="254"/>
      <c r="RWP269" s="254"/>
      <c r="RWQ269" s="254"/>
      <c r="RWR269" s="254"/>
      <c r="RWS269" s="254"/>
      <c r="RWT269" s="254"/>
      <c r="RWU269" s="254"/>
      <c r="RWV269" s="254"/>
      <c r="RWW269" s="254"/>
      <c r="RWX269" s="254"/>
      <c r="RWY269" s="254"/>
      <c r="RWZ269" s="254"/>
      <c r="RXA269" s="254"/>
      <c r="RXB269" s="254"/>
      <c r="RXC269" s="254"/>
      <c r="RXD269" s="254"/>
      <c r="RXE269" s="254"/>
      <c r="RXF269" s="254"/>
      <c r="RXG269" s="254"/>
      <c r="RXH269" s="254"/>
      <c r="RXI269" s="254"/>
      <c r="RXJ269" s="254"/>
      <c r="RXK269" s="254"/>
      <c r="RXL269" s="254"/>
      <c r="RXM269" s="254"/>
      <c r="RXN269" s="254"/>
      <c r="RXO269" s="254"/>
      <c r="RXP269" s="254"/>
      <c r="RXQ269" s="254"/>
      <c r="RXR269" s="254"/>
      <c r="RXS269" s="254"/>
      <c r="RXT269" s="254"/>
      <c r="RXU269" s="254"/>
      <c r="RXV269" s="254"/>
      <c r="RXW269" s="254"/>
      <c r="RXX269" s="254"/>
      <c r="RXY269" s="254"/>
      <c r="RXZ269" s="254"/>
      <c r="RYA269" s="254"/>
      <c r="RYB269" s="254"/>
      <c r="RYC269" s="254"/>
      <c r="RYD269" s="254"/>
      <c r="RYE269" s="254"/>
      <c r="RYF269" s="254"/>
      <c r="RYG269" s="254"/>
      <c r="RYH269" s="254"/>
      <c r="RYI269" s="254"/>
      <c r="RYJ269" s="254"/>
      <c r="RYK269" s="254"/>
      <c r="RYL269" s="254"/>
      <c r="RYM269" s="254"/>
      <c r="RYN269" s="254"/>
      <c r="RYO269" s="254"/>
      <c r="RYP269" s="254"/>
      <c r="RYQ269" s="254"/>
      <c r="RYR269" s="254"/>
      <c r="RYS269" s="254"/>
      <c r="RYT269" s="254"/>
      <c r="RYU269" s="254"/>
      <c r="RYV269" s="254"/>
      <c r="RYW269" s="254"/>
      <c r="RYX269" s="254"/>
      <c r="RYY269" s="254"/>
      <c r="RYZ269" s="254"/>
      <c r="RZA269" s="254"/>
      <c r="RZB269" s="254"/>
      <c r="RZC269" s="254"/>
      <c r="RZD269" s="254"/>
      <c r="RZE269" s="254"/>
      <c r="RZF269" s="254"/>
      <c r="RZG269" s="254"/>
      <c r="RZH269" s="254"/>
      <c r="RZI269" s="254"/>
      <c r="RZJ269" s="254"/>
      <c r="RZK269" s="254"/>
      <c r="RZL269" s="254"/>
      <c r="RZM269" s="254"/>
      <c r="RZN269" s="254"/>
      <c r="RZO269" s="254"/>
      <c r="RZP269" s="254"/>
      <c r="RZQ269" s="254"/>
      <c r="RZR269" s="254"/>
      <c r="RZS269" s="254"/>
      <c r="RZT269" s="254"/>
      <c r="RZU269" s="254"/>
      <c r="RZV269" s="254"/>
      <c r="RZW269" s="254"/>
      <c r="RZX269" s="254"/>
      <c r="RZY269" s="254"/>
      <c r="RZZ269" s="254"/>
      <c r="SAA269" s="254"/>
      <c r="SAB269" s="254"/>
      <c r="SAC269" s="254"/>
      <c r="SAD269" s="254"/>
      <c r="SAE269" s="254"/>
      <c r="SAF269" s="254"/>
      <c r="SAG269" s="254"/>
      <c r="SAH269" s="254"/>
      <c r="SAI269" s="254"/>
      <c r="SAJ269" s="254"/>
      <c r="SAK269" s="254"/>
      <c r="SAL269" s="254"/>
      <c r="SAM269" s="254"/>
      <c r="SAN269" s="254"/>
      <c r="SAO269" s="254"/>
      <c r="SAP269" s="254"/>
      <c r="SAQ269" s="254"/>
      <c r="SAR269" s="254"/>
      <c r="SAS269" s="254"/>
      <c r="SAT269" s="254"/>
      <c r="SAU269" s="254"/>
      <c r="SAV269" s="254"/>
      <c r="SAW269" s="254"/>
      <c r="SAX269" s="254"/>
      <c r="SAY269" s="254"/>
      <c r="SAZ269" s="254"/>
      <c r="SBA269" s="254"/>
      <c r="SBB269" s="254"/>
      <c r="SBC269" s="254"/>
      <c r="SBD269" s="254"/>
      <c r="SBE269" s="254"/>
      <c r="SBF269" s="254"/>
      <c r="SBG269" s="254"/>
      <c r="SBH269" s="254"/>
      <c r="SBI269" s="254"/>
      <c r="SBJ269" s="254"/>
      <c r="SBK269" s="254"/>
      <c r="SBL269" s="254"/>
      <c r="SBM269" s="254"/>
      <c r="SBN269" s="254"/>
      <c r="SBO269" s="254"/>
      <c r="SBP269" s="254"/>
      <c r="SBQ269" s="254"/>
      <c r="SBR269" s="254"/>
      <c r="SBS269" s="254"/>
      <c r="SBT269" s="254"/>
      <c r="SBU269" s="254"/>
      <c r="SBV269" s="254"/>
      <c r="SBW269" s="254"/>
      <c r="SBX269" s="254"/>
      <c r="SBY269" s="254"/>
      <c r="SBZ269" s="254"/>
      <c r="SCA269" s="254"/>
      <c r="SCB269" s="254"/>
      <c r="SCC269" s="254"/>
      <c r="SCD269" s="254"/>
      <c r="SCE269" s="254"/>
      <c r="SCF269" s="254"/>
      <c r="SCG269" s="254"/>
      <c r="SCH269" s="254"/>
      <c r="SCI269" s="254"/>
      <c r="SCJ269" s="254"/>
      <c r="SCK269" s="254"/>
      <c r="SCL269" s="254"/>
      <c r="SCM269" s="254"/>
      <c r="SCN269" s="254"/>
      <c r="SCO269" s="254"/>
      <c r="SCP269" s="254"/>
      <c r="SCQ269" s="254"/>
      <c r="SCR269" s="254"/>
      <c r="SCS269" s="254"/>
      <c r="SCT269" s="254"/>
      <c r="SCU269" s="254"/>
      <c r="SCV269" s="254"/>
      <c r="SCW269" s="254"/>
      <c r="SCX269" s="254"/>
      <c r="SCY269" s="254"/>
      <c r="SCZ269" s="254"/>
      <c r="SDA269" s="254"/>
      <c r="SDB269" s="254"/>
      <c r="SDC269" s="254"/>
      <c r="SDD269" s="254"/>
      <c r="SDE269" s="254"/>
      <c r="SDF269" s="254"/>
      <c r="SDG269" s="254"/>
      <c r="SDH269" s="254"/>
      <c r="SDI269" s="254"/>
      <c r="SDJ269" s="254"/>
      <c r="SDK269" s="254"/>
      <c r="SDL269" s="254"/>
      <c r="SDM269" s="254"/>
      <c r="SDN269" s="254"/>
      <c r="SDO269" s="254"/>
      <c r="SDP269" s="254"/>
      <c r="SDQ269" s="254"/>
      <c r="SDR269" s="254"/>
      <c r="SDS269" s="254"/>
      <c r="SDT269" s="254"/>
      <c r="SDU269" s="254"/>
      <c r="SDV269" s="254"/>
      <c r="SDW269" s="254"/>
      <c r="SDX269" s="254"/>
      <c r="SDY269" s="254"/>
      <c r="SDZ269" s="254"/>
      <c r="SEA269" s="254"/>
      <c r="SEB269" s="254"/>
      <c r="SEC269" s="254"/>
      <c r="SED269" s="254"/>
      <c r="SEE269" s="254"/>
      <c r="SEF269" s="254"/>
      <c r="SEG269" s="254"/>
      <c r="SEH269" s="254"/>
      <c r="SEI269" s="254"/>
      <c r="SEJ269" s="254"/>
      <c r="SEK269" s="254"/>
      <c r="SEL269" s="254"/>
      <c r="SEM269" s="254"/>
      <c r="SEN269" s="254"/>
      <c r="SEO269" s="254"/>
      <c r="SEP269" s="254"/>
      <c r="SEQ269" s="254"/>
      <c r="SER269" s="254"/>
      <c r="SES269" s="254"/>
      <c r="SET269" s="254"/>
      <c r="SEU269" s="254"/>
      <c r="SEV269" s="254"/>
      <c r="SEW269" s="254"/>
      <c r="SEX269" s="254"/>
      <c r="SEY269" s="254"/>
      <c r="SEZ269" s="254"/>
      <c r="SFA269" s="254"/>
      <c r="SFB269" s="254"/>
      <c r="SFC269" s="254"/>
      <c r="SFD269" s="254"/>
      <c r="SFE269" s="254"/>
      <c r="SFF269" s="254"/>
      <c r="SFG269" s="254"/>
      <c r="SFH269" s="254"/>
      <c r="SFI269" s="254"/>
      <c r="SFJ269" s="254"/>
      <c r="SFK269" s="254"/>
      <c r="SFL269" s="254"/>
      <c r="SFM269" s="254"/>
      <c r="SFN269" s="254"/>
      <c r="SFO269" s="254"/>
      <c r="SFP269" s="254"/>
      <c r="SFQ269" s="254"/>
      <c r="SFR269" s="254"/>
      <c r="SFS269" s="254"/>
      <c r="SFT269" s="254"/>
      <c r="SFU269" s="254"/>
      <c r="SFV269" s="254"/>
      <c r="SFW269" s="254"/>
      <c r="SFX269" s="254"/>
      <c r="SFY269" s="254"/>
      <c r="SFZ269" s="254"/>
      <c r="SGA269" s="254"/>
      <c r="SGB269" s="254"/>
      <c r="SGC269" s="254"/>
      <c r="SGD269" s="254"/>
      <c r="SGE269" s="254"/>
      <c r="SGF269" s="254"/>
      <c r="SGG269" s="254"/>
      <c r="SGH269" s="254"/>
      <c r="SGI269" s="254"/>
      <c r="SGJ269" s="254"/>
      <c r="SGK269" s="254"/>
      <c r="SGL269" s="254"/>
      <c r="SGM269" s="254"/>
      <c r="SGN269" s="254"/>
      <c r="SGO269" s="254"/>
      <c r="SGP269" s="254"/>
      <c r="SGQ269" s="254"/>
      <c r="SGR269" s="254"/>
      <c r="SGS269" s="254"/>
      <c r="SGT269" s="254"/>
      <c r="SGU269" s="254"/>
      <c r="SGV269" s="254"/>
      <c r="SGW269" s="254"/>
      <c r="SGX269" s="254"/>
      <c r="SGY269" s="254"/>
      <c r="SGZ269" s="254"/>
      <c r="SHA269" s="254"/>
      <c r="SHB269" s="254"/>
      <c r="SHC269" s="254"/>
      <c r="SHD269" s="254"/>
      <c r="SHE269" s="254"/>
      <c r="SHF269" s="254"/>
      <c r="SHG269" s="254"/>
      <c r="SHH269" s="254"/>
      <c r="SHI269" s="254"/>
      <c r="SHJ269" s="254"/>
      <c r="SHK269" s="254"/>
      <c r="SHL269" s="254"/>
      <c r="SHM269" s="254"/>
      <c r="SHN269" s="254"/>
      <c r="SHO269" s="254"/>
      <c r="SHP269" s="254"/>
      <c r="SHQ269" s="254"/>
      <c r="SHR269" s="254"/>
      <c r="SHS269" s="254"/>
      <c r="SHT269" s="254"/>
      <c r="SHU269" s="254"/>
      <c r="SHV269" s="254"/>
      <c r="SHW269" s="254"/>
      <c r="SHX269" s="254"/>
      <c r="SHY269" s="254"/>
      <c r="SHZ269" s="254"/>
      <c r="SIA269" s="254"/>
      <c r="SIB269" s="254"/>
      <c r="SIC269" s="254"/>
      <c r="SID269" s="254"/>
      <c r="SIE269" s="254"/>
      <c r="SIF269" s="254"/>
      <c r="SIG269" s="254"/>
      <c r="SIH269" s="254"/>
      <c r="SII269" s="254"/>
      <c r="SIJ269" s="254"/>
      <c r="SIK269" s="254"/>
      <c r="SIL269" s="254"/>
      <c r="SIM269" s="254"/>
      <c r="SIN269" s="254"/>
      <c r="SIO269" s="254"/>
      <c r="SIP269" s="254"/>
      <c r="SIQ269" s="254"/>
      <c r="SIR269" s="254"/>
      <c r="SIS269" s="254"/>
      <c r="SIT269" s="254"/>
      <c r="SIU269" s="254"/>
      <c r="SIV269" s="254"/>
      <c r="SIW269" s="254"/>
      <c r="SIX269" s="254"/>
      <c r="SIY269" s="254"/>
      <c r="SIZ269" s="254"/>
      <c r="SJA269" s="254"/>
      <c r="SJB269" s="254"/>
      <c r="SJC269" s="254"/>
      <c r="SJD269" s="254"/>
      <c r="SJE269" s="254"/>
      <c r="SJF269" s="254"/>
      <c r="SJG269" s="254"/>
      <c r="SJH269" s="254"/>
      <c r="SJI269" s="254"/>
      <c r="SJJ269" s="254"/>
      <c r="SJK269" s="254"/>
      <c r="SJL269" s="254"/>
      <c r="SJM269" s="254"/>
      <c r="SJN269" s="254"/>
      <c r="SJO269" s="254"/>
      <c r="SJP269" s="254"/>
      <c r="SJQ269" s="254"/>
      <c r="SJR269" s="254"/>
      <c r="SJS269" s="254"/>
      <c r="SJT269" s="254"/>
      <c r="SJU269" s="254"/>
      <c r="SJV269" s="254"/>
      <c r="SJW269" s="254"/>
      <c r="SJX269" s="254"/>
      <c r="SJY269" s="254"/>
      <c r="SJZ269" s="254"/>
      <c r="SKA269" s="254"/>
      <c r="SKB269" s="254"/>
      <c r="SKC269" s="254"/>
      <c r="SKD269" s="254"/>
      <c r="SKE269" s="254"/>
      <c r="SKF269" s="254"/>
      <c r="SKG269" s="254"/>
      <c r="SKH269" s="254"/>
      <c r="SKI269" s="254"/>
      <c r="SKJ269" s="254"/>
      <c r="SKK269" s="254"/>
      <c r="SKL269" s="254"/>
      <c r="SKM269" s="254"/>
      <c r="SKN269" s="254"/>
      <c r="SKO269" s="254"/>
      <c r="SKP269" s="254"/>
      <c r="SKQ269" s="254"/>
      <c r="SKR269" s="254"/>
      <c r="SKS269" s="254"/>
      <c r="SKT269" s="254"/>
      <c r="SKU269" s="254"/>
      <c r="SKV269" s="254"/>
      <c r="SKW269" s="254"/>
      <c r="SKX269" s="254"/>
      <c r="SKY269" s="254"/>
      <c r="SKZ269" s="254"/>
      <c r="SLA269" s="254"/>
      <c r="SLB269" s="254"/>
      <c r="SLC269" s="254"/>
      <c r="SLD269" s="254"/>
      <c r="SLE269" s="254"/>
      <c r="SLF269" s="254"/>
      <c r="SLG269" s="254"/>
      <c r="SLH269" s="254"/>
      <c r="SLI269" s="254"/>
      <c r="SLJ269" s="254"/>
      <c r="SLK269" s="254"/>
      <c r="SLL269" s="254"/>
      <c r="SLM269" s="254"/>
      <c r="SLN269" s="254"/>
      <c r="SLO269" s="254"/>
      <c r="SLP269" s="254"/>
      <c r="SLQ269" s="254"/>
      <c r="SLR269" s="254"/>
      <c r="SLS269" s="254"/>
      <c r="SLT269" s="254"/>
      <c r="SLU269" s="254"/>
      <c r="SLV269" s="254"/>
      <c r="SLW269" s="254"/>
      <c r="SLX269" s="254"/>
      <c r="SLY269" s="254"/>
      <c r="SLZ269" s="254"/>
      <c r="SMA269" s="254"/>
      <c r="SMB269" s="254"/>
      <c r="SMC269" s="254"/>
      <c r="SMD269" s="254"/>
      <c r="SME269" s="254"/>
      <c r="SMF269" s="254"/>
      <c r="SMG269" s="254"/>
      <c r="SMH269" s="254"/>
      <c r="SMI269" s="254"/>
      <c r="SMJ269" s="254"/>
      <c r="SMK269" s="254"/>
      <c r="SML269" s="254"/>
      <c r="SMM269" s="254"/>
      <c r="SMN269" s="254"/>
      <c r="SMO269" s="254"/>
      <c r="SMP269" s="254"/>
      <c r="SMQ269" s="254"/>
      <c r="SMR269" s="254"/>
      <c r="SMS269" s="254"/>
      <c r="SMT269" s="254"/>
      <c r="SMU269" s="254"/>
      <c r="SMV269" s="254"/>
      <c r="SMW269" s="254"/>
      <c r="SMX269" s="254"/>
      <c r="SMY269" s="254"/>
      <c r="SMZ269" s="254"/>
      <c r="SNA269" s="254"/>
      <c r="SNB269" s="254"/>
      <c r="SNC269" s="254"/>
      <c r="SND269" s="254"/>
      <c r="SNE269" s="254"/>
      <c r="SNF269" s="254"/>
      <c r="SNG269" s="254"/>
      <c r="SNH269" s="254"/>
      <c r="SNI269" s="254"/>
      <c r="SNJ269" s="254"/>
      <c r="SNK269" s="254"/>
      <c r="SNL269" s="254"/>
      <c r="SNM269" s="254"/>
      <c r="SNN269" s="254"/>
      <c r="SNO269" s="254"/>
      <c r="SNP269" s="254"/>
      <c r="SNQ269" s="254"/>
      <c r="SNR269" s="254"/>
      <c r="SNS269" s="254"/>
      <c r="SNT269" s="254"/>
      <c r="SNU269" s="254"/>
      <c r="SNV269" s="254"/>
      <c r="SNW269" s="254"/>
      <c r="SNX269" s="254"/>
      <c r="SNY269" s="254"/>
      <c r="SNZ269" s="254"/>
      <c r="SOA269" s="254"/>
      <c r="SOB269" s="254"/>
      <c r="SOC269" s="254"/>
      <c r="SOD269" s="254"/>
      <c r="SOE269" s="254"/>
      <c r="SOF269" s="254"/>
      <c r="SOG269" s="254"/>
      <c r="SOH269" s="254"/>
      <c r="SOI269" s="254"/>
      <c r="SOJ269" s="254"/>
      <c r="SOK269" s="254"/>
      <c r="SOL269" s="254"/>
      <c r="SOM269" s="254"/>
      <c r="SON269" s="254"/>
      <c r="SOO269" s="254"/>
      <c r="SOP269" s="254"/>
      <c r="SOQ269" s="254"/>
      <c r="SOR269" s="254"/>
      <c r="SOS269" s="254"/>
      <c r="SOT269" s="254"/>
      <c r="SOU269" s="254"/>
      <c r="SOV269" s="254"/>
      <c r="SOW269" s="254"/>
      <c r="SOX269" s="254"/>
      <c r="SOY269" s="254"/>
      <c r="SOZ269" s="254"/>
      <c r="SPA269" s="254"/>
      <c r="SPB269" s="254"/>
      <c r="SPC269" s="254"/>
      <c r="SPD269" s="254"/>
      <c r="SPE269" s="254"/>
      <c r="SPF269" s="254"/>
      <c r="SPG269" s="254"/>
      <c r="SPH269" s="254"/>
      <c r="SPI269" s="254"/>
      <c r="SPJ269" s="254"/>
      <c r="SPK269" s="254"/>
      <c r="SPL269" s="254"/>
      <c r="SPM269" s="254"/>
      <c r="SPN269" s="254"/>
      <c r="SPO269" s="254"/>
      <c r="SPP269" s="254"/>
      <c r="SPQ269" s="254"/>
      <c r="SPR269" s="254"/>
      <c r="SPS269" s="254"/>
      <c r="SPT269" s="254"/>
      <c r="SPU269" s="254"/>
      <c r="SPV269" s="254"/>
      <c r="SPW269" s="254"/>
      <c r="SPX269" s="254"/>
      <c r="SPY269" s="254"/>
      <c r="SPZ269" s="254"/>
      <c r="SQA269" s="254"/>
      <c r="SQB269" s="254"/>
      <c r="SQC269" s="254"/>
      <c r="SQD269" s="254"/>
      <c r="SQE269" s="254"/>
      <c r="SQF269" s="254"/>
      <c r="SQG269" s="254"/>
      <c r="SQH269" s="254"/>
      <c r="SQI269" s="254"/>
      <c r="SQJ269" s="254"/>
      <c r="SQK269" s="254"/>
      <c r="SQL269" s="254"/>
      <c r="SQM269" s="254"/>
      <c r="SQN269" s="254"/>
      <c r="SQO269" s="254"/>
      <c r="SQP269" s="254"/>
      <c r="SQQ269" s="254"/>
      <c r="SQR269" s="254"/>
      <c r="SQS269" s="254"/>
      <c r="SQT269" s="254"/>
      <c r="SQU269" s="254"/>
      <c r="SQV269" s="254"/>
      <c r="SQW269" s="254"/>
      <c r="SQX269" s="254"/>
      <c r="SQY269" s="254"/>
      <c r="SQZ269" s="254"/>
      <c r="SRA269" s="254"/>
      <c r="SRB269" s="254"/>
      <c r="SRC269" s="254"/>
      <c r="SRD269" s="254"/>
      <c r="SRE269" s="254"/>
      <c r="SRF269" s="254"/>
      <c r="SRG269" s="254"/>
      <c r="SRH269" s="254"/>
      <c r="SRI269" s="254"/>
      <c r="SRJ269" s="254"/>
      <c r="SRK269" s="254"/>
      <c r="SRL269" s="254"/>
      <c r="SRM269" s="254"/>
      <c r="SRN269" s="254"/>
      <c r="SRO269" s="254"/>
      <c r="SRP269" s="254"/>
      <c r="SRQ269" s="254"/>
      <c r="SRR269" s="254"/>
      <c r="SRS269" s="254"/>
      <c r="SRT269" s="254"/>
      <c r="SRU269" s="254"/>
      <c r="SRV269" s="254"/>
      <c r="SRW269" s="254"/>
      <c r="SRX269" s="254"/>
      <c r="SRY269" s="254"/>
      <c r="SRZ269" s="254"/>
      <c r="SSA269" s="254"/>
      <c r="SSB269" s="254"/>
      <c r="SSC269" s="254"/>
      <c r="SSD269" s="254"/>
      <c r="SSE269" s="254"/>
      <c r="SSF269" s="254"/>
      <c r="SSG269" s="254"/>
      <c r="SSH269" s="254"/>
      <c r="SSI269" s="254"/>
      <c r="SSJ269" s="254"/>
      <c r="SSK269" s="254"/>
      <c r="SSL269" s="254"/>
      <c r="SSM269" s="254"/>
      <c r="SSN269" s="254"/>
      <c r="SSO269" s="254"/>
      <c r="SSP269" s="254"/>
      <c r="SSQ269" s="254"/>
      <c r="SSR269" s="254"/>
      <c r="SSS269" s="254"/>
      <c r="SST269" s="254"/>
      <c r="SSU269" s="254"/>
      <c r="SSV269" s="254"/>
      <c r="SSW269" s="254"/>
      <c r="SSX269" s="254"/>
      <c r="SSY269" s="254"/>
      <c r="SSZ269" s="254"/>
      <c r="STA269" s="254"/>
      <c r="STB269" s="254"/>
      <c r="STC269" s="254"/>
      <c r="STD269" s="254"/>
      <c r="STE269" s="254"/>
      <c r="STF269" s="254"/>
      <c r="STG269" s="254"/>
      <c r="STH269" s="254"/>
      <c r="STI269" s="254"/>
      <c r="STJ269" s="254"/>
      <c r="STK269" s="254"/>
      <c r="STL269" s="254"/>
      <c r="STM269" s="254"/>
      <c r="STN269" s="254"/>
      <c r="STO269" s="254"/>
      <c r="STP269" s="254"/>
      <c r="STQ269" s="254"/>
      <c r="STR269" s="254"/>
      <c r="STS269" s="254"/>
      <c r="STT269" s="254"/>
      <c r="STU269" s="254"/>
      <c r="STV269" s="254"/>
      <c r="STW269" s="254"/>
      <c r="STX269" s="254"/>
      <c r="STY269" s="254"/>
      <c r="STZ269" s="254"/>
      <c r="SUA269" s="254"/>
      <c r="SUB269" s="254"/>
      <c r="SUC269" s="254"/>
      <c r="SUD269" s="254"/>
      <c r="SUE269" s="254"/>
      <c r="SUF269" s="254"/>
      <c r="SUG269" s="254"/>
      <c r="SUH269" s="254"/>
      <c r="SUI269" s="254"/>
      <c r="SUJ269" s="254"/>
      <c r="SUK269" s="254"/>
      <c r="SUL269" s="254"/>
      <c r="SUM269" s="254"/>
      <c r="SUN269" s="254"/>
      <c r="SUO269" s="254"/>
      <c r="SUP269" s="254"/>
      <c r="SUQ269" s="254"/>
      <c r="SUR269" s="254"/>
      <c r="SUS269" s="254"/>
      <c r="SUT269" s="254"/>
      <c r="SUU269" s="254"/>
      <c r="SUV269" s="254"/>
      <c r="SUW269" s="254"/>
      <c r="SUX269" s="254"/>
      <c r="SUY269" s="254"/>
      <c r="SUZ269" s="254"/>
      <c r="SVA269" s="254"/>
      <c r="SVB269" s="254"/>
      <c r="SVC269" s="254"/>
      <c r="SVD269" s="254"/>
      <c r="SVE269" s="254"/>
      <c r="SVF269" s="254"/>
      <c r="SVG269" s="254"/>
      <c r="SVH269" s="254"/>
      <c r="SVI269" s="254"/>
      <c r="SVJ269" s="254"/>
      <c r="SVK269" s="254"/>
      <c r="SVL269" s="254"/>
      <c r="SVM269" s="254"/>
      <c r="SVN269" s="254"/>
      <c r="SVO269" s="254"/>
      <c r="SVP269" s="254"/>
      <c r="SVQ269" s="254"/>
      <c r="SVR269" s="254"/>
      <c r="SVS269" s="254"/>
      <c r="SVT269" s="254"/>
      <c r="SVU269" s="254"/>
      <c r="SVV269" s="254"/>
      <c r="SVW269" s="254"/>
      <c r="SVX269" s="254"/>
      <c r="SVY269" s="254"/>
      <c r="SVZ269" s="254"/>
      <c r="SWA269" s="254"/>
      <c r="SWB269" s="254"/>
      <c r="SWC269" s="254"/>
      <c r="SWD269" s="254"/>
      <c r="SWE269" s="254"/>
      <c r="SWF269" s="254"/>
      <c r="SWG269" s="254"/>
      <c r="SWH269" s="254"/>
      <c r="SWI269" s="254"/>
      <c r="SWJ269" s="254"/>
      <c r="SWK269" s="254"/>
      <c r="SWL269" s="254"/>
      <c r="SWM269" s="254"/>
      <c r="SWN269" s="254"/>
      <c r="SWO269" s="254"/>
      <c r="SWP269" s="254"/>
      <c r="SWQ269" s="254"/>
      <c r="SWR269" s="254"/>
      <c r="SWS269" s="254"/>
      <c r="SWT269" s="254"/>
      <c r="SWU269" s="254"/>
      <c r="SWV269" s="254"/>
      <c r="SWW269" s="254"/>
      <c r="SWX269" s="254"/>
      <c r="SWY269" s="254"/>
      <c r="SWZ269" s="254"/>
      <c r="SXA269" s="254"/>
      <c r="SXB269" s="254"/>
      <c r="SXC269" s="254"/>
      <c r="SXD269" s="254"/>
      <c r="SXE269" s="254"/>
      <c r="SXF269" s="254"/>
      <c r="SXG269" s="254"/>
      <c r="SXH269" s="254"/>
      <c r="SXI269" s="254"/>
      <c r="SXJ269" s="254"/>
      <c r="SXK269" s="254"/>
      <c r="SXL269" s="254"/>
      <c r="SXM269" s="254"/>
      <c r="SXN269" s="254"/>
      <c r="SXO269" s="254"/>
      <c r="SXP269" s="254"/>
      <c r="SXQ269" s="254"/>
      <c r="SXR269" s="254"/>
      <c r="SXS269" s="254"/>
      <c r="SXT269" s="254"/>
      <c r="SXU269" s="254"/>
      <c r="SXV269" s="254"/>
      <c r="SXW269" s="254"/>
      <c r="SXX269" s="254"/>
      <c r="SXY269" s="254"/>
      <c r="SXZ269" s="254"/>
      <c r="SYA269" s="254"/>
      <c r="SYB269" s="254"/>
      <c r="SYC269" s="254"/>
      <c r="SYD269" s="254"/>
      <c r="SYE269" s="254"/>
      <c r="SYF269" s="254"/>
      <c r="SYG269" s="254"/>
      <c r="SYH269" s="254"/>
      <c r="SYI269" s="254"/>
      <c r="SYJ269" s="254"/>
      <c r="SYK269" s="254"/>
      <c r="SYL269" s="254"/>
      <c r="SYM269" s="254"/>
      <c r="SYN269" s="254"/>
      <c r="SYO269" s="254"/>
      <c r="SYP269" s="254"/>
      <c r="SYQ269" s="254"/>
      <c r="SYR269" s="254"/>
      <c r="SYS269" s="254"/>
      <c r="SYT269" s="254"/>
      <c r="SYU269" s="254"/>
      <c r="SYV269" s="254"/>
      <c r="SYW269" s="254"/>
      <c r="SYX269" s="254"/>
      <c r="SYY269" s="254"/>
      <c r="SYZ269" s="254"/>
      <c r="SZA269" s="254"/>
      <c r="SZB269" s="254"/>
      <c r="SZC269" s="254"/>
      <c r="SZD269" s="254"/>
      <c r="SZE269" s="254"/>
      <c r="SZF269" s="254"/>
      <c r="SZG269" s="254"/>
      <c r="SZH269" s="254"/>
      <c r="SZI269" s="254"/>
      <c r="SZJ269" s="254"/>
      <c r="SZK269" s="254"/>
      <c r="SZL269" s="254"/>
      <c r="SZM269" s="254"/>
      <c r="SZN269" s="254"/>
      <c r="SZO269" s="254"/>
      <c r="SZP269" s="254"/>
      <c r="SZQ269" s="254"/>
      <c r="SZR269" s="254"/>
      <c r="SZS269" s="254"/>
      <c r="SZT269" s="254"/>
      <c r="SZU269" s="254"/>
      <c r="SZV269" s="254"/>
      <c r="SZW269" s="254"/>
      <c r="SZX269" s="254"/>
      <c r="SZY269" s="254"/>
      <c r="SZZ269" s="254"/>
      <c r="TAA269" s="254"/>
      <c r="TAB269" s="254"/>
      <c r="TAC269" s="254"/>
      <c r="TAD269" s="254"/>
      <c r="TAE269" s="254"/>
      <c r="TAF269" s="254"/>
      <c r="TAG269" s="254"/>
      <c r="TAH269" s="254"/>
      <c r="TAI269" s="254"/>
      <c r="TAJ269" s="254"/>
      <c r="TAK269" s="254"/>
      <c r="TAL269" s="254"/>
      <c r="TAM269" s="254"/>
      <c r="TAN269" s="254"/>
      <c r="TAO269" s="254"/>
      <c r="TAP269" s="254"/>
      <c r="TAQ269" s="254"/>
      <c r="TAR269" s="254"/>
      <c r="TAS269" s="254"/>
      <c r="TAT269" s="254"/>
      <c r="TAU269" s="254"/>
      <c r="TAV269" s="254"/>
      <c r="TAW269" s="254"/>
      <c r="TAX269" s="254"/>
      <c r="TAY269" s="254"/>
      <c r="TAZ269" s="254"/>
      <c r="TBA269" s="254"/>
      <c r="TBB269" s="254"/>
      <c r="TBC269" s="254"/>
      <c r="TBD269" s="254"/>
      <c r="TBE269" s="254"/>
      <c r="TBF269" s="254"/>
      <c r="TBG269" s="254"/>
      <c r="TBH269" s="254"/>
      <c r="TBI269" s="254"/>
      <c r="TBJ269" s="254"/>
      <c r="TBK269" s="254"/>
      <c r="TBL269" s="254"/>
      <c r="TBM269" s="254"/>
      <c r="TBN269" s="254"/>
      <c r="TBO269" s="254"/>
      <c r="TBP269" s="254"/>
      <c r="TBQ269" s="254"/>
      <c r="TBR269" s="254"/>
      <c r="TBS269" s="254"/>
      <c r="TBT269" s="254"/>
      <c r="TBU269" s="254"/>
      <c r="TBV269" s="254"/>
      <c r="TBW269" s="254"/>
      <c r="TBX269" s="254"/>
      <c r="TBY269" s="254"/>
      <c r="TBZ269" s="254"/>
      <c r="TCA269" s="254"/>
      <c r="TCB269" s="254"/>
      <c r="TCC269" s="254"/>
      <c r="TCD269" s="254"/>
      <c r="TCE269" s="254"/>
      <c r="TCF269" s="254"/>
      <c r="TCG269" s="254"/>
      <c r="TCH269" s="254"/>
      <c r="TCI269" s="254"/>
      <c r="TCJ269" s="254"/>
      <c r="TCK269" s="254"/>
      <c r="TCL269" s="254"/>
      <c r="TCM269" s="254"/>
      <c r="TCN269" s="254"/>
      <c r="TCO269" s="254"/>
      <c r="TCP269" s="254"/>
      <c r="TCQ269" s="254"/>
      <c r="TCR269" s="254"/>
      <c r="TCS269" s="254"/>
      <c r="TCT269" s="254"/>
      <c r="TCU269" s="254"/>
      <c r="TCV269" s="254"/>
      <c r="TCW269" s="254"/>
      <c r="TCX269" s="254"/>
      <c r="TCY269" s="254"/>
      <c r="TCZ269" s="254"/>
      <c r="TDA269" s="254"/>
      <c r="TDB269" s="254"/>
      <c r="TDC269" s="254"/>
      <c r="TDD269" s="254"/>
      <c r="TDE269" s="254"/>
      <c r="TDF269" s="254"/>
      <c r="TDG269" s="254"/>
      <c r="TDH269" s="254"/>
      <c r="TDI269" s="254"/>
      <c r="TDJ269" s="254"/>
      <c r="TDK269" s="254"/>
      <c r="TDL269" s="254"/>
      <c r="TDM269" s="254"/>
      <c r="TDN269" s="254"/>
      <c r="TDO269" s="254"/>
      <c r="TDP269" s="254"/>
      <c r="TDQ269" s="254"/>
      <c r="TDR269" s="254"/>
      <c r="TDS269" s="254"/>
      <c r="TDT269" s="254"/>
      <c r="TDU269" s="254"/>
      <c r="TDV269" s="254"/>
      <c r="TDW269" s="254"/>
      <c r="TDX269" s="254"/>
      <c r="TDY269" s="254"/>
      <c r="TDZ269" s="254"/>
      <c r="TEA269" s="254"/>
      <c r="TEB269" s="254"/>
      <c r="TEC269" s="254"/>
      <c r="TED269" s="254"/>
      <c r="TEE269" s="254"/>
      <c r="TEF269" s="254"/>
      <c r="TEG269" s="254"/>
      <c r="TEH269" s="254"/>
      <c r="TEI269" s="254"/>
      <c r="TEJ269" s="254"/>
      <c r="TEK269" s="254"/>
      <c r="TEL269" s="254"/>
      <c r="TEM269" s="254"/>
      <c r="TEN269" s="254"/>
      <c r="TEO269" s="254"/>
      <c r="TEP269" s="254"/>
      <c r="TEQ269" s="254"/>
      <c r="TER269" s="254"/>
      <c r="TES269" s="254"/>
      <c r="TET269" s="254"/>
      <c r="TEU269" s="254"/>
      <c r="TEV269" s="254"/>
      <c r="TEW269" s="254"/>
      <c r="TEX269" s="254"/>
      <c r="TEY269" s="254"/>
      <c r="TEZ269" s="254"/>
      <c r="TFA269" s="254"/>
      <c r="TFB269" s="254"/>
      <c r="TFC269" s="254"/>
      <c r="TFD269" s="254"/>
      <c r="TFE269" s="254"/>
      <c r="TFF269" s="254"/>
      <c r="TFG269" s="254"/>
      <c r="TFH269" s="254"/>
      <c r="TFI269" s="254"/>
      <c r="TFJ269" s="254"/>
      <c r="TFK269" s="254"/>
      <c r="TFL269" s="254"/>
      <c r="TFM269" s="254"/>
      <c r="TFN269" s="254"/>
      <c r="TFO269" s="254"/>
      <c r="TFP269" s="254"/>
      <c r="TFQ269" s="254"/>
      <c r="TFR269" s="254"/>
      <c r="TFS269" s="254"/>
      <c r="TFT269" s="254"/>
      <c r="TFU269" s="254"/>
      <c r="TFV269" s="254"/>
      <c r="TFW269" s="254"/>
      <c r="TFX269" s="254"/>
      <c r="TFY269" s="254"/>
      <c r="TFZ269" s="254"/>
      <c r="TGA269" s="254"/>
      <c r="TGB269" s="254"/>
      <c r="TGC269" s="254"/>
      <c r="TGD269" s="254"/>
      <c r="TGE269" s="254"/>
      <c r="TGF269" s="254"/>
      <c r="TGG269" s="254"/>
      <c r="TGH269" s="254"/>
      <c r="TGI269" s="254"/>
      <c r="TGJ269" s="254"/>
      <c r="TGK269" s="254"/>
      <c r="TGL269" s="254"/>
      <c r="TGM269" s="254"/>
      <c r="TGN269" s="254"/>
      <c r="TGO269" s="254"/>
      <c r="TGP269" s="254"/>
      <c r="TGQ269" s="254"/>
      <c r="TGR269" s="254"/>
      <c r="TGS269" s="254"/>
      <c r="TGT269" s="254"/>
      <c r="TGU269" s="254"/>
      <c r="TGV269" s="254"/>
      <c r="TGW269" s="254"/>
      <c r="TGX269" s="254"/>
      <c r="TGY269" s="254"/>
      <c r="TGZ269" s="254"/>
      <c r="THA269" s="254"/>
      <c r="THB269" s="254"/>
      <c r="THC269" s="254"/>
      <c r="THD269" s="254"/>
      <c r="THE269" s="254"/>
      <c r="THF269" s="254"/>
      <c r="THG269" s="254"/>
      <c r="THH269" s="254"/>
      <c r="THI269" s="254"/>
      <c r="THJ269" s="254"/>
      <c r="THK269" s="254"/>
      <c r="THL269" s="254"/>
      <c r="THM269" s="254"/>
      <c r="THN269" s="254"/>
      <c r="THO269" s="254"/>
      <c r="THP269" s="254"/>
      <c r="THQ269" s="254"/>
      <c r="THR269" s="254"/>
      <c r="THS269" s="254"/>
      <c r="THT269" s="254"/>
      <c r="THU269" s="254"/>
      <c r="THV269" s="254"/>
      <c r="THW269" s="254"/>
      <c r="THX269" s="254"/>
      <c r="THY269" s="254"/>
      <c r="THZ269" s="254"/>
      <c r="TIA269" s="254"/>
      <c r="TIB269" s="254"/>
      <c r="TIC269" s="254"/>
      <c r="TID269" s="254"/>
      <c r="TIE269" s="254"/>
      <c r="TIF269" s="254"/>
      <c r="TIG269" s="254"/>
      <c r="TIH269" s="254"/>
      <c r="TII269" s="254"/>
      <c r="TIJ269" s="254"/>
      <c r="TIK269" s="254"/>
      <c r="TIL269" s="254"/>
      <c r="TIM269" s="254"/>
      <c r="TIN269" s="254"/>
      <c r="TIO269" s="254"/>
      <c r="TIP269" s="254"/>
      <c r="TIQ269" s="254"/>
      <c r="TIR269" s="254"/>
      <c r="TIS269" s="254"/>
      <c r="TIT269" s="254"/>
      <c r="TIU269" s="254"/>
      <c r="TIV269" s="254"/>
      <c r="TIW269" s="254"/>
      <c r="TIX269" s="254"/>
      <c r="TIY269" s="254"/>
      <c r="TIZ269" s="254"/>
      <c r="TJA269" s="254"/>
      <c r="TJB269" s="254"/>
      <c r="TJC269" s="254"/>
      <c r="TJD269" s="254"/>
      <c r="TJE269" s="254"/>
      <c r="TJF269" s="254"/>
      <c r="TJG269" s="254"/>
      <c r="TJH269" s="254"/>
      <c r="TJI269" s="254"/>
      <c r="TJJ269" s="254"/>
      <c r="TJK269" s="254"/>
      <c r="TJL269" s="254"/>
      <c r="TJM269" s="254"/>
      <c r="TJN269" s="254"/>
      <c r="TJO269" s="254"/>
      <c r="TJP269" s="254"/>
      <c r="TJQ269" s="254"/>
      <c r="TJR269" s="254"/>
      <c r="TJS269" s="254"/>
      <c r="TJT269" s="254"/>
      <c r="TJU269" s="254"/>
      <c r="TJV269" s="254"/>
      <c r="TJW269" s="254"/>
      <c r="TJX269" s="254"/>
      <c r="TJY269" s="254"/>
      <c r="TJZ269" s="254"/>
      <c r="TKA269" s="254"/>
      <c r="TKB269" s="254"/>
      <c r="TKC269" s="254"/>
      <c r="TKD269" s="254"/>
      <c r="TKE269" s="254"/>
      <c r="TKF269" s="254"/>
      <c r="TKG269" s="254"/>
      <c r="TKH269" s="254"/>
      <c r="TKI269" s="254"/>
      <c r="TKJ269" s="254"/>
      <c r="TKK269" s="254"/>
      <c r="TKL269" s="254"/>
      <c r="TKM269" s="254"/>
      <c r="TKN269" s="254"/>
      <c r="TKO269" s="254"/>
      <c r="TKP269" s="254"/>
      <c r="TKQ269" s="254"/>
      <c r="TKR269" s="254"/>
      <c r="TKS269" s="254"/>
      <c r="TKT269" s="254"/>
      <c r="TKU269" s="254"/>
      <c r="TKV269" s="254"/>
      <c r="TKW269" s="254"/>
      <c r="TKX269" s="254"/>
      <c r="TKY269" s="254"/>
      <c r="TKZ269" s="254"/>
      <c r="TLA269" s="254"/>
      <c r="TLB269" s="254"/>
      <c r="TLC269" s="254"/>
      <c r="TLD269" s="254"/>
      <c r="TLE269" s="254"/>
      <c r="TLF269" s="254"/>
      <c r="TLG269" s="254"/>
      <c r="TLH269" s="254"/>
      <c r="TLI269" s="254"/>
      <c r="TLJ269" s="254"/>
      <c r="TLK269" s="254"/>
      <c r="TLL269" s="254"/>
      <c r="TLM269" s="254"/>
      <c r="TLN269" s="254"/>
      <c r="TLO269" s="254"/>
      <c r="TLP269" s="254"/>
      <c r="TLQ269" s="254"/>
      <c r="TLR269" s="254"/>
      <c r="TLS269" s="254"/>
      <c r="TLT269" s="254"/>
      <c r="TLU269" s="254"/>
      <c r="TLV269" s="254"/>
      <c r="TLW269" s="254"/>
      <c r="TLX269" s="254"/>
      <c r="TLY269" s="254"/>
      <c r="TLZ269" s="254"/>
      <c r="TMA269" s="254"/>
      <c r="TMB269" s="254"/>
      <c r="TMC269" s="254"/>
      <c r="TMD269" s="254"/>
      <c r="TME269" s="254"/>
      <c r="TMF269" s="254"/>
      <c r="TMG269" s="254"/>
      <c r="TMH269" s="254"/>
      <c r="TMI269" s="254"/>
      <c r="TMJ269" s="254"/>
      <c r="TMK269" s="254"/>
      <c r="TML269" s="254"/>
      <c r="TMM269" s="254"/>
      <c r="TMN269" s="254"/>
      <c r="TMO269" s="254"/>
      <c r="TMP269" s="254"/>
      <c r="TMQ269" s="254"/>
      <c r="TMR269" s="254"/>
      <c r="TMS269" s="254"/>
      <c r="TMT269" s="254"/>
      <c r="TMU269" s="254"/>
      <c r="TMV269" s="254"/>
      <c r="TMW269" s="254"/>
      <c r="TMX269" s="254"/>
      <c r="TMY269" s="254"/>
      <c r="TMZ269" s="254"/>
      <c r="TNA269" s="254"/>
      <c r="TNB269" s="254"/>
      <c r="TNC269" s="254"/>
      <c r="TND269" s="254"/>
      <c r="TNE269" s="254"/>
      <c r="TNF269" s="254"/>
      <c r="TNG269" s="254"/>
      <c r="TNH269" s="254"/>
      <c r="TNI269" s="254"/>
      <c r="TNJ269" s="254"/>
      <c r="TNK269" s="254"/>
      <c r="TNL269" s="254"/>
      <c r="TNM269" s="254"/>
      <c r="TNN269" s="254"/>
      <c r="TNO269" s="254"/>
      <c r="TNP269" s="254"/>
      <c r="TNQ269" s="254"/>
      <c r="TNR269" s="254"/>
      <c r="TNS269" s="254"/>
      <c r="TNT269" s="254"/>
      <c r="TNU269" s="254"/>
      <c r="TNV269" s="254"/>
      <c r="TNW269" s="254"/>
      <c r="TNX269" s="254"/>
      <c r="TNY269" s="254"/>
      <c r="TNZ269" s="254"/>
      <c r="TOA269" s="254"/>
      <c r="TOB269" s="254"/>
      <c r="TOC269" s="254"/>
      <c r="TOD269" s="254"/>
      <c r="TOE269" s="254"/>
      <c r="TOF269" s="254"/>
      <c r="TOG269" s="254"/>
      <c r="TOH269" s="254"/>
      <c r="TOI269" s="254"/>
      <c r="TOJ269" s="254"/>
      <c r="TOK269" s="254"/>
      <c r="TOL269" s="254"/>
      <c r="TOM269" s="254"/>
      <c r="TON269" s="254"/>
      <c r="TOO269" s="254"/>
      <c r="TOP269" s="254"/>
      <c r="TOQ269" s="254"/>
      <c r="TOR269" s="254"/>
      <c r="TOS269" s="254"/>
      <c r="TOT269" s="254"/>
      <c r="TOU269" s="254"/>
      <c r="TOV269" s="254"/>
      <c r="TOW269" s="254"/>
      <c r="TOX269" s="254"/>
      <c r="TOY269" s="254"/>
      <c r="TOZ269" s="254"/>
      <c r="TPA269" s="254"/>
      <c r="TPB269" s="254"/>
      <c r="TPC269" s="254"/>
      <c r="TPD269" s="254"/>
      <c r="TPE269" s="254"/>
      <c r="TPF269" s="254"/>
      <c r="TPG269" s="254"/>
      <c r="TPH269" s="254"/>
      <c r="TPI269" s="254"/>
      <c r="TPJ269" s="254"/>
      <c r="TPK269" s="254"/>
      <c r="TPL269" s="254"/>
      <c r="TPM269" s="254"/>
      <c r="TPN269" s="254"/>
      <c r="TPO269" s="254"/>
      <c r="TPP269" s="254"/>
      <c r="TPQ269" s="254"/>
      <c r="TPR269" s="254"/>
      <c r="TPS269" s="254"/>
      <c r="TPT269" s="254"/>
      <c r="TPU269" s="254"/>
      <c r="TPV269" s="254"/>
      <c r="TPW269" s="254"/>
      <c r="TPX269" s="254"/>
      <c r="TPY269" s="254"/>
      <c r="TPZ269" s="254"/>
      <c r="TQA269" s="254"/>
      <c r="TQB269" s="254"/>
      <c r="TQC269" s="254"/>
      <c r="TQD269" s="254"/>
      <c r="TQE269" s="254"/>
      <c r="TQF269" s="254"/>
      <c r="TQG269" s="254"/>
      <c r="TQH269" s="254"/>
      <c r="TQI269" s="254"/>
      <c r="TQJ269" s="254"/>
      <c r="TQK269" s="254"/>
      <c r="TQL269" s="254"/>
      <c r="TQM269" s="254"/>
      <c r="TQN269" s="254"/>
      <c r="TQO269" s="254"/>
      <c r="TQP269" s="254"/>
      <c r="TQQ269" s="254"/>
      <c r="TQR269" s="254"/>
      <c r="TQS269" s="254"/>
      <c r="TQT269" s="254"/>
      <c r="TQU269" s="254"/>
      <c r="TQV269" s="254"/>
      <c r="TQW269" s="254"/>
      <c r="TQX269" s="254"/>
      <c r="TQY269" s="254"/>
      <c r="TQZ269" s="254"/>
      <c r="TRA269" s="254"/>
      <c r="TRB269" s="254"/>
      <c r="TRC269" s="254"/>
      <c r="TRD269" s="254"/>
      <c r="TRE269" s="254"/>
      <c r="TRF269" s="254"/>
      <c r="TRG269" s="254"/>
      <c r="TRH269" s="254"/>
      <c r="TRI269" s="254"/>
      <c r="TRJ269" s="254"/>
      <c r="TRK269" s="254"/>
      <c r="TRL269" s="254"/>
      <c r="TRM269" s="254"/>
      <c r="TRN269" s="254"/>
      <c r="TRO269" s="254"/>
      <c r="TRP269" s="254"/>
      <c r="TRQ269" s="254"/>
      <c r="TRR269" s="254"/>
      <c r="TRS269" s="254"/>
      <c r="TRT269" s="254"/>
      <c r="TRU269" s="254"/>
      <c r="TRV269" s="254"/>
      <c r="TRW269" s="254"/>
      <c r="TRX269" s="254"/>
      <c r="TRY269" s="254"/>
      <c r="TRZ269" s="254"/>
      <c r="TSA269" s="254"/>
      <c r="TSB269" s="254"/>
      <c r="TSC269" s="254"/>
      <c r="TSD269" s="254"/>
      <c r="TSE269" s="254"/>
      <c r="TSF269" s="254"/>
      <c r="TSG269" s="254"/>
      <c r="TSH269" s="254"/>
      <c r="TSI269" s="254"/>
      <c r="TSJ269" s="254"/>
      <c r="TSK269" s="254"/>
      <c r="TSL269" s="254"/>
      <c r="TSM269" s="254"/>
      <c r="TSN269" s="254"/>
      <c r="TSO269" s="254"/>
      <c r="TSP269" s="254"/>
      <c r="TSQ269" s="254"/>
      <c r="TSR269" s="254"/>
      <c r="TSS269" s="254"/>
      <c r="TST269" s="254"/>
      <c r="TSU269" s="254"/>
      <c r="TSV269" s="254"/>
      <c r="TSW269" s="254"/>
      <c r="TSX269" s="254"/>
      <c r="TSY269" s="254"/>
      <c r="TSZ269" s="254"/>
      <c r="TTA269" s="254"/>
      <c r="TTB269" s="254"/>
      <c r="TTC269" s="254"/>
      <c r="TTD269" s="254"/>
      <c r="TTE269" s="254"/>
      <c r="TTF269" s="254"/>
      <c r="TTG269" s="254"/>
      <c r="TTH269" s="254"/>
      <c r="TTI269" s="254"/>
      <c r="TTJ269" s="254"/>
      <c r="TTK269" s="254"/>
      <c r="TTL269" s="254"/>
      <c r="TTM269" s="254"/>
      <c r="TTN269" s="254"/>
      <c r="TTO269" s="254"/>
      <c r="TTP269" s="254"/>
      <c r="TTQ269" s="254"/>
      <c r="TTR269" s="254"/>
      <c r="TTS269" s="254"/>
      <c r="TTT269" s="254"/>
      <c r="TTU269" s="254"/>
      <c r="TTV269" s="254"/>
      <c r="TTW269" s="254"/>
      <c r="TTX269" s="254"/>
      <c r="TTY269" s="254"/>
      <c r="TTZ269" s="254"/>
      <c r="TUA269" s="254"/>
      <c r="TUB269" s="254"/>
      <c r="TUC269" s="254"/>
      <c r="TUD269" s="254"/>
      <c r="TUE269" s="254"/>
      <c r="TUF269" s="254"/>
      <c r="TUG269" s="254"/>
      <c r="TUH269" s="254"/>
      <c r="TUI269" s="254"/>
      <c r="TUJ269" s="254"/>
      <c r="TUK269" s="254"/>
      <c r="TUL269" s="254"/>
      <c r="TUM269" s="254"/>
      <c r="TUN269" s="254"/>
      <c r="TUO269" s="254"/>
      <c r="TUP269" s="254"/>
      <c r="TUQ269" s="254"/>
      <c r="TUR269" s="254"/>
      <c r="TUS269" s="254"/>
      <c r="TUT269" s="254"/>
      <c r="TUU269" s="254"/>
      <c r="TUV269" s="254"/>
      <c r="TUW269" s="254"/>
      <c r="TUX269" s="254"/>
      <c r="TUY269" s="254"/>
      <c r="TUZ269" s="254"/>
      <c r="TVA269" s="254"/>
      <c r="TVB269" s="254"/>
      <c r="TVC269" s="254"/>
      <c r="TVD269" s="254"/>
      <c r="TVE269" s="254"/>
      <c r="TVF269" s="254"/>
      <c r="TVG269" s="254"/>
      <c r="TVH269" s="254"/>
      <c r="TVI269" s="254"/>
      <c r="TVJ269" s="254"/>
      <c r="TVK269" s="254"/>
      <c r="TVL269" s="254"/>
      <c r="TVM269" s="254"/>
      <c r="TVN269" s="254"/>
      <c r="TVO269" s="254"/>
      <c r="TVP269" s="254"/>
      <c r="TVQ269" s="254"/>
      <c r="TVR269" s="254"/>
      <c r="TVS269" s="254"/>
      <c r="TVT269" s="254"/>
      <c r="TVU269" s="254"/>
      <c r="TVV269" s="254"/>
      <c r="TVW269" s="254"/>
      <c r="TVX269" s="254"/>
      <c r="TVY269" s="254"/>
      <c r="TVZ269" s="254"/>
      <c r="TWA269" s="254"/>
      <c r="TWB269" s="254"/>
      <c r="TWC269" s="254"/>
      <c r="TWD269" s="254"/>
      <c r="TWE269" s="254"/>
      <c r="TWF269" s="254"/>
      <c r="TWG269" s="254"/>
      <c r="TWH269" s="254"/>
      <c r="TWI269" s="254"/>
      <c r="TWJ269" s="254"/>
      <c r="TWK269" s="254"/>
      <c r="TWL269" s="254"/>
      <c r="TWM269" s="254"/>
      <c r="TWN269" s="254"/>
      <c r="TWO269" s="254"/>
      <c r="TWP269" s="254"/>
      <c r="TWQ269" s="254"/>
      <c r="TWR269" s="254"/>
      <c r="TWS269" s="254"/>
      <c r="TWT269" s="254"/>
      <c r="TWU269" s="254"/>
      <c r="TWV269" s="254"/>
      <c r="TWW269" s="254"/>
      <c r="TWX269" s="254"/>
      <c r="TWY269" s="254"/>
      <c r="TWZ269" s="254"/>
      <c r="TXA269" s="254"/>
      <c r="TXB269" s="254"/>
      <c r="TXC269" s="254"/>
      <c r="TXD269" s="254"/>
      <c r="TXE269" s="254"/>
      <c r="TXF269" s="254"/>
      <c r="TXG269" s="254"/>
      <c r="TXH269" s="254"/>
      <c r="TXI269" s="254"/>
      <c r="TXJ269" s="254"/>
      <c r="TXK269" s="254"/>
      <c r="TXL269" s="254"/>
      <c r="TXM269" s="254"/>
      <c r="TXN269" s="254"/>
      <c r="TXO269" s="254"/>
      <c r="TXP269" s="254"/>
      <c r="TXQ269" s="254"/>
      <c r="TXR269" s="254"/>
      <c r="TXS269" s="254"/>
      <c r="TXT269" s="254"/>
      <c r="TXU269" s="254"/>
      <c r="TXV269" s="254"/>
      <c r="TXW269" s="254"/>
      <c r="TXX269" s="254"/>
      <c r="TXY269" s="254"/>
      <c r="TXZ269" s="254"/>
      <c r="TYA269" s="254"/>
      <c r="TYB269" s="254"/>
      <c r="TYC269" s="254"/>
      <c r="TYD269" s="254"/>
      <c r="TYE269" s="254"/>
      <c r="TYF269" s="254"/>
      <c r="TYG269" s="254"/>
      <c r="TYH269" s="254"/>
      <c r="TYI269" s="254"/>
      <c r="TYJ269" s="254"/>
      <c r="TYK269" s="254"/>
      <c r="TYL269" s="254"/>
      <c r="TYM269" s="254"/>
      <c r="TYN269" s="254"/>
      <c r="TYO269" s="254"/>
      <c r="TYP269" s="254"/>
      <c r="TYQ269" s="254"/>
      <c r="TYR269" s="254"/>
      <c r="TYS269" s="254"/>
      <c r="TYT269" s="254"/>
      <c r="TYU269" s="254"/>
      <c r="TYV269" s="254"/>
      <c r="TYW269" s="254"/>
      <c r="TYX269" s="254"/>
      <c r="TYY269" s="254"/>
      <c r="TYZ269" s="254"/>
      <c r="TZA269" s="254"/>
      <c r="TZB269" s="254"/>
      <c r="TZC269" s="254"/>
      <c r="TZD269" s="254"/>
      <c r="TZE269" s="254"/>
      <c r="TZF269" s="254"/>
      <c r="TZG269" s="254"/>
      <c r="TZH269" s="254"/>
      <c r="TZI269" s="254"/>
      <c r="TZJ269" s="254"/>
      <c r="TZK269" s="254"/>
      <c r="TZL269" s="254"/>
      <c r="TZM269" s="254"/>
      <c r="TZN269" s="254"/>
      <c r="TZO269" s="254"/>
      <c r="TZP269" s="254"/>
      <c r="TZQ269" s="254"/>
      <c r="TZR269" s="254"/>
      <c r="TZS269" s="254"/>
      <c r="TZT269" s="254"/>
      <c r="TZU269" s="254"/>
      <c r="TZV269" s="254"/>
      <c r="TZW269" s="254"/>
      <c r="TZX269" s="254"/>
      <c r="TZY269" s="254"/>
      <c r="TZZ269" s="254"/>
      <c r="UAA269" s="254"/>
      <c r="UAB269" s="254"/>
      <c r="UAC269" s="254"/>
      <c r="UAD269" s="254"/>
      <c r="UAE269" s="254"/>
      <c r="UAF269" s="254"/>
      <c r="UAG269" s="254"/>
      <c r="UAH269" s="254"/>
      <c r="UAI269" s="254"/>
      <c r="UAJ269" s="254"/>
      <c r="UAK269" s="254"/>
      <c r="UAL269" s="254"/>
      <c r="UAM269" s="254"/>
      <c r="UAN269" s="254"/>
      <c r="UAO269" s="254"/>
      <c r="UAP269" s="254"/>
      <c r="UAQ269" s="254"/>
      <c r="UAR269" s="254"/>
      <c r="UAS269" s="254"/>
      <c r="UAT269" s="254"/>
      <c r="UAU269" s="254"/>
      <c r="UAV269" s="254"/>
      <c r="UAW269" s="254"/>
      <c r="UAX269" s="254"/>
      <c r="UAY269" s="254"/>
      <c r="UAZ269" s="254"/>
      <c r="UBA269" s="254"/>
      <c r="UBB269" s="254"/>
      <c r="UBC269" s="254"/>
      <c r="UBD269" s="254"/>
      <c r="UBE269" s="254"/>
      <c r="UBF269" s="254"/>
      <c r="UBG269" s="254"/>
      <c r="UBH269" s="254"/>
      <c r="UBI269" s="254"/>
      <c r="UBJ269" s="254"/>
      <c r="UBK269" s="254"/>
      <c r="UBL269" s="254"/>
      <c r="UBM269" s="254"/>
      <c r="UBN269" s="254"/>
      <c r="UBO269" s="254"/>
      <c r="UBP269" s="254"/>
      <c r="UBQ269" s="254"/>
      <c r="UBR269" s="254"/>
      <c r="UBS269" s="254"/>
      <c r="UBT269" s="254"/>
      <c r="UBU269" s="254"/>
      <c r="UBV269" s="254"/>
      <c r="UBW269" s="254"/>
      <c r="UBX269" s="254"/>
      <c r="UBY269" s="254"/>
      <c r="UBZ269" s="254"/>
      <c r="UCA269" s="254"/>
      <c r="UCB269" s="254"/>
      <c r="UCC269" s="254"/>
      <c r="UCD269" s="254"/>
      <c r="UCE269" s="254"/>
      <c r="UCF269" s="254"/>
      <c r="UCG269" s="254"/>
      <c r="UCH269" s="254"/>
      <c r="UCI269" s="254"/>
      <c r="UCJ269" s="254"/>
      <c r="UCK269" s="254"/>
      <c r="UCL269" s="254"/>
      <c r="UCM269" s="254"/>
      <c r="UCN269" s="254"/>
      <c r="UCO269" s="254"/>
      <c r="UCP269" s="254"/>
      <c r="UCQ269" s="254"/>
      <c r="UCR269" s="254"/>
      <c r="UCS269" s="254"/>
      <c r="UCT269" s="254"/>
      <c r="UCU269" s="254"/>
      <c r="UCV269" s="254"/>
      <c r="UCW269" s="254"/>
      <c r="UCX269" s="254"/>
      <c r="UCY269" s="254"/>
      <c r="UCZ269" s="254"/>
      <c r="UDA269" s="254"/>
      <c r="UDB269" s="254"/>
      <c r="UDC269" s="254"/>
      <c r="UDD269" s="254"/>
      <c r="UDE269" s="254"/>
      <c r="UDF269" s="254"/>
      <c r="UDG269" s="254"/>
      <c r="UDH269" s="254"/>
      <c r="UDI269" s="254"/>
      <c r="UDJ269" s="254"/>
      <c r="UDK269" s="254"/>
      <c r="UDL269" s="254"/>
      <c r="UDM269" s="254"/>
      <c r="UDN269" s="254"/>
      <c r="UDO269" s="254"/>
      <c r="UDP269" s="254"/>
      <c r="UDQ269" s="254"/>
      <c r="UDR269" s="254"/>
      <c r="UDS269" s="254"/>
      <c r="UDT269" s="254"/>
      <c r="UDU269" s="254"/>
      <c r="UDV269" s="254"/>
      <c r="UDW269" s="254"/>
      <c r="UDX269" s="254"/>
      <c r="UDY269" s="254"/>
      <c r="UDZ269" s="254"/>
      <c r="UEA269" s="254"/>
      <c r="UEB269" s="254"/>
      <c r="UEC269" s="254"/>
      <c r="UED269" s="254"/>
      <c r="UEE269" s="254"/>
      <c r="UEF269" s="254"/>
      <c r="UEG269" s="254"/>
      <c r="UEH269" s="254"/>
      <c r="UEI269" s="254"/>
      <c r="UEJ269" s="254"/>
      <c r="UEK269" s="254"/>
      <c r="UEL269" s="254"/>
      <c r="UEM269" s="254"/>
      <c r="UEN269" s="254"/>
      <c r="UEO269" s="254"/>
      <c r="UEP269" s="254"/>
      <c r="UEQ269" s="254"/>
      <c r="UER269" s="254"/>
      <c r="UES269" s="254"/>
      <c r="UET269" s="254"/>
      <c r="UEU269" s="254"/>
      <c r="UEV269" s="254"/>
      <c r="UEW269" s="254"/>
      <c r="UEX269" s="254"/>
      <c r="UEY269" s="254"/>
      <c r="UEZ269" s="254"/>
      <c r="UFA269" s="254"/>
      <c r="UFB269" s="254"/>
      <c r="UFC269" s="254"/>
      <c r="UFD269" s="254"/>
      <c r="UFE269" s="254"/>
      <c r="UFF269" s="254"/>
      <c r="UFG269" s="254"/>
      <c r="UFH269" s="254"/>
      <c r="UFI269" s="254"/>
      <c r="UFJ269" s="254"/>
      <c r="UFK269" s="254"/>
      <c r="UFL269" s="254"/>
      <c r="UFM269" s="254"/>
      <c r="UFN269" s="254"/>
      <c r="UFO269" s="254"/>
      <c r="UFP269" s="254"/>
      <c r="UFQ269" s="254"/>
      <c r="UFR269" s="254"/>
      <c r="UFS269" s="254"/>
      <c r="UFT269" s="254"/>
      <c r="UFU269" s="254"/>
      <c r="UFV269" s="254"/>
      <c r="UFW269" s="254"/>
      <c r="UFX269" s="254"/>
      <c r="UFY269" s="254"/>
      <c r="UFZ269" s="254"/>
      <c r="UGA269" s="254"/>
      <c r="UGB269" s="254"/>
      <c r="UGC269" s="254"/>
      <c r="UGD269" s="254"/>
      <c r="UGE269" s="254"/>
      <c r="UGF269" s="254"/>
      <c r="UGG269" s="254"/>
      <c r="UGH269" s="254"/>
      <c r="UGI269" s="254"/>
      <c r="UGJ269" s="254"/>
      <c r="UGK269" s="254"/>
      <c r="UGL269" s="254"/>
      <c r="UGM269" s="254"/>
      <c r="UGN269" s="254"/>
      <c r="UGO269" s="254"/>
      <c r="UGP269" s="254"/>
      <c r="UGQ269" s="254"/>
      <c r="UGR269" s="254"/>
      <c r="UGS269" s="254"/>
      <c r="UGT269" s="254"/>
      <c r="UGU269" s="254"/>
      <c r="UGV269" s="254"/>
      <c r="UGW269" s="254"/>
      <c r="UGX269" s="254"/>
      <c r="UGY269" s="254"/>
      <c r="UGZ269" s="254"/>
      <c r="UHA269" s="254"/>
      <c r="UHB269" s="254"/>
      <c r="UHC269" s="254"/>
      <c r="UHD269" s="254"/>
      <c r="UHE269" s="254"/>
      <c r="UHF269" s="254"/>
      <c r="UHG269" s="254"/>
      <c r="UHH269" s="254"/>
      <c r="UHI269" s="254"/>
      <c r="UHJ269" s="254"/>
      <c r="UHK269" s="254"/>
      <c r="UHL269" s="254"/>
      <c r="UHM269" s="254"/>
      <c r="UHN269" s="254"/>
      <c r="UHO269" s="254"/>
      <c r="UHP269" s="254"/>
      <c r="UHQ269" s="254"/>
      <c r="UHR269" s="254"/>
      <c r="UHS269" s="254"/>
      <c r="UHT269" s="254"/>
      <c r="UHU269" s="254"/>
      <c r="UHV269" s="254"/>
      <c r="UHW269" s="254"/>
      <c r="UHX269" s="254"/>
      <c r="UHY269" s="254"/>
      <c r="UHZ269" s="254"/>
      <c r="UIA269" s="254"/>
      <c r="UIB269" s="254"/>
      <c r="UIC269" s="254"/>
      <c r="UID269" s="254"/>
      <c r="UIE269" s="254"/>
      <c r="UIF269" s="254"/>
      <c r="UIG269" s="254"/>
      <c r="UIH269" s="254"/>
      <c r="UII269" s="254"/>
      <c r="UIJ269" s="254"/>
      <c r="UIK269" s="254"/>
      <c r="UIL269" s="254"/>
      <c r="UIM269" s="254"/>
      <c r="UIN269" s="254"/>
      <c r="UIO269" s="254"/>
      <c r="UIP269" s="254"/>
      <c r="UIQ269" s="254"/>
      <c r="UIR269" s="254"/>
      <c r="UIS269" s="254"/>
      <c r="UIT269" s="254"/>
      <c r="UIU269" s="254"/>
      <c r="UIV269" s="254"/>
      <c r="UIW269" s="254"/>
      <c r="UIX269" s="254"/>
      <c r="UIY269" s="254"/>
      <c r="UIZ269" s="254"/>
      <c r="UJA269" s="254"/>
      <c r="UJB269" s="254"/>
      <c r="UJC269" s="254"/>
      <c r="UJD269" s="254"/>
      <c r="UJE269" s="254"/>
      <c r="UJF269" s="254"/>
      <c r="UJG269" s="254"/>
      <c r="UJH269" s="254"/>
      <c r="UJI269" s="254"/>
      <c r="UJJ269" s="254"/>
      <c r="UJK269" s="254"/>
      <c r="UJL269" s="254"/>
      <c r="UJM269" s="254"/>
      <c r="UJN269" s="254"/>
      <c r="UJO269" s="254"/>
      <c r="UJP269" s="254"/>
      <c r="UJQ269" s="254"/>
      <c r="UJR269" s="254"/>
      <c r="UJS269" s="254"/>
      <c r="UJT269" s="254"/>
      <c r="UJU269" s="254"/>
      <c r="UJV269" s="254"/>
      <c r="UJW269" s="254"/>
      <c r="UJX269" s="254"/>
      <c r="UJY269" s="254"/>
      <c r="UJZ269" s="254"/>
      <c r="UKA269" s="254"/>
      <c r="UKB269" s="254"/>
      <c r="UKC269" s="254"/>
      <c r="UKD269" s="254"/>
      <c r="UKE269" s="254"/>
      <c r="UKF269" s="254"/>
      <c r="UKG269" s="254"/>
      <c r="UKH269" s="254"/>
      <c r="UKI269" s="254"/>
      <c r="UKJ269" s="254"/>
      <c r="UKK269" s="254"/>
      <c r="UKL269" s="254"/>
      <c r="UKM269" s="254"/>
      <c r="UKN269" s="254"/>
      <c r="UKO269" s="254"/>
      <c r="UKP269" s="254"/>
      <c r="UKQ269" s="254"/>
      <c r="UKR269" s="254"/>
      <c r="UKS269" s="254"/>
      <c r="UKT269" s="254"/>
      <c r="UKU269" s="254"/>
      <c r="UKV269" s="254"/>
      <c r="UKW269" s="254"/>
      <c r="UKX269" s="254"/>
      <c r="UKY269" s="254"/>
      <c r="UKZ269" s="254"/>
      <c r="ULA269" s="254"/>
      <c r="ULB269" s="254"/>
      <c r="ULC269" s="254"/>
      <c r="ULD269" s="254"/>
      <c r="ULE269" s="254"/>
      <c r="ULF269" s="254"/>
      <c r="ULG269" s="254"/>
      <c r="ULH269" s="254"/>
      <c r="ULI269" s="254"/>
      <c r="ULJ269" s="254"/>
      <c r="ULK269" s="254"/>
      <c r="ULL269" s="254"/>
      <c r="ULM269" s="254"/>
      <c r="ULN269" s="254"/>
      <c r="ULO269" s="254"/>
      <c r="ULP269" s="254"/>
      <c r="ULQ269" s="254"/>
      <c r="ULR269" s="254"/>
      <c r="ULS269" s="254"/>
      <c r="ULT269" s="254"/>
      <c r="ULU269" s="254"/>
      <c r="ULV269" s="254"/>
      <c r="ULW269" s="254"/>
      <c r="ULX269" s="254"/>
      <c r="ULY269" s="254"/>
      <c r="ULZ269" s="254"/>
      <c r="UMA269" s="254"/>
      <c r="UMB269" s="254"/>
      <c r="UMC269" s="254"/>
      <c r="UMD269" s="254"/>
      <c r="UME269" s="254"/>
      <c r="UMF269" s="254"/>
      <c r="UMG269" s="254"/>
      <c r="UMH269" s="254"/>
      <c r="UMI269" s="254"/>
      <c r="UMJ269" s="254"/>
      <c r="UMK269" s="254"/>
      <c r="UML269" s="254"/>
      <c r="UMM269" s="254"/>
      <c r="UMN269" s="254"/>
      <c r="UMO269" s="254"/>
      <c r="UMP269" s="254"/>
      <c r="UMQ269" s="254"/>
      <c r="UMR269" s="254"/>
      <c r="UMS269" s="254"/>
      <c r="UMT269" s="254"/>
      <c r="UMU269" s="254"/>
      <c r="UMV269" s="254"/>
      <c r="UMW269" s="254"/>
      <c r="UMX269" s="254"/>
      <c r="UMY269" s="254"/>
      <c r="UMZ269" s="254"/>
      <c r="UNA269" s="254"/>
      <c r="UNB269" s="254"/>
      <c r="UNC269" s="254"/>
      <c r="UND269" s="254"/>
      <c r="UNE269" s="254"/>
      <c r="UNF269" s="254"/>
      <c r="UNG269" s="254"/>
      <c r="UNH269" s="254"/>
      <c r="UNI269" s="254"/>
      <c r="UNJ269" s="254"/>
      <c r="UNK269" s="254"/>
      <c r="UNL269" s="254"/>
      <c r="UNM269" s="254"/>
      <c r="UNN269" s="254"/>
      <c r="UNO269" s="254"/>
      <c r="UNP269" s="254"/>
      <c r="UNQ269" s="254"/>
      <c r="UNR269" s="254"/>
      <c r="UNS269" s="254"/>
      <c r="UNT269" s="254"/>
      <c r="UNU269" s="254"/>
      <c r="UNV269" s="254"/>
      <c r="UNW269" s="254"/>
      <c r="UNX269" s="254"/>
      <c r="UNY269" s="254"/>
      <c r="UNZ269" s="254"/>
      <c r="UOA269" s="254"/>
      <c r="UOB269" s="254"/>
      <c r="UOC269" s="254"/>
      <c r="UOD269" s="254"/>
      <c r="UOE269" s="254"/>
      <c r="UOF269" s="254"/>
      <c r="UOG269" s="254"/>
      <c r="UOH269" s="254"/>
      <c r="UOI269" s="254"/>
      <c r="UOJ269" s="254"/>
      <c r="UOK269" s="254"/>
      <c r="UOL269" s="254"/>
      <c r="UOM269" s="254"/>
      <c r="UON269" s="254"/>
      <c r="UOO269" s="254"/>
      <c r="UOP269" s="254"/>
      <c r="UOQ269" s="254"/>
      <c r="UOR269" s="254"/>
      <c r="UOS269" s="254"/>
      <c r="UOT269" s="254"/>
      <c r="UOU269" s="254"/>
      <c r="UOV269" s="254"/>
      <c r="UOW269" s="254"/>
      <c r="UOX269" s="254"/>
      <c r="UOY269" s="254"/>
      <c r="UOZ269" s="254"/>
      <c r="UPA269" s="254"/>
      <c r="UPB269" s="254"/>
      <c r="UPC269" s="254"/>
      <c r="UPD269" s="254"/>
      <c r="UPE269" s="254"/>
      <c r="UPF269" s="254"/>
      <c r="UPG269" s="254"/>
      <c r="UPH269" s="254"/>
      <c r="UPI269" s="254"/>
      <c r="UPJ269" s="254"/>
      <c r="UPK269" s="254"/>
      <c r="UPL269" s="254"/>
      <c r="UPM269" s="254"/>
      <c r="UPN269" s="254"/>
      <c r="UPO269" s="254"/>
      <c r="UPP269" s="254"/>
      <c r="UPQ269" s="254"/>
      <c r="UPR269" s="254"/>
      <c r="UPS269" s="254"/>
      <c r="UPT269" s="254"/>
      <c r="UPU269" s="254"/>
      <c r="UPV269" s="254"/>
      <c r="UPW269" s="254"/>
      <c r="UPX269" s="254"/>
      <c r="UPY269" s="254"/>
      <c r="UPZ269" s="254"/>
      <c r="UQA269" s="254"/>
      <c r="UQB269" s="254"/>
      <c r="UQC269" s="254"/>
      <c r="UQD269" s="254"/>
      <c r="UQE269" s="254"/>
      <c r="UQF269" s="254"/>
      <c r="UQG269" s="254"/>
      <c r="UQH269" s="254"/>
      <c r="UQI269" s="254"/>
      <c r="UQJ269" s="254"/>
      <c r="UQK269" s="254"/>
      <c r="UQL269" s="254"/>
      <c r="UQM269" s="254"/>
      <c r="UQN269" s="254"/>
      <c r="UQO269" s="254"/>
      <c r="UQP269" s="254"/>
      <c r="UQQ269" s="254"/>
      <c r="UQR269" s="254"/>
      <c r="UQS269" s="254"/>
      <c r="UQT269" s="254"/>
      <c r="UQU269" s="254"/>
      <c r="UQV269" s="254"/>
      <c r="UQW269" s="254"/>
      <c r="UQX269" s="254"/>
      <c r="UQY269" s="254"/>
      <c r="UQZ269" s="254"/>
      <c r="URA269" s="254"/>
      <c r="URB269" s="254"/>
      <c r="URC269" s="254"/>
      <c r="URD269" s="254"/>
      <c r="URE269" s="254"/>
      <c r="URF269" s="254"/>
      <c r="URG269" s="254"/>
      <c r="URH269" s="254"/>
      <c r="URI269" s="254"/>
      <c r="URJ269" s="254"/>
      <c r="URK269" s="254"/>
      <c r="URL269" s="254"/>
      <c r="URM269" s="254"/>
      <c r="URN269" s="254"/>
      <c r="URO269" s="254"/>
      <c r="URP269" s="254"/>
      <c r="URQ269" s="254"/>
      <c r="URR269" s="254"/>
      <c r="URS269" s="254"/>
      <c r="URT269" s="254"/>
      <c r="URU269" s="254"/>
      <c r="URV269" s="254"/>
      <c r="URW269" s="254"/>
      <c r="URX269" s="254"/>
      <c r="URY269" s="254"/>
      <c r="URZ269" s="254"/>
      <c r="USA269" s="254"/>
      <c r="USB269" s="254"/>
      <c r="USC269" s="254"/>
      <c r="USD269" s="254"/>
      <c r="USE269" s="254"/>
      <c r="USF269" s="254"/>
      <c r="USG269" s="254"/>
      <c r="USH269" s="254"/>
      <c r="USI269" s="254"/>
      <c r="USJ269" s="254"/>
      <c r="USK269" s="254"/>
      <c r="USL269" s="254"/>
      <c r="USM269" s="254"/>
      <c r="USN269" s="254"/>
      <c r="USO269" s="254"/>
      <c r="USP269" s="254"/>
      <c r="USQ269" s="254"/>
      <c r="USR269" s="254"/>
      <c r="USS269" s="254"/>
      <c r="UST269" s="254"/>
      <c r="USU269" s="254"/>
      <c r="USV269" s="254"/>
      <c r="USW269" s="254"/>
      <c r="USX269" s="254"/>
      <c r="USY269" s="254"/>
      <c r="USZ269" s="254"/>
      <c r="UTA269" s="254"/>
      <c r="UTB269" s="254"/>
      <c r="UTC269" s="254"/>
      <c r="UTD269" s="254"/>
      <c r="UTE269" s="254"/>
      <c r="UTF269" s="254"/>
      <c r="UTG269" s="254"/>
      <c r="UTH269" s="254"/>
      <c r="UTI269" s="254"/>
      <c r="UTJ269" s="254"/>
      <c r="UTK269" s="254"/>
      <c r="UTL269" s="254"/>
      <c r="UTM269" s="254"/>
      <c r="UTN269" s="254"/>
      <c r="UTO269" s="254"/>
      <c r="UTP269" s="254"/>
      <c r="UTQ269" s="254"/>
      <c r="UTR269" s="254"/>
      <c r="UTS269" s="254"/>
      <c r="UTT269" s="254"/>
      <c r="UTU269" s="254"/>
      <c r="UTV269" s="254"/>
      <c r="UTW269" s="254"/>
      <c r="UTX269" s="254"/>
      <c r="UTY269" s="254"/>
      <c r="UTZ269" s="254"/>
      <c r="UUA269" s="254"/>
      <c r="UUB269" s="254"/>
      <c r="UUC269" s="254"/>
      <c r="UUD269" s="254"/>
      <c r="UUE269" s="254"/>
      <c r="UUF269" s="254"/>
      <c r="UUG269" s="254"/>
      <c r="UUH269" s="254"/>
      <c r="UUI269" s="254"/>
      <c r="UUJ269" s="254"/>
      <c r="UUK269" s="254"/>
      <c r="UUL269" s="254"/>
      <c r="UUM269" s="254"/>
      <c r="UUN269" s="254"/>
      <c r="UUO269" s="254"/>
      <c r="UUP269" s="254"/>
      <c r="UUQ269" s="254"/>
      <c r="UUR269" s="254"/>
      <c r="UUS269" s="254"/>
      <c r="UUT269" s="254"/>
      <c r="UUU269" s="254"/>
      <c r="UUV269" s="254"/>
      <c r="UUW269" s="254"/>
      <c r="UUX269" s="254"/>
      <c r="UUY269" s="254"/>
      <c r="UUZ269" s="254"/>
      <c r="UVA269" s="254"/>
      <c r="UVB269" s="254"/>
      <c r="UVC269" s="254"/>
      <c r="UVD269" s="254"/>
      <c r="UVE269" s="254"/>
      <c r="UVF269" s="254"/>
      <c r="UVG269" s="254"/>
      <c r="UVH269" s="254"/>
      <c r="UVI269" s="254"/>
      <c r="UVJ269" s="254"/>
      <c r="UVK269" s="254"/>
      <c r="UVL269" s="254"/>
      <c r="UVM269" s="254"/>
      <c r="UVN269" s="254"/>
      <c r="UVO269" s="254"/>
      <c r="UVP269" s="254"/>
      <c r="UVQ269" s="254"/>
      <c r="UVR269" s="254"/>
      <c r="UVS269" s="254"/>
      <c r="UVT269" s="254"/>
      <c r="UVU269" s="254"/>
      <c r="UVV269" s="254"/>
      <c r="UVW269" s="254"/>
      <c r="UVX269" s="254"/>
      <c r="UVY269" s="254"/>
      <c r="UVZ269" s="254"/>
      <c r="UWA269" s="254"/>
      <c r="UWB269" s="254"/>
      <c r="UWC269" s="254"/>
      <c r="UWD269" s="254"/>
      <c r="UWE269" s="254"/>
      <c r="UWF269" s="254"/>
      <c r="UWG269" s="254"/>
      <c r="UWH269" s="254"/>
      <c r="UWI269" s="254"/>
      <c r="UWJ269" s="254"/>
      <c r="UWK269" s="254"/>
      <c r="UWL269" s="254"/>
      <c r="UWM269" s="254"/>
      <c r="UWN269" s="254"/>
      <c r="UWO269" s="254"/>
      <c r="UWP269" s="254"/>
      <c r="UWQ269" s="254"/>
      <c r="UWR269" s="254"/>
      <c r="UWS269" s="254"/>
      <c r="UWT269" s="254"/>
      <c r="UWU269" s="254"/>
      <c r="UWV269" s="254"/>
      <c r="UWW269" s="254"/>
      <c r="UWX269" s="254"/>
      <c r="UWY269" s="254"/>
      <c r="UWZ269" s="254"/>
      <c r="UXA269" s="254"/>
      <c r="UXB269" s="254"/>
      <c r="UXC269" s="254"/>
      <c r="UXD269" s="254"/>
      <c r="UXE269" s="254"/>
      <c r="UXF269" s="254"/>
      <c r="UXG269" s="254"/>
      <c r="UXH269" s="254"/>
      <c r="UXI269" s="254"/>
      <c r="UXJ269" s="254"/>
      <c r="UXK269" s="254"/>
      <c r="UXL269" s="254"/>
      <c r="UXM269" s="254"/>
      <c r="UXN269" s="254"/>
      <c r="UXO269" s="254"/>
      <c r="UXP269" s="254"/>
      <c r="UXQ269" s="254"/>
      <c r="UXR269" s="254"/>
      <c r="UXS269" s="254"/>
      <c r="UXT269" s="254"/>
      <c r="UXU269" s="254"/>
      <c r="UXV269" s="254"/>
      <c r="UXW269" s="254"/>
      <c r="UXX269" s="254"/>
      <c r="UXY269" s="254"/>
      <c r="UXZ269" s="254"/>
      <c r="UYA269" s="254"/>
      <c r="UYB269" s="254"/>
      <c r="UYC269" s="254"/>
      <c r="UYD269" s="254"/>
      <c r="UYE269" s="254"/>
      <c r="UYF269" s="254"/>
      <c r="UYG269" s="254"/>
      <c r="UYH269" s="254"/>
      <c r="UYI269" s="254"/>
      <c r="UYJ269" s="254"/>
      <c r="UYK269" s="254"/>
      <c r="UYL269" s="254"/>
      <c r="UYM269" s="254"/>
      <c r="UYN269" s="254"/>
      <c r="UYO269" s="254"/>
      <c r="UYP269" s="254"/>
      <c r="UYQ269" s="254"/>
      <c r="UYR269" s="254"/>
      <c r="UYS269" s="254"/>
      <c r="UYT269" s="254"/>
      <c r="UYU269" s="254"/>
      <c r="UYV269" s="254"/>
      <c r="UYW269" s="254"/>
      <c r="UYX269" s="254"/>
      <c r="UYY269" s="254"/>
      <c r="UYZ269" s="254"/>
      <c r="UZA269" s="254"/>
      <c r="UZB269" s="254"/>
      <c r="UZC269" s="254"/>
      <c r="UZD269" s="254"/>
      <c r="UZE269" s="254"/>
      <c r="UZF269" s="254"/>
      <c r="UZG269" s="254"/>
      <c r="UZH269" s="254"/>
      <c r="UZI269" s="254"/>
      <c r="UZJ269" s="254"/>
      <c r="UZK269" s="254"/>
      <c r="UZL269" s="254"/>
      <c r="UZM269" s="254"/>
      <c r="UZN269" s="254"/>
      <c r="UZO269" s="254"/>
      <c r="UZP269" s="254"/>
      <c r="UZQ269" s="254"/>
      <c r="UZR269" s="254"/>
      <c r="UZS269" s="254"/>
      <c r="UZT269" s="254"/>
      <c r="UZU269" s="254"/>
      <c r="UZV269" s="254"/>
      <c r="UZW269" s="254"/>
      <c r="UZX269" s="254"/>
      <c r="UZY269" s="254"/>
      <c r="UZZ269" s="254"/>
      <c r="VAA269" s="254"/>
      <c r="VAB269" s="254"/>
      <c r="VAC269" s="254"/>
      <c r="VAD269" s="254"/>
      <c r="VAE269" s="254"/>
      <c r="VAF269" s="254"/>
      <c r="VAG269" s="254"/>
      <c r="VAH269" s="254"/>
      <c r="VAI269" s="254"/>
      <c r="VAJ269" s="254"/>
      <c r="VAK269" s="254"/>
      <c r="VAL269" s="254"/>
      <c r="VAM269" s="254"/>
      <c r="VAN269" s="254"/>
      <c r="VAO269" s="254"/>
      <c r="VAP269" s="254"/>
      <c r="VAQ269" s="254"/>
      <c r="VAR269" s="254"/>
      <c r="VAS269" s="254"/>
      <c r="VAT269" s="254"/>
      <c r="VAU269" s="254"/>
      <c r="VAV269" s="254"/>
      <c r="VAW269" s="254"/>
      <c r="VAX269" s="254"/>
      <c r="VAY269" s="254"/>
      <c r="VAZ269" s="254"/>
      <c r="VBA269" s="254"/>
      <c r="VBB269" s="254"/>
      <c r="VBC269" s="254"/>
      <c r="VBD269" s="254"/>
      <c r="VBE269" s="254"/>
      <c r="VBF269" s="254"/>
      <c r="VBG269" s="254"/>
      <c r="VBH269" s="254"/>
      <c r="VBI269" s="254"/>
      <c r="VBJ269" s="254"/>
      <c r="VBK269" s="254"/>
      <c r="VBL269" s="254"/>
      <c r="VBM269" s="254"/>
      <c r="VBN269" s="254"/>
      <c r="VBO269" s="254"/>
      <c r="VBP269" s="254"/>
      <c r="VBQ269" s="254"/>
      <c r="VBR269" s="254"/>
      <c r="VBS269" s="254"/>
      <c r="VBT269" s="254"/>
      <c r="VBU269" s="254"/>
      <c r="VBV269" s="254"/>
      <c r="VBW269" s="254"/>
      <c r="VBX269" s="254"/>
      <c r="VBY269" s="254"/>
      <c r="VBZ269" s="254"/>
      <c r="VCA269" s="254"/>
      <c r="VCB269" s="254"/>
      <c r="VCC269" s="254"/>
      <c r="VCD269" s="254"/>
      <c r="VCE269" s="254"/>
      <c r="VCF269" s="254"/>
      <c r="VCG269" s="254"/>
      <c r="VCH269" s="254"/>
      <c r="VCI269" s="254"/>
      <c r="VCJ269" s="254"/>
      <c r="VCK269" s="254"/>
      <c r="VCL269" s="254"/>
      <c r="VCM269" s="254"/>
      <c r="VCN269" s="254"/>
      <c r="VCO269" s="254"/>
      <c r="VCP269" s="254"/>
      <c r="VCQ269" s="254"/>
      <c r="VCR269" s="254"/>
      <c r="VCS269" s="254"/>
      <c r="VCT269" s="254"/>
      <c r="VCU269" s="254"/>
      <c r="VCV269" s="254"/>
      <c r="VCW269" s="254"/>
      <c r="VCX269" s="254"/>
      <c r="VCY269" s="254"/>
      <c r="VCZ269" s="254"/>
      <c r="VDA269" s="254"/>
      <c r="VDB269" s="254"/>
      <c r="VDC269" s="254"/>
      <c r="VDD269" s="254"/>
      <c r="VDE269" s="254"/>
      <c r="VDF269" s="254"/>
      <c r="VDG269" s="254"/>
      <c r="VDH269" s="254"/>
      <c r="VDI269" s="254"/>
      <c r="VDJ269" s="254"/>
      <c r="VDK269" s="254"/>
      <c r="VDL269" s="254"/>
      <c r="VDM269" s="254"/>
      <c r="VDN269" s="254"/>
      <c r="VDO269" s="254"/>
      <c r="VDP269" s="254"/>
      <c r="VDQ269" s="254"/>
      <c r="VDR269" s="254"/>
      <c r="VDS269" s="254"/>
      <c r="VDT269" s="254"/>
      <c r="VDU269" s="254"/>
      <c r="VDV269" s="254"/>
      <c r="VDW269" s="254"/>
      <c r="VDX269" s="254"/>
      <c r="VDY269" s="254"/>
      <c r="VDZ269" s="254"/>
      <c r="VEA269" s="254"/>
      <c r="VEB269" s="254"/>
      <c r="VEC269" s="254"/>
      <c r="VED269" s="254"/>
      <c r="VEE269" s="254"/>
      <c r="VEF269" s="254"/>
      <c r="VEG269" s="254"/>
      <c r="VEH269" s="254"/>
      <c r="VEI269" s="254"/>
      <c r="VEJ269" s="254"/>
      <c r="VEK269" s="254"/>
      <c r="VEL269" s="254"/>
      <c r="VEM269" s="254"/>
      <c r="VEN269" s="254"/>
      <c r="VEO269" s="254"/>
      <c r="VEP269" s="254"/>
      <c r="VEQ269" s="254"/>
      <c r="VER269" s="254"/>
      <c r="VES269" s="254"/>
      <c r="VET269" s="254"/>
      <c r="VEU269" s="254"/>
      <c r="VEV269" s="254"/>
      <c r="VEW269" s="254"/>
      <c r="VEX269" s="254"/>
      <c r="VEY269" s="254"/>
      <c r="VEZ269" s="254"/>
      <c r="VFA269" s="254"/>
      <c r="VFB269" s="254"/>
      <c r="VFC269" s="254"/>
      <c r="VFD269" s="254"/>
      <c r="VFE269" s="254"/>
      <c r="VFF269" s="254"/>
      <c r="VFG269" s="254"/>
      <c r="VFH269" s="254"/>
      <c r="VFI269" s="254"/>
      <c r="VFJ269" s="254"/>
      <c r="VFK269" s="254"/>
      <c r="VFL269" s="254"/>
      <c r="VFM269" s="254"/>
      <c r="VFN269" s="254"/>
      <c r="VFO269" s="254"/>
      <c r="VFP269" s="254"/>
      <c r="VFQ269" s="254"/>
      <c r="VFR269" s="254"/>
      <c r="VFS269" s="254"/>
      <c r="VFT269" s="254"/>
      <c r="VFU269" s="254"/>
      <c r="VFV269" s="254"/>
      <c r="VFW269" s="254"/>
      <c r="VFX269" s="254"/>
      <c r="VFY269" s="254"/>
      <c r="VFZ269" s="254"/>
      <c r="VGA269" s="254"/>
      <c r="VGB269" s="254"/>
      <c r="VGC269" s="254"/>
      <c r="VGD269" s="254"/>
      <c r="VGE269" s="254"/>
      <c r="VGF269" s="254"/>
      <c r="VGG269" s="254"/>
      <c r="VGH269" s="254"/>
      <c r="VGI269" s="254"/>
      <c r="VGJ269" s="254"/>
      <c r="VGK269" s="254"/>
      <c r="VGL269" s="254"/>
      <c r="VGM269" s="254"/>
      <c r="VGN269" s="254"/>
      <c r="VGO269" s="254"/>
      <c r="VGP269" s="254"/>
      <c r="VGQ269" s="254"/>
      <c r="VGR269" s="254"/>
      <c r="VGS269" s="254"/>
      <c r="VGT269" s="254"/>
      <c r="VGU269" s="254"/>
      <c r="VGV269" s="254"/>
      <c r="VGW269" s="254"/>
      <c r="VGX269" s="254"/>
      <c r="VGY269" s="254"/>
      <c r="VGZ269" s="254"/>
      <c r="VHA269" s="254"/>
      <c r="VHB269" s="254"/>
      <c r="VHC269" s="254"/>
      <c r="VHD269" s="254"/>
      <c r="VHE269" s="254"/>
      <c r="VHF269" s="254"/>
      <c r="VHG269" s="254"/>
      <c r="VHH269" s="254"/>
      <c r="VHI269" s="254"/>
      <c r="VHJ269" s="254"/>
      <c r="VHK269" s="254"/>
      <c r="VHL269" s="254"/>
      <c r="VHM269" s="254"/>
      <c r="VHN269" s="254"/>
      <c r="VHO269" s="254"/>
      <c r="VHP269" s="254"/>
      <c r="VHQ269" s="254"/>
      <c r="VHR269" s="254"/>
      <c r="VHS269" s="254"/>
      <c r="VHT269" s="254"/>
      <c r="VHU269" s="254"/>
      <c r="VHV269" s="254"/>
      <c r="VHW269" s="254"/>
      <c r="VHX269" s="254"/>
      <c r="VHY269" s="254"/>
      <c r="VHZ269" s="254"/>
      <c r="VIA269" s="254"/>
      <c r="VIB269" s="254"/>
      <c r="VIC269" s="254"/>
      <c r="VID269" s="254"/>
      <c r="VIE269" s="254"/>
      <c r="VIF269" s="254"/>
      <c r="VIG269" s="254"/>
      <c r="VIH269" s="254"/>
      <c r="VII269" s="254"/>
      <c r="VIJ269" s="254"/>
      <c r="VIK269" s="254"/>
      <c r="VIL269" s="254"/>
      <c r="VIM269" s="254"/>
      <c r="VIN269" s="254"/>
      <c r="VIO269" s="254"/>
      <c r="VIP269" s="254"/>
      <c r="VIQ269" s="254"/>
      <c r="VIR269" s="254"/>
      <c r="VIS269" s="254"/>
      <c r="VIT269" s="254"/>
      <c r="VIU269" s="254"/>
      <c r="VIV269" s="254"/>
      <c r="VIW269" s="254"/>
      <c r="VIX269" s="254"/>
      <c r="VIY269" s="254"/>
      <c r="VIZ269" s="254"/>
      <c r="VJA269" s="254"/>
      <c r="VJB269" s="254"/>
      <c r="VJC269" s="254"/>
      <c r="VJD269" s="254"/>
      <c r="VJE269" s="254"/>
      <c r="VJF269" s="254"/>
      <c r="VJG269" s="254"/>
      <c r="VJH269" s="254"/>
      <c r="VJI269" s="254"/>
      <c r="VJJ269" s="254"/>
      <c r="VJK269" s="254"/>
      <c r="VJL269" s="254"/>
      <c r="VJM269" s="254"/>
      <c r="VJN269" s="254"/>
      <c r="VJO269" s="254"/>
      <c r="VJP269" s="254"/>
      <c r="VJQ269" s="254"/>
      <c r="VJR269" s="254"/>
      <c r="VJS269" s="254"/>
      <c r="VJT269" s="254"/>
      <c r="VJU269" s="254"/>
      <c r="VJV269" s="254"/>
      <c r="VJW269" s="254"/>
      <c r="VJX269" s="254"/>
      <c r="VJY269" s="254"/>
      <c r="VJZ269" s="254"/>
      <c r="VKA269" s="254"/>
      <c r="VKB269" s="254"/>
      <c r="VKC269" s="254"/>
      <c r="VKD269" s="254"/>
      <c r="VKE269" s="254"/>
      <c r="VKF269" s="254"/>
      <c r="VKG269" s="254"/>
      <c r="VKH269" s="254"/>
      <c r="VKI269" s="254"/>
      <c r="VKJ269" s="254"/>
      <c r="VKK269" s="254"/>
      <c r="VKL269" s="254"/>
      <c r="VKM269" s="254"/>
      <c r="VKN269" s="254"/>
      <c r="VKO269" s="254"/>
      <c r="VKP269" s="254"/>
      <c r="VKQ269" s="254"/>
      <c r="VKR269" s="254"/>
      <c r="VKS269" s="254"/>
      <c r="VKT269" s="254"/>
      <c r="VKU269" s="254"/>
      <c r="VKV269" s="254"/>
      <c r="VKW269" s="254"/>
      <c r="VKX269" s="254"/>
      <c r="VKY269" s="254"/>
      <c r="VKZ269" s="254"/>
      <c r="VLA269" s="254"/>
      <c r="VLB269" s="254"/>
      <c r="VLC269" s="254"/>
      <c r="VLD269" s="254"/>
      <c r="VLE269" s="254"/>
      <c r="VLF269" s="254"/>
      <c r="VLG269" s="254"/>
      <c r="VLH269" s="254"/>
      <c r="VLI269" s="254"/>
      <c r="VLJ269" s="254"/>
      <c r="VLK269" s="254"/>
      <c r="VLL269" s="254"/>
      <c r="VLM269" s="254"/>
      <c r="VLN269" s="254"/>
      <c r="VLO269" s="254"/>
      <c r="VLP269" s="254"/>
      <c r="VLQ269" s="254"/>
      <c r="VLR269" s="254"/>
      <c r="VLS269" s="254"/>
      <c r="VLT269" s="254"/>
      <c r="VLU269" s="254"/>
      <c r="VLV269" s="254"/>
      <c r="VLW269" s="254"/>
      <c r="VLX269" s="254"/>
      <c r="VLY269" s="254"/>
      <c r="VLZ269" s="254"/>
      <c r="VMA269" s="254"/>
      <c r="VMB269" s="254"/>
      <c r="VMC269" s="254"/>
      <c r="VMD269" s="254"/>
      <c r="VME269" s="254"/>
      <c r="VMF269" s="254"/>
      <c r="VMG269" s="254"/>
      <c r="VMH269" s="254"/>
      <c r="VMI269" s="254"/>
      <c r="VMJ269" s="254"/>
      <c r="VMK269" s="254"/>
      <c r="VML269" s="254"/>
      <c r="VMM269" s="254"/>
      <c r="VMN269" s="254"/>
      <c r="VMO269" s="254"/>
      <c r="VMP269" s="254"/>
      <c r="VMQ269" s="254"/>
      <c r="VMR269" s="254"/>
      <c r="VMS269" s="254"/>
      <c r="VMT269" s="254"/>
      <c r="VMU269" s="254"/>
      <c r="VMV269" s="254"/>
      <c r="VMW269" s="254"/>
      <c r="VMX269" s="254"/>
      <c r="VMY269" s="254"/>
      <c r="VMZ269" s="254"/>
      <c r="VNA269" s="254"/>
      <c r="VNB269" s="254"/>
      <c r="VNC269" s="254"/>
      <c r="VND269" s="254"/>
      <c r="VNE269" s="254"/>
      <c r="VNF269" s="254"/>
      <c r="VNG269" s="254"/>
      <c r="VNH269" s="254"/>
      <c r="VNI269" s="254"/>
      <c r="VNJ269" s="254"/>
      <c r="VNK269" s="254"/>
      <c r="VNL269" s="254"/>
      <c r="VNM269" s="254"/>
      <c r="VNN269" s="254"/>
      <c r="VNO269" s="254"/>
      <c r="VNP269" s="254"/>
      <c r="VNQ269" s="254"/>
      <c r="VNR269" s="254"/>
      <c r="VNS269" s="254"/>
      <c r="VNT269" s="254"/>
      <c r="VNU269" s="254"/>
      <c r="VNV269" s="254"/>
      <c r="VNW269" s="254"/>
      <c r="VNX269" s="254"/>
      <c r="VNY269" s="254"/>
      <c r="VNZ269" s="254"/>
      <c r="VOA269" s="254"/>
      <c r="VOB269" s="254"/>
      <c r="VOC269" s="254"/>
      <c r="VOD269" s="254"/>
      <c r="VOE269" s="254"/>
      <c r="VOF269" s="254"/>
      <c r="VOG269" s="254"/>
      <c r="VOH269" s="254"/>
      <c r="VOI269" s="254"/>
      <c r="VOJ269" s="254"/>
      <c r="VOK269" s="254"/>
      <c r="VOL269" s="254"/>
      <c r="VOM269" s="254"/>
      <c r="VON269" s="254"/>
      <c r="VOO269" s="254"/>
      <c r="VOP269" s="254"/>
      <c r="VOQ269" s="254"/>
      <c r="VOR269" s="254"/>
      <c r="VOS269" s="254"/>
      <c r="VOT269" s="254"/>
      <c r="VOU269" s="254"/>
      <c r="VOV269" s="254"/>
      <c r="VOW269" s="254"/>
      <c r="VOX269" s="254"/>
      <c r="VOY269" s="254"/>
      <c r="VOZ269" s="254"/>
      <c r="VPA269" s="254"/>
      <c r="VPB269" s="254"/>
      <c r="VPC269" s="254"/>
      <c r="VPD269" s="254"/>
      <c r="VPE269" s="254"/>
      <c r="VPF269" s="254"/>
      <c r="VPG269" s="254"/>
      <c r="VPH269" s="254"/>
      <c r="VPI269" s="254"/>
      <c r="VPJ269" s="254"/>
      <c r="VPK269" s="254"/>
      <c r="VPL269" s="254"/>
      <c r="VPM269" s="254"/>
      <c r="VPN269" s="254"/>
      <c r="VPO269" s="254"/>
      <c r="VPP269" s="254"/>
      <c r="VPQ269" s="254"/>
      <c r="VPR269" s="254"/>
      <c r="VPS269" s="254"/>
      <c r="VPT269" s="254"/>
      <c r="VPU269" s="254"/>
      <c r="VPV269" s="254"/>
      <c r="VPW269" s="254"/>
      <c r="VPX269" s="254"/>
      <c r="VPY269" s="254"/>
      <c r="VPZ269" s="254"/>
      <c r="VQA269" s="254"/>
      <c r="VQB269" s="254"/>
      <c r="VQC269" s="254"/>
      <c r="VQD269" s="254"/>
      <c r="VQE269" s="254"/>
      <c r="VQF269" s="254"/>
      <c r="VQG269" s="254"/>
      <c r="VQH269" s="254"/>
      <c r="VQI269" s="254"/>
      <c r="VQJ269" s="254"/>
      <c r="VQK269" s="254"/>
      <c r="VQL269" s="254"/>
      <c r="VQM269" s="254"/>
      <c r="VQN269" s="254"/>
      <c r="VQO269" s="254"/>
      <c r="VQP269" s="254"/>
      <c r="VQQ269" s="254"/>
      <c r="VQR269" s="254"/>
      <c r="VQS269" s="254"/>
      <c r="VQT269" s="254"/>
      <c r="VQU269" s="254"/>
      <c r="VQV269" s="254"/>
      <c r="VQW269" s="254"/>
      <c r="VQX269" s="254"/>
      <c r="VQY269" s="254"/>
      <c r="VQZ269" s="254"/>
      <c r="VRA269" s="254"/>
      <c r="VRB269" s="254"/>
      <c r="VRC269" s="254"/>
      <c r="VRD269" s="254"/>
      <c r="VRE269" s="254"/>
      <c r="VRF269" s="254"/>
      <c r="VRG269" s="254"/>
      <c r="VRH269" s="254"/>
      <c r="VRI269" s="254"/>
      <c r="VRJ269" s="254"/>
      <c r="VRK269" s="254"/>
      <c r="VRL269" s="254"/>
      <c r="VRM269" s="254"/>
      <c r="VRN269" s="254"/>
      <c r="VRO269" s="254"/>
      <c r="VRP269" s="254"/>
      <c r="VRQ269" s="254"/>
      <c r="VRR269" s="254"/>
      <c r="VRS269" s="254"/>
      <c r="VRT269" s="254"/>
      <c r="VRU269" s="254"/>
      <c r="VRV269" s="254"/>
      <c r="VRW269" s="254"/>
      <c r="VRX269" s="254"/>
      <c r="VRY269" s="254"/>
      <c r="VRZ269" s="254"/>
      <c r="VSA269" s="254"/>
      <c r="VSB269" s="254"/>
      <c r="VSC269" s="254"/>
      <c r="VSD269" s="254"/>
      <c r="VSE269" s="254"/>
      <c r="VSF269" s="254"/>
      <c r="VSG269" s="254"/>
      <c r="VSH269" s="254"/>
      <c r="VSI269" s="254"/>
      <c r="VSJ269" s="254"/>
      <c r="VSK269" s="254"/>
      <c r="VSL269" s="254"/>
      <c r="VSM269" s="254"/>
      <c r="VSN269" s="254"/>
      <c r="VSO269" s="254"/>
      <c r="VSP269" s="254"/>
      <c r="VSQ269" s="254"/>
      <c r="VSR269" s="254"/>
      <c r="VSS269" s="254"/>
      <c r="VST269" s="254"/>
      <c r="VSU269" s="254"/>
      <c r="VSV269" s="254"/>
      <c r="VSW269" s="254"/>
      <c r="VSX269" s="254"/>
      <c r="VSY269" s="254"/>
      <c r="VSZ269" s="254"/>
      <c r="VTA269" s="254"/>
      <c r="VTB269" s="254"/>
      <c r="VTC269" s="254"/>
      <c r="VTD269" s="254"/>
      <c r="VTE269" s="254"/>
      <c r="VTF269" s="254"/>
      <c r="VTG269" s="254"/>
      <c r="VTH269" s="254"/>
      <c r="VTI269" s="254"/>
      <c r="VTJ269" s="254"/>
      <c r="VTK269" s="254"/>
      <c r="VTL269" s="254"/>
      <c r="VTM269" s="254"/>
      <c r="VTN269" s="254"/>
      <c r="VTO269" s="254"/>
      <c r="VTP269" s="254"/>
      <c r="VTQ269" s="254"/>
      <c r="VTR269" s="254"/>
      <c r="VTS269" s="254"/>
      <c r="VTT269" s="254"/>
      <c r="VTU269" s="254"/>
      <c r="VTV269" s="254"/>
      <c r="VTW269" s="254"/>
      <c r="VTX269" s="254"/>
      <c r="VTY269" s="254"/>
      <c r="VTZ269" s="254"/>
      <c r="VUA269" s="254"/>
      <c r="VUB269" s="254"/>
      <c r="VUC269" s="254"/>
      <c r="VUD269" s="254"/>
      <c r="VUE269" s="254"/>
      <c r="VUF269" s="254"/>
      <c r="VUG269" s="254"/>
      <c r="VUH269" s="254"/>
      <c r="VUI269" s="254"/>
      <c r="VUJ269" s="254"/>
      <c r="VUK269" s="254"/>
      <c r="VUL269" s="254"/>
      <c r="VUM269" s="254"/>
      <c r="VUN269" s="254"/>
      <c r="VUO269" s="254"/>
      <c r="VUP269" s="254"/>
      <c r="VUQ269" s="254"/>
      <c r="VUR269" s="254"/>
      <c r="VUS269" s="254"/>
      <c r="VUT269" s="254"/>
      <c r="VUU269" s="254"/>
      <c r="VUV269" s="254"/>
      <c r="VUW269" s="254"/>
      <c r="VUX269" s="254"/>
      <c r="VUY269" s="254"/>
      <c r="VUZ269" s="254"/>
      <c r="VVA269" s="254"/>
      <c r="VVB269" s="254"/>
      <c r="VVC269" s="254"/>
      <c r="VVD269" s="254"/>
      <c r="VVE269" s="254"/>
      <c r="VVF269" s="254"/>
      <c r="VVG269" s="254"/>
      <c r="VVH269" s="254"/>
      <c r="VVI269" s="254"/>
      <c r="VVJ269" s="254"/>
      <c r="VVK269" s="254"/>
      <c r="VVL269" s="254"/>
      <c r="VVM269" s="254"/>
      <c r="VVN269" s="254"/>
      <c r="VVO269" s="254"/>
      <c r="VVP269" s="254"/>
      <c r="VVQ269" s="254"/>
      <c r="VVR269" s="254"/>
      <c r="VVS269" s="254"/>
      <c r="VVT269" s="254"/>
      <c r="VVU269" s="254"/>
      <c r="VVV269" s="254"/>
      <c r="VVW269" s="254"/>
      <c r="VVX269" s="254"/>
      <c r="VVY269" s="254"/>
      <c r="VVZ269" s="254"/>
      <c r="VWA269" s="254"/>
      <c r="VWB269" s="254"/>
      <c r="VWC269" s="254"/>
      <c r="VWD269" s="254"/>
      <c r="VWE269" s="254"/>
      <c r="VWF269" s="254"/>
      <c r="VWG269" s="254"/>
      <c r="VWH269" s="254"/>
      <c r="VWI269" s="254"/>
      <c r="VWJ269" s="254"/>
      <c r="VWK269" s="254"/>
      <c r="VWL269" s="254"/>
      <c r="VWM269" s="254"/>
      <c r="VWN269" s="254"/>
      <c r="VWO269" s="254"/>
      <c r="VWP269" s="254"/>
      <c r="VWQ269" s="254"/>
      <c r="VWR269" s="254"/>
      <c r="VWS269" s="254"/>
      <c r="VWT269" s="254"/>
      <c r="VWU269" s="254"/>
      <c r="VWV269" s="254"/>
      <c r="VWW269" s="254"/>
      <c r="VWX269" s="254"/>
      <c r="VWY269" s="254"/>
      <c r="VWZ269" s="254"/>
      <c r="VXA269" s="254"/>
      <c r="VXB269" s="254"/>
      <c r="VXC269" s="254"/>
      <c r="VXD269" s="254"/>
      <c r="VXE269" s="254"/>
      <c r="VXF269" s="254"/>
      <c r="VXG269" s="254"/>
      <c r="VXH269" s="254"/>
      <c r="VXI269" s="254"/>
      <c r="VXJ269" s="254"/>
      <c r="VXK269" s="254"/>
      <c r="VXL269" s="254"/>
      <c r="VXM269" s="254"/>
      <c r="VXN269" s="254"/>
      <c r="VXO269" s="254"/>
      <c r="VXP269" s="254"/>
      <c r="VXQ269" s="254"/>
      <c r="VXR269" s="254"/>
      <c r="VXS269" s="254"/>
      <c r="VXT269" s="254"/>
      <c r="VXU269" s="254"/>
      <c r="VXV269" s="254"/>
      <c r="VXW269" s="254"/>
      <c r="VXX269" s="254"/>
      <c r="VXY269" s="254"/>
      <c r="VXZ269" s="254"/>
      <c r="VYA269" s="254"/>
      <c r="VYB269" s="254"/>
      <c r="VYC269" s="254"/>
      <c r="VYD269" s="254"/>
      <c r="VYE269" s="254"/>
      <c r="VYF269" s="254"/>
      <c r="VYG269" s="254"/>
      <c r="VYH269" s="254"/>
      <c r="VYI269" s="254"/>
      <c r="VYJ269" s="254"/>
      <c r="VYK269" s="254"/>
      <c r="VYL269" s="254"/>
      <c r="VYM269" s="254"/>
      <c r="VYN269" s="254"/>
      <c r="VYO269" s="254"/>
      <c r="VYP269" s="254"/>
      <c r="VYQ269" s="254"/>
      <c r="VYR269" s="254"/>
      <c r="VYS269" s="254"/>
      <c r="VYT269" s="254"/>
      <c r="VYU269" s="254"/>
      <c r="VYV269" s="254"/>
      <c r="VYW269" s="254"/>
      <c r="VYX269" s="254"/>
      <c r="VYY269" s="254"/>
      <c r="VYZ269" s="254"/>
      <c r="VZA269" s="254"/>
      <c r="VZB269" s="254"/>
      <c r="VZC269" s="254"/>
      <c r="VZD269" s="254"/>
      <c r="VZE269" s="254"/>
      <c r="VZF269" s="254"/>
      <c r="VZG269" s="254"/>
      <c r="VZH269" s="254"/>
      <c r="VZI269" s="254"/>
      <c r="VZJ269" s="254"/>
      <c r="VZK269" s="254"/>
      <c r="VZL269" s="254"/>
      <c r="VZM269" s="254"/>
      <c r="VZN269" s="254"/>
      <c r="VZO269" s="254"/>
      <c r="VZP269" s="254"/>
      <c r="VZQ269" s="254"/>
      <c r="VZR269" s="254"/>
      <c r="VZS269" s="254"/>
      <c r="VZT269" s="254"/>
      <c r="VZU269" s="254"/>
      <c r="VZV269" s="254"/>
      <c r="VZW269" s="254"/>
      <c r="VZX269" s="254"/>
      <c r="VZY269" s="254"/>
      <c r="VZZ269" s="254"/>
      <c r="WAA269" s="254"/>
      <c r="WAB269" s="254"/>
      <c r="WAC269" s="254"/>
      <c r="WAD269" s="254"/>
      <c r="WAE269" s="254"/>
      <c r="WAF269" s="254"/>
      <c r="WAG269" s="254"/>
      <c r="WAH269" s="254"/>
      <c r="WAI269" s="254"/>
      <c r="WAJ269" s="254"/>
      <c r="WAK269" s="254"/>
      <c r="WAL269" s="254"/>
      <c r="WAM269" s="254"/>
      <c r="WAN269" s="254"/>
      <c r="WAO269" s="254"/>
      <c r="WAP269" s="254"/>
      <c r="WAQ269" s="254"/>
      <c r="WAR269" s="254"/>
      <c r="WAS269" s="254"/>
      <c r="WAT269" s="254"/>
      <c r="WAU269" s="254"/>
      <c r="WAV269" s="254"/>
      <c r="WAW269" s="254"/>
      <c r="WAX269" s="254"/>
      <c r="WAY269" s="254"/>
      <c r="WAZ269" s="254"/>
      <c r="WBA269" s="254"/>
      <c r="WBB269" s="254"/>
      <c r="WBC269" s="254"/>
      <c r="WBD269" s="254"/>
      <c r="WBE269" s="254"/>
      <c r="WBF269" s="254"/>
      <c r="WBG269" s="254"/>
      <c r="WBH269" s="254"/>
      <c r="WBI269" s="254"/>
      <c r="WBJ269" s="254"/>
      <c r="WBK269" s="254"/>
      <c r="WBL269" s="254"/>
      <c r="WBM269" s="254"/>
      <c r="WBN269" s="254"/>
      <c r="WBO269" s="254"/>
      <c r="WBP269" s="254"/>
      <c r="WBQ269" s="254"/>
      <c r="WBR269" s="254"/>
      <c r="WBS269" s="254"/>
      <c r="WBT269" s="254"/>
      <c r="WBU269" s="254"/>
      <c r="WBV269" s="254"/>
      <c r="WBW269" s="254"/>
      <c r="WBX269" s="254"/>
      <c r="WBY269" s="254"/>
      <c r="WBZ269" s="254"/>
      <c r="WCA269" s="254"/>
      <c r="WCB269" s="254"/>
      <c r="WCC269" s="254"/>
      <c r="WCD269" s="254"/>
      <c r="WCE269" s="254"/>
      <c r="WCF269" s="254"/>
      <c r="WCG269" s="254"/>
      <c r="WCH269" s="254"/>
      <c r="WCI269" s="254"/>
      <c r="WCJ269" s="254"/>
      <c r="WCK269" s="254"/>
      <c r="WCL269" s="254"/>
      <c r="WCM269" s="254"/>
      <c r="WCN269" s="254"/>
      <c r="WCO269" s="254"/>
      <c r="WCP269" s="254"/>
      <c r="WCQ269" s="254"/>
      <c r="WCR269" s="254"/>
      <c r="WCS269" s="254"/>
      <c r="WCT269" s="254"/>
      <c r="WCU269" s="254"/>
      <c r="WCV269" s="254"/>
      <c r="WCW269" s="254"/>
      <c r="WCX269" s="254"/>
      <c r="WCY269" s="254"/>
      <c r="WCZ269" s="254"/>
      <c r="WDA269" s="254"/>
      <c r="WDB269" s="254"/>
      <c r="WDC269" s="254"/>
      <c r="WDD269" s="254"/>
      <c r="WDE269" s="254"/>
      <c r="WDF269" s="254"/>
      <c r="WDG269" s="254"/>
      <c r="WDH269" s="254"/>
      <c r="WDI269" s="254"/>
      <c r="WDJ269" s="254"/>
      <c r="WDK269" s="254"/>
      <c r="WDL269" s="254"/>
      <c r="WDM269" s="254"/>
      <c r="WDN269" s="254"/>
      <c r="WDO269" s="254"/>
      <c r="WDP269" s="254"/>
      <c r="WDQ269" s="254"/>
      <c r="WDR269" s="254"/>
      <c r="WDS269" s="254"/>
      <c r="WDT269" s="254"/>
      <c r="WDU269" s="254"/>
      <c r="WDV269" s="254"/>
      <c r="WDW269" s="254"/>
      <c r="WDX269" s="254"/>
      <c r="WDY269" s="254"/>
      <c r="WDZ269" s="254"/>
      <c r="WEA269" s="254"/>
      <c r="WEB269" s="254"/>
      <c r="WEC269" s="254"/>
      <c r="WED269" s="254"/>
      <c r="WEE269" s="254"/>
      <c r="WEF269" s="254"/>
      <c r="WEG269" s="254"/>
      <c r="WEH269" s="254"/>
      <c r="WEI269" s="254"/>
      <c r="WEJ269" s="254"/>
      <c r="WEK269" s="254"/>
      <c r="WEL269" s="254"/>
      <c r="WEM269" s="254"/>
      <c r="WEN269" s="254"/>
      <c r="WEO269" s="254"/>
      <c r="WEP269" s="254"/>
      <c r="WEQ269" s="254"/>
      <c r="WER269" s="254"/>
      <c r="WES269" s="254"/>
      <c r="WET269" s="254"/>
      <c r="WEU269" s="254"/>
      <c r="WEV269" s="254"/>
      <c r="WEW269" s="254"/>
      <c r="WEX269" s="254"/>
      <c r="WEY269" s="254"/>
      <c r="WEZ269" s="254"/>
      <c r="WFA269" s="254"/>
      <c r="WFB269" s="254"/>
      <c r="WFC269" s="254"/>
      <c r="WFD269" s="254"/>
      <c r="WFE269" s="254"/>
      <c r="WFF269" s="254"/>
      <c r="WFG269" s="254"/>
      <c r="WFH269" s="254"/>
      <c r="WFI269" s="254"/>
      <c r="WFJ269" s="254"/>
      <c r="WFK269" s="254"/>
      <c r="WFL269" s="254"/>
      <c r="WFM269" s="254"/>
      <c r="WFN269" s="254"/>
      <c r="WFO269" s="254"/>
      <c r="WFP269" s="254"/>
      <c r="WFQ269" s="254"/>
      <c r="WFR269" s="254"/>
      <c r="WFS269" s="254"/>
      <c r="WFT269" s="254"/>
      <c r="WFU269" s="254"/>
      <c r="WFV269" s="254"/>
      <c r="WFW269" s="254"/>
      <c r="WFX269" s="254"/>
      <c r="WFY269" s="254"/>
      <c r="WFZ269" s="254"/>
      <c r="WGA269" s="254"/>
      <c r="WGB269" s="254"/>
      <c r="WGC269" s="254"/>
      <c r="WGD269" s="254"/>
      <c r="WGE269" s="254"/>
      <c r="WGF269" s="254"/>
      <c r="WGG269" s="254"/>
      <c r="WGH269" s="254"/>
      <c r="WGI269" s="254"/>
      <c r="WGJ269" s="254"/>
      <c r="WGK269" s="254"/>
      <c r="WGL269" s="254"/>
      <c r="WGM269" s="254"/>
      <c r="WGN269" s="254"/>
      <c r="WGO269" s="254"/>
      <c r="WGP269" s="254"/>
      <c r="WGQ269" s="254"/>
      <c r="WGR269" s="254"/>
      <c r="WGS269" s="254"/>
      <c r="WGT269" s="254"/>
      <c r="WGU269" s="254"/>
      <c r="WGV269" s="254"/>
      <c r="WGW269" s="254"/>
      <c r="WGX269" s="254"/>
      <c r="WGY269" s="254"/>
      <c r="WGZ269" s="254"/>
      <c r="WHA269" s="254"/>
      <c r="WHB269" s="254"/>
      <c r="WHC269" s="254"/>
      <c r="WHD269" s="254"/>
      <c r="WHE269" s="254"/>
      <c r="WHF269" s="254"/>
      <c r="WHG269" s="254"/>
      <c r="WHH269" s="254"/>
      <c r="WHI269" s="254"/>
      <c r="WHJ269" s="254"/>
      <c r="WHK269" s="254"/>
      <c r="WHL269" s="254"/>
      <c r="WHM269" s="254"/>
      <c r="WHN269" s="254"/>
      <c r="WHO269" s="254"/>
      <c r="WHP269" s="254"/>
      <c r="WHQ269" s="254"/>
      <c r="WHR269" s="254"/>
      <c r="WHS269" s="254"/>
      <c r="WHT269" s="254"/>
      <c r="WHU269" s="254"/>
      <c r="WHV269" s="254"/>
      <c r="WHW269" s="254"/>
      <c r="WHX269" s="254"/>
      <c r="WHY269" s="254"/>
      <c r="WHZ269" s="254"/>
      <c r="WIA269" s="254"/>
      <c r="WIB269" s="254"/>
      <c r="WIC269" s="254"/>
      <c r="WID269" s="254"/>
      <c r="WIE269" s="254"/>
      <c r="WIF269" s="254"/>
      <c r="WIG269" s="254"/>
      <c r="WIH269" s="254"/>
      <c r="WII269" s="254"/>
      <c r="WIJ269" s="254"/>
      <c r="WIK269" s="254"/>
      <c r="WIL269" s="254"/>
      <c r="WIM269" s="254"/>
      <c r="WIN269" s="254"/>
      <c r="WIO269" s="254"/>
      <c r="WIP269" s="254"/>
      <c r="WIQ269" s="254"/>
      <c r="WIR269" s="254"/>
      <c r="WIS269" s="254"/>
      <c r="WIT269" s="254"/>
      <c r="WIU269" s="254"/>
      <c r="WIV269" s="254"/>
      <c r="WIW269" s="254"/>
      <c r="WIX269" s="254"/>
      <c r="WIY269" s="254"/>
      <c r="WIZ269" s="254"/>
      <c r="WJA269" s="254"/>
      <c r="WJB269" s="254"/>
      <c r="WJC269" s="254"/>
      <c r="WJD269" s="254"/>
      <c r="WJE269" s="254"/>
      <c r="WJF269" s="254"/>
      <c r="WJG269" s="254"/>
      <c r="WJH269" s="254"/>
      <c r="WJI269" s="254"/>
      <c r="WJJ269" s="254"/>
      <c r="WJK269" s="254"/>
      <c r="WJL269" s="254"/>
      <c r="WJM269" s="254"/>
      <c r="WJN269" s="254"/>
      <c r="WJO269" s="254"/>
      <c r="WJP269" s="254"/>
      <c r="WJQ269" s="254"/>
      <c r="WJR269" s="254"/>
      <c r="WJS269" s="254"/>
      <c r="WJT269" s="254"/>
      <c r="WJU269" s="254"/>
      <c r="WJV269" s="254"/>
      <c r="WJW269" s="254"/>
      <c r="WJX269" s="254"/>
      <c r="WJY269" s="254"/>
      <c r="WJZ269" s="254"/>
      <c r="WKA269" s="254"/>
      <c r="WKB269" s="254"/>
      <c r="WKC269" s="254"/>
      <c r="WKD269" s="254"/>
      <c r="WKE269" s="254"/>
      <c r="WKF269" s="254"/>
      <c r="WKG269" s="254"/>
      <c r="WKH269" s="254"/>
      <c r="WKI269" s="254"/>
      <c r="WKJ269" s="254"/>
      <c r="WKK269" s="254"/>
      <c r="WKL269" s="254"/>
      <c r="WKM269" s="254"/>
      <c r="WKN269" s="254"/>
      <c r="WKO269" s="254"/>
      <c r="WKP269" s="254"/>
      <c r="WKQ269" s="254"/>
      <c r="WKR269" s="254"/>
      <c r="WKS269" s="254"/>
      <c r="WKT269" s="254"/>
      <c r="WKU269" s="254"/>
      <c r="WKV269" s="254"/>
      <c r="WKW269" s="254"/>
      <c r="WKX269" s="254"/>
      <c r="WKY269" s="254"/>
      <c r="WKZ269" s="254"/>
      <c r="WLA269" s="254"/>
      <c r="WLB269" s="254"/>
      <c r="WLC269" s="254"/>
      <c r="WLD269" s="254"/>
      <c r="WLE269" s="254"/>
      <c r="WLF269" s="254"/>
      <c r="WLG269" s="254"/>
      <c r="WLH269" s="254"/>
      <c r="WLI269" s="254"/>
      <c r="WLJ269" s="254"/>
      <c r="WLK269" s="254"/>
      <c r="WLL269" s="254"/>
      <c r="WLM269" s="254"/>
      <c r="WLN269" s="254"/>
      <c r="WLO269" s="254"/>
      <c r="WLP269" s="254"/>
      <c r="WLQ269" s="254"/>
      <c r="WLR269" s="254"/>
      <c r="WLS269" s="254"/>
      <c r="WLT269" s="254"/>
      <c r="WLU269" s="254"/>
      <c r="WLV269" s="254"/>
      <c r="WLW269" s="254"/>
      <c r="WLX269" s="254"/>
      <c r="WLY269" s="254"/>
      <c r="WLZ269" s="254"/>
      <c r="WMA269" s="254"/>
      <c r="WMB269" s="254"/>
      <c r="WMC269" s="254"/>
      <c r="WMD269" s="254"/>
      <c r="WME269" s="254"/>
      <c r="WMF269" s="254"/>
      <c r="WMG269" s="254"/>
      <c r="WMH269" s="254"/>
      <c r="WMI269" s="254"/>
      <c r="WMJ269" s="254"/>
      <c r="WMK269" s="254"/>
      <c r="WML269" s="254"/>
      <c r="WMM269" s="254"/>
      <c r="WMN269" s="254"/>
      <c r="WMO269" s="254"/>
      <c r="WMP269" s="254"/>
      <c r="WMQ269" s="254"/>
      <c r="WMR269" s="254"/>
      <c r="WMS269" s="254"/>
      <c r="WMT269" s="254"/>
      <c r="WMU269" s="254"/>
      <c r="WMV269" s="254"/>
      <c r="WMW269" s="254"/>
      <c r="WMX269" s="254"/>
      <c r="WMY269" s="254"/>
      <c r="WMZ269" s="254"/>
      <c r="WNA269" s="254"/>
      <c r="WNB269" s="254"/>
      <c r="WNC269" s="254"/>
      <c r="WND269" s="254"/>
      <c r="WNE269" s="254"/>
      <c r="WNF269" s="254"/>
      <c r="WNG269" s="254"/>
      <c r="WNH269" s="254"/>
      <c r="WNI269" s="254"/>
      <c r="WNJ269" s="254"/>
      <c r="WNK269" s="254"/>
      <c r="WNL269" s="254"/>
      <c r="WNM269" s="254"/>
      <c r="WNN269" s="254"/>
      <c r="WNO269" s="254"/>
      <c r="WNP269" s="254"/>
      <c r="WNQ269" s="254"/>
      <c r="WNR269" s="254"/>
      <c r="WNS269" s="254"/>
      <c r="WNT269" s="254"/>
      <c r="WNU269" s="254"/>
      <c r="WNV269" s="254"/>
      <c r="WNW269" s="254"/>
      <c r="WNX269" s="254"/>
      <c r="WNY269" s="254"/>
      <c r="WNZ269" s="254"/>
      <c r="WOA269" s="254"/>
      <c r="WOB269" s="254"/>
      <c r="WOC269" s="254"/>
      <c r="WOD269" s="254"/>
      <c r="WOE269" s="254"/>
      <c r="WOF269" s="254"/>
      <c r="WOG269" s="254"/>
      <c r="WOH269" s="254"/>
      <c r="WOI269" s="254"/>
      <c r="WOJ269" s="254"/>
      <c r="WOK269" s="254"/>
      <c r="WOL269" s="254"/>
      <c r="WOM269" s="254"/>
      <c r="WON269" s="254"/>
      <c r="WOO269" s="254"/>
      <c r="WOP269" s="254"/>
      <c r="WOQ269" s="254"/>
      <c r="WOR269" s="254"/>
      <c r="WOS269" s="254"/>
      <c r="WOT269" s="254"/>
      <c r="WOU269" s="254"/>
      <c r="WOV269" s="254"/>
      <c r="WOW269" s="254"/>
      <c r="WOX269" s="254"/>
      <c r="WOY269" s="254"/>
      <c r="WOZ269" s="254"/>
      <c r="WPA269" s="254"/>
      <c r="WPB269" s="254"/>
      <c r="WPC269" s="254"/>
      <c r="WPD269" s="254"/>
      <c r="WPE269" s="254"/>
      <c r="WPF269" s="254"/>
      <c r="WPG269" s="254"/>
      <c r="WPH269" s="254"/>
      <c r="WPI269" s="254"/>
      <c r="WPJ269" s="254"/>
      <c r="WPK269" s="254"/>
      <c r="WPL269" s="254"/>
      <c r="WPM269" s="254"/>
      <c r="WPN269" s="254"/>
      <c r="WPO269" s="254"/>
      <c r="WPP269" s="254"/>
      <c r="WPQ269" s="254"/>
      <c r="WPR269" s="254"/>
      <c r="WPS269" s="254"/>
      <c r="WPT269" s="254"/>
      <c r="WPU269" s="254"/>
      <c r="WPV269" s="254"/>
      <c r="WPW269" s="254"/>
      <c r="WPX269" s="254"/>
      <c r="WPY269" s="254"/>
      <c r="WPZ269" s="254"/>
      <c r="WQA269" s="254"/>
      <c r="WQB269" s="254"/>
      <c r="WQC269" s="254"/>
      <c r="WQD269" s="254"/>
      <c r="WQE269" s="254"/>
      <c r="WQF269" s="254"/>
      <c r="WQG269" s="254"/>
      <c r="WQH269" s="254"/>
      <c r="WQI269" s="254"/>
      <c r="WQJ269" s="254"/>
      <c r="WQK269" s="254"/>
      <c r="WQL269" s="254"/>
      <c r="WQM269" s="254"/>
      <c r="WQN269" s="254"/>
      <c r="WQO269" s="254"/>
      <c r="WQP269" s="254"/>
      <c r="WQQ269" s="254"/>
      <c r="WQR269" s="254"/>
      <c r="WQS269" s="254"/>
      <c r="WQT269" s="254"/>
      <c r="WQU269" s="254"/>
      <c r="WQV269" s="254"/>
      <c r="WQW269" s="254"/>
      <c r="WQX269" s="254"/>
      <c r="WQY269" s="254"/>
      <c r="WQZ269" s="254"/>
      <c r="WRA269" s="254"/>
      <c r="WRB269" s="254"/>
      <c r="WRC269" s="254"/>
      <c r="WRD269" s="254"/>
      <c r="WRE269" s="254"/>
      <c r="WRF269" s="254"/>
      <c r="WRG269" s="254"/>
      <c r="WRH269" s="254"/>
      <c r="WRI269" s="254"/>
      <c r="WRJ269" s="254"/>
      <c r="WRK269" s="254"/>
      <c r="WRL269" s="254"/>
      <c r="WRM269" s="254"/>
      <c r="WRN269" s="254"/>
      <c r="WRO269" s="254"/>
      <c r="WRP269" s="254"/>
      <c r="WRQ269" s="254"/>
      <c r="WRR269" s="254"/>
      <c r="WRS269" s="254"/>
      <c r="WRT269" s="254"/>
      <c r="WRU269" s="254"/>
      <c r="WRV269" s="254"/>
      <c r="WRW269" s="254"/>
      <c r="WRX269" s="254"/>
      <c r="WRY269" s="254"/>
      <c r="WRZ269" s="254"/>
      <c r="WSA269" s="254"/>
      <c r="WSB269" s="254"/>
      <c r="WSC269" s="254"/>
      <c r="WSD269" s="254"/>
      <c r="WSE269" s="254"/>
      <c r="WSF269" s="254"/>
      <c r="WSG269" s="254"/>
      <c r="WSH269" s="254"/>
      <c r="WSI269" s="254"/>
      <c r="WSJ269" s="254"/>
      <c r="WSK269" s="254"/>
      <c r="WSL269" s="254"/>
      <c r="WSM269" s="254"/>
      <c r="WSN269" s="254"/>
      <c r="WSO269" s="254"/>
      <c r="WSP269" s="254"/>
      <c r="WSQ269" s="254"/>
      <c r="WSR269" s="254"/>
      <c r="WSS269" s="254"/>
      <c r="WST269" s="254"/>
      <c r="WSU269" s="254"/>
      <c r="WSV269" s="254"/>
      <c r="WSW269" s="254"/>
      <c r="WSX269" s="254"/>
      <c r="WSY269" s="254"/>
      <c r="WSZ269" s="254"/>
      <c r="WTA269" s="254"/>
      <c r="WTB269" s="254"/>
      <c r="WTC269" s="254"/>
      <c r="WTD269" s="254"/>
      <c r="WTE269" s="254"/>
      <c r="WTF269" s="254"/>
      <c r="WTG269" s="254"/>
      <c r="WTH269" s="254"/>
      <c r="WTI269" s="254"/>
      <c r="WTJ269" s="254"/>
      <c r="WTK269" s="254"/>
      <c r="WTL269" s="254"/>
      <c r="WTM269" s="254"/>
      <c r="WTN269" s="254"/>
      <c r="WTO269" s="254"/>
      <c r="WTP269" s="254"/>
      <c r="WTQ269" s="254"/>
      <c r="WTR269" s="254"/>
      <c r="WTS269" s="254"/>
      <c r="WTT269" s="254"/>
      <c r="WTU269" s="254"/>
      <c r="WTV269" s="254"/>
      <c r="WTW269" s="254"/>
      <c r="WTX269" s="254"/>
      <c r="WTY269" s="254"/>
      <c r="WTZ269" s="254"/>
      <c r="WUA269" s="254"/>
      <c r="WUB269" s="254"/>
      <c r="WUC269" s="254"/>
      <c r="WUD269" s="254"/>
      <c r="WUE269" s="254"/>
      <c r="WUF269" s="254"/>
      <c r="WUG269" s="254"/>
      <c r="WUH269" s="254"/>
      <c r="WUI269" s="254"/>
      <c r="WUJ269" s="254"/>
      <c r="WUK269" s="254"/>
      <c r="WUL269" s="254"/>
      <c r="WUM269" s="254"/>
      <c r="WUN269" s="254"/>
      <c r="WUO269" s="254"/>
      <c r="WUP269" s="254"/>
      <c r="WUQ269" s="254"/>
      <c r="WUR269" s="254"/>
      <c r="WUS269" s="254"/>
      <c r="WUT269" s="254"/>
      <c r="WUU269" s="254"/>
      <c r="WUV269" s="254"/>
      <c r="WUW269" s="254"/>
      <c r="WUX269" s="254"/>
      <c r="WUY269" s="254"/>
      <c r="WUZ269" s="254"/>
      <c r="WVA269" s="254"/>
      <c r="WVB269" s="254"/>
      <c r="WVC269" s="254"/>
      <c r="WVD269" s="254"/>
      <c r="WVE269" s="254"/>
      <c r="WVF269" s="254"/>
      <c r="WVG269" s="254"/>
      <c r="WVH269" s="254"/>
      <c r="WVI269" s="254"/>
      <c r="WVJ269" s="254"/>
      <c r="WVK269" s="254"/>
      <c r="WVL269" s="254"/>
      <c r="WVM269" s="254"/>
      <c r="WVN269" s="254"/>
      <c r="WVO269" s="254"/>
      <c r="WVP269" s="254"/>
      <c r="WVQ269" s="254"/>
      <c r="WVR269" s="254"/>
      <c r="WVS269" s="254"/>
      <c r="WVT269" s="254"/>
      <c r="WVU269" s="254"/>
      <c r="WVV269" s="254"/>
      <c r="WVW269" s="254"/>
      <c r="WVX269" s="254"/>
      <c r="WVY269" s="254"/>
      <c r="WVZ269" s="254"/>
      <c r="WWA269" s="254"/>
      <c r="WWB269" s="254"/>
      <c r="WWC269" s="254"/>
      <c r="WWD269" s="254"/>
      <c r="WWE269" s="254"/>
      <c r="WWF269" s="254"/>
      <c r="WWG269" s="254"/>
      <c r="WWH269" s="254"/>
      <c r="WWI269" s="254"/>
      <c r="WWJ269" s="254"/>
      <c r="WWK269" s="254"/>
      <c r="WWL269" s="254"/>
      <c r="WWM269" s="254"/>
      <c r="WWN269" s="254"/>
      <c r="WWO269" s="254"/>
      <c r="WWP269" s="254"/>
      <c r="WWQ269" s="254"/>
      <c r="WWR269" s="254"/>
      <c r="WWS269" s="254"/>
      <c r="WWT269" s="254"/>
      <c r="WWU269" s="254"/>
      <c r="WWV269" s="254"/>
      <c r="WWW269" s="254"/>
      <c r="WWX269" s="254"/>
      <c r="WWY269" s="254"/>
      <c r="WWZ269" s="254"/>
      <c r="WXA269" s="254"/>
      <c r="WXB269" s="254"/>
      <c r="WXC269" s="254"/>
      <c r="WXD269" s="254"/>
      <c r="WXE269" s="254"/>
      <c r="WXF269" s="254"/>
      <c r="WXG269" s="254"/>
      <c r="WXH269" s="254"/>
      <c r="WXI269" s="254"/>
      <c r="WXJ269" s="254"/>
      <c r="WXK269" s="254"/>
      <c r="WXL269" s="254"/>
      <c r="WXM269" s="254"/>
      <c r="WXN269" s="254"/>
      <c r="WXO269" s="254"/>
      <c r="WXP269" s="254"/>
      <c r="WXQ269" s="254"/>
      <c r="WXR269" s="254"/>
      <c r="WXS269" s="254"/>
      <c r="WXT269" s="254"/>
      <c r="WXU269" s="254"/>
      <c r="WXV269" s="254"/>
      <c r="WXW269" s="254"/>
      <c r="WXX269" s="254"/>
      <c r="WXY269" s="254"/>
      <c r="WXZ269" s="254"/>
      <c r="WYA269" s="254"/>
      <c r="WYB269" s="254"/>
      <c r="WYC269" s="254"/>
      <c r="WYD269" s="254"/>
      <c r="WYE269" s="254"/>
      <c r="WYF269" s="254"/>
      <c r="WYG269" s="254"/>
      <c r="WYH269" s="254"/>
      <c r="WYI269" s="254"/>
      <c r="WYJ269" s="254"/>
      <c r="WYK269" s="254"/>
      <c r="WYL269" s="254"/>
      <c r="WYM269" s="254"/>
      <c r="WYN269" s="254"/>
      <c r="WYO269" s="254"/>
      <c r="WYP269" s="254"/>
      <c r="WYQ269" s="254"/>
      <c r="WYR269" s="254"/>
      <c r="WYS269" s="254"/>
      <c r="WYT269" s="254"/>
      <c r="WYU269" s="254"/>
      <c r="WYV269" s="254"/>
      <c r="WYW269" s="254"/>
      <c r="WYX269" s="254"/>
      <c r="WYY269" s="254"/>
      <c r="WYZ269" s="254"/>
      <c r="WZA269" s="254"/>
      <c r="WZB269" s="254"/>
      <c r="WZC269" s="254"/>
      <c r="WZD269" s="254"/>
      <c r="WZE269" s="254"/>
      <c r="WZF269" s="254"/>
      <c r="WZG269" s="254"/>
      <c r="WZH269" s="254"/>
      <c r="WZI269" s="254"/>
      <c r="WZJ269" s="254"/>
      <c r="WZK269" s="254"/>
      <c r="WZL269" s="254"/>
      <c r="WZM269" s="254"/>
      <c r="WZN269" s="254"/>
      <c r="WZO269" s="254"/>
      <c r="WZP269" s="254"/>
      <c r="WZQ269" s="254"/>
      <c r="WZR269" s="254"/>
      <c r="WZS269" s="254"/>
      <c r="WZT269" s="254"/>
      <c r="WZU269" s="254"/>
      <c r="WZV269" s="254"/>
      <c r="WZW269" s="254"/>
      <c r="WZX269" s="254"/>
      <c r="WZY269" s="254"/>
      <c r="WZZ269" s="254"/>
      <c r="XAA269" s="254"/>
      <c r="XAB269" s="254"/>
      <c r="XAC269" s="254"/>
      <c r="XAD269" s="254"/>
      <c r="XAE269" s="254"/>
      <c r="XAF269" s="254"/>
      <c r="XAG269" s="254"/>
      <c r="XAH269" s="254"/>
      <c r="XAI269" s="254"/>
      <c r="XAJ269" s="254"/>
      <c r="XAK269" s="254"/>
      <c r="XAL269" s="254"/>
      <c r="XAM269" s="254"/>
      <c r="XAN269" s="254"/>
      <c r="XAO269" s="254"/>
      <c r="XAP269" s="254"/>
      <c r="XAQ269" s="254"/>
      <c r="XAR269" s="254"/>
      <c r="XAS269" s="254"/>
      <c r="XAT269" s="254"/>
      <c r="XAU269" s="254"/>
      <c r="XAV269" s="254"/>
      <c r="XAW269" s="254"/>
      <c r="XAX269" s="254"/>
      <c r="XAY269" s="254"/>
      <c r="XAZ269" s="254"/>
      <c r="XBA269" s="254"/>
      <c r="XBB269" s="254"/>
      <c r="XBC269" s="254"/>
      <c r="XBD269" s="254"/>
      <c r="XBE269" s="254"/>
      <c r="XBF269" s="254"/>
      <c r="XBG269" s="254"/>
      <c r="XBH269" s="254"/>
      <c r="XBI269" s="254"/>
      <c r="XBJ269" s="254"/>
      <c r="XBK269" s="254"/>
      <c r="XBL269" s="254"/>
      <c r="XBM269" s="254"/>
      <c r="XBN269" s="254"/>
      <c r="XBO269" s="254"/>
      <c r="XBP269" s="254"/>
      <c r="XBQ269" s="254"/>
      <c r="XBR269" s="254"/>
      <c r="XBS269" s="254"/>
      <c r="XBT269" s="254"/>
      <c r="XBU269" s="254"/>
      <c r="XBV269" s="254"/>
      <c r="XBW269" s="254"/>
      <c r="XBX269" s="254"/>
      <c r="XBY269" s="254"/>
      <c r="XBZ269" s="254"/>
      <c r="XCA269" s="254"/>
      <c r="XCB269" s="254"/>
      <c r="XCC269" s="254"/>
      <c r="XCD269" s="254"/>
      <c r="XCE269" s="254"/>
      <c r="XCF269" s="254"/>
      <c r="XCG269" s="254"/>
      <c r="XCH269" s="254"/>
      <c r="XCI269" s="254"/>
      <c r="XCJ269" s="254"/>
      <c r="XCK269" s="254"/>
      <c r="XCL269" s="254"/>
      <c r="XCM269" s="254"/>
      <c r="XCN269" s="254"/>
      <c r="XCO269" s="254"/>
      <c r="XCP269" s="254"/>
      <c r="XCQ269" s="254"/>
      <c r="XCR269" s="254"/>
      <c r="XCS269" s="254"/>
      <c r="XCT269" s="254"/>
      <c r="XCU269" s="254"/>
      <c r="XCV269" s="254"/>
      <c r="XCW269" s="254"/>
      <c r="XCX269" s="254"/>
      <c r="XCY269" s="254"/>
      <c r="XCZ269" s="254"/>
      <c r="XDA269" s="254"/>
      <c r="XDB269" s="254"/>
      <c r="XDC269" s="254"/>
      <c r="XDD269" s="254"/>
      <c r="XDE269" s="254"/>
      <c r="XDF269" s="254"/>
      <c r="XDG269" s="254"/>
      <c r="XDH269" s="254"/>
      <c r="XDI269" s="254"/>
      <c r="XDJ269" s="254"/>
      <c r="XDK269" s="254"/>
      <c r="XDL269" s="254"/>
      <c r="XDM269" s="254"/>
      <c r="XDN269" s="254"/>
      <c r="XDO269" s="254"/>
      <c r="XDP269" s="254"/>
      <c r="XDQ269" s="254"/>
      <c r="XDR269" s="254"/>
      <c r="XDS269" s="254"/>
      <c r="XDT269" s="254"/>
      <c r="XDU269" s="254"/>
      <c r="XDV269" s="254"/>
      <c r="XDW269" s="254"/>
      <c r="XDX269" s="254"/>
      <c r="XDY269" s="254"/>
      <c r="XDZ269" s="254"/>
      <c r="XEA269" s="254"/>
      <c r="XEB269" s="254"/>
      <c r="XEC269" s="254"/>
      <c r="XED269" s="254"/>
      <c r="XEE269" s="254"/>
      <c r="XEF269" s="254"/>
      <c r="XEG269" s="254"/>
      <c r="XEH269" s="254"/>
      <c r="XEI269" s="254"/>
      <c r="XEJ269" s="254"/>
      <c r="XEK269" s="254"/>
      <c r="XEL269" s="254"/>
      <c r="XEM269" s="254"/>
      <c r="XEN269" s="254"/>
    </row>
    <row r="270" spans="1:16368" s="238" customFormat="1">
      <c r="A270" s="254"/>
      <c r="B270" s="254"/>
      <c r="C270" s="254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317"/>
      <c r="O270" s="254"/>
      <c r="P270" s="254"/>
      <c r="Q270" s="317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4"/>
      <c r="BA270" s="254"/>
      <c r="BB270" s="254"/>
      <c r="BC270" s="254"/>
      <c r="BD270" s="254"/>
      <c r="BE270" s="254"/>
      <c r="BF270" s="254"/>
      <c r="BG270" s="254"/>
      <c r="BH270" s="254"/>
      <c r="BI270" s="254"/>
      <c r="BJ270" s="254"/>
      <c r="BK270" s="254"/>
      <c r="BL270" s="254"/>
      <c r="BM270" s="254"/>
      <c r="BN270" s="254"/>
      <c r="BO270" s="254"/>
      <c r="BP270" s="254"/>
      <c r="BQ270" s="254"/>
      <c r="BR270" s="254"/>
      <c r="BS270" s="254"/>
      <c r="BT270" s="254"/>
      <c r="BU270" s="254"/>
      <c r="BV270" s="254"/>
      <c r="BW270" s="254"/>
      <c r="BX270" s="254"/>
      <c r="BY270" s="254"/>
      <c r="BZ270" s="254"/>
      <c r="CA270" s="254"/>
      <c r="CB270" s="254"/>
      <c r="CC270" s="254"/>
      <c r="CD270" s="254"/>
      <c r="CE270" s="254"/>
      <c r="CF270" s="254"/>
      <c r="CG270" s="254"/>
      <c r="CH270" s="254"/>
      <c r="CI270" s="254"/>
      <c r="CJ270" s="254"/>
      <c r="CK270" s="254"/>
      <c r="CL270" s="254"/>
      <c r="CM270" s="254"/>
      <c r="CN270" s="254"/>
      <c r="CO270" s="254"/>
      <c r="CP270" s="254"/>
      <c r="CQ270" s="254"/>
      <c r="CR270" s="254"/>
      <c r="CS270" s="254"/>
      <c r="CT270" s="254"/>
      <c r="CU270" s="254"/>
      <c r="CV270" s="254"/>
      <c r="CW270" s="254"/>
      <c r="CX270" s="254"/>
      <c r="CY270" s="254"/>
      <c r="CZ270" s="254"/>
      <c r="DA270" s="254"/>
      <c r="DB270" s="254"/>
      <c r="DC270" s="254"/>
      <c r="DD270" s="254"/>
      <c r="DE270" s="254"/>
      <c r="DF270" s="254"/>
      <c r="DG270" s="254"/>
      <c r="DH270" s="254"/>
      <c r="DI270" s="254"/>
      <c r="DJ270" s="254"/>
      <c r="DK270" s="254"/>
      <c r="DL270" s="254"/>
      <c r="DM270" s="254"/>
      <c r="DN270" s="254"/>
      <c r="DO270" s="254"/>
      <c r="DP270" s="254"/>
      <c r="DQ270" s="254"/>
      <c r="DR270" s="254"/>
      <c r="DS270" s="254"/>
      <c r="DT270" s="254"/>
      <c r="DU270" s="254"/>
      <c r="DV270" s="254"/>
      <c r="DW270" s="254"/>
      <c r="DX270" s="254"/>
      <c r="DY270" s="254"/>
      <c r="DZ270" s="254"/>
      <c r="EA270" s="254"/>
      <c r="EB270" s="254"/>
      <c r="EC270" s="254"/>
      <c r="ED270" s="254"/>
      <c r="EE270" s="254"/>
      <c r="EF270" s="254"/>
      <c r="EG270" s="254"/>
      <c r="EH270" s="254"/>
      <c r="EI270" s="254"/>
      <c r="EJ270" s="254"/>
      <c r="EK270" s="254"/>
      <c r="EL270" s="254"/>
      <c r="EM270" s="254"/>
      <c r="EN270" s="254"/>
      <c r="EO270" s="254"/>
      <c r="EP270" s="254"/>
      <c r="EQ270" s="254"/>
      <c r="ER270" s="254"/>
      <c r="ES270" s="254"/>
      <c r="ET270" s="254"/>
      <c r="EU270" s="254"/>
      <c r="EV270" s="254"/>
      <c r="EW270" s="254"/>
      <c r="EX270" s="254"/>
      <c r="EY270" s="254"/>
      <c r="EZ270" s="254"/>
      <c r="FA270" s="254"/>
      <c r="FB270" s="254"/>
      <c r="FC270" s="254"/>
      <c r="FD270" s="254"/>
      <c r="FE270" s="254"/>
      <c r="FF270" s="254"/>
      <c r="FG270" s="254"/>
      <c r="FH270" s="254"/>
      <c r="FI270" s="254"/>
      <c r="FJ270" s="254"/>
      <c r="FK270" s="254"/>
      <c r="FL270" s="254"/>
      <c r="FM270" s="254"/>
      <c r="FN270" s="254"/>
      <c r="FO270" s="254"/>
      <c r="FP270" s="254"/>
      <c r="FQ270" s="254"/>
      <c r="FR270" s="254"/>
      <c r="FS270" s="254"/>
      <c r="FT270" s="254"/>
      <c r="FU270" s="254"/>
      <c r="FV270" s="254"/>
      <c r="FW270" s="254"/>
      <c r="FX270" s="254"/>
      <c r="FY270" s="254"/>
      <c r="FZ270" s="254"/>
      <c r="GA270" s="254"/>
      <c r="GB270" s="254"/>
      <c r="GC270" s="254"/>
      <c r="GD270" s="254"/>
      <c r="GE270" s="254"/>
      <c r="GF270" s="254"/>
      <c r="GG270" s="254"/>
      <c r="GH270" s="254"/>
      <c r="GI270" s="254"/>
      <c r="GJ270" s="254"/>
      <c r="GK270" s="254"/>
      <c r="GL270" s="254"/>
      <c r="GM270" s="254"/>
      <c r="GN270" s="254"/>
      <c r="GO270" s="254"/>
      <c r="GP270" s="254"/>
      <c r="GQ270" s="254"/>
      <c r="GR270" s="254"/>
      <c r="GS270" s="254"/>
      <c r="GT270" s="254"/>
      <c r="GU270" s="254"/>
      <c r="GV270" s="254"/>
      <c r="GW270" s="254"/>
      <c r="GX270" s="254"/>
      <c r="GY270" s="254"/>
      <c r="GZ270" s="254"/>
      <c r="HA270" s="254"/>
      <c r="HB270" s="254"/>
      <c r="HC270" s="254"/>
      <c r="HD270" s="254"/>
      <c r="HE270" s="254"/>
      <c r="HF270" s="254"/>
      <c r="HG270" s="254"/>
      <c r="HH270" s="254"/>
      <c r="HI270" s="254"/>
      <c r="HJ270" s="254"/>
      <c r="HK270" s="254"/>
      <c r="HL270" s="254"/>
      <c r="HM270" s="254"/>
      <c r="HN270" s="254"/>
      <c r="HO270" s="254"/>
      <c r="HP270" s="254"/>
      <c r="HQ270" s="254"/>
      <c r="HR270" s="254"/>
      <c r="HS270" s="254"/>
      <c r="HT270" s="254"/>
      <c r="HU270" s="254"/>
      <c r="HV270" s="254"/>
      <c r="HW270" s="254"/>
      <c r="HX270" s="254"/>
      <c r="HY270" s="254"/>
      <c r="HZ270" s="254"/>
      <c r="IA270" s="254"/>
      <c r="IB270" s="254"/>
      <c r="IC270" s="254"/>
      <c r="ID270" s="254"/>
      <c r="IE270" s="254"/>
      <c r="IF270" s="254"/>
      <c r="IG270" s="254"/>
      <c r="IH270" s="254"/>
      <c r="II270" s="254"/>
      <c r="IJ270" s="254"/>
      <c r="IK270" s="254"/>
      <c r="IL270" s="254"/>
      <c r="IM270" s="254"/>
      <c r="IN270" s="254"/>
      <c r="IO270" s="254"/>
      <c r="IP270" s="254"/>
      <c r="IQ270" s="254"/>
      <c r="IR270" s="254"/>
      <c r="IS270" s="254"/>
      <c r="IT270" s="254"/>
      <c r="IU270" s="254"/>
      <c r="IV270" s="254"/>
      <c r="IW270" s="254"/>
      <c r="IX270" s="254"/>
      <c r="IY270" s="254"/>
      <c r="IZ270" s="254"/>
      <c r="JA270" s="254"/>
      <c r="JB270" s="254"/>
      <c r="JC270" s="254"/>
      <c r="JD270" s="254"/>
      <c r="JE270" s="254"/>
      <c r="JF270" s="254"/>
      <c r="JG270" s="254"/>
      <c r="JH270" s="254"/>
      <c r="JI270" s="254"/>
      <c r="JJ270" s="254"/>
      <c r="JK270" s="254"/>
      <c r="JL270" s="254"/>
      <c r="JM270" s="254"/>
      <c r="JN270" s="254"/>
      <c r="JO270" s="254"/>
      <c r="JP270" s="254"/>
      <c r="JQ270" s="254"/>
      <c r="JR270" s="254"/>
      <c r="JS270" s="254"/>
      <c r="JT270" s="254"/>
      <c r="JU270" s="254"/>
      <c r="JV270" s="254"/>
      <c r="JW270" s="254"/>
      <c r="JX270" s="254"/>
      <c r="JY270" s="254"/>
      <c r="JZ270" s="254"/>
      <c r="KA270" s="254"/>
      <c r="KB270" s="254"/>
      <c r="KC270" s="254"/>
      <c r="KD270" s="254"/>
      <c r="KE270" s="254"/>
      <c r="KF270" s="254"/>
      <c r="KG270" s="254"/>
      <c r="KH270" s="254"/>
      <c r="KI270" s="254"/>
      <c r="KJ270" s="254"/>
      <c r="KK270" s="254"/>
      <c r="KL270" s="254"/>
      <c r="KM270" s="254"/>
      <c r="KN270" s="254"/>
      <c r="KO270" s="254"/>
      <c r="KP270" s="254"/>
      <c r="KQ270" s="254"/>
      <c r="KR270" s="254"/>
      <c r="KS270" s="254"/>
      <c r="KT270" s="254"/>
      <c r="KU270" s="254"/>
      <c r="KV270" s="254"/>
      <c r="KW270" s="254"/>
      <c r="KX270" s="254"/>
      <c r="KY270" s="254"/>
      <c r="KZ270" s="254"/>
      <c r="LA270" s="254"/>
      <c r="LB270" s="254"/>
      <c r="LC270" s="254"/>
      <c r="LD270" s="254"/>
      <c r="LE270" s="254"/>
      <c r="LF270" s="254"/>
      <c r="LG270" s="254"/>
      <c r="LH270" s="254"/>
      <c r="LI270" s="254"/>
      <c r="LJ270" s="254"/>
      <c r="LK270" s="254"/>
      <c r="LL270" s="254"/>
      <c r="LM270" s="254"/>
      <c r="LN270" s="254"/>
      <c r="LO270" s="254"/>
      <c r="LP270" s="254"/>
      <c r="LQ270" s="254"/>
      <c r="LR270" s="254"/>
      <c r="LS270" s="254"/>
      <c r="LT270" s="254"/>
      <c r="LU270" s="254"/>
      <c r="LV270" s="254"/>
      <c r="LW270" s="254"/>
      <c r="LX270" s="254"/>
      <c r="LY270" s="254"/>
      <c r="LZ270" s="254"/>
      <c r="MA270" s="254"/>
      <c r="MB270" s="254"/>
      <c r="MC270" s="254"/>
      <c r="MD270" s="254"/>
      <c r="ME270" s="254"/>
      <c r="MF270" s="254"/>
      <c r="MG270" s="254"/>
      <c r="MH270" s="254"/>
      <c r="MI270" s="254"/>
      <c r="MJ270" s="254"/>
      <c r="MK270" s="254"/>
      <c r="ML270" s="254"/>
      <c r="MM270" s="254"/>
      <c r="MN270" s="254"/>
      <c r="MO270" s="254"/>
      <c r="MP270" s="254"/>
      <c r="MQ270" s="254"/>
      <c r="MR270" s="254"/>
      <c r="MS270" s="254"/>
      <c r="MT270" s="254"/>
      <c r="MU270" s="254"/>
      <c r="MV270" s="254"/>
      <c r="MW270" s="254"/>
      <c r="MX270" s="254"/>
      <c r="MY270" s="254"/>
      <c r="MZ270" s="254"/>
      <c r="NA270" s="254"/>
      <c r="NB270" s="254"/>
      <c r="NC270" s="254"/>
      <c r="ND270" s="254"/>
      <c r="NE270" s="254"/>
      <c r="NF270" s="254"/>
      <c r="NG270" s="254"/>
      <c r="NH270" s="254"/>
      <c r="NI270" s="254"/>
      <c r="NJ270" s="254"/>
      <c r="NK270" s="254"/>
      <c r="NL270" s="254"/>
      <c r="NM270" s="254"/>
      <c r="NN270" s="254"/>
      <c r="NO270" s="254"/>
      <c r="NP270" s="254"/>
      <c r="NQ270" s="254"/>
      <c r="NR270" s="254"/>
      <c r="NS270" s="254"/>
      <c r="NT270" s="254"/>
      <c r="NU270" s="254"/>
      <c r="NV270" s="254"/>
      <c r="NW270" s="254"/>
      <c r="NX270" s="254"/>
      <c r="NY270" s="254"/>
      <c r="NZ270" s="254"/>
      <c r="OA270" s="254"/>
      <c r="OB270" s="254"/>
      <c r="OC270" s="254"/>
      <c r="OD270" s="254"/>
      <c r="OE270" s="254"/>
      <c r="OF270" s="254"/>
      <c r="OG270" s="254"/>
      <c r="OH270" s="254"/>
      <c r="OI270" s="254"/>
      <c r="OJ270" s="254"/>
      <c r="OK270" s="254"/>
      <c r="OL270" s="254"/>
      <c r="OM270" s="254"/>
      <c r="ON270" s="254"/>
      <c r="OO270" s="254"/>
      <c r="OP270" s="254"/>
      <c r="OQ270" s="254"/>
      <c r="OR270" s="254"/>
      <c r="OS270" s="254"/>
      <c r="OT270" s="254"/>
      <c r="OU270" s="254"/>
      <c r="OV270" s="254"/>
      <c r="OW270" s="254"/>
      <c r="OX270" s="254"/>
      <c r="OY270" s="254"/>
      <c r="OZ270" s="254"/>
      <c r="PA270" s="254"/>
      <c r="PB270" s="254"/>
      <c r="PC270" s="254"/>
      <c r="PD270" s="254"/>
      <c r="PE270" s="254"/>
      <c r="PF270" s="254"/>
      <c r="PG270" s="254"/>
      <c r="PH270" s="254"/>
      <c r="PI270" s="254"/>
      <c r="PJ270" s="254"/>
      <c r="PK270" s="254"/>
      <c r="PL270" s="254"/>
      <c r="PM270" s="254"/>
      <c r="PN270" s="254"/>
      <c r="PO270" s="254"/>
      <c r="PP270" s="254"/>
      <c r="PQ270" s="254"/>
      <c r="PR270" s="254"/>
      <c r="PS270" s="254"/>
      <c r="PT270" s="254"/>
      <c r="PU270" s="254"/>
      <c r="PV270" s="254"/>
      <c r="PW270" s="254"/>
      <c r="PX270" s="254"/>
      <c r="PY270" s="254"/>
      <c r="PZ270" s="254"/>
      <c r="QA270" s="254"/>
      <c r="QB270" s="254"/>
      <c r="QC270" s="254"/>
      <c r="QD270" s="254"/>
      <c r="QE270" s="254"/>
      <c r="QF270" s="254"/>
      <c r="QG270" s="254"/>
      <c r="QH270" s="254"/>
      <c r="QI270" s="254"/>
      <c r="QJ270" s="254"/>
      <c r="QK270" s="254"/>
      <c r="QL270" s="254"/>
      <c r="QM270" s="254"/>
      <c r="QN270" s="254"/>
      <c r="QO270" s="254"/>
      <c r="QP270" s="254"/>
      <c r="QQ270" s="254"/>
      <c r="QR270" s="254"/>
      <c r="QS270" s="254"/>
      <c r="QT270" s="254"/>
      <c r="QU270" s="254"/>
      <c r="QV270" s="254"/>
      <c r="QW270" s="254"/>
      <c r="QX270" s="254"/>
      <c r="QY270" s="254"/>
      <c r="QZ270" s="254"/>
      <c r="RA270" s="254"/>
      <c r="RB270" s="254"/>
      <c r="RC270" s="254"/>
      <c r="RD270" s="254"/>
      <c r="RE270" s="254"/>
      <c r="RF270" s="254"/>
      <c r="RG270" s="254"/>
      <c r="RH270" s="254"/>
      <c r="RI270" s="254"/>
      <c r="RJ270" s="254"/>
      <c r="RK270" s="254"/>
      <c r="RL270" s="254"/>
      <c r="RM270" s="254"/>
      <c r="RN270" s="254"/>
      <c r="RO270" s="254"/>
      <c r="RP270" s="254"/>
      <c r="RQ270" s="254"/>
      <c r="RR270" s="254"/>
      <c r="RS270" s="254"/>
      <c r="RT270" s="254"/>
      <c r="RU270" s="254"/>
      <c r="RV270" s="254"/>
      <c r="RW270" s="254"/>
      <c r="RX270" s="254"/>
      <c r="RY270" s="254"/>
      <c r="RZ270" s="254"/>
      <c r="SA270" s="254"/>
      <c r="SB270" s="254"/>
      <c r="SC270" s="254"/>
      <c r="SD270" s="254"/>
      <c r="SE270" s="254"/>
      <c r="SF270" s="254"/>
      <c r="SG270" s="254"/>
      <c r="SH270" s="254"/>
      <c r="SI270" s="254"/>
      <c r="SJ270" s="254"/>
      <c r="SK270" s="254"/>
      <c r="SL270" s="254"/>
      <c r="SM270" s="254"/>
      <c r="SN270" s="254"/>
      <c r="SO270" s="254"/>
      <c r="SP270" s="254"/>
      <c r="SQ270" s="254"/>
      <c r="SR270" s="254"/>
      <c r="SS270" s="254"/>
      <c r="ST270" s="254"/>
      <c r="SU270" s="254"/>
      <c r="SV270" s="254"/>
      <c r="SW270" s="254"/>
      <c r="SX270" s="254"/>
      <c r="SY270" s="254"/>
      <c r="SZ270" s="254"/>
      <c r="TA270" s="254"/>
      <c r="TB270" s="254"/>
      <c r="TC270" s="254"/>
      <c r="TD270" s="254"/>
      <c r="TE270" s="254"/>
      <c r="TF270" s="254"/>
      <c r="TG270" s="254"/>
      <c r="TH270" s="254"/>
      <c r="TI270" s="254"/>
      <c r="TJ270" s="254"/>
      <c r="TK270" s="254"/>
      <c r="TL270" s="254"/>
      <c r="TM270" s="254"/>
      <c r="TN270" s="254"/>
      <c r="TO270" s="254"/>
      <c r="TP270" s="254"/>
      <c r="TQ270" s="254"/>
      <c r="TR270" s="254"/>
      <c r="TS270" s="254"/>
      <c r="TT270" s="254"/>
      <c r="TU270" s="254"/>
      <c r="TV270" s="254"/>
      <c r="TW270" s="254"/>
      <c r="TX270" s="254"/>
      <c r="TY270" s="254"/>
      <c r="TZ270" s="254"/>
      <c r="UA270" s="254"/>
      <c r="UB270" s="254"/>
      <c r="UC270" s="254"/>
      <c r="UD270" s="254"/>
      <c r="UE270" s="254"/>
      <c r="UF270" s="254"/>
      <c r="UG270" s="254"/>
      <c r="UH270" s="254"/>
      <c r="UI270" s="254"/>
      <c r="UJ270" s="254"/>
      <c r="UK270" s="254"/>
      <c r="UL270" s="254"/>
      <c r="UM270" s="254"/>
      <c r="UN270" s="254"/>
      <c r="UO270" s="254"/>
      <c r="UP270" s="254"/>
      <c r="UQ270" s="254"/>
      <c r="UR270" s="254"/>
      <c r="US270" s="254"/>
      <c r="UT270" s="254"/>
      <c r="UU270" s="254"/>
      <c r="UV270" s="254"/>
      <c r="UW270" s="254"/>
      <c r="UX270" s="254"/>
      <c r="UY270" s="254"/>
      <c r="UZ270" s="254"/>
      <c r="VA270" s="254"/>
      <c r="VB270" s="254"/>
      <c r="VC270" s="254"/>
      <c r="VD270" s="254"/>
      <c r="VE270" s="254"/>
      <c r="VF270" s="254"/>
      <c r="VG270" s="254"/>
      <c r="VH270" s="254"/>
      <c r="VI270" s="254"/>
      <c r="VJ270" s="254"/>
      <c r="VK270" s="254"/>
      <c r="VL270" s="254"/>
      <c r="VM270" s="254"/>
      <c r="VN270" s="254"/>
      <c r="VO270" s="254"/>
      <c r="VP270" s="254"/>
      <c r="VQ270" s="254"/>
      <c r="VR270" s="254"/>
      <c r="VS270" s="254"/>
      <c r="VT270" s="254"/>
      <c r="VU270" s="254"/>
      <c r="VV270" s="254"/>
      <c r="VW270" s="254"/>
      <c r="VX270" s="254"/>
      <c r="VY270" s="254"/>
      <c r="VZ270" s="254"/>
      <c r="WA270" s="254"/>
      <c r="WB270" s="254"/>
      <c r="WC270" s="254"/>
      <c r="WD270" s="254"/>
      <c r="WE270" s="254"/>
      <c r="WF270" s="254"/>
      <c r="WG270" s="254"/>
      <c r="WH270" s="254"/>
      <c r="WI270" s="254"/>
      <c r="WJ270" s="254"/>
      <c r="WK270" s="254"/>
      <c r="WL270" s="254"/>
      <c r="WM270" s="254"/>
      <c r="WN270" s="254"/>
      <c r="WO270" s="254"/>
      <c r="WP270" s="254"/>
      <c r="WQ270" s="254"/>
      <c r="WR270" s="254"/>
      <c r="WS270" s="254"/>
      <c r="WT270" s="254"/>
      <c r="WU270" s="254"/>
      <c r="WV270" s="254"/>
      <c r="WW270" s="254"/>
      <c r="WX270" s="254"/>
      <c r="WY270" s="254"/>
      <c r="WZ270" s="254"/>
      <c r="XA270" s="254"/>
      <c r="XB270" s="254"/>
      <c r="XC270" s="254"/>
      <c r="XD270" s="254"/>
      <c r="XE270" s="254"/>
      <c r="XF270" s="254"/>
      <c r="XG270" s="254"/>
      <c r="XH270" s="254"/>
      <c r="XI270" s="254"/>
      <c r="XJ270" s="254"/>
      <c r="XK270" s="254"/>
      <c r="XL270" s="254"/>
      <c r="XM270" s="254"/>
      <c r="XN270" s="254"/>
      <c r="XO270" s="254"/>
      <c r="XP270" s="254"/>
      <c r="XQ270" s="254"/>
      <c r="XR270" s="254"/>
      <c r="XS270" s="254"/>
      <c r="XT270" s="254"/>
      <c r="XU270" s="254"/>
      <c r="XV270" s="254"/>
      <c r="XW270" s="254"/>
      <c r="XX270" s="254"/>
      <c r="XY270" s="254"/>
      <c r="XZ270" s="254"/>
      <c r="YA270" s="254"/>
      <c r="YB270" s="254"/>
      <c r="YC270" s="254"/>
      <c r="YD270" s="254"/>
      <c r="YE270" s="254"/>
      <c r="YF270" s="254"/>
      <c r="YG270" s="254"/>
      <c r="YH270" s="254"/>
      <c r="YI270" s="254"/>
      <c r="YJ270" s="254"/>
      <c r="YK270" s="254"/>
      <c r="YL270" s="254"/>
      <c r="YM270" s="254"/>
      <c r="YN270" s="254"/>
      <c r="YO270" s="254"/>
      <c r="YP270" s="254"/>
      <c r="YQ270" s="254"/>
      <c r="YR270" s="254"/>
      <c r="YS270" s="254"/>
      <c r="YT270" s="254"/>
      <c r="YU270" s="254"/>
      <c r="YV270" s="254"/>
      <c r="YW270" s="254"/>
      <c r="YX270" s="254"/>
      <c r="YY270" s="254"/>
      <c r="YZ270" s="254"/>
      <c r="ZA270" s="254"/>
      <c r="ZB270" s="254"/>
      <c r="ZC270" s="254"/>
      <c r="ZD270" s="254"/>
      <c r="ZE270" s="254"/>
      <c r="ZF270" s="254"/>
      <c r="ZG270" s="254"/>
      <c r="ZH270" s="254"/>
      <c r="ZI270" s="254"/>
      <c r="ZJ270" s="254"/>
      <c r="ZK270" s="254"/>
      <c r="ZL270" s="254"/>
      <c r="ZM270" s="254"/>
      <c r="ZN270" s="254"/>
      <c r="ZO270" s="254"/>
      <c r="ZP270" s="254"/>
      <c r="ZQ270" s="254"/>
      <c r="ZR270" s="254"/>
      <c r="ZS270" s="254"/>
      <c r="ZT270" s="254"/>
      <c r="ZU270" s="254"/>
      <c r="ZV270" s="254"/>
      <c r="ZW270" s="254"/>
      <c r="ZX270" s="254"/>
      <c r="ZY270" s="254"/>
      <c r="ZZ270" s="254"/>
      <c r="AAA270" s="254"/>
      <c r="AAB270" s="254"/>
      <c r="AAC270" s="254"/>
      <c r="AAD270" s="254"/>
      <c r="AAE270" s="254"/>
      <c r="AAF270" s="254"/>
      <c r="AAG270" s="254"/>
      <c r="AAH270" s="254"/>
      <c r="AAI270" s="254"/>
      <c r="AAJ270" s="254"/>
      <c r="AAK270" s="254"/>
      <c r="AAL270" s="254"/>
      <c r="AAM270" s="254"/>
      <c r="AAN270" s="254"/>
      <c r="AAO270" s="254"/>
      <c r="AAP270" s="254"/>
      <c r="AAQ270" s="254"/>
      <c r="AAR270" s="254"/>
      <c r="AAS270" s="254"/>
      <c r="AAT270" s="254"/>
      <c r="AAU270" s="254"/>
      <c r="AAV270" s="254"/>
      <c r="AAW270" s="254"/>
      <c r="AAX270" s="254"/>
      <c r="AAY270" s="254"/>
      <c r="AAZ270" s="254"/>
      <c r="ABA270" s="254"/>
      <c r="ABB270" s="254"/>
      <c r="ABC270" s="254"/>
      <c r="ABD270" s="254"/>
      <c r="ABE270" s="254"/>
      <c r="ABF270" s="254"/>
      <c r="ABG270" s="254"/>
      <c r="ABH270" s="254"/>
      <c r="ABI270" s="254"/>
      <c r="ABJ270" s="254"/>
      <c r="ABK270" s="254"/>
      <c r="ABL270" s="254"/>
      <c r="ABM270" s="254"/>
      <c r="ABN270" s="254"/>
      <c r="ABO270" s="254"/>
      <c r="ABP270" s="254"/>
      <c r="ABQ270" s="254"/>
      <c r="ABR270" s="254"/>
      <c r="ABS270" s="254"/>
      <c r="ABT270" s="254"/>
      <c r="ABU270" s="254"/>
      <c r="ABV270" s="254"/>
      <c r="ABW270" s="254"/>
      <c r="ABX270" s="254"/>
      <c r="ABY270" s="254"/>
      <c r="ABZ270" s="254"/>
      <c r="ACA270" s="254"/>
      <c r="ACB270" s="254"/>
      <c r="ACC270" s="254"/>
      <c r="ACD270" s="254"/>
      <c r="ACE270" s="254"/>
      <c r="ACF270" s="254"/>
      <c r="ACG270" s="254"/>
      <c r="ACH270" s="254"/>
      <c r="ACI270" s="254"/>
      <c r="ACJ270" s="254"/>
      <c r="ACK270" s="254"/>
      <c r="ACL270" s="254"/>
      <c r="ACM270" s="254"/>
      <c r="ACN270" s="254"/>
      <c r="ACO270" s="254"/>
      <c r="ACP270" s="254"/>
      <c r="ACQ270" s="254"/>
      <c r="ACR270" s="254"/>
      <c r="ACS270" s="254"/>
      <c r="ACT270" s="254"/>
      <c r="ACU270" s="254"/>
      <c r="ACV270" s="254"/>
      <c r="ACW270" s="254"/>
      <c r="ACX270" s="254"/>
      <c r="ACY270" s="254"/>
      <c r="ACZ270" s="254"/>
      <c r="ADA270" s="254"/>
      <c r="ADB270" s="254"/>
      <c r="ADC270" s="254"/>
      <c r="ADD270" s="254"/>
      <c r="ADE270" s="254"/>
      <c r="ADF270" s="254"/>
      <c r="ADG270" s="254"/>
      <c r="ADH270" s="254"/>
      <c r="ADI270" s="254"/>
      <c r="ADJ270" s="254"/>
      <c r="ADK270" s="254"/>
      <c r="ADL270" s="254"/>
      <c r="ADM270" s="254"/>
      <c r="ADN270" s="254"/>
      <c r="ADO270" s="254"/>
      <c r="ADP270" s="254"/>
      <c r="ADQ270" s="254"/>
      <c r="ADR270" s="254"/>
      <c r="ADS270" s="254"/>
      <c r="ADT270" s="254"/>
      <c r="ADU270" s="254"/>
      <c r="ADV270" s="254"/>
      <c r="ADW270" s="254"/>
      <c r="ADX270" s="254"/>
      <c r="ADY270" s="254"/>
      <c r="ADZ270" s="254"/>
      <c r="AEA270" s="254"/>
      <c r="AEB270" s="254"/>
      <c r="AEC270" s="254"/>
      <c r="AED270" s="254"/>
      <c r="AEE270" s="254"/>
      <c r="AEF270" s="254"/>
      <c r="AEG270" s="254"/>
      <c r="AEH270" s="254"/>
      <c r="AEI270" s="254"/>
      <c r="AEJ270" s="254"/>
      <c r="AEK270" s="254"/>
      <c r="AEL270" s="254"/>
      <c r="AEM270" s="254"/>
      <c r="AEN270" s="254"/>
      <c r="AEO270" s="254"/>
      <c r="AEP270" s="254"/>
      <c r="AEQ270" s="254"/>
      <c r="AER270" s="254"/>
      <c r="AES270" s="254"/>
      <c r="AET270" s="254"/>
      <c r="AEU270" s="254"/>
      <c r="AEV270" s="254"/>
      <c r="AEW270" s="254"/>
      <c r="AEX270" s="254"/>
      <c r="AEY270" s="254"/>
      <c r="AEZ270" s="254"/>
      <c r="AFA270" s="254"/>
      <c r="AFB270" s="254"/>
      <c r="AFC270" s="254"/>
      <c r="AFD270" s="254"/>
      <c r="AFE270" s="254"/>
      <c r="AFF270" s="254"/>
      <c r="AFG270" s="254"/>
      <c r="AFH270" s="254"/>
      <c r="AFI270" s="254"/>
      <c r="AFJ270" s="254"/>
      <c r="AFK270" s="254"/>
      <c r="AFL270" s="254"/>
      <c r="AFM270" s="254"/>
      <c r="AFN270" s="254"/>
      <c r="AFO270" s="254"/>
      <c r="AFP270" s="254"/>
      <c r="AFQ270" s="254"/>
      <c r="AFR270" s="254"/>
      <c r="AFS270" s="254"/>
      <c r="AFT270" s="254"/>
      <c r="AFU270" s="254"/>
      <c r="AFV270" s="254"/>
      <c r="AFW270" s="254"/>
      <c r="AFX270" s="254"/>
      <c r="AFY270" s="254"/>
      <c r="AFZ270" s="254"/>
      <c r="AGA270" s="254"/>
      <c r="AGB270" s="254"/>
      <c r="AGC270" s="254"/>
      <c r="AGD270" s="254"/>
      <c r="AGE270" s="254"/>
      <c r="AGF270" s="254"/>
      <c r="AGG270" s="254"/>
      <c r="AGH270" s="254"/>
      <c r="AGI270" s="254"/>
      <c r="AGJ270" s="254"/>
      <c r="AGK270" s="254"/>
      <c r="AGL270" s="254"/>
      <c r="AGM270" s="254"/>
      <c r="AGN270" s="254"/>
      <c r="AGO270" s="254"/>
      <c r="AGP270" s="254"/>
      <c r="AGQ270" s="254"/>
      <c r="AGR270" s="254"/>
      <c r="AGS270" s="254"/>
      <c r="AGT270" s="254"/>
      <c r="AGU270" s="254"/>
      <c r="AGV270" s="254"/>
      <c r="AGW270" s="254"/>
      <c r="AGX270" s="254"/>
      <c r="AGY270" s="254"/>
      <c r="AGZ270" s="254"/>
      <c r="AHA270" s="254"/>
      <c r="AHB270" s="254"/>
      <c r="AHC270" s="254"/>
      <c r="AHD270" s="254"/>
      <c r="AHE270" s="254"/>
      <c r="AHF270" s="254"/>
      <c r="AHG270" s="254"/>
      <c r="AHH270" s="254"/>
      <c r="AHI270" s="254"/>
      <c r="AHJ270" s="254"/>
      <c r="AHK270" s="254"/>
      <c r="AHL270" s="254"/>
      <c r="AHM270" s="254"/>
      <c r="AHN270" s="254"/>
      <c r="AHO270" s="254"/>
      <c r="AHP270" s="254"/>
      <c r="AHQ270" s="254"/>
      <c r="AHR270" s="254"/>
      <c r="AHS270" s="254"/>
      <c r="AHT270" s="254"/>
      <c r="AHU270" s="254"/>
      <c r="AHV270" s="254"/>
      <c r="AHW270" s="254"/>
      <c r="AHX270" s="254"/>
      <c r="AHY270" s="254"/>
      <c r="AHZ270" s="254"/>
      <c r="AIA270" s="254"/>
      <c r="AIB270" s="254"/>
      <c r="AIC270" s="254"/>
      <c r="AID270" s="254"/>
      <c r="AIE270" s="254"/>
      <c r="AIF270" s="254"/>
      <c r="AIG270" s="254"/>
      <c r="AIH270" s="254"/>
      <c r="AII270" s="254"/>
      <c r="AIJ270" s="254"/>
      <c r="AIK270" s="254"/>
      <c r="AIL270" s="254"/>
      <c r="AIM270" s="254"/>
      <c r="AIN270" s="254"/>
      <c r="AIO270" s="254"/>
      <c r="AIP270" s="254"/>
      <c r="AIQ270" s="254"/>
      <c r="AIR270" s="254"/>
      <c r="AIS270" s="254"/>
      <c r="AIT270" s="254"/>
      <c r="AIU270" s="254"/>
      <c r="AIV270" s="254"/>
      <c r="AIW270" s="254"/>
      <c r="AIX270" s="254"/>
      <c r="AIY270" s="254"/>
      <c r="AIZ270" s="254"/>
      <c r="AJA270" s="254"/>
      <c r="AJB270" s="254"/>
      <c r="AJC270" s="254"/>
      <c r="AJD270" s="254"/>
      <c r="AJE270" s="254"/>
      <c r="AJF270" s="254"/>
      <c r="AJG270" s="254"/>
      <c r="AJH270" s="254"/>
      <c r="AJI270" s="254"/>
      <c r="AJJ270" s="254"/>
      <c r="AJK270" s="254"/>
      <c r="AJL270" s="254"/>
      <c r="AJM270" s="254"/>
      <c r="AJN270" s="254"/>
      <c r="AJO270" s="254"/>
      <c r="AJP270" s="254"/>
      <c r="AJQ270" s="254"/>
      <c r="AJR270" s="254"/>
      <c r="AJS270" s="254"/>
      <c r="AJT270" s="254"/>
      <c r="AJU270" s="254"/>
      <c r="AJV270" s="254"/>
      <c r="AJW270" s="254"/>
      <c r="AJX270" s="254"/>
      <c r="AJY270" s="254"/>
      <c r="AJZ270" s="254"/>
      <c r="AKA270" s="254"/>
      <c r="AKB270" s="254"/>
      <c r="AKC270" s="254"/>
      <c r="AKD270" s="254"/>
      <c r="AKE270" s="254"/>
      <c r="AKF270" s="254"/>
      <c r="AKG270" s="254"/>
      <c r="AKH270" s="254"/>
      <c r="AKI270" s="254"/>
      <c r="AKJ270" s="254"/>
      <c r="AKK270" s="254"/>
      <c r="AKL270" s="254"/>
      <c r="AKM270" s="254"/>
      <c r="AKN270" s="254"/>
      <c r="AKO270" s="254"/>
      <c r="AKP270" s="254"/>
      <c r="AKQ270" s="254"/>
      <c r="AKR270" s="254"/>
      <c r="AKS270" s="254"/>
      <c r="AKT270" s="254"/>
      <c r="AKU270" s="254"/>
      <c r="AKV270" s="254"/>
      <c r="AKW270" s="254"/>
      <c r="AKX270" s="254"/>
      <c r="AKY270" s="254"/>
      <c r="AKZ270" s="254"/>
      <c r="ALA270" s="254"/>
      <c r="ALB270" s="254"/>
      <c r="ALC270" s="254"/>
      <c r="ALD270" s="254"/>
      <c r="ALE270" s="254"/>
      <c r="ALF270" s="254"/>
      <c r="ALG270" s="254"/>
      <c r="ALH270" s="254"/>
      <c r="ALI270" s="254"/>
      <c r="ALJ270" s="254"/>
      <c r="ALK270" s="254"/>
      <c r="ALL270" s="254"/>
      <c r="ALM270" s="254"/>
      <c r="ALN270" s="254"/>
      <c r="ALO270" s="254"/>
      <c r="ALP270" s="254"/>
      <c r="ALQ270" s="254"/>
      <c r="ALR270" s="254"/>
      <c r="ALS270" s="254"/>
      <c r="ALT270" s="254"/>
      <c r="ALU270" s="254"/>
      <c r="ALV270" s="254"/>
      <c r="ALW270" s="254"/>
      <c r="ALX270" s="254"/>
      <c r="ALY270" s="254"/>
      <c r="ALZ270" s="254"/>
      <c r="AMA270" s="254"/>
      <c r="AMB270" s="254"/>
      <c r="AMC270" s="254"/>
      <c r="AMD270" s="254"/>
      <c r="AME270" s="254"/>
      <c r="AMF270" s="254"/>
      <c r="AMG270" s="254"/>
      <c r="AMH270" s="254"/>
      <c r="AMI270" s="254"/>
      <c r="AMJ270" s="254"/>
      <c r="AMK270" s="254"/>
      <c r="AML270" s="254"/>
      <c r="AMM270" s="254"/>
      <c r="AMN270" s="254"/>
      <c r="AMO270" s="254"/>
      <c r="AMP270" s="254"/>
      <c r="AMQ270" s="254"/>
      <c r="AMR270" s="254"/>
      <c r="AMS270" s="254"/>
      <c r="AMT270" s="254"/>
      <c r="AMU270" s="254"/>
      <c r="AMV270" s="254"/>
      <c r="AMW270" s="254"/>
      <c r="AMX270" s="254"/>
      <c r="AMY270" s="254"/>
      <c r="AMZ270" s="254"/>
      <c r="ANA270" s="254"/>
      <c r="ANB270" s="254"/>
      <c r="ANC270" s="254"/>
      <c r="AND270" s="254"/>
      <c r="ANE270" s="254"/>
      <c r="ANF270" s="254"/>
      <c r="ANG270" s="254"/>
      <c r="ANH270" s="254"/>
      <c r="ANI270" s="254"/>
      <c r="ANJ270" s="254"/>
      <c r="ANK270" s="254"/>
      <c r="ANL270" s="254"/>
      <c r="ANM270" s="254"/>
      <c r="ANN270" s="254"/>
      <c r="ANO270" s="254"/>
      <c r="ANP270" s="254"/>
      <c r="ANQ270" s="254"/>
      <c r="ANR270" s="254"/>
      <c r="ANS270" s="254"/>
      <c r="ANT270" s="254"/>
      <c r="ANU270" s="254"/>
      <c r="ANV270" s="254"/>
      <c r="ANW270" s="254"/>
      <c r="ANX270" s="254"/>
      <c r="ANY270" s="254"/>
      <c r="ANZ270" s="254"/>
      <c r="AOA270" s="254"/>
      <c r="AOB270" s="254"/>
      <c r="AOC270" s="254"/>
      <c r="AOD270" s="254"/>
      <c r="AOE270" s="254"/>
      <c r="AOF270" s="254"/>
      <c r="AOG270" s="254"/>
      <c r="AOH270" s="254"/>
      <c r="AOI270" s="254"/>
      <c r="AOJ270" s="254"/>
      <c r="AOK270" s="254"/>
      <c r="AOL270" s="254"/>
      <c r="AOM270" s="254"/>
      <c r="AON270" s="254"/>
      <c r="AOO270" s="254"/>
      <c r="AOP270" s="254"/>
      <c r="AOQ270" s="254"/>
      <c r="AOR270" s="254"/>
      <c r="AOS270" s="254"/>
      <c r="AOT270" s="254"/>
      <c r="AOU270" s="254"/>
      <c r="AOV270" s="254"/>
      <c r="AOW270" s="254"/>
      <c r="AOX270" s="254"/>
      <c r="AOY270" s="254"/>
      <c r="AOZ270" s="254"/>
      <c r="APA270" s="254"/>
      <c r="APB270" s="254"/>
      <c r="APC270" s="254"/>
      <c r="APD270" s="254"/>
      <c r="APE270" s="254"/>
      <c r="APF270" s="254"/>
      <c r="APG270" s="254"/>
      <c r="APH270" s="254"/>
      <c r="API270" s="254"/>
      <c r="APJ270" s="254"/>
      <c r="APK270" s="254"/>
      <c r="APL270" s="254"/>
      <c r="APM270" s="254"/>
      <c r="APN270" s="254"/>
      <c r="APO270" s="254"/>
      <c r="APP270" s="254"/>
      <c r="APQ270" s="254"/>
      <c r="APR270" s="254"/>
      <c r="APS270" s="254"/>
      <c r="APT270" s="254"/>
      <c r="APU270" s="254"/>
      <c r="APV270" s="254"/>
      <c r="APW270" s="254"/>
      <c r="APX270" s="254"/>
      <c r="APY270" s="254"/>
      <c r="APZ270" s="254"/>
      <c r="AQA270" s="254"/>
      <c r="AQB270" s="254"/>
      <c r="AQC270" s="254"/>
      <c r="AQD270" s="254"/>
      <c r="AQE270" s="254"/>
      <c r="AQF270" s="254"/>
      <c r="AQG270" s="254"/>
      <c r="AQH270" s="254"/>
      <c r="AQI270" s="254"/>
      <c r="AQJ270" s="254"/>
      <c r="AQK270" s="254"/>
      <c r="AQL270" s="254"/>
      <c r="AQM270" s="254"/>
      <c r="AQN270" s="254"/>
      <c r="AQO270" s="254"/>
      <c r="AQP270" s="254"/>
      <c r="AQQ270" s="254"/>
      <c r="AQR270" s="254"/>
      <c r="AQS270" s="254"/>
      <c r="AQT270" s="254"/>
      <c r="AQU270" s="254"/>
      <c r="AQV270" s="254"/>
      <c r="AQW270" s="254"/>
      <c r="AQX270" s="254"/>
      <c r="AQY270" s="254"/>
      <c r="AQZ270" s="254"/>
      <c r="ARA270" s="254"/>
      <c r="ARB270" s="254"/>
      <c r="ARC270" s="254"/>
      <c r="ARD270" s="254"/>
      <c r="ARE270" s="254"/>
      <c r="ARF270" s="254"/>
      <c r="ARG270" s="254"/>
      <c r="ARH270" s="254"/>
      <c r="ARI270" s="254"/>
      <c r="ARJ270" s="254"/>
      <c r="ARK270" s="254"/>
      <c r="ARL270" s="254"/>
      <c r="ARM270" s="254"/>
      <c r="ARN270" s="254"/>
      <c r="ARO270" s="254"/>
      <c r="ARP270" s="254"/>
      <c r="ARQ270" s="254"/>
      <c r="ARR270" s="254"/>
      <c r="ARS270" s="254"/>
      <c r="ART270" s="254"/>
      <c r="ARU270" s="254"/>
      <c r="ARV270" s="254"/>
      <c r="ARW270" s="254"/>
      <c r="ARX270" s="254"/>
      <c r="ARY270" s="254"/>
      <c r="ARZ270" s="254"/>
      <c r="ASA270" s="254"/>
      <c r="ASB270" s="254"/>
      <c r="ASC270" s="254"/>
      <c r="ASD270" s="254"/>
      <c r="ASE270" s="254"/>
      <c r="ASF270" s="254"/>
      <c r="ASG270" s="254"/>
      <c r="ASH270" s="254"/>
      <c r="ASI270" s="254"/>
      <c r="ASJ270" s="254"/>
      <c r="ASK270" s="254"/>
      <c r="ASL270" s="254"/>
      <c r="ASM270" s="254"/>
      <c r="ASN270" s="254"/>
      <c r="ASO270" s="254"/>
      <c r="ASP270" s="254"/>
      <c r="ASQ270" s="254"/>
      <c r="ASR270" s="254"/>
      <c r="ASS270" s="254"/>
      <c r="AST270" s="254"/>
      <c r="ASU270" s="254"/>
      <c r="ASV270" s="254"/>
      <c r="ASW270" s="254"/>
      <c r="ASX270" s="254"/>
      <c r="ASY270" s="254"/>
      <c r="ASZ270" s="254"/>
      <c r="ATA270" s="254"/>
      <c r="ATB270" s="254"/>
      <c r="ATC270" s="254"/>
      <c r="ATD270" s="254"/>
      <c r="ATE270" s="254"/>
      <c r="ATF270" s="254"/>
      <c r="ATG270" s="254"/>
      <c r="ATH270" s="254"/>
      <c r="ATI270" s="254"/>
      <c r="ATJ270" s="254"/>
      <c r="ATK270" s="254"/>
      <c r="ATL270" s="254"/>
      <c r="ATM270" s="254"/>
      <c r="ATN270" s="254"/>
      <c r="ATO270" s="254"/>
      <c r="ATP270" s="254"/>
      <c r="ATQ270" s="254"/>
      <c r="ATR270" s="254"/>
      <c r="ATS270" s="254"/>
      <c r="ATT270" s="254"/>
      <c r="ATU270" s="254"/>
      <c r="ATV270" s="254"/>
      <c r="ATW270" s="254"/>
      <c r="ATX270" s="254"/>
      <c r="ATY270" s="254"/>
      <c r="ATZ270" s="254"/>
      <c r="AUA270" s="254"/>
      <c r="AUB270" s="254"/>
      <c r="AUC270" s="254"/>
      <c r="AUD270" s="254"/>
      <c r="AUE270" s="254"/>
      <c r="AUF270" s="254"/>
      <c r="AUG270" s="254"/>
      <c r="AUH270" s="254"/>
      <c r="AUI270" s="254"/>
      <c r="AUJ270" s="254"/>
      <c r="AUK270" s="254"/>
      <c r="AUL270" s="254"/>
      <c r="AUM270" s="254"/>
      <c r="AUN270" s="254"/>
      <c r="AUO270" s="254"/>
      <c r="AUP270" s="254"/>
      <c r="AUQ270" s="254"/>
      <c r="AUR270" s="254"/>
      <c r="AUS270" s="254"/>
      <c r="AUT270" s="254"/>
      <c r="AUU270" s="254"/>
      <c r="AUV270" s="254"/>
      <c r="AUW270" s="254"/>
      <c r="AUX270" s="254"/>
      <c r="AUY270" s="254"/>
      <c r="AUZ270" s="254"/>
      <c r="AVA270" s="254"/>
      <c r="AVB270" s="254"/>
      <c r="AVC270" s="254"/>
      <c r="AVD270" s="254"/>
      <c r="AVE270" s="254"/>
      <c r="AVF270" s="254"/>
      <c r="AVG270" s="254"/>
      <c r="AVH270" s="254"/>
      <c r="AVI270" s="254"/>
      <c r="AVJ270" s="254"/>
      <c r="AVK270" s="254"/>
      <c r="AVL270" s="254"/>
      <c r="AVM270" s="254"/>
      <c r="AVN270" s="254"/>
      <c r="AVO270" s="254"/>
      <c r="AVP270" s="254"/>
      <c r="AVQ270" s="254"/>
      <c r="AVR270" s="254"/>
      <c r="AVS270" s="254"/>
      <c r="AVT270" s="254"/>
      <c r="AVU270" s="254"/>
      <c r="AVV270" s="254"/>
      <c r="AVW270" s="254"/>
      <c r="AVX270" s="254"/>
      <c r="AVY270" s="254"/>
      <c r="AVZ270" s="254"/>
      <c r="AWA270" s="254"/>
      <c r="AWB270" s="254"/>
      <c r="AWC270" s="254"/>
      <c r="AWD270" s="254"/>
      <c r="AWE270" s="254"/>
      <c r="AWF270" s="254"/>
      <c r="AWG270" s="254"/>
      <c r="AWH270" s="254"/>
      <c r="AWI270" s="254"/>
      <c r="AWJ270" s="254"/>
      <c r="AWK270" s="254"/>
      <c r="AWL270" s="254"/>
      <c r="AWM270" s="254"/>
      <c r="AWN270" s="254"/>
      <c r="AWO270" s="254"/>
      <c r="AWP270" s="254"/>
      <c r="AWQ270" s="254"/>
      <c r="AWR270" s="254"/>
      <c r="AWS270" s="254"/>
      <c r="AWT270" s="254"/>
      <c r="AWU270" s="254"/>
      <c r="AWV270" s="254"/>
      <c r="AWW270" s="254"/>
      <c r="AWX270" s="254"/>
      <c r="AWY270" s="254"/>
      <c r="AWZ270" s="254"/>
      <c r="AXA270" s="254"/>
      <c r="AXB270" s="254"/>
      <c r="AXC270" s="254"/>
      <c r="AXD270" s="254"/>
      <c r="AXE270" s="254"/>
      <c r="AXF270" s="254"/>
      <c r="AXG270" s="254"/>
      <c r="AXH270" s="254"/>
      <c r="AXI270" s="254"/>
      <c r="AXJ270" s="254"/>
      <c r="AXK270" s="254"/>
      <c r="AXL270" s="254"/>
      <c r="AXM270" s="254"/>
      <c r="AXN270" s="254"/>
      <c r="AXO270" s="254"/>
      <c r="AXP270" s="254"/>
      <c r="AXQ270" s="254"/>
      <c r="AXR270" s="254"/>
      <c r="AXS270" s="254"/>
      <c r="AXT270" s="254"/>
      <c r="AXU270" s="254"/>
      <c r="AXV270" s="254"/>
      <c r="AXW270" s="254"/>
      <c r="AXX270" s="254"/>
      <c r="AXY270" s="254"/>
      <c r="AXZ270" s="254"/>
      <c r="AYA270" s="254"/>
      <c r="AYB270" s="254"/>
      <c r="AYC270" s="254"/>
      <c r="AYD270" s="254"/>
      <c r="AYE270" s="254"/>
      <c r="AYF270" s="254"/>
      <c r="AYG270" s="254"/>
      <c r="AYH270" s="254"/>
      <c r="AYI270" s="254"/>
      <c r="AYJ270" s="254"/>
      <c r="AYK270" s="254"/>
      <c r="AYL270" s="254"/>
      <c r="AYM270" s="254"/>
      <c r="AYN270" s="254"/>
      <c r="AYO270" s="254"/>
      <c r="AYP270" s="254"/>
      <c r="AYQ270" s="254"/>
      <c r="AYR270" s="254"/>
      <c r="AYS270" s="254"/>
      <c r="AYT270" s="254"/>
      <c r="AYU270" s="254"/>
      <c r="AYV270" s="254"/>
      <c r="AYW270" s="254"/>
      <c r="AYX270" s="254"/>
      <c r="AYY270" s="254"/>
      <c r="AYZ270" s="254"/>
      <c r="AZA270" s="254"/>
      <c r="AZB270" s="254"/>
      <c r="AZC270" s="254"/>
      <c r="AZD270" s="254"/>
      <c r="AZE270" s="254"/>
      <c r="AZF270" s="254"/>
      <c r="AZG270" s="254"/>
      <c r="AZH270" s="254"/>
      <c r="AZI270" s="254"/>
      <c r="AZJ270" s="254"/>
      <c r="AZK270" s="254"/>
      <c r="AZL270" s="254"/>
      <c r="AZM270" s="254"/>
      <c r="AZN270" s="254"/>
      <c r="AZO270" s="254"/>
      <c r="AZP270" s="254"/>
      <c r="AZQ270" s="254"/>
      <c r="AZR270" s="254"/>
      <c r="AZS270" s="254"/>
      <c r="AZT270" s="254"/>
      <c r="AZU270" s="254"/>
      <c r="AZV270" s="254"/>
      <c r="AZW270" s="254"/>
      <c r="AZX270" s="254"/>
      <c r="AZY270" s="254"/>
      <c r="AZZ270" s="254"/>
      <c r="BAA270" s="254"/>
      <c r="BAB270" s="254"/>
      <c r="BAC270" s="254"/>
      <c r="BAD270" s="254"/>
      <c r="BAE270" s="254"/>
      <c r="BAF270" s="254"/>
      <c r="BAG270" s="254"/>
      <c r="BAH270" s="254"/>
      <c r="BAI270" s="254"/>
      <c r="BAJ270" s="254"/>
      <c r="BAK270" s="254"/>
      <c r="BAL270" s="254"/>
      <c r="BAM270" s="254"/>
      <c r="BAN270" s="254"/>
      <c r="BAO270" s="254"/>
      <c r="BAP270" s="254"/>
      <c r="BAQ270" s="254"/>
      <c r="BAR270" s="254"/>
      <c r="BAS270" s="254"/>
      <c r="BAT270" s="254"/>
      <c r="BAU270" s="254"/>
      <c r="BAV270" s="254"/>
      <c r="BAW270" s="254"/>
      <c r="BAX270" s="254"/>
      <c r="BAY270" s="254"/>
      <c r="BAZ270" s="254"/>
      <c r="BBA270" s="254"/>
      <c r="BBB270" s="254"/>
      <c r="BBC270" s="254"/>
      <c r="BBD270" s="254"/>
      <c r="BBE270" s="254"/>
      <c r="BBF270" s="254"/>
      <c r="BBG270" s="254"/>
      <c r="BBH270" s="254"/>
      <c r="BBI270" s="254"/>
      <c r="BBJ270" s="254"/>
      <c r="BBK270" s="254"/>
      <c r="BBL270" s="254"/>
      <c r="BBM270" s="254"/>
      <c r="BBN270" s="254"/>
      <c r="BBO270" s="254"/>
      <c r="BBP270" s="254"/>
      <c r="BBQ270" s="254"/>
      <c r="BBR270" s="254"/>
      <c r="BBS270" s="254"/>
      <c r="BBT270" s="254"/>
      <c r="BBU270" s="254"/>
      <c r="BBV270" s="254"/>
      <c r="BBW270" s="254"/>
      <c r="BBX270" s="254"/>
      <c r="BBY270" s="254"/>
      <c r="BBZ270" s="254"/>
      <c r="BCA270" s="254"/>
      <c r="BCB270" s="254"/>
      <c r="BCC270" s="254"/>
      <c r="BCD270" s="254"/>
      <c r="BCE270" s="254"/>
      <c r="BCF270" s="254"/>
      <c r="BCG270" s="254"/>
      <c r="BCH270" s="254"/>
      <c r="BCI270" s="254"/>
      <c r="BCJ270" s="254"/>
      <c r="BCK270" s="254"/>
      <c r="BCL270" s="254"/>
      <c r="BCM270" s="254"/>
      <c r="BCN270" s="254"/>
      <c r="BCO270" s="254"/>
      <c r="BCP270" s="254"/>
      <c r="BCQ270" s="254"/>
      <c r="BCR270" s="254"/>
      <c r="BCS270" s="254"/>
      <c r="BCT270" s="254"/>
      <c r="BCU270" s="254"/>
      <c r="BCV270" s="254"/>
      <c r="BCW270" s="254"/>
      <c r="BCX270" s="254"/>
      <c r="BCY270" s="254"/>
      <c r="BCZ270" s="254"/>
      <c r="BDA270" s="254"/>
      <c r="BDB270" s="254"/>
      <c r="BDC270" s="254"/>
      <c r="BDD270" s="254"/>
      <c r="BDE270" s="254"/>
      <c r="BDF270" s="254"/>
      <c r="BDG270" s="254"/>
      <c r="BDH270" s="254"/>
      <c r="BDI270" s="254"/>
      <c r="BDJ270" s="254"/>
      <c r="BDK270" s="254"/>
      <c r="BDL270" s="254"/>
      <c r="BDM270" s="254"/>
      <c r="BDN270" s="254"/>
      <c r="BDO270" s="254"/>
      <c r="BDP270" s="254"/>
      <c r="BDQ270" s="254"/>
      <c r="BDR270" s="254"/>
      <c r="BDS270" s="254"/>
      <c r="BDT270" s="254"/>
      <c r="BDU270" s="254"/>
      <c r="BDV270" s="254"/>
      <c r="BDW270" s="254"/>
      <c r="BDX270" s="254"/>
      <c r="BDY270" s="254"/>
      <c r="BDZ270" s="254"/>
      <c r="BEA270" s="254"/>
      <c r="BEB270" s="254"/>
      <c r="BEC270" s="254"/>
      <c r="BED270" s="254"/>
      <c r="BEE270" s="254"/>
      <c r="BEF270" s="254"/>
      <c r="BEG270" s="254"/>
      <c r="BEH270" s="254"/>
      <c r="BEI270" s="254"/>
      <c r="BEJ270" s="254"/>
      <c r="BEK270" s="254"/>
      <c r="BEL270" s="254"/>
      <c r="BEM270" s="254"/>
      <c r="BEN270" s="254"/>
      <c r="BEO270" s="254"/>
      <c r="BEP270" s="254"/>
      <c r="BEQ270" s="254"/>
      <c r="BER270" s="254"/>
      <c r="BES270" s="254"/>
      <c r="BET270" s="254"/>
      <c r="BEU270" s="254"/>
      <c r="BEV270" s="254"/>
      <c r="BEW270" s="254"/>
      <c r="BEX270" s="254"/>
      <c r="BEY270" s="254"/>
      <c r="BEZ270" s="254"/>
      <c r="BFA270" s="254"/>
      <c r="BFB270" s="254"/>
      <c r="BFC270" s="254"/>
      <c r="BFD270" s="254"/>
      <c r="BFE270" s="254"/>
      <c r="BFF270" s="254"/>
      <c r="BFG270" s="254"/>
      <c r="BFH270" s="254"/>
      <c r="BFI270" s="254"/>
      <c r="BFJ270" s="254"/>
      <c r="BFK270" s="254"/>
      <c r="BFL270" s="254"/>
      <c r="BFM270" s="254"/>
      <c r="BFN270" s="254"/>
      <c r="BFO270" s="254"/>
      <c r="BFP270" s="254"/>
      <c r="BFQ270" s="254"/>
      <c r="BFR270" s="254"/>
      <c r="BFS270" s="254"/>
      <c r="BFT270" s="254"/>
      <c r="BFU270" s="254"/>
      <c r="BFV270" s="254"/>
      <c r="BFW270" s="254"/>
      <c r="BFX270" s="254"/>
      <c r="BFY270" s="254"/>
      <c r="BFZ270" s="254"/>
      <c r="BGA270" s="254"/>
      <c r="BGB270" s="254"/>
      <c r="BGC270" s="254"/>
      <c r="BGD270" s="254"/>
      <c r="BGE270" s="254"/>
      <c r="BGF270" s="254"/>
      <c r="BGG270" s="254"/>
      <c r="BGH270" s="254"/>
      <c r="BGI270" s="254"/>
      <c r="BGJ270" s="254"/>
      <c r="BGK270" s="254"/>
      <c r="BGL270" s="254"/>
      <c r="BGM270" s="254"/>
      <c r="BGN270" s="254"/>
      <c r="BGO270" s="254"/>
      <c r="BGP270" s="254"/>
      <c r="BGQ270" s="254"/>
      <c r="BGR270" s="254"/>
      <c r="BGS270" s="254"/>
      <c r="BGT270" s="254"/>
      <c r="BGU270" s="254"/>
      <c r="BGV270" s="254"/>
      <c r="BGW270" s="254"/>
      <c r="BGX270" s="254"/>
      <c r="BGY270" s="254"/>
      <c r="BGZ270" s="254"/>
      <c r="BHA270" s="254"/>
      <c r="BHB270" s="254"/>
      <c r="BHC270" s="254"/>
      <c r="BHD270" s="254"/>
      <c r="BHE270" s="254"/>
      <c r="BHF270" s="254"/>
      <c r="BHG270" s="254"/>
      <c r="BHH270" s="254"/>
      <c r="BHI270" s="254"/>
      <c r="BHJ270" s="254"/>
      <c r="BHK270" s="254"/>
      <c r="BHL270" s="254"/>
      <c r="BHM270" s="254"/>
      <c r="BHN270" s="254"/>
      <c r="BHO270" s="254"/>
      <c r="BHP270" s="254"/>
      <c r="BHQ270" s="254"/>
      <c r="BHR270" s="254"/>
      <c r="BHS270" s="254"/>
      <c r="BHT270" s="254"/>
      <c r="BHU270" s="254"/>
      <c r="BHV270" s="254"/>
      <c r="BHW270" s="254"/>
      <c r="BHX270" s="254"/>
      <c r="BHY270" s="254"/>
      <c r="BHZ270" s="254"/>
      <c r="BIA270" s="254"/>
      <c r="BIB270" s="254"/>
      <c r="BIC270" s="254"/>
      <c r="BID270" s="254"/>
      <c r="BIE270" s="254"/>
      <c r="BIF270" s="254"/>
      <c r="BIG270" s="254"/>
      <c r="BIH270" s="254"/>
      <c r="BII270" s="254"/>
      <c r="BIJ270" s="254"/>
      <c r="BIK270" s="254"/>
      <c r="BIL270" s="254"/>
      <c r="BIM270" s="254"/>
      <c r="BIN270" s="254"/>
      <c r="BIO270" s="254"/>
      <c r="BIP270" s="254"/>
      <c r="BIQ270" s="254"/>
      <c r="BIR270" s="254"/>
      <c r="BIS270" s="254"/>
      <c r="BIT270" s="254"/>
      <c r="BIU270" s="254"/>
      <c r="BIV270" s="254"/>
      <c r="BIW270" s="254"/>
      <c r="BIX270" s="254"/>
      <c r="BIY270" s="254"/>
      <c r="BIZ270" s="254"/>
      <c r="BJA270" s="254"/>
      <c r="BJB270" s="254"/>
      <c r="BJC270" s="254"/>
      <c r="BJD270" s="254"/>
      <c r="BJE270" s="254"/>
      <c r="BJF270" s="254"/>
      <c r="BJG270" s="254"/>
      <c r="BJH270" s="254"/>
      <c r="BJI270" s="254"/>
      <c r="BJJ270" s="254"/>
      <c r="BJK270" s="254"/>
      <c r="BJL270" s="254"/>
      <c r="BJM270" s="254"/>
      <c r="BJN270" s="254"/>
      <c r="BJO270" s="254"/>
      <c r="BJP270" s="254"/>
      <c r="BJQ270" s="254"/>
      <c r="BJR270" s="254"/>
      <c r="BJS270" s="254"/>
      <c r="BJT270" s="254"/>
      <c r="BJU270" s="254"/>
      <c r="BJV270" s="254"/>
      <c r="BJW270" s="254"/>
      <c r="BJX270" s="254"/>
      <c r="BJY270" s="254"/>
      <c r="BJZ270" s="254"/>
      <c r="BKA270" s="254"/>
      <c r="BKB270" s="254"/>
      <c r="BKC270" s="254"/>
      <c r="BKD270" s="254"/>
      <c r="BKE270" s="254"/>
      <c r="BKF270" s="254"/>
      <c r="BKG270" s="254"/>
      <c r="BKH270" s="254"/>
      <c r="BKI270" s="254"/>
      <c r="BKJ270" s="254"/>
      <c r="BKK270" s="254"/>
      <c r="BKL270" s="254"/>
      <c r="BKM270" s="254"/>
      <c r="BKN270" s="254"/>
      <c r="BKO270" s="254"/>
      <c r="BKP270" s="254"/>
      <c r="BKQ270" s="254"/>
      <c r="BKR270" s="254"/>
      <c r="BKS270" s="254"/>
      <c r="BKT270" s="254"/>
      <c r="BKU270" s="254"/>
      <c r="BKV270" s="254"/>
      <c r="BKW270" s="254"/>
      <c r="BKX270" s="254"/>
      <c r="BKY270" s="254"/>
      <c r="BKZ270" s="254"/>
      <c r="BLA270" s="254"/>
      <c r="BLB270" s="254"/>
      <c r="BLC270" s="254"/>
      <c r="BLD270" s="254"/>
      <c r="BLE270" s="254"/>
      <c r="BLF270" s="254"/>
      <c r="BLG270" s="254"/>
      <c r="BLH270" s="254"/>
      <c r="BLI270" s="254"/>
      <c r="BLJ270" s="254"/>
      <c r="BLK270" s="254"/>
      <c r="BLL270" s="254"/>
      <c r="BLM270" s="254"/>
      <c r="BLN270" s="254"/>
      <c r="BLO270" s="254"/>
      <c r="BLP270" s="254"/>
      <c r="BLQ270" s="254"/>
      <c r="BLR270" s="254"/>
      <c r="BLS270" s="254"/>
      <c r="BLT270" s="254"/>
      <c r="BLU270" s="254"/>
      <c r="BLV270" s="254"/>
      <c r="BLW270" s="254"/>
      <c r="BLX270" s="254"/>
      <c r="BLY270" s="254"/>
      <c r="BLZ270" s="254"/>
      <c r="BMA270" s="254"/>
      <c r="BMB270" s="254"/>
      <c r="BMC270" s="254"/>
      <c r="BMD270" s="254"/>
      <c r="BME270" s="254"/>
      <c r="BMF270" s="254"/>
      <c r="BMG270" s="254"/>
      <c r="BMH270" s="254"/>
      <c r="BMI270" s="254"/>
      <c r="BMJ270" s="254"/>
      <c r="BMK270" s="254"/>
      <c r="BML270" s="254"/>
      <c r="BMM270" s="254"/>
      <c r="BMN270" s="254"/>
      <c r="BMO270" s="254"/>
      <c r="BMP270" s="254"/>
      <c r="BMQ270" s="254"/>
      <c r="BMR270" s="254"/>
      <c r="BMS270" s="254"/>
      <c r="BMT270" s="254"/>
      <c r="BMU270" s="254"/>
      <c r="BMV270" s="254"/>
      <c r="BMW270" s="254"/>
      <c r="BMX270" s="254"/>
      <c r="BMY270" s="254"/>
      <c r="BMZ270" s="254"/>
      <c r="BNA270" s="254"/>
      <c r="BNB270" s="254"/>
      <c r="BNC270" s="254"/>
      <c r="BND270" s="254"/>
      <c r="BNE270" s="254"/>
      <c r="BNF270" s="254"/>
      <c r="BNG270" s="254"/>
      <c r="BNH270" s="254"/>
      <c r="BNI270" s="254"/>
      <c r="BNJ270" s="254"/>
      <c r="BNK270" s="254"/>
      <c r="BNL270" s="254"/>
      <c r="BNM270" s="254"/>
      <c r="BNN270" s="254"/>
      <c r="BNO270" s="254"/>
      <c r="BNP270" s="254"/>
      <c r="BNQ270" s="254"/>
      <c r="BNR270" s="254"/>
      <c r="BNS270" s="254"/>
      <c r="BNT270" s="254"/>
      <c r="BNU270" s="254"/>
      <c r="BNV270" s="254"/>
      <c r="BNW270" s="254"/>
      <c r="BNX270" s="254"/>
      <c r="BNY270" s="254"/>
      <c r="BNZ270" s="254"/>
      <c r="BOA270" s="254"/>
      <c r="BOB270" s="254"/>
      <c r="BOC270" s="254"/>
      <c r="BOD270" s="254"/>
      <c r="BOE270" s="254"/>
      <c r="BOF270" s="254"/>
      <c r="BOG270" s="254"/>
      <c r="BOH270" s="254"/>
      <c r="BOI270" s="254"/>
      <c r="BOJ270" s="254"/>
      <c r="BOK270" s="254"/>
      <c r="BOL270" s="254"/>
      <c r="BOM270" s="254"/>
      <c r="BON270" s="254"/>
      <c r="BOO270" s="254"/>
      <c r="BOP270" s="254"/>
      <c r="BOQ270" s="254"/>
      <c r="BOR270" s="254"/>
      <c r="BOS270" s="254"/>
      <c r="BOT270" s="254"/>
      <c r="BOU270" s="254"/>
      <c r="BOV270" s="254"/>
      <c r="BOW270" s="254"/>
      <c r="BOX270" s="254"/>
      <c r="BOY270" s="254"/>
      <c r="BOZ270" s="254"/>
      <c r="BPA270" s="254"/>
      <c r="BPB270" s="254"/>
      <c r="BPC270" s="254"/>
      <c r="BPD270" s="254"/>
      <c r="BPE270" s="254"/>
      <c r="BPF270" s="254"/>
      <c r="BPG270" s="254"/>
      <c r="BPH270" s="254"/>
      <c r="BPI270" s="254"/>
      <c r="BPJ270" s="254"/>
      <c r="BPK270" s="254"/>
      <c r="BPL270" s="254"/>
      <c r="BPM270" s="254"/>
      <c r="BPN270" s="254"/>
      <c r="BPO270" s="254"/>
      <c r="BPP270" s="254"/>
      <c r="BPQ270" s="254"/>
      <c r="BPR270" s="254"/>
      <c r="BPS270" s="254"/>
      <c r="BPT270" s="254"/>
      <c r="BPU270" s="254"/>
      <c r="BPV270" s="254"/>
      <c r="BPW270" s="254"/>
      <c r="BPX270" s="254"/>
      <c r="BPY270" s="254"/>
      <c r="BPZ270" s="254"/>
      <c r="BQA270" s="254"/>
      <c r="BQB270" s="254"/>
      <c r="BQC270" s="254"/>
      <c r="BQD270" s="254"/>
      <c r="BQE270" s="254"/>
      <c r="BQF270" s="254"/>
      <c r="BQG270" s="254"/>
      <c r="BQH270" s="254"/>
      <c r="BQI270" s="254"/>
      <c r="BQJ270" s="254"/>
      <c r="BQK270" s="254"/>
      <c r="BQL270" s="254"/>
      <c r="BQM270" s="254"/>
      <c r="BQN270" s="254"/>
      <c r="BQO270" s="254"/>
      <c r="BQP270" s="254"/>
      <c r="BQQ270" s="254"/>
      <c r="BQR270" s="254"/>
      <c r="BQS270" s="254"/>
      <c r="BQT270" s="254"/>
      <c r="BQU270" s="254"/>
      <c r="BQV270" s="254"/>
      <c r="BQW270" s="254"/>
      <c r="BQX270" s="254"/>
      <c r="BQY270" s="254"/>
      <c r="BQZ270" s="254"/>
      <c r="BRA270" s="254"/>
      <c r="BRB270" s="254"/>
      <c r="BRC270" s="254"/>
      <c r="BRD270" s="254"/>
      <c r="BRE270" s="254"/>
      <c r="BRF270" s="254"/>
      <c r="BRG270" s="254"/>
      <c r="BRH270" s="254"/>
      <c r="BRI270" s="254"/>
      <c r="BRJ270" s="254"/>
      <c r="BRK270" s="254"/>
      <c r="BRL270" s="254"/>
      <c r="BRM270" s="254"/>
      <c r="BRN270" s="254"/>
      <c r="BRO270" s="254"/>
      <c r="BRP270" s="254"/>
      <c r="BRQ270" s="254"/>
      <c r="BRR270" s="254"/>
      <c r="BRS270" s="254"/>
      <c r="BRT270" s="254"/>
      <c r="BRU270" s="254"/>
      <c r="BRV270" s="254"/>
      <c r="BRW270" s="254"/>
      <c r="BRX270" s="254"/>
      <c r="BRY270" s="254"/>
      <c r="BRZ270" s="254"/>
      <c r="BSA270" s="254"/>
      <c r="BSB270" s="254"/>
      <c r="BSC270" s="254"/>
      <c r="BSD270" s="254"/>
      <c r="BSE270" s="254"/>
      <c r="BSF270" s="254"/>
      <c r="BSG270" s="254"/>
      <c r="BSH270" s="254"/>
      <c r="BSI270" s="254"/>
      <c r="BSJ270" s="254"/>
      <c r="BSK270" s="254"/>
      <c r="BSL270" s="254"/>
      <c r="BSM270" s="254"/>
      <c r="BSN270" s="254"/>
      <c r="BSO270" s="254"/>
      <c r="BSP270" s="254"/>
      <c r="BSQ270" s="254"/>
      <c r="BSR270" s="254"/>
      <c r="BSS270" s="254"/>
      <c r="BST270" s="254"/>
      <c r="BSU270" s="254"/>
      <c r="BSV270" s="254"/>
      <c r="BSW270" s="254"/>
      <c r="BSX270" s="254"/>
      <c r="BSY270" s="254"/>
      <c r="BSZ270" s="254"/>
      <c r="BTA270" s="254"/>
      <c r="BTB270" s="254"/>
      <c r="BTC270" s="254"/>
      <c r="BTD270" s="254"/>
      <c r="BTE270" s="254"/>
      <c r="BTF270" s="254"/>
      <c r="BTG270" s="254"/>
      <c r="BTH270" s="254"/>
      <c r="BTI270" s="254"/>
      <c r="BTJ270" s="254"/>
      <c r="BTK270" s="254"/>
      <c r="BTL270" s="254"/>
      <c r="BTM270" s="254"/>
      <c r="BTN270" s="254"/>
      <c r="BTO270" s="254"/>
      <c r="BTP270" s="254"/>
      <c r="BTQ270" s="254"/>
      <c r="BTR270" s="254"/>
      <c r="BTS270" s="254"/>
      <c r="BTT270" s="254"/>
      <c r="BTU270" s="254"/>
      <c r="BTV270" s="254"/>
      <c r="BTW270" s="254"/>
      <c r="BTX270" s="254"/>
      <c r="BTY270" s="254"/>
      <c r="BTZ270" s="254"/>
      <c r="BUA270" s="254"/>
      <c r="BUB270" s="254"/>
      <c r="BUC270" s="254"/>
      <c r="BUD270" s="254"/>
      <c r="BUE270" s="254"/>
      <c r="BUF270" s="254"/>
      <c r="BUG270" s="254"/>
      <c r="BUH270" s="254"/>
      <c r="BUI270" s="254"/>
      <c r="BUJ270" s="254"/>
      <c r="BUK270" s="254"/>
      <c r="BUL270" s="254"/>
      <c r="BUM270" s="254"/>
      <c r="BUN270" s="254"/>
      <c r="BUO270" s="254"/>
      <c r="BUP270" s="254"/>
      <c r="BUQ270" s="254"/>
      <c r="BUR270" s="254"/>
      <c r="BUS270" s="254"/>
      <c r="BUT270" s="254"/>
      <c r="BUU270" s="254"/>
      <c r="BUV270" s="254"/>
      <c r="BUW270" s="254"/>
      <c r="BUX270" s="254"/>
      <c r="BUY270" s="254"/>
      <c r="BUZ270" s="254"/>
      <c r="BVA270" s="254"/>
      <c r="BVB270" s="254"/>
      <c r="BVC270" s="254"/>
      <c r="BVD270" s="254"/>
      <c r="BVE270" s="254"/>
      <c r="BVF270" s="254"/>
      <c r="BVG270" s="254"/>
      <c r="BVH270" s="254"/>
      <c r="BVI270" s="254"/>
      <c r="BVJ270" s="254"/>
      <c r="BVK270" s="254"/>
      <c r="BVL270" s="254"/>
      <c r="BVM270" s="254"/>
      <c r="BVN270" s="254"/>
      <c r="BVO270" s="254"/>
      <c r="BVP270" s="254"/>
      <c r="BVQ270" s="254"/>
      <c r="BVR270" s="254"/>
      <c r="BVS270" s="254"/>
      <c r="BVT270" s="254"/>
      <c r="BVU270" s="254"/>
      <c r="BVV270" s="254"/>
      <c r="BVW270" s="254"/>
      <c r="BVX270" s="254"/>
      <c r="BVY270" s="254"/>
      <c r="BVZ270" s="254"/>
      <c r="BWA270" s="254"/>
      <c r="BWB270" s="254"/>
      <c r="BWC270" s="254"/>
      <c r="BWD270" s="254"/>
      <c r="BWE270" s="254"/>
      <c r="BWF270" s="254"/>
      <c r="BWG270" s="254"/>
      <c r="BWH270" s="254"/>
      <c r="BWI270" s="254"/>
      <c r="BWJ270" s="254"/>
      <c r="BWK270" s="254"/>
      <c r="BWL270" s="254"/>
      <c r="BWM270" s="254"/>
      <c r="BWN270" s="254"/>
      <c r="BWO270" s="254"/>
      <c r="BWP270" s="254"/>
      <c r="BWQ270" s="254"/>
      <c r="BWR270" s="254"/>
      <c r="BWS270" s="254"/>
      <c r="BWT270" s="254"/>
      <c r="BWU270" s="254"/>
      <c r="BWV270" s="254"/>
      <c r="BWW270" s="254"/>
      <c r="BWX270" s="254"/>
      <c r="BWY270" s="254"/>
      <c r="BWZ270" s="254"/>
      <c r="BXA270" s="254"/>
      <c r="BXB270" s="254"/>
      <c r="BXC270" s="254"/>
      <c r="BXD270" s="254"/>
      <c r="BXE270" s="254"/>
      <c r="BXF270" s="254"/>
      <c r="BXG270" s="254"/>
      <c r="BXH270" s="254"/>
      <c r="BXI270" s="254"/>
      <c r="BXJ270" s="254"/>
      <c r="BXK270" s="254"/>
      <c r="BXL270" s="254"/>
      <c r="BXM270" s="254"/>
      <c r="BXN270" s="254"/>
      <c r="BXO270" s="254"/>
      <c r="BXP270" s="254"/>
      <c r="BXQ270" s="254"/>
      <c r="BXR270" s="254"/>
      <c r="BXS270" s="254"/>
      <c r="BXT270" s="254"/>
      <c r="BXU270" s="254"/>
      <c r="BXV270" s="254"/>
      <c r="BXW270" s="254"/>
      <c r="BXX270" s="254"/>
      <c r="BXY270" s="254"/>
      <c r="BXZ270" s="254"/>
      <c r="BYA270" s="254"/>
      <c r="BYB270" s="254"/>
      <c r="BYC270" s="254"/>
      <c r="BYD270" s="254"/>
      <c r="BYE270" s="254"/>
      <c r="BYF270" s="254"/>
      <c r="BYG270" s="254"/>
      <c r="BYH270" s="254"/>
      <c r="BYI270" s="254"/>
      <c r="BYJ270" s="254"/>
      <c r="BYK270" s="254"/>
      <c r="BYL270" s="254"/>
      <c r="BYM270" s="254"/>
      <c r="BYN270" s="254"/>
      <c r="BYO270" s="254"/>
      <c r="BYP270" s="254"/>
      <c r="BYQ270" s="254"/>
      <c r="BYR270" s="254"/>
      <c r="BYS270" s="254"/>
      <c r="BYT270" s="254"/>
      <c r="BYU270" s="254"/>
      <c r="BYV270" s="254"/>
      <c r="BYW270" s="254"/>
      <c r="BYX270" s="254"/>
      <c r="BYY270" s="254"/>
      <c r="BYZ270" s="254"/>
      <c r="BZA270" s="254"/>
      <c r="BZB270" s="254"/>
      <c r="BZC270" s="254"/>
      <c r="BZD270" s="254"/>
      <c r="BZE270" s="254"/>
      <c r="BZF270" s="254"/>
      <c r="BZG270" s="254"/>
      <c r="BZH270" s="254"/>
      <c r="BZI270" s="254"/>
      <c r="BZJ270" s="254"/>
      <c r="BZK270" s="254"/>
      <c r="BZL270" s="254"/>
      <c r="BZM270" s="254"/>
      <c r="BZN270" s="254"/>
      <c r="BZO270" s="254"/>
      <c r="BZP270" s="254"/>
      <c r="BZQ270" s="254"/>
      <c r="BZR270" s="254"/>
      <c r="BZS270" s="254"/>
      <c r="BZT270" s="254"/>
      <c r="BZU270" s="254"/>
      <c r="BZV270" s="254"/>
      <c r="BZW270" s="254"/>
      <c r="BZX270" s="254"/>
      <c r="BZY270" s="254"/>
      <c r="BZZ270" s="254"/>
      <c r="CAA270" s="254"/>
      <c r="CAB270" s="254"/>
      <c r="CAC270" s="254"/>
      <c r="CAD270" s="254"/>
      <c r="CAE270" s="254"/>
      <c r="CAF270" s="254"/>
      <c r="CAG270" s="254"/>
      <c r="CAH270" s="254"/>
      <c r="CAI270" s="254"/>
      <c r="CAJ270" s="254"/>
      <c r="CAK270" s="254"/>
      <c r="CAL270" s="254"/>
      <c r="CAM270" s="254"/>
      <c r="CAN270" s="254"/>
      <c r="CAO270" s="254"/>
      <c r="CAP270" s="254"/>
      <c r="CAQ270" s="254"/>
      <c r="CAR270" s="254"/>
      <c r="CAS270" s="254"/>
      <c r="CAT270" s="254"/>
      <c r="CAU270" s="254"/>
      <c r="CAV270" s="254"/>
      <c r="CAW270" s="254"/>
      <c r="CAX270" s="254"/>
      <c r="CAY270" s="254"/>
      <c r="CAZ270" s="254"/>
      <c r="CBA270" s="254"/>
      <c r="CBB270" s="254"/>
      <c r="CBC270" s="254"/>
      <c r="CBD270" s="254"/>
      <c r="CBE270" s="254"/>
      <c r="CBF270" s="254"/>
      <c r="CBG270" s="254"/>
      <c r="CBH270" s="254"/>
      <c r="CBI270" s="254"/>
      <c r="CBJ270" s="254"/>
      <c r="CBK270" s="254"/>
      <c r="CBL270" s="254"/>
      <c r="CBM270" s="254"/>
      <c r="CBN270" s="254"/>
      <c r="CBO270" s="254"/>
      <c r="CBP270" s="254"/>
      <c r="CBQ270" s="254"/>
      <c r="CBR270" s="254"/>
      <c r="CBS270" s="254"/>
      <c r="CBT270" s="254"/>
      <c r="CBU270" s="254"/>
      <c r="CBV270" s="254"/>
      <c r="CBW270" s="254"/>
      <c r="CBX270" s="254"/>
      <c r="CBY270" s="254"/>
      <c r="CBZ270" s="254"/>
      <c r="CCA270" s="254"/>
      <c r="CCB270" s="254"/>
      <c r="CCC270" s="254"/>
      <c r="CCD270" s="254"/>
      <c r="CCE270" s="254"/>
      <c r="CCF270" s="254"/>
      <c r="CCG270" s="254"/>
      <c r="CCH270" s="254"/>
      <c r="CCI270" s="254"/>
      <c r="CCJ270" s="254"/>
      <c r="CCK270" s="254"/>
      <c r="CCL270" s="254"/>
      <c r="CCM270" s="254"/>
      <c r="CCN270" s="254"/>
      <c r="CCO270" s="254"/>
      <c r="CCP270" s="254"/>
      <c r="CCQ270" s="254"/>
      <c r="CCR270" s="254"/>
      <c r="CCS270" s="254"/>
      <c r="CCT270" s="254"/>
      <c r="CCU270" s="254"/>
      <c r="CCV270" s="254"/>
      <c r="CCW270" s="254"/>
      <c r="CCX270" s="254"/>
      <c r="CCY270" s="254"/>
      <c r="CCZ270" s="254"/>
      <c r="CDA270" s="254"/>
      <c r="CDB270" s="254"/>
      <c r="CDC270" s="254"/>
      <c r="CDD270" s="254"/>
      <c r="CDE270" s="254"/>
      <c r="CDF270" s="254"/>
      <c r="CDG270" s="254"/>
      <c r="CDH270" s="254"/>
      <c r="CDI270" s="254"/>
      <c r="CDJ270" s="254"/>
      <c r="CDK270" s="254"/>
      <c r="CDL270" s="254"/>
      <c r="CDM270" s="254"/>
      <c r="CDN270" s="254"/>
      <c r="CDO270" s="254"/>
      <c r="CDP270" s="254"/>
      <c r="CDQ270" s="254"/>
      <c r="CDR270" s="254"/>
      <c r="CDS270" s="254"/>
      <c r="CDT270" s="254"/>
      <c r="CDU270" s="254"/>
      <c r="CDV270" s="254"/>
      <c r="CDW270" s="254"/>
      <c r="CDX270" s="254"/>
      <c r="CDY270" s="254"/>
      <c r="CDZ270" s="254"/>
      <c r="CEA270" s="254"/>
      <c r="CEB270" s="254"/>
      <c r="CEC270" s="254"/>
      <c r="CED270" s="254"/>
      <c r="CEE270" s="254"/>
      <c r="CEF270" s="254"/>
      <c r="CEG270" s="254"/>
      <c r="CEH270" s="254"/>
      <c r="CEI270" s="254"/>
      <c r="CEJ270" s="254"/>
      <c r="CEK270" s="254"/>
      <c r="CEL270" s="254"/>
      <c r="CEM270" s="254"/>
      <c r="CEN270" s="254"/>
      <c r="CEO270" s="254"/>
      <c r="CEP270" s="254"/>
      <c r="CEQ270" s="254"/>
      <c r="CER270" s="254"/>
      <c r="CES270" s="254"/>
      <c r="CET270" s="254"/>
      <c r="CEU270" s="254"/>
      <c r="CEV270" s="254"/>
      <c r="CEW270" s="254"/>
      <c r="CEX270" s="254"/>
      <c r="CEY270" s="254"/>
      <c r="CEZ270" s="254"/>
      <c r="CFA270" s="254"/>
      <c r="CFB270" s="254"/>
      <c r="CFC270" s="254"/>
      <c r="CFD270" s="254"/>
      <c r="CFE270" s="254"/>
      <c r="CFF270" s="254"/>
      <c r="CFG270" s="254"/>
      <c r="CFH270" s="254"/>
      <c r="CFI270" s="254"/>
      <c r="CFJ270" s="254"/>
      <c r="CFK270" s="254"/>
      <c r="CFL270" s="254"/>
      <c r="CFM270" s="254"/>
      <c r="CFN270" s="254"/>
      <c r="CFO270" s="254"/>
      <c r="CFP270" s="254"/>
      <c r="CFQ270" s="254"/>
      <c r="CFR270" s="254"/>
      <c r="CFS270" s="254"/>
      <c r="CFT270" s="254"/>
      <c r="CFU270" s="254"/>
      <c r="CFV270" s="254"/>
      <c r="CFW270" s="254"/>
      <c r="CFX270" s="254"/>
      <c r="CFY270" s="254"/>
      <c r="CFZ270" s="254"/>
      <c r="CGA270" s="254"/>
      <c r="CGB270" s="254"/>
      <c r="CGC270" s="254"/>
      <c r="CGD270" s="254"/>
      <c r="CGE270" s="254"/>
      <c r="CGF270" s="254"/>
      <c r="CGG270" s="254"/>
      <c r="CGH270" s="254"/>
      <c r="CGI270" s="254"/>
      <c r="CGJ270" s="254"/>
      <c r="CGK270" s="254"/>
      <c r="CGL270" s="254"/>
      <c r="CGM270" s="254"/>
      <c r="CGN270" s="254"/>
      <c r="CGO270" s="254"/>
      <c r="CGP270" s="254"/>
      <c r="CGQ270" s="254"/>
      <c r="CGR270" s="254"/>
      <c r="CGS270" s="254"/>
      <c r="CGT270" s="254"/>
      <c r="CGU270" s="254"/>
      <c r="CGV270" s="254"/>
      <c r="CGW270" s="254"/>
      <c r="CGX270" s="254"/>
      <c r="CGY270" s="254"/>
      <c r="CGZ270" s="254"/>
      <c r="CHA270" s="254"/>
      <c r="CHB270" s="254"/>
      <c r="CHC270" s="254"/>
      <c r="CHD270" s="254"/>
      <c r="CHE270" s="254"/>
      <c r="CHF270" s="254"/>
      <c r="CHG270" s="254"/>
      <c r="CHH270" s="254"/>
      <c r="CHI270" s="254"/>
      <c r="CHJ270" s="254"/>
      <c r="CHK270" s="254"/>
      <c r="CHL270" s="254"/>
      <c r="CHM270" s="254"/>
      <c r="CHN270" s="254"/>
      <c r="CHO270" s="254"/>
      <c r="CHP270" s="254"/>
      <c r="CHQ270" s="254"/>
      <c r="CHR270" s="254"/>
      <c r="CHS270" s="254"/>
      <c r="CHT270" s="254"/>
      <c r="CHU270" s="254"/>
      <c r="CHV270" s="254"/>
      <c r="CHW270" s="254"/>
      <c r="CHX270" s="254"/>
      <c r="CHY270" s="254"/>
      <c r="CHZ270" s="254"/>
      <c r="CIA270" s="254"/>
      <c r="CIB270" s="254"/>
      <c r="CIC270" s="254"/>
      <c r="CID270" s="254"/>
      <c r="CIE270" s="254"/>
      <c r="CIF270" s="254"/>
      <c r="CIG270" s="254"/>
      <c r="CIH270" s="254"/>
      <c r="CII270" s="254"/>
      <c r="CIJ270" s="254"/>
      <c r="CIK270" s="254"/>
      <c r="CIL270" s="254"/>
      <c r="CIM270" s="254"/>
      <c r="CIN270" s="254"/>
      <c r="CIO270" s="254"/>
      <c r="CIP270" s="254"/>
      <c r="CIQ270" s="254"/>
      <c r="CIR270" s="254"/>
      <c r="CIS270" s="254"/>
      <c r="CIT270" s="254"/>
      <c r="CIU270" s="254"/>
      <c r="CIV270" s="254"/>
      <c r="CIW270" s="254"/>
      <c r="CIX270" s="254"/>
      <c r="CIY270" s="254"/>
      <c r="CIZ270" s="254"/>
      <c r="CJA270" s="254"/>
      <c r="CJB270" s="254"/>
      <c r="CJC270" s="254"/>
      <c r="CJD270" s="254"/>
      <c r="CJE270" s="254"/>
      <c r="CJF270" s="254"/>
      <c r="CJG270" s="254"/>
      <c r="CJH270" s="254"/>
      <c r="CJI270" s="254"/>
      <c r="CJJ270" s="254"/>
      <c r="CJK270" s="254"/>
      <c r="CJL270" s="254"/>
      <c r="CJM270" s="254"/>
      <c r="CJN270" s="254"/>
      <c r="CJO270" s="254"/>
      <c r="CJP270" s="254"/>
      <c r="CJQ270" s="254"/>
      <c r="CJR270" s="254"/>
      <c r="CJS270" s="254"/>
      <c r="CJT270" s="254"/>
      <c r="CJU270" s="254"/>
      <c r="CJV270" s="254"/>
      <c r="CJW270" s="254"/>
      <c r="CJX270" s="254"/>
      <c r="CJY270" s="254"/>
      <c r="CJZ270" s="254"/>
      <c r="CKA270" s="254"/>
      <c r="CKB270" s="254"/>
      <c r="CKC270" s="254"/>
      <c r="CKD270" s="254"/>
      <c r="CKE270" s="254"/>
      <c r="CKF270" s="254"/>
      <c r="CKG270" s="254"/>
      <c r="CKH270" s="254"/>
      <c r="CKI270" s="254"/>
      <c r="CKJ270" s="254"/>
      <c r="CKK270" s="254"/>
      <c r="CKL270" s="254"/>
      <c r="CKM270" s="254"/>
      <c r="CKN270" s="254"/>
      <c r="CKO270" s="254"/>
      <c r="CKP270" s="254"/>
      <c r="CKQ270" s="254"/>
      <c r="CKR270" s="254"/>
      <c r="CKS270" s="254"/>
      <c r="CKT270" s="254"/>
      <c r="CKU270" s="254"/>
      <c r="CKV270" s="254"/>
      <c r="CKW270" s="254"/>
      <c r="CKX270" s="254"/>
      <c r="CKY270" s="254"/>
      <c r="CKZ270" s="254"/>
      <c r="CLA270" s="254"/>
      <c r="CLB270" s="254"/>
      <c r="CLC270" s="254"/>
      <c r="CLD270" s="254"/>
      <c r="CLE270" s="254"/>
      <c r="CLF270" s="254"/>
      <c r="CLG270" s="254"/>
      <c r="CLH270" s="254"/>
      <c r="CLI270" s="254"/>
      <c r="CLJ270" s="254"/>
      <c r="CLK270" s="254"/>
      <c r="CLL270" s="254"/>
      <c r="CLM270" s="254"/>
      <c r="CLN270" s="254"/>
      <c r="CLO270" s="254"/>
      <c r="CLP270" s="254"/>
      <c r="CLQ270" s="254"/>
      <c r="CLR270" s="254"/>
      <c r="CLS270" s="254"/>
      <c r="CLT270" s="254"/>
      <c r="CLU270" s="254"/>
      <c r="CLV270" s="254"/>
      <c r="CLW270" s="254"/>
      <c r="CLX270" s="254"/>
      <c r="CLY270" s="254"/>
      <c r="CLZ270" s="254"/>
      <c r="CMA270" s="254"/>
      <c r="CMB270" s="254"/>
      <c r="CMC270" s="254"/>
      <c r="CMD270" s="254"/>
      <c r="CME270" s="254"/>
      <c r="CMF270" s="254"/>
      <c r="CMG270" s="254"/>
      <c r="CMH270" s="254"/>
      <c r="CMI270" s="254"/>
      <c r="CMJ270" s="254"/>
      <c r="CMK270" s="254"/>
      <c r="CML270" s="254"/>
      <c r="CMM270" s="254"/>
      <c r="CMN270" s="254"/>
      <c r="CMO270" s="254"/>
      <c r="CMP270" s="254"/>
      <c r="CMQ270" s="254"/>
      <c r="CMR270" s="254"/>
      <c r="CMS270" s="254"/>
      <c r="CMT270" s="254"/>
      <c r="CMU270" s="254"/>
      <c r="CMV270" s="254"/>
      <c r="CMW270" s="254"/>
      <c r="CMX270" s="254"/>
      <c r="CMY270" s="254"/>
      <c r="CMZ270" s="254"/>
      <c r="CNA270" s="254"/>
      <c r="CNB270" s="254"/>
      <c r="CNC270" s="254"/>
      <c r="CND270" s="254"/>
      <c r="CNE270" s="254"/>
      <c r="CNF270" s="254"/>
      <c r="CNG270" s="254"/>
      <c r="CNH270" s="254"/>
      <c r="CNI270" s="254"/>
      <c r="CNJ270" s="254"/>
      <c r="CNK270" s="254"/>
      <c r="CNL270" s="254"/>
      <c r="CNM270" s="254"/>
      <c r="CNN270" s="254"/>
      <c r="CNO270" s="254"/>
      <c r="CNP270" s="254"/>
      <c r="CNQ270" s="254"/>
      <c r="CNR270" s="254"/>
      <c r="CNS270" s="254"/>
      <c r="CNT270" s="254"/>
      <c r="CNU270" s="254"/>
      <c r="CNV270" s="254"/>
      <c r="CNW270" s="254"/>
      <c r="CNX270" s="254"/>
      <c r="CNY270" s="254"/>
      <c r="CNZ270" s="254"/>
      <c r="COA270" s="254"/>
      <c r="COB270" s="254"/>
      <c r="COC270" s="254"/>
      <c r="COD270" s="254"/>
      <c r="COE270" s="254"/>
      <c r="COF270" s="254"/>
      <c r="COG270" s="254"/>
      <c r="COH270" s="254"/>
      <c r="COI270" s="254"/>
      <c r="COJ270" s="254"/>
      <c r="COK270" s="254"/>
      <c r="COL270" s="254"/>
      <c r="COM270" s="254"/>
      <c r="CON270" s="254"/>
      <c r="COO270" s="254"/>
      <c r="COP270" s="254"/>
      <c r="COQ270" s="254"/>
      <c r="COR270" s="254"/>
      <c r="COS270" s="254"/>
      <c r="COT270" s="254"/>
      <c r="COU270" s="254"/>
      <c r="COV270" s="254"/>
      <c r="COW270" s="254"/>
      <c r="COX270" s="254"/>
      <c r="COY270" s="254"/>
      <c r="COZ270" s="254"/>
      <c r="CPA270" s="254"/>
      <c r="CPB270" s="254"/>
      <c r="CPC270" s="254"/>
      <c r="CPD270" s="254"/>
      <c r="CPE270" s="254"/>
      <c r="CPF270" s="254"/>
      <c r="CPG270" s="254"/>
      <c r="CPH270" s="254"/>
      <c r="CPI270" s="254"/>
      <c r="CPJ270" s="254"/>
      <c r="CPK270" s="254"/>
      <c r="CPL270" s="254"/>
      <c r="CPM270" s="254"/>
      <c r="CPN270" s="254"/>
      <c r="CPO270" s="254"/>
      <c r="CPP270" s="254"/>
      <c r="CPQ270" s="254"/>
      <c r="CPR270" s="254"/>
      <c r="CPS270" s="254"/>
      <c r="CPT270" s="254"/>
      <c r="CPU270" s="254"/>
      <c r="CPV270" s="254"/>
      <c r="CPW270" s="254"/>
      <c r="CPX270" s="254"/>
      <c r="CPY270" s="254"/>
      <c r="CPZ270" s="254"/>
      <c r="CQA270" s="254"/>
      <c r="CQB270" s="254"/>
      <c r="CQC270" s="254"/>
      <c r="CQD270" s="254"/>
      <c r="CQE270" s="254"/>
      <c r="CQF270" s="254"/>
      <c r="CQG270" s="254"/>
      <c r="CQH270" s="254"/>
      <c r="CQI270" s="254"/>
      <c r="CQJ270" s="254"/>
      <c r="CQK270" s="254"/>
      <c r="CQL270" s="254"/>
      <c r="CQM270" s="254"/>
      <c r="CQN270" s="254"/>
      <c r="CQO270" s="254"/>
      <c r="CQP270" s="254"/>
      <c r="CQQ270" s="254"/>
      <c r="CQR270" s="254"/>
      <c r="CQS270" s="254"/>
      <c r="CQT270" s="254"/>
      <c r="CQU270" s="254"/>
      <c r="CQV270" s="254"/>
      <c r="CQW270" s="254"/>
      <c r="CQX270" s="254"/>
      <c r="CQY270" s="254"/>
      <c r="CQZ270" s="254"/>
      <c r="CRA270" s="254"/>
      <c r="CRB270" s="254"/>
      <c r="CRC270" s="254"/>
      <c r="CRD270" s="254"/>
      <c r="CRE270" s="254"/>
      <c r="CRF270" s="254"/>
      <c r="CRG270" s="254"/>
      <c r="CRH270" s="254"/>
      <c r="CRI270" s="254"/>
      <c r="CRJ270" s="254"/>
      <c r="CRK270" s="254"/>
      <c r="CRL270" s="254"/>
      <c r="CRM270" s="254"/>
      <c r="CRN270" s="254"/>
      <c r="CRO270" s="254"/>
      <c r="CRP270" s="254"/>
      <c r="CRQ270" s="254"/>
      <c r="CRR270" s="254"/>
      <c r="CRS270" s="254"/>
      <c r="CRT270" s="254"/>
      <c r="CRU270" s="254"/>
      <c r="CRV270" s="254"/>
      <c r="CRW270" s="254"/>
      <c r="CRX270" s="254"/>
      <c r="CRY270" s="254"/>
      <c r="CRZ270" s="254"/>
      <c r="CSA270" s="254"/>
      <c r="CSB270" s="254"/>
      <c r="CSC270" s="254"/>
      <c r="CSD270" s="254"/>
      <c r="CSE270" s="254"/>
      <c r="CSF270" s="254"/>
      <c r="CSG270" s="254"/>
      <c r="CSH270" s="254"/>
      <c r="CSI270" s="254"/>
      <c r="CSJ270" s="254"/>
      <c r="CSK270" s="254"/>
      <c r="CSL270" s="254"/>
      <c r="CSM270" s="254"/>
      <c r="CSN270" s="254"/>
      <c r="CSO270" s="254"/>
      <c r="CSP270" s="254"/>
      <c r="CSQ270" s="254"/>
      <c r="CSR270" s="254"/>
      <c r="CSS270" s="254"/>
      <c r="CST270" s="254"/>
      <c r="CSU270" s="254"/>
      <c r="CSV270" s="254"/>
      <c r="CSW270" s="254"/>
      <c r="CSX270" s="254"/>
      <c r="CSY270" s="254"/>
      <c r="CSZ270" s="254"/>
      <c r="CTA270" s="254"/>
      <c r="CTB270" s="254"/>
      <c r="CTC270" s="254"/>
      <c r="CTD270" s="254"/>
      <c r="CTE270" s="254"/>
      <c r="CTF270" s="254"/>
      <c r="CTG270" s="254"/>
      <c r="CTH270" s="254"/>
      <c r="CTI270" s="254"/>
      <c r="CTJ270" s="254"/>
      <c r="CTK270" s="254"/>
      <c r="CTL270" s="254"/>
      <c r="CTM270" s="254"/>
      <c r="CTN270" s="254"/>
      <c r="CTO270" s="254"/>
      <c r="CTP270" s="254"/>
      <c r="CTQ270" s="254"/>
      <c r="CTR270" s="254"/>
      <c r="CTS270" s="254"/>
      <c r="CTT270" s="254"/>
      <c r="CTU270" s="254"/>
      <c r="CTV270" s="254"/>
      <c r="CTW270" s="254"/>
      <c r="CTX270" s="254"/>
      <c r="CTY270" s="254"/>
      <c r="CTZ270" s="254"/>
      <c r="CUA270" s="254"/>
      <c r="CUB270" s="254"/>
      <c r="CUC270" s="254"/>
      <c r="CUD270" s="254"/>
      <c r="CUE270" s="254"/>
      <c r="CUF270" s="254"/>
      <c r="CUG270" s="254"/>
      <c r="CUH270" s="254"/>
      <c r="CUI270" s="254"/>
      <c r="CUJ270" s="254"/>
      <c r="CUK270" s="254"/>
      <c r="CUL270" s="254"/>
      <c r="CUM270" s="254"/>
      <c r="CUN270" s="254"/>
      <c r="CUO270" s="254"/>
      <c r="CUP270" s="254"/>
      <c r="CUQ270" s="254"/>
      <c r="CUR270" s="254"/>
      <c r="CUS270" s="254"/>
      <c r="CUT270" s="254"/>
      <c r="CUU270" s="254"/>
      <c r="CUV270" s="254"/>
      <c r="CUW270" s="254"/>
      <c r="CUX270" s="254"/>
      <c r="CUY270" s="254"/>
      <c r="CUZ270" s="254"/>
      <c r="CVA270" s="254"/>
      <c r="CVB270" s="254"/>
      <c r="CVC270" s="254"/>
      <c r="CVD270" s="254"/>
      <c r="CVE270" s="254"/>
      <c r="CVF270" s="254"/>
      <c r="CVG270" s="254"/>
      <c r="CVH270" s="254"/>
      <c r="CVI270" s="254"/>
      <c r="CVJ270" s="254"/>
      <c r="CVK270" s="254"/>
      <c r="CVL270" s="254"/>
      <c r="CVM270" s="254"/>
      <c r="CVN270" s="254"/>
      <c r="CVO270" s="254"/>
      <c r="CVP270" s="254"/>
      <c r="CVQ270" s="254"/>
      <c r="CVR270" s="254"/>
      <c r="CVS270" s="254"/>
      <c r="CVT270" s="254"/>
      <c r="CVU270" s="254"/>
      <c r="CVV270" s="254"/>
      <c r="CVW270" s="254"/>
      <c r="CVX270" s="254"/>
      <c r="CVY270" s="254"/>
      <c r="CVZ270" s="254"/>
      <c r="CWA270" s="254"/>
      <c r="CWB270" s="254"/>
      <c r="CWC270" s="254"/>
      <c r="CWD270" s="254"/>
      <c r="CWE270" s="254"/>
      <c r="CWF270" s="254"/>
      <c r="CWG270" s="254"/>
      <c r="CWH270" s="254"/>
      <c r="CWI270" s="254"/>
      <c r="CWJ270" s="254"/>
      <c r="CWK270" s="254"/>
      <c r="CWL270" s="254"/>
      <c r="CWM270" s="254"/>
      <c r="CWN270" s="254"/>
      <c r="CWO270" s="254"/>
      <c r="CWP270" s="254"/>
      <c r="CWQ270" s="254"/>
      <c r="CWR270" s="254"/>
      <c r="CWS270" s="254"/>
      <c r="CWT270" s="254"/>
      <c r="CWU270" s="254"/>
      <c r="CWV270" s="254"/>
      <c r="CWW270" s="254"/>
      <c r="CWX270" s="254"/>
      <c r="CWY270" s="254"/>
      <c r="CWZ270" s="254"/>
      <c r="CXA270" s="254"/>
      <c r="CXB270" s="254"/>
      <c r="CXC270" s="254"/>
      <c r="CXD270" s="254"/>
      <c r="CXE270" s="254"/>
      <c r="CXF270" s="254"/>
      <c r="CXG270" s="254"/>
      <c r="CXH270" s="254"/>
      <c r="CXI270" s="254"/>
      <c r="CXJ270" s="254"/>
      <c r="CXK270" s="254"/>
      <c r="CXL270" s="254"/>
      <c r="CXM270" s="254"/>
      <c r="CXN270" s="254"/>
      <c r="CXO270" s="254"/>
      <c r="CXP270" s="254"/>
      <c r="CXQ270" s="254"/>
      <c r="CXR270" s="254"/>
      <c r="CXS270" s="254"/>
      <c r="CXT270" s="254"/>
      <c r="CXU270" s="254"/>
      <c r="CXV270" s="254"/>
      <c r="CXW270" s="254"/>
      <c r="CXX270" s="254"/>
      <c r="CXY270" s="254"/>
      <c r="CXZ270" s="254"/>
      <c r="CYA270" s="254"/>
      <c r="CYB270" s="254"/>
      <c r="CYC270" s="254"/>
      <c r="CYD270" s="254"/>
      <c r="CYE270" s="254"/>
      <c r="CYF270" s="254"/>
      <c r="CYG270" s="254"/>
      <c r="CYH270" s="254"/>
      <c r="CYI270" s="254"/>
      <c r="CYJ270" s="254"/>
      <c r="CYK270" s="254"/>
      <c r="CYL270" s="254"/>
      <c r="CYM270" s="254"/>
      <c r="CYN270" s="254"/>
      <c r="CYO270" s="254"/>
      <c r="CYP270" s="254"/>
      <c r="CYQ270" s="254"/>
      <c r="CYR270" s="254"/>
      <c r="CYS270" s="254"/>
      <c r="CYT270" s="254"/>
      <c r="CYU270" s="254"/>
      <c r="CYV270" s="254"/>
      <c r="CYW270" s="254"/>
      <c r="CYX270" s="254"/>
      <c r="CYY270" s="254"/>
      <c r="CYZ270" s="254"/>
      <c r="CZA270" s="254"/>
      <c r="CZB270" s="254"/>
      <c r="CZC270" s="254"/>
      <c r="CZD270" s="254"/>
      <c r="CZE270" s="254"/>
      <c r="CZF270" s="254"/>
      <c r="CZG270" s="254"/>
      <c r="CZH270" s="254"/>
      <c r="CZI270" s="254"/>
      <c r="CZJ270" s="254"/>
      <c r="CZK270" s="254"/>
      <c r="CZL270" s="254"/>
      <c r="CZM270" s="254"/>
      <c r="CZN270" s="254"/>
      <c r="CZO270" s="254"/>
      <c r="CZP270" s="254"/>
      <c r="CZQ270" s="254"/>
      <c r="CZR270" s="254"/>
      <c r="CZS270" s="254"/>
      <c r="CZT270" s="254"/>
      <c r="CZU270" s="254"/>
      <c r="CZV270" s="254"/>
      <c r="CZW270" s="254"/>
      <c r="CZX270" s="254"/>
      <c r="CZY270" s="254"/>
      <c r="CZZ270" s="254"/>
      <c r="DAA270" s="254"/>
      <c r="DAB270" s="254"/>
      <c r="DAC270" s="254"/>
      <c r="DAD270" s="254"/>
      <c r="DAE270" s="254"/>
      <c r="DAF270" s="254"/>
      <c r="DAG270" s="254"/>
      <c r="DAH270" s="254"/>
      <c r="DAI270" s="254"/>
      <c r="DAJ270" s="254"/>
      <c r="DAK270" s="254"/>
      <c r="DAL270" s="254"/>
      <c r="DAM270" s="254"/>
      <c r="DAN270" s="254"/>
      <c r="DAO270" s="254"/>
      <c r="DAP270" s="254"/>
      <c r="DAQ270" s="254"/>
      <c r="DAR270" s="254"/>
      <c r="DAS270" s="254"/>
      <c r="DAT270" s="254"/>
      <c r="DAU270" s="254"/>
      <c r="DAV270" s="254"/>
      <c r="DAW270" s="254"/>
      <c r="DAX270" s="254"/>
      <c r="DAY270" s="254"/>
      <c r="DAZ270" s="254"/>
      <c r="DBA270" s="254"/>
      <c r="DBB270" s="254"/>
      <c r="DBC270" s="254"/>
      <c r="DBD270" s="254"/>
      <c r="DBE270" s="254"/>
      <c r="DBF270" s="254"/>
      <c r="DBG270" s="254"/>
      <c r="DBH270" s="254"/>
      <c r="DBI270" s="254"/>
      <c r="DBJ270" s="254"/>
      <c r="DBK270" s="254"/>
      <c r="DBL270" s="254"/>
      <c r="DBM270" s="254"/>
      <c r="DBN270" s="254"/>
      <c r="DBO270" s="254"/>
      <c r="DBP270" s="254"/>
      <c r="DBQ270" s="254"/>
      <c r="DBR270" s="254"/>
      <c r="DBS270" s="254"/>
      <c r="DBT270" s="254"/>
      <c r="DBU270" s="254"/>
      <c r="DBV270" s="254"/>
      <c r="DBW270" s="254"/>
      <c r="DBX270" s="254"/>
      <c r="DBY270" s="254"/>
      <c r="DBZ270" s="254"/>
      <c r="DCA270" s="254"/>
      <c r="DCB270" s="254"/>
      <c r="DCC270" s="254"/>
      <c r="DCD270" s="254"/>
      <c r="DCE270" s="254"/>
      <c r="DCF270" s="254"/>
      <c r="DCG270" s="254"/>
      <c r="DCH270" s="254"/>
      <c r="DCI270" s="254"/>
      <c r="DCJ270" s="254"/>
      <c r="DCK270" s="254"/>
      <c r="DCL270" s="254"/>
      <c r="DCM270" s="254"/>
      <c r="DCN270" s="254"/>
      <c r="DCO270" s="254"/>
      <c r="DCP270" s="254"/>
      <c r="DCQ270" s="254"/>
      <c r="DCR270" s="254"/>
      <c r="DCS270" s="254"/>
      <c r="DCT270" s="254"/>
      <c r="DCU270" s="254"/>
      <c r="DCV270" s="254"/>
      <c r="DCW270" s="254"/>
      <c r="DCX270" s="254"/>
      <c r="DCY270" s="254"/>
      <c r="DCZ270" s="254"/>
      <c r="DDA270" s="254"/>
      <c r="DDB270" s="254"/>
      <c r="DDC270" s="254"/>
      <c r="DDD270" s="254"/>
      <c r="DDE270" s="254"/>
      <c r="DDF270" s="254"/>
      <c r="DDG270" s="254"/>
      <c r="DDH270" s="254"/>
      <c r="DDI270" s="254"/>
      <c r="DDJ270" s="254"/>
      <c r="DDK270" s="254"/>
      <c r="DDL270" s="254"/>
      <c r="DDM270" s="254"/>
      <c r="DDN270" s="254"/>
      <c r="DDO270" s="254"/>
      <c r="DDP270" s="254"/>
      <c r="DDQ270" s="254"/>
      <c r="DDR270" s="254"/>
      <c r="DDS270" s="254"/>
      <c r="DDT270" s="254"/>
      <c r="DDU270" s="254"/>
      <c r="DDV270" s="254"/>
      <c r="DDW270" s="254"/>
      <c r="DDX270" s="254"/>
      <c r="DDY270" s="254"/>
      <c r="DDZ270" s="254"/>
      <c r="DEA270" s="254"/>
      <c r="DEB270" s="254"/>
      <c r="DEC270" s="254"/>
      <c r="DED270" s="254"/>
      <c r="DEE270" s="254"/>
      <c r="DEF270" s="254"/>
      <c r="DEG270" s="254"/>
      <c r="DEH270" s="254"/>
      <c r="DEI270" s="254"/>
      <c r="DEJ270" s="254"/>
      <c r="DEK270" s="254"/>
      <c r="DEL270" s="254"/>
      <c r="DEM270" s="254"/>
      <c r="DEN270" s="254"/>
      <c r="DEO270" s="254"/>
      <c r="DEP270" s="254"/>
      <c r="DEQ270" s="254"/>
      <c r="DER270" s="254"/>
      <c r="DES270" s="254"/>
      <c r="DET270" s="254"/>
      <c r="DEU270" s="254"/>
      <c r="DEV270" s="254"/>
      <c r="DEW270" s="254"/>
      <c r="DEX270" s="254"/>
      <c r="DEY270" s="254"/>
      <c r="DEZ270" s="254"/>
      <c r="DFA270" s="254"/>
      <c r="DFB270" s="254"/>
      <c r="DFC270" s="254"/>
      <c r="DFD270" s="254"/>
      <c r="DFE270" s="254"/>
      <c r="DFF270" s="254"/>
      <c r="DFG270" s="254"/>
      <c r="DFH270" s="254"/>
      <c r="DFI270" s="254"/>
      <c r="DFJ270" s="254"/>
      <c r="DFK270" s="254"/>
      <c r="DFL270" s="254"/>
      <c r="DFM270" s="254"/>
      <c r="DFN270" s="254"/>
      <c r="DFO270" s="254"/>
      <c r="DFP270" s="254"/>
      <c r="DFQ270" s="254"/>
      <c r="DFR270" s="254"/>
      <c r="DFS270" s="254"/>
      <c r="DFT270" s="254"/>
      <c r="DFU270" s="254"/>
      <c r="DFV270" s="254"/>
      <c r="DFW270" s="254"/>
      <c r="DFX270" s="254"/>
      <c r="DFY270" s="254"/>
      <c r="DFZ270" s="254"/>
      <c r="DGA270" s="254"/>
      <c r="DGB270" s="254"/>
      <c r="DGC270" s="254"/>
      <c r="DGD270" s="254"/>
      <c r="DGE270" s="254"/>
      <c r="DGF270" s="254"/>
      <c r="DGG270" s="254"/>
      <c r="DGH270" s="254"/>
      <c r="DGI270" s="254"/>
      <c r="DGJ270" s="254"/>
      <c r="DGK270" s="254"/>
      <c r="DGL270" s="254"/>
      <c r="DGM270" s="254"/>
      <c r="DGN270" s="254"/>
      <c r="DGO270" s="254"/>
      <c r="DGP270" s="254"/>
      <c r="DGQ270" s="254"/>
      <c r="DGR270" s="254"/>
      <c r="DGS270" s="254"/>
      <c r="DGT270" s="254"/>
      <c r="DGU270" s="254"/>
      <c r="DGV270" s="254"/>
      <c r="DGW270" s="254"/>
      <c r="DGX270" s="254"/>
      <c r="DGY270" s="254"/>
      <c r="DGZ270" s="254"/>
      <c r="DHA270" s="254"/>
      <c r="DHB270" s="254"/>
      <c r="DHC270" s="254"/>
      <c r="DHD270" s="254"/>
      <c r="DHE270" s="254"/>
      <c r="DHF270" s="254"/>
      <c r="DHG270" s="254"/>
      <c r="DHH270" s="254"/>
      <c r="DHI270" s="254"/>
      <c r="DHJ270" s="254"/>
      <c r="DHK270" s="254"/>
      <c r="DHL270" s="254"/>
      <c r="DHM270" s="254"/>
      <c r="DHN270" s="254"/>
      <c r="DHO270" s="254"/>
      <c r="DHP270" s="254"/>
      <c r="DHQ270" s="254"/>
      <c r="DHR270" s="254"/>
      <c r="DHS270" s="254"/>
      <c r="DHT270" s="254"/>
      <c r="DHU270" s="254"/>
      <c r="DHV270" s="254"/>
      <c r="DHW270" s="254"/>
      <c r="DHX270" s="254"/>
      <c r="DHY270" s="254"/>
      <c r="DHZ270" s="254"/>
      <c r="DIA270" s="254"/>
      <c r="DIB270" s="254"/>
      <c r="DIC270" s="254"/>
      <c r="DID270" s="254"/>
      <c r="DIE270" s="254"/>
      <c r="DIF270" s="254"/>
      <c r="DIG270" s="254"/>
      <c r="DIH270" s="254"/>
      <c r="DII270" s="254"/>
      <c r="DIJ270" s="254"/>
      <c r="DIK270" s="254"/>
      <c r="DIL270" s="254"/>
      <c r="DIM270" s="254"/>
      <c r="DIN270" s="254"/>
      <c r="DIO270" s="254"/>
      <c r="DIP270" s="254"/>
      <c r="DIQ270" s="254"/>
      <c r="DIR270" s="254"/>
      <c r="DIS270" s="254"/>
      <c r="DIT270" s="254"/>
      <c r="DIU270" s="254"/>
      <c r="DIV270" s="254"/>
      <c r="DIW270" s="254"/>
      <c r="DIX270" s="254"/>
      <c r="DIY270" s="254"/>
      <c r="DIZ270" s="254"/>
      <c r="DJA270" s="254"/>
      <c r="DJB270" s="254"/>
      <c r="DJC270" s="254"/>
      <c r="DJD270" s="254"/>
      <c r="DJE270" s="254"/>
      <c r="DJF270" s="254"/>
      <c r="DJG270" s="254"/>
      <c r="DJH270" s="254"/>
      <c r="DJI270" s="254"/>
      <c r="DJJ270" s="254"/>
      <c r="DJK270" s="254"/>
      <c r="DJL270" s="254"/>
      <c r="DJM270" s="254"/>
      <c r="DJN270" s="254"/>
      <c r="DJO270" s="254"/>
      <c r="DJP270" s="254"/>
      <c r="DJQ270" s="254"/>
      <c r="DJR270" s="254"/>
      <c r="DJS270" s="254"/>
      <c r="DJT270" s="254"/>
      <c r="DJU270" s="254"/>
      <c r="DJV270" s="254"/>
      <c r="DJW270" s="254"/>
      <c r="DJX270" s="254"/>
      <c r="DJY270" s="254"/>
      <c r="DJZ270" s="254"/>
      <c r="DKA270" s="254"/>
      <c r="DKB270" s="254"/>
      <c r="DKC270" s="254"/>
      <c r="DKD270" s="254"/>
      <c r="DKE270" s="254"/>
      <c r="DKF270" s="254"/>
      <c r="DKG270" s="254"/>
      <c r="DKH270" s="254"/>
      <c r="DKI270" s="254"/>
      <c r="DKJ270" s="254"/>
      <c r="DKK270" s="254"/>
      <c r="DKL270" s="254"/>
      <c r="DKM270" s="254"/>
      <c r="DKN270" s="254"/>
      <c r="DKO270" s="254"/>
      <c r="DKP270" s="254"/>
      <c r="DKQ270" s="254"/>
      <c r="DKR270" s="254"/>
      <c r="DKS270" s="254"/>
      <c r="DKT270" s="254"/>
      <c r="DKU270" s="254"/>
      <c r="DKV270" s="254"/>
      <c r="DKW270" s="254"/>
      <c r="DKX270" s="254"/>
      <c r="DKY270" s="254"/>
      <c r="DKZ270" s="254"/>
      <c r="DLA270" s="254"/>
      <c r="DLB270" s="254"/>
      <c r="DLC270" s="254"/>
      <c r="DLD270" s="254"/>
      <c r="DLE270" s="254"/>
      <c r="DLF270" s="254"/>
      <c r="DLG270" s="254"/>
      <c r="DLH270" s="254"/>
      <c r="DLI270" s="254"/>
      <c r="DLJ270" s="254"/>
      <c r="DLK270" s="254"/>
      <c r="DLL270" s="254"/>
      <c r="DLM270" s="254"/>
      <c r="DLN270" s="254"/>
      <c r="DLO270" s="254"/>
      <c r="DLP270" s="254"/>
      <c r="DLQ270" s="254"/>
      <c r="DLR270" s="254"/>
      <c r="DLS270" s="254"/>
      <c r="DLT270" s="254"/>
      <c r="DLU270" s="254"/>
      <c r="DLV270" s="254"/>
      <c r="DLW270" s="254"/>
      <c r="DLX270" s="254"/>
      <c r="DLY270" s="254"/>
      <c r="DLZ270" s="254"/>
      <c r="DMA270" s="254"/>
      <c r="DMB270" s="254"/>
      <c r="DMC270" s="254"/>
      <c r="DMD270" s="254"/>
      <c r="DME270" s="254"/>
      <c r="DMF270" s="254"/>
      <c r="DMG270" s="254"/>
      <c r="DMH270" s="254"/>
      <c r="DMI270" s="254"/>
      <c r="DMJ270" s="254"/>
      <c r="DMK270" s="254"/>
      <c r="DML270" s="254"/>
      <c r="DMM270" s="254"/>
      <c r="DMN270" s="254"/>
      <c r="DMO270" s="254"/>
      <c r="DMP270" s="254"/>
      <c r="DMQ270" s="254"/>
      <c r="DMR270" s="254"/>
      <c r="DMS270" s="254"/>
      <c r="DMT270" s="254"/>
      <c r="DMU270" s="254"/>
      <c r="DMV270" s="254"/>
      <c r="DMW270" s="254"/>
      <c r="DMX270" s="254"/>
      <c r="DMY270" s="254"/>
      <c r="DMZ270" s="254"/>
      <c r="DNA270" s="254"/>
      <c r="DNB270" s="254"/>
      <c r="DNC270" s="254"/>
      <c r="DND270" s="254"/>
      <c r="DNE270" s="254"/>
      <c r="DNF270" s="254"/>
      <c r="DNG270" s="254"/>
      <c r="DNH270" s="254"/>
      <c r="DNI270" s="254"/>
      <c r="DNJ270" s="254"/>
      <c r="DNK270" s="254"/>
      <c r="DNL270" s="254"/>
      <c r="DNM270" s="254"/>
      <c r="DNN270" s="254"/>
      <c r="DNO270" s="254"/>
      <c r="DNP270" s="254"/>
      <c r="DNQ270" s="254"/>
      <c r="DNR270" s="254"/>
      <c r="DNS270" s="254"/>
      <c r="DNT270" s="254"/>
      <c r="DNU270" s="254"/>
      <c r="DNV270" s="254"/>
      <c r="DNW270" s="254"/>
      <c r="DNX270" s="254"/>
      <c r="DNY270" s="254"/>
      <c r="DNZ270" s="254"/>
      <c r="DOA270" s="254"/>
      <c r="DOB270" s="254"/>
      <c r="DOC270" s="254"/>
      <c r="DOD270" s="254"/>
      <c r="DOE270" s="254"/>
      <c r="DOF270" s="254"/>
      <c r="DOG270" s="254"/>
      <c r="DOH270" s="254"/>
      <c r="DOI270" s="254"/>
      <c r="DOJ270" s="254"/>
      <c r="DOK270" s="254"/>
      <c r="DOL270" s="254"/>
      <c r="DOM270" s="254"/>
      <c r="DON270" s="254"/>
      <c r="DOO270" s="254"/>
      <c r="DOP270" s="254"/>
      <c r="DOQ270" s="254"/>
      <c r="DOR270" s="254"/>
      <c r="DOS270" s="254"/>
      <c r="DOT270" s="254"/>
      <c r="DOU270" s="254"/>
      <c r="DOV270" s="254"/>
      <c r="DOW270" s="254"/>
      <c r="DOX270" s="254"/>
      <c r="DOY270" s="254"/>
      <c r="DOZ270" s="254"/>
      <c r="DPA270" s="254"/>
      <c r="DPB270" s="254"/>
      <c r="DPC270" s="254"/>
      <c r="DPD270" s="254"/>
      <c r="DPE270" s="254"/>
      <c r="DPF270" s="254"/>
      <c r="DPG270" s="254"/>
      <c r="DPH270" s="254"/>
      <c r="DPI270" s="254"/>
      <c r="DPJ270" s="254"/>
      <c r="DPK270" s="254"/>
      <c r="DPL270" s="254"/>
      <c r="DPM270" s="254"/>
      <c r="DPN270" s="254"/>
      <c r="DPO270" s="254"/>
      <c r="DPP270" s="254"/>
      <c r="DPQ270" s="254"/>
      <c r="DPR270" s="254"/>
      <c r="DPS270" s="254"/>
      <c r="DPT270" s="254"/>
      <c r="DPU270" s="254"/>
      <c r="DPV270" s="254"/>
      <c r="DPW270" s="254"/>
      <c r="DPX270" s="254"/>
      <c r="DPY270" s="254"/>
      <c r="DPZ270" s="254"/>
      <c r="DQA270" s="254"/>
      <c r="DQB270" s="254"/>
      <c r="DQC270" s="254"/>
      <c r="DQD270" s="254"/>
      <c r="DQE270" s="254"/>
      <c r="DQF270" s="254"/>
      <c r="DQG270" s="254"/>
      <c r="DQH270" s="254"/>
      <c r="DQI270" s="254"/>
      <c r="DQJ270" s="254"/>
      <c r="DQK270" s="254"/>
      <c r="DQL270" s="254"/>
      <c r="DQM270" s="254"/>
      <c r="DQN270" s="254"/>
      <c r="DQO270" s="254"/>
      <c r="DQP270" s="254"/>
      <c r="DQQ270" s="254"/>
      <c r="DQR270" s="254"/>
      <c r="DQS270" s="254"/>
      <c r="DQT270" s="254"/>
      <c r="DQU270" s="254"/>
      <c r="DQV270" s="254"/>
      <c r="DQW270" s="254"/>
      <c r="DQX270" s="254"/>
      <c r="DQY270" s="254"/>
      <c r="DQZ270" s="254"/>
      <c r="DRA270" s="254"/>
      <c r="DRB270" s="254"/>
      <c r="DRC270" s="254"/>
      <c r="DRD270" s="254"/>
      <c r="DRE270" s="254"/>
      <c r="DRF270" s="254"/>
      <c r="DRG270" s="254"/>
      <c r="DRH270" s="254"/>
      <c r="DRI270" s="254"/>
      <c r="DRJ270" s="254"/>
      <c r="DRK270" s="254"/>
      <c r="DRL270" s="254"/>
      <c r="DRM270" s="254"/>
      <c r="DRN270" s="254"/>
      <c r="DRO270" s="254"/>
      <c r="DRP270" s="254"/>
      <c r="DRQ270" s="254"/>
      <c r="DRR270" s="254"/>
      <c r="DRS270" s="254"/>
      <c r="DRT270" s="254"/>
      <c r="DRU270" s="254"/>
      <c r="DRV270" s="254"/>
      <c r="DRW270" s="254"/>
      <c r="DRX270" s="254"/>
      <c r="DRY270" s="254"/>
      <c r="DRZ270" s="254"/>
      <c r="DSA270" s="254"/>
      <c r="DSB270" s="254"/>
      <c r="DSC270" s="254"/>
      <c r="DSD270" s="254"/>
      <c r="DSE270" s="254"/>
      <c r="DSF270" s="254"/>
      <c r="DSG270" s="254"/>
      <c r="DSH270" s="254"/>
      <c r="DSI270" s="254"/>
      <c r="DSJ270" s="254"/>
      <c r="DSK270" s="254"/>
      <c r="DSL270" s="254"/>
      <c r="DSM270" s="254"/>
      <c r="DSN270" s="254"/>
      <c r="DSO270" s="254"/>
      <c r="DSP270" s="254"/>
      <c r="DSQ270" s="254"/>
      <c r="DSR270" s="254"/>
      <c r="DSS270" s="254"/>
      <c r="DST270" s="254"/>
      <c r="DSU270" s="254"/>
      <c r="DSV270" s="254"/>
      <c r="DSW270" s="254"/>
      <c r="DSX270" s="254"/>
      <c r="DSY270" s="254"/>
      <c r="DSZ270" s="254"/>
      <c r="DTA270" s="254"/>
      <c r="DTB270" s="254"/>
      <c r="DTC270" s="254"/>
      <c r="DTD270" s="254"/>
      <c r="DTE270" s="254"/>
      <c r="DTF270" s="254"/>
      <c r="DTG270" s="254"/>
      <c r="DTH270" s="254"/>
      <c r="DTI270" s="254"/>
      <c r="DTJ270" s="254"/>
      <c r="DTK270" s="254"/>
      <c r="DTL270" s="254"/>
      <c r="DTM270" s="254"/>
      <c r="DTN270" s="254"/>
      <c r="DTO270" s="254"/>
      <c r="DTP270" s="254"/>
      <c r="DTQ270" s="254"/>
      <c r="DTR270" s="254"/>
      <c r="DTS270" s="254"/>
      <c r="DTT270" s="254"/>
      <c r="DTU270" s="254"/>
      <c r="DTV270" s="254"/>
      <c r="DTW270" s="254"/>
      <c r="DTX270" s="254"/>
      <c r="DTY270" s="254"/>
      <c r="DTZ270" s="254"/>
      <c r="DUA270" s="254"/>
      <c r="DUB270" s="254"/>
      <c r="DUC270" s="254"/>
      <c r="DUD270" s="254"/>
      <c r="DUE270" s="254"/>
      <c r="DUF270" s="254"/>
      <c r="DUG270" s="254"/>
      <c r="DUH270" s="254"/>
      <c r="DUI270" s="254"/>
      <c r="DUJ270" s="254"/>
      <c r="DUK270" s="254"/>
      <c r="DUL270" s="254"/>
      <c r="DUM270" s="254"/>
      <c r="DUN270" s="254"/>
      <c r="DUO270" s="254"/>
      <c r="DUP270" s="254"/>
      <c r="DUQ270" s="254"/>
      <c r="DUR270" s="254"/>
      <c r="DUS270" s="254"/>
      <c r="DUT270" s="254"/>
      <c r="DUU270" s="254"/>
      <c r="DUV270" s="254"/>
      <c r="DUW270" s="254"/>
      <c r="DUX270" s="254"/>
      <c r="DUY270" s="254"/>
      <c r="DUZ270" s="254"/>
      <c r="DVA270" s="254"/>
      <c r="DVB270" s="254"/>
      <c r="DVC270" s="254"/>
      <c r="DVD270" s="254"/>
      <c r="DVE270" s="254"/>
      <c r="DVF270" s="254"/>
      <c r="DVG270" s="254"/>
      <c r="DVH270" s="254"/>
      <c r="DVI270" s="254"/>
      <c r="DVJ270" s="254"/>
      <c r="DVK270" s="254"/>
      <c r="DVL270" s="254"/>
      <c r="DVM270" s="254"/>
      <c r="DVN270" s="254"/>
      <c r="DVO270" s="254"/>
      <c r="DVP270" s="254"/>
      <c r="DVQ270" s="254"/>
      <c r="DVR270" s="254"/>
      <c r="DVS270" s="254"/>
      <c r="DVT270" s="254"/>
      <c r="DVU270" s="254"/>
      <c r="DVV270" s="254"/>
      <c r="DVW270" s="254"/>
      <c r="DVX270" s="254"/>
      <c r="DVY270" s="254"/>
      <c r="DVZ270" s="254"/>
      <c r="DWA270" s="254"/>
      <c r="DWB270" s="254"/>
      <c r="DWC270" s="254"/>
      <c r="DWD270" s="254"/>
      <c r="DWE270" s="254"/>
      <c r="DWF270" s="254"/>
      <c r="DWG270" s="254"/>
      <c r="DWH270" s="254"/>
      <c r="DWI270" s="254"/>
      <c r="DWJ270" s="254"/>
      <c r="DWK270" s="254"/>
      <c r="DWL270" s="254"/>
      <c r="DWM270" s="254"/>
      <c r="DWN270" s="254"/>
      <c r="DWO270" s="254"/>
      <c r="DWP270" s="254"/>
      <c r="DWQ270" s="254"/>
      <c r="DWR270" s="254"/>
      <c r="DWS270" s="254"/>
      <c r="DWT270" s="254"/>
      <c r="DWU270" s="254"/>
      <c r="DWV270" s="254"/>
      <c r="DWW270" s="254"/>
      <c r="DWX270" s="254"/>
      <c r="DWY270" s="254"/>
      <c r="DWZ270" s="254"/>
      <c r="DXA270" s="254"/>
      <c r="DXB270" s="254"/>
      <c r="DXC270" s="254"/>
      <c r="DXD270" s="254"/>
      <c r="DXE270" s="254"/>
      <c r="DXF270" s="254"/>
      <c r="DXG270" s="254"/>
      <c r="DXH270" s="254"/>
      <c r="DXI270" s="254"/>
      <c r="DXJ270" s="254"/>
      <c r="DXK270" s="254"/>
      <c r="DXL270" s="254"/>
      <c r="DXM270" s="254"/>
      <c r="DXN270" s="254"/>
      <c r="DXO270" s="254"/>
      <c r="DXP270" s="254"/>
      <c r="DXQ270" s="254"/>
      <c r="DXR270" s="254"/>
      <c r="DXS270" s="254"/>
      <c r="DXT270" s="254"/>
      <c r="DXU270" s="254"/>
      <c r="DXV270" s="254"/>
      <c r="DXW270" s="254"/>
      <c r="DXX270" s="254"/>
      <c r="DXY270" s="254"/>
      <c r="DXZ270" s="254"/>
      <c r="DYA270" s="254"/>
      <c r="DYB270" s="254"/>
      <c r="DYC270" s="254"/>
      <c r="DYD270" s="254"/>
      <c r="DYE270" s="254"/>
      <c r="DYF270" s="254"/>
      <c r="DYG270" s="254"/>
      <c r="DYH270" s="254"/>
      <c r="DYI270" s="254"/>
      <c r="DYJ270" s="254"/>
      <c r="DYK270" s="254"/>
      <c r="DYL270" s="254"/>
      <c r="DYM270" s="254"/>
      <c r="DYN270" s="254"/>
      <c r="DYO270" s="254"/>
      <c r="DYP270" s="254"/>
      <c r="DYQ270" s="254"/>
      <c r="DYR270" s="254"/>
      <c r="DYS270" s="254"/>
      <c r="DYT270" s="254"/>
      <c r="DYU270" s="254"/>
      <c r="DYV270" s="254"/>
      <c r="DYW270" s="254"/>
      <c r="DYX270" s="254"/>
      <c r="DYY270" s="254"/>
      <c r="DYZ270" s="254"/>
      <c r="DZA270" s="254"/>
      <c r="DZB270" s="254"/>
      <c r="DZC270" s="254"/>
      <c r="DZD270" s="254"/>
      <c r="DZE270" s="254"/>
      <c r="DZF270" s="254"/>
      <c r="DZG270" s="254"/>
      <c r="DZH270" s="254"/>
      <c r="DZI270" s="254"/>
      <c r="DZJ270" s="254"/>
      <c r="DZK270" s="254"/>
      <c r="DZL270" s="254"/>
      <c r="DZM270" s="254"/>
      <c r="DZN270" s="254"/>
      <c r="DZO270" s="254"/>
      <c r="DZP270" s="254"/>
      <c r="DZQ270" s="254"/>
      <c r="DZR270" s="254"/>
      <c r="DZS270" s="254"/>
      <c r="DZT270" s="254"/>
      <c r="DZU270" s="254"/>
      <c r="DZV270" s="254"/>
      <c r="DZW270" s="254"/>
      <c r="DZX270" s="254"/>
      <c r="DZY270" s="254"/>
      <c r="DZZ270" s="254"/>
      <c r="EAA270" s="254"/>
      <c r="EAB270" s="254"/>
      <c r="EAC270" s="254"/>
      <c r="EAD270" s="254"/>
      <c r="EAE270" s="254"/>
      <c r="EAF270" s="254"/>
      <c r="EAG270" s="254"/>
      <c r="EAH270" s="254"/>
      <c r="EAI270" s="254"/>
      <c r="EAJ270" s="254"/>
      <c r="EAK270" s="254"/>
      <c r="EAL270" s="254"/>
      <c r="EAM270" s="254"/>
      <c r="EAN270" s="254"/>
      <c r="EAO270" s="254"/>
      <c r="EAP270" s="254"/>
      <c r="EAQ270" s="254"/>
      <c r="EAR270" s="254"/>
      <c r="EAS270" s="254"/>
      <c r="EAT270" s="254"/>
      <c r="EAU270" s="254"/>
      <c r="EAV270" s="254"/>
      <c r="EAW270" s="254"/>
      <c r="EAX270" s="254"/>
      <c r="EAY270" s="254"/>
      <c r="EAZ270" s="254"/>
      <c r="EBA270" s="254"/>
      <c r="EBB270" s="254"/>
      <c r="EBC270" s="254"/>
      <c r="EBD270" s="254"/>
      <c r="EBE270" s="254"/>
      <c r="EBF270" s="254"/>
      <c r="EBG270" s="254"/>
      <c r="EBH270" s="254"/>
      <c r="EBI270" s="254"/>
      <c r="EBJ270" s="254"/>
      <c r="EBK270" s="254"/>
      <c r="EBL270" s="254"/>
      <c r="EBM270" s="254"/>
      <c r="EBN270" s="254"/>
      <c r="EBO270" s="254"/>
      <c r="EBP270" s="254"/>
      <c r="EBQ270" s="254"/>
      <c r="EBR270" s="254"/>
      <c r="EBS270" s="254"/>
      <c r="EBT270" s="254"/>
      <c r="EBU270" s="254"/>
      <c r="EBV270" s="254"/>
      <c r="EBW270" s="254"/>
      <c r="EBX270" s="254"/>
      <c r="EBY270" s="254"/>
      <c r="EBZ270" s="254"/>
      <c r="ECA270" s="254"/>
      <c r="ECB270" s="254"/>
      <c r="ECC270" s="254"/>
      <c r="ECD270" s="254"/>
      <c r="ECE270" s="254"/>
      <c r="ECF270" s="254"/>
      <c r="ECG270" s="254"/>
      <c r="ECH270" s="254"/>
      <c r="ECI270" s="254"/>
      <c r="ECJ270" s="254"/>
      <c r="ECK270" s="254"/>
      <c r="ECL270" s="254"/>
      <c r="ECM270" s="254"/>
      <c r="ECN270" s="254"/>
      <c r="ECO270" s="254"/>
      <c r="ECP270" s="254"/>
      <c r="ECQ270" s="254"/>
      <c r="ECR270" s="254"/>
      <c r="ECS270" s="254"/>
      <c r="ECT270" s="254"/>
      <c r="ECU270" s="254"/>
      <c r="ECV270" s="254"/>
      <c r="ECW270" s="254"/>
      <c r="ECX270" s="254"/>
      <c r="ECY270" s="254"/>
      <c r="ECZ270" s="254"/>
      <c r="EDA270" s="254"/>
      <c r="EDB270" s="254"/>
      <c r="EDC270" s="254"/>
      <c r="EDD270" s="254"/>
      <c r="EDE270" s="254"/>
      <c r="EDF270" s="254"/>
      <c r="EDG270" s="254"/>
      <c r="EDH270" s="254"/>
      <c r="EDI270" s="254"/>
      <c r="EDJ270" s="254"/>
      <c r="EDK270" s="254"/>
      <c r="EDL270" s="254"/>
      <c r="EDM270" s="254"/>
      <c r="EDN270" s="254"/>
      <c r="EDO270" s="254"/>
      <c r="EDP270" s="254"/>
      <c r="EDQ270" s="254"/>
      <c r="EDR270" s="254"/>
      <c r="EDS270" s="254"/>
      <c r="EDT270" s="254"/>
      <c r="EDU270" s="254"/>
      <c r="EDV270" s="254"/>
      <c r="EDW270" s="254"/>
      <c r="EDX270" s="254"/>
      <c r="EDY270" s="254"/>
      <c r="EDZ270" s="254"/>
      <c r="EEA270" s="254"/>
      <c r="EEB270" s="254"/>
      <c r="EEC270" s="254"/>
      <c r="EED270" s="254"/>
      <c r="EEE270" s="254"/>
      <c r="EEF270" s="254"/>
      <c r="EEG270" s="254"/>
      <c r="EEH270" s="254"/>
      <c r="EEI270" s="254"/>
      <c r="EEJ270" s="254"/>
      <c r="EEK270" s="254"/>
      <c r="EEL270" s="254"/>
      <c r="EEM270" s="254"/>
      <c r="EEN270" s="254"/>
      <c r="EEO270" s="254"/>
      <c r="EEP270" s="254"/>
      <c r="EEQ270" s="254"/>
      <c r="EER270" s="254"/>
      <c r="EES270" s="254"/>
      <c r="EET270" s="254"/>
      <c r="EEU270" s="254"/>
      <c r="EEV270" s="254"/>
      <c r="EEW270" s="254"/>
      <c r="EEX270" s="254"/>
      <c r="EEY270" s="254"/>
      <c r="EEZ270" s="254"/>
      <c r="EFA270" s="254"/>
      <c r="EFB270" s="254"/>
      <c r="EFC270" s="254"/>
      <c r="EFD270" s="254"/>
      <c r="EFE270" s="254"/>
      <c r="EFF270" s="254"/>
      <c r="EFG270" s="254"/>
      <c r="EFH270" s="254"/>
      <c r="EFI270" s="254"/>
      <c r="EFJ270" s="254"/>
      <c r="EFK270" s="254"/>
      <c r="EFL270" s="254"/>
      <c r="EFM270" s="254"/>
      <c r="EFN270" s="254"/>
      <c r="EFO270" s="254"/>
      <c r="EFP270" s="254"/>
      <c r="EFQ270" s="254"/>
      <c r="EFR270" s="254"/>
      <c r="EFS270" s="254"/>
      <c r="EFT270" s="254"/>
      <c r="EFU270" s="254"/>
      <c r="EFV270" s="254"/>
      <c r="EFW270" s="254"/>
      <c r="EFX270" s="254"/>
      <c r="EFY270" s="254"/>
      <c r="EFZ270" s="254"/>
      <c r="EGA270" s="254"/>
      <c r="EGB270" s="254"/>
      <c r="EGC270" s="254"/>
      <c r="EGD270" s="254"/>
      <c r="EGE270" s="254"/>
      <c r="EGF270" s="254"/>
      <c r="EGG270" s="254"/>
      <c r="EGH270" s="254"/>
      <c r="EGI270" s="254"/>
      <c r="EGJ270" s="254"/>
      <c r="EGK270" s="254"/>
      <c r="EGL270" s="254"/>
      <c r="EGM270" s="254"/>
      <c r="EGN270" s="254"/>
      <c r="EGO270" s="254"/>
      <c r="EGP270" s="254"/>
      <c r="EGQ270" s="254"/>
      <c r="EGR270" s="254"/>
      <c r="EGS270" s="254"/>
      <c r="EGT270" s="254"/>
      <c r="EGU270" s="254"/>
      <c r="EGV270" s="254"/>
      <c r="EGW270" s="254"/>
      <c r="EGX270" s="254"/>
      <c r="EGY270" s="254"/>
      <c r="EGZ270" s="254"/>
      <c r="EHA270" s="254"/>
      <c r="EHB270" s="254"/>
      <c r="EHC270" s="254"/>
      <c r="EHD270" s="254"/>
      <c r="EHE270" s="254"/>
      <c r="EHF270" s="254"/>
      <c r="EHG270" s="254"/>
      <c r="EHH270" s="254"/>
      <c r="EHI270" s="254"/>
      <c r="EHJ270" s="254"/>
      <c r="EHK270" s="254"/>
      <c r="EHL270" s="254"/>
      <c r="EHM270" s="254"/>
      <c r="EHN270" s="254"/>
      <c r="EHO270" s="254"/>
      <c r="EHP270" s="254"/>
      <c r="EHQ270" s="254"/>
      <c r="EHR270" s="254"/>
      <c r="EHS270" s="254"/>
      <c r="EHT270" s="254"/>
      <c r="EHU270" s="254"/>
      <c r="EHV270" s="254"/>
      <c r="EHW270" s="254"/>
      <c r="EHX270" s="254"/>
      <c r="EHY270" s="254"/>
      <c r="EHZ270" s="254"/>
      <c r="EIA270" s="254"/>
      <c r="EIB270" s="254"/>
      <c r="EIC270" s="254"/>
      <c r="EID270" s="254"/>
      <c r="EIE270" s="254"/>
      <c r="EIF270" s="254"/>
      <c r="EIG270" s="254"/>
      <c r="EIH270" s="254"/>
      <c r="EII270" s="254"/>
      <c r="EIJ270" s="254"/>
      <c r="EIK270" s="254"/>
      <c r="EIL270" s="254"/>
      <c r="EIM270" s="254"/>
      <c r="EIN270" s="254"/>
      <c r="EIO270" s="254"/>
      <c r="EIP270" s="254"/>
      <c r="EIQ270" s="254"/>
      <c r="EIR270" s="254"/>
      <c r="EIS270" s="254"/>
      <c r="EIT270" s="254"/>
      <c r="EIU270" s="254"/>
      <c r="EIV270" s="254"/>
      <c r="EIW270" s="254"/>
      <c r="EIX270" s="254"/>
      <c r="EIY270" s="254"/>
      <c r="EIZ270" s="254"/>
      <c r="EJA270" s="254"/>
      <c r="EJB270" s="254"/>
      <c r="EJC270" s="254"/>
      <c r="EJD270" s="254"/>
      <c r="EJE270" s="254"/>
      <c r="EJF270" s="254"/>
      <c r="EJG270" s="254"/>
      <c r="EJH270" s="254"/>
      <c r="EJI270" s="254"/>
      <c r="EJJ270" s="254"/>
      <c r="EJK270" s="254"/>
      <c r="EJL270" s="254"/>
      <c r="EJM270" s="254"/>
      <c r="EJN270" s="254"/>
      <c r="EJO270" s="254"/>
      <c r="EJP270" s="254"/>
      <c r="EJQ270" s="254"/>
      <c r="EJR270" s="254"/>
      <c r="EJS270" s="254"/>
      <c r="EJT270" s="254"/>
      <c r="EJU270" s="254"/>
      <c r="EJV270" s="254"/>
      <c r="EJW270" s="254"/>
      <c r="EJX270" s="254"/>
      <c r="EJY270" s="254"/>
      <c r="EJZ270" s="254"/>
      <c r="EKA270" s="254"/>
      <c r="EKB270" s="254"/>
      <c r="EKC270" s="254"/>
      <c r="EKD270" s="254"/>
      <c r="EKE270" s="254"/>
      <c r="EKF270" s="254"/>
      <c r="EKG270" s="254"/>
      <c r="EKH270" s="254"/>
      <c r="EKI270" s="254"/>
      <c r="EKJ270" s="254"/>
      <c r="EKK270" s="254"/>
      <c r="EKL270" s="254"/>
      <c r="EKM270" s="254"/>
      <c r="EKN270" s="254"/>
      <c r="EKO270" s="254"/>
      <c r="EKP270" s="254"/>
      <c r="EKQ270" s="254"/>
      <c r="EKR270" s="254"/>
      <c r="EKS270" s="254"/>
      <c r="EKT270" s="254"/>
      <c r="EKU270" s="254"/>
      <c r="EKV270" s="254"/>
      <c r="EKW270" s="254"/>
      <c r="EKX270" s="254"/>
      <c r="EKY270" s="254"/>
      <c r="EKZ270" s="254"/>
      <c r="ELA270" s="254"/>
      <c r="ELB270" s="254"/>
      <c r="ELC270" s="254"/>
      <c r="ELD270" s="254"/>
      <c r="ELE270" s="254"/>
      <c r="ELF270" s="254"/>
      <c r="ELG270" s="254"/>
      <c r="ELH270" s="254"/>
      <c r="ELI270" s="254"/>
      <c r="ELJ270" s="254"/>
      <c r="ELK270" s="254"/>
      <c r="ELL270" s="254"/>
      <c r="ELM270" s="254"/>
      <c r="ELN270" s="254"/>
      <c r="ELO270" s="254"/>
      <c r="ELP270" s="254"/>
      <c r="ELQ270" s="254"/>
      <c r="ELR270" s="254"/>
      <c r="ELS270" s="254"/>
      <c r="ELT270" s="254"/>
      <c r="ELU270" s="254"/>
      <c r="ELV270" s="254"/>
      <c r="ELW270" s="254"/>
      <c r="ELX270" s="254"/>
      <c r="ELY270" s="254"/>
      <c r="ELZ270" s="254"/>
      <c r="EMA270" s="254"/>
      <c r="EMB270" s="254"/>
      <c r="EMC270" s="254"/>
      <c r="EMD270" s="254"/>
      <c r="EME270" s="254"/>
      <c r="EMF270" s="254"/>
      <c r="EMG270" s="254"/>
      <c r="EMH270" s="254"/>
      <c r="EMI270" s="254"/>
      <c r="EMJ270" s="254"/>
      <c r="EMK270" s="254"/>
      <c r="EML270" s="254"/>
      <c r="EMM270" s="254"/>
      <c r="EMN270" s="254"/>
      <c r="EMO270" s="254"/>
      <c r="EMP270" s="254"/>
      <c r="EMQ270" s="254"/>
      <c r="EMR270" s="254"/>
      <c r="EMS270" s="254"/>
      <c r="EMT270" s="254"/>
      <c r="EMU270" s="254"/>
      <c r="EMV270" s="254"/>
      <c r="EMW270" s="254"/>
      <c r="EMX270" s="254"/>
      <c r="EMY270" s="254"/>
      <c r="EMZ270" s="254"/>
      <c r="ENA270" s="254"/>
      <c r="ENB270" s="254"/>
      <c r="ENC270" s="254"/>
      <c r="END270" s="254"/>
      <c r="ENE270" s="254"/>
      <c r="ENF270" s="254"/>
      <c r="ENG270" s="254"/>
      <c r="ENH270" s="254"/>
      <c r="ENI270" s="254"/>
      <c r="ENJ270" s="254"/>
      <c r="ENK270" s="254"/>
      <c r="ENL270" s="254"/>
      <c r="ENM270" s="254"/>
      <c r="ENN270" s="254"/>
      <c r="ENO270" s="254"/>
      <c r="ENP270" s="254"/>
      <c r="ENQ270" s="254"/>
      <c r="ENR270" s="254"/>
      <c r="ENS270" s="254"/>
      <c r="ENT270" s="254"/>
      <c r="ENU270" s="254"/>
      <c r="ENV270" s="254"/>
      <c r="ENW270" s="254"/>
      <c r="ENX270" s="254"/>
      <c r="ENY270" s="254"/>
      <c r="ENZ270" s="254"/>
      <c r="EOA270" s="254"/>
      <c r="EOB270" s="254"/>
      <c r="EOC270" s="254"/>
      <c r="EOD270" s="254"/>
      <c r="EOE270" s="254"/>
      <c r="EOF270" s="254"/>
      <c r="EOG270" s="254"/>
      <c r="EOH270" s="254"/>
      <c r="EOI270" s="254"/>
      <c r="EOJ270" s="254"/>
      <c r="EOK270" s="254"/>
      <c r="EOL270" s="254"/>
      <c r="EOM270" s="254"/>
      <c r="EON270" s="254"/>
      <c r="EOO270" s="254"/>
      <c r="EOP270" s="254"/>
      <c r="EOQ270" s="254"/>
      <c r="EOR270" s="254"/>
      <c r="EOS270" s="254"/>
      <c r="EOT270" s="254"/>
      <c r="EOU270" s="254"/>
      <c r="EOV270" s="254"/>
      <c r="EOW270" s="254"/>
      <c r="EOX270" s="254"/>
      <c r="EOY270" s="254"/>
      <c r="EOZ270" s="254"/>
      <c r="EPA270" s="254"/>
      <c r="EPB270" s="254"/>
      <c r="EPC270" s="254"/>
      <c r="EPD270" s="254"/>
      <c r="EPE270" s="254"/>
      <c r="EPF270" s="254"/>
      <c r="EPG270" s="254"/>
      <c r="EPH270" s="254"/>
      <c r="EPI270" s="254"/>
      <c r="EPJ270" s="254"/>
      <c r="EPK270" s="254"/>
      <c r="EPL270" s="254"/>
      <c r="EPM270" s="254"/>
      <c r="EPN270" s="254"/>
      <c r="EPO270" s="254"/>
      <c r="EPP270" s="254"/>
      <c r="EPQ270" s="254"/>
      <c r="EPR270" s="254"/>
      <c r="EPS270" s="254"/>
      <c r="EPT270" s="254"/>
      <c r="EPU270" s="254"/>
      <c r="EPV270" s="254"/>
      <c r="EPW270" s="254"/>
      <c r="EPX270" s="254"/>
      <c r="EPY270" s="254"/>
      <c r="EPZ270" s="254"/>
      <c r="EQA270" s="254"/>
      <c r="EQB270" s="254"/>
      <c r="EQC270" s="254"/>
      <c r="EQD270" s="254"/>
      <c r="EQE270" s="254"/>
      <c r="EQF270" s="254"/>
      <c r="EQG270" s="254"/>
      <c r="EQH270" s="254"/>
      <c r="EQI270" s="254"/>
      <c r="EQJ270" s="254"/>
      <c r="EQK270" s="254"/>
      <c r="EQL270" s="254"/>
      <c r="EQM270" s="254"/>
      <c r="EQN270" s="254"/>
      <c r="EQO270" s="254"/>
      <c r="EQP270" s="254"/>
      <c r="EQQ270" s="254"/>
      <c r="EQR270" s="254"/>
      <c r="EQS270" s="254"/>
      <c r="EQT270" s="254"/>
      <c r="EQU270" s="254"/>
      <c r="EQV270" s="254"/>
      <c r="EQW270" s="254"/>
      <c r="EQX270" s="254"/>
      <c r="EQY270" s="254"/>
      <c r="EQZ270" s="254"/>
      <c r="ERA270" s="254"/>
      <c r="ERB270" s="254"/>
      <c r="ERC270" s="254"/>
      <c r="ERD270" s="254"/>
      <c r="ERE270" s="254"/>
      <c r="ERF270" s="254"/>
      <c r="ERG270" s="254"/>
      <c r="ERH270" s="254"/>
      <c r="ERI270" s="254"/>
      <c r="ERJ270" s="254"/>
      <c r="ERK270" s="254"/>
      <c r="ERL270" s="254"/>
      <c r="ERM270" s="254"/>
      <c r="ERN270" s="254"/>
      <c r="ERO270" s="254"/>
      <c r="ERP270" s="254"/>
      <c r="ERQ270" s="254"/>
      <c r="ERR270" s="254"/>
      <c r="ERS270" s="254"/>
      <c r="ERT270" s="254"/>
      <c r="ERU270" s="254"/>
      <c r="ERV270" s="254"/>
      <c r="ERW270" s="254"/>
      <c r="ERX270" s="254"/>
      <c r="ERY270" s="254"/>
      <c r="ERZ270" s="254"/>
      <c r="ESA270" s="254"/>
      <c r="ESB270" s="254"/>
      <c r="ESC270" s="254"/>
      <c r="ESD270" s="254"/>
      <c r="ESE270" s="254"/>
      <c r="ESF270" s="254"/>
      <c r="ESG270" s="254"/>
      <c r="ESH270" s="254"/>
      <c r="ESI270" s="254"/>
      <c r="ESJ270" s="254"/>
      <c r="ESK270" s="254"/>
      <c r="ESL270" s="254"/>
      <c r="ESM270" s="254"/>
      <c r="ESN270" s="254"/>
      <c r="ESO270" s="254"/>
      <c r="ESP270" s="254"/>
      <c r="ESQ270" s="254"/>
      <c r="ESR270" s="254"/>
      <c r="ESS270" s="254"/>
      <c r="EST270" s="254"/>
      <c r="ESU270" s="254"/>
      <c r="ESV270" s="254"/>
      <c r="ESW270" s="254"/>
      <c r="ESX270" s="254"/>
      <c r="ESY270" s="254"/>
      <c r="ESZ270" s="254"/>
      <c r="ETA270" s="254"/>
      <c r="ETB270" s="254"/>
      <c r="ETC270" s="254"/>
      <c r="ETD270" s="254"/>
      <c r="ETE270" s="254"/>
      <c r="ETF270" s="254"/>
      <c r="ETG270" s="254"/>
      <c r="ETH270" s="254"/>
      <c r="ETI270" s="254"/>
      <c r="ETJ270" s="254"/>
      <c r="ETK270" s="254"/>
      <c r="ETL270" s="254"/>
      <c r="ETM270" s="254"/>
      <c r="ETN270" s="254"/>
      <c r="ETO270" s="254"/>
      <c r="ETP270" s="254"/>
      <c r="ETQ270" s="254"/>
      <c r="ETR270" s="254"/>
      <c r="ETS270" s="254"/>
      <c r="ETT270" s="254"/>
      <c r="ETU270" s="254"/>
      <c r="ETV270" s="254"/>
      <c r="ETW270" s="254"/>
      <c r="ETX270" s="254"/>
      <c r="ETY270" s="254"/>
      <c r="ETZ270" s="254"/>
      <c r="EUA270" s="254"/>
      <c r="EUB270" s="254"/>
      <c r="EUC270" s="254"/>
      <c r="EUD270" s="254"/>
      <c r="EUE270" s="254"/>
      <c r="EUF270" s="254"/>
      <c r="EUG270" s="254"/>
      <c r="EUH270" s="254"/>
      <c r="EUI270" s="254"/>
      <c r="EUJ270" s="254"/>
      <c r="EUK270" s="254"/>
      <c r="EUL270" s="254"/>
      <c r="EUM270" s="254"/>
      <c r="EUN270" s="254"/>
      <c r="EUO270" s="254"/>
      <c r="EUP270" s="254"/>
      <c r="EUQ270" s="254"/>
      <c r="EUR270" s="254"/>
      <c r="EUS270" s="254"/>
      <c r="EUT270" s="254"/>
      <c r="EUU270" s="254"/>
      <c r="EUV270" s="254"/>
      <c r="EUW270" s="254"/>
      <c r="EUX270" s="254"/>
      <c r="EUY270" s="254"/>
      <c r="EUZ270" s="254"/>
      <c r="EVA270" s="254"/>
      <c r="EVB270" s="254"/>
      <c r="EVC270" s="254"/>
      <c r="EVD270" s="254"/>
      <c r="EVE270" s="254"/>
      <c r="EVF270" s="254"/>
      <c r="EVG270" s="254"/>
      <c r="EVH270" s="254"/>
      <c r="EVI270" s="254"/>
      <c r="EVJ270" s="254"/>
      <c r="EVK270" s="254"/>
      <c r="EVL270" s="254"/>
      <c r="EVM270" s="254"/>
      <c r="EVN270" s="254"/>
      <c r="EVO270" s="254"/>
      <c r="EVP270" s="254"/>
      <c r="EVQ270" s="254"/>
      <c r="EVR270" s="254"/>
      <c r="EVS270" s="254"/>
      <c r="EVT270" s="254"/>
      <c r="EVU270" s="254"/>
      <c r="EVV270" s="254"/>
      <c r="EVW270" s="254"/>
      <c r="EVX270" s="254"/>
      <c r="EVY270" s="254"/>
      <c r="EVZ270" s="254"/>
      <c r="EWA270" s="254"/>
      <c r="EWB270" s="254"/>
      <c r="EWC270" s="254"/>
      <c r="EWD270" s="254"/>
      <c r="EWE270" s="254"/>
      <c r="EWF270" s="254"/>
      <c r="EWG270" s="254"/>
      <c r="EWH270" s="254"/>
      <c r="EWI270" s="254"/>
      <c r="EWJ270" s="254"/>
      <c r="EWK270" s="254"/>
      <c r="EWL270" s="254"/>
      <c r="EWM270" s="254"/>
      <c r="EWN270" s="254"/>
      <c r="EWO270" s="254"/>
      <c r="EWP270" s="254"/>
      <c r="EWQ270" s="254"/>
      <c r="EWR270" s="254"/>
      <c r="EWS270" s="254"/>
      <c r="EWT270" s="254"/>
      <c r="EWU270" s="254"/>
      <c r="EWV270" s="254"/>
      <c r="EWW270" s="254"/>
      <c r="EWX270" s="254"/>
      <c r="EWY270" s="254"/>
      <c r="EWZ270" s="254"/>
      <c r="EXA270" s="254"/>
      <c r="EXB270" s="254"/>
      <c r="EXC270" s="254"/>
      <c r="EXD270" s="254"/>
      <c r="EXE270" s="254"/>
      <c r="EXF270" s="254"/>
      <c r="EXG270" s="254"/>
      <c r="EXH270" s="254"/>
      <c r="EXI270" s="254"/>
      <c r="EXJ270" s="254"/>
      <c r="EXK270" s="254"/>
      <c r="EXL270" s="254"/>
      <c r="EXM270" s="254"/>
      <c r="EXN270" s="254"/>
      <c r="EXO270" s="254"/>
      <c r="EXP270" s="254"/>
      <c r="EXQ270" s="254"/>
      <c r="EXR270" s="254"/>
      <c r="EXS270" s="254"/>
      <c r="EXT270" s="254"/>
      <c r="EXU270" s="254"/>
      <c r="EXV270" s="254"/>
      <c r="EXW270" s="254"/>
      <c r="EXX270" s="254"/>
      <c r="EXY270" s="254"/>
      <c r="EXZ270" s="254"/>
      <c r="EYA270" s="254"/>
      <c r="EYB270" s="254"/>
      <c r="EYC270" s="254"/>
      <c r="EYD270" s="254"/>
      <c r="EYE270" s="254"/>
      <c r="EYF270" s="254"/>
      <c r="EYG270" s="254"/>
      <c r="EYH270" s="254"/>
      <c r="EYI270" s="254"/>
      <c r="EYJ270" s="254"/>
      <c r="EYK270" s="254"/>
      <c r="EYL270" s="254"/>
      <c r="EYM270" s="254"/>
      <c r="EYN270" s="254"/>
      <c r="EYO270" s="254"/>
      <c r="EYP270" s="254"/>
      <c r="EYQ270" s="254"/>
      <c r="EYR270" s="254"/>
      <c r="EYS270" s="254"/>
      <c r="EYT270" s="254"/>
      <c r="EYU270" s="254"/>
      <c r="EYV270" s="254"/>
      <c r="EYW270" s="254"/>
      <c r="EYX270" s="254"/>
      <c r="EYY270" s="254"/>
      <c r="EYZ270" s="254"/>
      <c r="EZA270" s="254"/>
      <c r="EZB270" s="254"/>
      <c r="EZC270" s="254"/>
      <c r="EZD270" s="254"/>
      <c r="EZE270" s="254"/>
      <c r="EZF270" s="254"/>
      <c r="EZG270" s="254"/>
      <c r="EZH270" s="254"/>
      <c r="EZI270" s="254"/>
      <c r="EZJ270" s="254"/>
      <c r="EZK270" s="254"/>
      <c r="EZL270" s="254"/>
      <c r="EZM270" s="254"/>
      <c r="EZN270" s="254"/>
      <c r="EZO270" s="254"/>
      <c r="EZP270" s="254"/>
      <c r="EZQ270" s="254"/>
      <c r="EZR270" s="254"/>
      <c r="EZS270" s="254"/>
      <c r="EZT270" s="254"/>
      <c r="EZU270" s="254"/>
      <c r="EZV270" s="254"/>
      <c r="EZW270" s="254"/>
      <c r="EZX270" s="254"/>
      <c r="EZY270" s="254"/>
      <c r="EZZ270" s="254"/>
      <c r="FAA270" s="254"/>
      <c r="FAB270" s="254"/>
      <c r="FAC270" s="254"/>
      <c r="FAD270" s="254"/>
      <c r="FAE270" s="254"/>
      <c r="FAF270" s="254"/>
      <c r="FAG270" s="254"/>
      <c r="FAH270" s="254"/>
      <c r="FAI270" s="254"/>
      <c r="FAJ270" s="254"/>
      <c r="FAK270" s="254"/>
      <c r="FAL270" s="254"/>
      <c r="FAM270" s="254"/>
      <c r="FAN270" s="254"/>
      <c r="FAO270" s="254"/>
      <c r="FAP270" s="254"/>
      <c r="FAQ270" s="254"/>
      <c r="FAR270" s="254"/>
      <c r="FAS270" s="254"/>
      <c r="FAT270" s="254"/>
      <c r="FAU270" s="254"/>
      <c r="FAV270" s="254"/>
      <c r="FAW270" s="254"/>
      <c r="FAX270" s="254"/>
      <c r="FAY270" s="254"/>
      <c r="FAZ270" s="254"/>
      <c r="FBA270" s="254"/>
      <c r="FBB270" s="254"/>
      <c r="FBC270" s="254"/>
      <c r="FBD270" s="254"/>
      <c r="FBE270" s="254"/>
      <c r="FBF270" s="254"/>
      <c r="FBG270" s="254"/>
      <c r="FBH270" s="254"/>
      <c r="FBI270" s="254"/>
      <c r="FBJ270" s="254"/>
      <c r="FBK270" s="254"/>
      <c r="FBL270" s="254"/>
      <c r="FBM270" s="254"/>
      <c r="FBN270" s="254"/>
      <c r="FBO270" s="254"/>
      <c r="FBP270" s="254"/>
      <c r="FBQ270" s="254"/>
      <c r="FBR270" s="254"/>
      <c r="FBS270" s="254"/>
      <c r="FBT270" s="254"/>
      <c r="FBU270" s="254"/>
      <c r="FBV270" s="254"/>
      <c r="FBW270" s="254"/>
      <c r="FBX270" s="254"/>
      <c r="FBY270" s="254"/>
      <c r="FBZ270" s="254"/>
      <c r="FCA270" s="254"/>
      <c r="FCB270" s="254"/>
      <c r="FCC270" s="254"/>
      <c r="FCD270" s="254"/>
      <c r="FCE270" s="254"/>
      <c r="FCF270" s="254"/>
      <c r="FCG270" s="254"/>
      <c r="FCH270" s="254"/>
      <c r="FCI270" s="254"/>
      <c r="FCJ270" s="254"/>
      <c r="FCK270" s="254"/>
      <c r="FCL270" s="254"/>
      <c r="FCM270" s="254"/>
      <c r="FCN270" s="254"/>
      <c r="FCO270" s="254"/>
      <c r="FCP270" s="254"/>
      <c r="FCQ270" s="254"/>
      <c r="FCR270" s="254"/>
      <c r="FCS270" s="254"/>
      <c r="FCT270" s="254"/>
      <c r="FCU270" s="254"/>
      <c r="FCV270" s="254"/>
      <c r="FCW270" s="254"/>
      <c r="FCX270" s="254"/>
      <c r="FCY270" s="254"/>
      <c r="FCZ270" s="254"/>
      <c r="FDA270" s="254"/>
      <c r="FDB270" s="254"/>
      <c r="FDC270" s="254"/>
      <c r="FDD270" s="254"/>
      <c r="FDE270" s="254"/>
      <c r="FDF270" s="254"/>
      <c r="FDG270" s="254"/>
      <c r="FDH270" s="254"/>
      <c r="FDI270" s="254"/>
      <c r="FDJ270" s="254"/>
      <c r="FDK270" s="254"/>
      <c r="FDL270" s="254"/>
      <c r="FDM270" s="254"/>
      <c r="FDN270" s="254"/>
      <c r="FDO270" s="254"/>
      <c r="FDP270" s="254"/>
      <c r="FDQ270" s="254"/>
      <c r="FDR270" s="254"/>
      <c r="FDS270" s="254"/>
      <c r="FDT270" s="254"/>
      <c r="FDU270" s="254"/>
      <c r="FDV270" s="254"/>
      <c r="FDW270" s="254"/>
      <c r="FDX270" s="254"/>
      <c r="FDY270" s="254"/>
      <c r="FDZ270" s="254"/>
      <c r="FEA270" s="254"/>
      <c r="FEB270" s="254"/>
      <c r="FEC270" s="254"/>
      <c r="FED270" s="254"/>
      <c r="FEE270" s="254"/>
      <c r="FEF270" s="254"/>
      <c r="FEG270" s="254"/>
      <c r="FEH270" s="254"/>
      <c r="FEI270" s="254"/>
      <c r="FEJ270" s="254"/>
      <c r="FEK270" s="254"/>
      <c r="FEL270" s="254"/>
      <c r="FEM270" s="254"/>
      <c r="FEN270" s="254"/>
      <c r="FEO270" s="254"/>
      <c r="FEP270" s="254"/>
      <c r="FEQ270" s="254"/>
      <c r="FER270" s="254"/>
      <c r="FES270" s="254"/>
      <c r="FET270" s="254"/>
      <c r="FEU270" s="254"/>
      <c r="FEV270" s="254"/>
      <c r="FEW270" s="254"/>
      <c r="FEX270" s="254"/>
      <c r="FEY270" s="254"/>
      <c r="FEZ270" s="254"/>
      <c r="FFA270" s="254"/>
      <c r="FFB270" s="254"/>
      <c r="FFC270" s="254"/>
      <c r="FFD270" s="254"/>
      <c r="FFE270" s="254"/>
      <c r="FFF270" s="254"/>
      <c r="FFG270" s="254"/>
      <c r="FFH270" s="254"/>
      <c r="FFI270" s="254"/>
      <c r="FFJ270" s="254"/>
      <c r="FFK270" s="254"/>
      <c r="FFL270" s="254"/>
      <c r="FFM270" s="254"/>
      <c r="FFN270" s="254"/>
      <c r="FFO270" s="254"/>
      <c r="FFP270" s="254"/>
      <c r="FFQ270" s="254"/>
      <c r="FFR270" s="254"/>
      <c r="FFS270" s="254"/>
      <c r="FFT270" s="254"/>
      <c r="FFU270" s="254"/>
      <c r="FFV270" s="254"/>
      <c r="FFW270" s="254"/>
      <c r="FFX270" s="254"/>
      <c r="FFY270" s="254"/>
      <c r="FFZ270" s="254"/>
      <c r="FGA270" s="254"/>
      <c r="FGB270" s="254"/>
      <c r="FGC270" s="254"/>
      <c r="FGD270" s="254"/>
      <c r="FGE270" s="254"/>
      <c r="FGF270" s="254"/>
      <c r="FGG270" s="254"/>
      <c r="FGH270" s="254"/>
      <c r="FGI270" s="254"/>
      <c r="FGJ270" s="254"/>
      <c r="FGK270" s="254"/>
      <c r="FGL270" s="254"/>
      <c r="FGM270" s="254"/>
      <c r="FGN270" s="254"/>
      <c r="FGO270" s="254"/>
      <c r="FGP270" s="254"/>
      <c r="FGQ270" s="254"/>
      <c r="FGR270" s="254"/>
      <c r="FGS270" s="254"/>
      <c r="FGT270" s="254"/>
      <c r="FGU270" s="254"/>
      <c r="FGV270" s="254"/>
      <c r="FGW270" s="254"/>
      <c r="FGX270" s="254"/>
      <c r="FGY270" s="254"/>
      <c r="FGZ270" s="254"/>
      <c r="FHA270" s="254"/>
      <c r="FHB270" s="254"/>
      <c r="FHC270" s="254"/>
      <c r="FHD270" s="254"/>
      <c r="FHE270" s="254"/>
      <c r="FHF270" s="254"/>
      <c r="FHG270" s="254"/>
      <c r="FHH270" s="254"/>
      <c r="FHI270" s="254"/>
      <c r="FHJ270" s="254"/>
      <c r="FHK270" s="254"/>
      <c r="FHL270" s="254"/>
      <c r="FHM270" s="254"/>
      <c r="FHN270" s="254"/>
      <c r="FHO270" s="254"/>
      <c r="FHP270" s="254"/>
      <c r="FHQ270" s="254"/>
      <c r="FHR270" s="254"/>
      <c r="FHS270" s="254"/>
      <c r="FHT270" s="254"/>
      <c r="FHU270" s="254"/>
      <c r="FHV270" s="254"/>
      <c r="FHW270" s="254"/>
      <c r="FHX270" s="254"/>
      <c r="FHY270" s="254"/>
      <c r="FHZ270" s="254"/>
      <c r="FIA270" s="254"/>
      <c r="FIB270" s="254"/>
      <c r="FIC270" s="254"/>
      <c r="FID270" s="254"/>
      <c r="FIE270" s="254"/>
      <c r="FIF270" s="254"/>
      <c r="FIG270" s="254"/>
      <c r="FIH270" s="254"/>
      <c r="FII270" s="254"/>
      <c r="FIJ270" s="254"/>
      <c r="FIK270" s="254"/>
      <c r="FIL270" s="254"/>
      <c r="FIM270" s="254"/>
      <c r="FIN270" s="254"/>
      <c r="FIO270" s="254"/>
      <c r="FIP270" s="254"/>
      <c r="FIQ270" s="254"/>
      <c r="FIR270" s="254"/>
      <c r="FIS270" s="254"/>
      <c r="FIT270" s="254"/>
      <c r="FIU270" s="254"/>
      <c r="FIV270" s="254"/>
      <c r="FIW270" s="254"/>
      <c r="FIX270" s="254"/>
      <c r="FIY270" s="254"/>
      <c r="FIZ270" s="254"/>
      <c r="FJA270" s="254"/>
      <c r="FJB270" s="254"/>
      <c r="FJC270" s="254"/>
      <c r="FJD270" s="254"/>
      <c r="FJE270" s="254"/>
      <c r="FJF270" s="254"/>
      <c r="FJG270" s="254"/>
      <c r="FJH270" s="254"/>
      <c r="FJI270" s="254"/>
      <c r="FJJ270" s="254"/>
      <c r="FJK270" s="254"/>
      <c r="FJL270" s="254"/>
      <c r="FJM270" s="254"/>
      <c r="FJN270" s="254"/>
      <c r="FJO270" s="254"/>
      <c r="FJP270" s="254"/>
      <c r="FJQ270" s="254"/>
      <c r="FJR270" s="254"/>
      <c r="FJS270" s="254"/>
      <c r="FJT270" s="254"/>
      <c r="FJU270" s="254"/>
      <c r="FJV270" s="254"/>
      <c r="FJW270" s="254"/>
      <c r="FJX270" s="254"/>
      <c r="FJY270" s="254"/>
      <c r="FJZ270" s="254"/>
      <c r="FKA270" s="254"/>
      <c r="FKB270" s="254"/>
      <c r="FKC270" s="254"/>
      <c r="FKD270" s="254"/>
      <c r="FKE270" s="254"/>
      <c r="FKF270" s="254"/>
      <c r="FKG270" s="254"/>
      <c r="FKH270" s="254"/>
      <c r="FKI270" s="254"/>
      <c r="FKJ270" s="254"/>
      <c r="FKK270" s="254"/>
      <c r="FKL270" s="254"/>
      <c r="FKM270" s="254"/>
      <c r="FKN270" s="254"/>
      <c r="FKO270" s="254"/>
      <c r="FKP270" s="254"/>
      <c r="FKQ270" s="254"/>
      <c r="FKR270" s="254"/>
      <c r="FKS270" s="254"/>
      <c r="FKT270" s="254"/>
      <c r="FKU270" s="254"/>
      <c r="FKV270" s="254"/>
      <c r="FKW270" s="254"/>
      <c r="FKX270" s="254"/>
      <c r="FKY270" s="254"/>
      <c r="FKZ270" s="254"/>
      <c r="FLA270" s="254"/>
      <c r="FLB270" s="254"/>
      <c r="FLC270" s="254"/>
      <c r="FLD270" s="254"/>
      <c r="FLE270" s="254"/>
      <c r="FLF270" s="254"/>
      <c r="FLG270" s="254"/>
      <c r="FLH270" s="254"/>
      <c r="FLI270" s="254"/>
      <c r="FLJ270" s="254"/>
      <c r="FLK270" s="254"/>
      <c r="FLL270" s="254"/>
      <c r="FLM270" s="254"/>
      <c r="FLN270" s="254"/>
      <c r="FLO270" s="254"/>
      <c r="FLP270" s="254"/>
      <c r="FLQ270" s="254"/>
      <c r="FLR270" s="254"/>
      <c r="FLS270" s="254"/>
      <c r="FLT270" s="254"/>
      <c r="FLU270" s="254"/>
      <c r="FLV270" s="254"/>
      <c r="FLW270" s="254"/>
      <c r="FLX270" s="254"/>
      <c r="FLY270" s="254"/>
      <c r="FLZ270" s="254"/>
      <c r="FMA270" s="254"/>
      <c r="FMB270" s="254"/>
      <c r="FMC270" s="254"/>
      <c r="FMD270" s="254"/>
      <c r="FME270" s="254"/>
      <c r="FMF270" s="254"/>
      <c r="FMG270" s="254"/>
      <c r="FMH270" s="254"/>
      <c r="FMI270" s="254"/>
      <c r="FMJ270" s="254"/>
      <c r="FMK270" s="254"/>
      <c r="FML270" s="254"/>
      <c r="FMM270" s="254"/>
      <c r="FMN270" s="254"/>
      <c r="FMO270" s="254"/>
      <c r="FMP270" s="254"/>
      <c r="FMQ270" s="254"/>
      <c r="FMR270" s="254"/>
      <c r="FMS270" s="254"/>
      <c r="FMT270" s="254"/>
      <c r="FMU270" s="254"/>
      <c r="FMV270" s="254"/>
      <c r="FMW270" s="254"/>
      <c r="FMX270" s="254"/>
      <c r="FMY270" s="254"/>
      <c r="FMZ270" s="254"/>
      <c r="FNA270" s="254"/>
      <c r="FNB270" s="254"/>
      <c r="FNC270" s="254"/>
      <c r="FND270" s="254"/>
      <c r="FNE270" s="254"/>
      <c r="FNF270" s="254"/>
      <c r="FNG270" s="254"/>
      <c r="FNH270" s="254"/>
      <c r="FNI270" s="254"/>
      <c r="FNJ270" s="254"/>
      <c r="FNK270" s="254"/>
      <c r="FNL270" s="254"/>
      <c r="FNM270" s="254"/>
      <c r="FNN270" s="254"/>
      <c r="FNO270" s="254"/>
      <c r="FNP270" s="254"/>
      <c r="FNQ270" s="254"/>
      <c r="FNR270" s="254"/>
      <c r="FNS270" s="254"/>
      <c r="FNT270" s="254"/>
      <c r="FNU270" s="254"/>
      <c r="FNV270" s="254"/>
      <c r="FNW270" s="254"/>
      <c r="FNX270" s="254"/>
      <c r="FNY270" s="254"/>
      <c r="FNZ270" s="254"/>
      <c r="FOA270" s="254"/>
      <c r="FOB270" s="254"/>
      <c r="FOC270" s="254"/>
      <c r="FOD270" s="254"/>
      <c r="FOE270" s="254"/>
      <c r="FOF270" s="254"/>
      <c r="FOG270" s="254"/>
      <c r="FOH270" s="254"/>
      <c r="FOI270" s="254"/>
      <c r="FOJ270" s="254"/>
      <c r="FOK270" s="254"/>
      <c r="FOL270" s="254"/>
      <c r="FOM270" s="254"/>
      <c r="FON270" s="254"/>
      <c r="FOO270" s="254"/>
      <c r="FOP270" s="254"/>
      <c r="FOQ270" s="254"/>
      <c r="FOR270" s="254"/>
      <c r="FOS270" s="254"/>
      <c r="FOT270" s="254"/>
      <c r="FOU270" s="254"/>
      <c r="FOV270" s="254"/>
      <c r="FOW270" s="254"/>
      <c r="FOX270" s="254"/>
      <c r="FOY270" s="254"/>
      <c r="FOZ270" s="254"/>
      <c r="FPA270" s="254"/>
      <c r="FPB270" s="254"/>
      <c r="FPC270" s="254"/>
      <c r="FPD270" s="254"/>
      <c r="FPE270" s="254"/>
      <c r="FPF270" s="254"/>
      <c r="FPG270" s="254"/>
      <c r="FPH270" s="254"/>
      <c r="FPI270" s="254"/>
      <c r="FPJ270" s="254"/>
      <c r="FPK270" s="254"/>
      <c r="FPL270" s="254"/>
      <c r="FPM270" s="254"/>
      <c r="FPN270" s="254"/>
      <c r="FPO270" s="254"/>
      <c r="FPP270" s="254"/>
      <c r="FPQ270" s="254"/>
      <c r="FPR270" s="254"/>
      <c r="FPS270" s="254"/>
      <c r="FPT270" s="254"/>
      <c r="FPU270" s="254"/>
      <c r="FPV270" s="254"/>
      <c r="FPW270" s="254"/>
      <c r="FPX270" s="254"/>
      <c r="FPY270" s="254"/>
      <c r="FPZ270" s="254"/>
      <c r="FQA270" s="254"/>
      <c r="FQB270" s="254"/>
      <c r="FQC270" s="254"/>
      <c r="FQD270" s="254"/>
      <c r="FQE270" s="254"/>
      <c r="FQF270" s="254"/>
      <c r="FQG270" s="254"/>
      <c r="FQH270" s="254"/>
      <c r="FQI270" s="254"/>
      <c r="FQJ270" s="254"/>
      <c r="FQK270" s="254"/>
      <c r="FQL270" s="254"/>
      <c r="FQM270" s="254"/>
      <c r="FQN270" s="254"/>
      <c r="FQO270" s="254"/>
      <c r="FQP270" s="254"/>
      <c r="FQQ270" s="254"/>
      <c r="FQR270" s="254"/>
      <c r="FQS270" s="254"/>
      <c r="FQT270" s="254"/>
      <c r="FQU270" s="254"/>
      <c r="FQV270" s="254"/>
      <c r="FQW270" s="254"/>
      <c r="FQX270" s="254"/>
      <c r="FQY270" s="254"/>
      <c r="FQZ270" s="254"/>
      <c r="FRA270" s="254"/>
      <c r="FRB270" s="254"/>
      <c r="FRC270" s="254"/>
      <c r="FRD270" s="254"/>
      <c r="FRE270" s="254"/>
      <c r="FRF270" s="254"/>
      <c r="FRG270" s="254"/>
      <c r="FRH270" s="254"/>
      <c r="FRI270" s="254"/>
      <c r="FRJ270" s="254"/>
      <c r="FRK270" s="254"/>
      <c r="FRL270" s="254"/>
      <c r="FRM270" s="254"/>
      <c r="FRN270" s="254"/>
      <c r="FRO270" s="254"/>
      <c r="FRP270" s="254"/>
      <c r="FRQ270" s="254"/>
      <c r="FRR270" s="254"/>
      <c r="FRS270" s="254"/>
      <c r="FRT270" s="254"/>
      <c r="FRU270" s="254"/>
      <c r="FRV270" s="254"/>
      <c r="FRW270" s="254"/>
      <c r="FRX270" s="254"/>
      <c r="FRY270" s="254"/>
      <c r="FRZ270" s="254"/>
      <c r="FSA270" s="254"/>
      <c r="FSB270" s="254"/>
      <c r="FSC270" s="254"/>
      <c r="FSD270" s="254"/>
      <c r="FSE270" s="254"/>
      <c r="FSF270" s="254"/>
      <c r="FSG270" s="254"/>
      <c r="FSH270" s="254"/>
      <c r="FSI270" s="254"/>
      <c r="FSJ270" s="254"/>
      <c r="FSK270" s="254"/>
      <c r="FSL270" s="254"/>
      <c r="FSM270" s="254"/>
      <c r="FSN270" s="254"/>
      <c r="FSO270" s="254"/>
      <c r="FSP270" s="254"/>
      <c r="FSQ270" s="254"/>
      <c r="FSR270" s="254"/>
      <c r="FSS270" s="254"/>
      <c r="FST270" s="254"/>
      <c r="FSU270" s="254"/>
      <c r="FSV270" s="254"/>
      <c r="FSW270" s="254"/>
      <c r="FSX270" s="254"/>
      <c r="FSY270" s="254"/>
      <c r="FSZ270" s="254"/>
      <c r="FTA270" s="254"/>
      <c r="FTB270" s="254"/>
      <c r="FTC270" s="254"/>
      <c r="FTD270" s="254"/>
      <c r="FTE270" s="254"/>
      <c r="FTF270" s="254"/>
      <c r="FTG270" s="254"/>
      <c r="FTH270" s="254"/>
      <c r="FTI270" s="254"/>
      <c r="FTJ270" s="254"/>
      <c r="FTK270" s="254"/>
      <c r="FTL270" s="254"/>
      <c r="FTM270" s="254"/>
      <c r="FTN270" s="254"/>
      <c r="FTO270" s="254"/>
      <c r="FTP270" s="254"/>
      <c r="FTQ270" s="254"/>
      <c r="FTR270" s="254"/>
      <c r="FTS270" s="254"/>
      <c r="FTT270" s="254"/>
      <c r="FTU270" s="254"/>
      <c r="FTV270" s="254"/>
      <c r="FTW270" s="254"/>
      <c r="FTX270" s="254"/>
      <c r="FTY270" s="254"/>
      <c r="FTZ270" s="254"/>
      <c r="FUA270" s="254"/>
      <c r="FUB270" s="254"/>
      <c r="FUC270" s="254"/>
      <c r="FUD270" s="254"/>
      <c r="FUE270" s="254"/>
      <c r="FUF270" s="254"/>
      <c r="FUG270" s="254"/>
      <c r="FUH270" s="254"/>
      <c r="FUI270" s="254"/>
      <c r="FUJ270" s="254"/>
      <c r="FUK270" s="254"/>
      <c r="FUL270" s="254"/>
      <c r="FUM270" s="254"/>
      <c r="FUN270" s="254"/>
      <c r="FUO270" s="254"/>
      <c r="FUP270" s="254"/>
      <c r="FUQ270" s="254"/>
      <c r="FUR270" s="254"/>
      <c r="FUS270" s="254"/>
      <c r="FUT270" s="254"/>
      <c r="FUU270" s="254"/>
      <c r="FUV270" s="254"/>
      <c r="FUW270" s="254"/>
      <c r="FUX270" s="254"/>
      <c r="FUY270" s="254"/>
      <c r="FUZ270" s="254"/>
      <c r="FVA270" s="254"/>
      <c r="FVB270" s="254"/>
      <c r="FVC270" s="254"/>
      <c r="FVD270" s="254"/>
      <c r="FVE270" s="254"/>
      <c r="FVF270" s="254"/>
      <c r="FVG270" s="254"/>
      <c r="FVH270" s="254"/>
      <c r="FVI270" s="254"/>
      <c r="FVJ270" s="254"/>
      <c r="FVK270" s="254"/>
      <c r="FVL270" s="254"/>
      <c r="FVM270" s="254"/>
      <c r="FVN270" s="254"/>
      <c r="FVO270" s="254"/>
      <c r="FVP270" s="254"/>
      <c r="FVQ270" s="254"/>
      <c r="FVR270" s="254"/>
      <c r="FVS270" s="254"/>
      <c r="FVT270" s="254"/>
      <c r="FVU270" s="254"/>
      <c r="FVV270" s="254"/>
      <c r="FVW270" s="254"/>
      <c r="FVX270" s="254"/>
      <c r="FVY270" s="254"/>
      <c r="FVZ270" s="254"/>
      <c r="FWA270" s="254"/>
      <c r="FWB270" s="254"/>
      <c r="FWC270" s="254"/>
      <c r="FWD270" s="254"/>
      <c r="FWE270" s="254"/>
      <c r="FWF270" s="254"/>
      <c r="FWG270" s="254"/>
      <c r="FWH270" s="254"/>
      <c r="FWI270" s="254"/>
      <c r="FWJ270" s="254"/>
      <c r="FWK270" s="254"/>
      <c r="FWL270" s="254"/>
      <c r="FWM270" s="254"/>
      <c r="FWN270" s="254"/>
      <c r="FWO270" s="254"/>
      <c r="FWP270" s="254"/>
      <c r="FWQ270" s="254"/>
      <c r="FWR270" s="254"/>
      <c r="FWS270" s="254"/>
      <c r="FWT270" s="254"/>
      <c r="FWU270" s="254"/>
      <c r="FWV270" s="254"/>
      <c r="FWW270" s="254"/>
      <c r="FWX270" s="254"/>
      <c r="FWY270" s="254"/>
      <c r="FWZ270" s="254"/>
      <c r="FXA270" s="254"/>
      <c r="FXB270" s="254"/>
      <c r="FXC270" s="254"/>
      <c r="FXD270" s="254"/>
      <c r="FXE270" s="254"/>
      <c r="FXF270" s="254"/>
      <c r="FXG270" s="254"/>
      <c r="FXH270" s="254"/>
      <c r="FXI270" s="254"/>
      <c r="FXJ270" s="254"/>
      <c r="FXK270" s="254"/>
      <c r="FXL270" s="254"/>
      <c r="FXM270" s="254"/>
      <c r="FXN270" s="254"/>
      <c r="FXO270" s="254"/>
      <c r="FXP270" s="254"/>
      <c r="FXQ270" s="254"/>
      <c r="FXR270" s="254"/>
      <c r="FXS270" s="254"/>
      <c r="FXT270" s="254"/>
      <c r="FXU270" s="254"/>
      <c r="FXV270" s="254"/>
      <c r="FXW270" s="254"/>
      <c r="FXX270" s="254"/>
      <c r="FXY270" s="254"/>
      <c r="FXZ270" s="254"/>
      <c r="FYA270" s="254"/>
      <c r="FYB270" s="254"/>
      <c r="FYC270" s="254"/>
      <c r="FYD270" s="254"/>
      <c r="FYE270" s="254"/>
      <c r="FYF270" s="254"/>
      <c r="FYG270" s="254"/>
      <c r="FYH270" s="254"/>
      <c r="FYI270" s="254"/>
      <c r="FYJ270" s="254"/>
      <c r="FYK270" s="254"/>
      <c r="FYL270" s="254"/>
      <c r="FYM270" s="254"/>
      <c r="FYN270" s="254"/>
      <c r="FYO270" s="254"/>
      <c r="FYP270" s="254"/>
      <c r="FYQ270" s="254"/>
      <c r="FYR270" s="254"/>
      <c r="FYS270" s="254"/>
      <c r="FYT270" s="254"/>
      <c r="FYU270" s="254"/>
      <c r="FYV270" s="254"/>
      <c r="FYW270" s="254"/>
      <c r="FYX270" s="254"/>
      <c r="FYY270" s="254"/>
      <c r="FYZ270" s="254"/>
      <c r="FZA270" s="254"/>
      <c r="FZB270" s="254"/>
      <c r="FZC270" s="254"/>
      <c r="FZD270" s="254"/>
      <c r="FZE270" s="254"/>
      <c r="FZF270" s="254"/>
      <c r="FZG270" s="254"/>
      <c r="FZH270" s="254"/>
      <c r="FZI270" s="254"/>
      <c r="FZJ270" s="254"/>
      <c r="FZK270" s="254"/>
      <c r="FZL270" s="254"/>
      <c r="FZM270" s="254"/>
      <c r="FZN270" s="254"/>
      <c r="FZO270" s="254"/>
      <c r="FZP270" s="254"/>
      <c r="FZQ270" s="254"/>
      <c r="FZR270" s="254"/>
      <c r="FZS270" s="254"/>
      <c r="FZT270" s="254"/>
      <c r="FZU270" s="254"/>
      <c r="FZV270" s="254"/>
      <c r="FZW270" s="254"/>
      <c r="FZX270" s="254"/>
      <c r="FZY270" s="254"/>
      <c r="FZZ270" s="254"/>
      <c r="GAA270" s="254"/>
      <c r="GAB270" s="254"/>
      <c r="GAC270" s="254"/>
      <c r="GAD270" s="254"/>
      <c r="GAE270" s="254"/>
      <c r="GAF270" s="254"/>
      <c r="GAG270" s="254"/>
      <c r="GAH270" s="254"/>
      <c r="GAI270" s="254"/>
      <c r="GAJ270" s="254"/>
      <c r="GAK270" s="254"/>
      <c r="GAL270" s="254"/>
      <c r="GAM270" s="254"/>
      <c r="GAN270" s="254"/>
      <c r="GAO270" s="254"/>
      <c r="GAP270" s="254"/>
      <c r="GAQ270" s="254"/>
      <c r="GAR270" s="254"/>
      <c r="GAS270" s="254"/>
      <c r="GAT270" s="254"/>
      <c r="GAU270" s="254"/>
      <c r="GAV270" s="254"/>
      <c r="GAW270" s="254"/>
      <c r="GAX270" s="254"/>
      <c r="GAY270" s="254"/>
      <c r="GAZ270" s="254"/>
      <c r="GBA270" s="254"/>
      <c r="GBB270" s="254"/>
      <c r="GBC270" s="254"/>
      <c r="GBD270" s="254"/>
      <c r="GBE270" s="254"/>
      <c r="GBF270" s="254"/>
      <c r="GBG270" s="254"/>
      <c r="GBH270" s="254"/>
      <c r="GBI270" s="254"/>
      <c r="GBJ270" s="254"/>
      <c r="GBK270" s="254"/>
      <c r="GBL270" s="254"/>
      <c r="GBM270" s="254"/>
      <c r="GBN270" s="254"/>
      <c r="GBO270" s="254"/>
      <c r="GBP270" s="254"/>
      <c r="GBQ270" s="254"/>
      <c r="GBR270" s="254"/>
      <c r="GBS270" s="254"/>
      <c r="GBT270" s="254"/>
      <c r="GBU270" s="254"/>
      <c r="GBV270" s="254"/>
      <c r="GBW270" s="254"/>
      <c r="GBX270" s="254"/>
      <c r="GBY270" s="254"/>
      <c r="GBZ270" s="254"/>
      <c r="GCA270" s="254"/>
      <c r="GCB270" s="254"/>
      <c r="GCC270" s="254"/>
      <c r="GCD270" s="254"/>
      <c r="GCE270" s="254"/>
      <c r="GCF270" s="254"/>
      <c r="GCG270" s="254"/>
      <c r="GCH270" s="254"/>
      <c r="GCI270" s="254"/>
      <c r="GCJ270" s="254"/>
      <c r="GCK270" s="254"/>
      <c r="GCL270" s="254"/>
      <c r="GCM270" s="254"/>
      <c r="GCN270" s="254"/>
      <c r="GCO270" s="254"/>
      <c r="GCP270" s="254"/>
      <c r="GCQ270" s="254"/>
      <c r="GCR270" s="254"/>
      <c r="GCS270" s="254"/>
      <c r="GCT270" s="254"/>
      <c r="GCU270" s="254"/>
      <c r="GCV270" s="254"/>
      <c r="GCW270" s="254"/>
      <c r="GCX270" s="254"/>
      <c r="GCY270" s="254"/>
      <c r="GCZ270" s="254"/>
      <c r="GDA270" s="254"/>
      <c r="GDB270" s="254"/>
      <c r="GDC270" s="254"/>
      <c r="GDD270" s="254"/>
      <c r="GDE270" s="254"/>
      <c r="GDF270" s="254"/>
      <c r="GDG270" s="254"/>
      <c r="GDH270" s="254"/>
      <c r="GDI270" s="254"/>
      <c r="GDJ270" s="254"/>
      <c r="GDK270" s="254"/>
      <c r="GDL270" s="254"/>
      <c r="GDM270" s="254"/>
      <c r="GDN270" s="254"/>
      <c r="GDO270" s="254"/>
      <c r="GDP270" s="254"/>
      <c r="GDQ270" s="254"/>
      <c r="GDR270" s="254"/>
      <c r="GDS270" s="254"/>
      <c r="GDT270" s="254"/>
      <c r="GDU270" s="254"/>
      <c r="GDV270" s="254"/>
      <c r="GDW270" s="254"/>
      <c r="GDX270" s="254"/>
      <c r="GDY270" s="254"/>
      <c r="GDZ270" s="254"/>
      <c r="GEA270" s="254"/>
      <c r="GEB270" s="254"/>
      <c r="GEC270" s="254"/>
      <c r="GED270" s="254"/>
      <c r="GEE270" s="254"/>
      <c r="GEF270" s="254"/>
      <c r="GEG270" s="254"/>
      <c r="GEH270" s="254"/>
      <c r="GEI270" s="254"/>
      <c r="GEJ270" s="254"/>
      <c r="GEK270" s="254"/>
      <c r="GEL270" s="254"/>
      <c r="GEM270" s="254"/>
      <c r="GEN270" s="254"/>
      <c r="GEO270" s="254"/>
      <c r="GEP270" s="254"/>
      <c r="GEQ270" s="254"/>
      <c r="GER270" s="254"/>
      <c r="GES270" s="254"/>
      <c r="GET270" s="254"/>
      <c r="GEU270" s="254"/>
      <c r="GEV270" s="254"/>
      <c r="GEW270" s="254"/>
      <c r="GEX270" s="254"/>
      <c r="GEY270" s="254"/>
      <c r="GEZ270" s="254"/>
      <c r="GFA270" s="254"/>
      <c r="GFB270" s="254"/>
      <c r="GFC270" s="254"/>
      <c r="GFD270" s="254"/>
      <c r="GFE270" s="254"/>
      <c r="GFF270" s="254"/>
      <c r="GFG270" s="254"/>
      <c r="GFH270" s="254"/>
      <c r="GFI270" s="254"/>
      <c r="GFJ270" s="254"/>
      <c r="GFK270" s="254"/>
      <c r="GFL270" s="254"/>
      <c r="GFM270" s="254"/>
      <c r="GFN270" s="254"/>
      <c r="GFO270" s="254"/>
      <c r="GFP270" s="254"/>
      <c r="GFQ270" s="254"/>
      <c r="GFR270" s="254"/>
      <c r="GFS270" s="254"/>
      <c r="GFT270" s="254"/>
      <c r="GFU270" s="254"/>
      <c r="GFV270" s="254"/>
      <c r="GFW270" s="254"/>
      <c r="GFX270" s="254"/>
      <c r="GFY270" s="254"/>
      <c r="GFZ270" s="254"/>
      <c r="GGA270" s="254"/>
      <c r="GGB270" s="254"/>
      <c r="GGC270" s="254"/>
      <c r="GGD270" s="254"/>
      <c r="GGE270" s="254"/>
      <c r="GGF270" s="254"/>
      <c r="GGG270" s="254"/>
      <c r="GGH270" s="254"/>
      <c r="GGI270" s="254"/>
      <c r="GGJ270" s="254"/>
      <c r="GGK270" s="254"/>
      <c r="GGL270" s="254"/>
      <c r="GGM270" s="254"/>
      <c r="GGN270" s="254"/>
      <c r="GGO270" s="254"/>
      <c r="GGP270" s="254"/>
      <c r="GGQ270" s="254"/>
      <c r="GGR270" s="254"/>
      <c r="GGS270" s="254"/>
      <c r="GGT270" s="254"/>
      <c r="GGU270" s="254"/>
      <c r="GGV270" s="254"/>
      <c r="GGW270" s="254"/>
      <c r="GGX270" s="254"/>
      <c r="GGY270" s="254"/>
      <c r="GGZ270" s="254"/>
      <c r="GHA270" s="254"/>
      <c r="GHB270" s="254"/>
      <c r="GHC270" s="254"/>
      <c r="GHD270" s="254"/>
      <c r="GHE270" s="254"/>
      <c r="GHF270" s="254"/>
      <c r="GHG270" s="254"/>
      <c r="GHH270" s="254"/>
      <c r="GHI270" s="254"/>
      <c r="GHJ270" s="254"/>
      <c r="GHK270" s="254"/>
      <c r="GHL270" s="254"/>
      <c r="GHM270" s="254"/>
      <c r="GHN270" s="254"/>
      <c r="GHO270" s="254"/>
      <c r="GHP270" s="254"/>
      <c r="GHQ270" s="254"/>
      <c r="GHR270" s="254"/>
      <c r="GHS270" s="254"/>
      <c r="GHT270" s="254"/>
      <c r="GHU270" s="254"/>
      <c r="GHV270" s="254"/>
      <c r="GHW270" s="254"/>
      <c r="GHX270" s="254"/>
      <c r="GHY270" s="254"/>
      <c r="GHZ270" s="254"/>
      <c r="GIA270" s="254"/>
      <c r="GIB270" s="254"/>
      <c r="GIC270" s="254"/>
      <c r="GID270" s="254"/>
      <c r="GIE270" s="254"/>
      <c r="GIF270" s="254"/>
      <c r="GIG270" s="254"/>
      <c r="GIH270" s="254"/>
      <c r="GII270" s="254"/>
      <c r="GIJ270" s="254"/>
      <c r="GIK270" s="254"/>
      <c r="GIL270" s="254"/>
      <c r="GIM270" s="254"/>
      <c r="GIN270" s="254"/>
      <c r="GIO270" s="254"/>
      <c r="GIP270" s="254"/>
      <c r="GIQ270" s="254"/>
      <c r="GIR270" s="254"/>
      <c r="GIS270" s="254"/>
      <c r="GIT270" s="254"/>
      <c r="GIU270" s="254"/>
      <c r="GIV270" s="254"/>
      <c r="GIW270" s="254"/>
      <c r="GIX270" s="254"/>
      <c r="GIY270" s="254"/>
      <c r="GIZ270" s="254"/>
      <c r="GJA270" s="254"/>
      <c r="GJB270" s="254"/>
      <c r="GJC270" s="254"/>
      <c r="GJD270" s="254"/>
      <c r="GJE270" s="254"/>
      <c r="GJF270" s="254"/>
      <c r="GJG270" s="254"/>
      <c r="GJH270" s="254"/>
      <c r="GJI270" s="254"/>
      <c r="GJJ270" s="254"/>
      <c r="GJK270" s="254"/>
      <c r="GJL270" s="254"/>
      <c r="GJM270" s="254"/>
      <c r="GJN270" s="254"/>
      <c r="GJO270" s="254"/>
      <c r="GJP270" s="254"/>
      <c r="GJQ270" s="254"/>
      <c r="GJR270" s="254"/>
      <c r="GJS270" s="254"/>
      <c r="GJT270" s="254"/>
      <c r="GJU270" s="254"/>
      <c r="GJV270" s="254"/>
      <c r="GJW270" s="254"/>
      <c r="GJX270" s="254"/>
      <c r="GJY270" s="254"/>
      <c r="GJZ270" s="254"/>
      <c r="GKA270" s="254"/>
      <c r="GKB270" s="254"/>
      <c r="GKC270" s="254"/>
      <c r="GKD270" s="254"/>
      <c r="GKE270" s="254"/>
      <c r="GKF270" s="254"/>
      <c r="GKG270" s="254"/>
      <c r="GKH270" s="254"/>
      <c r="GKI270" s="254"/>
      <c r="GKJ270" s="254"/>
      <c r="GKK270" s="254"/>
      <c r="GKL270" s="254"/>
      <c r="GKM270" s="254"/>
      <c r="GKN270" s="254"/>
      <c r="GKO270" s="254"/>
      <c r="GKP270" s="254"/>
      <c r="GKQ270" s="254"/>
      <c r="GKR270" s="254"/>
      <c r="GKS270" s="254"/>
      <c r="GKT270" s="254"/>
      <c r="GKU270" s="254"/>
      <c r="GKV270" s="254"/>
      <c r="GKW270" s="254"/>
      <c r="GKX270" s="254"/>
      <c r="GKY270" s="254"/>
      <c r="GKZ270" s="254"/>
      <c r="GLA270" s="254"/>
      <c r="GLB270" s="254"/>
      <c r="GLC270" s="254"/>
      <c r="GLD270" s="254"/>
      <c r="GLE270" s="254"/>
      <c r="GLF270" s="254"/>
      <c r="GLG270" s="254"/>
      <c r="GLH270" s="254"/>
      <c r="GLI270" s="254"/>
      <c r="GLJ270" s="254"/>
      <c r="GLK270" s="254"/>
      <c r="GLL270" s="254"/>
      <c r="GLM270" s="254"/>
      <c r="GLN270" s="254"/>
      <c r="GLO270" s="254"/>
      <c r="GLP270" s="254"/>
      <c r="GLQ270" s="254"/>
      <c r="GLR270" s="254"/>
      <c r="GLS270" s="254"/>
      <c r="GLT270" s="254"/>
      <c r="GLU270" s="254"/>
      <c r="GLV270" s="254"/>
      <c r="GLW270" s="254"/>
      <c r="GLX270" s="254"/>
      <c r="GLY270" s="254"/>
      <c r="GLZ270" s="254"/>
      <c r="GMA270" s="254"/>
      <c r="GMB270" s="254"/>
      <c r="GMC270" s="254"/>
      <c r="GMD270" s="254"/>
      <c r="GME270" s="254"/>
      <c r="GMF270" s="254"/>
      <c r="GMG270" s="254"/>
      <c r="GMH270" s="254"/>
      <c r="GMI270" s="254"/>
      <c r="GMJ270" s="254"/>
      <c r="GMK270" s="254"/>
      <c r="GML270" s="254"/>
      <c r="GMM270" s="254"/>
      <c r="GMN270" s="254"/>
      <c r="GMO270" s="254"/>
      <c r="GMP270" s="254"/>
      <c r="GMQ270" s="254"/>
      <c r="GMR270" s="254"/>
      <c r="GMS270" s="254"/>
      <c r="GMT270" s="254"/>
      <c r="GMU270" s="254"/>
      <c r="GMV270" s="254"/>
      <c r="GMW270" s="254"/>
      <c r="GMX270" s="254"/>
      <c r="GMY270" s="254"/>
      <c r="GMZ270" s="254"/>
      <c r="GNA270" s="254"/>
      <c r="GNB270" s="254"/>
      <c r="GNC270" s="254"/>
      <c r="GND270" s="254"/>
      <c r="GNE270" s="254"/>
      <c r="GNF270" s="254"/>
      <c r="GNG270" s="254"/>
      <c r="GNH270" s="254"/>
      <c r="GNI270" s="254"/>
      <c r="GNJ270" s="254"/>
      <c r="GNK270" s="254"/>
      <c r="GNL270" s="254"/>
      <c r="GNM270" s="254"/>
      <c r="GNN270" s="254"/>
      <c r="GNO270" s="254"/>
      <c r="GNP270" s="254"/>
      <c r="GNQ270" s="254"/>
      <c r="GNR270" s="254"/>
      <c r="GNS270" s="254"/>
      <c r="GNT270" s="254"/>
      <c r="GNU270" s="254"/>
      <c r="GNV270" s="254"/>
      <c r="GNW270" s="254"/>
      <c r="GNX270" s="254"/>
      <c r="GNY270" s="254"/>
      <c r="GNZ270" s="254"/>
      <c r="GOA270" s="254"/>
      <c r="GOB270" s="254"/>
      <c r="GOC270" s="254"/>
      <c r="GOD270" s="254"/>
      <c r="GOE270" s="254"/>
      <c r="GOF270" s="254"/>
      <c r="GOG270" s="254"/>
      <c r="GOH270" s="254"/>
      <c r="GOI270" s="254"/>
      <c r="GOJ270" s="254"/>
      <c r="GOK270" s="254"/>
      <c r="GOL270" s="254"/>
      <c r="GOM270" s="254"/>
      <c r="GON270" s="254"/>
      <c r="GOO270" s="254"/>
      <c r="GOP270" s="254"/>
      <c r="GOQ270" s="254"/>
      <c r="GOR270" s="254"/>
      <c r="GOS270" s="254"/>
      <c r="GOT270" s="254"/>
      <c r="GOU270" s="254"/>
      <c r="GOV270" s="254"/>
      <c r="GOW270" s="254"/>
      <c r="GOX270" s="254"/>
      <c r="GOY270" s="254"/>
      <c r="GOZ270" s="254"/>
      <c r="GPA270" s="254"/>
      <c r="GPB270" s="254"/>
      <c r="GPC270" s="254"/>
      <c r="GPD270" s="254"/>
      <c r="GPE270" s="254"/>
      <c r="GPF270" s="254"/>
      <c r="GPG270" s="254"/>
      <c r="GPH270" s="254"/>
      <c r="GPI270" s="254"/>
      <c r="GPJ270" s="254"/>
      <c r="GPK270" s="254"/>
      <c r="GPL270" s="254"/>
      <c r="GPM270" s="254"/>
      <c r="GPN270" s="254"/>
      <c r="GPO270" s="254"/>
      <c r="GPP270" s="254"/>
      <c r="GPQ270" s="254"/>
      <c r="GPR270" s="254"/>
      <c r="GPS270" s="254"/>
      <c r="GPT270" s="254"/>
      <c r="GPU270" s="254"/>
      <c r="GPV270" s="254"/>
      <c r="GPW270" s="254"/>
      <c r="GPX270" s="254"/>
      <c r="GPY270" s="254"/>
      <c r="GPZ270" s="254"/>
      <c r="GQA270" s="254"/>
      <c r="GQB270" s="254"/>
      <c r="GQC270" s="254"/>
      <c r="GQD270" s="254"/>
      <c r="GQE270" s="254"/>
      <c r="GQF270" s="254"/>
      <c r="GQG270" s="254"/>
      <c r="GQH270" s="254"/>
      <c r="GQI270" s="254"/>
      <c r="GQJ270" s="254"/>
      <c r="GQK270" s="254"/>
      <c r="GQL270" s="254"/>
      <c r="GQM270" s="254"/>
      <c r="GQN270" s="254"/>
      <c r="GQO270" s="254"/>
      <c r="GQP270" s="254"/>
      <c r="GQQ270" s="254"/>
      <c r="GQR270" s="254"/>
      <c r="GQS270" s="254"/>
      <c r="GQT270" s="254"/>
      <c r="GQU270" s="254"/>
      <c r="GQV270" s="254"/>
      <c r="GQW270" s="254"/>
      <c r="GQX270" s="254"/>
      <c r="GQY270" s="254"/>
      <c r="GQZ270" s="254"/>
      <c r="GRA270" s="254"/>
      <c r="GRB270" s="254"/>
      <c r="GRC270" s="254"/>
      <c r="GRD270" s="254"/>
      <c r="GRE270" s="254"/>
      <c r="GRF270" s="254"/>
      <c r="GRG270" s="254"/>
      <c r="GRH270" s="254"/>
      <c r="GRI270" s="254"/>
      <c r="GRJ270" s="254"/>
      <c r="GRK270" s="254"/>
      <c r="GRL270" s="254"/>
      <c r="GRM270" s="254"/>
      <c r="GRN270" s="254"/>
      <c r="GRO270" s="254"/>
      <c r="GRP270" s="254"/>
      <c r="GRQ270" s="254"/>
      <c r="GRR270" s="254"/>
      <c r="GRS270" s="254"/>
      <c r="GRT270" s="254"/>
      <c r="GRU270" s="254"/>
      <c r="GRV270" s="254"/>
      <c r="GRW270" s="254"/>
      <c r="GRX270" s="254"/>
      <c r="GRY270" s="254"/>
      <c r="GRZ270" s="254"/>
      <c r="GSA270" s="254"/>
      <c r="GSB270" s="254"/>
      <c r="GSC270" s="254"/>
      <c r="GSD270" s="254"/>
      <c r="GSE270" s="254"/>
      <c r="GSF270" s="254"/>
      <c r="GSG270" s="254"/>
      <c r="GSH270" s="254"/>
      <c r="GSI270" s="254"/>
      <c r="GSJ270" s="254"/>
      <c r="GSK270" s="254"/>
      <c r="GSL270" s="254"/>
      <c r="GSM270" s="254"/>
      <c r="GSN270" s="254"/>
      <c r="GSO270" s="254"/>
      <c r="GSP270" s="254"/>
      <c r="GSQ270" s="254"/>
      <c r="GSR270" s="254"/>
      <c r="GSS270" s="254"/>
      <c r="GST270" s="254"/>
      <c r="GSU270" s="254"/>
      <c r="GSV270" s="254"/>
      <c r="GSW270" s="254"/>
      <c r="GSX270" s="254"/>
      <c r="GSY270" s="254"/>
      <c r="GSZ270" s="254"/>
      <c r="GTA270" s="254"/>
      <c r="GTB270" s="254"/>
      <c r="GTC270" s="254"/>
      <c r="GTD270" s="254"/>
      <c r="GTE270" s="254"/>
      <c r="GTF270" s="254"/>
      <c r="GTG270" s="254"/>
      <c r="GTH270" s="254"/>
      <c r="GTI270" s="254"/>
      <c r="GTJ270" s="254"/>
      <c r="GTK270" s="254"/>
      <c r="GTL270" s="254"/>
      <c r="GTM270" s="254"/>
      <c r="GTN270" s="254"/>
      <c r="GTO270" s="254"/>
      <c r="GTP270" s="254"/>
      <c r="GTQ270" s="254"/>
      <c r="GTR270" s="254"/>
      <c r="GTS270" s="254"/>
      <c r="GTT270" s="254"/>
      <c r="GTU270" s="254"/>
      <c r="GTV270" s="254"/>
      <c r="GTW270" s="254"/>
      <c r="GTX270" s="254"/>
      <c r="GTY270" s="254"/>
      <c r="GTZ270" s="254"/>
      <c r="GUA270" s="254"/>
      <c r="GUB270" s="254"/>
      <c r="GUC270" s="254"/>
      <c r="GUD270" s="254"/>
      <c r="GUE270" s="254"/>
      <c r="GUF270" s="254"/>
      <c r="GUG270" s="254"/>
      <c r="GUH270" s="254"/>
      <c r="GUI270" s="254"/>
      <c r="GUJ270" s="254"/>
      <c r="GUK270" s="254"/>
      <c r="GUL270" s="254"/>
      <c r="GUM270" s="254"/>
      <c r="GUN270" s="254"/>
      <c r="GUO270" s="254"/>
      <c r="GUP270" s="254"/>
      <c r="GUQ270" s="254"/>
      <c r="GUR270" s="254"/>
      <c r="GUS270" s="254"/>
      <c r="GUT270" s="254"/>
      <c r="GUU270" s="254"/>
      <c r="GUV270" s="254"/>
      <c r="GUW270" s="254"/>
      <c r="GUX270" s="254"/>
      <c r="GUY270" s="254"/>
      <c r="GUZ270" s="254"/>
      <c r="GVA270" s="254"/>
      <c r="GVB270" s="254"/>
      <c r="GVC270" s="254"/>
      <c r="GVD270" s="254"/>
      <c r="GVE270" s="254"/>
      <c r="GVF270" s="254"/>
      <c r="GVG270" s="254"/>
      <c r="GVH270" s="254"/>
      <c r="GVI270" s="254"/>
      <c r="GVJ270" s="254"/>
      <c r="GVK270" s="254"/>
      <c r="GVL270" s="254"/>
      <c r="GVM270" s="254"/>
      <c r="GVN270" s="254"/>
      <c r="GVO270" s="254"/>
      <c r="GVP270" s="254"/>
      <c r="GVQ270" s="254"/>
      <c r="GVR270" s="254"/>
      <c r="GVS270" s="254"/>
      <c r="GVT270" s="254"/>
      <c r="GVU270" s="254"/>
      <c r="GVV270" s="254"/>
      <c r="GVW270" s="254"/>
      <c r="GVX270" s="254"/>
      <c r="GVY270" s="254"/>
      <c r="GVZ270" s="254"/>
      <c r="GWA270" s="254"/>
      <c r="GWB270" s="254"/>
      <c r="GWC270" s="254"/>
      <c r="GWD270" s="254"/>
      <c r="GWE270" s="254"/>
      <c r="GWF270" s="254"/>
      <c r="GWG270" s="254"/>
      <c r="GWH270" s="254"/>
      <c r="GWI270" s="254"/>
      <c r="GWJ270" s="254"/>
      <c r="GWK270" s="254"/>
      <c r="GWL270" s="254"/>
      <c r="GWM270" s="254"/>
      <c r="GWN270" s="254"/>
      <c r="GWO270" s="254"/>
      <c r="GWP270" s="254"/>
      <c r="GWQ270" s="254"/>
      <c r="GWR270" s="254"/>
      <c r="GWS270" s="254"/>
      <c r="GWT270" s="254"/>
      <c r="GWU270" s="254"/>
      <c r="GWV270" s="254"/>
      <c r="GWW270" s="254"/>
      <c r="GWX270" s="254"/>
      <c r="GWY270" s="254"/>
      <c r="GWZ270" s="254"/>
      <c r="GXA270" s="254"/>
      <c r="GXB270" s="254"/>
      <c r="GXC270" s="254"/>
      <c r="GXD270" s="254"/>
      <c r="GXE270" s="254"/>
      <c r="GXF270" s="254"/>
      <c r="GXG270" s="254"/>
      <c r="GXH270" s="254"/>
      <c r="GXI270" s="254"/>
      <c r="GXJ270" s="254"/>
      <c r="GXK270" s="254"/>
      <c r="GXL270" s="254"/>
      <c r="GXM270" s="254"/>
      <c r="GXN270" s="254"/>
      <c r="GXO270" s="254"/>
      <c r="GXP270" s="254"/>
      <c r="GXQ270" s="254"/>
      <c r="GXR270" s="254"/>
      <c r="GXS270" s="254"/>
      <c r="GXT270" s="254"/>
      <c r="GXU270" s="254"/>
      <c r="GXV270" s="254"/>
      <c r="GXW270" s="254"/>
      <c r="GXX270" s="254"/>
      <c r="GXY270" s="254"/>
      <c r="GXZ270" s="254"/>
      <c r="GYA270" s="254"/>
      <c r="GYB270" s="254"/>
      <c r="GYC270" s="254"/>
      <c r="GYD270" s="254"/>
      <c r="GYE270" s="254"/>
      <c r="GYF270" s="254"/>
      <c r="GYG270" s="254"/>
      <c r="GYH270" s="254"/>
      <c r="GYI270" s="254"/>
      <c r="GYJ270" s="254"/>
      <c r="GYK270" s="254"/>
      <c r="GYL270" s="254"/>
      <c r="GYM270" s="254"/>
      <c r="GYN270" s="254"/>
      <c r="GYO270" s="254"/>
      <c r="GYP270" s="254"/>
      <c r="GYQ270" s="254"/>
      <c r="GYR270" s="254"/>
      <c r="GYS270" s="254"/>
      <c r="GYT270" s="254"/>
      <c r="GYU270" s="254"/>
      <c r="GYV270" s="254"/>
      <c r="GYW270" s="254"/>
      <c r="GYX270" s="254"/>
      <c r="GYY270" s="254"/>
      <c r="GYZ270" s="254"/>
      <c r="GZA270" s="254"/>
      <c r="GZB270" s="254"/>
      <c r="GZC270" s="254"/>
      <c r="GZD270" s="254"/>
      <c r="GZE270" s="254"/>
      <c r="GZF270" s="254"/>
      <c r="GZG270" s="254"/>
      <c r="GZH270" s="254"/>
      <c r="GZI270" s="254"/>
      <c r="GZJ270" s="254"/>
      <c r="GZK270" s="254"/>
      <c r="GZL270" s="254"/>
      <c r="GZM270" s="254"/>
      <c r="GZN270" s="254"/>
      <c r="GZO270" s="254"/>
      <c r="GZP270" s="254"/>
      <c r="GZQ270" s="254"/>
      <c r="GZR270" s="254"/>
      <c r="GZS270" s="254"/>
      <c r="GZT270" s="254"/>
      <c r="GZU270" s="254"/>
      <c r="GZV270" s="254"/>
      <c r="GZW270" s="254"/>
      <c r="GZX270" s="254"/>
      <c r="GZY270" s="254"/>
      <c r="GZZ270" s="254"/>
      <c r="HAA270" s="254"/>
      <c r="HAB270" s="254"/>
      <c r="HAC270" s="254"/>
      <c r="HAD270" s="254"/>
      <c r="HAE270" s="254"/>
      <c r="HAF270" s="254"/>
      <c r="HAG270" s="254"/>
      <c r="HAH270" s="254"/>
      <c r="HAI270" s="254"/>
      <c r="HAJ270" s="254"/>
      <c r="HAK270" s="254"/>
      <c r="HAL270" s="254"/>
      <c r="HAM270" s="254"/>
      <c r="HAN270" s="254"/>
      <c r="HAO270" s="254"/>
      <c r="HAP270" s="254"/>
      <c r="HAQ270" s="254"/>
      <c r="HAR270" s="254"/>
      <c r="HAS270" s="254"/>
      <c r="HAT270" s="254"/>
      <c r="HAU270" s="254"/>
      <c r="HAV270" s="254"/>
      <c r="HAW270" s="254"/>
      <c r="HAX270" s="254"/>
      <c r="HAY270" s="254"/>
      <c r="HAZ270" s="254"/>
      <c r="HBA270" s="254"/>
      <c r="HBB270" s="254"/>
      <c r="HBC270" s="254"/>
      <c r="HBD270" s="254"/>
      <c r="HBE270" s="254"/>
      <c r="HBF270" s="254"/>
      <c r="HBG270" s="254"/>
      <c r="HBH270" s="254"/>
      <c r="HBI270" s="254"/>
      <c r="HBJ270" s="254"/>
      <c r="HBK270" s="254"/>
      <c r="HBL270" s="254"/>
      <c r="HBM270" s="254"/>
      <c r="HBN270" s="254"/>
      <c r="HBO270" s="254"/>
      <c r="HBP270" s="254"/>
      <c r="HBQ270" s="254"/>
      <c r="HBR270" s="254"/>
      <c r="HBS270" s="254"/>
      <c r="HBT270" s="254"/>
      <c r="HBU270" s="254"/>
      <c r="HBV270" s="254"/>
      <c r="HBW270" s="254"/>
      <c r="HBX270" s="254"/>
      <c r="HBY270" s="254"/>
      <c r="HBZ270" s="254"/>
      <c r="HCA270" s="254"/>
      <c r="HCB270" s="254"/>
      <c r="HCC270" s="254"/>
      <c r="HCD270" s="254"/>
      <c r="HCE270" s="254"/>
      <c r="HCF270" s="254"/>
      <c r="HCG270" s="254"/>
      <c r="HCH270" s="254"/>
      <c r="HCI270" s="254"/>
      <c r="HCJ270" s="254"/>
      <c r="HCK270" s="254"/>
      <c r="HCL270" s="254"/>
      <c r="HCM270" s="254"/>
      <c r="HCN270" s="254"/>
      <c r="HCO270" s="254"/>
      <c r="HCP270" s="254"/>
      <c r="HCQ270" s="254"/>
      <c r="HCR270" s="254"/>
      <c r="HCS270" s="254"/>
      <c r="HCT270" s="254"/>
      <c r="HCU270" s="254"/>
      <c r="HCV270" s="254"/>
      <c r="HCW270" s="254"/>
      <c r="HCX270" s="254"/>
      <c r="HCY270" s="254"/>
      <c r="HCZ270" s="254"/>
      <c r="HDA270" s="254"/>
      <c r="HDB270" s="254"/>
      <c r="HDC270" s="254"/>
      <c r="HDD270" s="254"/>
      <c r="HDE270" s="254"/>
      <c r="HDF270" s="254"/>
      <c r="HDG270" s="254"/>
      <c r="HDH270" s="254"/>
      <c r="HDI270" s="254"/>
      <c r="HDJ270" s="254"/>
      <c r="HDK270" s="254"/>
      <c r="HDL270" s="254"/>
      <c r="HDM270" s="254"/>
      <c r="HDN270" s="254"/>
      <c r="HDO270" s="254"/>
      <c r="HDP270" s="254"/>
      <c r="HDQ270" s="254"/>
      <c r="HDR270" s="254"/>
      <c r="HDS270" s="254"/>
      <c r="HDT270" s="254"/>
      <c r="HDU270" s="254"/>
      <c r="HDV270" s="254"/>
      <c r="HDW270" s="254"/>
      <c r="HDX270" s="254"/>
      <c r="HDY270" s="254"/>
      <c r="HDZ270" s="254"/>
      <c r="HEA270" s="254"/>
      <c r="HEB270" s="254"/>
      <c r="HEC270" s="254"/>
      <c r="HED270" s="254"/>
      <c r="HEE270" s="254"/>
      <c r="HEF270" s="254"/>
      <c r="HEG270" s="254"/>
      <c r="HEH270" s="254"/>
      <c r="HEI270" s="254"/>
      <c r="HEJ270" s="254"/>
      <c r="HEK270" s="254"/>
      <c r="HEL270" s="254"/>
      <c r="HEM270" s="254"/>
      <c r="HEN270" s="254"/>
      <c r="HEO270" s="254"/>
      <c r="HEP270" s="254"/>
      <c r="HEQ270" s="254"/>
      <c r="HER270" s="254"/>
      <c r="HES270" s="254"/>
      <c r="HET270" s="254"/>
      <c r="HEU270" s="254"/>
      <c r="HEV270" s="254"/>
      <c r="HEW270" s="254"/>
      <c r="HEX270" s="254"/>
      <c r="HEY270" s="254"/>
      <c r="HEZ270" s="254"/>
      <c r="HFA270" s="254"/>
      <c r="HFB270" s="254"/>
      <c r="HFC270" s="254"/>
      <c r="HFD270" s="254"/>
      <c r="HFE270" s="254"/>
      <c r="HFF270" s="254"/>
      <c r="HFG270" s="254"/>
      <c r="HFH270" s="254"/>
      <c r="HFI270" s="254"/>
      <c r="HFJ270" s="254"/>
      <c r="HFK270" s="254"/>
      <c r="HFL270" s="254"/>
      <c r="HFM270" s="254"/>
      <c r="HFN270" s="254"/>
      <c r="HFO270" s="254"/>
      <c r="HFP270" s="254"/>
      <c r="HFQ270" s="254"/>
      <c r="HFR270" s="254"/>
      <c r="HFS270" s="254"/>
      <c r="HFT270" s="254"/>
      <c r="HFU270" s="254"/>
      <c r="HFV270" s="254"/>
      <c r="HFW270" s="254"/>
      <c r="HFX270" s="254"/>
      <c r="HFY270" s="254"/>
      <c r="HFZ270" s="254"/>
      <c r="HGA270" s="254"/>
      <c r="HGB270" s="254"/>
      <c r="HGC270" s="254"/>
      <c r="HGD270" s="254"/>
      <c r="HGE270" s="254"/>
      <c r="HGF270" s="254"/>
      <c r="HGG270" s="254"/>
      <c r="HGH270" s="254"/>
      <c r="HGI270" s="254"/>
      <c r="HGJ270" s="254"/>
      <c r="HGK270" s="254"/>
      <c r="HGL270" s="254"/>
      <c r="HGM270" s="254"/>
      <c r="HGN270" s="254"/>
      <c r="HGO270" s="254"/>
      <c r="HGP270" s="254"/>
      <c r="HGQ270" s="254"/>
      <c r="HGR270" s="254"/>
      <c r="HGS270" s="254"/>
      <c r="HGT270" s="254"/>
      <c r="HGU270" s="254"/>
      <c r="HGV270" s="254"/>
      <c r="HGW270" s="254"/>
      <c r="HGX270" s="254"/>
      <c r="HGY270" s="254"/>
      <c r="HGZ270" s="254"/>
      <c r="HHA270" s="254"/>
      <c r="HHB270" s="254"/>
      <c r="HHC270" s="254"/>
      <c r="HHD270" s="254"/>
      <c r="HHE270" s="254"/>
      <c r="HHF270" s="254"/>
      <c r="HHG270" s="254"/>
      <c r="HHH270" s="254"/>
      <c r="HHI270" s="254"/>
      <c r="HHJ270" s="254"/>
      <c r="HHK270" s="254"/>
      <c r="HHL270" s="254"/>
      <c r="HHM270" s="254"/>
      <c r="HHN270" s="254"/>
      <c r="HHO270" s="254"/>
      <c r="HHP270" s="254"/>
      <c r="HHQ270" s="254"/>
      <c r="HHR270" s="254"/>
      <c r="HHS270" s="254"/>
      <c r="HHT270" s="254"/>
      <c r="HHU270" s="254"/>
      <c r="HHV270" s="254"/>
      <c r="HHW270" s="254"/>
      <c r="HHX270" s="254"/>
      <c r="HHY270" s="254"/>
      <c r="HHZ270" s="254"/>
      <c r="HIA270" s="254"/>
      <c r="HIB270" s="254"/>
      <c r="HIC270" s="254"/>
      <c r="HID270" s="254"/>
      <c r="HIE270" s="254"/>
      <c r="HIF270" s="254"/>
      <c r="HIG270" s="254"/>
      <c r="HIH270" s="254"/>
      <c r="HII270" s="254"/>
      <c r="HIJ270" s="254"/>
      <c r="HIK270" s="254"/>
      <c r="HIL270" s="254"/>
      <c r="HIM270" s="254"/>
      <c r="HIN270" s="254"/>
      <c r="HIO270" s="254"/>
      <c r="HIP270" s="254"/>
      <c r="HIQ270" s="254"/>
      <c r="HIR270" s="254"/>
      <c r="HIS270" s="254"/>
      <c r="HIT270" s="254"/>
      <c r="HIU270" s="254"/>
      <c r="HIV270" s="254"/>
      <c r="HIW270" s="254"/>
      <c r="HIX270" s="254"/>
      <c r="HIY270" s="254"/>
      <c r="HIZ270" s="254"/>
      <c r="HJA270" s="254"/>
      <c r="HJB270" s="254"/>
      <c r="HJC270" s="254"/>
      <c r="HJD270" s="254"/>
      <c r="HJE270" s="254"/>
      <c r="HJF270" s="254"/>
      <c r="HJG270" s="254"/>
      <c r="HJH270" s="254"/>
      <c r="HJI270" s="254"/>
      <c r="HJJ270" s="254"/>
      <c r="HJK270" s="254"/>
      <c r="HJL270" s="254"/>
      <c r="HJM270" s="254"/>
      <c r="HJN270" s="254"/>
      <c r="HJO270" s="254"/>
      <c r="HJP270" s="254"/>
      <c r="HJQ270" s="254"/>
      <c r="HJR270" s="254"/>
      <c r="HJS270" s="254"/>
      <c r="HJT270" s="254"/>
      <c r="HJU270" s="254"/>
      <c r="HJV270" s="254"/>
      <c r="HJW270" s="254"/>
      <c r="HJX270" s="254"/>
      <c r="HJY270" s="254"/>
      <c r="HJZ270" s="254"/>
      <c r="HKA270" s="254"/>
      <c r="HKB270" s="254"/>
      <c r="HKC270" s="254"/>
      <c r="HKD270" s="254"/>
      <c r="HKE270" s="254"/>
      <c r="HKF270" s="254"/>
      <c r="HKG270" s="254"/>
      <c r="HKH270" s="254"/>
      <c r="HKI270" s="254"/>
      <c r="HKJ270" s="254"/>
      <c r="HKK270" s="254"/>
      <c r="HKL270" s="254"/>
      <c r="HKM270" s="254"/>
      <c r="HKN270" s="254"/>
      <c r="HKO270" s="254"/>
      <c r="HKP270" s="254"/>
      <c r="HKQ270" s="254"/>
      <c r="HKR270" s="254"/>
      <c r="HKS270" s="254"/>
      <c r="HKT270" s="254"/>
      <c r="HKU270" s="254"/>
      <c r="HKV270" s="254"/>
      <c r="HKW270" s="254"/>
      <c r="HKX270" s="254"/>
      <c r="HKY270" s="254"/>
      <c r="HKZ270" s="254"/>
      <c r="HLA270" s="254"/>
      <c r="HLB270" s="254"/>
      <c r="HLC270" s="254"/>
      <c r="HLD270" s="254"/>
      <c r="HLE270" s="254"/>
      <c r="HLF270" s="254"/>
      <c r="HLG270" s="254"/>
      <c r="HLH270" s="254"/>
      <c r="HLI270" s="254"/>
      <c r="HLJ270" s="254"/>
      <c r="HLK270" s="254"/>
      <c r="HLL270" s="254"/>
      <c r="HLM270" s="254"/>
      <c r="HLN270" s="254"/>
      <c r="HLO270" s="254"/>
      <c r="HLP270" s="254"/>
      <c r="HLQ270" s="254"/>
      <c r="HLR270" s="254"/>
      <c r="HLS270" s="254"/>
      <c r="HLT270" s="254"/>
      <c r="HLU270" s="254"/>
      <c r="HLV270" s="254"/>
      <c r="HLW270" s="254"/>
      <c r="HLX270" s="254"/>
      <c r="HLY270" s="254"/>
      <c r="HLZ270" s="254"/>
      <c r="HMA270" s="254"/>
      <c r="HMB270" s="254"/>
      <c r="HMC270" s="254"/>
      <c r="HMD270" s="254"/>
      <c r="HME270" s="254"/>
      <c r="HMF270" s="254"/>
      <c r="HMG270" s="254"/>
      <c r="HMH270" s="254"/>
      <c r="HMI270" s="254"/>
      <c r="HMJ270" s="254"/>
      <c r="HMK270" s="254"/>
      <c r="HML270" s="254"/>
      <c r="HMM270" s="254"/>
      <c r="HMN270" s="254"/>
      <c r="HMO270" s="254"/>
      <c r="HMP270" s="254"/>
      <c r="HMQ270" s="254"/>
      <c r="HMR270" s="254"/>
      <c r="HMS270" s="254"/>
      <c r="HMT270" s="254"/>
      <c r="HMU270" s="254"/>
      <c r="HMV270" s="254"/>
      <c r="HMW270" s="254"/>
      <c r="HMX270" s="254"/>
      <c r="HMY270" s="254"/>
      <c r="HMZ270" s="254"/>
      <c r="HNA270" s="254"/>
      <c r="HNB270" s="254"/>
      <c r="HNC270" s="254"/>
      <c r="HND270" s="254"/>
      <c r="HNE270" s="254"/>
      <c r="HNF270" s="254"/>
      <c r="HNG270" s="254"/>
      <c r="HNH270" s="254"/>
      <c r="HNI270" s="254"/>
      <c r="HNJ270" s="254"/>
      <c r="HNK270" s="254"/>
      <c r="HNL270" s="254"/>
      <c r="HNM270" s="254"/>
      <c r="HNN270" s="254"/>
      <c r="HNO270" s="254"/>
      <c r="HNP270" s="254"/>
      <c r="HNQ270" s="254"/>
      <c r="HNR270" s="254"/>
      <c r="HNS270" s="254"/>
      <c r="HNT270" s="254"/>
      <c r="HNU270" s="254"/>
      <c r="HNV270" s="254"/>
      <c r="HNW270" s="254"/>
      <c r="HNX270" s="254"/>
      <c r="HNY270" s="254"/>
      <c r="HNZ270" s="254"/>
      <c r="HOA270" s="254"/>
      <c r="HOB270" s="254"/>
      <c r="HOC270" s="254"/>
      <c r="HOD270" s="254"/>
      <c r="HOE270" s="254"/>
      <c r="HOF270" s="254"/>
      <c r="HOG270" s="254"/>
      <c r="HOH270" s="254"/>
      <c r="HOI270" s="254"/>
      <c r="HOJ270" s="254"/>
      <c r="HOK270" s="254"/>
      <c r="HOL270" s="254"/>
      <c r="HOM270" s="254"/>
      <c r="HON270" s="254"/>
      <c r="HOO270" s="254"/>
      <c r="HOP270" s="254"/>
      <c r="HOQ270" s="254"/>
      <c r="HOR270" s="254"/>
      <c r="HOS270" s="254"/>
      <c r="HOT270" s="254"/>
      <c r="HOU270" s="254"/>
      <c r="HOV270" s="254"/>
      <c r="HOW270" s="254"/>
      <c r="HOX270" s="254"/>
      <c r="HOY270" s="254"/>
      <c r="HOZ270" s="254"/>
      <c r="HPA270" s="254"/>
      <c r="HPB270" s="254"/>
      <c r="HPC270" s="254"/>
      <c r="HPD270" s="254"/>
      <c r="HPE270" s="254"/>
      <c r="HPF270" s="254"/>
      <c r="HPG270" s="254"/>
      <c r="HPH270" s="254"/>
      <c r="HPI270" s="254"/>
      <c r="HPJ270" s="254"/>
      <c r="HPK270" s="254"/>
      <c r="HPL270" s="254"/>
      <c r="HPM270" s="254"/>
      <c r="HPN270" s="254"/>
      <c r="HPO270" s="254"/>
      <c r="HPP270" s="254"/>
      <c r="HPQ270" s="254"/>
      <c r="HPR270" s="254"/>
      <c r="HPS270" s="254"/>
      <c r="HPT270" s="254"/>
      <c r="HPU270" s="254"/>
      <c r="HPV270" s="254"/>
      <c r="HPW270" s="254"/>
      <c r="HPX270" s="254"/>
      <c r="HPY270" s="254"/>
      <c r="HPZ270" s="254"/>
      <c r="HQA270" s="254"/>
      <c r="HQB270" s="254"/>
      <c r="HQC270" s="254"/>
      <c r="HQD270" s="254"/>
      <c r="HQE270" s="254"/>
      <c r="HQF270" s="254"/>
      <c r="HQG270" s="254"/>
      <c r="HQH270" s="254"/>
      <c r="HQI270" s="254"/>
      <c r="HQJ270" s="254"/>
      <c r="HQK270" s="254"/>
      <c r="HQL270" s="254"/>
      <c r="HQM270" s="254"/>
      <c r="HQN270" s="254"/>
      <c r="HQO270" s="254"/>
      <c r="HQP270" s="254"/>
      <c r="HQQ270" s="254"/>
      <c r="HQR270" s="254"/>
      <c r="HQS270" s="254"/>
      <c r="HQT270" s="254"/>
      <c r="HQU270" s="254"/>
      <c r="HQV270" s="254"/>
      <c r="HQW270" s="254"/>
      <c r="HQX270" s="254"/>
      <c r="HQY270" s="254"/>
      <c r="HQZ270" s="254"/>
      <c r="HRA270" s="254"/>
      <c r="HRB270" s="254"/>
      <c r="HRC270" s="254"/>
      <c r="HRD270" s="254"/>
      <c r="HRE270" s="254"/>
      <c r="HRF270" s="254"/>
      <c r="HRG270" s="254"/>
      <c r="HRH270" s="254"/>
      <c r="HRI270" s="254"/>
      <c r="HRJ270" s="254"/>
      <c r="HRK270" s="254"/>
      <c r="HRL270" s="254"/>
      <c r="HRM270" s="254"/>
      <c r="HRN270" s="254"/>
      <c r="HRO270" s="254"/>
      <c r="HRP270" s="254"/>
      <c r="HRQ270" s="254"/>
      <c r="HRR270" s="254"/>
      <c r="HRS270" s="254"/>
      <c r="HRT270" s="254"/>
      <c r="HRU270" s="254"/>
      <c r="HRV270" s="254"/>
      <c r="HRW270" s="254"/>
      <c r="HRX270" s="254"/>
      <c r="HRY270" s="254"/>
      <c r="HRZ270" s="254"/>
      <c r="HSA270" s="254"/>
      <c r="HSB270" s="254"/>
      <c r="HSC270" s="254"/>
      <c r="HSD270" s="254"/>
      <c r="HSE270" s="254"/>
      <c r="HSF270" s="254"/>
      <c r="HSG270" s="254"/>
      <c r="HSH270" s="254"/>
      <c r="HSI270" s="254"/>
      <c r="HSJ270" s="254"/>
      <c r="HSK270" s="254"/>
      <c r="HSL270" s="254"/>
      <c r="HSM270" s="254"/>
      <c r="HSN270" s="254"/>
      <c r="HSO270" s="254"/>
      <c r="HSP270" s="254"/>
      <c r="HSQ270" s="254"/>
      <c r="HSR270" s="254"/>
      <c r="HSS270" s="254"/>
      <c r="HST270" s="254"/>
      <c r="HSU270" s="254"/>
      <c r="HSV270" s="254"/>
      <c r="HSW270" s="254"/>
      <c r="HSX270" s="254"/>
      <c r="HSY270" s="254"/>
      <c r="HSZ270" s="254"/>
      <c r="HTA270" s="254"/>
      <c r="HTB270" s="254"/>
      <c r="HTC270" s="254"/>
      <c r="HTD270" s="254"/>
      <c r="HTE270" s="254"/>
      <c r="HTF270" s="254"/>
      <c r="HTG270" s="254"/>
      <c r="HTH270" s="254"/>
      <c r="HTI270" s="254"/>
      <c r="HTJ270" s="254"/>
      <c r="HTK270" s="254"/>
      <c r="HTL270" s="254"/>
      <c r="HTM270" s="254"/>
      <c r="HTN270" s="254"/>
      <c r="HTO270" s="254"/>
      <c r="HTP270" s="254"/>
      <c r="HTQ270" s="254"/>
      <c r="HTR270" s="254"/>
      <c r="HTS270" s="254"/>
      <c r="HTT270" s="254"/>
      <c r="HTU270" s="254"/>
      <c r="HTV270" s="254"/>
      <c r="HTW270" s="254"/>
      <c r="HTX270" s="254"/>
      <c r="HTY270" s="254"/>
      <c r="HTZ270" s="254"/>
      <c r="HUA270" s="254"/>
      <c r="HUB270" s="254"/>
      <c r="HUC270" s="254"/>
      <c r="HUD270" s="254"/>
      <c r="HUE270" s="254"/>
      <c r="HUF270" s="254"/>
      <c r="HUG270" s="254"/>
      <c r="HUH270" s="254"/>
      <c r="HUI270" s="254"/>
      <c r="HUJ270" s="254"/>
      <c r="HUK270" s="254"/>
      <c r="HUL270" s="254"/>
      <c r="HUM270" s="254"/>
      <c r="HUN270" s="254"/>
      <c r="HUO270" s="254"/>
      <c r="HUP270" s="254"/>
      <c r="HUQ270" s="254"/>
      <c r="HUR270" s="254"/>
      <c r="HUS270" s="254"/>
      <c r="HUT270" s="254"/>
      <c r="HUU270" s="254"/>
      <c r="HUV270" s="254"/>
      <c r="HUW270" s="254"/>
      <c r="HUX270" s="254"/>
      <c r="HUY270" s="254"/>
      <c r="HUZ270" s="254"/>
      <c r="HVA270" s="254"/>
      <c r="HVB270" s="254"/>
      <c r="HVC270" s="254"/>
      <c r="HVD270" s="254"/>
      <c r="HVE270" s="254"/>
      <c r="HVF270" s="254"/>
      <c r="HVG270" s="254"/>
      <c r="HVH270" s="254"/>
      <c r="HVI270" s="254"/>
      <c r="HVJ270" s="254"/>
      <c r="HVK270" s="254"/>
      <c r="HVL270" s="254"/>
      <c r="HVM270" s="254"/>
      <c r="HVN270" s="254"/>
      <c r="HVO270" s="254"/>
      <c r="HVP270" s="254"/>
      <c r="HVQ270" s="254"/>
      <c r="HVR270" s="254"/>
      <c r="HVS270" s="254"/>
      <c r="HVT270" s="254"/>
      <c r="HVU270" s="254"/>
      <c r="HVV270" s="254"/>
      <c r="HVW270" s="254"/>
      <c r="HVX270" s="254"/>
      <c r="HVY270" s="254"/>
      <c r="HVZ270" s="254"/>
      <c r="HWA270" s="254"/>
      <c r="HWB270" s="254"/>
      <c r="HWC270" s="254"/>
      <c r="HWD270" s="254"/>
      <c r="HWE270" s="254"/>
      <c r="HWF270" s="254"/>
      <c r="HWG270" s="254"/>
      <c r="HWH270" s="254"/>
      <c r="HWI270" s="254"/>
      <c r="HWJ270" s="254"/>
      <c r="HWK270" s="254"/>
      <c r="HWL270" s="254"/>
      <c r="HWM270" s="254"/>
      <c r="HWN270" s="254"/>
      <c r="HWO270" s="254"/>
      <c r="HWP270" s="254"/>
      <c r="HWQ270" s="254"/>
      <c r="HWR270" s="254"/>
      <c r="HWS270" s="254"/>
      <c r="HWT270" s="254"/>
      <c r="HWU270" s="254"/>
      <c r="HWV270" s="254"/>
      <c r="HWW270" s="254"/>
      <c r="HWX270" s="254"/>
      <c r="HWY270" s="254"/>
      <c r="HWZ270" s="254"/>
      <c r="HXA270" s="254"/>
      <c r="HXB270" s="254"/>
      <c r="HXC270" s="254"/>
      <c r="HXD270" s="254"/>
      <c r="HXE270" s="254"/>
      <c r="HXF270" s="254"/>
      <c r="HXG270" s="254"/>
      <c r="HXH270" s="254"/>
      <c r="HXI270" s="254"/>
      <c r="HXJ270" s="254"/>
      <c r="HXK270" s="254"/>
      <c r="HXL270" s="254"/>
      <c r="HXM270" s="254"/>
      <c r="HXN270" s="254"/>
      <c r="HXO270" s="254"/>
      <c r="HXP270" s="254"/>
      <c r="HXQ270" s="254"/>
      <c r="HXR270" s="254"/>
      <c r="HXS270" s="254"/>
      <c r="HXT270" s="254"/>
      <c r="HXU270" s="254"/>
      <c r="HXV270" s="254"/>
      <c r="HXW270" s="254"/>
      <c r="HXX270" s="254"/>
      <c r="HXY270" s="254"/>
      <c r="HXZ270" s="254"/>
      <c r="HYA270" s="254"/>
      <c r="HYB270" s="254"/>
      <c r="HYC270" s="254"/>
      <c r="HYD270" s="254"/>
      <c r="HYE270" s="254"/>
      <c r="HYF270" s="254"/>
      <c r="HYG270" s="254"/>
      <c r="HYH270" s="254"/>
      <c r="HYI270" s="254"/>
      <c r="HYJ270" s="254"/>
      <c r="HYK270" s="254"/>
      <c r="HYL270" s="254"/>
      <c r="HYM270" s="254"/>
      <c r="HYN270" s="254"/>
      <c r="HYO270" s="254"/>
      <c r="HYP270" s="254"/>
      <c r="HYQ270" s="254"/>
      <c r="HYR270" s="254"/>
      <c r="HYS270" s="254"/>
      <c r="HYT270" s="254"/>
      <c r="HYU270" s="254"/>
      <c r="HYV270" s="254"/>
      <c r="HYW270" s="254"/>
      <c r="HYX270" s="254"/>
      <c r="HYY270" s="254"/>
      <c r="HYZ270" s="254"/>
      <c r="HZA270" s="254"/>
      <c r="HZB270" s="254"/>
      <c r="HZC270" s="254"/>
      <c r="HZD270" s="254"/>
      <c r="HZE270" s="254"/>
      <c r="HZF270" s="254"/>
      <c r="HZG270" s="254"/>
      <c r="HZH270" s="254"/>
      <c r="HZI270" s="254"/>
      <c r="HZJ270" s="254"/>
      <c r="HZK270" s="254"/>
      <c r="HZL270" s="254"/>
      <c r="HZM270" s="254"/>
      <c r="HZN270" s="254"/>
      <c r="HZO270" s="254"/>
      <c r="HZP270" s="254"/>
      <c r="HZQ270" s="254"/>
      <c r="HZR270" s="254"/>
      <c r="HZS270" s="254"/>
      <c r="HZT270" s="254"/>
      <c r="HZU270" s="254"/>
      <c r="HZV270" s="254"/>
      <c r="HZW270" s="254"/>
      <c r="HZX270" s="254"/>
      <c r="HZY270" s="254"/>
      <c r="HZZ270" s="254"/>
      <c r="IAA270" s="254"/>
      <c r="IAB270" s="254"/>
      <c r="IAC270" s="254"/>
      <c r="IAD270" s="254"/>
      <c r="IAE270" s="254"/>
      <c r="IAF270" s="254"/>
      <c r="IAG270" s="254"/>
      <c r="IAH270" s="254"/>
      <c r="IAI270" s="254"/>
      <c r="IAJ270" s="254"/>
      <c r="IAK270" s="254"/>
      <c r="IAL270" s="254"/>
      <c r="IAM270" s="254"/>
      <c r="IAN270" s="254"/>
      <c r="IAO270" s="254"/>
      <c r="IAP270" s="254"/>
      <c r="IAQ270" s="254"/>
      <c r="IAR270" s="254"/>
      <c r="IAS270" s="254"/>
      <c r="IAT270" s="254"/>
      <c r="IAU270" s="254"/>
      <c r="IAV270" s="254"/>
      <c r="IAW270" s="254"/>
      <c r="IAX270" s="254"/>
      <c r="IAY270" s="254"/>
      <c r="IAZ270" s="254"/>
      <c r="IBA270" s="254"/>
      <c r="IBB270" s="254"/>
      <c r="IBC270" s="254"/>
      <c r="IBD270" s="254"/>
      <c r="IBE270" s="254"/>
      <c r="IBF270" s="254"/>
      <c r="IBG270" s="254"/>
      <c r="IBH270" s="254"/>
      <c r="IBI270" s="254"/>
      <c r="IBJ270" s="254"/>
      <c r="IBK270" s="254"/>
      <c r="IBL270" s="254"/>
      <c r="IBM270" s="254"/>
      <c r="IBN270" s="254"/>
      <c r="IBO270" s="254"/>
      <c r="IBP270" s="254"/>
      <c r="IBQ270" s="254"/>
      <c r="IBR270" s="254"/>
      <c r="IBS270" s="254"/>
      <c r="IBT270" s="254"/>
      <c r="IBU270" s="254"/>
      <c r="IBV270" s="254"/>
      <c r="IBW270" s="254"/>
      <c r="IBX270" s="254"/>
      <c r="IBY270" s="254"/>
      <c r="IBZ270" s="254"/>
      <c r="ICA270" s="254"/>
      <c r="ICB270" s="254"/>
      <c r="ICC270" s="254"/>
      <c r="ICD270" s="254"/>
      <c r="ICE270" s="254"/>
      <c r="ICF270" s="254"/>
      <c r="ICG270" s="254"/>
      <c r="ICH270" s="254"/>
      <c r="ICI270" s="254"/>
      <c r="ICJ270" s="254"/>
      <c r="ICK270" s="254"/>
      <c r="ICL270" s="254"/>
      <c r="ICM270" s="254"/>
      <c r="ICN270" s="254"/>
      <c r="ICO270" s="254"/>
      <c r="ICP270" s="254"/>
      <c r="ICQ270" s="254"/>
      <c r="ICR270" s="254"/>
      <c r="ICS270" s="254"/>
      <c r="ICT270" s="254"/>
      <c r="ICU270" s="254"/>
      <c r="ICV270" s="254"/>
      <c r="ICW270" s="254"/>
      <c r="ICX270" s="254"/>
      <c r="ICY270" s="254"/>
      <c r="ICZ270" s="254"/>
      <c r="IDA270" s="254"/>
      <c r="IDB270" s="254"/>
      <c r="IDC270" s="254"/>
      <c r="IDD270" s="254"/>
      <c r="IDE270" s="254"/>
      <c r="IDF270" s="254"/>
      <c r="IDG270" s="254"/>
      <c r="IDH270" s="254"/>
      <c r="IDI270" s="254"/>
      <c r="IDJ270" s="254"/>
      <c r="IDK270" s="254"/>
      <c r="IDL270" s="254"/>
      <c r="IDM270" s="254"/>
      <c r="IDN270" s="254"/>
      <c r="IDO270" s="254"/>
      <c r="IDP270" s="254"/>
      <c r="IDQ270" s="254"/>
      <c r="IDR270" s="254"/>
      <c r="IDS270" s="254"/>
      <c r="IDT270" s="254"/>
      <c r="IDU270" s="254"/>
      <c r="IDV270" s="254"/>
      <c r="IDW270" s="254"/>
      <c r="IDX270" s="254"/>
      <c r="IDY270" s="254"/>
      <c r="IDZ270" s="254"/>
      <c r="IEA270" s="254"/>
      <c r="IEB270" s="254"/>
      <c r="IEC270" s="254"/>
      <c r="IED270" s="254"/>
      <c r="IEE270" s="254"/>
      <c r="IEF270" s="254"/>
      <c r="IEG270" s="254"/>
      <c r="IEH270" s="254"/>
      <c r="IEI270" s="254"/>
      <c r="IEJ270" s="254"/>
      <c r="IEK270" s="254"/>
      <c r="IEL270" s="254"/>
      <c r="IEM270" s="254"/>
      <c r="IEN270" s="254"/>
      <c r="IEO270" s="254"/>
      <c r="IEP270" s="254"/>
      <c r="IEQ270" s="254"/>
      <c r="IER270" s="254"/>
      <c r="IES270" s="254"/>
      <c r="IET270" s="254"/>
      <c r="IEU270" s="254"/>
      <c r="IEV270" s="254"/>
      <c r="IEW270" s="254"/>
      <c r="IEX270" s="254"/>
      <c r="IEY270" s="254"/>
      <c r="IEZ270" s="254"/>
      <c r="IFA270" s="254"/>
      <c r="IFB270" s="254"/>
      <c r="IFC270" s="254"/>
      <c r="IFD270" s="254"/>
      <c r="IFE270" s="254"/>
      <c r="IFF270" s="254"/>
      <c r="IFG270" s="254"/>
      <c r="IFH270" s="254"/>
      <c r="IFI270" s="254"/>
      <c r="IFJ270" s="254"/>
      <c r="IFK270" s="254"/>
      <c r="IFL270" s="254"/>
      <c r="IFM270" s="254"/>
      <c r="IFN270" s="254"/>
      <c r="IFO270" s="254"/>
      <c r="IFP270" s="254"/>
      <c r="IFQ270" s="254"/>
      <c r="IFR270" s="254"/>
      <c r="IFS270" s="254"/>
      <c r="IFT270" s="254"/>
      <c r="IFU270" s="254"/>
      <c r="IFV270" s="254"/>
      <c r="IFW270" s="254"/>
      <c r="IFX270" s="254"/>
      <c r="IFY270" s="254"/>
      <c r="IFZ270" s="254"/>
      <c r="IGA270" s="254"/>
      <c r="IGB270" s="254"/>
      <c r="IGC270" s="254"/>
      <c r="IGD270" s="254"/>
      <c r="IGE270" s="254"/>
      <c r="IGF270" s="254"/>
      <c r="IGG270" s="254"/>
      <c r="IGH270" s="254"/>
      <c r="IGI270" s="254"/>
      <c r="IGJ270" s="254"/>
      <c r="IGK270" s="254"/>
      <c r="IGL270" s="254"/>
      <c r="IGM270" s="254"/>
      <c r="IGN270" s="254"/>
      <c r="IGO270" s="254"/>
      <c r="IGP270" s="254"/>
      <c r="IGQ270" s="254"/>
      <c r="IGR270" s="254"/>
      <c r="IGS270" s="254"/>
      <c r="IGT270" s="254"/>
      <c r="IGU270" s="254"/>
      <c r="IGV270" s="254"/>
      <c r="IGW270" s="254"/>
      <c r="IGX270" s="254"/>
      <c r="IGY270" s="254"/>
      <c r="IGZ270" s="254"/>
      <c r="IHA270" s="254"/>
      <c r="IHB270" s="254"/>
      <c r="IHC270" s="254"/>
      <c r="IHD270" s="254"/>
      <c r="IHE270" s="254"/>
      <c r="IHF270" s="254"/>
      <c r="IHG270" s="254"/>
      <c r="IHH270" s="254"/>
      <c r="IHI270" s="254"/>
      <c r="IHJ270" s="254"/>
      <c r="IHK270" s="254"/>
      <c r="IHL270" s="254"/>
      <c r="IHM270" s="254"/>
      <c r="IHN270" s="254"/>
      <c r="IHO270" s="254"/>
      <c r="IHP270" s="254"/>
      <c r="IHQ270" s="254"/>
      <c r="IHR270" s="254"/>
      <c r="IHS270" s="254"/>
      <c r="IHT270" s="254"/>
      <c r="IHU270" s="254"/>
      <c r="IHV270" s="254"/>
      <c r="IHW270" s="254"/>
      <c r="IHX270" s="254"/>
      <c r="IHY270" s="254"/>
      <c r="IHZ270" s="254"/>
      <c r="IIA270" s="254"/>
      <c r="IIB270" s="254"/>
      <c r="IIC270" s="254"/>
      <c r="IID270" s="254"/>
      <c r="IIE270" s="254"/>
      <c r="IIF270" s="254"/>
      <c r="IIG270" s="254"/>
      <c r="IIH270" s="254"/>
      <c r="III270" s="254"/>
      <c r="IIJ270" s="254"/>
      <c r="IIK270" s="254"/>
      <c r="IIL270" s="254"/>
      <c r="IIM270" s="254"/>
      <c r="IIN270" s="254"/>
      <c r="IIO270" s="254"/>
      <c r="IIP270" s="254"/>
      <c r="IIQ270" s="254"/>
      <c r="IIR270" s="254"/>
      <c r="IIS270" s="254"/>
      <c r="IIT270" s="254"/>
      <c r="IIU270" s="254"/>
      <c r="IIV270" s="254"/>
      <c r="IIW270" s="254"/>
      <c r="IIX270" s="254"/>
      <c r="IIY270" s="254"/>
      <c r="IIZ270" s="254"/>
      <c r="IJA270" s="254"/>
      <c r="IJB270" s="254"/>
      <c r="IJC270" s="254"/>
      <c r="IJD270" s="254"/>
      <c r="IJE270" s="254"/>
      <c r="IJF270" s="254"/>
      <c r="IJG270" s="254"/>
      <c r="IJH270" s="254"/>
      <c r="IJI270" s="254"/>
      <c r="IJJ270" s="254"/>
      <c r="IJK270" s="254"/>
      <c r="IJL270" s="254"/>
      <c r="IJM270" s="254"/>
      <c r="IJN270" s="254"/>
      <c r="IJO270" s="254"/>
      <c r="IJP270" s="254"/>
      <c r="IJQ270" s="254"/>
      <c r="IJR270" s="254"/>
      <c r="IJS270" s="254"/>
      <c r="IJT270" s="254"/>
      <c r="IJU270" s="254"/>
      <c r="IJV270" s="254"/>
      <c r="IJW270" s="254"/>
      <c r="IJX270" s="254"/>
      <c r="IJY270" s="254"/>
      <c r="IJZ270" s="254"/>
      <c r="IKA270" s="254"/>
      <c r="IKB270" s="254"/>
      <c r="IKC270" s="254"/>
      <c r="IKD270" s="254"/>
      <c r="IKE270" s="254"/>
      <c r="IKF270" s="254"/>
      <c r="IKG270" s="254"/>
      <c r="IKH270" s="254"/>
      <c r="IKI270" s="254"/>
      <c r="IKJ270" s="254"/>
      <c r="IKK270" s="254"/>
      <c r="IKL270" s="254"/>
      <c r="IKM270" s="254"/>
      <c r="IKN270" s="254"/>
      <c r="IKO270" s="254"/>
      <c r="IKP270" s="254"/>
      <c r="IKQ270" s="254"/>
      <c r="IKR270" s="254"/>
      <c r="IKS270" s="254"/>
      <c r="IKT270" s="254"/>
      <c r="IKU270" s="254"/>
      <c r="IKV270" s="254"/>
      <c r="IKW270" s="254"/>
      <c r="IKX270" s="254"/>
      <c r="IKY270" s="254"/>
      <c r="IKZ270" s="254"/>
      <c r="ILA270" s="254"/>
      <c r="ILB270" s="254"/>
      <c r="ILC270" s="254"/>
      <c r="ILD270" s="254"/>
      <c r="ILE270" s="254"/>
      <c r="ILF270" s="254"/>
      <c r="ILG270" s="254"/>
      <c r="ILH270" s="254"/>
      <c r="ILI270" s="254"/>
      <c r="ILJ270" s="254"/>
      <c r="ILK270" s="254"/>
      <c r="ILL270" s="254"/>
      <c r="ILM270" s="254"/>
      <c r="ILN270" s="254"/>
      <c r="ILO270" s="254"/>
      <c r="ILP270" s="254"/>
      <c r="ILQ270" s="254"/>
      <c r="ILR270" s="254"/>
      <c r="ILS270" s="254"/>
      <c r="ILT270" s="254"/>
      <c r="ILU270" s="254"/>
      <c r="ILV270" s="254"/>
      <c r="ILW270" s="254"/>
      <c r="ILX270" s="254"/>
      <c r="ILY270" s="254"/>
      <c r="ILZ270" s="254"/>
      <c r="IMA270" s="254"/>
      <c r="IMB270" s="254"/>
      <c r="IMC270" s="254"/>
      <c r="IMD270" s="254"/>
      <c r="IME270" s="254"/>
      <c r="IMF270" s="254"/>
      <c r="IMG270" s="254"/>
      <c r="IMH270" s="254"/>
      <c r="IMI270" s="254"/>
      <c r="IMJ270" s="254"/>
      <c r="IMK270" s="254"/>
      <c r="IML270" s="254"/>
      <c r="IMM270" s="254"/>
      <c r="IMN270" s="254"/>
      <c r="IMO270" s="254"/>
      <c r="IMP270" s="254"/>
      <c r="IMQ270" s="254"/>
      <c r="IMR270" s="254"/>
      <c r="IMS270" s="254"/>
      <c r="IMT270" s="254"/>
      <c r="IMU270" s="254"/>
      <c r="IMV270" s="254"/>
      <c r="IMW270" s="254"/>
      <c r="IMX270" s="254"/>
      <c r="IMY270" s="254"/>
      <c r="IMZ270" s="254"/>
      <c r="INA270" s="254"/>
      <c r="INB270" s="254"/>
      <c r="INC270" s="254"/>
      <c r="IND270" s="254"/>
      <c r="INE270" s="254"/>
      <c r="INF270" s="254"/>
      <c r="ING270" s="254"/>
      <c r="INH270" s="254"/>
      <c r="INI270" s="254"/>
      <c r="INJ270" s="254"/>
      <c r="INK270" s="254"/>
      <c r="INL270" s="254"/>
      <c r="INM270" s="254"/>
      <c r="INN270" s="254"/>
      <c r="INO270" s="254"/>
      <c r="INP270" s="254"/>
      <c r="INQ270" s="254"/>
      <c r="INR270" s="254"/>
      <c r="INS270" s="254"/>
      <c r="INT270" s="254"/>
      <c r="INU270" s="254"/>
      <c r="INV270" s="254"/>
      <c r="INW270" s="254"/>
      <c r="INX270" s="254"/>
      <c r="INY270" s="254"/>
      <c r="INZ270" s="254"/>
      <c r="IOA270" s="254"/>
      <c r="IOB270" s="254"/>
      <c r="IOC270" s="254"/>
      <c r="IOD270" s="254"/>
      <c r="IOE270" s="254"/>
      <c r="IOF270" s="254"/>
      <c r="IOG270" s="254"/>
      <c r="IOH270" s="254"/>
      <c r="IOI270" s="254"/>
      <c r="IOJ270" s="254"/>
      <c r="IOK270" s="254"/>
      <c r="IOL270" s="254"/>
      <c r="IOM270" s="254"/>
      <c r="ION270" s="254"/>
      <c r="IOO270" s="254"/>
      <c r="IOP270" s="254"/>
      <c r="IOQ270" s="254"/>
      <c r="IOR270" s="254"/>
      <c r="IOS270" s="254"/>
      <c r="IOT270" s="254"/>
      <c r="IOU270" s="254"/>
      <c r="IOV270" s="254"/>
      <c r="IOW270" s="254"/>
      <c r="IOX270" s="254"/>
      <c r="IOY270" s="254"/>
      <c r="IOZ270" s="254"/>
      <c r="IPA270" s="254"/>
      <c r="IPB270" s="254"/>
      <c r="IPC270" s="254"/>
      <c r="IPD270" s="254"/>
      <c r="IPE270" s="254"/>
      <c r="IPF270" s="254"/>
      <c r="IPG270" s="254"/>
      <c r="IPH270" s="254"/>
      <c r="IPI270" s="254"/>
      <c r="IPJ270" s="254"/>
      <c r="IPK270" s="254"/>
      <c r="IPL270" s="254"/>
      <c r="IPM270" s="254"/>
      <c r="IPN270" s="254"/>
      <c r="IPO270" s="254"/>
      <c r="IPP270" s="254"/>
      <c r="IPQ270" s="254"/>
      <c r="IPR270" s="254"/>
      <c r="IPS270" s="254"/>
      <c r="IPT270" s="254"/>
      <c r="IPU270" s="254"/>
      <c r="IPV270" s="254"/>
      <c r="IPW270" s="254"/>
      <c r="IPX270" s="254"/>
      <c r="IPY270" s="254"/>
      <c r="IPZ270" s="254"/>
      <c r="IQA270" s="254"/>
      <c r="IQB270" s="254"/>
      <c r="IQC270" s="254"/>
      <c r="IQD270" s="254"/>
      <c r="IQE270" s="254"/>
      <c r="IQF270" s="254"/>
      <c r="IQG270" s="254"/>
      <c r="IQH270" s="254"/>
      <c r="IQI270" s="254"/>
      <c r="IQJ270" s="254"/>
      <c r="IQK270" s="254"/>
      <c r="IQL270" s="254"/>
      <c r="IQM270" s="254"/>
      <c r="IQN270" s="254"/>
      <c r="IQO270" s="254"/>
      <c r="IQP270" s="254"/>
      <c r="IQQ270" s="254"/>
      <c r="IQR270" s="254"/>
      <c r="IQS270" s="254"/>
      <c r="IQT270" s="254"/>
      <c r="IQU270" s="254"/>
      <c r="IQV270" s="254"/>
      <c r="IQW270" s="254"/>
      <c r="IQX270" s="254"/>
      <c r="IQY270" s="254"/>
      <c r="IQZ270" s="254"/>
      <c r="IRA270" s="254"/>
      <c r="IRB270" s="254"/>
      <c r="IRC270" s="254"/>
      <c r="IRD270" s="254"/>
      <c r="IRE270" s="254"/>
      <c r="IRF270" s="254"/>
      <c r="IRG270" s="254"/>
      <c r="IRH270" s="254"/>
      <c r="IRI270" s="254"/>
      <c r="IRJ270" s="254"/>
      <c r="IRK270" s="254"/>
      <c r="IRL270" s="254"/>
      <c r="IRM270" s="254"/>
      <c r="IRN270" s="254"/>
      <c r="IRO270" s="254"/>
      <c r="IRP270" s="254"/>
      <c r="IRQ270" s="254"/>
      <c r="IRR270" s="254"/>
      <c r="IRS270" s="254"/>
      <c r="IRT270" s="254"/>
      <c r="IRU270" s="254"/>
      <c r="IRV270" s="254"/>
      <c r="IRW270" s="254"/>
      <c r="IRX270" s="254"/>
      <c r="IRY270" s="254"/>
      <c r="IRZ270" s="254"/>
      <c r="ISA270" s="254"/>
      <c r="ISB270" s="254"/>
      <c r="ISC270" s="254"/>
      <c r="ISD270" s="254"/>
      <c r="ISE270" s="254"/>
      <c r="ISF270" s="254"/>
      <c r="ISG270" s="254"/>
      <c r="ISH270" s="254"/>
      <c r="ISI270" s="254"/>
      <c r="ISJ270" s="254"/>
      <c r="ISK270" s="254"/>
      <c r="ISL270" s="254"/>
      <c r="ISM270" s="254"/>
      <c r="ISN270" s="254"/>
      <c r="ISO270" s="254"/>
      <c r="ISP270" s="254"/>
      <c r="ISQ270" s="254"/>
      <c r="ISR270" s="254"/>
      <c r="ISS270" s="254"/>
      <c r="IST270" s="254"/>
      <c r="ISU270" s="254"/>
      <c r="ISV270" s="254"/>
      <c r="ISW270" s="254"/>
      <c r="ISX270" s="254"/>
      <c r="ISY270" s="254"/>
      <c r="ISZ270" s="254"/>
      <c r="ITA270" s="254"/>
      <c r="ITB270" s="254"/>
      <c r="ITC270" s="254"/>
      <c r="ITD270" s="254"/>
      <c r="ITE270" s="254"/>
      <c r="ITF270" s="254"/>
      <c r="ITG270" s="254"/>
      <c r="ITH270" s="254"/>
      <c r="ITI270" s="254"/>
      <c r="ITJ270" s="254"/>
      <c r="ITK270" s="254"/>
      <c r="ITL270" s="254"/>
      <c r="ITM270" s="254"/>
      <c r="ITN270" s="254"/>
      <c r="ITO270" s="254"/>
      <c r="ITP270" s="254"/>
      <c r="ITQ270" s="254"/>
      <c r="ITR270" s="254"/>
      <c r="ITS270" s="254"/>
      <c r="ITT270" s="254"/>
      <c r="ITU270" s="254"/>
      <c r="ITV270" s="254"/>
      <c r="ITW270" s="254"/>
      <c r="ITX270" s="254"/>
      <c r="ITY270" s="254"/>
      <c r="ITZ270" s="254"/>
      <c r="IUA270" s="254"/>
      <c r="IUB270" s="254"/>
      <c r="IUC270" s="254"/>
      <c r="IUD270" s="254"/>
      <c r="IUE270" s="254"/>
      <c r="IUF270" s="254"/>
      <c r="IUG270" s="254"/>
      <c r="IUH270" s="254"/>
      <c r="IUI270" s="254"/>
      <c r="IUJ270" s="254"/>
      <c r="IUK270" s="254"/>
      <c r="IUL270" s="254"/>
      <c r="IUM270" s="254"/>
      <c r="IUN270" s="254"/>
      <c r="IUO270" s="254"/>
      <c r="IUP270" s="254"/>
      <c r="IUQ270" s="254"/>
      <c r="IUR270" s="254"/>
      <c r="IUS270" s="254"/>
      <c r="IUT270" s="254"/>
      <c r="IUU270" s="254"/>
      <c r="IUV270" s="254"/>
      <c r="IUW270" s="254"/>
      <c r="IUX270" s="254"/>
      <c r="IUY270" s="254"/>
      <c r="IUZ270" s="254"/>
      <c r="IVA270" s="254"/>
      <c r="IVB270" s="254"/>
      <c r="IVC270" s="254"/>
      <c r="IVD270" s="254"/>
      <c r="IVE270" s="254"/>
      <c r="IVF270" s="254"/>
      <c r="IVG270" s="254"/>
      <c r="IVH270" s="254"/>
      <c r="IVI270" s="254"/>
      <c r="IVJ270" s="254"/>
      <c r="IVK270" s="254"/>
      <c r="IVL270" s="254"/>
      <c r="IVM270" s="254"/>
      <c r="IVN270" s="254"/>
      <c r="IVO270" s="254"/>
      <c r="IVP270" s="254"/>
      <c r="IVQ270" s="254"/>
      <c r="IVR270" s="254"/>
      <c r="IVS270" s="254"/>
      <c r="IVT270" s="254"/>
      <c r="IVU270" s="254"/>
      <c r="IVV270" s="254"/>
      <c r="IVW270" s="254"/>
      <c r="IVX270" s="254"/>
      <c r="IVY270" s="254"/>
      <c r="IVZ270" s="254"/>
      <c r="IWA270" s="254"/>
      <c r="IWB270" s="254"/>
      <c r="IWC270" s="254"/>
      <c r="IWD270" s="254"/>
      <c r="IWE270" s="254"/>
      <c r="IWF270" s="254"/>
      <c r="IWG270" s="254"/>
      <c r="IWH270" s="254"/>
      <c r="IWI270" s="254"/>
      <c r="IWJ270" s="254"/>
      <c r="IWK270" s="254"/>
      <c r="IWL270" s="254"/>
      <c r="IWM270" s="254"/>
      <c r="IWN270" s="254"/>
      <c r="IWO270" s="254"/>
      <c r="IWP270" s="254"/>
      <c r="IWQ270" s="254"/>
      <c r="IWR270" s="254"/>
      <c r="IWS270" s="254"/>
      <c r="IWT270" s="254"/>
      <c r="IWU270" s="254"/>
      <c r="IWV270" s="254"/>
      <c r="IWW270" s="254"/>
      <c r="IWX270" s="254"/>
      <c r="IWY270" s="254"/>
      <c r="IWZ270" s="254"/>
      <c r="IXA270" s="254"/>
      <c r="IXB270" s="254"/>
      <c r="IXC270" s="254"/>
      <c r="IXD270" s="254"/>
      <c r="IXE270" s="254"/>
      <c r="IXF270" s="254"/>
      <c r="IXG270" s="254"/>
      <c r="IXH270" s="254"/>
      <c r="IXI270" s="254"/>
      <c r="IXJ270" s="254"/>
      <c r="IXK270" s="254"/>
      <c r="IXL270" s="254"/>
      <c r="IXM270" s="254"/>
      <c r="IXN270" s="254"/>
      <c r="IXO270" s="254"/>
      <c r="IXP270" s="254"/>
      <c r="IXQ270" s="254"/>
      <c r="IXR270" s="254"/>
      <c r="IXS270" s="254"/>
      <c r="IXT270" s="254"/>
      <c r="IXU270" s="254"/>
      <c r="IXV270" s="254"/>
      <c r="IXW270" s="254"/>
      <c r="IXX270" s="254"/>
      <c r="IXY270" s="254"/>
      <c r="IXZ270" s="254"/>
      <c r="IYA270" s="254"/>
      <c r="IYB270" s="254"/>
      <c r="IYC270" s="254"/>
      <c r="IYD270" s="254"/>
      <c r="IYE270" s="254"/>
      <c r="IYF270" s="254"/>
      <c r="IYG270" s="254"/>
      <c r="IYH270" s="254"/>
      <c r="IYI270" s="254"/>
      <c r="IYJ270" s="254"/>
      <c r="IYK270" s="254"/>
      <c r="IYL270" s="254"/>
      <c r="IYM270" s="254"/>
      <c r="IYN270" s="254"/>
      <c r="IYO270" s="254"/>
      <c r="IYP270" s="254"/>
      <c r="IYQ270" s="254"/>
      <c r="IYR270" s="254"/>
      <c r="IYS270" s="254"/>
      <c r="IYT270" s="254"/>
      <c r="IYU270" s="254"/>
      <c r="IYV270" s="254"/>
      <c r="IYW270" s="254"/>
      <c r="IYX270" s="254"/>
      <c r="IYY270" s="254"/>
      <c r="IYZ270" s="254"/>
      <c r="IZA270" s="254"/>
      <c r="IZB270" s="254"/>
      <c r="IZC270" s="254"/>
      <c r="IZD270" s="254"/>
      <c r="IZE270" s="254"/>
      <c r="IZF270" s="254"/>
      <c r="IZG270" s="254"/>
      <c r="IZH270" s="254"/>
      <c r="IZI270" s="254"/>
      <c r="IZJ270" s="254"/>
      <c r="IZK270" s="254"/>
      <c r="IZL270" s="254"/>
      <c r="IZM270" s="254"/>
      <c r="IZN270" s="254"/>
      <c r="IZO270" s="254"/>
      <c r="IZP270" s="254"/>
      <c r="IZQ270" s="254"/>
      <c r="IZR270" s="254"/>
      <c r="IZS270" s="254"/>
      <c r="IZT270" s="254"/>
      <c r="IZU270" s="254"/>
      <c r="IZV270" s="254"/>
      <c r="IZW270" s="254"/>
      <c r="IZX270" s="254"/>
      <c r="IZY270" s="254"/>
      <c r="IZZ270" s="254"/>
      <c r="JAA270" s="254"/>
      <c r="JAB270" s="254"/>
      <c r="JAC270" s="254"/>
      <c r="JAD270" s="254"/>
      <c r="JAE270" s="254"/>
      <c r="JAF270" s="254"/>
      <c r="JAG270" s="254"/>
      <c r="JAH270" s="254"/>
      <c r="JAI270" s="254"/>
      <c r="JAJ270" s="254"/>
      <c r="JAK270" s="254"/>
      <c r="JAL270" s="254"/>
      <c r="JAM270" s="254"/>
      <c r="JAN270" s="254"/>
      <c r="JAO270" s="254"/>
      <c r="JAP270" s="254"/>
      <c r="JAQ270" s="254"/>
      <c r="JAR270" s="254"/>
      <c r="JAS270" s="254"/>
      <c r="JAT270" s="254"/>
      <c r="JAU270" s="254"/>
      <c r="JAV270" s="254"/>
      <c r="JAW270" s="254"/>
      <c r="JAX270" s="254"/>
      <c r="JAY270" s="254"/>
      <c r="JAZ270" s="254"/>
      <c r="JBA270" s="254"/>
      <c r="JBB270" s="254"/>
      <c r="JBC270" s="254"/>
      <c r="JBD270" s="254"/>
      <c r="JBE270" s="254"/>
      <c r="JBF270" s="254"/>
      <c r="JBG270" s="254"/>
      <c r="JBH270" s="254"/>
      <c r="JBI270" s="254"/>
      <c r="JBJ270" s="254"/>
      <c r="JBK270" s="254"/>
      <c r="JBL270" s="254"/>
      <c r="JBM270" s="254"/>
      <c r="JBN270" s="254"/>
      <c r="JBO270" s="254"/>
      <c r="JBP270" s="254"/>
      <c r="JBQ270" s="254"/>
      <c r="JBR270" s="254"/>
      <c r="JBS270" s="254"/>
      <c r="JBT270" s="254"/>
      <c r="JBU270" s="254"/>
      <c r="JBV270" s="254"/>
      <c r="JBW270" s="254"/>
      <c r="JBX270" s="254"/>
      <c r="JBY270" s="254"/>
      <c r="JBZ270" s="254"/>
      <c r="JCA270" s="254"/>
      <c r="JCB270" s="254"/>
      <c r="JCC270" s="254"/>
      <c r="JCD270" s="254"/>
      <c r="JCE270" s="254"/>
      <c r="JCF270" s="254"/>
      <c r="JCG270" s="254"/>
      <c r="JCH270" s="254"/>
      <c r="JCI270" s="254"/>
      <c r="JCJ270" s="254"/>
      <c r="JCK270" s="254"/>
      <c r="JCL270" s="254"/>
      <c r="JCM270" s="254"/>
      <c r="JCN270" s="254"/>
      <c r="JCO270" s="254"/>
      <c r="JCP270" s="254"/>
      <c r="JCQ270" s="254"/>
      <c r="JCR270" s="254"/>
      <c r="JCS270" s="254"/>
      <c r="JCT270" s="254"/>
      <c r="JCU270" s="254"/>
      <c r="JCV270" s="254"/>
      <c r="JCW270" s="254"/>
      <c r="JCX270" s="254"/>
      <c r="JCY270" s="254"/>
      <c r="JCZ270" s="254"/>
      <c r="JDA270" s="254"/>
      <c r="JDB270" s="254"/>
      <c r="JDC270" s="254"/>
      <c r="JDD270" s="254"/>
      <c r="JDE270" s="254"/>
      <c r="JDF270" s="254"/>
      <c r="JDG270" s="254"/>
      <c r="JDH270" s="254"/>
      <c r="JDI270" s="254"/>
      <c r="JDJ270" s="254"/>
      <c r="JDK270" s="254"/>
      <c r="JDL270" s="254"/>
      <c r="JDM270" s="254"/>
      <c r="JDN270" s="254"/>
      <c r="JDO270" s="254"/>
      <c r="JDP270" s="254"/>
      <c r="JDQ270" s="254"/>
      <c r="JDR270" s="254"/>
      <c r="JDS270" s="254"/>
      <c r="JDT270" s="254"/>
      <c r="JDU270" s="254"/>
      <c r="JDV270" s="254"/>
      <c r="JDW270" s="254"/>
      <c r="JDX270" s="254"/>
      <c r="JDY270" s="254"/>
      <c r="JDZ270" s="254"/>
      <c r="JEA270" s="254"/>
      <c r="JEB270" s="254"/>
      <c r="JEC270" s="254"/>
      <c r="JED270" s="254"/>
      <c r="JEE270" s="254"/>
      <c r="JEF270" s="254"/>
      <c r="JEG270" s="254"/>
      <c r="JEH270" s="254"/>
      <c r="JEI270" s="254"/>
      <c r="JEJ270" s="254"/>
      <c r="JEK270" s="254"/>
      <c r="JEL270" s="254"/>
      <c r="JEM270" s="254"/>
      <c r="JEN270" s="254"/>
      <c r="JEO270" s="254"/>
      <c r="JEP270" s="254"/>
      <c r="JEQ270" s="254"/>
      <c r="JER270" s="254"/>
      <c r="JES270" s="254"/>
      <c r="JET270" s="254"/>
      <c r="JEU270" s="254"/>
      <c r="JEV270" s="254"/>
      <c r="JEW270" s="254"/>
      <c r="JEX270" s="254"/>
      <c r="JEY270" s="254"/>
      <c r="JEZ270" s="254"/>
      <c r="JFA270" s="254"/>
      <c r="JFB270" s="254"/>
      <c r="JFC270" s="254"/>
      <c r="JFD270" s="254"/>
      <c r="JFE270" s="254"/>
      <c r="JFF270" s="254"/>
      <c r="JFG270" s="254"/>
      <c r="JFH270" s="254"/>
      <c r="JFI270" s="254"/>
      <c r="JFJ270" s="254"/>
      <c r="JFK270" s="254"/>
      <c r="JFL270" s="254"/>
      <c r="JFM270" s="254"/>
      <c r="JFN270" s="254"/>
      <c r="JFO270" s="254"/>
      <c r="JFP270" s="254"/>
      <c r="JFQ270" s="254"/>
      <c r="JFR270" s="254"/>
      <c r="JFS270" s="254"/>
      <c r="JFT270" s="254"/>
      <c r="JFU270" s="254"/>
      <c r="JFV270" s="254"/>
      <c r="JFW270" s="254"/>
      <c r="JFX270" s="254"/>
      <c r="JFY270" s="254"/>
      <c r="JFZ270" s="254"/>
      <c r="JGA270" s="254"/>
      <c r="JGB270" s="254"/>
      <c r="JGC270" s="254"/>
      <c r="JGD270" s="254"/>
      <c r="JGE270" s="254"/>
      <c r="JGF270" s="254"/>
      <c r="JGG270" s="254"/>
      <c r="JGH270" s="254"/>
      <c r="JGI270" s="254"/>
      <c r="JGJ270" s="254"/>
      <c r="JGK270" s="254"/>
      <c r="JGL270" s="254"/>
      <c r="JGM270" s="254"/>
      <c r="JGN270" s="254"/>
      <c r="JGO270" s="254"/>
      <c r="JGP270" s="254"/>
      <c r="JGQ270" s="254"/>
      <c r="JGR270" s="254"/>
      <c r="JGS270" s="254"/>
      <c r="JGT270" s="254"/>
      <c r="JGU270" s="254"/>
      <c r="JGV270" s="254"/>
      <c r="JGW270" s="254"/>
      <c r="JGX270" s="254"/>
      <c r="JGY270" s="254"/>
      <c r="JGZ270" s="254"/>
      <c r="JHA270" s="254"/>
      <c r="JHB270" s="254"/>
      <c r="JHC270" s="254"/>
      <c r="JHD270" s="254"/>
      <c r="JHE270" s="254"/>
      <c r="JHF270" s="254"/>
      <c r="JHG270" s="254"/>
      <c r="JHH270" s="254"/>
      <c r="JHI270" s="254"/>
      <c r="JHJ270" s="254"/>
      <c r="JHK270" s="254"/>
      <c r="JHL270" s="254"/>
      <c r="JHM270" s="254"/>
      <c r="JHN270" s="254"/>
      <c r="JHO270" s="254"/>
      <c r="JHP270" s="254"/>
      <c r="JHQ270" s="254"/>
      <c r="JHR270" s="254"/>
      <c r="JHS270" s="254"/>
      <c r="JHT270" s="254"/>
      <c r="JHU270" s="254"/>
      <c r="JHV270" s="254"/>
      <c r="JHW270" s="254"/>
      <c r="JHX270" s="254"/>
      <c r="JHY270" s="254"/>
      <c r="JHZ270" s="254"/>
      <c r="JIA270" s="254"/>
      <c r="JIB270" s="254"/>
      <c r="JIC270" s="254"/>
      <c r="JID270" s="254"/>
      <c r="JIE270" s="254"/>
      <c r="JIF270" s="254"/>
      <c r="JIG270" s="254"/>
      <c r="JIH270" s="254"/>
      <c r="JII270" s="254"/>
      <c r="JIJ270" s="254"/>
      <c r="JIK270" s="254"/>
      <c r="JIL270" s="254"/>
      <c r="JIM270" s="254"/>
      <c r="JIN270" s="254"/>
      <c r="JIO270" s="254"/>
      <c r="JIP270" s="254"/>
      <c r="JIQ270" s="254"/>
      <c r="JIR270" s="254"/>
      <c r="JIS270" s="254"/>
      <c r="JIT270" s="254"/>
      <c r="JIU270" s="254"/>
      <c r="JIV270" s="254"/>
      <c r="JIW270" s="254"/>
      <c r="JIX270" s="254"/>
      <c r="JIY270" s="254"/>
      <c r="JIZ270" s="254"/>
      <c r="JJA270" s="254"/>
      <c r="JJB270" s="254"/>
      <c r="JJC270" s="254"/>
      <c r="JJD270" s="254"/>
      <c r="JJE270" s="254"/>
      <c r="JJF270" s="254"/>
      <c r="JJG270" s="254"/>
      <c r="JJH270" s="254"/>
      <c r="JJI270" s="254"/>
      <c r="JJJ270" s="254"/>
      <c r="JJK270" s="254"/>
      <c r="JJL270" s="254"/>
      <c r="JJM270" s="254"/>
      <c r="JJN270" s="254"/>
      <c r="JJO270" s="254"/>
      <c r="JJP270" s="254"/>
      <c r="JJQ270" s="254"/>
      <c r="JJR270" s="254"/>
      <c r="JJS270" s="254"/>
      <c r="JJT270" s="254"/>
      <c r="JJU270" s="254"/>
      <c r="JJV270" s="254"/>
      <c r="JJW270" s="254"/>
      <c r="JJX270" s="254"/>
      <c r="JJY270" s="254"/>
      <c r="JJZ270" s="254"/>
      <c r="JKA270" s="254"/>
      <c r="JKB270" s="254"/>
      <c r="JKC270" s="254"/>
      <c r="JKD270" s="254"/>
      <c r="JKE270" s="254"/>
      <c r="JKF270" s="254"/>
      <c r="JKG270" s="254"/>
      <c r="JKH270" s="254"/>
      <c r="JKI270" s="254"/>
      <c r="JKJ270" s="254"/>
      <c r="JKK270" s="254"/>
      <c r="JKL270" s="254"/>
      <c r="JKM270" s="254"/>
      <c r="JKN270" s="254"/>
      <c r="JKO270" s="254"/>
      <c r="JKP270" s="254"/>
      <c r="JKQ270" s="254"/>
      <c r="JKR270" s="254"/>
      <c r="JKS270" s="254"/>
      <c r="JKT270" s="254"/>
      <c r="JKU270" s="254"/>
      <c r="JKV270" s="254"/>
      <c r="JKW270" s="254"/>
      <c r="JKX270" s="254"/>
      <c r="JKY270" s="254"/>
      <c r="JKZ270" s="254"/>
      <c r="JLA270" s="254"/>
      <c r="JLB270" s="254"/>
      <c r="JLC270" s="254"/>
      <c r="JLD270" s="254"/>
      <c r="JLE270" s="254"/>
      <c r="JLF270" s="254"/>
      <c r="JLG270" s="254"/>
      <c r="JLH270" s="254"/>
      <c r="JLI270" s="254"/>
      <c r="JLJ270" s="254"/>
      <c r="JLK270" s="254"/>
      <c r="JLL270" s="254"/>
      <c r="JLM270" s="254"/>
      <c r="JLN270" s="254"/>
      <c r="JLO270" s="254"/>
      <c r="JLP270" s="254"/>
      <c r="JLQ270" s="254"/>
      <c r="JLR270" s="254"/>
      <c r="JLS270" s="254"/>
      <c r="JLT270" s="254"/>
      <c r="JLU270" s="254"/>
      <c r="JLV270" s="254"/>
      <c r="JLW270" s="254"/>
      <c r="JLX270" s="254"/>
      <c r="JLY270" s="254"/>
      <c r="JLZ270" s="254"/>
      <c r="JMA270" s="254"/>
      <c r="JMB270" s="254"/>
      <c r="JMC270" s="254"/>
      <c r="JMD270" s="254"/>
      <c r="JME270" s="254"/>
      <c r="JMF270" s="254"/>
      <c r="JMG270" s="254"/>
      <c r="JMH270" s="254"/>
      <c r="JMI270" s="254"/>
      <c r="JMJ270" s="254"/>
      <c r="JMK270" s="254"/>
      <c r="JML270" s="254"/>
      <c r="JMM270" s="254"/>
      <c r="JMN270" s="254"/>
      <c r="JMO270" s="254"/>
      <c r="JMP270" s="254"/>
      <c r="JMQ270" s="254"/>
      <c r="JMR270" s="254"/>
      <c r="JMS270" s="254"/>
      <c r="JMT270" s="254"/>
      <c r="JMU270" s="254"/>
      <c r="JMV270" s="254"/>
      <c r="JMW270" s="254"/>
      <c r="JMX270" s="254"/>
      <c r="JMY270" s="254"/>
      <c r="JMZ270" s="254"/>
      <c r="JNA270" s="254"/>
      <c r="JNB270" s="254"/>
      <c r="JNC270" s="254"/>
      <c r="JND270" s="254"/>
      <c r="JNE270" s="254"/>
      <c r="JNF270" s="254"/>
      <c r="JNG270" s="254"/>
      <c r="JNH270" s="254"/>
      <c r="JNI270" s="254"/>
      <c r="JNJ270" s="254"/>
      <c r="JNK270" s="254"/>
      <c r="JNL270" s="254"/>
      <c r="JNM270" s="254"/>
      <c r="JNN270" s="254"/>
      <c r="JNO270" s="254"/>
      <c r="JNP270" s="254"/>
      <c r="JNQ270" s="254"/>
      <c r="JNR270" s="254"/>
      <c r="JNS270" s="254"/>
      <c r="JNT270" s="254"/>
      <c r="JNU270" s="254"/>
      <c r="JNV270" s="254"/>
      <c r="JNW270" s="254"/>
      <c r="JNX270" s="254"/>
      <c r="JNY270" s="254"/>
      <c r="JNZ270" s="254"/>
      <c r="JOA270" s="254"/>
      <c r="JOB270" s="254"/>
      <c r="JOC270" s="254"/>
      <c r="JOD270" s="254"/>
      <c r="JOE270" s="254"/>
      <c r="JOF270" s="254"/>
      <c r="JOG270" s="254"/>
      <c r="JOH270" s="254"/>
      <c r="JOI270" s="254"/>
      <c r="JOJ270" s="254"/>
      <c r="JOK270" s="254"/>
      <c r="JOL270" s="254"/>
      <c r="JOM270" s="254"/>
      <c r="JON270" s="254"/>
      <c r="JOO270" s="254"/>
      <c r="JOP270" s="254"/>
      <c r="JOQ270" s="254"/>
      <c r="JOR270" s="254"/>
      <c r="JOS270" s="254"/>
      <c r="JOT270" s="254"/>
      <c r="JOU270" s="254"/>
      <c r="JOV270" s="254"/>
      <c r="JOW270" s="254"/>
      <c r="JOX270" s="254"/>
      <c r="JOY270" s="254"/>
      <c r="JOZ270" s="254"/>
      <c r="JPA270" s="254"/>
      <c r="JPB270" s="254"/>
      <c r="JPC270" s="254"/>
      <c r="JPD270" s="254"/>
      <c r="JPE270" s="254"/>
      <c r="JPF270" s="254"/>
      <c r="JPG270" s="254"/>
      <c r="JPH270" s="254"/>
      <c r="JPI270" s="254"/>
      <c r="JPJ270" s="254"/>
      <c r="JPK270" s="254"/>
      <c r="JPL270" s="254"/>
      <c r="JPM270" s="254"/>
      <c r="JPN270" s="254"/>
      <c r="JPO270" s="254"/>
      <c r="JPP270" s="254"/>
      <c r="JPQ270" s="254"/>
      <c r="JPR270" s="254"/>
      <c r="JPS270" s="254"/>
      <c r="JPT270" s="254"/>
      <c r="JPU270" s="254"/>
      <c r="JPV270" s="254"/>
      <c r="JPW270" s="254"/>
      <c r="JPX270" s="254"/>
      <c r="JPY270" s="254"/>
      <c r="JPZ270" s="254"/>
      <c r="JQA270" s="254"/>
      <c r="JQB270" s="254"/>
      <c r="JQC270" s="254"/>
      <c r="JQD270" s="254"/>
      <c r="JQE270" s="254"/>
      <c r="JQF270" s="254"/>
      <c r="JQG270" s="254"/>
      <c r="JQH270" s="254"/>
      <c r="JQI270" s="254"/>
      <c r="JQJ270" s="254"/>
      <c r="JQK270" s="254"/>
      <c r="JQL270" s="254"/>
      <c r="JQM270" s="254"/>
      <c r="JQN270" s="254"/>
      <c r="JQO270" s="254"/>
      <c r="JQP270" s="254"/>
      <c r="JQQ270" s="254"/>
      <c r="JQR270" s="254"/>
      <c r="JQS270" s="254"/>
      <c r="JQT270" s="254"/>
      <c r="JQU270" s="254"/>
      <c r="JQV270" s="254"/>
      <c r="JQW270" s="254"/>
      <c r="JQX270" s="254"/>
      <c r="JQY270" s="254"/>
      <c r="JQZ270" s="254"/>
      <c r="JRA270" s="254"/>
      <c r="JRB270" s="254"/>
      <c r="JRC270" s="254"/>
      <c r="JRD270" s="254"/>
      <c r="JRE270" s="254"/>
      <c r="JRF270" s="254"/>
      <c r="JRG270" s="254"/>
      <c r="JRH270" s="254"/>
      <c r="JRI270" s="254"/>
      <c r="JRJ270" s="254"/>
      <c r="JRK270" s="254"/>
      <c r="JRL270" s="254"/>
      <c r="JRM270" s="254"/>
      <c r="JRN270" s="254"/>
      <c r="JRO270" s="254"/>
      <c r="JRP270" s="254"/>
      <c r="JRQ270" s="254"/>
      <c r="JRR270" s="254"/>
      <c r="JRS270" s="254"/>
      <c r="JRT270" s="254"/>
      <c r="JRU270" s="254"/>
      <c r="JRV270" s="254"/>
      <c r="JRW270" s="254"/>
      <c r="JRX270" s="254"/>
      <c r="JRY270" s="254"/>
      <c r="JRZ270" s="254"/>
      <c r="JSA270" s="254"/>
      <c r="JSB270" s="254"/>
      <c r="JSC270" s="254"/>
      <c r="JSD270" s="254"/>
      <c r="JSE270" s="254"/>
      <c r="JSF270" s="254"/>
      <c r="JSG270" s="254"/>
      <c r="JSH270" s="254"/>
      <c r="JSI270" s="254"/>
      <c r="JSJ270" s="254"/>
      <c r="JSK270" s="254"/>
      <c r="JSL270" s="254"/>
      <c r="JSM270" s="254"/>
      <c r="JSN270" s="254"/>
      <c r="JSO270" s="254"/>
      <c r="JSP270" s="254"/>
      <c r="JSQ270" s="254"/>
      <c r="JSR270" s="254"/>
      <c r="JSS270" s="254"/>
      <c r="JST270" s="254"/>
      <c r="JSU270" s="254"/>
      <c r="JSV270" s="254"/>
      <c r="JSW270" s="254"/>
      <c r="JSX270" s="254"/>
      <c r="JSY270" s="254"/>
      <c r="JSZ270" s="254"/>
      <c r="JTA270" s="254"/>
      <c r="JTB270" s="254"/>
      <c r="JTC270" s="254"/>
      <c r="JTD270" s="254"/>
      <c r="JTE270" s="254"/>
      <c r="JTF270" s="254"/>
      <c r="JTG270" s="254"/>
      <c r="JTH270" s="254"/>
      <c r="JTI270" s="254"/>
      <c r="JTJ270" s="254"/>
      <c r="JTK270" s="254"/>
      <c r="JTL270" s="254"/>
      <c r="JTM270" s="254"/>
      <c r="JTN270" s="254"/>
      <c r="JTO270" s="254"/>
      <c r="JTP270" s="254"/>
      <c r="JTQ270" s="254"/>
      <c r="JTR270" s="254"/>
      <c r="JTS270" s="254"/>
      <c r="JTT270" s="254"/>
      <c r="JTU270" s="254"/>
      <c r="JTV270" s="254"/>
      <c r="JTW270" s="254"/>
      <c r="JTX270" s="254"/>
      <c r="JTY270" s="254"/>
      <c r="JTZ270" s="254"/>
      <c r="JUA270" s="254"/>
      <c r="JUB270" s="254"/>
      <c r="JUC270" s="254"/>
      <c r="JUD270" s="254"/>
      <c r="JUE270" s="254"/>
      <c r="JUF270" s="254"/>
      <c r="JUG270" s="254"/>
      <c r="JUH270" s="254"/>
      <c r="JUI270" s="254"/>
      <c r="JUJ270" s="254"/>
      <c r="JUK270" s="254"/>
      <c r="JUL270" s="254"/>
      <c r="JUM270" s="254"/>
      <c r="JUN270" s="254"/>
      <c r="JUO270" s="254"/>
      <c r="JUP270" s="254"/>
      <c r="JUQ270" s="254"/>
      <c r="JUR270" s="254"/>
      <c r="JUS270" s="254"/>
      <c r="JUT270" s="254"/>
      <c r="JUU270" s="254"/>
      <c r="JUV270" s="254"/>
      <c r="JUW270" s="254"/>
      <c r="JUX270" s="254"/>
      <c r="JUY270" s="254"/>
      <c r="JUZ270" s="254"/>
      <c r="JVA270" s="254"/>
      <c r="JVB270" s="254"/>
      <c r="JVC270" s="254"/>
      <c r="JVD270" s="254"/>
      <c r="JVE270" s="254"/>
      <c r="JVF270" s="254"/>
      <c r="JVG270" s="254"/>
      <c r="JVH270" s="254"/>
      <c r="JVI270" s="254"/>
      <c r="JVJ270" s="254"/>
      <c r="JVK270" s="254"/>
      <c r="JVL270" s="254"/>
      <c r="JVM270" s="254"/>
      <c r="JVN270" s="254"/>
      <c r="JVO270" s="254"/>
      <c r="JVP270" s="254"/>
      <c r="JVQ270" s="254"/>
      <c r="JVR270" s="254"/>
      <c r="JVS270" s="254"/>
      <c r="JVT270" s="254"/>
      <c r="JVU270" s="254"/>
      <c r="JVV270" s="254"/>
      <c r="JVW270" s="254"/>
      <c r="JVX270" s="254"/>
      <c r="JVY270" s="254"/>
      <c r="JVZ270" s="254"/>
      <c r="JWA270" s="254"/>
      <c r="JWB270" s="254"/>
      <c r="JWC270" s="254"/>
      <c r="JWD270" s="254"/>
      <c r="JWE270" s="254"/>
      <c r="JWF270" s="254"/>
      <c r="JWG270" s="254"/>
      <c r="JWH270" s="254"/>
      <c r="JWI270" s="254"/>
      <c r="JWJ270" s="254"/>
      <c r="JWK270" s="254"/>
      <c r="JWL270" s="254"/>
      <c r="JWM270" s="254"/>
      <c r="JWN270" s="254"/>
      <c r="JWO270" s="254"/>
      <c r="JWP270" s="254"/>
      <c r="JWQ270" s="254"/>
      <c r="JWR270" s="254"/>
      <c r="JWS270" s="254"/>
      <c r="JWT270" s="254"/>
      <c r="JWU270" s="254"/>
      <c r="JWV270" s="254"/>
      <c r="JWW270" s="254"/>
      <c r="JWX270" s="254"/>
      <c r="JWY270" s="254"/>
      <c r="JWZ270" s="254"/>
      <c r="JXA270" s="254"/>
      <c r="JXB270" s="254"/>
      <c r="JXC270" s="254"/>
      <c r="JXD270" s="254"/>
      <c r="JXE270" s="254"/>
      <c r="JXF270" s="254"/>
      <c r="JXG270" s="254"/>
      <c r="JXH270" s="254"/>
      <c r="JXI270" s="254"/>
      <c r="JXJ270" s="254"/>
      <c r="JXK270" s="254"/>
      <c r="JXL270" s="254"/>
      <c r="JXM270" s="254"/>
      <c r="JXN270" s="254"/>
      <c r="JXO270" s="254"/>
      <c r="JXP270" s="254"/>
      <c r="JXQ270" s="254"/>
      <c r="JXR270" s="254"/>
      <c r="JXS270" s="254"/>
      <c r="JXT270" s="254"/>
      <c r="JXU270" s="254"/>
      <c r="JXV270" s="254"/>
      <c r="JXW270" s="254"/>
      <c r="JXX270" s="254"/>
      <c r="JXY270" s="254"/>
      <c r="JXZ270" s="254"/>
      <c r="JYA270" s="254"/>
      <c r="JYB270" s="254"/>
      <c r="JYC270" s="254"/>
      <c r="JYD270" s="254"/>
      <c r="JYE270" s="254"/>
      <c r="JYF270" s="254"/>
      <c r="JYG270" s="254"/>
      <c r="JYH270" s="254"/>
      <c r="JYI270" s="254"/>
      <c r="JYJ270" s="254"/>
      <c r="JYK270" s="254"/>
      <c r="JYL270" s="254"/>
      <c r="JYM270" s="254"/>
      <c r="JYN270" s="254"/>
      <c r="JYO270" s="254"/>
      <c r="JYP270" s="254"/>
      <c r="JYQ270" s="254"/>
      <c r="JYR270" s="254"/>
      <c r="JYS270" s="254"/>
      <c r="JYT270" s="254"/>
      <c r="JYU270" s="254"/>
      <c r="JYV270" s="254"/>
      <c r="JYW270" s="254"/>
      <c r="JYX270" s="254"/>
      <c r="JYY270" s="254"/>
      <c r="JYZ270" s="254"/>
      <c r="JZA270" s="254"/>
      <c r="JZB270" s="254"/>
      <c r="JZC270" s="254"/>
      <c r="JZD270" s="254"/>
      <c r="JZE270" s="254"/>
      <c r="JZF270" s="254"/>
      <c r="JZG270" s="254"/>
      <c r="JZH270" s="254"/>
      <c r="JZI270" s="254"/>
      <c r="JZJ270" s="254"/>
      <c r="JZK270" s="254"/>
      <c r="JZL270" s="254"/>
      <c r="JZM270" s="254"/>
      <c r="JZN270" s="254"/>
      <c r="JZO270" s="254"/>
      <c r="JZP270" s="254"/>
      <c r="JZQ270" s="254"/>
      <c r="JZR270" s="254"/>
      <c r="JZS270" s="254"/>
      <c r="JZT270" s="254"/>
      <c r="JZU270" s="254"/>
      <c r="JZV270" s="254"/>
      <c r="JZW270" s="254"/>
      <c r="JZX270" s="254"/>
      <c r="JZY270" s="254"/>
      <c r="JZZ270" s="254"/>
      <c r="KAA270" s="254"/>
      <c r="KAB270" s="254"/>
      <c r="KAC270" s="254"/>
      <c r="KAD270" s="254"/>
      <c r="KAE270" s="254"/>
      <c r="KAF270" s="254"/>
      <c r="KAG270" s="254"/>
      <c r="KAH270" s="254"/>
      <c r="KAI270" s="254"/>
      <c r="KAJ270" s="254"/>
      <c r="KAK270" s="254"/>
      <c r="KAL270" s="254"/>
      <c r="KAM270" s="254"/>
      <c r="KAN270" s="254"/>
      <c r="KAO270" s="254"/>
      <c r="KAP270" s="254"/>
      <c r="KAQ270" s="254"/>
      <c r="KAR270" s="254"/>
      <c r="KAS270" s="254"/>
      <c r="KAT270" s="254"/>
      <c r="KAU270" s="254"/>
      <c r="KAV270" s="254"/>
      <c r="KAW270" s="254"/>
      <c r="KAX270" s="254"/>
      <c r="KAY270" s="254"/>
      <c r="KAZ270" s="254"/>
      <c r="KBA270" s="254"/>
      <c r="KBB270" s="254"/>
      <c r="KBC270" s="254"/>
      <c r="KBD270" s="254"/>
      <c r="KBE270" s="254"/>
      <c r="KBF270" s="254"/>
      <c r="KBG270" s="254"/>
      <c r="KBH270" s="254"/>
      <c r="KBI270" s="254"/>
      <c r="KBJ270" s="254"/>
      <c r="KBK270" s="254"/>
      <c r="KBL270" s="254"/>
      <c r="KBM270" s="254"/>
      <c r="KBN270" s="254"/>
      <c r="KBO270" s="254"/>
      <c r="KBP270" s="254"/>
      <c r="KBQ270" s="254"/>
      <c r="KBR270" s="254"/>
      <c r="KBS270" s="254"/>
      <c r="KBT270" s="254"/>
      <c r="KBU270" s="254"/>
      <c r="KBV270" s="254"/>
      <c r="KBW270" s="254"/>
      <c r="KBX270" s="254"/>
      <c r="KBY270" s="254"/>
      <c r="KBZ270" s="254"/>
      <c r="KCA270" s="254"/>
      <c r="KCB270" s="254"/>
      <c r="KCC270" s="254"/>
      <c r="KCD270" s="254"/>
      <c r="KCE270" s="254"/>
      <c r="KCF270" s="254"/>
      <c r="KCG270" s="254"/>
      <c r="KCH270" s="254"/>
      <c r="KCI270" s="254"/>
      <c r="KCJ270" s="254"/>
      <c r="KCK270" s="254"/>
      <c r="KCL270" s="254"/>
      <c r="KCM270" s="254"/>
      <c r="KCN270" s="254"/>
      <c r="KCO270" s="254"/>
      <c r="KCP270" s="254"/>
      <c r="KCQ270" s="254"/>
      <c r="KCR270" s="254"/>
      <c r="KCS270" s="254"/>
      <c r="KCT270" s="254"/>
      <c r="KCU270" s="254"/>
      <c r="KCV270" s="254"/>
      <c r="KCW270" s="254"/>
      <c r="KCX270" s="254"/>
      <c r="KCY270" s="254"/>
      <c r="KCZ270" s="254"/>
      <c r="KDA270" s="254"/>
      <c r="KDB270" s="254"/>
      <c r="KDC270" s="254"/>
      <c r="KDD270" s="254"/>
      <c r="KDE270" s="254"/>
      <c r="KDF270" s="254"/>
      <c r="KDG270" s="254"/>
      <c r="KDH270" s="254"/>
      <c r="KDI270" s="254"/>
      <c r="KDJ270" s="254"/>
      <c r="KDK270" s="254"/>
      <c r="KDL270" s="254"/>
      <c r="KDM270" s="254"/>
      <c r="KDN270" s="254"/>
      <c r="KDO270" s="254"/>
      <c r="KDP270" s="254"/>
      <c r="KDQ270" s="254"/>
      <c r="KDR270" s="254"/>
      <c r="KDS270" s="254"/>
      <c r="KDT270" s="254"/>
      <c r="KDU270" s="254"/>
      <c r="KDV270" s="254"/>
      <c r="KDW270" s="254"/>
      <c r="KDX270" s="254"/>
      <c r="KDY270" s="254"/>
      <c r="KDZ270" s="254"/>
      <c r="KEA270" s="254"/>
      <c r="KEB270" s="254"/>
      <c r="KEC270" s="254"/>
      <c r="KED270" s="254"/>
      <c r="KEE270" s="254"/>
      <c r="KEF270" s="254"/>
      <c r="KEG270" s="254"/>
      <c r="KEH270" s="254"/>
      <c r="KEI270" s="254"/>
      <c r="KEJ270" s="254"/>
      <c r="KEK270" s="254"/>
      <c r="KEL270" s="254"/>
      <c r="KEM270" s="254"/>
      <c r="KEN270" s="254"/>
      <c r="KEO270" s="254"/>
      <c r="KEP270" s="254"/>
      <c r="KEQ270" s="254"/>
      <c r="KER270" s="254"/>
      <c r="KES270" s="254"/>
      <c r="KET270" s="254"/>
      <c r="KEU270" s="254"/>
      <c r="KEV270" s="254"/>
      <c r="KEW270" s="254"/>
      <c r="KEX270" s="254"/>
      <c r="KEY270" s="254"/>
      <c r="KEZ270" s="254"/>
      <c r="KFA270" s="254"/>
      <c r="KFB270" s="254"/>
      <c r="KFC270" s="254"/>
      <c r="KFD270" s="254"/>
      <c r="KFE270" s="254"/>
      <c r="KFF270" s="254"/>
      <c r="KFG270" s="254"/>
      <c r="KFH270" s="254"/>
      <c r="KFI270" s="254"/>
      <c r="KFJ270" s="254"/>
      <c r="KFK270" s="254"/>
      <c r="KFL270" s="254"/>
      <c r="KFM270" s="254"/>
      <c r="KFN270" s="254"/>
      <c r="KFO270" s="254"/>
      <c r="KFP270" s="254"/>
      <c r="KFQ270" s="254"/>
      <c r="KFR270" s="254"/>
      <c r="KFS270" s="254"/>
      <c r="KFT270" s="254"/>
      <c r="KFU270" s="254"/>
      <c r="KFV270" s="254"/>
      <c r="KFW270" s="254"/>
      <c r="KFX270" s="254"/>
      <c r="KFY270" s="254"/>
      <c r="KFZ270" s="254"/>
      <c r="KGA270" s="254"/>
      <c r="KGB270" s="254"/>
      <c r="KGC270" s="254"/>
      <c r="KGD270" s="254"/>
      <c r="KGE270" s="254"/>
      <c r="KGF270" s="254"/>
      <c r="KGG270" s="254"/>
      <c r="KGH270" s="254"/>
      <c r="KGI270" s="254"/>
      <c r="KGJ270" s="254"/>
      <c r="KGK270" s="254"/>
      <c r="KGL270" s="254"/>
      <c r="KGM270" s="254"/>
      <c r="KGN270" s="254"/>
      <c r="KGO270" s="254"/>
      <c r="KGP270" s="254"/>
      <c r="KGQ270" s="254"/>
      <c r="KGR270" s="254"/>
      <c r="KGS270" s="254"/>
      <c r="KGT270" s="254"/>
      <c r="KGU270" s="254"/>
      <c r="KGV270" s="254"/>
      <c r="KGW270" s="254"/>
      <c r="KGX270" s="254"/>
      <c r="KGY270" s="254"/>
      <c r="KGZ270" s="254"/>
      <c r="KHA270" s="254"/>
      <c r="KHB270" s="254"/>
      <c r="KHC270" s="254"/>
      <c r="KHD270" s="254"/>
      <c r="KHE270" s="254"/>
      <c r="KHF270" s="254"/>
      <c r="KHG270" s="254"/>
      <c r="KHH270" s="254"/>
      <c r="KHI270" s="254"/>
      <c r="KHJ270" s="254"/>
      <c r="KHK270" s="254"/>
      <c r="KHL270" s="254"/>
      <c r="KHM270" s="254"/>
      <c r="KHN270" s="254"/>
      <c r="KHO270" s="254"/>
      <c r="KHP270" s="254"/>
      <c r="KHQ270" s="254"/>
      <c r="KHR270" s="254"/>
      <c r="KHS270" s="254"/>
      <c r="KHT270" s="254"/>
      <c r="KHU270" s="254"/>
      <c r="KHV270" s="254"/>
      <c r="KHW270" s="254"/>
      <c r="KHX270" s="254"/>
      <c r="KHY270" s="254"/>
      <c r="KHZ270" s="254"/>
      <c r="KIA270" s="254"/>
      <c r="KIB270" s="254"/>
      <c r="KIC270" s="254"/>
      <c r="KID270" s="254"/>
      <c r="KIE270" s="254"/>
      <c r="KIF270" s="254"/>
      <c r="KIG270" s="254"/>
      <c r="KIH270" s="254"/>
      <c r="KII270" s="254"/>
      <c r="KIJ270" s="254"/>
      <c r="KIK270" s="254"/>
      <c r="KIL270" s="254"/>
      <c r="KIM270" s="254"/>
      <c r="KIN270" s="254"/>
      <c r="KIO270" s="254"/>
      <c r="KIP270" s="254"/>
      <c r="KIQ270" s="254"/>
      <c r="KIR270" s="254"/>
      <c r="KIS270" s="254"/>
      <c r="KIT270" s="254"/>
      <c r="KIU270" s="254"/>
      <c r="KIV270" s="254"/>
      <c r="KIW270" s="254"/>
      <c r="KIX270" s="254"/>
      <c r="KIY270" s="254"/>
      <c r="KIZ270" s="254"/>
      <c r="KJA270" s="254"/>
      <c r="KJB270" s="254"/>
      <c r="KJC270" s="254"/>
      <c r="KJD270" s="254"/>
      <c r="KJE270" s="254"/>
      <c r="KJF270" s="254"/>
      <c r="KJG270" s="254"/>
      <c r="KJH270" s="254"/>
      <c r="KJI270" s="254"/>
      <c r="KJJ270" s="254"/>
      <c r="KJK270" s="254"/>
      <c r="KJL270" s="254"/>
      <c r="KJM270" s="254"/>
      <c r="KJN270" s="254"/>
      <c r="KJO270" s="254"/>
      <c r="KJP270" s="254"/>
      <c r="KJQ270" s="254"/>
      <c r="KJR270" s="254"/>
      <c r="KJS270" s="254"/>
      <c r="KJT270" s="254"/>
      <c r="KJU270" s="254"/>
      <c r="KJV270" s="254"/>
      <c r="KJW270" s="254"/>
      <c r="KJX270" s="254"/>
      <c r="KJY270" s="254"/>
      <c r="KJZ270" s="254"/>
      <c r="KKA270" s="254"/>
      <c r="KKB270" s="254"/>
      <c r="KKC270" s="254"/>
      <c r="KKD270" s="254"/>
      <c r="KKE270" s="254"/>
      <c r="KKF270" s="254"/>
      <c r="KKG270" s="254"/>
      <c r="KKH270" s="254"/>
      <c r="KKI270" s="254"/>
      <c r="KKJ270" s="254"/>
      <c r="KKK270" s="254"/>
      <c r="KKL270" s="254"/>
      <c r="KKM270" s="254"/>
      <c r="KKN270" s="254"/>
      <c r="KKO270" s="254"/>
      <c r="KKP270" s="254"/>
      <c r="KKQ270" s="254"/>
      <c r="KKR270" s="254"/>
      <c r="KKS270" s="254"/>
      <c r="KKT270" s="254"/>
      <c r="KKU270" s="254"/>
      <c r="KKV270" s="254"/>
      <c r="KKW270" s="254"/>
      <c r="KKX270" s="254"/>
      <c r="KKY270" s="254"/>
      <c r="KKZ270" s="254"/>
      <c r="KLA270" s="254"/>
      <c r="KLB270" s="254"/>
      <c r="KLC270" s="254"/>
      <c r="KLD270" s="254"/>
      <c r="KLE270" s="254"/>
      <c r="KLF270" s="254"/>
      <c r="KLG270" s="254"/>
      <c r="KLH270" s="254"/>
      <c r="KLI270" s="254"/>
      <c r="KLJ270" s="254"/>
      <c r="KLK270" s="254"/>
      <c r="KLL270" s="254"/>
      <c r="KLM270" s="254"/>
      <c r="KLN270" s="254"/>
      <c r="KLO270" s="254"/>
      <c r="KLP270" s="254"/>
      <c r="KLQ270" s="254"/>
      <c r="KLR270" s="254"/>
      <c r="KLS270" s="254"/>
      <c r="KLT270" s="254"/>
      <c r="KLU270" s="254"/>
      <c r="KLV270" s="254"/>
      <c r="KLW270" s="254"/>
      <c r="KLX270" s="254"/>
      <c r="KLY270" s="254"/>
      <c r="KLZ270" s="254"/>
      <c r="KMA270" s="254"/>
      <c r="KMB270" s="254"/>
      <c r="KMC270" s="254"/>
      <c r="KMD270" s="254"/>
      <c r="KME270" s="254"/>
      <c r="KMF270" s="254"/>
      <c r="KMG270" s="254"/>
      <c r="KMH270" s="254"/>
      <c r="KMI270" s="254"/>
      <c r="KMJ270" s="254"/>
      <c r="KMK270" s="254"/>
      <c r="KML270" s="254"/>
      <c r="KMM270" s="254"/>
      <c r="KMN270" s="254"/>
      <c r="KMO270" s="254"/>
      <c r="KMP270" s="254"/>
      <c r="KMQ270" s="254"/>
      <c r="KMR270" s="254"/>
      <c r="KMS270" s="254"/>
      <c r="KMT270" s="254"/>
      <c r="KMU270" s="254"/>
      <c r="KMV270" s="254"/>
      <c r="KMW270" s="254"/>
      <c r="KMX270" s="254"/>
      <c r="KMY270" s="254"/>
      <c r="KMZ270" s="254"/>
      <c r="KNA270" s="254"/>
      <c r="KNB270" s="254"/>
      <c r="KNC270" s="254"/>
      <c r="KND270" s="254"/>
      <c r="KNE270" s="254"/>
      <c r="KNF270" s="254"/>
      <c r="KNG270" s="254"/>
      <c r="KNH270" s="254"/>
      <c r="KNI270" s="254"/>
      <c r="KNJ270" s="254"/>
      <c r="KNK270" s="254"/>
      <c r="KNL270" s="254"/>
      <c r="KNM270" s="254"/>
      <c r="KNN270" s="254"/>
      <c r="KNO270" s="254"/>
      <c r="KNP270" s="254"/>
      <c r="KNQ270" s="254"/>
      <c r="KNR270" s="254"/>
      <c r="KNS270" s="254"/>
      <c r="KNT270" s="254"/>
      <c r="KNU270" s="254"/>
      <c r="KNV270" s="254"/>
      <c r="KNW270" s="254"/>
      <c r="KNX270" s="254"/>
      <c r="KNY270" s="254"/>
      <c r="KNZ270" s="254"/>
      <c r="KOA270" s="254"/>
      <c r="KOB270" s="254"/>
      <c r="KOC270" s="254"/>
      <c r="KOD270" s="254"/>
      <c r="KOE270" s="254"/>
      <c r="KOF270" s="254"/>
      <c r="KOG270" s="254"/>
      <c r="KOH270" s="254"/>
      <c r="KOI270" s="254"/>
      <c r="KOJ270" s="254"/>
      <c r="KOK270" s="254"/>
      <c r="KOL270" s="254"/>
      <c r="KOM270" s="254"/>
      <c r="KON270" s="254"/>
      <c r="KOO270" s="254"/>
      <c r="KOP270" s="254"/>
      <c r="KOQ270" s="254"/>
      <c r="KOR270" s="254"/>
      <c r="KOS270" s="254"/>
      <c r="KOT270" s="254"/>
      <c r="KOU270" s="254"/>
      <c r="KOV270" s="254"/>
      <c r="KOW270" s="254"/>
      <c r="KOX270" s="254"/>
      <c r="KOY270" s="254"/>
      <c r="KOZ270" s="254"/>
      <c r="KPA270" s="254"/>
      <c r="KPB270" s="254"/>
      <c r="KPC270" s="254"/>
      <c r="KPD270" s="254"/>
      <c r="KPE270" s="254"/>
      <c r="KPF270" s="254"/>
      <c r="KPG270" s="254"/>
      <c r="KPH270" s="254"/>
      <c r="KPI270" s="254"/>
      <c r="KPJ270" s="254"/>
      <c r="KPK270" s="254"/>
      <c r="KPL270" s="254"/>
      <c r="KPM270" s="254"/>
      <c r="KPN270" s="254"/>
      <c r="KPO270" s="254"/>
      <c r="KPP270" s="254"/>
      <c r="KPQ270" s="254"/>
      <c r="KPR270" s="254"/>
      <c r="KPS270" s="254"/>
      <c r="KPT270" s="254"/>
      <c r="KPU270" s="254"/>
      <c r="KPV270" s="254"/>
      <c r="KPW270" s="254"/>
      <c r="KPX270" s="254"/>
      <c r="KPY270" s="254"/>
      <c r="KPZ270" s="254"/>
      <c r="KQA270" s="254"/>
      <c r="KQB270" s="254"/>
      <c r="KQC270" s="254"/>
      <c r="KQD270" s="254"/>
      <c r="KQE270" s="254"/>
      <c r="KQF270" s="254"/>
      <c r="KQG270" s="254"/>
      <c r="KQH270" s="254"/>
      <c r="KQI270" s="254"/>
      <c r="KQJ270" s="254"/>
      <c r="KQK270" s="254"/>
      <c r="KQL270" s="254"/>
      <c r="KQM270" s="254"/>
      <c r="KQN270" s="254"/>
      <c r="KQO270" s="254"/>
      <c r="KQP270" s="254"/>
      <c r="KQQ270" s="254"/>
      <c r="KQR270" s="254"/>
      <c r="KQS270" s="254"/>
      <c r="KQT270" s="254"/>
      <c r="KQU270" s="254"/>
      <c r="KQV270" s="254"/>
      <c r="KQW270" s="254"/>
      <c r="KQX270" s="254"/>
      <c r="KQY270" s="254"/>
      <c r="KQZ270" s="254"/>
      <c r="KRA270" s="254"/>
      <c r="KRB270" s="254"/>
      <c r="KRC270" s="254"/>
      <c r="KRD270" s="254"/>
      <c r="KRE270" s="254"/>
      <c r="KRF270" s="254"/>
      <c r="KRG270" s="254"/>
      <c r="KRH270" s="254"/>
      <c r="KRI270" s="254"/>
      <c r="KRJ270" s="254"/>
      <c r="KRK270" s="254"/>
      <c r="KRL270" s="254"/>
      <c r="KRM270" s="254"/>
      <c r="KRN270" s="254"/>
      <c r="KRO270" s="254"/>
      <c r="KRP270" s="254"/>
      <c r="KRQ270" s="254"/>
      <c r="KRR270" s="254"/>
      <c r="KRS270" s="254"/>
      <c r="KRT270" s="254"/>
      <c r="KRU270" s="254"/>
      <c r="KRV270" s="254"/>
      <c r="KRW270" s="254"/>
      <c r="KRX270" s="254"/>
      <c r="KRY270" s="254"/>
      <c r="KRZ270" s="254"/>
      <c r="KSA270" s="254"/>
      <c r="KSB270" s="254"/>
      <c r="KSC270" s="254"/>
      <c r="KSD270" s="254"/>
      <c r="KSE270" s="254"/>
      <c r="KSF270" s="254"/>
      <c r="KSG270" s="254"/>
      <c r="KSH270" s="254"/>
      <c r="KSI270" s="254"/>
      <c r="KSJ270" s="254"/>
      <c r="KSK270" s="254"/>
      <c r="KSL270" s="254"/>
      <c r="KSM270" s="254"/>
      <c r="KSN270" s="254"/>
      <c r="KSO270" s="254"/>
      <c r="KSP270" s="254"/>
      <c r="KSQ270" s="254"/>
      <c r="KSR270" s="254"/>
      <c r="KSS270" s="254"/>
      <c r="KST270" s="254"/>
      <c r="KSU270" s="254"/>
      <c r="KSV270" s="254"/>
      <c r="KSW270" s="254"/>
      <c r="KSX270" s="254"/>
      <c r="KSY270" s="254"/>
      <c r="KSZ270" s="254"/>
      <c r="KTA270" s="254"/>
      <c r="KTB270" s="254"/>
      <c r="KTC270" s="254"/>
      <c r="KTD270" s="254"/>
      <c r="KTE270" s="254"/>
      <c r="KTF270" s="254"/>
      <c r="KTG270" s="254"/>
      <c r="KTH270" s="254"/>
      <c r="KTI270" s="254"/>
      <c r="KTJ270" s="254"/>
      <c r="KTK270" s="254"/>
      <c r="KTL270" s="254"/>
      <c r="KTM270" s="254"/>
      <c r="KTN270" s="254"/>
      <c r="KTO270" s="254"/>
      <c r="KTP270" s="254"/>
      <c r="KTQ270" s="254"/>
      <c r="KTR270" s="254"/>
      <c r="KTS270" s="254"/>
      <c r="KTT270" s="254"/>
      <c r="KTU270" s="254"/>
      <c r="KTV270" s="254"/>
      <c r="KTW270" s="254"/>
      <c r="KTX270" s="254"/>
      <c r="KTY270" s="254"/>
      <c r="KTZ270" s="254"/>
      <c r="KUA270" s="254"/>
      <c r="KUB270" s="254"/>
      <c r="KUC270" s="254"/>
      <c r="KUD270" s="254"/>
      <c r="KUE270" s="254"/>
      <c r="KUF270" s="254"/>
      <c r="KUG270" s="254"/>
      <c r="KUH270" s="254"/>
      <c r="KUI270" s="254"/>
      <c r="KUJ270" s="254"/>
      <c r="KUK270" s="254"/>
      <c r="KUL270" s="254"/>
      <c r="KUM270" s="254"/>
      <c r="KUN270" s="254"/>
      <c r="KUO270" s="254"/>
      <c r="KUP270" s="254"/>
      <c r="KUQ270" s="254"/>
      <c r="KUR270" s="254"/>
      <c r="KUS270" s="254"/>
      <c r="KUT270" s="254"/>
      <c r="KUU270" s="254"/>
      <c r="KUV270" s="254"/>
      <c r="KUW270" s="254"/>
      <c r="KUX270" s="254"/>
      <c r="KUY270" s="254"/>
      <c r="KUZ270" s="254"/>
      <c r="KVA270" s="254"/>
      <c r="KVB270" s="254"/>
      <c r="KVC270" s="254"/>
      <c r="KVD270" s="254"/>
      <c r="KVE270" s="254"/>
      <c r="KVF270" s="254"/>
      <c r="KVG270" s="254"/>
      <c r="KVH270" s="254"/>
      <c r="KVI270" s="254"/>
      <c r="KVJ270" s="254"/>
      <c r="KVK270" s="254"/>
      <c r="KVL270" s="254"/>
      <c r="KVM270" s="254"/>
      <c r="KVN270" s="254"/>
      <c r="KVO270" s="254"/>
      <c r="KVP270" s="254"/>
      <c r="KVQ270" s="254"/>
      <c r="KVR270" s="254"/>
      <c r="KVS270" s="254"/>
      <c r="KVT270" s="254"/>
      <c r="KVU270" s="254"/>
      <c r="KVV270" s="254"/>
      <c r="KVW270" s="254"/>
      <c r="KVX270" s="254"/>
      <c r="KVY270" s="254"/>
      <c r="KVZ270" s="254"/>
      <c r="KWA270" s="254"/>
      <c r="KWB270" s="254"/>
      <c r="KWC270" s="254"/>
      <c r="KWD270" s="254"/>
      <c r="KWE270" s="254"/>
      <c r="KWF270" s="254"/>
      <c r="KWG270" s="254"/>
      <c r="KWH270" s="254"/>
      <c r="KWI270" s="254"/>
      <c r="KWJ270" s="254"/>
      <c r="KWK270" s="254"/>
      <c r="KWL270" s="254"/>
      <c r="KWM270" s="254"/>
      <c r="KWN270" s="254"/>
      <c r="KWO270" s="254"/>
      <c r="KWP270" s="254"/>
      <c r="KWQ270" s="254"/>
      <c r="KWR270" s="254"/>
      <c r="KWS270" s="254"/>
      <c r="KWT270" s="254"/>
      <c r="KWU270" s="254"/>
      <c r="KWV270" s="254"/>
      <c r="KWW270" s="254"/>
      <c r="KWX270" s="254"/>
      <c r="KWY270" s="254"/>
      <c r="KWZ270" s="254"/>
      <c r="KXA270" s="254"/>
      <c r="KXB270" s="254"/>
      <c r="KXC270" s="254"/>
      <c r="KXD270" s="254"/>
      <c r="KXE270" s="254"/>
      <c r="KXF270" s="254"/>
      <c r="KXG270" s="254"/>
      <c r="KXH270" s="254"/>
      <c r="KXI270" s="254"/>
      <c r="KXJ270" s="254"/>
      <c r="KXK270" s="254"/>
      <c r="KXL270" s="254"/>
      <c r="KXM270" s="254"/>
      <c r="KXN270" s="254"/>
      <c r="KXO270" s="254"/>
      <c r="KXP270" s="254"/>
      <c r="KXQ270" s="254"/>
      <c r="KXR270" s="254"/>
      <c r="KXS270" s="254"/>
      <c r="KXT270" s="254"/>
      <c r="KXU270" s="254"/>
      <c r="KXV270" s="254"/>
      <c r="KXW270" s="254"/>
      <c r="KXX270" s="254"/>
      <c r="KXY270" s="254"/>
      <c r="KXZ270" s="254"/>
      <c r="KYA270" s="254"/>
      <c r="KYB270" s="254"/>
      <c r="KYC270" s="254"/>
      <c r="KYD270" s="254"/>
      <c r="KYE270" s="254"/>
      <c r="KYF270" s="254"/>
      <c r="KYG270" s="254"/>
      <c r="KYH270" s="254"/>
      <c r="KYI270" s="254"/>
      <c r="KYJ270" s="254"/>
      <c r="KYK270" s="254"/>
      <c r="KYL270" s="254"/>
      <c r="KYM270" s="254"/>
      <c r="KYN270" s="254"/>
      <c r="KYO270" s="254"/>
      <c r="KYP270" s="254"/>
      <c r="KYQ270" s="254"/>
      <c r="KYR270" s="254"/>
      <c r="KYS270" s="254"/>
      <c r="KYT270" s="254"/>
      <c r="KYU270" s="254"/>
      <c r="KYV270" s="254"/>
      <c r="KYW270" s="254"/>
      <c r="KYX270" s="254"/>
      <c r="KYY270" s="254"/>
      <c r="KYZ270" s="254"/>
      <c r="KZA270" s="254"/>
      <c r="KZB270" s="254"/>
      <c r="KZC270" s="254"/>
      <c r="KZD270" s="254"/>
      <c r="KZE270" s="254"/>
      <c r="KZF270" s="254"/>
      <c r="KZG270" s="254"/>
      <c r="KZH270" s="254"/>
      <c r="KZI270" s="254"/>
      <c r="KZJ270" s="254"/>
      <c r="KZK270" s="254"/>
      <c r="KZL270" s="254"/>
      <c r="KZM270" s="254"/>
      <c r="KZN270" s="254"/>
      <c r="KZO270" s="254"/>
      <c r="KZP270" s="254"/>
      <c r="KZQ270" s="254"/>
      <c r="KZR270" s="254"/>
      <c r="KZS270" s="254"/>
      <c r="KZT270" s="254"/>
      <c r="KZU270" s="254"/>
      <c r="KZV270" s="254"/>
      <c r="KZW270" s="254"/>
      <c r="KZX270" s="254"/>
      <c r="KZY270" s="254"/>
      <c r="KZZ270" s="254"/>
      <c r="LAA270" s="254"/>
      <c r="LAB270" s="254"/>
      <c r="LAC270" s="254"/>
      <c r="LAD270" s="254"/>
      <c r="LAE270" s="254"/>
      <c r="LAF270" s="254"/>
      <c r="LAG270" s="254"/>
      <c r="LAH270" s="254"/>
      <c r="LAI270" s="254"/>
      <c r="LAJ270" s="254"/>
      <c r="LAK270" s="254"/>
      <c r="LAL270" s="254"/>
      <c r="LAM270" s="254"/>
      <c r="LAN270" s="254"/>
      <c r="LAO270" s="254"/>
      <c r="LAP270" s="254"/>
      <c r="LAQ270" s="254"/>
      <c r="LAR270" s="254"/>
      <c r="LAS270" s="254"/>
      <c r="LAT270" s="254"/>
      <c r="LAU270" s="254"/>
      <c r="LAV270" s="254"/>
      <c r="LAW270" s="254"/>
      <c r="LAX270" s="254"/>
      <c r="LAY270" s="254"/>
      <c r="LAZ270" s="254"/>
      <c r="LBA270" s="254"/>
      <c r="LBB270" s="254"/>
      <c r="LBC270" s="254"/>
      <c r="LBD270" s="254"/>
      <c r="LBE270" s="254"/>
      <c r="LBF270" s="254"/>
      <c r="LBG270" s="254"/>
      <c r="LBH270" s="254"/>
      <c r="LBI270" s="254"/>
      <c r="LBJ270" s="254"/>
      <c r="LBK270" s="254"/>
      <c r="LBL270" s="254"/>
      <c r="LBM270" s="254"/>
      <c r="LBN270" s="254"/>
      <c r="LBO270" s="254"/>
      <c r="LBP270" s="254"/>
      <c r="LBQ270" s="254"/>
      <c r="LBR270" s="254"/>
      <c r="LBS270" s="254"/>
      <c r="LBT270" s="254"/>
      <c r="LBU270" s="254"/>
      <c r="LBV270" s="254"/>
      <c r="LBW270" s="254"/>
      <c r="LBX270" s="254"/>
      <c r="LBY270" s="254"/>
      <c r="LBZ270" s="254"/>
      <c r="LCA270" s="254"/>
      <c r="LCB270" s="254"/>
      <c r="LCC270" s="254"/>
      <c r="LCD270" s="254"/>
      <c r="LCE270" s="254"/>
      <c r="LCF270" s="254"/>
      <c r="LCG270" s="254"/>
      <c r="LCH270" s="254"/>
      <c r="LCI270" s="254"/>
      <c r="LCJ270" s="254"/>
      <c r="LCK270" s="254"/>
      <c r="LCL270" s="254"/>
      <c r="LCM270" s="254"/>
      <c r="LCN270" s="254"/>
      <c r="LCO270" s="254"/>
      <c r="LCP270" s="254"/>
      <c r="LCQ270" s="254"/>
      <c r="LCR270" s="254"/>
      <c r="LCS270" s="254"/>
      <c r="LCT270" s="254"/>
      <c r="LCU270" s="254"/>
      <c r="LCV270" s="254"/>
      <c r="LCW270" s="254"/>
      <c r="LCX270" s="254"/>
      <c r="LCY270" s="254"/>
      <c r="LCZ270" s="254"/>
      <c r="LDA270" s="254"/>
      <c r="LDB270" s="254"/>
      <c r="LDC270" s="254"/>
      <c r="LDD270" s="254"/>
      <c r="LDE270" s="254"/>
      <c r="LDF270" s="254"/>
      <c r="LDG270" s="254"/>
      <c r="LDH270" s="254"/>
      <c r="LDI270" s="254"/>
      <c r="LDJ270" s="254"/>
      <c r="LDK270" s="254"/>
      <c r="LDL270" s="254"/>
      <c r="LDM270" s="254"/>
      <c r="LDN270" s="254"/>
      <c r="LDO270" s="254"/>
      <c r="LDP270" s="254"/>
      <c r="LDQ270" s="254"/>
      <c r="LDR270" s="254"/>
      <c r="LDS270" s="254"/>
      <c r="LDT270" s="254"/>
      <c r="LDU270" s="254"/>
      <c r="LDV270" s="254"/>
      <c r="LDW270" s="254"/>
      <c r="LDX270" s="254"/>
      <c r="LDY270" s="254"/>
      <c r="LDZ270" s="254"/>
      <c r="LEA270" s="254"/>
      <c r="LEB270" s="254"/>
      <c r="LEC270" s="254"/>
      <c r="LED270" s="254"/>
      <c r="LEE270" s="254"/>
      <c r="LEF270" s="254"/>
      <c r="LEG270" s="254"/>
      <c r="LEH270" s="254"/>
      <c r="LEI270" s="254"/>
      <c r="LEJ270" s="254"/>
      <c r="LEK270" s="254"/>
      <c r="LEL270" s="254"/>
      <c r="LEM270" s="254"/>
      <c r="LEN270" s="254"/>
      <c r="LEO270" s="254"/>
      <c r="LEP270" s="254"/>
      <c r="LEQ270" s="254"/>
      <c r="LER270" s="254"/>
      <c r="LES270" s="254"/>
      <c r="LET270" s="254"/>
      <c r="LEU270" s="254"/>
      <c r="LEV270" s="254"/>
      <c r="LEW270" s="254"/>
      <c r="LEX270" s="254"/>
      <c r="LEY270" s="254"/>
      <c r="LEZ270" s="254"/>
      <c r="LFA270" s="254"/>
      <c r="LFB270" s="254"/>
      <c r="LFC270" s="254"/>
      <c r="LFD270" s="254"/>
      <c r="LFE270" s="254"/>
      <c r="LFF270" s="254"/>
      <c r="LFG270" s="254"/>
      <c r="LFH270" s="254"/>
      <c r="LFI270" s="254"/>
      <c r="LFJ270" s="254"/>
      <c r="LFK270" s="254"/>
      <c r="LFL270" s="254"/>
      <c r="LFM270" s="254"/>
      <c r="LFN270" s="254"/>
      <c r="LFO270" s="254"/>
      <c r="LFP270" s="254"/>
      <c r="LFQ270" s="254"/>
      <c r="LFR270" s="254"/>
      <c r="LFS270" s="254"/>
      <c r="LFT270" s="254"/>
      <c r="LFU270" s="254"/>
      <c r="LFV270" s="254"/>
      <c r="LFW270" s="254"/>
      <c r="LFX270" s="254"/>
      <c r="LFY270" s="254"/>
      <c r="LFZ270" s="254"/>
      <c r="LGA270" s="254"/>
      <c r="LGB270" s="254"/>
      <c r="LGC270" s="254"/>
      <c r="LGD270" s="254"/>
      <c r="LGE270" s="254"/>
      <c r="LGF270" s="254"/>
      <c r="LGG270" s="254"/>
      <c r="LGH270" s="254"/>
      <c r="LGI270" s="254"/>
      <c r="LGJ270" s="254"/>
      <c r="LGK270" s="254"/>
      <c r="LGL270" s="254"/>
      <c r="LGM270" s="254"/>
      <c r="LGN270" s="254"/>
      <c r="LGO270" s="254"/>
      <c r="LGP270" s="254"/>
      <c r="LGQ270" s="254"/>
      <c r="LGR270" s="254"/>
      <c r="LGS270" s="254"/>
      <c r="LGT270" s="254"/>
      <c r="LGU270" s="254"/>
      <c r="LGV270" s="254"/>
      <c r="LGW270" s="254"/>
      <c r="LGX270" s="254"/>
      <c r="LGY270" s="254"/>
      <c r="LGZ270" s="254"/>
      <c r="LHA270" s="254"/>
      <c r="LHB270" s="254"/>
      <c r="LHC270" s="254"/>
      <c r="LHD270" s="254"/>
      <c r="LHE270" s="254"/>
      <c r="LHF270" s="254"/>
      <c r="LHG270" s="254"/>
      <c r="LHH270" s="254"/>
      <c r="LHI270" s="254"/>
      <c r="LHJ270" s="254"/>
      <c r="LHK270" s="254"/>
      <c r="LHL270" s="254"/>
      <c r="LHM270" s="254"/>
      <c r="LHN270" s="254"/>
      <c r="LHO270" s="254"/>
      <c r="LHP270" s="254"/>
      <c r="LHQ270" s="254"/>
      <c r="LHR270" s="254"/>
      <c r="LHS270" s="254"/>
      <c r="LHT270" s="254"/>
      <c r="LHU270" s="254"/>
      <c r="LHV270" s="254"/>
      <c r="LHW270" s="254"/>
      <c r="LHX270" s="254"/>
      <c r="LHY270" s="254"/>
      <c r="LHZ270" s="254"/>
      <c r="LIA270" s="254"/>
      <c r="LIB270" s="254"/>
      <c r="LIC270" s="254"/>
      <c r="LID270" s="254"/>
      <c r="LIE270" s="254"/>
      <c r="LIF270" s="254"/>
      <c r="LIG270" s="254"/>
      <c r="LIH270" s="254"/>
      <c r="LII270" s="254"/>
      <c r="LIJ270" s="254"/>
      <c r="LIK270" s="254"/>
      <c r="LIL270" s="254"/>
      <c r="LIM270" s="254"/>
      <c r="LIN270" s="254"/>
      <c r="LIO270" s="254"/>
      <c r="LIP270" s="254"/>
      <c r="LIQ270" s="254"/>
      <c r="LIR270" s="254"/>
      <c r="LIS270" s="254"/>
      <c r="LIT270" s="254"/>
      <c r="LIU270" s="254"/>
      <c r="LIV270" s="254"/>
      <c r="LIW270" s="254"/>
      <c r="LIX270" s="254"/>
      <c r="LIY270" s="254"/>
      <c r="LIZ270" s="254"/>
      <c r="LJA270" s="254"/>
      <c r="LJB270" s="254"/>
      <c r="LJC270" s="254"/>
      <c r="LJD270" s="254"/>
      <c r="LJE270" s="254"/>
      <c r="LJF270" s="254"/>
      <c r="LJG270" s="254"/>
      <c r="LJH270" s="254"/>
      <c r="LJI270" s="254"/>
      <c r="LJJ270" s="254"/>
      <c r="LJK270" s="254"/>
      <c r="LJL270" s="254"/>
      <c r="LJM270" s="254"/>
      <c r="LJN270" s="254"/>
      <c r="LJO270" s="254"/>
      <c r="LJP270" s="254"/>
      <c r="LJQ270" s="254"/>
      <c r="LJR270" s="254"/>
      <c r="LJS270" s="254"/>
      <c r="LJT270" s="254"/>
      <c r="LJU270" s="254"/>
      <c r="LJV270" s="254"/>
      <c r="LJW270" s="254"/>
      <c r="LJX270" s="254"/>
      <c r="LJY270" s="254"/>
      <c r="LJZ270" s="254"/>
      <c r="LKA270" s="254"/>
      <c r="LKB270" s="254"/>
      <c r="LKC270" s="254"/>
      <c r="LKD270" s="254"/>
      <c r="LKE270" s="254"/>
      <c r="LKF270" s="254"/>
      <c r="LKG270" s="254"/>
      <c r="LKH270" s="254"/>
      <c r="LKI270" s="254"/>
      <c r="LKJ270" s="254"/>
      <c r="LKK270" s="254"/>
      <c r="LKL270" s="254"/>
      <c r="LKM270" s="254"/>
      <c r="LKN270" s="254"/>
      <c r="LKO270" s="254"/>
      <c r="LKP270" s="254"/>
      <c r="LKQ270" s="254"/>
      <c r="LKR270" s="254"/>
      <c r="LKS270" s="254"/>
      <c r="LKT270" s="254"/>
      <c r="LKU270" s="254"/>
      <c r="LKV270" s="254"/>
      <c r="LKW270" s="254"/>
      <c r="LKX270" s="254"/>
      <c r="LKY270" s="254"/>
      <c r="LKZ270" s="254"/>
      <c r="LLA270" s="254"/>
      <c r="LLB270" s="254"/>
      <c r="LLC270" s="254"/>
      <c r="LLD270" s="254"/>
      <c r="LLE270" s="254"/>
      <c r="LLF270" s="254"/>
      <c r="LLG270" s="254"/>
      <c r="LLH270" s="254"/>
      <c r="LLI270" s="254"/>
      <c r="LLJ270" s="254"/>
      <c r="LLK270" s="254"/>
      <c r="LLL270" s="254"/>
      <c r="LLM270" s="254"/>
      <c r="LLN270" s="254"/>
      <c r="LLO270" s="254"/>
      <c r="LLP270" s="254"/>
      <c r="LLQ270" s="254"/>
      <c r="LLR270" s="254"/>
      <c r="LLS270" s="254"/>
      <c r="LLT270" s="254"/>
      <c r="LLU270" s="254"/>
      <c r="LLV270" s="254"/>
      <c r="LLW270" s="254"/>
      <c r="LLX270" s="254"/>
      <c r="LLY270" s="254"/>
      <c r="LLZ270" s="254"/>
      <c r="LMA270" s="254"/>
      <c r="LMB270" s="254"/>
      <c r="LMC270" s="254"/>
      <c r="LMD270" s="254"/>
      <c r="LME270" s="254"/>
      <c r="LMF270" s="254"/>
      <c r="LMG270" s="254"/>
      <c r="LMH270" s="254"/>
      <c r="LMI270" s="254"/>
      <c r="LMJ270" s="254"/>
      <c r="LMK270" s="254"/>
      <c r="LML270" s="254"/>
      <c r="LMM270" s="254"/>
      <c r="LMN270" s="254"/>
      <c r="LMO270" s="254"/>
      <c r="LMP270" s="254"/>
      <c r="LMQ270" s="254"/>
      <c r="LMR270" s="254"/>
      <c r="LMS270" s="254"/>
      <c r="LMT270" s="254"/>
      <c r="LMU270" s="254"/>
      <c r="LMV270" s="254"/>
      <c r="LMW270" s="254"/>
      <c r="LMX270" s="254"/>
      <c r="LMY270" s="254"/>
      <c r="LMZ270" s="254"/>
      <c r="LNA270" s="254"/>
      <c r="LNB270" s="254"/>
      <c r="LNC270" s="254"/>
      <c r="LND270" s="254"/>
      <c r="LNE270" s="254"/>
      <c r="LNF270" s="254"/>
      <c r="LNG270" s="254"/>
      <c r="LNH270" s="254"/>
      <c r="LNI270" s="254"/>
      <c r="LNJ270" s="254"/>
      <c r="LNK270" s="254"/>
      <c r="LNL270" s="254"/>
      <c r="LNM270" s="254"/>
      <c r="LNN270" s="254"/>
      <c r="LNO270" s="254"/>
      <c r="LNP270" s="254"/>
      <c r="LNQ270" s="254"/>
      <c r="LNR270" s="254"/>
      <c r="LNS270" s="254"/>
      <c r="LNT270" s="254"/>
      <c r="LNU270" s="254"/>
      <c r="LNV270" s="254"/>
      <c r="LNW270" s="254"/>
      <c r="LNX270" s="254"/>
      <c r="LNY270" s="254"/>
      <c r="LNZ270" s="254"/>
      <c r="LOA270" s="254"/>
      <c r="LOB270" s="254"/>
      <c r="LOC270" s="254"/>
      <c r="LOD270" s="254"/>
      <c r="LOE270" s="254"/>
      <c r="LOF270" s="254"/>
      <c r="LOG270" s="254"/>
      <c r="LOH270" s="254"/>
      <c r="LOI270" s="254"/>
      <c r="LOJ270" s="254"/>
      <c r="LOK270" s="254"/>
      <c r="LOL270" s="254"/>
      <c r="LOM270" s="254"/>
      <c r="LON270" s="254"/>
      <c r="LOO270" s="254"/>
      <c r="LOP270" s="254"/>
      <c r="LOQ270" s="254"/>
      <c r="LOR270" s="254"/>
      <c r="LOS270" s="254"/>
      <c r="LOT270" s="254"/>
      <c r="LOU270" s="254"/>
      <c r="LOV270" s="254"/>
      <c r="LOW270" s="254"/>
      <c r="LOX270" s="254"/>
      <c r="LOY270" s="254"/>
      <c r="LOZ270" s="254"/>
      <c r="LPA270" s="254"/>
      <c r="LPB270" s="254"/>
      <c r="LPC270" s="254"/>
      <c r="LPD270" s="254"/>
      <c r="LPE270" s="254"/>
      <c r="LPF270" s="254"/>
      <c r="LPG270" s="254"/>
      <c r="LPH270" s="254"/>
      <c r="LPI270" s="254"/>
      <c r="LPJ270" s="254"/>
      <c r="LPK270" s="254"/>
      <c r="LPL270" s="254"/>
      <c r="LPM270" s="254"/>
      <c r="LPN270" s="254"/>
      <c r="LPO270" s="254"/>
      <c r="LPP270" s="254"/>
      <c r="LPQ270" s="254"/>
      <c r="LPR270" s="254"/>
      <c r="LPS270" s="254"/>
      <c r="LPT270" s="254"/>
      <c r="LPU270" s="254"/>
      <c r="LPV270" s="254"/>
      <c r="LPW270" s="254"/>
      <c r="LPX270" s="254"/>
      <c r="LPY270" s="254"/>
      <c r="LPZ270" s="254"/>
      <c r="LQA270" s="254"/>
      <c r="LQB270" s="254"/>
      <c r="LQC270" s="254"/>
      <c r="LQD270" s="254"/>
      <c r="LQE270" s="254"/>
      <c r="LQF270" s="254"/>
      <c r="LQG270" s="254"/>
      <c r="LQH270" s="254"/>
      <c r="LQI270" s="254"/>
      <c r="LQJ270" s="254"/>
      <c r="LQK270" s="254"/>
      <c r="LQL270" s="254"/>
      <c r="LQM270" s="254"/>
      <c r="LQN270" s="254"/>
      <c r="LQO270" s="254"/>
      <c r="LQP270" s="254"/>
      <c r="LQQ270" s="254"/>
      <c r="LQR270" s="254"/>
      <c r="LQS270" s="254"/>
      <c r="LQT270" s="254"/>
      <c r="LQU270" s="254"/>
      <c r="LQV270" s="254"/>
      <c r="LQW270" s="254"/>
      <c r="LQX270" s="254"/>
      <c r="LQY270" s="254"/>
      <c r="LQZ270" s="254"/>
      <c r="LRA270" s="254"/>
      <c r="LRB270" s="254"/>
      <c r="LRC270" s="254"/>
      <c r="LRD270" s="254"/>
      <c r="LRE270" s="254"/>
      <c r="LRF270" s="254"/>
      <c r="LRG270" s="254"/>
      <c r="LRH270" s="254"/>
      <c r="LRI270" s="254"/>
      <c r="LRJ270" s="254"/>
      <c r="LRK270" s="254"/>
      <c r="LRL270" s="254"/>
      <c r="LRM270" s="254"/>
      <c r="LRN270" s="254"/>
      <c r="LRO270" s="254"/>
      <c r="LRP270" s="254"/>
      <c r="LRQ270" s="254"/>
      <c r="LRR270" s="254"/>
      <c r="LRS270" s="254"/>
      <c r="LRT270" s="254"/>
      <c r="LRU270" s="254"/>
      <c r="LRV270" s="254"/>
      <c r="LRW270" s="254"/>
      <c r="LRX270" s="254"/>
      <c r="LRY270" s="254"/>
      <c r="LRZ270" s="254"/>
      <c r="LSA270" s="254"/>
      <c r="LSB270" s="254"/>
      <c r="LSC270" s="254"/>
      <c r="LSD270" s="254"/>
      <c r="LSE270" s="254"/>
      <c r="LSF270" s="254"/>
      <c r="LSG270" s="254"/>
      <c r="LSH270" s="254"/>
      <c r="LSI270" s="254"/>
      <c r="LSJ270" s="254"/>
      <c r="LSK270" s="254"/>
      <c r="LSL270" s="254"/>
      <c r="LSM270" s="254"/>
      <c r="LSN270" s="254"/>
      <c r="LSO270" s="254"/>
      <c r="LSP270" s="254"/>
      <c r="LSQ270" s="254"/>
      <c r="LSR270" s="254"/>
      <c r="LSS270" s="254"/>
      <c r="LST270" s="254"/>
      <c r="LSU270" s="254"/>
      <c r="LSV270" s="254"/>
      <c r="LSW270" s="254"/>
      <c r="LSX270" s="254"/>
      <c r="LSY270" s="254"/>
      <c r="LSZ270" s="254"/>
      <c r="LTA270" s="254"/>
      <c r="LTB270" s="254"/>
      <c r="LTC270" s="254"/>
      <c r="LTD270" s="254"/>
      <c r="LTE270" s="254"/>
      <c r="LTF270" s="254"/>
      <c r="LTG270" s="254"/>
      <c r="LTH270" s="254"/>
      <c r="LTI270" s="254"/>
      <c r="LTJ270" s="254"/>
      <c r="LTK270" s="254"/>
      <c r="LTL270" s="254"/>
      <c r="LTM270" s="254"/>
      <c r="LTN270" s="254"/>
      <c r="LTO270" s="254"/>
      <c r="LTP270" s="254"/>
      <c r="LTQ270" s="254"/>
      <c r="LTR270" s="254"/>
      <c r="LTS270" s="254"/>
      <c r="LTT270" s="254"/>
      <c r="LTU270" s="254"/>
      <c r="LTV270" s="254"/>
      <c r="LTW270" s="254"/>
      <c r="LTX270" s="254"/>
      <c r="LTY270" s="254"/>
      <c r="LTZ270" s="254"/>
      <c r="LUA270" s="254"/>
      <c r="LUB270" s="254"/>
      <c r="LUC270" s="254"/>
      <c r="LUD270" s="254"/>
      <c r="LUE270" s="254"/>
      <c r="LUF270" s="254"/>
      <c r="LUG270" s="254"/>
      <c r="LUH270" s="254"/>
      <c r="LUI270" s="254"/>
      <c r="LUJ270" s="254"/>
      <c r="LUK270" s="254"/>
      <c r="LUL270" s="254"/>
      <c r="LUM270" s="254"/>
      <c r="LUN270" s="254"/>
      <c r="LUO270" s="254"/>
      <c r="LUP270" s="254"/>
      <c r="LUQ270" s="254"/>
      <c r="LUR270" s="254"/>
      <c r="LUS270" s="254"/>
      <c r="LUT270" s="254"/>
      <c r="LUU270" s="254"/>
      <c r="LUV270" s="254"/>
      <c r="LUW270" s="254"/>
      <c r="LUX270" s="254"/>
      <c r="LUY270" s="254"/>
      <c r="LUZ270" s="254"/>
      <c r="LVA270" s="254"/>
      <c r="LVB270" s="254"/>
      <c r="LVC270" s="254"/>
      <c r="LVD270" s="254"/>
      <c r="LVE270" s="254"/>
      <c r="LVF270" s="254"/>
      <c r="LVG270" s="254"/>
      <c r="LVH270" s="254"/>
      <c r="LVI270" s="254"/>
      <c r="LVJ270" s="254"/>
      <c r="LVK270" s="254"/>
      <c r="LVL270" s="254"/>
      <c r="LVM270" s="254"/>
      <c r="LVN270" s="254"/>
      <c r="LVO270" s="254"/>
      <c r="LVP270" s="254"/>
      <c r="LVQ270" s="254"/>
      <c r="LVR270" s="254"/>
      <c r="LVS270" s="254"/>
      <c r="LVT270" s="254"/>
      <c r="LVU270" s="254"/>
      <c r="LVV270" s="254"/>
      <c r="LVW270" s="254"/>
      <c r="LVX270" s="254"/>
      <c r="LVY270" s="254"/>
      <c r="LVZ270" s="254"/>
      <c r="LWA270" s="254"/>
      <c r="LWB270" s="254"/>
      <c r="LWC270" s="254"/>
      <c r="LWD270" s="254"/>
      <c r="LWE270" s="254"/>
      <c r="LWF270" s="254"/>
      <c r="LWG270" s="254"/>
      <c r="LWH270" s="254"/>
      <c r="LWI270" s="254"/>
      <c r="LWJ270" s="254"/>
      <c r="LWK270" s="254"/>
      <c r="LWL270" s="254"/>
      <c r="LWM270" s="254"/>
      <c r="LWN270" s="254"/>
      <c r="LWO270" s="254"/>
      <c r="LWP270" s="254"/>
      <c r="LWQ270" s="254"/>
      <c r="LWR270" s="254"/>
      <c r="LWS270" s="254"/>
      <c r="LWT270" s="254"/>
      <c r="LWU270" s="254"/>
      <c r="LWV270" s="254"/>
      <c r="LWW270" s="254"/>
      <c r="LWX270" s="254"/>
      <c r="LWY270" s="254"/>
      <c r="LWZ270" s="254"/>
      <c r="LXA270" s="254"/>
      <c r="LXB270" s="254"/>
      <c r="LXC270" s="254"/>
      <c r="LXD270" s="254"/>
      <c r="LXE270" s="254"/>
      <c r="LXF270" s="254"/>
      <c r="LXG270" s="254"/>
      <c r="LXH270" s="254"/>
      <c r="LXI270" s="254"/>
      <c r="LXJ270" s="254"/>
      <c r="LXK270" s="254"/>
      <c r="LXL270" s="254"/>
      <c r="LXM270" s="254"/>
      <c r="LXN270" s="254"/>
      <c r="LXO270" s="254"/>
      <c r="LXP270" s="254"/>
      <c r="LXQ270" s="254"/>
      <c r="LXR270" s="254"/>
      <c r="LXS270" s="254"/>
      <c r="LXT270" s="254"/>
      <c r="LXU270" s="254"/>
      <c r="LXV270" s="254"/>
      <c r="LXW270" s="254"/>
      <c r="LXX270" s="254"/>
      <c r="LXY270" s="254"/>
      <c r="LXZ270" s="254"/>
      <c r="LYA270" s="254"/>
      <c r="LYB270" s="254"/>
      <c r="LYC270" s="254"/>
      <c r="LYD270" s="254"/>
      <c r="LYE270" s="254"/>
      <c r="LYF270" s="254"/>
      <c r="LYG270" s="254"/>
      <c r="LYH270" s="254"/>
      <c r="LYI270" s="254"/>
      <c r="LYJ270" s="254"/>
      <c r="LYK270" s="254"/>
      <c r="LYL270" s="254"/>
      <c r="LYM270" s="254"/>
      <c r="LYN270" s="254"/>
      <c r="LYO270" s="254"/>
      <c r="LYP270" s="254"/>
      <c r="LYQ270" s="254"/>
      <c r="LYR270" s="254"/>
      <c r="LYS270" s="254"/>
      <c r="LYT270" s="254"/>
      <c r="LYU270" s="254"/>
      <c r="LYV270" s="254"/>
      <c r="LYW270" s="254"/>
      <c r="LYX270" s="254"/>
      <c r="LYY270" s="254"/>
      <c r="LYZ270" s="254"/>
      <c r="LZA270" s="254"/>
      <c r="LZB270" s="254"/>
      <c r="LZC270" s="254"/>
      <c r="LZD270" s="254"/>
      <c r="LZE270" s="254"/>
      <c r="LZF270" s="254"/>
      <c r="LZG270" s="254"/>
      <c r="LZH270" s="254"/>
      <c r="LZI270" s="254"/>
      <c r="LZJ270" s="254"/>
      <c r="LZK270" s="254"/>
      <c r="LZL270" s="254"/>
      <c r="LZM270" s="254"/>
      <c r="LZN270" s="254"/>
      <c r="LZO270" s="254"/>
      <c r="LZP270" s="254"/>
      <c r="LZQ270" s="254"/>
      <c r="LZR270" s="254"/>
      <c r="LZS270" s="254"/>
      <c r="LZT270" s="254"/>
      <c r="LZU270" s="254"/>
      <c r="LZV270" s="254"/>
      <c r="LZW270" s="254"/>
      <c r="LZX270" s="254"/>
      <c r="LZY270" s="254"/>
      <c r="LZZ270" s="254"/>
      <c r="MAA270" s="254"/>
      <c r="MAB270" s="254"/>
      <c r="MAC270" s="254"/>
      <c r="MAD270" s="254"/>
      <c r="MAE270" s="254"/>
      <c r="MAF270" s="254"/>
      <c r="MAG270" s="254"/>
      <c r="MAH270" s="254"/>
      <c r="MAI270" s="254"/>
      <c r="MAJ270" s="254"/>
      <c r="MAK270" s="254"/>
      <c r="MAL270" s="254"/>
      <c r="MAM270" s="254"/>
      <c r="MAN270" s="254"/>
      <c r="MAO270" s="254"/>
      <c r="MAP270" s="254"/>
      <c r="MAQ270" s="254"/>
      <c r="MAR270" s="254"/>
      <c r="MAS270" s="254"/>
      <c r="MAT270" s="254"/>
      <c r="MAU270" s="254"/>
      <c r="MAV270" s="254"/>
      <c r="MAW270" s="254"/>
      <c r="MAX270" s="254"/>
      <c r="MAY270" s="254"/>
      <c r="MAZ270" s="254"/>
      <c r="MBA270" s="254"/>
      <c r="MBB270" s="254"/>
      <c r="MBC270" s="254"/>
      <c r="MBD270" s="254"/>
      <c r="MBE270" s="254"/>
      <c r="MBF270" s="254"/>
      <c r="MBG270" s="254"/>
      <c r="MBH270" s="254"/>
      <c r="MBI270" s="254"/>
      <c r="MBJ270" s="254"/>
      <c r="MBK270" s="254"/>
      <c r="MBL270" s="254"/>
      <c r="MBM270" s="254"/>
      <c r="MBN270" s="254"/>
      <c r="MBO270" s="254"/>
      <c r="MBP270" s="254"/>
      <c r="MBQ270" s="254"/>
      <c r="MBR270" s="254"/>
      <c r="MBS270" s="254"/>
      <c r="MBT270" s="254"/>
      <c r="MBU270" s="254"/>
      <c r="MBV270" s="254"/>
      <c r="MBW270" s="254"/>
      <c r="MBX270" s="254"/>
      <c r="MBY270" s="254"/>
      <c r="MBZ270" s="254"/>
      <c r="MCA270" s="254"/>
      <c r="MCB270" s="254"/>
      <c r="MCC270" s="254"/>
      <c r="MCD270" s="254"/>
      <c r="MCE270" s="254"/>
      <c r="MCF270" s="254"/>
      <c r="MCG270" s="254"/>
      <c r="MCH270" s="254"/>
      <c r="MCI270" s="254"/>
      <c r="MCJ270" s="254"/>
      <c r="MCK270" s="254"/>
      <c r="MCL270" s="254"/>
      <c r="MCM270" s="254"/>
      <c r="MCN270" s="254"/>
      <c r="MCO270" s="254"/>
      <c r="MCP270" s="254"/>
      <c r="MCQ270" s="254"/>
      <c r="MCR270" s="254"/>
      <c r="MCS270" s="254"/>
      <c r="MCT270" s="254"/>
      <c r="MCU270" s="254"/>
      <c r="MCV270" s="254"/>
      <c r="MCW270" s="254"/>
      <c r="MCX270" s="254"/>
      <c r="MCY270" s="254"/>
      <c r="MCZ270" s="254"/>
      <c r="MDA270" s="254"/>
      <c r="MDB270" s="254"/>
      <c r="MDC270" s="254"/>
      <c r="MDD270" s="254"/>
      <c r="MDE270" s="254"/>
      <c r="MDF270" s="254"/>
      <c r="MDG270" s="254"/>
      <c r="MDH270" s="254"/>
      <c r="MDI270" s="254"/>
      <c r="MDJ270" s="254"/>
      <c r="MDK270" s="254"/>
      <c r="MDL270" s="254"/>
      <c r="MDM270" s="254"/>
      <c r="MDN270" s="254"/>
      <c r="MDO270" s="254"/>
      <c r="MDP270" s="254"/>
      <c r="MDQ270" s="254"/>
      <c r="MDR270" s="254"/>
      <c r="MDS270" s="254"/>
      <c r="MDT270" s="254"/>
      <c r="MDU270" s="254"/>
      <c r="MDV270" s="254"/>
      <c r="MDW270" s="254"/>
      <c r="MDX270" s="254"/>
      <c r="MDY270" s="254"/>
      <c r="MDZ270" s="254"/>
      <c r="MEA270" s="254"/>
      <c r="MEB270" s="254"/>
      <c r="MEC270" s="254"/>
      <c r="MED270" s="254"/>
      <c r="MEE270" s="254"/>
      <c r="MEF270" s="254"/>
      <c r="MEG270" s="254"/>
      <c r="MEH270" s="254"/>
      <c r="MEI270" s="254"/>
      <c r="MEJ270" s="254"/>
      <c r="MEK270" s="254"/>
      <c r="MEL270" s="254"/>
      <c r="MEM270" s="254"/>
      <c r="MEN270" s="254"/>
      <c r="MEO270" s="254"/>
      <c r="MEP270" s="254"/>
      <c r="MEQ270" s="254"/>
      <c r="MER270" s="254"/>
      <c r="MES270" s="254"/>
      <c r="MET270" s="254"/>
      <c r="MEU270" s="254"/>
      <c r="MEV270" s="254"/>
      <c r="MEW270" s="254"/>
      <c r="MEX270" s="254"/>
      <c r="MEY270" s="254"/>
      <c r="MEZ270" s="254"/>
      <c r="MFA270" s="254"/>
      <c r="MFB270" s="254"/>
      <c r="MFC270" s="254"/>
      <c r="MFD270" s="254"/>
      <c r="MFE270" s="254"/>
      <c r="MFF270" s="254"/>
      <c r="MFG270" s="254"/>
      <c r="MFH270" s="254"/>
      <c r="MFI270" s="254"/>
      <c r="MFJ270" s="254"/>
      <c r="MFK270" s="254"/>
      <c r="MFL270" s="254"/>
      <c r="MFM270" s="254"/>
      <c r="MFN270" s="254"/>
      <c r="MFO270" s="254"/>
      <c r="MFP270" s="254"/>
      <c r="MFQ270" s="254"/>
      <c r="MFR270" s="254"/>
      <c r="MFS270" s="254"/>
      <c r="MFT270" s="254"/>
      <c r="MFU270" s="254"/>
      <c r="MFV270" s="254"/>
      <c r="MFW270" s="254"/>
      <c r="MFX270" s="254"/>
      <c r="MFY270" s="254"/>
      <c r="MFZ270" s="254"/>
      <c r="MGA270" s="254"/>
      <c r="MGB270" s="254"/>
      <c r="MGC270" s="254"/>
      <c r="MGD270" s="254"/>
      <c r="MGE270" s="254"/>
      <c r="MGF270" s="254"/>
      <c r="MGG270" s="254"/>
      <c r="MGH270" s="254"/>
      <c r="MGI270" s="254"/>
      <c r="MGJ270" s="254"/>
      <c r="MGK270" s="254"/>
      <c r="MGL270" s="254"/>
      <c r="MGM270" s="254"/>
      <c r="MGN270" s="254"/>
      <c r="MGO270" s="254"/>
      <c r="MGP270" s="254"/>
      <c r="MGQ270" s="254"/>
      <c r="MGR270" s="254"/>
      <c r="MGS270" s="254"/>
      <c r="MGT270" s="254"/>
      <c r="MGU270" s="254"/>
      <c r="MGV270" s="254"/>
      <c r="MGW270" s="254"/>
      <c r="MGX270" s="254"/>
      <c r="MGY270" s="254"/>
      <c r="MGZ270" s="254"/>
      <c r="MHA270" s="254"/>
      <c r="MHB270" s="254"/>
      <c r="MHC270" s="254"/>
      <c r="MHD270" s="254"/>
      <c r="MHE270" s="254"/>
      <c r="MHF270" s="254"/>
      <c r="MHG270" s="254"/>
      <c r="MHH270" s="254"/>
      <c r="MHI270" s="254"/>
      <c r="MHJ270" s="254"/>
      <c r="MHK270" s="254"/>
      <c r="MHL270" s="254"/>
      <c r="MHM270" s="254"/>
      <c r="MHN270" s="254"/>
      <c r="MHO270" s="254"/>
      <c r="MHP270" s="254"/>
      <c r="MHQ270" s="254"/>
      <c r="MHR270" s="254"/>
      <c r="MHS270" s="254"/>
      <c r="MHT270" s="254"/>
      <c r="MHU270" s="254"/>
      <c r="MHV270" s="254"/>
      <c r="MHW270" s="254"/>
      <c r="MHX270" s="254"/>
      <c r="MHY270" s="254"/>
      <c r="MHZ270" s="254"/>
      <c r="MIA270" s="254"/>
      <c r="MIB270" s="254"/>
      <c r="MIC270" s="254"/>
      <c r="MID270" s="254"/>
      <c r="MIE270" s="254"/>
      <c r="MIF270" s="254"/>
      <c r="MIG270" s="254"/>
      <c r="MIH270" s="254"/>
      <c r="MII270" s="254"/>
      <c r="MIJ270" s="254"/>
      <c r="MIK270" s="254"/>
      <c r="MIL270" s="254"/>
      <c r="MIM270" s="254"/>
      <c r="MIN270" s="254"/>
      <c r="MIO270" s="254"/>
      <c r="MIP270" s="254"/>
      <c r="MIQ270" s="254"/>
      <c r="MIR270" s="254"/>
      <c r="MIS270" s="254"/>
      <c r="MIT270" s="254"/>
      <c r="MIU270" s="254"/>
      <c r="MIV270" s="254"/>
      <c r="MIW270" s="254"/>
      <c r="MIX270" s="254"/>
      <c r="MIY270" s="254"/>
      <c r="MIZ270" s="254"/>
      <c r="MJA270" s="254"/>
      <c r="MJB270" s="254"/>
      <c r="MJC270" s="254"/>
      <c r="MJD270" s="254"/>
      <c r="MJE270" s="254"/>
      <c r="MJF270" s="254"/>
      <c r="MJG270" s="254"/>
      <c r="MJH270" s="254"/>
      <c r="MJI270" s="254"/>
      <c r="MJJ270" s="254"/>
      <c r="MJK270" s="254"/>
      <c r="MJL270" s="254"/>
      <c r="MJM270" s="254"/>
      <c r="MJN270" s="254"/>
      <c r="MJO270" s="254"/>
      <c r="MJP270" s="254"/>
      <c r="MJQ270" s="254"/>
      <c r="MJR270" s="254"/>
      <c r="MJS270" s="254"/>
      <c r="MJT270" s="254"/>
      <c r="MJU270" s="254"/>
      <c r="MJV270" s="254"/>
      <c r="MJW270" s="254"/>
      <c r="MJX270" s="254"/>
      <c r="MJY270" s="254"/>
      <c r="MJZ270" s="254"/>
      <c r="MKA270" s="254"/>
      <c r="MKB270" s="254"/>
      <c r="MKC270" s="254"/>
      <c r="MKD270" s="254"/>
      <c r="MKE270" s="254"/>
      <c r="MKF270" s="254"/>
      <c r="MKG270" s="254"/>
      <c r="MKH270" s="254"/>
      <c r="MKI270" s="254"/>
      <c r="MKJ270" s="254"/>
      <c r="MKK270" s="254"/>
      <c r="MKL270" s="254"/>
      <c r="MKM270" s="254"/>
      <c r="MKN270" s="254"/>
      <c r="MKO270" s="254"/>
      <c r="MKP270" s="254"/>
      <c r="MKQ270" s="254"/>
      <c r="MKR270" s="254"/>
      <c r="MKS270" s="254"/>
      <c r="MKT270" s="254"/>
      <c r="MKU270" s="254"/>
      <c r="MKV270" s="254"/>
      <c r="MKW270" s="254"/>
      <c r="MKX270" s="254"/>
      <c r="MKY270" s="254"/>
      <c r="MKZ270" s="254"/>
      <c r="MLA270" s="254"/>
      <c r="MLB270" s="254"/>
      <c r="MLC270" s="254"/>
      <c r="MLD270" s="254"/>
      <c r="MLE270" s="254"/>
      <c r="MLF270" s="254"/>
      <c r="MLG270" s="254"/>
      <c r="MLH270" s="254"/>
      <c r="MLI270" s="254"/>
      <c r="MLJ270" s="254"/>
      <c r="MLK270" s="254"/>
      <c r="MLL270" s="254"/>
      <c r="MLM270" s="254"/>
      <c r="MLN270" s="254"/>
      <c r="MLO270" s="254"/>
      <c r="MLP270" s="254"/>
      <c r="MLQ270" s="254"/>
      <c r="MLR270" s="254"/>
      <c r="MLS270" s="254"/>
      <c r="MLT270" s="254"/>
      <c r="MLU270" s="254"/>
      <c r="MLV270" s="254"/>
      <c r="MLW270" s="254"/>
      <c r="MLX270" s="254"/>
      <c r="MLY270" s="254"/>
      <c r="MLZ270" s="254"/>
      <c r="MMA270" s="254"/>
      <c r="MMB270" s="254"/>
      <c r="MMC270" s="254"/>
      <c r="MMD270" s="254"/>
      <c r="MME270" s="254"/>
      <c r="MMF270" s="254"/>
      <c r="MMG270" s="254"/>
      <c r="MMH270" s="254"/>
      <c r="MMI270" s="254"/>
      <c r="MMJ270" s="254"/>
      <c r="MMK270" s="254"/>
      <c r="MML270" s="254"/>
      <c r="MMM270" s="254"/>
      <c r="MMN270" s="254"/>
      <c r="MMO270" s="254"/>
      <c r="MMP270" s="254"/>
      <c r="MMQ270" s="254"/>
      <c r="MMR270" s="254"/>
      <c r="MMS270" s="254"/>
      <c r="MMT270" s="254"/>
      <c r="MMU270" s="254"/>
      <c r="MMV270" s="254"/>
      <c r="MMW270" s="254"/>
      <c r="MMX270" s="254"/>
      <c r="MMY270" s="254"/>
      <c r="MMZ270" s="254"/>
      <c r="MNA270" s="254"/>
      <c r="MNB270" s="254"/>
      <c r="MNC270" s="254"/>
      <c r="MND270" s="254"/>
      <c r="MNE270" s="254"/>
      <c r="MNF270" s="254"/>
      <c r="MNG270" s="254"/>
      <c r="MNH270" s="254"/>
      <c r="MNI270" s="254"/>
      <c r="MNJ270" s="254"/>
      <c r="MNK270" s="254"/>
      <c r="MNL270" s="254"/>
      <c r="MNM270" s="254"/>
      <c r="MNN270" s="254"/>
      <c r="MNO270" s="254"/>
      <c r="MNP270" s="254"/>
      <c r="MNQ270" s="254"/>
      <c r="MNR270" s="254"/>
      <c r="MNS270" s="254"/>
      <c r="MNT270" s="254"/>
      <c r="MNU270" s="254"/>
      <c r="MNV270" s="254"/>
      <c r="MNW270" s="254"/>
      <c r="MNX270" s="254"/>
      <c r="MNY270" s="254"/>
      <c r="MNZ270" s="254"/>
      <c r="MOA270" s="254"/>
      <c r="MOB270" s="254"/>
      <c r="MOC270" s="254"/>
      <c r="MOD270" s="254"/>
      <c r="MOE270" s="254"/>
      <c r="MOF270" s="254"/>
      <c r="MOG270" s="254"/>
      <c r="MOH270" s="254"/>
      <c r="MOI270" s="254"/>
      <c r="MOJ270" s="254"/>
      <c r="MOK270" s="254"/>
      <c r="MOL270" s="254"/>
      <c r="MOM270" s="254"/>
      <c r="MON270" s="254"/>
      <c r="MOO270" s="254"/>
      <c r="MOP270" s="254"/>
      <c r="MOQ270" s="254"/>
      <c r="MOR270" s="254"/>
      <c r="MOS270" s="254"/>
      <c r="MOT270" s="254"/>
      <c r="MOU270" s="254"/>
      <c r="MOV270" s="254"/>
      <c r="MOW270" s="254"/>
      <c r="MOX270" s="254"/>
      <c r="MOY270" s="254"/>
      <c r="MOZ270" s="254"/>
      <c r="MPA270" s="254"/>
      <c r="MPB270" s="254"/>
      <c r="MPC270" s="254"/>
      <c r="MPD270" s="254"/>
      <c r="MPE270" s="254"/>
      <c r="MPF270" s="254"/>
      <c r="MPG270" s="254"/>
      <c r="MPH270" s="254"/>
      <c r="MPI270" s="254"/>
      <c r="MPJ270" s="254"/>
      <c r="MPK270" s="254"/>
      <c r="MPL270" s="254"/>
      <c r="MPM270" s="254"/>
      <c r="MPN270" s="254"/>
      <c r="MPO270" s="254"/>
      <c r="MPP270" s="254"/>
      <c r="MPQ270" s="254"/>
      <c r="MPR270" s="254"/>
      <c r="MPS270" s="254"/>
      <c r="MPT270" s="254"/>
      <c r="MPU270" s="254"/>
      <c r="MPV270" s="254"/>
      <c r="MPW270" s="254"/>
      <c r="MPX270" s="254"/>
      <c r="MPY270" s="254"/>
      <c r="MPZ270" s="254"/>
      <c r="MQA270" s="254"/>
      <c r="MQB270" s="254"/>
      <c r="MQC270" s="254"/>
      <c r="MQD270" s="254"/>
      <c r="MQE270" s="254"/>
      <c r="MQF270" s="254"/>
      <c r="MQG270" s="254"/>
      <c r="MQH270" s="254"/>
      <c r="MQI270" s="254"/>
      <c r="MQJ270" s="254"/>
      <c r="MQK270" s="254"/>
      <c r="MQL270" s="254"/>
      <c r="MQM270" s="254"/>
      <c r="MQN270" s="254"/>
      <c r="MQO270" s="254"/>
      <c r="MQP270" s="254"/>
      <c r="MQQ270" s="254"/>
      <c r="MQR270" s="254"/>
      <c r="MQS270" s="254"/>
      <c r="MQT270" s="254"/>
      <c r="MQU270" s="254"/>
      <c r="MQV270" s="254"/>
      <c r="MQW270" s="254"/>
      <c r="MQX270" s="254"/>
      <c r="MQY270" s="254"/>
      <c r="MQZ270" s="254"/>
      <c r="MRA270" s="254"/>
      <c r="MRB270" s="254"/>
      <c r="MRC270" s="254"/>
      <c r="MRD270" s="254"/>
      <c r="MRE270" s="254"/>
      <c r="MRF270" s="254"/>
      <c r="MRG270" s="254"/>
      <c r="MRH270" s="254"/>
      <c r="MRI270" s="254"/>
      <c r="MRJ270" s="254"/>
      <c r="MRK270" s="254"/>
      <c r="MRL270" s="254"/>
      <c r="MRM270" s="254"/>
      <c r="MRN270" s="254"/>
      <c r="MRO270" s="254"/>
      <c r="MRP270" s="254"/>
      <c r="MRQ270" s="254"/>
      <c r="MRR270" s="254"/>
      <c r="MRS270" s="254"/>
      <c r="MRT270" s="254"/>
      <c r="MRU270" s="254"/>
      <c r="MRV270" s="254"/>
      <c r="MRW270" s="254"/>
      <c r="MRX270" s="254"/>
      <c r="MRY270" s="254"/>
      <c r="MRZ270" s="254"/>
      <c r="MSA270" s="254"/>
      <c r="MSB270" s="254"/>
      <c r="MSC270" s="254"/>
      <c r="MSD270" s="254"/>
      <c r="MSE270" s="254"/>
      <c r="MSF270" s="254"/>
      <c r="MSG270" s="254"/>
      <c r="MSH270" s="254"/>
      <c r="MSI270" s="254"/>
      <c r="MSJ270" s="254"/>
      <c r="MSK270" s="254"/>
      <c r="MSL270" s="254"/>
      <c r="MSM270" s="254"/>
      <c r="MSN270" s="254"/>
      <c r="MSO270" s="254"/>
      <c r="MSP270" s="254"/>
      <c r="MSQ270" s="254"/>
      <c r="MSR270" s="254"/>
      <c r="MSS270" s="254"/>
      <c r="MST270" s="254"/>
      <c r="MSU270" s="254"/>
      <c r="MSV270" s="254"/>
      <c r="MSW270" s="254"/>
      <c r="MSX270" s="254"/>
      <c r="MSY270" s="254"/>
      <c r="MSZ270" s="254"/>
      <c r="MTA270" s="254"/>
      <c r="MTB270" s="254"/>
      <c r="MTC270" s="254"/>
      <c r="MTD270" s="254"/>
      <c r="MTE270" s="254"/>
      <c r="MTF270" s="254"/>
      <c r="MTG270" s="254"/>
      <c r="MTH270" s="254"/>
      <c r="MTI270" s="254"/>
      <c r="MTJ270" s="254"/>
      <c r="MTK270" s="254"/>
      <c r="MTL270" s="254"/>
      <c r="MTM270" s="254"/>
      <c r="MTN270" s="254"/>
      <c r="MTO270" s="254"/>
      <c r="MTP270" s="254"/>
      <c r="MTQ270" s="254"/>
      <c r="MTR270" s="254"/>
      <c r="MTS270" s="254"/>
      <c r="MTT270" s="254"/>
      <c r="MTU270" s="254"/>
      <c r="MTV270" s="254"/>
      <c r="MTW270" s="254"/>
      <c r="MTX270" s="254"/>
      <c r="MTY270" s="254"/>
      <c r="MTZ270" s="254"/>
      <c r="MUA270" s="254"/>
      <c r="MUB270" s="254"/>
      <c r="MUC270" s="254"/>
      <c r="MUD270" s="254"/>
      <c r="MUE270" s="254"/>
      <c r="MUF270" s="254"/>
      <c r="MUG270" s="254"/>
      <c r="MUH270" s="254"/>
      <c r="MUI270" s="254"/>
      <c r="MUJ270" s="254"/>
      <c r="MUK270" s="254"/>
      <c r="MUL270" s="254"/>
      <c r="MUM270" s="254"/>
      <c r="MUN270" s="254"/>
      <c r="MUO270" s="254"/>
      <c r="MUP270" s="254"/>
      <c r="MUQ270" s="254"/>
      <c r="MUR270" s="254"/>
      <c r="MUS270" s="254"/>
      <c r="MUT270" s="254"/>
      <c r="MUU270" s="254"/>
      <c r="MUV270" s="254"/>
      <c r="MUW270" s="254"/>
      <c r="MUX270" s="254"/>
      <c r="MUY270" s="254"/>
      <c r="MUZ270" s="254"/>
      <c r="MVA270" s="254"/>
      <c r="MVB270" s="254"/>
      <c r="MVC270" s="254"/>
      <c r="MVD270" s="254"/>
      <c r="MVE270" s="254"/>
      <c r="MVF270" s="254"/>
      <c r="MVG270" s="254"/>
      <c r="MVH270" s="254"/>
      <c r="MVI270" s="254"/>
      <c r="MVJ270" s="254"/>
      <c r="MVK270" s="254"/>
      <c r="MVL270" s="254"/>
      <c r="MVM270" s="254"/>
      <c r="MVN270" s="254"/>
      <c r="MVO270" s="254"/>
      <c r="MVP270" s="254"/>
      <c r="MVQ270" s="254"/>
      <c r="MVR270" s="254"/>
      <c r="MVS270" s="254"/>
      <c r="MVT270" s="254"/>
      <c r="MVU270" s="254"/>
      <c r="MVV270" s="254"/>
      <c r="MVW270" s="254"/>
      <c r="MVX270" s="254"/>
      <c r="MVY270" s="254"/>
      <c r="MVZ270" s="254"/>
      <c r="MWA270" s="254"/>
      <c r="MWB270" s="254"/>
      <c r="MWC270" s="254"/>
      <c r="MWD270" s="254"/>
      <c r="MWE270" s="254"/>
      <c r="MWF270" s="254"/>
      <c r="MWG270" s="254"/>
      <c r="MWH270" s="254"/>
      <c r="MWI270" s="254"/>
      <c r="MWJ270" s="254"/>
      <c r="MWK270" s="254"/>
      <c r="MWL270" s="254"/>
      <c r="MWM270" s="254"/>
      <c r="MWN270" s="254"/>
      <c r="MWO270" s="254"/>
      <c r="MWP270" s="254"/>
      <c r="MWQ270" s="254"/>
      <c r="MWR270" s="254"/>
      <c r="MWS270" s="254"/>
      <c r="MWT270" s="254"/>
      <c r="MWU270" s="254"/>
      <c r="MWV270" s="254"/>
      <c r="MWW270" s="254"/>
      <c r="MWX270" s="254"/>
      <c r="MWY270" s="254"/>
      <c r="MWZ270" s="254"/>
      <c r="MXA270" s="254"/>
      <c r="MXB270" s="254"/>
      <c r="MXC270" s="254"/>
      <c r="MXD270" s="254"/>
      <c r="MXE270" s="254"/>
      <c r="MXF270" s="254"/>
      <c r="MXG270" s="254"/>
      <c r="MXH270" s="254"/>
      <c r="MXI270" s="254"/>
      <c r="MXJ270" s="254"/>
      <c r="MXK270" s="254"/>
      <c r="MXL270" s="254"/>
      <c r="MXM270" s="254"/>
      <c r="MXN270" s="254"/>
      <c r="MXO270" s="254"/>
      <c r="MXP270" s="254"/>
      <c r="MXQ270" s="254"/>
      <c r="MXR270" s="254"/>
      <c r="MXS270" s="254"/>
      <c r="MXT270" s="254"/>
      <c r="MXU270" s="254"/>
      <c r="MXV270" s="254"/>
      <c r="MXW270" s="254"/>
      <c r="MXX270" s="254"/>
      <c r="MXY270" s="254"/>
      <c r="MXZ270" s="254"/>
      <c r="MYA270" s="254"/>
      <c r="MYB270" s="254"/>
      <c r="MYC270" s="254"/>
      <c r="MYD270" s="254"/>
      <c r="MYE270" s="254"/>
      <c r="MYF270" s="254"/>
      <c r="MYG270" s="254"/>
      <c r="MYH270" s="254"/>
      <c r="MYI270" s="254"/>
      <c r="MYJ270" s="254"/>
      <c r="MYK270" s="254"/>
      <c r="MYL270" s="254"/>
      <c r="MYM270" s="254"/>
      <c r="MYN270" s="254"/>
      <c r="MYO270" s="254"/>
      <c r="MYP270" s="254"/>
      <c r="MYQ270" s="254"/>
      <c r="MYR270" s="254"/>
      <c r="MYS270" s="254"/>
      <c r="MYT270" s="254"/>
      <c r="MYU270" s="254"/>
      <c r="MYV270" s="254"/>
      <c r="MYW270" s="254"/>
      <c r="MYX270" s="254"/>
      <c r="MYY270" s="254"/>
      <c r="MYZ270" s="254"/>
      <c r="MZA270" s="254"/>
      <c r="MZB270" s="254"/>
      <c r="MZC270" s="254"/>
      <c r="MZD270" s="254"/>
      <c r="MZE270" s="254"/>
      <c r="MZF270" s="254"/>
      <c r="MZG270" s="254"/>
      <c r="MZH270" s="254"/>
      <c r="MZI270" s="254"/>
      <c r="MZJ270" s="254"/>
      <c r="MZK270" s="254"/>
      <c r="MZL270" s="254"/>
      <c r="MZM270" s="254"/>
      <c r="MZN270" s="254"/>
      <c r="MZO270" s="254"/>
      <c r="MZP270" s="254"/>
      <c r="MZQ270" s="254"/>
      <c r="MZR270" s="254"/>
      <c r="MZS270" s="254"/>
      <c r="MZT270" s="254"/>
      <c r="MZU270" s="254"/>
      <c r="MZV270" s="254"/>
      <c r="MZW270" s="254"/>
      <c r="MZX270" s="254"/>
      <c r="MZY270" s="254"/>
      <c r="MZZ270" s="254"/>
      <c r="NAA270" s="254"/>
      <c r="NAB270" s="254"/>
      <c r="NAC270" s="254"/>
      <c r="NAD270" s="254"/>
      <c r="NAE270" s="254"/>
      <c r="NAF270" s="254"/>
      <c r="NAG270" s="254"/>
      <c r="NAH270" s="254"/>
      <c r="NAI270" s="254"/>
      <c r="NAJ270" s="254"/>
      <c r="NAK270" s="254"/>
      <c r="NAL270" s="254"/>
      <c r="NAM270" s="254"/>
      <c r="NAN270" s="254"/>
      <c r="NAO270" s="254"/>
      <c r="NAP270" s="254"/>
      <c r="NAQ270" s="254"/>
      <c r="NAR270" s="254"/>
      <c r="NAS270" s="254"/>
      <c r="NAT270" s="254"/>
      <c r="NAU270" s="254"/>
      <c r="NAV270" s="254"/>
      <c r="NAW270" s="254"/>
      <c r="NAX270" s="254"/>
      <c r="NAY270" s="254"/>
      <c r="NAZ270" s="254"/>
      <c r="NBA270" s="254"/>
      <c r="NBB270" s="254"/>
      <c r="NBC270" s="254"/>
      <c r="NBD270" s="254"/>
      <c r="NBE270" s="254"/>
      <c r="NBF270" s="254"/>
      <c r="NBG270" s="254"/>
      <c r="NBH270" s="254"/>
      <c r="NBI270" s="254"/>
      <c r="NBJ270" s="254"/>
      <c r="NBK270" s="254"/>
      <c r="NBL270" s="254"/>
      <c r="NBM270" s="254"/>
      <c r="NBN270" s="254"/>
      <c r="NBO270" s="254"/>
      <c r="NBP270" s="254"/>
      <c r="NBQ270" s="254"/>
      <c r="NBR270" s="254"/>
      <c r="NBS270" s="254"/>
      <c r="NBT270" s="254"/>
      <c r="NBU270" s="254"/>
      <c r="NBV270" s="254"/>
      <c r="NBW270" s="254"/>
      <c r="NBX270" s="254"/>
      <c r="NBY270" s="254"/>
      <c r="NBZ270" s="254"/>
      <c r="NCA270" s="254"/>
      <c r="NCB270" s="254"/>
      <c r="NCC270" s="254"/>
      <c r="NCD270" s="254"/>
      <c r="NCE270" s="254"/>
      <c r="NCF270" s="254"/>
      <c r="NCG270" s="254"/>
      <c r="NCH270" s="254"/>
      <c r="NCI270" s="254"/>
      <c r="NCJ270" s="254"/>
      <c r="NCK270" s="254"/>
      <c r="NCL270" s="254"/>
      <c r="NCM270" s="254"/>
      <c r="NCN270" s="254"/>
      <c r="NCO270" s="254"/>
      <c r="NCP270" s="254"/>
      <c r="NCQ270" s="254"/>
      <c r="NCR270" s="254"/>
      <c r="NCS270" s="254"/>
      <c r="NCT270" s="254"/>
      <c r="NCU270" s="254"/>
      <c r="NCV270" s="254"/>
      <c r="NCW270" s="254"/>
      <c r="NCX270" s="254"/>
      <c r="NCY270" s="254"/>
      <c r="NCZ270" s="254"/>
      <c r="NDA270" s="254"/>
      <c r="NDB270" s="254"/>
      <c r="NDC270" s="254"/>
      <c r="NDD270" s="254"/>
      <c r="NDE270" s="254"/>
      <c r="NDF270" s="254"/>
      <c r="NDG270" s="254"/>
      <c r="NDH270" s="254"/>
      <c r="NDI270" s="254"/>
      <c r="NDJ270" s="254"/>
      <c r="NDK270" s="254"/>
      <c r="NDL270" s="254"/>
      <c r="NDM270" s="254"/>
      <c r="NDN270" s="254"/>
      <c r="NDO270" s="254"/>
      <c r="NDP270" s="254"/>
      <c r="NDQ270" s="254"/>
      <c r="NDR270" s="254"/>
      <c r="NDS270" s="254"/>
      <c r="NDT270" s="254"/>
      <c r="NDU270" s="254"/>
      <c r="NDV270" s="254"/>
      <c r="NDW270" s="254"/>
      <c r="NDX270" s="254"/>
      <c r="NDY270" s="254"/>
      <c r="NDZ270" s="254"/>
      <c r="NEA270" s="254"/>
      <c r="NEB270" s="254"/>
      <c r="NEC270" s="254"/>
      <c r="NED270" s="254"/>
      <c r="NEE270" s="254"/>
      <c r="NEF270" s="254"/>
      <c r="NEG270" s="254"/>
      <c r="NEH270" s="254"/>
      <c r="NEI270" s="254"/>
      <c r="NEJ270" s="254"/>
      <c r="NEK270" s="254"/>
      <c r="NEL270" s="254"/>
      <c r="NEM270" s="254"/>
      <c r="NEN270" s="254"/>
      <c r="NEO270" s="254"/>
      <c r="NEP270" s="254"/>
      <c r="NEQ270" s="254"/>
      <c r="NER270" s="254"/>
      <c r="NES270" s="254"/>
      <c r="NET270" s="254"/>
      <c r="NEU270" s="254"/>
      <c r="NEV270" s="254"/>
      <c r="NEW270" s="254"/>
      <c r="NEX270" s="254"/>
      <c r="NEY270" s="254"/>
      <c r="NEZ270" s="254"/>
      <c r="NFA270" s="254"/>
      <c r="NFB270" s="254"/>
      <c r="NFC270" s="254"/>
      <c r="NFD270" s="254"/>
      <c r="NFE270" s="254"/>
      <c r="NFF270" s="254"/>
      <c r="NFG270" s="254"/>
      <c r="NFH270" s="254"/>
      <c r="NFI270" s="254"/>
      <c r="NFJ270" s="254"/>
      <c r="NFK270" s="254"/>
      <c r="NFL270" s="254"/>
      <c r="NFM270" s="254"/>
      <c r="NFN270" s="254"/>
      <c r="NFO270" s="254"/>
      <c r="NFP270" s="254"/>
      <c r="NFQ270" s="254"/>
      <c r="NFR270" s="254"/>
      <c r="NFS270" s="254"/>
      <c r="NFT270" s="254"/>
      <c r="NFU270" s="254"/>
      <c r="NFV270" s="254"/>
      <c r="NFW270" s="254"/>
      <c r="NFX270" s="254"/>
      <c r="NFY270" s="254"/>
      <c r="NFZ270" s="254"/>
      <c r="NGA270" s="254"/>
      <c r="NGB270" s="254"/>
      <c r="NGC270" s="254"/>
      <c r="NGD270" s="254"/>
      <c r="NGE270" s="254"/>
      <c r="NGF270" s="254"/>
      <c r="NGG270" s="254"/>
      <c r="NGH270" s="254"/>
      <c r="NGI270" s="254"/>
      <c r="NGJ270" s="254"/>
      <c r="NGK270" s="254"/>
      <c r="NGL270" s="254"/>
      <c r="NGM270" s="254"/>
      <c r="NGN270" s="254"/>
      <c r="NGO270" s="254"/>
      <c r="NGP270" s="254"/>
      <c r="NGQ270" s="254"/>
      <c r="NGR270" s="254"/>
      <c r="NGS270" s="254"/>
      <c r="NGT270" s="254"/>
      <c r="NGU270" s="254"/>
      <c r="NGV270" s="254"/>
      <c r="NGW270" s="254"/>
      <c r="NGX270" s="254"/>
      <c r="NGY270" s="254"/>
      <c r="NGZ270" s="254"/>
      <c r="NHA270" s="254"/>
      <c r="NHB270" s="254"/>
      <c r="NHC270" s="254"/>
      <c r="NHD270" s="254"/>
      <c r="NHE270" s="254"/>
      <c r="NHF270" s="254"/>
      <c r="NHG270" s="254"/>
      <c r="NHH270" s="254"/>
      <c r="NHI270" s="254"/>
      <c r="NHJ270" s="254"/>
      <c r="NHK270" s="254"/>
      <c r="NHL270" s="254"/>
      <c r="NHM270" s="254"/>
      <c r="NHN270" s="254"/>
      <c r="NHO270" s="254"/>
      <c r="NHP270" s="254"/>
      <c r="NHQ270" s="254"/>
      <c r="NHR270" s="254"/>
      <c r="NHS270" s="254"/>
      <c r="NHT270" s="254"/>
      <c r="NHU270" s="254"/>
      <c r="NHV270" s="254"/>
      <c r="NHW270" s="254"/>
      <c r="NHX270" s="254"/>
      <c r="NHY270" s="254"/>
      <c r="NHZ270" s="254"/>
      <c r="NIA270" s="254"/>
      <c r="NIB270" s="254"/>
      <c r="NIC270" s="254"/>
      <c r="NID270" s="254"/>
      <c r="NIE270" s="254"/>
      <c r="NIF270" s="254"/>
      <c r="NIG270" s="254"/>
      <c r="NIH270" s="254"/>
      <c r="NII270" s="254"/>
      <c r="NIJ270" s="254"/>
      <c r="NIK270" s="254"/>
      <c r="NIL270" s="254"/>
      <c r="NIM270" s="254"/>
      <c r="NIN270" s="254"/>
      <c r="NIO270" s="254"/>
      <c r="NIP270" s="254"/>
      <c r="NIQ270" s="254"/>
      <c r="NIR270" s="254"/>
      <c r="NIS270" s="254"/>
      <c r="NIT270" s="254"/>
      <c r="NIU270" s="254"/>
      <c r="NIV270" s="254"/>
      <c r="NIW270" s="254"/>
      <c r="NIX270" s="254"/>
      <c r="NIY270" s="254"/>
      <c r="NIZ270" s="254"/>
      <c r="NJA270" s="254"/>
      <c r="NJB270" s="254"/>
      <c r="NJC270" s="254"/>
      <c r="NJD270" s="254"/>
      <c r="NJE270" s="254"/>
      <c r="NJF270" s="254"/>
      <c r="NJG270" s="254"/>
      <c r="NJH270" s="254"/>
      <c r="NJI270" s="254"/>
      <c r="NJJ270" s="254"/>
      <c r="NJK270" s="254"/>
      <c r="NJL270" s="254"/>
      <c r="NJM270" s="254"/>
      <c r="NJN270" s="254"/>
      <c r="NJO270" s="254"/>
      <c r="NJP270" s="254"/>
      <c r="NJQ270" s="254"/>
      <c r="NJR270" s="254"/>
      <c r="NJS270" s="254"/>
      <c r="NJT270" s="254"/>
      <c r="NJU270" s="254"/>
      <c r="NJV270" s="254"/>
      <c r="NJW270" s="254"/>
      <c r="NJX270" s="254"/>
      <c r="NJY270" s="254"/>
      <c r="NJZ270" s="254"/>
      <c r="NKA270" s="254"/>
      <c r="NKB270" s="254"/>
      <c r="NKC270" s="254"/>
      <c r="NKD270" s="254"/>
      <c r="NKE270" s="254"/>
      <c r="NKF270" s="254"/>
      <c r="NKG270" s="254"/>
      <c r="NKH270" s="254"/>
      <c r="NKI270" s="254"/>
      <c r="NKJ270" s="254"/>
      <c r="NKK270" s="254"/>
      <c r="NKL270" s="254"/>
      <c r="NKM270" s="254"/>
      <c r="NKN270" s="254"/>
      <c r="NKO270" s="254"/>
      <c r="NKP270" s="254"/>
      <c r="NKQ270" s="254"/>
      <c r="NKR270" s="254"/>
      <c r="NKS270" s="254"/>
      <c r="NKT270" s="254"/>
      <c r="NKU270" s="254"/>
      <c r="NKV270" s="254"/>
      <c r="NKW270" s="254"/>
      <c r="NKX270" s="254"/>
      <c r="NKY270" s="254"/>
      <c r="NKZ270" s="254"/>
      <c r="NLA270" s="254"/>
      <c r="NLB270" s="254"/>
      <c r="NLC270" s="254"/>
      <c r="NLD270" s="254"/>
      <c r="NLE270" s="254"/>
      <c r="NLF270" s="254"/>
      <c r="NLG270" s="254"/>
      <c r="NLH270" s="254"/>
      <c r="NLI270" s="254"/>
      <c r="NLJ270" s="254"/>
      <c r="NLK270" s="254"/>
      <c r="NLL270" s="254"/>
      <c r="NLM270" s="254"/>
      <c r="NLN270" s="254"/>
      <c r="NLO270" s="254"/>
      <c r="NLP270" s="254"/>
      <c r="NLQ270" s="254"/>
      <c r="NLR270" s="254"/>
      <c r="NLS270" s="254"/>
      <c r="NLT270" s="254"/>
      <c r="NLU270" s="254"/>
      <c r="NLV270" s="254"/>
      <c r="NLW270" s="254"/>
      <c r="NLX270" s="254"/>
      <c r="NLY270" s="254"/>
      <c r="NLZ270" s="254"/>
      <c r="NMA270" s="254"/>
      <c r="NMB270" s="254"/>
      <c r="NMC270" s="254"/>
      <c r="NMD270" s="254"/>
      <c r="NME270" s="254"/>
      <c r="NMF270" s="254"/>
      <c r="NMG270" s="254"/>
      <c r="NMH270" s="254"/>
      <c r="NMI270" s="254"/>
      <c r="NMJ270" s="254"/>
      <c r="NMK270" s="254"/>
      <c r="NML270" s="254"/>
      <c r="NMM270" s="254"/>
      <c r="NMN270" s="254"/>
      <c r="NMO270" s="254"/>
      <c r="NMP270" s="254"/>
      <c r="NMQ270" s="254"/>
      <c r="NMR270" s="254"/>
      <c r="NMS270" s="254"/>
      <c r="NMT270" s="254"/>
      <c r="NMU270" s="254"/>
      <c r="NMV270" s="254"/>
      <c r="NMW270" s="254"/>
      <c r="NMX270" s="254"/>
      <c r="NMY270" s="254"/>
      <c r="NMZ270" s="254"/>
      <c r="NNA270" s="254"/>
      <c r="NNB270" s="254"/>
      <c r="NNC270" s="254"/>
      <c r="NND270" s="254"/>
      <c r="NNE270" s="254"/>
      <c r="NNF270" s="254"/>
      <c r="NNG270" s="254"/>
      <c r="NNH270" s="254"/>
      <c r="NNI270" s="254"/>
      <c r="NNJ270" s="254"/>
      <c r="NNK270" s="254"/>
      <c r="NNL270" s="254"/>
      <c r="NNM270" s="254"/>
      <c r="NNN270" s="254"/>
      <c r="NNO270" s="254"/>
      <c r="NNP270" s="254"/>
      <c r="NNQ270" s="254"/>
      <c r="NNR270" s="254"/>
      <c r="NNS270" s="254"/>
      <c r="NNT270" s="254"/>
      <c r="NNU270" s="254"/>
      <c r="NNV270" s="254"/>
      <c r="NNW270" s="254"/>
      <c r="NNX270" s="254"/>
      <c r="NNY270" s="254"/>
      <c r="NNZ270" s="254"/>
      <c r="NOA270" s="254"/>
      <c r="NOB270" s="254"/>
      <c r="NOC270" s="254"/>
      <c r="NOD270" s="254"/>
      <c r="NOE270" s="254"/>
      <c r="NOF270" s="254"/>
      <c r="NOG270" s="254"/>
      <c r="NOH270" s="254"/>
      <c r="NOI270" s="254"/>
      <c r="NOJ270" s="254"/>
      <c r="NOK270" s="254"/>
      <c r="NOL270" s="254"/>
      <c r="NOM270" s="254"/>
      <c r="NON270" s="254"/>
      <c r="NOO270" s="254"/>
      <c r="NOP270" s="254"/>
      <c r="NOQ270" s="254"/>
      <c r="NOR270" s="254"/>
      <c r="NOS270" s="254"/>
      <c r="NOT270" s="254"/>
      <c r="NOU270" s="254"/>
      <c r="NOV270" s="254"/>
      <c r="NOW270" s="254"/>
      <c r="NOX270" s="254"/>
      <c r="NOY270" s="254"/>
      <c r="NOZ270" s="254"/>
      <c r="NPA270" s="254"/>
      <c r="NPB270" s="254"/>
      <c r="NPC270" s="254"/>
      <c r="NPD270" s="254"/>
      <c r="NPE270" s="254"/>
      <c r="NPF270" s="254"/>
      <c r="NPG270" s="254"/>
      <c r="NPH270" s="254"/>
      <c r="NPI270" s="254"/>
      <c r="NPJ270" s="254"/>
      <c r="NPK270" s="254"/>
      <c r="NPL270" s="254"/>
      <c r="NPM270" s="254"/>
      <c r="NPN270" s="254"/>
      <c r="NPO270" s="254"/>
      <c r="NPP270" s="254"/>
      <c r="NPQ270" s="254"/>
      <c r="NPR270" s="254"/>
      <c r="NPS270" s="254"/>
      <c r="NPT270" s="254"/>
      <c r="NPU270" s="254"/>
      <c r="NPV270" s="254"/>
      <c r="NPW270" s="254"/>
      <c r="NPX270" s="254"/>
      <c r="NPY270" s="254"/>
      <c r="NPZ270" s="254"/>
      <c r="NQA270" s="254"/>
      <c r="NQB270" s="254"/>
      <c r="NQC270" s="254"/>
      <c r="NQD270" s="254"/>
      <c r="NQE270" s="254"/>
      <c r="NQF270" s="254"/>
      <c r="NQG270" s="254"/>
      <c r="NQH270" s="254"/>
      <c r="NQI270" s="254"/>
      <c r="NQJ270" s="254"/>
      <c r="NQK270" s="254"/>
      <c r="NQL270" s="254"/>
      <c r="NQM270" s="254"/>
      <c r="NQN270" s="254"/>
      <c r="NQO270" s="254"/>
      <c r="NQP270" s="254"/>
      <c r="NQQ270" s="254"/>
      <c r="NQR270" s="254"/>
      <c r="NQS270" s="254"/>
      <c r="NQT270" s="254"/>
      <c r="NQU270" s="254"/>
      <c r="NQV270" s="254"/>
      <c r="NQW270" s="254"/>
      <c r="NQX270" s="254"/>
      <c r="NQY270" s="254"/>
      <c r="NQZ270" s="254"/>
      <c r="NRA270" s="254"/>
      <c r="NRB270" s="254"/>
      <c r="NRC270" s="254"/>
      <c r="NRD270" s="254"/>
      <c r="NRE270" s="254"/>
      <c r="NRF270" s="254"/>
      <c r="NRG270" s="254"/>
      <c r="NRH270" s="254"/>
      <c r="NRI270" s="254"/>
      <c r="NRJ270" s="254"/>
      <c r="NRK270" s="254"/>
      <c r="NRL270" s="254"/>
      <c r="NRM270" s="254"/>
      <c r="NRN270" s="254"/>
      <c r="NRO270" s="254"/>
      <c r="NRP270" s="254"/>
      <c r="NRQ270" s="254"/>
      <c r="NRR270" s="254"/>
      <c r="NRS270" s="254"/>
      <c r="NRT270" s="254"/>
      <c r="NRU270" s="254"/>
      <c r="NRV270" s="254"/>
      <c r="NRW270" s="254"/>
      <c r="NRX270" s="254"/>
      <c r="NRY270" s="254"/>
      <c r="NRZ270" s="254"/>
      <c r="NSA270" s="254"/>
      <c r="NSB270" s="254"/>
      <c r="NSC270" s="254"/>
      <c r="NSD270" s="254"/>
      <c r="NSE270" s="254"/>
      <c r="NSF270" s="254"/>
      <c r="NSG270" s="254"/>
      <c r="NSH270" s="254"/>
      <c r="NSI270" s="254"/>
      <c r="NSJ270" s="254"/>
      <c r="NSK270" s="254"/>
      <c r="NSL270" s="254"/>
      <c r="NSM270" s="254"/>
      <c r="NSN270" s="254"/>
      <c r="NSO270" s="254"/>
      <c r="NSP270" s="254"/>
      <c r="NSQ270" s="254"/>
      <c r="NSR270" s="254"/>
      <c r="NSS270" s="254"/>
      <c r="NST270" s="254"/>
      <c r="NSU270" s="254"/>
      <c r="NSV270" s="254"/>
      <c r="NSW270" s="254"/>
      <c r="NSX270" s="254"/>
      <c r="NSY270" s="254"/>
      <c r="NSZ270" s="254"/>
      <c r="NTA270" s="254"/>
      <c r="NTB270" s="254"/>
      <c r="NTC270" s="254"/>
      <c r="NTD270" s="254"/>
      <c r="NTE270" s="254"/>
      <c r="NTF270" s="254"/>
      <c r="NTG270" s="254"/>
      <c r="NTH270" s="254"/>
      <c r="NTI270" s="254"/>
      <c r="NTJ270" s="254"/>
      <c r="NTK270" s="254"/>
      <c r="NTL270" s="254"/>
      <c r="NTM270" s="254"/>
      <c r="NTN270" s="254"/>
      <c r="NTO270" s="254"/>
      <c r="NTP270" s="254"/>
      <c r="NTQ270" s="254"/>
      <c r="NTR270" s="254"/>
      <c r="NTS270" s="254"/>
      <c r="NTT270" s="254"/>
      <c r="NTU270" s="254"/>
      <c r="NTV270" s="254"/>
      <c r="NTW270" s="254"/>
      <c r="NTX270" s="254"/>
      <c r="NTY270" s="254"/>
      <c r="NTZ270" s="254"/>
      <c r="NUA270" s="254"/>
      <c r="NUB270" s="254"/>
      <c r="NUC270" s="254"/>
      <c r="NUD270" s="254"/>
      <c r="NUE270" s="254"/>
      <c r="NUF270" s="254"/>
      <c r="NUG270" s="254"/>
      <c r="NUH270" s="254"/>
      <c r="NUI270" s="254"/>
      <c r="NUJ270" s="254"/>
      <c r="NUK270" s="254"/>
      <c r="NUL270" s="254"/>
      <c r="NUM270" s="254"/>
      <c r="NUN270" s="254"/>
      <c r="NUO270" s="254"/>
      <c r="NUP270" s="254"/>
      <c r="NUQ270" s="254"/>
      <c r="NUR270" s="254"/>
      <c r="NUS270" s="254"/>
      <c r="NUT270" s="254"/>
      <c r="NUU270" s="254"/>
      <c r="NUV270" s="254"/>
      <c r="NUW270" s="254"/>
      <c r="NUX270" s="254"/>
      <c r="NUY270" s="254"/>
      <c r="NUZ270" s="254"/>
      <c r="NVA270" s="254"/>
      <c r="NVB270" s="254"/>
      <c r="NVC270" s="254"/>
      <c r="NVD270" s="254"/>
      <c r="NVE270" s="254"/>
      <c r="NVF270" s="254"/>
      <c r="NVG270" s="254"/>
      <c r="NVH270" s="254"/>
      <c r="NVI270" s="254"/>
      <c r="NVJ270" s="254"/>
      <c r="NVK270" s="254"/>
      <c r="NVL270" s="254"/>
      <c r="NVM270" s="254"/>
      <c r="NVN270" s="254"/>
      <c r="NVO270" s="254"/>
      <c r="NVP270" s="254"/>
      <c r="NVQ270" s="254"/>
      <c r="NVR270" s="254"/>
      <c r="NVS270" s="254"/>
      <c r="NVT270" s="254"/>
      <c r="NVU270" s="254"/>
      <c r="NVV270" s="254"/>
      <c r="NVW270" s="254"/>
      <c r="NVX270" s="254"/>
      <c r="NVY270" s="254"/>
      <c r="NVZ270" s="254"/>
      <c r="NWA270" s="254"/>
      <c r="NWB270" s="254"/>
      <c r="NWC270" s="254"/>
      <c r="NWD270" s="254"/>
      <c r="NWE270" s="254"/>
      <c r="NWF270" s="254"/>
      <c r="NWG270" s="254"/>
      <c r="NWH270" s="254"/>
      <c r="NWI270" s="254"/>
      <c r="NWJ270" s="254"/>
      <c r="NWK270" s="254"/>
      <c r="NWL270" s="254"/>
      <c r="NWM270" s="254"/>
      <c r="NWN270" s="254"/>
      <c r="NWO270" s="254"/>
      <c r="NWP270" s="254"/>
      <c r="NWQ270" s="254"/>
      <c r="NWR270" s="254"/>
      <c r="NWS270" s="254"/>
      <c r="NWT270" s="254"/>
      <c r="NWU270" s="254"/>
      <c r="NWV270" s="254"/>
      <c r="NWW270" s="254"/>
      <c r="NWX270" s="254"/>
      <c r="NWY270" s="254"/>
      <c r="NWZ270" s="254"/>
      <c r="NXA270" s="254"/>
      <c r="NXB270" s="254"/>
      <c r="NXC270" s="254"/>
      <c r="NXD270" s="254"/>
      <c r="NXE270" s="254"/>
      <c r="NXF270" s="254"/>
      <c r="NXG270" s="254"/>
      <c r="NXH270" s="254"/>
      <c r="NXI270" s="254"/>
      <c r="NXJ270" s="254"/>
      <c r="NXK270" s="254"/>
      <c r="NXL270" s="254"/>
      <c r="NXM270" s="254"/>
      <c r="NXN270" s="254"/>
      <c r="NXO270" s="254"/>
      <c r="NXP270" s="254"/>
      <c r="NXQ270" s="254"/>
      <c r="NXR270" s="254"/>
      <c r="NXS270" s="254"/>
      <c r="NXT270" s="254"/>
      <c r="NXU270" s="254"/>
      <c r="NXV270" s="254"/>
      <c r="NXW270" s="254"/>
      <c r="NXX270" s="254"/>
      <c r="NXY270" s="254"/>
      <c r="NXZ270" s="254"/>
      <c r="NYA270" s="254"/>
      <c r="NYB270" s="254"/>
      <c r="NYC270" s="254"/>
      <c r="NYD270" s="254"/>
      <c r="NYE270" s="254"/>
      <c r="NYF270" s="254"/>
      <c r="NYG270" s="254"/>
      <c r="NYH270" s="254"/>
      <c r="NYI270" s="254"/>
      <c r="NYJ270" s="254"/>
      <c r="NYK270" s="254"/>
      <c r="NYL270" s="254"/>
      <c r="NYM270" s="254"/>
      <c r="NYN270" s="254"/>
      <c r="NYO270" s="254"/>
      <c r="NYP270" s="254"/>
      <c r="NYQ270" s="254"/>
      <c r="NYR270" s="254"/>
      <c r="NYS270" s="254"/>
      <c r="NYT270" s="254"/>
      <c r="NYU270" s="254"/>
      <c r="NYV270" s="254"/>
      <c r="NYW270" s="254"/>
      <c r="NYX270" s="254"/>
      <c r="NYY270" s="254"/>
      <c r="NYZ270" s="254"/>
      <c r="NZA270" s="254"/>
      <c r="NZB270" s="254"/>
      <c r="NZC270" s="254"/>
      <c r="NZD270" s="254"/>
      <c r="NZE270" s="254"/>
      <c r="NZF270" s="254"/>
      <c r="NZG270" s="254"/>
      <c r="NZH270" s="254"/>
      <c r="NZI270" s="254"/>
      <c r="NZJ270" s="254"/>
      <c r="NZK270" s="254"/>
      <c r="NZL270" s="254"/>
      <c r="NZM270" s="254"/>
      <c r="NZN270" s="254"/>
      <c r="NZO270" s="254"/>
      <c r="NZP270" s="254"/>
      <c r="NZQ270" s="254"/>
      <c r="NZR270" s="254"/>
      <c r="NZS270" s="254"/>
      <c r="NZT270" s="254"/>
      <c r="NZU270" s="254"/>
      <c r="NZV270" s="254"/>
      <c r="NZW270" s="254"/>
      <c r="NZX270" s="254"/>
      <c r="NZY270" s="254"/>
      <c r="NZZ270" s="254"/>
      <c r="OAA270" s="254"/>
      <c r="OAB270" s="254"/>
      <c r="OAC270" s="254"/>
      <c r="OAD270" s="254"/>
      <c r="OAE270" s="254"/>
      <c r="OAF270" s="254"/>
      <c r="OAG270" s="254"/>
      <c r="OAH270" s="254"/>
      <c r="OAI270" s="254"/>
      <c r="OAJ270" s="254"/>
      <c r="OAK270" s="254"/>
      <c r="OAL270" s="254"/>
      <c r="OAM270" s="254"/>
      <c r="OAN270" s="254"/>
      <c r="OAO270" s="254"/>
      <c r="OAP270" s="254"/>
      <c r="OAQ270" s="254"/>
      <c r="OAR270" s="254"/>
      <c r="OAS270" s="254"/>
      <c r="OAT270" s="254"/>
      <c r="OAU270" s="254"/>
      <c r="OAV270" s="254"/>
      <c r="OAW270" s="254"/>
      <c r="OAX270" s="254"/>
      <c r="OAY270" s="254"/>
      <c r="OAZ270" s="254"/>
      <c r="OBA270" s="254"/>
      <c r="OBB270" s="254"/>
      <c r="OBC270" s="254"/>
      <c r="OBD270" s="254"/>
      <c r="OBE270" s="254"/>
      <c r="OBF270" s="254"/>
      <c r="OBG270" s="254"/>
      <c r="OBH270" s="254"/>
      <c r="OBI270" s="254"/>
      <c r="OBJ270" s="254"/>
      <c r="OBK270" s="254"/>
      <c r="OBL270" s="254"/>
      <c r="OBM270" s="254"/>
      <c r="OBN270" s="254"/>
      <c r="OBO270" s="254"/>
      <c r="OBP270" s="254"/>
      <c r="OBQ270" s="254"/>
      <c r="OBR270" s="254"/>
      <c r="OBS270" s="254"/>
      <c r="OBT270" s="254"/>
      <c r="OBU270" s="254"/>
      <c r="OBV270" s="254"/>
      <c r="OBW270" s="254"/>
      <c r="OBX270" s="254"/>
      <c r="OBY270" s="254"/>
      <c r="OBZ270" s="254"/>
      <c r="OCA270" s="254"/>
      <c r="OCB270" s="254"/>
      <c r="OCC270" s="254"/>
      <c r="OCD270" s="254"/>
      <c r="OCE270" s="254"/>
      <c r="OCF270" s="254"/>
      <c r="OCG270" s="254"/>
      <c r="OCH270" s="254"/>
      <c r="OCI270" s="254"/>
      <c r="OCJ270" s="254"/>
      <c r="OCK270" s="254"/>
      <c r="OCL270" s="254"/>
      <c r="OCM270" s="254"/>
      <c r="OCN270" s="254"/>
      <c r="OCO270" s="254"/>
      <c r="OCP270" s="254"/>
      <c r="OCQ270" s="254"/>
      <c r="OCR270" s="254"/>
      <c r="OCS270" s="254"/>
      <c r="OCT270" s="254"/>
      <c r="OCU270" s="254"/>
      <c r="OCV270" s="254"/>
      <c r="OCW270" s="254"/>
      <c r="OCX270" s="254"/>
      <c r="OCY270" s="254"/>
      <c r="OCZ270" s="254"/>
      <c r="ODA270" s="254"/>
      <c r="ODB270" s="254"/>
      <c r="ODC270" s="254"/>
      <c r="ODD270" s="254"/>
      <c r="ODE270" s="254"/>
      <c r="ODF270" s="254"/>
      <c r="ODG270" s="254"/>
      <c r="ODH270" s="254"/>
      <c r="ODI270" s="254"/>
      <c r="ODJ270" s="254"/>
      <c r="ODK270" s="254"/>
      <c r="ODL270" s="254"/>
      <c r="ODM270" s="254"/>
      <c r="ODN270" s="254"/>
      <c r="ODO270" s="254"/>
      <c r="ODP270" s="254"/>
      <c r="ODQ270" s="254"/>
      <c r="ODR270" s="254"/>
      <c r="ODS270" s="254"/>
      <c r="ODT270" s="254"/>
      <c r="ODU270" s="254"/>
      <c r="ODV270" s="254"/>
      <c r="ODW270" s="254"/>
      <c r="ODX270" s="254"/>
      <c r="ODY270" s="254"/>
      <c r="ODZ270" s="254"/>
      <c r="OEA270" s="254"/>
      <c r="OEB270" s="254"/>
      <c r="OEC270" s="254"/>
      <c r="OED270" s="254"/>
      <c r="OEE270" s="254"/>
      <c r="OEF270" s="254"/>
      <c r="OEG270" s="254"/>
      <c r="OEH270" s="254"/>
      <c r="OEI270" s="254"/>
      <c r="OEJ270" s="254"/>
      <c r="OEK270" s="254"/>
      <c r="OEL270" s="254"/>
      <c r="OEM270" s="254"/>
      <c r="OEN270" s="254"/>
      <c r="OEO270" s="254"/>
      <c r="OEP270" s="254"/>
      <c r="OEQ270" s="254"/>
      <c r="OER270" s="254"/>
      <c r="OES270" s="254"/>
      <c r="OET270" s="254"/>
      <c r="OEU270" s="254"/>
      <c r="OEV270" s="254"/>
      <c r="OEW270" s="254"/>
      <c r="OEX270" s="254"/>
      <c r="OEY270" s="254"/>
      <c r="OEZ270" s="254"/>
      <c r="OFA270" s="254"/>
      <c r="OFB270" s="254"/>
      <c r="OFC270" s="254"/>
      <c r="OFD270" s="254"/>
      <c r="OFE270" s="254"/>
      <c r="OFF270" s="254"/>
      <c r="OFG270" s="254"/>
      <c r="OFH270" s="254"/>
      <c r="OFI270" s="254"/>
      <c r="OFJ270" s="254"/>
      <c r="OFK270" s="254"/>
      <c r="OFL270" s="254"/>
      <c r="OFM270" s="254"/>
      <c r="OFN270" s="254"/>
      <c r="OFO270" s="254"/>
      <c r="OFP270" s="254"/>
      <c r="OFQ270" s="254"/>
      <c r="OFR270" s="254"/>
      <c r="OFS270" s="254"/>
      <c r="OFT270" s="254"/>
      <c r="OFU270" s="254"/>
      <c r="OFV270" s="254"/>
      <c r="OFW270" s="254"/>
      <c r="OFX270" s="254"/>
      <c r="OFY270" s="254"/>
      <c r="OFZ270" s="254"/>
      <c r="OGA270" s="254"/>
      <c r="OGB270" s="254"/>
      <c r="OGC270" s="254"/>
      <c r="OGD270" s="254"/>
      <c r="OGE270" s="254"/>
      <c r="OGF270" s="254"/>
      <c r="OGG270" s="254"/>
      <c r="OGH270" s="254"/>
      <c r="OGI270" s="254"/>
      <c r="OGJ270" s="254"/>
      <c r="OGK270" s="254"/>
      <c r="OGL270" s="254"/>
      <c r="OGM270" s="254"/>
      <c r="OGN270" s="254"/>
      <c r="OGO270" s="254"/>
      <c r="OGP270" s="254"/>
      <c r="OGQ270" s="254"/>
      <c r="OGR270" s="254"/>
      <c r="OGS270" s="254"/>
      <c r="OGT270" s="254"/>
      <c r="OGU270" s="254"/>
      <c r="OGV270" s="254"/>
      <c r="OGW270" s="254"/>
      <c r="OGX270" s="254"/>
      <c r="OGY270" s="254"/>
      <c r="OGZ270" s="254"/>
      <c r="OHA270" s="254"/>
      <c r="OHB270" s="254"/>
      <c r="OHC270" s="254"/>
      <c r="OHD270" s="254"/>
      <c r="OHE270" s="254"/>
      <c r="OHF270" s="254"/>
      <c r="OHG270" s="254"/>
      <c r="OHH270" s="254"/>
      <c r="OHI270" s="254"/>
      <c r="OHJ270" s="254"/>
      <c r="OHK270" s="254"/>
      <c r="OHL270" s="254"/>
      <c r="OHM270" s="254"/>
      <c r="OHN270" s="254"/>
      <c r="OHO270" s="254"/>
      <c r="OHP270" s="254"/>
      <c r="OHQ270" s="254"/>
      <c r="OHR270" s="254"/>
      <c r="OHS270" s="254"/>
      <c r="OHT270" s="254"/>
      <c r="OHU270" s="254"/>
      <c r="OHV270" s="254"/>
      <c r="OHW270" s="254"/>
      <c r="OHX270" s="254"/>
      <c r="OHY270" s="254"/>
      <c r="OHZ270" s="254"/>
      <c r="OIA270" s="254"/>
      <c r="OIB270" s="254"/>
      <c r="OIC270" s="254"/>
      <c r="OID270" s="254"/>
      <c r="OIE270" s="254"/>
      <c r="OIF270" s="254"/>
      <c r="OIG270" s="254"/>
      <c r="OIH270" s="254"/>
      <c r="OII270" s="254"/>
      <c r="OIJ270" s="254"/>
      <c r="OIK270" s="254"/>
      <c r="OIL270" s="254"/>
      <c r="OIM270" s="254"/>
      <c r="OIN270" s="254"/>
      <c r="OIO270" s="254"/>
      <c r="OIP270" s="254"/>
      <c r="OIQ270" s="254"/>
      <c r="OIR270" s="254"/>
      <c r="OIS270" s="254"/>
      <c r="OIT270" s="254"/>
      <c r="OIU270" s="254"/>
      <c r="OIV270" s="254"/>
      <c r="OIW270" s="254"/>
      <c r="OIX270" s="254"/>
      <c r="OIY270" s="254"/>
      <c r="OIZ270" s="254"/>
      <c r="OJA270" s="254"/>
      <c r="OJB270" s="254"/>
      <c r="OJC270" s="254"/>
      <c r="OJD270" s="254"/>
      <c r="OJE270" s="254"/>
      <c r="OJF270" s="254"/>
      <c r="OJG270" s="254"/>
      <c r="OJH270" s="254"/>
      <c r="OJI270" s="254"/>
      <c r="OJJ270" s="254"/>
      <c r="OJK270" s="254"/>
      <c r="OJL270" s="254"/>
      <c r="OJM270" s="254"/>
      <c r="OJN270" s="254"/>
      <c r="OJO270" s="254"/>
      <c r="OJP270" s="254"/>
      <c r="OJQ270" s="254"/>
      <c r="OJR270" s="254"/>
      <c r="OJS270" s="254"/>
      <c r="OJT270" s="254"/>
      <c r="OJU270" s="254"/>
      <c r="OJV270" s="254"/>
      <c r="OJW270" s="254"/>
      <c r="OJX270" s="254"/>
      <c r="OJY270" s="254"/>
      <c r="OJZ270" s="254"/>
      <c r="OKA270" s="254"/>
      <c r="OKB270" s="254"/>
      <c r="OKC270" s="254"/>
      <c r="OKD270" s="254"/>
      <c r="OKE270" s="254"/>
      <c r="OKF270" s="254"/>
      <c r="OKG270" s="254"/>
      <c r="OKH270" s="254"/>
      <c r="OKI270" s="254"/>
      <c r="OKJ270" s="254"/>
      <c r="OKK270" s="254"/>
      <c r="OKL270" s="254"/>
      <c r="OKM270" s="254"/>
      <c r="OKN270" s="254"/>
      <c r="OKO270" s="254"/>
      <c r="OKP270" s="254"/>
      <c r="OKQ270" s="254"/>
      <c r="OKR270" s="254"/>
      <c r="OKS270" s="254"/>
      <c r="OKT270" s="254"/>
      <c r="OKU270" s="254"/>
      <c r="OKV270" s="254"/>
      <c r="OKW270" s="254"/>
      <c r="OKX270" s="254"/>
      <c r="OKY270" s="254"/>
      <c r="OKZ270" s="254"/>
      <c r="OLA270" s="254"/>
      <c r="OLB270" s="254"/>
      <c r="OLC270" s="254"/>
      <c r="OLD270" s="254"/>
      <c r="OLE270" s="254"/>
      <c r="OLF270" s="254"/>
      <c r="OLG270" s="254"/>
      <c r="OLH270" s="254"/>
      <c r="OLI270" s="254"/>
      <c r="OLJ270" s="254"/>
      <c r="OLK270" s="254"/>
      <c r="OLL270" s="254"/>
      <c r="OLM270" s="254"/>
      <c r="OLN270" s="254"/>
      <c r="OLO270" s="254"/>
      <c r="OLP270" s="254"/>
      <c r="OLQ270" s="254"/>
      <c r="OLR270" s="254"/>
      <c r="OLS270" s="254"/>
      <c r="OLT270" s="254"/>
      <c r="OLU270" s="254"/>
      <c r="OLV270" s="254"/>
      <c r="OLW270" s="254"/>
      <c r="OLX270" s="254"/>
      <c r="OLY270" s="254"/>
      <c r="OLZ270" s="254"/>
      <c r="OMA270" s="254"/>
      <c r="OMB270" s="254"/>
      <c r="OMC270" s="254"/>
      <c r="OMD270" s="254"/>
      <c r="OME270" s="254"/>
      <c r="OMF270" s="254"/>
      <c r="OMG270" s="254"/>
      <c r="OMH270" s="254"/>
      <c r="OMI270" s="254"/>
      <c r="OMJ270" s="254"/>
      <c r="OMK270" s="254"/>
      <c r="OML270" s="254"/>
      <c r="OMM270" s="254"/>
      <c r="OMN270" s="254"/>
      <c r="OMO270" s="254"/>
      <c r="OMP270" s="254"/>
      <c r="OMQ270" s="254"/>
      <c r="OMR270" s="254"/>
      <c r="OMS270" s="254"/>
      <c r="OMT270" s="254"/>
      <c r="OMU270" s="254"/>
      <c r="OMV270" s="254"/>
      <c r="OMW270" s="254"/>
      <c r="OMX270" s="254"/>
      <c r="OMY270" s="254"/>
      <c r="OMZ270" s="254"/>
      <c r="ONA270" s="254"/>
      <c r="ONB270" s="254"/>
      <c r="ONC270" s="254"/>
      <c r="OND270" s="254"/>
      <c r="ONE270" s="254"/>
      <c r="ONF270" s="254"/>
      <c r="ONG270" s="254"/>
      <c r="ONH270" s="254"/>
      <c r="ONI270" s="254"/>
      <c r="ONJ270" s="254"/>
      <c r="ONK270" s="254"/>
      <c r="ONL270" s="254"/>
      <c r="ONM270" s="254"/>
      <c r="ONN270" s="254"/>
      <c r="ONO270" s="254"/>
      <c r="ONP270" s="254"/>
      <c r="ONQ270" s="254"/>
      <c r="ONR270" s="254"/>
      <c r="ONS270" s="254"/>
      <c r="ONT270" s="254"/>
      <c r="ONU270" s="254"/>
      <c r="ONV270" s="254"/>
      <c r="ONW270" s="254"/>
      <c r="ONX270" s="254"/>
      <c r="ONY270" s="254"/>
      <c r="ONZ270" s="254"/>
      <c r="OOA270" s="254"/>
      <c r="OOB270" s="254"/>
      <c r="OOC270" s="254"/>
      <c r="OOD270" s="254"/>
      <c r="OOE270" s="254"/>
      <c r="OOF270" s="254"/>
      <c r="OOG270" s="254"/>
      <c r="OOH270" s="254"/>
      <c r="OOI270" s="254"/>
      <c r="OOJ270" s="254"/>
      <c r="OOK270" s="254"/>
      <c r="OOL270" s="254"/>
      <c r="OOM270" s="254"/>
      <c r="OON270" s="254"/>
      <c r="OOO270" s="254"/>
      <c r="OOP270" s="254"/>
      <c r="OOQ270" s="254"/>
      <c r="OOR270" s="254"/>
      <c r="OOS270" s="254"/>
      <c r="OOT270" s="254"/>
      <c r="OOU270" s="254"/>
      <c r="OOV270" s="254"/>
      <c r="OOW270" s="254"/>
      <c r="OOX270" s="254"/>
      <c r="OOY270" s="254"/>
      <c r="OOZ270" s="254"/>
      <c r="OPA270" s="254"/>
      <c r="OPB270" s="254"/>
      <c r="OPC270" s="254"/>
      <c r="OPD270" s="254"/>
      <c r="OPE270" s="254"/>
      <c r="OPF270" s="254"/>
      <c r="OPG270" s="254"/>
      <c r="OPH270" s="254"/>
      <c r="OPI270" s="254"/>
      <c r="OPJ270" s="254"/>
      <c r="OPK270" s="254"/>
      <c r="OPL270" s="254"/>
      <c r="OPM270" s="254"/>
      <c r="OPN270" s="254"/>
      <c r="OPO270" s="254"/>
      <c r="OPP270" s="254"/>
      <c r="OPQ270" s="254"/>
      <c r="OPR270" s="254"/>
      <c r="OPS270" s="254"/>
      <c r="OPT270" s="254"/>
      <c r="OPU270" s="254"/>
      <c r="OPV270" s="254"/>
      <c r="OPW270" s="254"/>
      <c r="OPX270" s="254"/>
      <c r="OPY270" s="254"/>
      <c r="OPZ270" s="254"/>
      <c r="OQA270" s="254"/>
      <c r="OQB270" s="254"/>
      <c r="OQC270" s="254"/>
      <c r="OQD270" s="254"/>
      <c r="OQE270" s="254"/>
      <c r="OQF270" s="254"/>
      <c r="OQG270" s="254"/>
      <c r="OQH270" s="254"/>
      <c r="OQI270" s="254"/>
      <c r="OQJ270" s="254"/>
      <c r="OQK270" s="254"/>
      <c r="OQL270" s="254"/>
      <c r="OQM270" s="254"/>
      <c r="OQN270" s="254"/>
      <c r="OQO270" s="254"/>
      <c r="OQP270" s="254"/>
      <c r="OQQ270" s="254"/>
      <c r="OQR270" s="254"/>
      <c r="OQS270" s="254"/>
      <c r="OQT270" s="254"/>
      <c r="OQU270" s="254"/>
      <c r="OQV270" s="254"/>
      <c r="OQW270" s="254"/>
      <c r="OQX270" s="254"/>
      <c r="OQY270" s="254"/>
      <c r="OQZ270" s="254"/>
      <c r="ORA270" s="254"/>
      <c r="ORB270" s="254"/>
      <c r="ORC270" s="254"/>
      <c r="ORD270" s="254"/>
      <c r="ORE270" s="254"/>
      <c r="ORF270" s="254"/>
      <c r="ORG270" s="254"/>
      <c r="ORH270" s="254"/>
      <c r="ORI270" s="254"/>
      <c r="ORJ270" s="254"/>
      <c r="ORK270" s="254"/>
      <c r="ORL270" s="254"/>
      <c r="ORM270" s="254"/>
      <c r="ORN270" s="254"/>
      <c r="ORO270" s="254"/>
      <c r="ORP270" s="254"/>
      <c r="ORQ270" s="254"/>
      <c r="ORR270" s="254"/>
      <c r="ORS270" s="254"/>
      <c r="ORT270" s="254"/>
      <c r="ORU270" s="254"/>
      <c r="ORV270" s="254"/>
      <c r="ORW270" s="254"/>
      <c r="ORX270" s="254"/>
      <c r="ORY270" s="254"/>
      <c r="ORZ270" s="254"/>
      <c r="OSA270" s="254"/>
      <c r="OSB270" s="254"/>
      <c r="OSC270" s="254"/>
      <c r="OSD270" s="254"/>
      <c r="OSE270" s="254"/>
      <c r="OSF270" s="254"/>
      <c r="OSG270" s="254"/>
      <c r="OSH270" s="254"/>
      <c r="OSI270" s="254"/>
      <c r="OSJ270" s="254"/>
      <c r="OSK270" s="254"/>
      <c r="OSL270" s="254"/>
      <c r="OSM270" s="254"/>
      <c r="OSN270" s="254"/>
      <c r="OSO270" s="254"/>
      <c r="OSP270" s="254"/>
      <c r="OSQ270" s="254"/>
      <c r="OSR270" s="254"/>
      <c r="OSS270" s="254"/>
      <c r="OST270" s="254"/>
      <c r="OSU270" s="254"/>
      <c r="OSV270" s="254"/>
      <c r="OSW270" s="254"/>
      <c r="OSX270" s="254"/>
      <c r="OSY270" s="254"/>
      <c r="OSZ270" s="254"/>
      <c r="OTA270" s="254"/>
      <c r="OTB270" s="254"/>
      <c r="OTC270" s="254"/>
      <c r="OTD270" s="254"/>
      <c r="OTE270" s="254"/>
      <c r="OTF270" s="254"/>
      <c r="OTG270" s="254"/>
      <c r="OTH270" s="254"/>
      <c r="OTI270" s="254"/>
      <c r="OTJ270" s="254"/>
      <c r="OTK270" s="254"/>
      <c r="OTL270" s="254"/>
      <c r="OTM270" s="254"/>
      <c r="OTN270" s="254"/>
      <c r="OTO270" s="254"/>
      <c r="OTP270" s="254"/>
      <c r="OTQ270" s="254"/>
      <c r="OTR270" s="254"/>
      <c r="OTS270" s="254"/>
      <c r="OTT270" s="254"/>
      <c r="OTU270" s="254"/>
      <c r="OTV270" s="254"/>
      <c r="OTW270" s="254"/>
      <c r="OTX270" s="254"/>
      <c r="OTY270" s="254"/>
      <c r="OTZ270" s="254"/>
      <c r="OUA270" s="254"/>
      <c r="OUB270" s="254"/>
      <c r="OUC270" s="254"/>
      <c r="OUD270" s="254"/>
      <c r="OUE270" s="254"/>
      <c r="OUF270" s="254"/>
      <c r="OUG270" s="254"/>
      <c r="OUH270" s="254"/>
      <c r="OUI270" s="254"/>
      <c r="OUJ270" s="254"/>
      <c r="OUK270" s="254"/>
      <c r="OUL270" s="254"/>
      <c r="OUM270" s="254"/>
      <c r="OUN270" s="254"/>
      <c r="OUO270" s="254"/>
      <c r="OUP270" s="254"/>
      <c r="OUQ270" s="254"/>
      <c r="OUR270" s="254"/>
      <c r="OUS270" s="254"/>
      <c r="OUT270" s="254"/>
      <c r="OUU270" s="254"/>
      <c r="OUV270" s="254"/>
      <c r="OUW270" s="254"/>
      <c r="OUX270" s="254"/>
      <c r="OUY270" s="254"/>
      <c r="OUZ270" s="254"/>
      <c r="OVA270" s="254"/>
      <c r="OVB270" s="254"/>
      <c r="OVC270" s="254"/>
      <c r="OVD270" s="254"/>
      <c r="OVE270" s="254"/>
      <c r="OVF270" s="254"/>
      <c r="OVG270" s="254"/>
      <c r="OVH270" s="254"/>
      <c r="OVI270" s="254"/>
      <c r="OVJ270" s="254"/>
      <c r="OVK270" s="254"/>
      <c r="OVL270" s="254"/>
      <c r="OVM270" s="254"/>
      <c r="OVN270" s="254"/>
      <c r="OVO270" s="254"/>
      <c r="OVP270" s="254"/>
      <c r="OVQ270" s="254"/>
      <c r="OVR270" s="254"/>
      <c r="OVS270" s="254"/>
      <c r="OVT270" s="254"/>
      <c r="OVU270" s="254"/>
      <c r="OVV270" s="254"/>
      <c r="OVW270" s="254"/>
      <c r="OVX270" s="254"/>
      <c r="OVY270" s="254"/>
      <c r="OVZ270" s="254"/>
      <c r="OWA270" s="254"/>
      <c r="OWB270" s="254"/>
      <c r="OWC270" s="254"/>
      <c r="OWD270" s="254"/>
      <c r="OWE270" s="254"/>
      <c r="OWF270" s="254"/>
      <c r="OWG270" s="254"/>
      <c r="OWH270" s="254"/>
      <c r="OWI270" s="254"/>
      <c r="OWJ270" s="254"/>
      <c r="OWK270" s="254"/>
      <c r="OWL270" s="254"/>
      <c r="OWM270" s="254"/>
      <c r="OWN270" s="254"/>
      <c r="OWO270" s="254"/>
      <c r="OWP270" s="254"/>
      <c r="OWQ270" s="254"/>
      <c r="OWR270" s="254"/>
      <c r="OWS270" s="254"/>
      <c r="OWT270" s="254"/>
      <c r="OWU270" s="254"/>
      <c r="OWV270" s="254"/>
      <c r="OWW270" s="254"/>
      <c r="OWX270" s="254"/>
      <c r="OWY270" s="254"/>
      <c r="OWZ270" s="254"/>
      <c r="OXA270" s="254"/>
      <c r="OXB270" s="254"/>
      <c r="OXC270" s="254"/>
      <c r="OXD270" s="254"/>
      <c r="OXE270" s="254"/>
      <c r="OXF270" s="254"/>
      <c r="OXG270" s="254"/>
      <c r="OXH270" s="254"/>
      <c r="OXI270" s="254"/>
      <c r="OXJ270" s="254"/>
      <c r="OXK270" s="254"/>
      <c r="OXL270" s="254"/>
      <c r="OXM270" s="254"/>
      <c r="OXN270" s="254"/>
      <c r="OXO270" s="254"/>
      <c r="OXP270" s="254"/>
      <c r="OXQ270" s="254"/>
      <c r="OXR270" s="254"/>
      <c r="OXS270" s="254"/>
      <c r="OXT270" s="254"/>
      <c r="OXU270" s="254"/>
      <c r="OXV270" s="254"/>
      <c r="OXW270" s="254"/>
      <c r="OXX270" s="254"/>
      <c r="OXY270" s="254"/>
      <c r="OXZ270" s="254"/>
      <c r="OYA270" s="254"/>
      <c r="OYB270" s="254"/>
      <c r="OYC270" s="254"/>
      <c r="OYD270" s="254"/>
      <c r="OYE270" s="254"/>
      <c r="OYF270" s="254"/>
      <c r="OYG270" s="254"/>
      <c r="OYH270" s="254"/>
      <c r="OYI270" s="254"/>
      <c r="OYJ270" s="254"/>
      <c r="OYK270" s="254"/>
      <c r="OYL270" s="254"/>
      <c r="OYM270" s="254"/>
      <c r="OYN270" s="254"/>
      <c r="OYO270" s="254"/>
      <c r="OYP270" s="254"/>
      <c r="OYQ270" s="254"/>
      <c r="OYR270" s="254"/>
      <c r="OYS270" s="254"/>
      <c r="OYT270" s="254"/>
      <c r="OYU270" s="254"/>
      <c r="OYV270" s="254"/>
      <c r="OYW270" s="254"/>
      <c r="OYX270" s="254"/>
      <c r="OYY270" s="254"/>
      <c r="OYZ270" s="254"/>
      <c r="OZA270" s="254"/>
      <c r="OZB270" s="254"/>
      <c r="OZC270" s="254"/>
      <c r="OZD270" s="254"/>
      <c r="OZE270" s="254"/>
      <c r="OZF270" s="254"/>
      <c r="OZG270" s="254"/>
      <c r="OZH270" s="254"/>
      <c r="OZI270" s="254"/>
      <c r="OZJ270" s="254"/>
      <c r="OZK270" s="254"/>
      <c r="OZL270" s="254"/>
      <c r="OZM270" s="254"/>
      <c r="OZN270" s="254"/>
      <c r="OZO270" s="254"/>
      <c r="OZP270" s="254"/>
      <c r="OZQ270" s="254"/>
      <c r="OZR270" s="254"/>
      <c r="OZS270" s="254"/>
      <c r="OZT270" s="254"/>
      <c r="OZU270" s="254"/>
      <c r="OZV270" s="254"/>
      <c r="OZW270" s="254"/>
      <c r="OZX270" s="254"/>
      <c r="OZY270" s="254"/>
      <c r="OZZ270" s="254"/>
      <c r="PAA270" s="254"/>
      <c r="PAB270" s="254"/>
      <c r="PAC270" s="254"/>
      <c r="PAD270" s="254"/>
      <c r="PAE270" s="254"/>
      <c r="PAF270" s="254"/>
      <c r="PAG270" s="254"/>
      <c r="PAH270" s="254"/>
      <c r="PAI270" s="254"/>
      <c r="PAJ270" s="254"/>
      <c r="PAK270" s="254"/>
      <c r="PAL270" s="254"/>
      <c r="PAM270" s="254"/>
      <c r="PAN270" s="254"/>
      <c r="PAO270" s="254"/>
      <c r="PAP270" s="254"/>
      <c r="PAQ270" s="254"/>
      <c r="PAR270" s="254"/>
      <c r="PAS270" s="254"/>
      <c r="PAT270" s="254"/>
      <c r="PAU270" s="254"/>
      <c r="PAV270" s="254"/>
      <c r="PAW270" s="254"/>
      <c r="PAX270" s="254"/>
      <c r="PAY270" s="254"/>
      <c r="PAZ270" s="254"/>
      <c r="PBA270" s="254"/>
      <c r="PBB270" s="254"/>
      <c r="PBC270" s="254"/>
      <c r="PBD270" s="254"/>
      <c r="PBE270" s="254"/>
      <c r="PBF270" s="254"/>
      <c r="PBG270" s="254"/>
      <c r="PBH270" s="254"/>
      <c r="PBI270" s="254"/>
      <c r="PBJ270" s="254"/>
      <c r="PBK270" s="254"/>
      <c r="PBL270" s="254"/>
      <c r="PBM270" s="254"/>
      <c r="PBN270" s="254"/>
      <c r="PBO270" s="254"/>
      <c r="PBP270" s="254"/>
      <c r="PBQ270" s="254"/>
      <c r="PBR270" s="254"/>
      <c r="PBS270" s="254"/>
      <c r="PBT270" s="254"/>
      <c r="PBU270" s="254"/>
      <c r="PBV270" s="254"/>
      <c r="PBW270" s="254"/>
      <c r="PBX270" s="254"/>
      <c r="PBY270" s="254"/>
      <c r="PBZ270" s="254"/>
      <c r="PCA270" s="254"/>
      <c r="PCB270" s="254"/>
      <c r="PCC270" s="254"/>
      <c r="PCD270" s="254"/>
      <c r="PCE270" s="254"/>
      <c r="PCF270" s="254"/>
      <c r="PCG270" s="254"/>
      <c r="PCH270" s="254"/>
      <c r="PCI270" s="254"/>
      <c r="PCJ270" s="254"/>
      <c r="PCK270" s="254"/>
      <c r="PCL270" s="254"/>
      <c r="PCM270" s="254"/>
      <c r="PCN270" s="254"/>
      <c r="PCO270" s="254"/>
      <c r="PCP270" s="254"/>
      <c r="PCQ270" s="254"/>
      <c r="PCR270" s="254"/>
      <c r="PCS270" s="254"/>
      <c r="PCT270" s="254"/>
      <c r="PCU270" s="254"/>
      <c r="PCV270" s="254"/>
      <c r="PCW270" s="254"/>
      <c r="PCX270" s="254"/>
      <c r="PCY270" s="254"/>
      <c r="PCZ270" s="254"/>
      <c r="PDA270" s="254"/>
      <c r="PDB270" s="254"/>
      <c r="PDC270" s="254"/>
      <c r="PDD270" s="254"/>
      <c r="PDE270" s="254"/>
      <c r="PDF270" s="254"/>
      <c r="PDG270" s="254"/>
      <c r="PDH270" s="254"/>
      <c r="PDI270" s="254"/>
      <c r="PDJ270" s="254"/>
      <c r="PDK270" s="254"/>
      <c r="PDL270" s="254"/>
      <c r="PDM270" s="254"/>
      <c r="PDN270" s="254"/>
      <c r="PDO270" s="254"/>
      <c r="PDP270" s="254"/>
      <c r="PDQ270" s="254"/>
      <c r="PDR270" s="254"/>
      <c r="PDS270" s="254"/>
      <c r="PDT270" s="254"/>
      <c r="PDU270" s="254"/>
      <c r="PDV270" s="254"/>
      <c r="PDW270" s="254"/>
      <c r="PDX270" s="254"/>
      <c r="PDY270" s="254"/>
      <c r="PDZ270" s="254"/>
      <c r="PEA270" s="254"/>
      <c r="PEB270" s="254"/>
      <c r="PEC270" s="254"/>
      <c r="PED270" s="254"/>
      <c r="PEE270" s="254"/>
      <c r="PEF270" s="254"/>
      <c r="PEG270" s="254"/>
      <c r="PEH270" s="254"/>
      <c r="PEI270" s="254"/>
      <c r="PEJ270" s="254"/>
      <c r="PEK270" s="254"/>
      <c r="PEL270" s="254"/>
      <c r="PEM270" s="254"/>
      <c r="PEN270" s="254"/>
      <c r="PEO270" s="254"/>
      <c r="PEP270" s="254"/>
      <c r="PEQ270" s="254"/>
      <c r="PER270" s="254"/>
      <c r="PES270" s="254"/>
      <c r="PET270" s="254"/>
      <c r="PEU270" s="254"/>
      <c r="PEV270" s="254"/>
      <c r="PEW270" s="254"/>
      <c r="PEX270" s="254"/>
      <c r="PEY270" s="254"/>
      <c r="PEZ270" s="254"/>
      <c r="PFA270" s="254"/>
      <c r="PFB270" s="254"/>
      <c r="PFC270" s="254"/>
      <c r="PFD270" s="254"/>
      <c r="PFE270" s="254"/>
      <c r="PFF270" s="254"/>
      <c r="PFG270" s="254"/>
      <c r="PFH270" s="254"/>
      <c r="PFI270" s="254"/>
      <c r="PFJ270" s="254"/>
      <c r="PFK270" s="254"/>
      <c r="PFL270" s="254"/>
      <c r="PFM270" s="254"/>
      <c r="PFN270" s="254"/>
      <c r="PFO270" s="254"/>
      <c r="PFP270" s="254"/>
      <c r="PFQ270" s="254"/>
      <c r="PFR270" s="254"/>
      <c r="PFS270" s="254"/>
      <c r="PFT270" s="254"/>
      <c r="PFU270" s="254"/>
      <c r="PFV270" s="254"/>
      <c r="PFW270" s="254"/>
      <c r="PFX270" s="254"/>
      <c r="PFY270" s="254"/>
      <c r="PFZ270" s="254"/>
      <c r="PGA270" s="254"/>
      <c r="PGB270" s="254"/>
      <c r="PGC270" s="254"/>
      <c r="PGD270" s="254"/>
      <c r="PGE270" s="254"/>
      <c r="PGF270" s="254"/>
      <c r="PGG270" s="254"/>
      <c r="PGH270" s="254"/>
      <c r="PGI270" s="254"/>
      <c r="PGJ270" s="254"/>
      <c r="PGK270" s="254"/>
      <c r="PGL270" s="254"/>
      <c r="PGM270" s="254"/>
      <c r="PGN270" s="254"/>
      <c r="PGO270" s="254"/>
      <c r="PGP270" s="254"/>
      <c r="PGQ270" s="254"/>
      <c r="PGR270" s="254"/>
      <c r="PGS270" s="254"/>
      <c r="PGT270" s="254"/>
      <c r="PGU270" s="254"/>
      <c r="PGV270" s="254"/>
      <c r="PGW270" s="254"/>
      <c r="PGX270" s="254"/>
      <c r="PGY270" s="254"/>
      <c r="PGZ270" s="254"/>
      <c r="PHA270" s="254"/>
      <c r="PHB270" s="254"/>
      <c r="PHC270" s="254"/>
      <c r="PHD270" s="254"/>
      <c r="PHE270" s="254"/>
      <c r="PHF270" s="254"/>
      <c r="PHG270" s="254"/>
      <c r="PHH270" s="254"/>
      <c r="PHI270" s="254"/>
      <c r="PHJ270" s="254"/>
      <c r="PHK270" s="254"/>
      <c r="PHL270" s="254"/>
      <c r="PHM270" s="254"/>
      <c r="PHN270" s="254"/>
      <c r="PHO270" s="254"/>
      <c r="PHP270" s="254"/>
      <c r="PHQ270" s="254"/>
      <c r="PHR270" s="254"/>
      <c r="PHS270" s="254"/>
      <c r="PHT270" s="254"/>
      <c r="PHU270" s="254"/>
      <c r="PHV270" s="254"/>
      <c r="PHW270" s="254"/>
      <c r="PHX270" s="254"/>
      <c r="PHY270" s="254"/>
      <c r="PHZ270" s="254"/>
      <c r="PIA270" s="254"/>
      <c r="PIB270" s="254"/>
      <c r="PIC270" s="254"/>
      <c r="PID270" s="254"/>
      <c r="PIE270" s="254"/>
      <c r="PIF270" s="254"/>
      <c r="PIG270" s="254"/>
      <c r="PIH270" s="254"/>
      <c r="PII270" s="254"/>
      <c r="PIJ270" s="254"/>
      <c r="PIK270" s="254"/>
      <c r="PIL270" s="254"/>
      <c r="PIM270" s="254"/>
      <c r="PIN270" s="254"/>
      <c r="PIO270" s="254"/>
      <c r="PIP270" s="254"/>
      <c r="PIQ270" s="254"/>
      <c r="PIR270" s="254"/>
      <c r="PIS270" s="254"/>
      <c r="PIT270" s="254"/>
      <c r="PIU270" s="254"/>
      <c r="PIV270" s="254"/>
      <c r="PIW270" s="254"/>
      <c r="PIX270" s="254"/>
      <c r="PIY270" s="254"/>
      <c r="PIZ270" s="254"/>
      <c r="PJA270" s="254"/>
      <c r="PJB270" s="254"/>
      <c r="PJC270" s="254"/>
      <c r="PJD270" s="254"/>
      <c r="PJE270" s="254"/>
      <c r="PJF270" s="254"/>
      <c r="PJG270" s="254"/>
      <c r="PJH270" s="254"/>
      <c r="PJI270" s="254"/>
      <c r="PJJ270" s="254"/>
      <c r="PJK270" s="254"/>
      <c r="PJL270" s="254"/>
      <c r="PJM270" s="254"/>
      <c r="PJN270" s="254"/>
      <c r="PJO270" s="254"/>
      <c r="PJP270" s="254"/>
      <c r="PJQ270" s="254"/>
      <c r="PJR270" s="254"/>
      <c r="PJS270" s="254"/>
      <c r="PJT270" s="254"/>
      <c r="PJU270" s="254"/>
      <c r="PJV270" s="254"/>
      <c r="PJW270" s="254"/>
      <c r="PJX270" s="254"/>
      <c r="PJY270" s="254"/>
      <c r="PJZ270" s="254"/>
      <c r="PKA270" s="254"/>
      <c r="PKB270" s="254"/>
      <c r="PKC270" s="254"/>
      <c r="PKD270" s="254"/>
      <c r="PKE270" s="254"/>
      <c r="PKF270" s="254"/>
      <c r="PKG270" s="254"/>
      <c r="PKH270" s="254"/>
      <c r="PKI270" s="254"/>
      <c r="PKJ270" s="254"/>
      <c r="PKK270" s="254"/>
      <c r="PKL270" s="254"/>
      <c r="PKM270" s="254"/>
      <c r="PKN270" s="254"/>
      <c r="PKO270" s="254"/>
      <c r="PKP270" s="254"/>
      <c r="PKQ270" s="254"/>
      <c r="PKR270" s="254"/>
      <c r="PKS270" s="254"/>
      <c r="PKT270" s="254"/>
      <c r="PKU270" s="254"/>
      <c r="PKV270" s="254"/>
      <c r="PKW270" s="254"/>
      <c r="PKX270" s="254"/>
      <c r="PKY270" s="254"/>
      <c r="PKZ270" s="254"/>
      <c r="PLA270" s="254"/>
      <c r="PLB270" s="254"/>
      <c r="PLC270" s="254"/>
      <c r="PLD270" s="254"/>
      <c r="PLE270" s="254"/>
      <c r="PLF270" s="254"/>
      <c r="PLG270" s="254"/>
      <c r="PLH270" s="254"/>
      <c r="PLI270" s="254"/>
      <c r="PLJ270" s="254"/>
      <c r="PLK270" s="254"/>
      <c r="PLL270" s="254"/>
      <c r="PLM270" s="254"/>
      <c r="PLN270" s="254"/>
      <c r="PLO270" s="254"/>
      <c r="PLP270" s="254"/>
      <c r="PLQ270" s="254"/>
      <c r="PLR270" s="254"/>
      <c r="PLS270" s="254"/>
      <c r="PLT270" s="254"/>
      <c r="PLU270" s="254"/>
      <c r="PLV270" s="254"/>
      <c r="PLW270" s="254"/>
      <c r="PLX270" s="254"/>
      <c r="PLY270" s="254"/>
      <c r="PLZ270" s="254"/>
      <c r="PMA270" s="254"/>
      <c r="PMB270" s="254"/>
      <c r="PMC270" s="254"/>
      <c r="PMD270" s="254"/>
      <c r="PME270" s="254"/>
      <c r="PMF270" s="254"/>
      <c r="PMG270" s="254"/>
      <c r="PMH270" s="254"/>
      <c r="PMI270" s="254"/>
      <c r="PMJ270" s="254"/>
      <c r="PMK270" s="254"/>
      <c r="PML270" s="254"/>
      <c r="PMM270" s="254"/>
      <c r="PMN270" s="254"/>
      <c r="PMO270" s="254"/>
      <c r="PMP270" s="254"/>
      <c r="PMQ270" s="254"/>
      <c r="PMR270" s="254"/>
      <c r="PMS270" s="254"/>
      <c r="PMT270" s="254"/>
      <c r="PMU270" s="254"/>
      <c r="PMV270" s="254"/>
      <c r="PMW270" s="254"/>
      <c r="PMX270" s="254"/>
      <c r="PMY270" s="254"/>
      <c r="PMZ270" s="254"/>
      <c r="PNA270" s="254"/>
      <c r="PNB270" s="254"/>
      <c r="PNC270" s="254"/>
      <c r="PND270" s="254"/>
      <c r="PNE270" s="254"/>
      <c r="PNF270" s="254"/>
      <c r="PNG270" s="254"/>
      <c r="PNH270" s="254"/>
      <c r="PNI270" s="254"/>
      <c r="PNJ270" s="254"/>
      <c r="PNK270" s="254"/>
      <c r="PNL270" s="254"/>
      <c r="PNM270" s="254"/>
      <c r="PNN270" s="254"/>
      <c r="PNO270" s="254"/>
      <c r="PNP270" s="254"/>
      <c r="PNQ270" s="254"/>
      <c r="PNR270" s="254"/>
      <c r="PNS270" s="254"/>
      <c r="PNT270" s="254"/>
      <c r="PNU270" s="254"/>
      <c r="PNV270" s="254"/>
      <c r="PNW270" s="254"/>
      <c r="PNX270" s="254"/>
      <c r="PNY270" s="254"/>
      <c r="PNZ270" s="254"/>
      <c r="POA270" s="254"/>
      <c r="POB270" s="254"/>
      <c r="POC270" s="254"/>
      <c r="POD270" s="254"/>
      <c r="POE270" s="254"/>
      <c r="POF270" s="254"/>
      <c r="POG270" s="254"/>
      <c r="POH270" s="254"/>
      <c r="POI270" s="254"/>
      <c r="POJ270" s="254"/>
      <c r="POK270" s="254"/>
      <c r="POL270" s="254"/>
      <c r="POM270" s="254"/>
      <c r="PON270" s="254"/>
      <c r="POO270" s="254"/>
      <c r="POP270" s="254"/>
      <c r="POQ270" s="254"/>
      <c r="POR270" s="254"/>
      <c r="POS270" s="254"/>
      <c r="POT270" s="254"/>
      <c r="POU270" s="254"/>
      <c r="POV270" s="254"/>
      <c r="POW270" s="254"/>
      <c r="POX270" s="254"/>
      <c r="POY270" s="254"/>
      <c r="POZ270" s="254"/>
      <c r="PPA270" s="254"/>
      <c r="PPB270" s="254"/>
      <c r="PPC270" s="254"/>
      <c r="PPD270" s="254"/>
      <c r="PPE270" s="254"/>
      <c r="PPF270" s="254"/>
      <c r="PPG270" s="254"/>
      <c r="PPH270" s="254"/>
      <c r="PPI270" s="254"/>
      <c r="PPJ270" s="254"/>
      <c r="PPK270" s="254"/>
      <c r="PPL270" s="254"/>
      <c r="PPM270" s="254"/>
      <c r="PPN270" s="254"/>
      <c r="PPO270" s="254"/>
      <c r="PPP270" s="254"/>
      <c r="PPQ270" s="254"/>
      <c r="PPR270" s="254"/>
      <c r="PPS270" s="254"/>
      <c r="PPT270" s="254"/>
      <c r="PPU270" s="254"/>
      <c r="PPV270" s="254"/>
      <c r="PPW270" s="254"/>
      <c r="PPX270" s="254"/>
      <c r="PPY270" s="254"/>
      <c r="PPZ270" s="254"/>
      <c r="PQA270" s="254"/>
      <c r="PQB270" s="254"/>
      <c r="PQC270" s="254"/>
      <c r="PQD270" s="254"/>
      <c r="PQE270" s="254"/>
      <c r="PQF270" s="254"/>
      <c r="PQG270" s="254"/>
      <c r="PQH270" s="254"/>
      <c r="PQI270" s="254"/>
      <c r="PQJ270" s="254"/>
      <c r="PQK270" s="254"/>
      <c r="PQL270" s="254"/>
      <c r="PQM270" s="254"/>
      <c r="PQN270" s="254"/>
      <c r="PQO270" s="254"/>
      <c r="PQP270" s="254"/>
      <c r="PQQ270" s="254"/>
      <c r="PQR270" s="254"/>
      <c r="PQS270" s="254"/>
      <c r="PQT270" s="254"/>
      <c r="PQU270" s="254"/>
      <c r="PQV270" s="254"/>
      <c r="PQW270" s="254"/>
      <c r="PQX270" s="254"/>
      <c r="PQY270" s="254"/>
      <c r="PQZ270" s="254"/>
      <c r="PRA270" s="254"/>
      <c r="PRB270" s="254"/>
      <c r="PRC270" s="254"/>
      <c r="PRD270" s="254"/>
      <c r="PRE270" s="254"/>
      <c r="PRF270" s="254"/>
      <c r="PRG270" s="254"/>
      <c r="PRH270" s="254"/>
      <c r="PRI270" s="254"/>
      <c r="PRJ270" s="254"/>
      <c r="PRK270" s="254"/>
      <c r="PRL270" s="254"/>
      <c r="PRM270" s="254"/>
      <c r="PRN270" s="254"/>
      <c r="PRO270" s="254"/>
      <c r="PRP270" s="254"/>
      <c r="PRQ270" s="254"/>
      <c r="PRR270" s="254"/>
      <c r="PRS270" s="254"/>
      <c r="PRT270" s="254"/>
      <c r="PRU270" s="254"/>
      <c r="PRV270" s="254"/>
      <c r="PRW270" s="254"/>
      <c r="PRX270" s="254"/>
      <c r="PRY270" s="254"/>
      <c r="PRZ270" s="254"/>
      <c r="PSA270" s="254"/>
      <c r="PSB270" s="254"/>
      <c r="PSC270" s="254"/>
      <c r="PSD270" s="254"/>
      <c r="PSE270" s="254"/>
      <c r="PSF270" s="254"/>
      <c r="PSG270" s="254"/>
      <c r="PSH270" s="254"/>
      <c r="PSI270" s="254"/>
      <c r="PSJ270" s="254"/>
      <c r="PSK270" s="254"/>
      <c r="PSL270" s="254"/>
      <c r="PSM270" s="254"/>
      <c r="PSN270" s="254"/>
      <c r="PSO270" s="254"/>
      <c r="PSP270" s="254"/>
      <c r="PSQ270" s="254"/>
      <c r="PSR270" s="254"/>
      <c r="PSS270" s="254"/>
      <c r="PST270" s="254"/>
      <c r="PSU270" s="254"/>
      <c r="PSV270" s="254"/>
      <c r="PSW270" s="254"/>
      <c r="PSX270" s="254"/>
      <c r="PSY270" s="254"/>
      <c r="PSZ270" s="254"/>
      <c r="PTA270" s="254"/>
      <c r="PTB270" s="254"/>
      <c r="PTC270" s="254"/>
      <c r="PTD270" s="254"/>
      <c r="PTE270" s="254"/>
      <c r="PTF270" s="254"/>
      <c r="PTG270" s="254"/>
      <c r="PTH270" s="254"/>
      <c r="PTI270" s="254"/>
      <c r="PTJ270" s="254"/>
      <c r="PTK270" s="254"/>
      <c r="PTL270" s="254"/>
      <c r="PTM270" s="254"/>
      <c r="PTN270" s="254"/>
      <c r="PTO270" s="254"/>
      <c r="PTP270" s="254"/>
      <c r="PTQ270" s="254"/>
      <c r="PTR270" s="254"/>
      <c r="PTS270" s="254"/>
      <c r="PTT270" s="254"/>
      <c r="PTU270" s="254"/>
      <c r="PTV270" s="254"/>
      <c r="PTW270" s="254"/>
      <c r="PTX270" s="254"/>
      <c r="PTY270" s="254"/>
      <c r="PTZ270" s="254"/>
      <c r="PUA270" s="254"/>
      <c r="PUB270" s="254"/>
      <c r="PUC270" s="254"/>
      <c r="PUD270" s="254"/>
      <c r="PUE270" s="254"/>
      <c r="PUF270" s="254"/>
      <c r="PUG270" s="254"/>
      <c r="PUH270" s="254"/>
      <c r="PUI270" s="254"/>
      <c r="PUJ270" s="254"/>
      <c r="PUK270" s="254"/>
      <c r="PUL270" s="254"/>
      <c r="PUM270" s="254"/>
      <c r="PUN270" s="254"/>
      <c r="PUO270" s="254"/>
      <c r="PUP270" s="254"/>
      <c r="PUQ270" s="254"/>
      <c r="PUR270" s="254"/>
      <c r="PUS270" s="254"/>
      <c r="PUT270" s="254"/>
      <c r="PUU270" s="254"/>
      <c r="PUV270" s="254"/>
      <c r="PUW270" s="254"/>
      <c r="PUX270" s="254"/>
      <c r="PUY270" s="254"/>
      <c r="PUZ270" s="254"/>
      <c r="PVA270" s="254"/>
      <c r="PVB270" s="254"/>
      <c r="PVC270" s="254"/>
      <c r="PVD270" s="254"/>
      <c r="PVE270" s="254"/>
      <c r="PVF270" s="254"/>
      <c r="PVG270" s="254"/>
      <c r="PVH270" s="254"/>
      <c r="PVI270" s="254"/>
      <c r="PVJ270" s="254"/>
      <c r="PVK270" s="254"/>
      <c r="PVL270" s="254"/>
      <c r="PVM270" s="254"/>
      <c r="PVN270" s="254"/>
      <c r="PVO270" s="254"/>
      <c r="PVP270" s="254"/>
      <c r="PVQ270" s="254"/>
      <c r="PVR270" s="254"/>
      <c r="PVS270" s="254"/>
      <c r="PVT270" s="254"/>
      <c r="PVU270" s="254"/>
      <c r="PVV270" s="254"/>
      <c r="PVW270" s="254"/>
      <c r="PVX270" s="254"/>
      <c r="PVY270" s="254"/>
      <c r="PVZ270" s="254"/>
      <c r="PWA270" s="254"/>
      <c r="PWB270" s="254"/>
      <c r="PWC270" s="254"/>
      <c r="PWD270" s="254"/>
      <c r="PWE270" s="254"/>
      <c r="PWF270" s="254"/>
      <c r="PWG270" s="254"/>
      <c r="PWH270" s="254"/>
      <c r="PWI270" s="254"/>
      <c r="PWJ270" s="254"/>
      <c r="PWK270" s="254"/>
      <c r="PWL270" s="254"/>
      <c r="PWM270" s="254"/>
      <c r="PWN270" s="254"/>
      <c r="PWO270" s="254"/>
      <c r="PWP270" s="254"/>
      <c r="PWQ270" s="254"/>
      <c r="PWR270" s="254"/>
      <c r="PWS270" s="254"/>
      <c r="PWT270" s="254"/>
      <c r="PWU270" s="254"/>
      <c r="PWV270" s="254"/>
      <c r="PWW270" s="254"/>
      <c r="PWX270" s="254"/>
      <c r="PWY270" s="254"/>
      <c r="PWZ270" s="254"/>
      <c r="PXA270" s="254"/>
      <c r="PXB270" s="254"/>
      <c r="PXC270" s="254"/>
      <c r="PXD270" s="254"/>
      <c r="PXE270" s="254"/>
      <c r="PXF270" s="254"/>
      <c r="PXG270" s="254"/>
      <c r="PXH270" s="254"/>
      <c r="PXI270" s="254"/>
      <c r="PXJ270" s="254"/>
      <c r="PXK270" s="254"/>
      <c r="PXL270" s="254"/>
      <c r="PXM270" s="254"/>
      <c r="PXN270" s="254"/>
      <c r="PXO270" s="254"/>
      <c r="PXP270" s="254"/>
      <c r="PXQ270" s="254"/>
      <c r="PXR270" s="254"/>
      <c r="PXS270" s="254"/>
      <c r="PXT270" s="254"/>
      <c r="PXU270" s="254"/>
      <c r="PXV270" s="254"/>
      <c r="PXW270" s="254"/>
      <c r="PXX270" s="254"/>
      <c r="PXY270" s="254"/>
      <c r="PXZ270" s="254"/>
      <c r="PYA270" s="254"/>
      <c r="PYB270" s="254"/>
      <c r="PYC270" s="254"/>
      <c r="PYD270" s="254"/>
      <c r="PYE270" s="254"/>
      <c r="PYF270" s="254"/>
      <c r="PYG270" s="254"/>
      <c r="PYH270" s="254"/>
      <c r="PYI270" s="254"/>
      <c r="PYJ270" s="254"/>
      <c r="PYK270" s="254"/>
      <c r="PYL270" s="254"/>
      <c r="PYM270" s="254"/>
      <c r="PYN270" s="254"/>
      <c r="PYO270" s="254"/>
      <c r="PYP270" s="254"/>
      <c r="PYQ270" s="254"/>
      <c r="PYR270" s="254"/>
      <c r="PYS270" s="254"/>
      <c r="PYT270" s="254"/>
      <c r="PYU270" s="254"/>
      <c r="PYV270" s="254"/>
      <c r="PYW270" s="254"/>
      <c r="PYX270" s="254"/>
      <c r="PYY270" s="254"/>
      <c r="PYZ270" s="254"/>
      <c r="PZA270" s="254"/>
      <c r="PZB270" s="254"/>
      <c r="PZC270" s="254"/>
      <c r="PZD270" s="254"/>
      <c r="PZE270" s="254"/>
      <c r="PZF270" s="254"/>
      <c r="PZG270" s="254"/>
      <c r="PZH270" s="254"/>
      <c r="PZI270" s="254"/>
      <c r="PZJ270" s="254"/>
      <c r="PZK270" s="254"/>
      <c r="PZL270" s="254"/>
      <c r="PZM270" s="254"/>
      <c r="PZN270" s="254"/>
      <c r="PZO270" s="254"/>
      <c r="PZP270" s="254"/>
      <c r="PZQ270" s="254"/>
      <c r="PZR270" s="254"/>
      <c r="PZS270" s="254"/>
      <c r="PZT270" s="254"/>
      <c r="PZU270" s="254"/>
      <c r="PZV270" s="254"/>
      <c r="PZW270" s="254"/>
      <c r="PZX270" s="254"/>
      <c r="PZY270" s="254"/>
      <c r="PZZ270" s="254"/>
      <c r="QAA270" s="254"/>
      <c r="QAB270" s="254"/>
      <c r="QAC270" s="254"/>
      <c r="QAD270" s="254"/>
      <c r="QAE270" s="254"/>
      <c r="QAF270" s="254"/>
      <c r="QAG270" s="254"/>
      <c r="QAH270" s="254"/>
      <c r="QAI270" s="254"/>
      <c r="QAJ270" s="254"/>
      <c r="QAK270" s="254"/>
      <c r="QAL270" s="254"/>
      <c r="QAM270" s="254"/>
      <c r="QAN270" s="254"/>
      <c r="QAO270" s="254"/>
      <c r="QAP270" s="254"/>
      <c r="QAQ270" s="254"/>
      <c r="QAR270" s="254"/>
      <c r="QAS270" s="254"/>
      <c r="QAT270" s="254"/>
      <c r="QAU270" s="254"/>
      <c r="QAV270" s="254"/>
      <c r="QAW270" s="254"/>
      <c r="QAX270" s="254"/>
      <c r="QAY270" s="254"/>
      <c r="QAZ270" s="254"/>
      <c r="QBA270" s="254"/>
      <c r="QBB270" s="254"/>
      <c r="QBC270" s="254"/>
      <c r="QBD270" s="254"/>
      <c r="QBE270" s="254"/>
      <c r="QBF270" s="254"/>
      <c r="QBG270" s="254"/>
      <c r="QBH270" s="254"/>
      <c r="QBI270" s="254"/>
      <c r="QBJ270" s="254"/>
      <c r="QBK270" s="254"/>
      <c r="QBL270" s="254"/>
      <c r="QBM270" s="254"/>
      <c r="QBN270" s="254"/>
      <c r="QBO270" s="254"/>
      <c r="QBP270" s="254"/>
      <c r="QBQ270" s="254"/>
      <c r="QBR270" s="254"/>
      <c r="QBS270" s="254"/>
      <c r="QBT270" s="254"/>
      <c r="QBU270" s="254"/>
      <c r="QBV270" s="254"/>
      <c r="QBW270" s="254"/>
      <c r="QBX270" s="254"/>
      <c r="QBY270" s="254"/>
      <c r="QBZ270" s="254"/>
      <c r="QCA270" s="254"/>
      <c r="QCB270" s="254"/>
      <c r="QCC270" s="254"/>
      <c r="QCD270" s="254"/>
      <c r="QCE270" s="254"/>
      <c r="QCF270" s="254"/>
      <c r="QCG270" s="254"/>
      <c r="QCH270" s="254"/>
      <c r="QCI270" s="254"/>
      <c r="QCJ270" s="254"/>
      <c r="QCK270" s="254"/>
      <c r="QCL270" s="254"/>
      <c r="QCM270" s="254"/>
      <c r="QCN270" s="254"/>
      <c r="QCO270" s="254"/>
      <c r="QCP270" s="254"/>
      <c r="QCQ270" s="254"/>
      <c r="QCR270" s="254"/>
      <c r="QCS270" s="254"/>
      <c r="QCT270" s="254"/>
      <c r="QCU270" s="254"/>
      <c r="QCV270" s="254"/>
      <c r="QCW270" s="254"/>
      <c r="QCX270" s="254"/>
      <c r="QCY270" s="254"/>
      <c r="QCZ270" s="254"/>
      <c r="QDA270" s="254"/>
      <c r="QDB270" s="254"/>
      <c r="QDC270" s="254"/>
      <c r="QDD270" s="254"/>
      <c r="QDE270" s="254"/>
      <c r="QDF270" s="254"/>
      <c r="QDG270" s="254"/>
      <c r="QDH270" s="254"/>
      <c r="QDI270" s="254"/>
      <c r="QDJ270" s="254"/>
      <c r="QDK270" s="254"/>
      <c r="QDL270" s="254"/>
      <c r="QDM270" s="254"/>
      <c r="QDN270" s="254"/>
      <c r="QDO270" s="254"/>
      <c r="QDP270" s="254"/>
      <c r="QDQ270" s="254"/>
      <c r="QDR270" s="254"/>
      <c r="QDS270" s="254"/>
      <c r="QDT270" s="254"/>
      <c r="QDU270" s="254"/>
      <c r="QDV270" s="254"/>
      <c r="QDW270" s="254"/>
      <c r="QDX270" s="254"/>
      <c r="QDY270" s="254"/>
      <c r="QDZ270" s="254"/>
      <c r="QEA270" s="254"/>
      <c r="QEB270" s="254"/>
      <c r="QEC270" s="254"/>
      <c r="QED270" s="254"/>
      <c r="QEE270" s="254"/>
      <c r="QEF270" s="254"/>
      <c r="QEG270" s="254"/>
      <c r="QEH270" s="254"/>
      <c r="QEI270" s="254"/>
      <c r="QEJ270" s="254"/>
      <c r="QEK270" s="254"/>
      <c r="QEL270" s="254"/>
      <c r="QEM270" s="254"/>
      <c r="QEN270" s="254"/>
      <c r="QEO270" s="254"/>
      <c r="QEP270" s="254"/>
      <c r="QEQ270" s="254"/>
      <c r="QER270" s="254"/>
      <c r="QES270" s="254"/>
      <c r="QET270" s="254"/>
      <c r="QEU270" s="254"/>
      <c r="QEV270" s="254"/>
      <c r="QEW270" s="254"/>
      <c r="QEX270" s="254"/>
      <c r="QEY270" s="254"/>
      <c r="QEZ270" s="254"/>
      <c r="QFA270" s="254"/>
      <c r="QFB270" s="254"/>
      <c r="QFC270" s="254"/>
      <c r="QFD270" s="254"/>
      <c r="QFE270" s="254"/>
      <c r="QFF270" s="254"/>
      <c r="QFG270" s="254"/>
      <c r="QFH270" s="254"/>
      <c r="QFI270" s="254"/>
      <c r="QFJ270" s="254"/>
      <c r="QFK270" s="254"/>
      <c r="QFL270" s="254"/>
      <c r="QFM270" s="254"/>
      <c r="QFN270" s="254"/>
      <c r="QFO270" s="254"/>
      <c r="QFP270" s="254"/>
      <c r="QFQ270" s="254"/>
      <c r="QFR270" s="254"/>
      <c r="QFS270" s="254"/>
      <c r="QFT270" s="254"/>
      <c r="QFU270" s="254"/>
      <c r="QFV270" s="254"/>
      <c r="QFW270" s="254"/>
      <c r="QFX270" s="254"/>
      <c r="QFY270" s="254"/>
      <c r="QFZ270" s="254"/>
      <c r="QGA270" s="254"/>
      <c r="QGB270" s="254"/>
      <c r="QGC270" s="254"/>
      <c r="QGD270" s="254"/>
      <c r="QGE270" s="254"/>
      <c r="QGF270" s="254"/>
      <c r="QGG270" s="254"/>
      <c r="QGH270" s="254"/>
      <c r="QGI270" s="254"/>
      <c r="QGJ270" s="254"/>
      <c r="QGK270" s="254"/>
      <c r="QGL270" s="254"/>
      <c r="QGM270" s="254"/>
      <c r="QGN270" s="254"/>
      <c r="QGO270" s="254"/>
      <c r="QGP270" s="254"/>
      <c r="QGQ270" s="254"/>
      <c r="QGR270" s="254"/>
      <c r="QGS270" s="254"/>
      <c r="QGT270" s="254"/>
      <c r="QGU270" s="254"/>
      <c r="QGV270" s="254"/>
      <c r="QGW270" s="254"/>
      <c r="QGX270" s="254"/>
      <c r="QGY270" s="254"/>
      <c r="QGZ270" s="254"/>
      <c r="QHA270" s="254"/>
      <c r="QHB270" s="254"/>
      <c r="QHC270" s="254"/>
      <c r="QHD270" s="254"/>
      <c r="QHE270" s="254"/>
      <c r="QHF270" s="254"/>
      <c r="QHG270" s="254"/>
      <c r="QHH270" s="254"/>
      <c r="QHI270" s="254"/>
      <c r="QHJ270" s="254"/>
      <c r="QHK270" s="254"/>
      <c r="QHL270" s="254"/>
      <c r="QHM270" s="254"/>
      <c r="QHN270" s="254"/>
      <c r="QHO270" s="254"/>
      <c r="QHP270" s="254"/>
      <c r="QHQ270" s="254"/>
      <c r="QHR270" s="254"/>
      <c r="QHS270" s="254"/>
      <c r="QHT270" s="254"/>
      <c r="QHU270" s="254"/>
      <c r="QHV270" s="254"/>
      <c r="QHW270" s="254"/>
      <c r="QHX270" s="254"/>
      <c r="QHY270" s="254"/>
      <c r="QHZ270" s="254"/>
      <c r="QIA270" s="254"/>
      <c r="QIB270" s="254"/>
      <c r="QIC270" s="254"/>
      <c r="QID270" s="254"/>
      <c r="QIE270" s="254"/>
      <c r="QIF270" s="254"/>
      <c r="QIG270" s="254"/>
      <c r="QIH270" s="254"/>
      <c r="QII270" s="254"/>
      <c r="QIJ270" s="254"/>
      <c r="QIK270" s="254"/>
      <c r="QIL270" s="254"/>
      <c r="QIM270" s="254"/>
      <c r="QIN270" s="254"/>
      <c r="QIO270" s="254"/>
      <c r="QIP270" s="254"/>
      <c r="QIQ270" s="254"/>
      <c r="QIR270" s="254"/>
      <c r="QIS270" s="254"/>
      <c r="QIT270" s="254"/>
      <c r="QIU270" s="254"/>
      <c r="QIV270" s="254"/>
      <c r="QIW270" s="254"/>
      <c r="QIX270" s="254"/>
      <c r="QIY270" s="254"/>
      <c r="QIZ270" s="254"/>
      <c r="QJA270" s="254"/>
      <c r="QJB270" s="254"/>
      <c r="QJC270" s="254"/>
      <c r="QJD270" s="254"/>
      <c r="QJE270" s="254"/>
      <c r="QJF270" s="254"/>
      <c r="QJG270" s="254"/>
      <c r="QJH270" s="254"/>
      <c r="QJI270" s="254"/>
      <c r="QJJ270" s="254"/>
      <c r="QJK270" s="254"/>
      <c r="QJL270" s="254"/>
      <c r="QJM270" s="254"/>
      <c r="QJN270" s="254"/>
      <c r="QJO270" s="254"/>
      <c r="QJP270" s="254"/>
      <c r="QJQ270" s="254"/>
      <c r="QJR270" s="254"/>
      <c r="QJS270" s="254"/>
      <c r="QJT270" s="254"/>
      <c r="QJU270" s="254"/>
      <c r="QJV270" s="254"/>
      <c r="QJW270" s="254"/>
      <c r="QJX270" s="254"/>
      <c r="QJY270" s="254"/>
      <c r="QJZ270" s="254"/>
      <c r="QKA270" s="254"/>
      <c r="QKB270" s="254"/>
      <c r="QKC270" s="254"/>
      <c r="QKD270" s="254"/>
      <c r="QKE270" s="254"/>
      <c r="QKF270" s="254"/>
      <c r="QKG270" s="254"/>
      <c r="QKH270" s="254"/>
      <c r="QKI270" s="254"/>
      <c r="QKJ270" s="254"/>
      <c r="QKK270" s="254"/>
      <c r="QKL270" s="254"/>
      <c r="QKM270" s="254"/>
      <c r="QKN270" s="254"/>
      <c r="QKO270" s="254"/>
      <c r="QKP270" s="254"/>
      <c r="QKQ270" s="254"/>
      <c r="QKR270" s="254"/>
      <c r="QKS270" s="254"/>
      <c r="QKT270" s="254"/>
      <c r="QKU270" s="254"/>
      <c r="QKV270" s="254"/>
      <c r="QKW270" s="254"/>
      <c r="QKX270" s="254"/>
      <c r="QKY270" s="254"/>
      <c r="QKZ270" s="254"/>
      <c r="QLA270" s="254"/>
      <c r="QLB270" s="254"/>
      <c r="QLC270" s="254"/>
      <c r="QLD270" s="254"/>
      <c r="QLE270" s="254"/>
      <c r="QLF270" s="254"/>
      <c r="QLG270" s="254"/>
      <c r="QLH270" s="254"/>
      <c r="QLI270" s="254"/>
      <c r="QLJ270" s="254"/>
      <c r="QLK270" s="254"/>
      <c r="QLL270" s="254"/>
      <c r="QLM270" s="254"/>
      <c r="QLN270" s="254"/>
      <c r="QLO270" s="254"/>
      <c r="QLP270" s="254"/>
      <c r="QLQ270" s="254"/>
      <c r="QLR270" s="254"/>
      <c r="QLS270" s="254"/>
      <c r="QLT270" s="254"/>
      <c r="QLU270" s="254"/>
      <c r="QLV270" s="254"/>
      <c r="QLW270" s="254"/>
      <c r="QLX270" s="254"/>
      <c r="QLY270" s="254"/>
      <c r="QLZ270" s="254"/>
      <c r="QMA270" s="254"/>
      <c r="QMB270" s="254"/>
      <c r="QMC270" s="254"/>
      <c r="QMD270" s="254"/>
      <c r="QME270" s="254"/>
      <c r="QMF270" s="254"/>
      <c r="QMG270" s="254"/>
      <c r="QMH270" s="254"/>
      <c r="QMI270" s="254"/>
      <c r="QMJ270" s="254"/>
      <c r="QMK270" s="254"/>
      <c r="QML270" s="254"/>
      <c r="QMM270" s="254"/>
      <c r="QMN270" s="254"/>
      <c r="QMO270" s="254"/>
      <c r="QMP270" s="254"/>
      <c r="QMQ270" s="254"/>
      <c r="QMR270" s="254"/>
      <c r="QMS270" s="254"/>
      <c r="QMT270" s="254"/>
      <c r="QMU270" s="254"/>
      <c r="QMV270" s="254"/>
      <c r="QMW270" s="254"/>
      <c r="QMX270" s="254"/>
      <c r="QMY270" s="254"/>
      <c r="QMZ270" s="254"/>
      <c r="QNA270" s="254"/>
      <c r="QNB270" s="254"/>
      <c r="QNC270" s="254"/>
      <c r="QND270" s="254"/>
      <c r="QNE270" s="254"/>
      <c r="QNF270" s="254"/>
      <c r="QNG270" s="254"/>
      <c r="QNH270" s="254"/>
      <c r="QNI270" s="254"/>
      <c r="QNJ270" s="254"/>
      <c r="QNK270" s="254"/>
      <c r="QNL270" s="254"/>
      <c r="QNM270" s="254"/>
      <c r="QNN270" s="254"/>
      <c r="QNO270" s="254"/>
      <c r="QNP270" s="254"/>
      <c r="QNQ270" s="254"/>
      <c r="QNR270" s="254"/>
      <c r="QNS270" s="254"/>
      <c r="QNT270" s="254"/>
      <c r="QNU270" s="254"/>
      <c r="QNV270" s="254"/>
      <c r="QNW270" s="254"/>
      <c r="QNX270" s="254"/>
      <c r="QNY270" s="254"/>
      <c r="QNZ270" s="254"/>
      <c r="QOA270" s="254"/>
      <c r="QOB270" s="254"/>
      <c r="QOC270" s="254"/>
      <c r="QOD270" s="254"/>
      <c r="QOE270" s="254"/>
      <c r="QOF270" s="254"/>
      <c r="QOG270" s="254"/>
      <c r="QOH270" s="254"/>
      <c r="QOI270" s="254"/>
      <c r="QOJ270" s="254"/>
      <c r="QOK270" s="254"/>
      <c r="QOL270" s="254"/>
      <c r="QOM270" s="254"/>
      <c r="QON270" s="254"/>
      <c r="QOO270" s="254"/>
      <c r="QOP270" s="254"/>
      <c r="QOQ270" s="254"/>
      <c r="QOR270" s="254"/>
      <c r="QOS270" s="254"/>
      <c r="QOT270" s="254"/>
      <c r="QOU270" s="254"/>
      <c r="QOV270" s="254"/>
      <c r="QOW270" s="254"/>
      <c r="QOX270" s="254"/>
      <c r="QOY270" s="254"/>
      <c r="QOZ270" s="254"/>
      <c r="QPA270" s="254"/>
      <c r="QPB270" s="254"/>
      <c r="QPC270" s="254"/>
      <c r="QPD270" s="254"/>
      <c r="QPE270" s="254"/>
      <c r="QPF270" s="254"/>
      <c r="QPG270" s="254"/>
      <c r="QPH270" s="254"/>
      <c r="QPI270" s="254"/>
      <c r="QPJ270" s="254"/>
      <c r="QPK270" s="254"/>
      <c r="QPL270" s="254"/>
      <c r="QPM270" s="254"/>
      <c r="QPN270" s="254"/>
      <c r="QPO270" s="254"/>
      <c r="QPP270" s="254"/>
      <c r="QPQ270" s="254"/>
      <c r="QPR270" s="254"/>
      <c r="QPS270" s="254"/>
      <c r="QPT270" s="254"/>
      <c r="QPU270" s="254"/>
      <c r="QPV270" s="254"/>
      <c r="QPW270" s="254"/>
      <c r="QPX270" s="254"/>
      <c r="QPY270" s="254"/>
      <c r="QPZ270" s="254"/>
      <c r="QQA270" s="254"/>
      <c r="QQB270" s="254"/>
      <c r="QQC270" s="254"/>
      <c r="QQD270" s="254"/>
      <c r="QQE270" s="254"/>
      <c r="QQF270" s="254"/>
      <c r="QQG270" s="254"/>
      <c r="QQH270" s="254"/>
      <c r="QQI270" s="254"/>
      <c r="QQJ270" s="254"/>
      <c r="QQK270" s="254"/>
      <c r="QQL270" s="254"/>
      <c r="QQM270" s="254"/>
      <c r="QQN270" s="254"/>
      <c r="QQO270" s="254"/>
      <c r="QQP270" s="254"/>
      <c r="QQQ270" s="254"/>
      <c r="QQR270" s="254"/>
      <c r="QQS270" s="254"/>
      <c r="QQT270" s="254"/>
      <c r="QQU270" s="254"/>
      <c r="QQV270" s="254"/>
      <c r="QQW270" s="254"/>
      <c r="QQX270" s="254"/>
      <c r="QQY270" s="254"/>
      <c r="QQZ270" s="254"/>
      <c r="QRA270" s="254"/>
      <c r="QRB270" s="254"/>
      <c r="QRC270" s="254"/>
      <c r="QRD270" s="254"/>
      <c r="QRE270" s="254"/>
      <c r="QRF270" s="254"/>
      <c r="QRG270" s="254"/>
      <c r="QRH270" s="254"/>
      <c r="QRI270" s="254"/>
      <c r="QRJ270" s="254"/>
      <c r="QRK270" s="254"/>
      <c r="QRL270" s="254"/>
      <c r="QRM270" s="254"/>
      <c r="QRN270" s="254"/>
      <c r="QRO270" s="254"/>
      <c r="QRP270" s="254"/>
      <c r="QRQ270" s="254"/>
      <c r="QRR270" s="254"/>
      <c r="QRS270" s="254"/>
      <c r="QRT270" s="254"/>
      <c r="QRU270" s="254"/>
      <c r="QRV270" s="254"/>
      <c r="QRW270" s="254"/>
      <c r="QRX270" s="254"/>
      <c r="QRY270" s="254"/>
      <c r="QRZ270" s="254"/>
      <c r="QSA270" s="254"/>
      <c r="QSB270" s="254"/>
      <c r="QSC270" s="254"/>
      <c r="QSD270" s="254"/>
      <c r="QSE270" s="254"/>
      <c r="QSF270" s="254"/>
      <c r="QSG270" s="254"/>
      <c r="QSH270" s="254"/>
      <c r="QSI270" s="254"/>
      <c r="QSJ270" s="254"/>
      <c r="QSK270" s="254"/>
      <c r="QSL270" s="254"/>
      <c r="QSM270" s="254"/>
      <c r="QSN270" s="254"/>
      <c r="QSO270" s="254"/>
      <c r="QSP270" s="254"/>
      <c r="QSQ270" s="254"/>
      <c r="QSR270" s="254"/>
      <c r="QSS270" s="254"/>
      <c r="QST270" s="254"/>
      <c r="QSU270" s="254"/>
      <c r="QSV270" s="254"/>
      <c r="QSW270" s="254"/>
      <c r="QSX270" s="254"/>
      <c r="QSY270" s="254"/>
      <c r="QSZ270" s="254"/>
      <c r="QTA270" s="254"/>
      <c r="QTB270" s="254"/>
      <c r="QTC270" s="254"/>
      <c r="QTD270" s="254"/>
      <c r="QTE270" s="254"/>
      <c r="QTF270" s="254"/>
      <c r="QTG270" s="254"/>
      <c r="QTH270" s="254"/>
      <c r="QTI270" s="254"/>
      <c r="QTJ270" s="254"/>
      <c r="QTK270" s="254"/>
      <c r="QTL270" s="254"/>
      <c r="QTM270" s="254"/>
      <c r="QTN270" s="254"/>
      <c r="QTO270" s="254"/>
      <c r="QTP270" s="254"/>
      <c r="QTQ270" s="254"/>
      <c r="QTR270" s="254"/>
      <c r="QTS270" s="254"/>
      <c r="QTT270" s="254"/>
      <c r="QTU270" s="254"/>
      <c r="QTV270" s="254"/>
      <c r="QTW270" s="254"/>
      <c r="QTX270" s="254"/>
      <c r="QTY270" s="254"/>
      <c r="QTZ270" s="254"/>
      <c r="QUA270" s="254"/>
      <c r="QUB270" s="254"/>
      <c r="QUC270" s="254"/>
      <c r="QUD270" s="254"/>
      <c r="QUE270" s="254"/>
      <c r="QUF270" s="254"/>
      <c r="QUG270" s="254"/>
      <c r="QUH270" s="254"/>
      <c r="QUI270" s="254"/>
      <c r="QUJ270" s="254"/>
      <c r="QUK270" s="254"/>
      <c r="QUL270" s="254"/>
      <c r="QUM270" s="254"/>
      <c r="QUN270" s="254"/>
      <c r="QUO270" s="254"/>
      <c r="QUP270" s="254"/>
      <c r="QUQ270" s="254"/>
      <c r="QUR270" s="254"/>
      <c r="QUS270" s="254"/>
      <c r="QUT270" s="254"/>
      <c r="QUU270" s="254"/>
      <c r="QUV270" s="254"/>
      <c r="QUW270" s="254"/>
      <c r="QUX270" s="254"/>
      <c r="QUY270" s="254"/>
      <c r="QUZ270" s="254"/>
      <c r="QVA270" s="254"/>
      <c r="QVB270" s="254"/>
      <c r="QVC270" s="254"/>
      <c r="QVD270" s="254"/>
      <c r="QVE270" s="254"/>
      <c r="QVF270" s="254"/>
      <c r="QVG270" s="254"/>
      <c r="QVH270" s="254"/>
      <c r="QVI270" s="254"/>
      <c r="QVJ270" s="254"/>
      <c r="QVK270" s="254"/>
      <c r="QVL270" s="254"/>
      <c r="QVM270" s="254"/>
      <c r="QVN270" s="254"/>
      <c r="QVO270" s="254"/>
      <c r="QVP270" s="254"/>
      <c r="QVQ270" s="254"/>
      <c r="QVR270" s="254"/>
      <c r="QVS270" s="254"/>
      <c r="QVT270" s="254"/>
      <c r="QVU270" s="254"/>
      <c r="QVV270" s="254"/>
      <c r="QVW270" s="254"/>
      <c r="QVX270" s="254"/>
      <c r="QVY270" s="254"/>
      <c r="QVZ270" s="254"/>
      <c r="QWA270" s="254"/>
      <c r="QWB270" s="254"/>
      <c r="QWC270" s="254"/>
      <c r="QWD270" s="254"/>
      <c r="QWE270" s="254"/>
      <c r="QWF270" s="254"/>
      <c r="QWG270" s="254"/>
      <c r="QWH270" s="254"/>
      <c r="QWI270" s="254"/>
      <c r="QWJ270" s="254"/>
      <c r="QWK270" s="254"/>
      <c r="QWL270" s="254"/>
      <c r="QWM270" s="254"/>
      <c r="QWN270" s="254"/>
      <c r="QWO270" s="254"/>
      <c r="QWP270" s="254"/>
      <c r="QWQ270" s="254"/>
      <c r="QWR270" s="254"/>
      <c r="QWS270" s="254"/>
      <c r="QWT270" s="254"/>
      <c r="QWU270" s="254"/>
      <c r="QWV270" s="254"/>
      <c r="QWW270" s="254"/>
      <c r="QWX270" s="254"/>
      <c r="QWY270" s="254"/>
      <c r="QWZ270" s="254"/>
      <c r="QXA270" s="254"/>
      <c r="QXB270" s="254"/>
      <c r="QXC270" s="254"/>
      <c r="QXD270" s="254"/>
      <c r="QXE270" s="254"/>
      <c r="QXF270" s="254"/>
      <c r="QXG270" s="254"/>
      <c r="QXH270" s="254"/>
      <c r="QXI270" s="254"/>
      <c r="QXJ270" s="254"/>
      <c r="QXK270" s="254"/>
      <c r="QXL270" s="254"/>
      <c r="QXM270" s="254"/>
      <c r="QXN270" s="254"/>
      <c r="QXO270" s="254"/>
      <c r="QXP270" s="254"/>
      <c r="QXQ270" s="254"/>
      <c r="QXR270" s="254"/>
      <c r="QXS270" s="254"/>
      <c r="QXT270" s="254"/>
      <c r="QXU270" s="254"/>
      <c r="QXV270" s="254"/>
      <c r="QXW270" s="254"/>
      <c r="QXX270" s="254"/>
      <c r="QXY270" s="254"/>
      <c r="QXZ270" s="254"/>
      <c r="QYA270" s="254"/>
      <c r="QYB270" s="254"/>
      <c r="QYC270" s="254"/>
      <c r="QYD270" s="254"/>
      <c r="QYE270" s="254"/>
      <c r="QYF270" s="254"/>
      <c r="QYG270" s="254"/>
      <c r="QYH270" s="254"/>
      <c r="QYI270" s="254"/>
      <c r="QYJ270" s="254"/>
      <c r="QYK270" s="254"/>
      <c r="QYL270" s="254"/>
      <c r="QYM270" s="254"/>
      <c r="QYN270" s="254"/>
      <c r="QYO270" s="254"/>
      <c r="QYP270" s="254"/>
      <c r="QYQ270" s="254"/>
      <c r="QYR270" s="254"/>
      <c r="QYS270" s="254"/>
      <c r="QYT270" s="254"/>
      <c r="QYU270" s="254"/>
      <c r="QYV270" s="254"/>
      <c r="QYW270" s="254"/>
      <c r="QYX270" s="254"/>
      <c r="QYY270" s="254"/>
      <c r="QYZ270" s="254"/>
      <c r="QZA270" s="254"/>
      <c r="QZB270" s="254"/>
      <c r="QZC270" s="254"/>
      <c r="QZD270" s="254"/>
      <c r="QZE270" s="254"/>
      <c r="QZF270" s="254"/>
      <c r="QZG270" s="254"/>
      <c r="QZH270" s="254"/>
      <c r="QZI270" s="254"/>
      <c r="QZJ270" s="254"/>
      <c r="QZK270" s="254"/>
      <c r="QZL270" s="254"/>
      <c r="QZM270" s="254"/>
      <c r="QZN270" s="254"/>
      <c r="QZO270" s="254"/>
      <c r="QZP270" s="254"/>
      <c r="QZQ270" s="254"/>
      <c r="QZR270" s="254"/>
      <c r="QZS270" s="254"/>
      <c r="QZT270" s="254"/>
      <c r="QZU270" s="254"/>
      <c r="QZV270" s="254"/>
      <c r="QZW270" s="254"/>
      <c r="QZX270" s="254"/>
      <c r="QZY270" s="254"/>
      <c r="QZZ270" s="254"/>
      <c r="RAA270" s="254"/>
      <c r="RAB270" s="254"/>
      <c r="RAC270" s="254"/>
      <c r="RAD270" s="254"/>
      <c r="RAE270" s="254"/>
      <c r="RAF270" s="254"/>
      <c r="RAG270" s="254"/>
      <c r="RAH270" s="254"/>
      <c r="RAI270" s="254"/>
      <c r="RAJ270" s="254"/>
      <c r="RAK270" s="254"/>
      <c r="RAL270" s="254"/>
      <c r="RAM270" s="254"/>
      <c r="RAN270" s="254"/>
      <c r="RAO270" s="254"/>
      <c r="RAP270" s="254"/>
      <c r="RAQ270" s="254"/>
      <c r="RAR270" s="254"/>
      <c r="RAS270" s="254"/>
      <c r="RAT270" s="254"/>
      <c r="RAU270" s="254"/>
      <c r="RAV270" s="254"/>
      <c r="RAW270" s="254"/>
      <c r="RAX270" s="254"/>
      <c r="RAY270" s="254"/>
      <c r="RAZ270" s="254"/>
      <c r="RBA270" s="254"/>
      <c r="RBB270" s="254"/>
      <c r="RBC270" s="254"/>
      <c r="RBD270" s="254"/>
      <c r="RBE270" s="254"/>
      <c r="RBF270" s="254"/>
      <c r="RBG270" s="254"/>
      <c r="RBH270" s="254"/>
      <c r="RBI270" s="254"/>
      <c r="RBJ270" s="254"/>
      <c r="RBK270" s="254"/>
      <c r="RBL270" s="254"/>
      <c r="RBM270" s="254"/>
      <c r="RBN270" s="254"/>
      <c r="RBO270" s="254"/>
      <c r="RBP270" s="254"/>
      <c r="RBQ270" s="254"/>
      <c r="RBR270" s="254"/>
      <c r="RBS270" s="254"/>
      <c r="RBT270" s="254"/>
      <c r="RBU270" s="254"/>
      <c r="RBV270" s="254"/>
      <c r="RBW270" s="254"/>
      <c r="RBX270" s="254"/>
      <c r="RBY270" s="254"/>
      <c r="RBZ270" s="254"/>
      <c r="RCA270" s="254"/>
      <c r="RCB270" s="254"/>
      <c r="RCC270" s="254"/>
      <c r="RCD270" s="254"/>
      <c r="RCE270" s="254"/>
      <c r="RCF270" s="254"/>
      <c r="RCG270" s="254"/>
      <c r="RCH270" s="254"/>
      <c r="RCI270" s="254"/>
      <c r="RCJ270" s="254"/>
      <c r="RCK270" s="254"/>
      <c r="RCL270" s="254"/>
      <c r="RCM270" s="254"/>
      <c r="RCN270" s="254"/>
      <c r="RCO270" s="254"/>
      <c r="RCP270" s="254"/>
      <c r="RCQ270" s="254"/>
      <c r="RCR270" s="254"/>
      <c r="RCS270" s="254"/>
      <c r="RCT270" s="254"/>
      <c r="RCU270" s="254"/>
      <c r="RCV270" s="254"/>
      <c r="RCW270" s="254"/>
      <c r="RCX270" s="254"/>
      <c r="RCY270" s="254"/>
      <c r="RCZ270" s="254"/>
      <c r="RDA270" s="254"/>
      <c r="RDB270" s="254"/>
      <c r="RDC270" s="254"/>
      <c r="RDD270" s="254"/>
      <c r="RDE270" s="254"/>
      <c r="RDF270" s="254"/>
      <c r="RDG270" s="254"/>
      <c r="RDH270" s="254"/>
      <c r="RDI270" s="254"/>
      <c r="RDJ270" s="254"/>
      <c r="RDK270" s="254"/>
      <c r="RDL270" s="254"/>
      <c r="RDM270" s="254"/>
      <c r="RDN270" s="254"/>
      <c r="RDO270" s="254"/>
      <c r="RDP270" s="254"/>
      <c r="RDQ270" s="254"/>
      <c r="RDR270" s="254"/>
      <c r="RDS270" s="254"/>
      <c r="RDT270" s="254"/>
      <c r="RDU270" s="254"/>
      <c r="RDV270" s="254"/>
      <c r="RDW270" s="254"/>
      <c r="RDX270" s="254"/>
      <c r="RDY270" s="254"/>
      <c r="RDZ270" s="254"/>
      <c r="REA270" s="254"/>
      <c r="REB270" s="254"/>
      <c r="REC270" s="254"/>
      <c r="RED270" s="254"/>
      <c r="REE270" s="254"/>
      <c r="REF270" s="254"/>
      <c r="REG270" s="254"/>
      <c r="REH270" s="254"/>
      <c r="REI270" s="254"/>
      <c r="REJ270" s="254"/>
      <c r="REK270" s="254"/>
      <c r="REL270" s="254"/>
      <c r="REM270" s="254"/>
      <c r="REN270" s="254"/>
      <c r="REO270" s="254"/>
      <c r="REP270" s="254"/>
      <c r="REQ270" s="254"/>
      <c r="RER270" s="254"/>
      <c r="RES270" s="254"/>
      <c r="RET270" s="254"/>
      <c r="REU270" s="254"/>
      <c r="REV270" s="254"/>
      <c r="REW270" s="254"/>
      <c r="REX270" s="254"/>
      <c r="REY270" s="254"/>
      <c r="REZ270" s="254"/>
      <c r="RFA270" s="254"/>
      <c r="RFB270" s="254"/>
      <c r="RFC270" s="254"/>
      <c r="RFD270" s="254"/>
      <c r="RFE270" s="254"/>
      <c r="RFF270" s="254"/>
      <c r="RFG270" s="254"/>
      <c r="RFH270" s="254"/>
      <c r="RFI270" s="254"/>
      <c r="RFJ270" s="254"/>
      <c r="RFK270" s="254"/>
      <c r="RFL270" s="254"/>
      <c r="RFM270" s="254"/>
      <c r="RFN270" s="254"/>
      <c r="RFO270" s="254"/>
      <c r="RFP270" s="254"/>
      <c r="RFQ270" s="254"/>
      <c r="RFR270" s="254"/>
      <c r="RFS270" s="254"/>
      <c r="RFT270" s="254"/>
      <c r="RFU270" s="254"/>
      <c r="RFV270" s="254"/>
      <c r="RFW270" s="254"/>
      <c r="RFX270" s="254"/>
      <c r="RFY270" s="254"/>
      <c r="RFZ270" s="254"/>
      <c r="RGA270" s="254"/>
      <c r="RGB270" s="254"/>
      <c r="RGC270" s="254"/>
      <c r="RGD270" s="254"/>
      <c r="RGE270" s="254"/>
      <c r="RGF270" s="254"/>
      <c r="RGG270" s="254"/>
      <c r="RGH270" s="254"/>
      <c r="RGI270" s="254"/>
      <c r="RGJ270" s="254"/>
      <c r="RGK270" s="254"/>
      <c r="RGL270" s="254"/>
      <c r="RGM270" s="254"/>
      <c r="RGN270" s="254"/>
      <c r="RGO270" s="254"/>
      <c r="RGP270" s="254"/>
      <c r="RGQ270" s="254"/>
      <c r="RGR270" s="254"/>
      <c r="RGS270" s="254"/>
      <c r="RGT270" s="254"/>
      <c r="RGU270" s="254"/>
      <c r="RGV270" s="254"/>
      <c r="RGW270" s="254"/>
      <c r="RGX270" s="254"/>
      <c r="RGY270" s="254"/>
      <c r="RGZ270" s="254"/>
      <c r="RHA270" s="254"/>
      <c r="RHB270" s="254"/>
      <c r="RHC270" s="254"/>
      <c r="RHD270" s="254"/>
      <c r="RHE270" s="254"/>
      <c r="RHF270" s="254"/>
      <c r="RHG270" s="254"/>
      <c r="RHH270" s="254"/>
      <c r="RHI270" s="254"/>
      <c r="RHJ270" s="254"/>
      <c r="RHK270" s="254"/>
      <c r="RHL270" s="254"/>
      <c r="RHM270" s="254"/>
      <c r="RHN270" s="254"/>
      <c r="RHO270" s="254"/>
      <c r="RHP270" s="254"/>
      <c r="RHQ270" s="254"/>
      <c r="RHR270" s="254"/>
      <c r="RHS270" s="254"/>
      <c r="RHT270" s="254"/>
      <c r="RHU270" s="254"/>
      <c r="RHV270" s="254"/>
      <c r="RHW270" s="254"/>
      <c r="RHX270" s="254"/>
      <c r="RHY270" s="254"/>
      <c r="RHZ270" s="254"/>
      <c r="RIA270" s="254"/>
      <c r="RIB270" s="254"/>
      <c r="RIC270" s="254"/>
      <c r="RID270" s="254"/>
      <c r="RIE270" s="254"/>
      <c r="RIF270" s="254"/>
      <c r="RIG270" s="254"/>
      <c r="RIH270" s="254"/>
      <c r="RII270" s="254"/>
      <c r="RIJ270" s="254"/>
      <c r="RIK270" s="254"/>
      <c r="RIL270" s="254"/>
      <c r="RIM270" s="254"/>
      <c r="RIN270" s="254"/>
      <c r="RIO270" s="254"/>
      <c r="RIP270" s="254"/>
      <c r="RIQ270" s="254"/>
      <c r="RIR270" s="254"/>
      <c r="RIS270" s="254"/>
      <c r="RIT270" s="254"/>
      <c r="RIU270" s="254"/>
      <c r="RIV270" s="254"/>
      <c r="RIW270" s="254"/>
      <c r="RIX270" s="254"/>
      <c r="RIY270" s="254"/>
      <c r="RIZ270" s="254"/>
      <c r="RJA270" s="254"/>
      <c r="RJB270" s="254"/>
      <c r="RJC270" s="254"/>
      <c r="RJD270" s="254"/>
      <c r="RJE270" s="254"/>
      <c r="RJF270" s="254"/>
      <c r="RJG270" s="254"/>
      <c r="RJH270" s="254"/>
      <c r="RJI270" s="254"/>
      <c r="RJJ270" s="254"/>
      <c r="RJK270" s="254"/>
      <c r="RJL270" s="254"/>
      <c r="RJM270" s="254"/>
      <c r="RJN270" s="254"/>
      <c r="RJO270" s="254"/>
      <c r="RJP270" s="254"/>
      <c r="RJQ270" s="254"/>
      <c r="RJR270" s="254"/>
      <c r="RJS270" s="254"/>
      <c r="RJT270" s="254"/>
      <c r="RJU270" s="254"/>
      <c r="RJV270" s="254"/>
      <c r="RJW270" s="254"/>
      <c r="RJX270" s="254"/>
      <c r="RJY270" s="254"/>
      <c r="RJZ270" s="254"/>
      <c r="RKA270" s="254"/>
      <c r="RKB270" s="254"/>
      <c r="RKC270" s="254"/>
      <c r="RKD270" s="254"/>
      <c r="RKE270" s="254"/>
      <c r="RKF270" s="254"/>
      <c r="RKG270" s="254"/>
      <c r="RKH270" s="254"/>
      <c r="RKI270" s="254"/>
      <c r="RKJ270" s="254"/>
      <c r="RKK270" s="254"/>
      <c r="RKL270" s="254"/>
      <c r="RKM270" s="254"/>
      <c r="RKN270" s="254"/>
      <c r="RKO270" s="254"/>
      <c r="RKP270" s="254"/>
      <c r="RKQ270" s="254"/>
      <c r="RKR270" s="254"/>
      <c r="RKS270" s="254"/>
      <c r="RKT270" s="254"/>
      <c r="RKU270" s="254"/>
      <c r="RKV270" s="254"/>
      <c r="RKW270" s="254"/>
      <c r="RKX270" s="254"/>
      <c r="RKY270" s="254"/>
      <c r="RKZ270" s="254"/>
      <c r="RLA270" s="254"/>
      <c r="RLB270" s="254"/>
      <c r="RLC270" s="254"/>
      <c r="RLD270" s="254"/>
      <c r="RLE270" s="254"/>
      <c r="RLF270" s="254"/>
      <c r="RLG270" s="254"/>
      <c r="RLH270" s="254"/>
      <c r="RLI270" s="254"/>
      <c r="RLJ270" s="254"/>
      <c r="RLK270" s="254"/>
      <c r="RLL270" s="254"/>
      <c r="RLM270" s="254"/>
      <c r="RLN270" s="254"/>
      <c r="RLO270" s="254"/>
      <c r="RLP270" s="254"/>
      <c r="RLQ270" s="254"/>
      <c r="RLR270" s="254"/>
      <c r="RLS270" s="254"/>
      <c r="RLT270" s="254"/>
      <c r="RLU270" s="254"/>
      <c r="RLV270" s="254"/>
      <c r="RLW270" s="254"/>
      <c r="RLX270" s="254"/>
      <c r="RLY270" s="254"/>
      <c r="RLZ270" s="254"/>
      <c r="RMA270" s="254"/>
      <c r="RMB270" s="254"/>
      <c r="RMC270" s="254"/>
      <c r="RMD270" s="254"/>
      <c r="RME270" s="254"/>
      <c r="RMF270" s="254"/>
      <c r="RMG270" s="254"/>
      <c r="RMH270" s="254"/>
      <c r="RMI270" s="254"/>
      <c r="RMJ270" s="254"/>
      <c r="RMK270" s="254"/>
      <c r="RML270" s="254"/>
      <c r="RMM270" s="254"/>
      <c r="RMN270" s="254"/>
      <c r="RMO270" s="254"/>
      <c r="RMP270" s="254"/>
      <c r="RMQ270" s="254"/>
      <c r="RMR270" s="254"/>
      <c r="RMS270" s="254"/>
      <c r="RMT270" s="254"/>
      <c r="RMU270" s="254"/>
      <c r="RMV270" s="254"/>
      <c r="RMW270" s="254"/>
      <c r="RMX270" s="254"/>
      <c r="RMY270" s="254"/>
      <c r="RMZ270" s="254"/>
      <c r="RNA270" s="254"/>
      <c r="RNB270" s="254"/>
      <c r="RNC270" s="254"/>
      <c r="RND270" s="254"/>
      <c r="RNE270" s="254"/>
      <c r="RNF270" s="254"/>
      <c r="RNG270" s="254"/>
      <c r="RNH270" s="254"/>
      <c r="RNI270" s="254"/>
      <c r="RNJ270" s="254"/>
      <c r="RNK270" s="254"/>
      <c r="RNL270" s="254"/>
      <c r="RNM270" s="254"/>
      <c r="RNN270" s="254"/>
      <c r="RNO270" s="254"/>
      <c r="RNP270" s="254"/>
      <c r="RNQ270" s="254"/>
      <c r="RNR270" s="254"/>
      <c r="RNS270" s="254"/>
      <c r="RNT270" s="254"/>
      <c r="RNU270" s="254"/>
      <c r="RNV270" s="254"/>
      <c r="RNW270" s="254"/>
      <c r="RNX270" s="254"/>
      <c r="RNY270" s="254"/>
      <c r="RNZ270" s="254"/>
      <c r="ROA270" s="254"/>
      <c r="ROB270" s="254"/>
      <c r="ROC270" s="254"/>
      <c r="ROD270" s="254"/>
      <c r="ROE270" s="254"/>
      <c r="ROF270" s="254"/>
      <c r="ROG270" s="254"/>
      <c r="ROH270" s="254"/>
      <c r="ROI270" s="254"/>
      <c r="ROJ270" s="254"/>
      <c r="ROK270" s="254"/>
      <c r="ROL270" s="254"/>
      <c r="ROM270" s="254"/>
      <c r="RON270" s="254"/>
      <c r="ROO270" s="254"/>
      <c r="ROP270" s="254"/>
      <c r="ROQ270" s="254"/>
      <c r="ROR270" s="254"/>
      <c r="ROS270" s="254"/>
      <c r="ROT270" s="254"/>
      <c r="ROU270" s="254"/>
      <c r="ROV270" s="254"/>
      <c r="ROW270" s="254"/>
      <c r="ROX270" s="254"/>
      <c r="ROY270" s="254"/>
      <c r="ROZ270" s="254"/>
      <c r="RPA270" s="254"/>
      <c r="RPB270" s="254"/>
      <c r="RPC270" s="254"/>
      <c r="RPD270" s="254"/>
      <c r="RPE270" s="254"/>
      <c r="RPF270" s="254"/>
      <c r="RPG270" s="254"/>
      <c r="RPH270" s="254"/>
      <c r="RPI270" s="254"/>
      <c r="RPJ270" s="254"/>
      <c r="RPK270" s="254"/>
      <c r="RPL270" s="254"/>
      <c r="RPM270" s="254"/>
      <c r="RPN270" s="254"/>
      <c r="RPO270" s="254"/>
      <c r="RPP270" s="254"/>
      <c r="RPQ270" s="254"/>
      <c r="RPR270" s="254"/>
      <c r="RPS270" s="254"/>
      <c r="RPT270" s="254"/>
      <c r="RPU270" s="254"/>
      <c r="RPV270" s="254"/>
      <c r="RPW270" s="254"/>
      <c r="RPX270" s="254"/>
      <c r="RPY270" s="254"/>
      <c r="RPZ270" s="254"/>
      <c r="RQA270" s="254"/>
      <c r="RQB270" s="254"/>
      <c r="RQC270" s="254"/>
      <c r="RQD270" s="254"/>
      <c r="RQE270" s="254"/>
      <c r="RQF270" s="254"/>
      <c r="RQG270" s="254"/>
      <c r="RQH270" s="254"/>
      <c r="RQI270" s="254"/>
      <c r="RQJ270" s="254"/>
      <c r="RQK270" s="254"/>
      <c r="RQL270" s="254"/>
      <c r="RQM270" s="254"/>
      <c r="RQN270" s="254"/>
      <c r="RQO270" s="254"/>
      <c r="RQP270" s="254"/>
      <c r="RQQ270" s="254"/>
      <c r="RQR270" s="254"/>
      <c r="RQS270" s="254"/>
      <c r="RQT270" s="254"/>
      <c r="RQU270" s="254"/>
      <c r="RQV270" s="254"/>
      <c r="RQW270" s="254"/>
      <c r="RQX270" s="254"/>
      <c r="RQY270" s="254"/>
      <c r="RQZ270" s="254"/>
      <c r="RRA270" s="254"/>
      <c r="RRB270" s="254"/>
      <c r="RRC270" s="254"/>
      <c r="RRD270" s="254"/>
      <c r="RRE270" s="254"/>
      <c r="RRF270" s="254"/>
      <c r="RRG270" s="254"/>
      <c r="RRH270" s="254"/>
      <c r="RRI270" s="254"/>
      <c r="RRJ270" s="254"/>
      <c r="RRK270" s="254"/>
      <c r="RRL270" s="254"/>
      <c r="RRM270" s="254"/>
      <c r="RRN270" s="254"/>
      <c r="RRO270" s="254"/>
      <c r="RRP270" s="254"/>
      <c r="RRQ270" s="254"/>
      <c r="RRR270" s="254"/>
      <c r="RRS270" s="254"/>
      <c r="RRT270" s="254"/>
      <c r="RRU270" s="254"/>
      <c r="RRV270" s="254"/>
      <c r="RRW270" s="254"/>
      <c r="RRX270" s="254"/>
      <c r="RRY270" s="254"/>
      <c r="RRZ270" s="254"/>
      <c r="RSA270" s="254"/>
      <c r="RSB270" s="254"/>
      <c r="RSC270" s="254"/>
      <c r="RSD270" s="254"/>
      <c r="RSE270" s="254"/>
      <c r="RSF270" s="254"/>
      <c r="RSG270" s="254"/>
      <c r="RSH270" s="254"/>
      <c r="RSI270" s="254"/>
      <c r="RSJ270" s="254"/>
      <c r="RSK270" s="254"/>
      <c r="RSL270" s="254"/>
      <c r="RSM270" s="254"/>
      <c r="RSN270" s="254"/>
      <c r="RSO270" s="254"/>
      <c r="RSP270" s="254"/>
      <c r="RSQ270" s="254"/>
      <c r="RSR270" s="254"/>
      <c r="RSS270" s="254"/>
      <c r="RST270" s="254"/>
      <c r="RSU270" s="254"/>
      <c r="RSV270" s="254"/>
      <c r="RSW270" s="254"/>
      <c r="RSX270" s="254"/>
      <c r="RSY270" s="254"/>
      <c r="RSZ270" s="254"/>
      <c r="RTA270" s="254"/>
      <c r="RTB270" s="254"/>
      <c r="RTC270" s="254"/>
      <c r="RTD270" s="254"/>
      <c r="RTE270" s="254"/>
      <c r="RTF270" s="254"/>
      <c r="RTG270" s="254"/>
      <c r="RTH270" s="254"/>
      <c r="RTI270" s="254"/>
      <c r="RTJ270" s="254"/>
      <c r="RTK270" s="254"/>
      <c r="RTL270" s="254"/>
      <c r="RTM270" s="254"/>
      <c r="RTN270" s="254"/>
      <c r="RTO270" s="254"/>
      <c r="RTP270" s="254"/>
      <c r="RTQ270" s="254"/>
      <c r="RTR270" s="254"/>
      <c r="RTS270" s="254"/>
      <c r="RTT270" s="254"/>
      <c r="RTU270" s="254"/>
      <c r="RTV270" s="254"/>
      <c r="RTW270" s="254"/>
      <c r="RTX270" s="254"/>
      <c r="RTY270" s="254"/>
      <c r="RTZ270" s="254"/>
      <c r="RUA270" s="254"/>
      <c r="RUB270" s="254"/>
      <c r="RUC270" s="254"/>
      <c r="RUD270" s="254"/>
      <c r="RUE270" s="254"/>
      <c r="RUF270" s="254"/>
      <c r="RUG270" s="254"/>
      <c r="RUH270" s="254"/>
      <c r="RUI270" s="254"/>
      <c r="RUJ270" s="254"/>
      <c r="RUK270" s="254"/>
      <c r="RUL270" s="254"/>
      <c r="RUM270" s="254"/>
      <c r="RUN270" s="254"/>
      <c r="RUO270" s="254"/>
      <c r="RUP270" s="254"/>
      <c r="RUQ270" s="254"/>
      <c r="RUR270" s="254"/>
      <c r="RUS270" s="254"/>
      <c r="RUT270" s="254"/>
      <c r="RUU270" s="254"/>
      <c r="RUV270" s="254"/>
      <c r="RUW270" s="254"/>
      <c r="RUX270" s="254"/>
      <c r="RUY270" s="254"/>
      <c r="RUZ270" s="254"/>
      <c r="RVA270" s="254"/>
      <c r="RVB270" s="254"/>
      <c r="RVC270" s="254"/>
      <c r="RVD270" s="254"/>
      <c r="RVE270" s="254"/>
      <c r="RVF270" s="254"/>
      <c r="RVG270" s="254"/>
      <c r="RVH270" s="254"/>
      <c r="RVI270" s="254"/>
      <c r="RVJ270" s="254"/>
      <c r="RVK270" s="254"/>
      <c r="RVL270" s="254"/>
      <c r="RVM270" s="254"/>
      <c r="RVN270" s="254"/>
      <c r="RVO270" s="254"/>
      <c r="RVP270" s="254"/>
      <c r="RVQ270" s="254"/>
      <c r="RVR270" s="254"/>
      <c r="RVS270" s="254"/>
      <c r="RVT270" s="254"/>
      <c r="RVU270" s="254"/>
      <c r="RVV270" s="254"/>
      <c r="RVW270" s="254"/>
      <c r="RVX270" s="254"/>
      <c r="RVY270" s="254"/>
      <c r="RVZ270" s="254"/>
      <c r="RWA270" s="254"/>
      <c r="RWB270" s="254"/>
      <c r="RWC270" s="254"/>
      <c r="RWD270" s="254"/>
      <c r="RWE270" s="254"/>
      <c r="RWF270" s="254"/>
      <c r="RWG270" s="254"/>
      <c r="RWH270" s="254"/>
      <c r="RWI270" s="254"/>
      <c r="RWJ270" s="254"/>
      <c r="RWK270" s="254"/>
      <c r="RWL270" s="254"/>
      <c r="RWM270" s="254"/>
      <c r="RWN270" s="254"/>
      <c r="RWO270" s="254"/>
      <c r="RWP270" s="254"/>
      <c r="RWQ270" s="254"/>
      <c r="RWR270" s="254"/>
      <c r="RWS270" s="254"/>
      <c r="RWT270" s="254"/>
      <c r="RWU270" s="254"/>
      <c r="RWV270" s="254"/>
      <c r="RWW270" s="254"/>
      <c r="RWX270" s="254"/>
      <c r="RWY270" s="254"/>
      <c r="RWZ270" s="254"/>
      <c r="RXA270" s="254"/>
      <c r="RXB270" s="254"/>
      <c r="RXC270" s="254"/>
      <c r="RXD270" s="254"/>
      <c r="RXE270" s="254"/>
      <c r="RXF270" s="254"/>
      <c r="RXG270" s="254"/>
      <c r="RXH270" s="254"/>
      <c r="RXI270" s="254"/>
      <c r="RXJ270" s="254"/>
      <c r="RXK270" s="254"/>
      <c r="RXL270" s="254"/>
      <c r="RXM270" s="254"/>
      <c r="RXN270" s="254"/>
      <c r="RXO270" s="254"/>
      <c r="RXP270" s="254"/>
      <c r="RXQ270" s="254"/>
      <c r="RXR270" s="254"/>
      <c r="RXS270" s="254"/>
      <c r="RXT270" s="254"/>
      <c r="RXU270" s="254"/>
      <c r="RXV270" s="254"/>
      <c r="RXW270" s="254"/>
      <c r="RXX270" s="254"/>
      <c r="RXY270" s="254"/>
      <c r="RXZ270" s="254"/>
      <c r="RYA270" s="254"/>
      <c r="RYB270" s="254"/>
      <c r="RYC270" s="254"/>
      <c r="RYD270" s="254"/>
      <c r="RYE270" s="254"/>
      <c r="RYF270" s="254"/>
      <c r="RYG270" s="254"/>
      <c r="RYH270" s="254"/>
      <c r="RYI270" s="254"/>
      <c r="RYJ270" s="254"/>
      <c r="RYK270" s="254"/>
      <c r="RYL270" s="254"/>
      <c r="RYM270" s="254"/>
      <c r="RYN270" s="254"/>
      <c r="RYO270" s="254"/>
      <c r="RYP270" s="254"/>
      <c r="RYQ270" s="254"/>
      <c r="RYR270" s="254"/>
      <c r="RYS270" s="254"/>
      <c r="RYT270" s="254"/>
      <c r="RYU270" s="254"/>
      <c r="RYV270" s="254"/>
      <c r="RYW270" s="254"/>
      <c r="RYX270" s="254"/>
      <c r="RYY270" s="254"/>
      <c r="RYZ270" s="254"/>
      <c r="RZA270" s="254"/>
      <c r="RZB270" s="254"/>
      <c r="RZC270" s="254"/>
      <c r="RZD270" s="254"/>
      <c r="RZE270" s="254"/>
      <c r="RZF270" s="254"/>
      <c r="RZG270" s="254"/>
      <c r="RZH270" s="254"/>
      <c r="RZI270" s="254"/>
      <c r="RZJ270" s="254"/>
      <c r="RZK270" s="254"/>
      <c r="RZL270" s="254"/>
      <c r="RZM270" s="254"/>
      <c r="RZN270" s="254"/>
      <c r="RZO270" s="254"/>
      <c r="RZP270" s="254"/>
      <c r="RZQ270" s="254"/>
      <c r="RZR270" s="254"/>
      <c r="RZS270" s="254"/>
      <c r="RZT270" s="254"/>
      <c r="RZU270" s="254"/>
      <c r="RZV270" s="254"/>
      <c r="RZW270" s="254"/>
      <c r="RZX270" s="254"/>
      <c r="RZY270" s="254"/>
      <c r="RZZ270" s="254"/>
      <c r="SAA270" s="254"/>
      <c r="SAB270" s="254"/>
      <c r="SAC270" s="254"/>
      <c r="SAD270" s="254"/>
      <c r="SAE270" s="254"/>
      <c r="SAF270" s="254"/>
      <c r="SAG270" s="254"/>
      <c r="SAH270" s="254"/>
      <c r="SAI270" s="254"/>
      <c r="SAJ270" s="254"/>
      <c r="SAK270" s="254"/>
      <c r="SAL270" s="254"/>
      <c r="SAM270" s="254"/>
      <c r="SAN270" s="254"/>
      <c r="SAO270" s="254"/>
      <c r="SAP270" s="254"/>
      <c r="SAQ270" s="254"/>
      <c r="SAR270" s="254"/>
      <c r="SAS270" s="254"/>
      <c r="SAT270" s="254"/>
      <c r="SAU270" s="254"/>
      <c r="SAV270" s="254"/>
      <c r="SAW270" s="254"/>
      <c r="SAX270" s="254"/>
      <c r="SAY270" s="254"/>
      <c r="SAZ270" s="254"/>
      <c r="SBA270" s="254"/>
      <c r="SBB270" s="254"/>
      <c r="SBC270" s="254"/>
      <c r="SBD270" s="254"/>
      <c r="SBE270" s="254"/>
      <c r="SBF270" s="254"/>
      <c r="SBG270" s="254"/>
      <c r="SBH270" s="254"/>
      <c r="SBI270" s="254"/>
      <c r="SBJ270" s="254"/>
      <c r="SBK270" s="254"/>
      <c r="SBL270" s="254"/>
      <c r="SBM270" s="254"/>
      <c r="SBN270" s="254"/>
      <c r="SBO270" s="254"/>
      <c r="SBP270" s="254"/>
      <c r="SBQ270" s="254"/>
      <c r="SBR270" s="254"/>
      <c r="SBS270" s="254"/>
      <c r="SBT270" s="254"/>
      <c r="SBU270" s="254"/>
      <c r="SBV270" s="254"/>
      <c r="SBW270" s="254"/>
      <c r="SBX270" s="254"/>
      <c r="SBY270" s="254"/>
      <c r="SBZ270" s="254"/>
      <c r="SCA270" s="254"/>
      <c r="SCB270" s="254"/>
      <c r="SCC270" s="254"/>
      <c r="SCD270" s="254"/>
      <c r="SCE270" s="254"/>
      <c r="SCF270" s="254"/>
      <c r="SCG270" s="254"/>
      <c r="SCH270" s="254"/>
      <c r="SCI270" s="254"/>
      <c r="SCJ270" s="254"/>
      <c r="SCK270" s="254"/>
      <c r="SCL270" s="254"/>
      <c r="SCM270" s="254"/>
      <c r="SCN270" s="254"/>
      <c r="SCO270" s="254"/>
      <c r="SCP270" s="254"/>
      <c r="SCQ270" s="254"/>
      <c r="SCR270" s="254"/>
      <c r="SCS270" s="254"/>
      <c r="SCT270" s="254"/>
      <c r="SCU270" s="254"/>
      <c r="SCV270" s="254"/>
      <c r="SCW270" s="254"/>
      <c r="SCX270" s="254"/>
      <c r="SCY270" s="254"/>
      <c r="SCZ270" s="254"/>
      <c r="SDA270" s="254"/>
      <c r="SDB270" s="254"/>
      <c r="SDC270" s="254"/>
      <c r="SDD270" s="254"/>
      <c r="SDE270" s="254"/>
      <c r="SDF270" s="254"/>
      <c r="SDG270" s="254"/>
      <c r="SDH270" s="254"/>
      <c r="SDI270" s="254"/>
      <c r="SDJ270" s="254"/>
      <c r="SDK270" s="254"/>
      <c r="SDL270" s="254"/>
      <c r="SDM270" s="254"/>
      <c r="SDN270" s="254"/>
      <c r="SDO270" s="254"/>
      <c r="SDP270" s="254"/>
      <c r="SDQ270" s="254"/>
      <c r="SDR270" s="254"/>
      <c r="SDS270" s="254"/>
      <c r="SDT270" s="254"/>
      <c r="SDU270" s="254"/>
      <c r="SDV270" s="254"/>
      <c r="SDW270" s="254"/>
      <c r="SDX270" s="254"/>
      <c r="SDY270" s="254"/>
      <c r="SDZ270" s="254"/>
      <c r="SEA270" s="254"/>
      <c r="SEB270" s="254"/>
      <c r="SEC270" s="254"/>
      <c r="SED270" s="254"/>
      <c r="SEE270" s="254"/>
      <c r="SEF270" s="254"/>
      <c r="SEG270" s="254"/>
      <c r="SEH270" s="254"/>
      <c r="SEI270" s="254"/>
      <c r="SEJ270" s="254"/>
      <c r="SEK270" s="254"/>
      <c r="SEL270" s="254"/>
      <c r="SEM270" s="254"/>
      <c r="SEN270" s="254"/>
      <c r="SEO270" s="254"/>
      <c r="SEP270" s="254"/>
      <c r="SEQ270" s="254"/>
      <c r="SER270" s="254"/>
      <c r="SES270" s="254"/>
      <c r="SET270" s="254"/>
      <c r="SEU270" s="254"/>
      <c r="SEV270" s="254"/>
      <c r="SEW270" s="254"/>
      <c r="SEX270" s="254"/>
      <c r="SEY270" s="254"/>
      <c r="SEZ270" s="254"/>
      <c r="SFA270" s="254"/>
      <c r="SFB270" s="254"/>
      <c r="SFC270" s="254"/>
      <c r="SFD270" s="254"/>
      <c r="SFE270" s="254"/>
      <c r="SFF270" s="254"/>
      <c r="SFG270" s="254"/>
      <c r="SFH270" s="254"/>
      <c r="SFI270" s="254"/>
      <c r="SFJ270" s="254"/>
      <c r="SFK270" s="254"/>
      <c r="SFL270" s="254"/>
      <c r="SFM270" s="254"/>
      <c r="SFN270" s="254"/>
      <c r="SFO270" s="254"/>
      <c r="SFP270" s="254"/>
      <c r="SFQ270" s="254"/>
      <c r="SFR270" s="254"/>
      <c r="SFS270" s="254"/>
      <c r="SFT270" s="254"/>
      <c r="SFU270" s="254"/>
      <c r="SFV270" s="254"/>
      <c r="SFW270" s="254"/>
      <c r="SFX270" s="254"/>
      <c r="SFY270" s="254"/>
      <c r="SFZ270" s="254"/>
      <c r="SGA270" s="254"/>
      <c r="SGB270" s="254"/>
      <c r="SGC270" s="254"/>
      <c r="SGD270" s="254"/>
      <c r="SGE270" s="254"/>
      <c r="SGF270" s="254"/>
      <c r="SGG270" s="254"/>
      <c r="SGH270" s="254"/>
      <c r="SGI270" s="254"/>
      <c r="SGJ270" s="254"/>
      <c r="SGK270" s="254"/>
      <c r="SGL270" s="254"/>
      <c r="SGM270" s="254"/>
      <c r="SGN270" s="254"/>
      <c r="SGO270" s="254"/>
      <c r="SGP270" s="254"/>
      <c r="SGQ270" s="254"/>
      <c r="SGR270" s="254"/>
      <c r="SGS270" s="254"/>
      <c r="SGT270" s="254"/>
      <c r="SGU270" s="254"/>
      <c r="SGV270" s="254"/>
      <c r="SGW270" s="254"/>
      <c r="SGX270" s="254"/>
      <c r="SGY270" s="254"/>
      <c r="SGZ270" s="254"/>
      <c r="SHA270" s="254"/>
      <c r="SHB270" s="254"/>
      <c r="SHC270" s="254"/>
      <c r="SHD270" s="254"/>
      <c r="SHE270" s="254"/>
      <c r="SHF270" s="254"/>
      <c r="SHG270" s="254"/>
      <c r="SHH270" s="254"/>
      <c r="SHI270" s="254"/>
      <c r="SHJ270" s="254"/>
      <c r="SHK270" s="254"/>
      <c r="SHL270" s="254"/>
      <c r="SHM270" s="254"/>
      <c r="SHN270" s="254"/>
      <c r="SHO270" s="254"/>
      <c r="SHP270" s="254"/>
      <c r="SHQ270" s="254"/>
      <c r="SHR270" s="254"/>
      <c r="SHS270" s="254"/>
      <c r="SHT270" s="254"/>
      <c r="SHU270" s="254"/>
      <c r="SHV270" s="254"/>
      <c r="SHW270" s="254"/>
      <c r="SHX270" s="254"/>
      <c r="SHY270" s="254"/>
      <c r="SHZ270" s="254"/>
      <c r="SIA270" s="254"/>
      <c r="SIB270" s="254"/>
      <c r="SIC270" s="254"/>
      <c r="SID270" s="254"/>
      <c r="SIE270" s="254"/>
      <c r="SIF270" s="254"/>
      <c r="SIG270" s="254"/>
      <c r="SIH270" s="254"/>
      <c r="SII270" s="254"/>
      <c r="SIJ270" s="254"/>
      <c r="SIK270" s="254"/>
      <c r="SIL270" s="254"/>
      <c r="SIM270" s="254"/>
      <c r="SIN270" s="254"/>
      <c r="SIO270" s="254"/>
      <c r="SIP270" s="254"/>
      <c r="SIQ270" s="254"/>
      <c r="SIR270" s="254"/>
      <c r="SIS270" s="254"/>
      <c r="SIT270" s="254"/>
      <c r="SIU270" s="254"/>
      <c r="SIV270" s="254"/>
      <c r="SIW270" s="254"/>
      <c r="SIX270" s="254"/>
      <c r="SIY270" s="254"/>
      <c r="SIZ270" s="254"/>
      <c r="SJA270" s="254"/>
      <c r="SJB270" s="254"/>
      <c r="SJC270" s="254"/>
      <c r="SJD270" s="254"/>
      <c r="SJE270" s="254"/>
      <c r="SJF270" s="254"/>
      <c r="SJG270" s="254"/>
      <c r="SJH270" s="254"/>
      <c r="SJI270" s="254"/>
      <c r="SJJ270" s="254"/>
      <c r="SJK270" s="254"/>
      <c r="SJL270" s="254"/>
      <c r="SJM270" s="254"/>
      <c r="SJN270" s="254"/>
      <c r="SJO270" s="254"/>
      <c r="SJP270" s="254"/>
      <c r="SJQ270" s="254"/>
      <c r="SJR270" s="254"/>
      <c r="SJS270" s="254"/>
      <c r="SJT270" s="254"/>
      <c r="SJU270" s="254"/>
      <c r="SJV270" s="254"/>
      <c r="SJW270" s="254"/>
      <c r="SJX270" s="254"/>
      <c r="SJY270" s="254"/>
      <c r="SJZ270" s="254"/>
      <c r="SKA270" s="254"/>
      <c r="SKB270" s="254"/>
      <c r="SKC270" s="254"/>
      <c r="SKD270" s="254"/>
      <c r="SKE270" s="254"/>
      <c r="SKF270" s="254"/>
      <c r="SKG270" s="254"/>
      <c r="SKH270" s="254"/>
      <c r="SKI270" s="254"/>
      <c r="SKJ270" s="254"/>
      <c r="SKK270" s="254"/>
      <c r="SKL270" s="254"/>
      <c r="SKM270" s="254"/>
      <c r="SKN270" s="254"/>
      <c r="SKO270" s="254"/>
      <c r="SKP270" s="254"/>
      <c r="SKQ270" s="254"/>
      <c r="SKR270" s="254"/>
      <c r="SKS270" s="254"/>
      <c r="SKT270" s="254"/>
      <c r="SKU270" s="254"/>
      <c r="SKV270" s="254"/>
      <c r="SKW270" s="254"/>
      <c r="SKX270" s="254"/>
      <c r="SKY270" s="254"/>
      <c r="SKZ270" s="254"/>
      <c r="SLA270" s="254"/>
      <c r="SLB270" s="254"/>
      <c r="SLC270" s="254"/>
      <c r="SLD270" s="254"/>
      <c r="SLE270" s="254"/>
      <c r="SLF270" s="254"/>
      <c r="SLG270" s="254"/>
      <c r="SLH270" s="254"/>
      <c r="SLI270" s="254"/>
      <c r="SLJ270" s="254"/>
      <c r="SLK270" s="254"/>
      <c r="SLL270" s="254"/>
      <c r="SLM270" s="254"/>
      <c r="SLN270" s="254"/>
      <c r="SLO270" s="254"/>
      <c r="SLP270" s="254"/>
      <c r="SLQ270" s="254"/>
      <c r="SLR270" s="254"/>
      <c r="SLS270" s="254"/>
      <c r="SLT270" s="254"/>
      <c r="SLU270" s="254"/>
      <c r="SLV270" s="254"/>
      <c r="SLW270" s="254"/>
      <c r="SLX270" s="254"/>
      <c r="SLY270" s="254"/>
      <c r="SLZ270" s="254"/>
      <c r="SMA270" s="254"/>
      <c r="SMB270" s="254"/>
      <c r="SMC270" s="254"/>
      <c r="SMD270" s="254"/>
      <c r="SME270" s="254"/>
      <c r="SMF270" s="254"/>
      <c r="SMG270" s="254"/>
      <c r="SMH270" s="254"/>
      <c r="SMI270" s="254"/>
      <c r="SMJ270" s="254"/>
      <c r="SMK270" s="254"/>
      <c r="SML270" s="254"/>
      <c r="SMM270" s="254"/>
      <c r="SMN270" s="254"/>
      <c r="SMO270" s="254"/>
      <c r="SMP270" s="254"/>
      <c r="SMQ270" s="254"/>
      <c r="SMR270" s="254"/>
      <c r="SMS270" s="254"/>
      <c r="SMT270" s="254"/>
      <c r="SMU270" s="254"/>
      <c r="SMV270" s="254"/>
      <c r="SMW270" s="254"/>
      <c r="SMX270" s="254"/>
      <c r="SMY270" s="254"/>
      <c r="SMZ270" s="254"/>
      <c r="SNA270" s="254"/>
      <c r="SNB270" s="254"/>
      <c r="SNC270" s="254"/>
      <c r="SND270" s="254"/>
      <c r="SNE270" s="254"/>
      <c r="SNF270" s="254"/>
      <c r="SNG270" s="254"/>
      <c r="SNH270" s="254"/>
      <c r="SNI270" s="254"/>
      <c r="SNJ270" s="254"/>
      <c r="SNK270" s="254"/>
      <c r="SNL270" s="254"/>
      <c r="SNM270" s="254"/>
      <c r="SNN270" s="254"/>
      <c r="SNO270" s="254"/>
      <c r="SNP270" s="254"/>
      <c r="SNQ270" s="254"/>
      <c r="SNR270" s="254"/>
      <c r="SNS270" s="254"/>
      <c r="SNT270" s="254"/>
      <c r="SNU270" s="254"/>
      <c r="SNV270" s="254"/>
      <c r="SNW270" s="254"/>
      <c r="SNX270" s="254"/>
      <c r="SNY270" s="254"/>
      <c r="SNZ270" s="254"/>
      <c r="SOA270" s="254"/>
      <c r="SOB270" s="254"/>
      <c r="SOC270" s="254"/>
      <c r="SOD270" s="254"/>
      <c r="SOE270" s="254"/>
      <c r="SOF270" s="254"/>
      <c r="SOG270" s="254"/>
      <c r="SOH270" s="254"/>
      <c r="SOI270" s="254"/>
      <c r="SOJ270" s="254"/>
      <c r="SOK270" s="254"/>
      <c r="SOL270" s="254"/>
      <c r="SOM270" s="254"/>
      <c r="SON270" s="254"/>
      <c r="SOO270" s="254"/>
      <c r="SOP270" s="254"/>
      <c r="SOQ270" s="254"/>
      <c r="SOR270" s="254"/>
      <c r="SOS270" s="254"/>
      <c r="SOT270" s="254"/>
      <c r="SOU270" s="254"/>
      <c r="SOV270" s="254"/>
      <c r="SOW270" s="254"/>
      <c r="SOX270" s="254"/>
      <c r="SOY270" s="254"/>
      <c r="SOZ270" s="254"/>
      <c r="SPA270" s="254"/>
      <c r="SPB270" s="254"/>
      <c r="SPC270" s="254"/>
      <c r="SPD270" s="254"/>
      <c r="SPE270" s="254"/>
      <c r="SPF270" s="254"/>
      <c r="SPG270" s="254"/>
      <c r="SPH270" s="254"/>
      <c r="SPI270" s="254"/>
      <c r="SPJ270" s="254"/>
      <c r="SPK270" s="254"/>
      <c r="SPL270" s="254"/>
      <c r="SPM270" s="254"/>
      <c r="SPN270" s="254"/>
      <c r="SPO270" s="254"/>
      <c r="SPP270" s="254"/>
      <c r="SPQ270" s="254"/>
      <c r="SPR270" s="254"/>
      <c r="SPS270" s="254"/>
      <c r="SPT270" s="254"/>
      <c r="SPU270" s="254"/>
      <c r="SPV270" s="254"/>
      <c r="SPW270" s="254"/>
      <c r="SPX270" s="254"/>
      <c r="SPY270" s="254"/>
      <c r="SPZ270" s="254"/>
      <c r="SQA270" s="254"/>
      <c r="SQB270" s="254"/>
      <c r="SQC270" s="254"/>
      <c r="SQD270" s="254"/>
      <c r="SQE270" s="254"/>
      <c r="SQF270" s="254"/>
      <c r="SQG270" s="254"/>
      <c r="SQH270" s="254"/>
      <c r="SQI270" s="254"/>
      <c r="SQJ270" s="254"/>
      <c r="SQK270" s="254"/>
      <c r="SQL270" s="254"/>
      <c r="SQM270" s="254"/>
      <c r="SQN270" s="254"/>
      <c r="SQO270" s="254"/>
      <c r="SQP270" s="254"/>
      <c r="SQQ270" s="254"/>
      <c r="SQR270" s="254"/>
      <c r="SQS270" s="254"/>
      <c r="SQT270" s="254"/>
      <c r="SQU270" s="254"/>
      <c r="SQV270" s="254"/>
      <c r="SQW270" s="254"/>
      <c r="SQX270" s="254"/>
      <c r="SQY270" s="254"/>
      <c r="SQZ270" s="254"/>
      <c r="SRA270" s="254"/>
      <c r="SRB270" s="254"/>
      <c r="SRC270" s="254"/>
      <c r="SRD270" s="254"/>
      <c r="SRE270" s="254"/>
      <c r="SRF270" s="254"/>
      <c r="SRG270" s="254"/>
      <c r="SRH270" s="254"/>
      <c r="SRI270" s="254"/>
      <c r="SRJ270" s="254"/>
      <c r="SRK270" s="254"/>
      <c r="SRL270" s="254"/>
      <c r="SRM270" s="254"/>
      <c r="SRN270" s="254"/>
      <c r="SRO270" s="254"/>
      <c r="SRP270" s="254"/>
      <c r="SRQ270" s="254"/>
      <c r="SRR270" s="254"/>
      <c r="SRS270" s="254"/>
      <c r="SRT270" s="254"/>
      <c r="SRU270" s="254"/>
      <c r="SRV270" s="254"/>
      <c r="SRW270" s="254"/>
      <c r="SRX270" s="254"/>
      <c r="SRY270" s="254"/>
      <c r="SRZ270" s="254"/>
      <c r="SSA270" s="254"/>
      <c r="SSB270" s="254"/>
      <c r="SSC270" s="254"/>
      <c r="SSD270" s="254"/>
      <c r="SSE270" s="254"/>
      <c r="SSF270" s="254"/>
      <c r="SSG270" s="254"/>
      <c r="SSH270" s="254"/>
      <c r="SSI270" s="254"/>
      <c r="SSJ270" s="254"/>
      <c r="SSK270" s="254"/>
      <c r="SSL270" s="254"/>
      <c r="SSM270" s="254"/>
      <c r="SSN270" s="254"/>
      <c r="SSO270" s="254"/>
      <c r="SSP270" s="254"/>
      <c r="SSQ270" s="254"/>
      <c r="SSR270" s="254"/>
      <c r="SSS270" s="254"/>
      <c r="SST270" s="254"/>
      <c r="SSU270" s="254"/>
      <c r="SSV270" s="254"/>
      <c r="SSW270" s="254"/>
      <c r="SSX270" s="254"/>
      <c r="SSY270" s="254"/>
      <c r="SSZ270" s="254"/>
      <c r="STA270" s="254"/>
      <c r="STB270" s="254"/>
      <c r="STC270" s="254"/>
      <c r="STD270" s="254"/>
      <c r="STE270" s="254"/>
      <c r="STF270" s="254"/>
      <c r="STG270" s="254"/>
      <c r="STH270" s="254"/>
      <c r="STI270" s="254"/>
      <c r="STJ270" s="254"/>
      <c r="STK270" s="254"/>
      <c r="STL270" s="254"/>
      <c r="STM270" s="254"/>
      <c r="STN270" s="254"/>
      <c r="STO270" s="254"/>
      <c r="STP270" s="254"/>
      <c r="STQ270" s="254"/>
      <c r="STR270" s="254"/>
      <c r="STS270" s="254"/>
      <c r="STT270" s="254"/>
      <c r="STU270" s="254"/>
      <c r="STV270" s="254"/>
      <c r="STW270" s="254"/>
      <c r="STX270" s="254"/>
      <c r="STY270" s="254"/>
      <c r="STZ270" s="254"/>
      <c r="SUA270" s="254"/>
      <c r="SUB270" s="254"/>
      <c r="SUC270" s="254"/>
      <c r="SUD270" s="254"/>
      <c r="SUE270" s="254"/>
      <c r="SUF270" s="254"/>
      <c r="SUG270" s="254"/>
      <c r="SUH270" s="254"/>
      <c r="SUI270" s="254"/>
      <c r="SUJ270" s="254"/>
      <c r="SUK270" s="254"/>
      <c r="SUL270" s="254"/>
      <c r="SUM270" s="254"/>
      <c r="SUN270" s="254"/>
      <c r="SUO270" s="254"/>
      <c r="SUP270" s="254"/>
      <c r="SUQ270" s="254"/>
      <c r="SUR270" s="254"/>
      <c r="SUS270" s="254"/>
      <c r="SUT270" s="254"/>
      <c r="SUU270" s="254"/>
      <c r="SUV270" s="254"/>
      <c r="SUW270" s="254"/>
      <c r="SUX270" s="254"/>
      <c r="SUY270" s="254"/>
      <c r="SUZ270" s="254"/>
      <c r="SVA270" s="254"/>
      <c r="SVB270" s="254"/>
      <c r="SVC270" s="254"/>
      <c r="SVD270" s="254"/>
      <c r="SVE270" s="254"/>
      <c r="SVF270" s="254"/>
      <c r="SVG270" s="254"/>
      <c r="SVH270" s="254"/>
      <c r="SVI270" s="254"/>
      <c r="SVJ270" s="254"/>
      <c r="SVK270" s="254"/>
      <c r="SVL270" s="254"/>
      <c r="SVM270" s="254"/>
      <c r="SVN270" s="254"/>
      <c r="SVO270" s="254"/>
      <c r="SVP270" s="254"/>
      <c r="SVQ270" s="254"/>
      <c r="SVR270" s="254"/>
      <c r="SVS270" s="254"/>
      <c r="SVT270" s="254"/>
      <c r="SVU270" s="254"/>
      <c r="SVV270" s="254"/>
      <c r="SVW270" s="254"/>
      <c r="SVX270" s="254"/>
      <c r="SVY270" s="254"/>
      <c r="SVZ270" s="254"/>
      <c r="SWA270" s="254"/>
      <c r="SWB270" s="254"/>
      <c r="SWC270" s="254"/>
      <c r="SWD270" s="254"/>
      <c r="SWE270" s="254"/>
      <c r="SWF270" s="254"/>
      <c r="SWG270" s="254"/>
      <c r="SWH270" s="254"/>
      <c r="SWI270" s="254"/>
      <c r="SWJ270" s="254"/>
      <c r="SWK270" s="254"/>
      <c r="SWL270" s="254"/>
      <c r="SWM270" s="254"/>
      <c r="SWN270" s="254"/>
      <c r="SWO270" s="254"/>
      <c r="SWP270" s="254"/>
      <c r="SWQ270" s="254"/>
      <c r="SWR270" s="254"/>
      <c r="SWS270" s="254"/>
      <c r="SWT270" s="254"/>
      <c r="SWU270" s="254"/>
      <c r="SWV270" s="254"/>
      <c r="SWW270" s="254"/>
      <c r="SWX270" s="254"/>
      <c r="SWY270" s="254"/>
      <c r="SWZ270" s="254"/>
      <c r="SXA270" s="254"/>
      <c r="SXB270" s="254"/>
      <c r="SXC270" s="254"/>
      <c r="SXD270" s="254"/>
      <c r="SXE270" s="254"/>
      <c r="SXF270" s="254"/>
      <c r="SXG270" s="254"/>
      <c r="SXH270" s="254"/>
      <c r="SXI270" s="254"/>
      <c r="SXJ270" s="254"/>
      <c r="SXK270" s="254"/>
      <c r="SXL270" s="254"/>
      <c r="SXM270" s="254"/>
      <c r="SXN270" s="254"/>
      <c r="SXO270" s="254"/>
      <c r="SXP270" s="254"/>
      <c r="SXQ270" s="254"/>
      <c r="SXR270" s="254"/>
      <c r="SXS270" s="254"/>
      <c r="SXT270" s="254"/>
      <c r="SXU270" s="254"/>
      <c r="SXV270" s="254"/>
      <c r="SXW270" s="254"/>
      <c r="SXX270" s="254"/>
      <c r="SXY270" s="254"/>
      <c r="SXZ270" s="254"/>
      <c r="SYA270" s="254"/>
      <c r="SYB270" s="254"/>
      <c r="SYC270" s="254"/>
      <c r="SYD270" s="254"/>
      <c r="SYE270" s="254"/>
      <c r="SYF270" s="254"/>
      <c r="SYG270" s="254"/>
      <c r="SYH270" s="254"/>
      <c r="SYI270" s="254"/>
      <c r="SYJ270" s="254"/>
      <c r="SYK270" s="254"/>
      <c r="SYL270" s="254"/>
      <c r="SYM270" s="254"/>
      <c r="SYN270" s="254"/>
      <c r="SYO270" s="254"/>
      <c r="SYP270" s="254"/>
      <c r="SYQ270" s="254"/>
      <c r="SYR270" s="254"/>
      <c r="SYS270" s="254"/>
      <c r="SYT270" s="254"/>
      <c r="SYU270" s="254"/>
      <c r="SYV270" s="254"/>
      <c r="SYW270" s="254"/>
      <c r="SYX270" s="254"/>
      <c r="SYY270" s="254"/>
      <c r="SYZ270" s="254"/>
      <c r="SZA270" s="254"/>
      <c r="SZB270" s="254"/>
      <c r="SZC270" s="254"/>
      <c r="SZD270" s="254"/>
      <c r="SZE270" s="254"/>
      <c r="SZF270" s="254"/>
      <c r="SZG270" s="254"/>
      <c r="SZH270" s="254"/>
      <c r="SZI270" s="254"/>
      <c r="SZJ270" s="254"/>
      <c r="SZK270" s="254"/>
      <c r="SZL270" s="254"/>
      <c r="SZM270" s="254"/>
      <c r="SZN270" s="254"/>
      <c r="SZO270" s="254"/>
      <c r="SZP270" s="254"/>
      <c r="SZQ270" s="254"/>
      <c r="SZR270" s="254"/>
      <c r="SZS270" s="254"/>
      <c r="SZT270" s="254"/>
      <c r="SZU270" s="254"/>
      <c r="SZV270" s="254"/>
      <c r="SZW270" s="254"/>
      <c r="SZX270" s="254"/>
      <c r="SZY270" s="254"/>
      <c r="SZZ270" s="254"/>
      <c r="TAA270" s="254"/>
      <c r="TAB270" s="254"/>
      <c r="TAC270" s="254"/>
      <c r="TAD270" s="254"/>
      <c r="TAE270" s="254"/>
      <c r="TAF270" s="254"/>
      <c r="TAG270" s="254"/>
      <c r="TAH270" s="254"/>
      <c r="TAI270" s="254"/>
      <c r="TAJ270" s="254"/>
      <c r="TAK270" s="254"/>
      <c r="TAL270" s="254"/>
      <c r="TAM270" s="254"/>
      <c r="TAN270" s="254"/>
      <c r="TAO270" s="254"/>
      <c r="TAP270" s="254"/>
      <c r="TAQ270" s="254"/>
      <c r="TAR270" s="254"/>
      <c r="TAS270" s="254"/>
      <c r="TAT270" s="254"/>
      <c r="TAU270" s="254"/>
      <c r="TAV270" s="254"/>
      <c r="TAW270" s="254"/>
      <c r="TAX270" s="254"/>
      <c r="TAY270" s="254"/>
      <c r="TAZ270" s="254"/>
      <c r="TBA270" s="254"/>
      <c r="TBB270" s="254"/>
      <c r="TBC270" s="254"/>
      <c r="TBD270" s="254"/>
      <c r="TBE270" s="254"/>
      <c r="TBF270" s="254"/>
      <c r="TBG270" s="254"/>
      <c r="TBH270" s="254"/>
      <c r="TBI270" s="254"/>
      <c r="TBJ270" s="254"/>
      <c r="TBK270" s="254"/>
      <c r="TBL270" s="254"/>
      <c r="TBM270" s="254"/>
      <c r="TBN270" s="254"/>
      <c r="TBO270" s="254"/>
      <c r="TBP270" s="254"/>
      <c r="TBQ270" s="254"/>
      <c r="TBR270" s="254"/>
      <c r="TBS270" s="254"/>
      <c r="TBT270" s="254"/>
      <c r="TBU270" s="254"/>
      <c r="TBV270" s="254"/>
      <c r="TBW270" s="254"/>
      <c r="TBX270" s="254"/>
      <c r="TBY270" s="254"/>
      <c r="TBZ270" s="254"/>
      <c r="TCA270" s="254"/>
      <c r="TCB270" s="254"/>
      <c r="TCC270" s="254"/>
      <c r="TCD270" s="254"/>
      <c r="TCE270" s="254"/>
      <c r="TCF270" s="254"/>
      <c r="TCG270" s="254"/>
      <c r="TCH270" s="254"/>
      <c r="TCI270" s="254"/>
      <c r="TCJ270" s="254"/>
      <c r="TCK270" s="254"/>
      <c r="TCL270" s="254"/>
      <c r="TCM270" s="254"/>
      <c r="TCN270" s="254"/>
      <c r="TCO270" s="254"/>
      <c r="TCP270" s="254"/>
      <c r="TCQ270" s="254"/>
      <c r="TCR270" s="254"/>
      <c r="TCS270" s="254"/>
      <c r="TCT270" s="254"/>
      <c r="TCU270" s="254"/>
      <c r="TCV270" s="254"/>
      <c r="TCW270" s="254"/>
      <c r="TCX270" s="254"/>
      <c r="TCY270" s="254"/>
      <c r="TCZ270" s="254"/>
      <c r="TDA270" s="254"/>
      <c r="TDB270" s="254"/>
      <c r="TDC270" s="254"/>
      <c r="TDD270" s="254"/>
      <c r="TDE270" s="254"/>
      <c r="TDF270" s="254"/>
      <c r="TDG270" s="254"/>
      <c r="TDH270" s="254"/>
      <c r="TDI270" s="254"/>
      <c r="TDJ270" s="254"/>
      <c r="TDK270" s="254"/>
      <c r="TDL270" s="254"/>
      <c r="TDM270" s="254"/>
      <c r="TDN270" s="254"/>
      <c r="TDO270" s="254"/>
      <c r="TDP270" s="254"/>
      <c r="TDQ270" s="254"/>
      <c r="TDR270" s="254"/>
      <c r="TDS270" s="254"/>
      <c r="TDT270" s="254"/>
      <c r="TDU270" s="254"/>
      <c r="TDV270" s="254"/>
      <c r="TDW270" s="254"/>
      <c r="TDX270" s="254"/>
      <c r="TDY270" s="254"/>
      <c r="TDZ270" s="254"/>
      <c r="TEA270" s="254"/>
      <c r="TEB270" s="254"/>
      <c r="TEC270" s="254"/>
      <c r="TED270" s="254"/>
      <c r="TEE270" s="254"/>
      <c r="TEF270" s="254"/>
      <c r="TEG270" s="254"/>
      <c r="TEH270" s="254"/>
      <c r="TEI270" s="254"/>
      <c r="TEJ270" s="254"/>
      <c r="TEK270" s="254"/>
      <c r="TEL270" s="254"/>
      <c r="TEM270" s="254"/>
      <c r="TEN270" s="254"/>
      <c r="TEO270" s="254"/>
      <c r="TEP270" s="254"/>
      <c r="TEQ270" s="254"/>
      <c r="TER270" s="254"/>
      <c r="TES270" s="254"/>
      <c r="TET270" s="254"/>
      <c r="TEU270" s="254"/>
      <c r="TEV270" s="254"/>
      <c r="TEW270" s="254"/>
      <c r="TEX270" s="254"/>
      <c r="TEY270" s="254"/>
      <c r="TEZ270" s="254"/>
      <c r="TFA270" s="254"/>
      <c r="TFB270" s="254"/>
      <c r="TFC270" s="254"/>
      <c r="TFD270" s="254"/>
      <c r="TFE270" s="254"/>
      <c r="TFF270" s="254"/>
      <c r="TFG270" s="254"/>
      <c r="TFH270" s="254"/>
      <c r="TFI270" s="254"/>
      <c r="TFJ270" s="254"/>
      <c r="TFK270" s="254"/>
      <c r="TFL270" s="254"/>
      <c r="TFM270" s="254"/>
      <c r="TFN270" s="254"/>
      <c r="TFO270" s="254"/>
      <c r="TFP270" s="254"/>
      <c r="TFQ270" s="254"/>
      <c r="TFR270" s="254"/>
      <c r="TFS270" s="254"/>
      <c r="TFT270" s="254"/>
      <c r="TFU270" s="254"/>
      <c r="TFV270" s="254"/>
      <c r="TFW270" s="254"/>
      <c r="TFX270" s="254"/>
      <c r="TFY270" s="254"/>
      <c r="TFZ270" s="254"/>
      <c r="TGA270" s="254"/>
      <c r="TGB270" s="254"/>
      <c r="TGC270" s="254"/>
      <c r="TGD270" s="254"/>
      <c r="TGE270" s="254"/>
      <c r="TGF270" s="254"/>
      <c r="TGG270" s="254"/>
      <c r="TGH270" s="254"/>
      <c r="TGI270" s="254"/>
      <c r="TGJ270" s="254"/>
      <c r="TGK270" s="254"/>
      <c r="TGL270" s="254"/>
      <c r="TGM270" s="254"/>
      <c r="TGN270" s="254"/>
      <c r="TGO270" s="254"/>
      <c r="TGP270" s="254"/>
      <c r="TGQ270" s="254"/>
      <c r="TGR270" s="254"/>
      <c r="TGS270" s="254"/>
      <c r="TGT270" s="254"/>
      <c r="TGU270" s="254"/>
      <c r="TGV270" s="254"/>
      <c r="TGW270" s="254"/>
      <c r="TGX270" s="254"/>
      <c r="TGY270" s="254"/>
      <c r="TGZ270" s="254"/>
      <c r="THA270" s="254"/>
      <c r="THB270" s="254"/>
      <c r="THC270" s="254"/>
      <c r="THD270" s="254"/>
      <c r="THE270" s="254"/>
      <c r="THF270" s="254"/>
      <c r="THG270" s="254"/>
      <c r="THH270" s="254"/>
      <c r="THI270" s="254"/>
      <c r="THJ270" s="254"/>
      <c r="THK270" s="254"/>
      <c r="THL270" s="254"/>
      <c r="THM270" s="254"/>
      <c r="THN270" s="254"/>
      <c r="THO270" s="254"/>
      <c r="THP270" s="254"/>
      <c r="THQ270" s="254"/>
      <c r="THR270" s="254"/>
      <c r="THS270" s="254"/>
      <c r="THT270" s="254"/>
      <c r="THU270" s="254"/>
      <c r="THV270" s="254"/>
      <c r="THW270" s="254"/>
      <c r="THX270" s="254"/>
      <c r="THY270" s="254"/>
      <c r="THZ270" s="254"/>
      <c r="TIA270" s="254"/>
      <c r="TIB270" s="254"/>
      <c r="TIC270" s="254"/>
      <c r="TID270" s="254"/>
      <c r="TIE270" s="254"/>
      <c r="TIF270" s="254"/>
      <c r="TIG270" s="254"/>
      <c r="TIH270" s="254"/>
      <c r="TII270" s="254"/>
      <c r="TIJ270" s="254"/>
      <c r="TIK270" s="254"/>
      <c r="TIL270" s="254"/>
      <c r="TIM270" s="254"/>
      <c r="TIN270" s="254"/>
      <c r="TIO270" s="254"/>
      <c r="TIP270" s="254"/>
      <c r="TIQ270" s="254"/>
      <c r="TIR270" s="254"/>
      <c r="TIS270" s="254"/>
      <c r="TIT270" s="254"/>
      <c r="TIU270" s="254"/>
      <c r="TIV270" s="254"/>
      <c r="TIW270" s="254"/>
      <c r="TIX270" s="254"/>
      <c r="TIY270" s="254"/>
      <c r="TIZ270" s="254"/>
      <c r="TJA270" s="254"/>
      <c r="TJB270" s="254"/>
      <c r="TJC270" s="254"/>
      <c r="TJD270" s="254"/>
      <c r="TJE270" s="254"/>
      <c r="TJF270" s="254"/>
      <c r="TJG270" s="254"/>
      <c r="TJH270" s="254"/>
      <c r="TJI270" s="254"/>
      <c r="TJJ270" s="254"/>
      <c r="TJK270" s="254"/>
      <c r="TJL270" s="254"/>
      <c r="TJM270" s="254"/>
      <c r="TJN270" s="254"/>
      <c r="TJO270" s="254"/>
      <c r="TJP270" s="254"/>
      <c r="TJQ270" s="254"/>
      <c r="TJR270" s="254"/>
      <c r="TJS270" s="254"/>
      <c r="TJT270" s="254"/>
      <c r="TJU270" s="254"/>
      <c r="TJV270" s="254"/>
      <c r="TJW270" s="254"/>
      <c r="TJX270" s="254"/>
      <c r="TJY270" s="254"/>
      <c r="TJZ270" s="254"/>
      <c r="TKA270" s="254"/>
      <c r="TKB270" s="254"/>
      <c r="TKC270" s="254"/>
      <c r="TKD270" s="254"/>
      <c r="TKE270" s="254"/>
      <c r="TKF270" s="254"/>
      <c r="TKG270" s="254"/>
      <c r="TKH270" s="254"/>
      <c r="TKI270" s="254"/>
      <c r="TKJ270" s="254"/>
      <c r="TKK270" s="254"/>
      <c r="TKL270" s="254"/>
      <c r="TKM270" s="254"/>
      <c r="TKN270" s="254"/>
      <c r="TKO270" s="254"/>
      <c r="TKP270" s="254"/>
      <c r="TKQ270" s="254"/>
      <c r="TKR270" s="254"/>
      <c r="TKS270" s="254"/>
      <c r="TKT270" s="254"/>
      <c r="TKU270" s="254"/>
      <c r="TKV270" s="254"/>
      <c r="TKW270" s="254"/>
      <c r="TKX270" s="254"/>
      <c r="TKY270" s="254"/>
      <c r="TKZ270" s="254"/>
      <c r="TLA270" s="254"/>
      <c r="TLB270" s="254"/>
      <c r="TLC270" s="254"/>
      <c r="TLD270" s="254"/>
      <c r="TLE270" s="254"/>
      <c r="TLF270" s="254"/>
      <c r="TLG270" s="254"/>
      <c r="TLH270" s="254"/>
      <c r="TLI270" s="254"/>
      <c r="TLJ270" s="254"/>
      <c r="TLK270" s="254"/>
      <c r="TLL270" s="254"/>
      <c r="TLM270" s="254"/>
      <c r="TLN270" s="254"/>
      <c r="TLO270" s="254"/>
      <c r="TLP270" s="254"/>
      <c r="TLQ270" s="254"/>
      <c r="TLR270" s="254"/>
      <c r="TLS270" s="254"/>
      <c r="TLT270" s="254"/>
      <c r="TLU270" s="254"/>
      <c r="TLV270" s="254"/>
      <c r="TLW270" s="254"/>
      <c r="TLX270" s="254"/>
      <c r="TLY270" s="254"/>
      <c r="TLZ270" s="254"/>
      <c r="TMA270" s="254"/>
      <c r="TMB270" s="254"/>
      <c r="TMC270" s="254"/>
      <c r="TMD270" s="254"/>
      <c r="TME270" s="254"/>
      <c r="TMF270" s="254"/>
      <c r="TMG270" s="254"/>
      <c r="TMH270" s="254"/>
      <c r="TMI270" s="254"/>
      <c r="TMJ270" s="254"/>
      <c r="TMK270" s="254"/>
      <c r="TML270" s="254"/>
      <c r="TMM270" s="254"/>
      <c r="TMN270" s="254"/>
      <c r="TMO270" s="254"/>
      <c r="TMP270" s="254"/>
      <c r="TMQ270" s="254"/>
      <c r="TMR270" s="254"/>
      <c r="TMS270" s="254"/>
      <c r="TMT270" s="254"/>
      <c r="TMU270" s="254"/>
      <c r="TMV270" s="254"/>
      <c r="TMW270" s="254"/>
      <c r="TMX270" s="254"/>
      <c r="TMY270" s="254"/>
      <c r="TMZ270" s="254"/>
      <c r="TNA270" s="254"/>
      <c r="TNB270" s="254"/>
      <c r="TNC270" s="254"/>
      <c r="TND270" s="254"/>
      <c r="TNE270" s="254"/>
      <c r="TNF270" s="254"/>
      <c r="TNG270" s="254"/>
      <c r="TNH270" s="254"/>
      <c r="TNI270" s="254"/>
      <c r="TNJ270" s="254"/>
      <c r="TNK270" s="254"/>
      <c r="TNL270" s="254"/>
      <c r="TNM270" s="254"/>
      <c r="TNN270" s="254"/>
      <c r="TNO270" s="254"/>
      <c r="TNP270" s="254"/>
      <c r="TNQ270" s="254"/>
      <c r="TNR270" s="254"/>
      <c r="TNS270" s="254"/>
      <c r="TNT270" s="254"/>
      <c r="TNU270" s="254"/>
      <c r="TNV270" s="254"/>
      <c r="TNW270" s="254"/>
      <c r="TNX270" s="254"/>
      <c r="TNY270" s="254"/>
      <c r="TNZ270" s="254"/>
      <c r="TOA270" s="254"/>
      <c r="TOB270" s="254"/>
      <c r="TOC270" s="254"/>
      <c r="TOD270" s="254"/>
      <c r="TOE270" s="254"/>
      <c r="TOF270" s="254"/>
      <c r="TOG270" s="254"/>
      <c r="TOH270" s="254"/>
      <c r="TOI270" s="254"/>
      <c r="TOJ270" s="254"/>
      <c r="TOK270" s="254"/>
      <c r="TOL270" s="254"/>
      <c r="TOM270" s="254"/>
      <c r="TON270" s="254"/>
      <c r="TOO270" s="254"/>
      <c r="TOP270" s="254"/>
      <c r="TOQ270" s="254"/>
      <c r="TOR270" s="254"/>
      <c r="TOS270" s="254"/>
      <c r="TOT270" s="254"/>
      <c r="TOU270" s="254"/>
      <c r="TOV270" s="254"/>
      <c r="TOW270" s="254"/>
      <c r="TOX270" s="254"/>
      <c r="TOY270" s="254"/>
      <c r="TOZ270" s="254"/>
      <c r="TPA270" s="254"/>
      <c r="TPB270" s="254"/>
      <c r="TPC270" s="254"/>
      <c r="TPD270" s="254"/>
      <c r="TPE270" s="254"/>
      <c r="TPF270" s="254"/>
      <c r="TPG270" s="254"/>
      <c r="TPH270" s="254"/>
      <c r="TPI270" s="254"/>
      <c r="TPJ270" s="254"/>
      <c r="TPK270" s="254"/>
      <c r="TPL270" s="254"/>
      <c r="TPM270" s="254"/>
      <c r="TPN270" s="254"/>
      <c r="TPO270" s="254"/>
      <c r="TPP270" s="254"/>
      <c r="TPQ270" s="254"/>
      <c r="TPR270" s="254"/>
      <c r="TPS270" s="254"/>
      <c r="TPT270" s="254"/>
      <c r="TPU270" s="254"/>
      <c r="TPV270" s="254"/>
      <c r="TPW270" s="254"/>
      <c r="TPX270" s="254"/>
      <c r="TPY270" s="254"/>
      <c r="TPZ270" s="254"/>
      <c r="TQA270" s="254"/>
      <c r="TQB270" s="254"/>
      <c r="TQC270" s="254"/>
      <c r="TQD270" s="254"/>
      <c r="TQE270" s="254"/>
      <c r="TQF270" s="254"/>
      <c r="TQG270" s="254"/>
      <c r="TQH270" s="254"/>
      <c r="TQI270" s="254"/>
      <c r="TQJ270" s="254"/>
      <c r="TQK270" s="254"/>
      <c r="TQL270" s="254"/>
      <c r="TQM270" s="254"/>
      <c r="TQN270" s="254"/>
      <c r="TQO270" s="254"/>
      <c r="TQP270" s="254"/>
      <c r="TQQ270" s="254"/>
      <c r="TQR270" s="254"/>
      <c r="TQS270" s="254"/>
      <c r="TQT270" s="254"/>
      <c r="TQU270" s="254"/>
      <c r="TQV270" s="254"/>
      <c r="TQW270" s="254"/>
      <c r="TQX270" s="254"/>
      <c r="TQY270" s="254"/>
      <c r="TQZ270" s="254"/>
      <c r="TRA270" s="254"/>
      <c r="TRB270" s="254"/>
      <c r="TRC270" s="254"/>
      <c r="TRD270" s="254"/>
      <c r="TRE270" s="254"/>
      <c r="TRF270" s="254"/>
      <c r="TRG270" s="254"/>
      <c r="TRH270" s="254"/>
      <c r="TRI270" s="254"/>
      <c r="TRJ270" s="254"/>
      <c r="TRK270" s="254"/>
      <c r="TRL270" s="254"/>
      <c r="TRM270" s="254"/>
      <c r="TRN270" s="254"/>
      <c r="TRO270" s="254"/>
      <c r="TRP270" s="254"/>
      <c r="TRQ270" s="254"/>
      <c r="TRR270" s="254"/>
      <c r="TRS270" s="254"/>
      <c r="TRT270" s="254"/>
      <c r="TRU270" s="254"/>
      <c r="TRV270" s="254"/>
      <c r="TRW270" s="254"/>
      <c r="TRX270" s="254"/>
      <c r="TRY270" s="254"/>
      <c r="TRZ270" s="254"/>
      <c r="TSA270" s="254"/>
      <c r="TSB270" s="254"/>
      <c r="TSC270" s="254"/>
      <c r="TSD270" s="254"/>
      <c r="TSE270" s="254"/>
      <c r="TSF270" s="254"/>
      <c r="TSG270" s="254"/>
      <c r="TSH270" s="254"/>
      <c r="TSI270" s="254"/>
      <c r="TSJ270" s="254"/>
      <c r="TSK270" s="254"/>
      <c r="TSL270" s="254"/>
      <c r="TSM270" s="254"/>
      <c r="TSN270" s="254"/>
      <c r="TSO270" s="254"/>
      <c r="TSP270" s="254"/>
      <c r="TSQ270" s="254"/>
      <c r="TSR270" s="254"/>
      <c r="TSS270" s="254"/>
      <c r="TST270" s="254"/>
      <c r="TSU270" s="254"/>
      <c r="TSV270" s="254"/>
      <c r="TSW270" s="254"/>
      <c r="TSX270" s="254"/>
      <c r="TSY270" s="254"/>
      <c r="TSZ270" s="254"/>
      <c r="TTA270" s="254"/>
      <c r="TTB270" s="254"/>
      <c r="TTC270" s="254"/>
      <c r="TTD270" s="254"/>
      <c r="TTE270" s="254"/>
      <c r="TTF270" s="254"/>
      <c r="TTG270" s="254"/>
      <c r="TTH270" s="254"/>
      <c r="TTI270" s="254"/>
      <c r="TTJ270" s="254"/>
      <c r="TTK270" s="254"/>
      <c r="TTL270" s="254"/>
      <c r="TTM270" s="254"/>
      <c r="TTN270" s="254"/>
      <c r="TTO270" s="254"/>
      <c r="TTP270" s="254"/>
      <c r="TTQ270" s="254"/>
      <c r="TTR270" s="254"/>
      <c r="TTS270" s="254"/>
      <c r="TTT270" s="254"/>
      <c r="TTU270" s="254"/>
      <c r="TTV270" s="254"/>
      <c r="TTW270" s="254"/>
      <c r="TTX270" s="254"/>
      <c r="TTY270" s="254"/>
      <c r="TTZ270" s="254"/>
      <c r="TUA270" s="254"/>
      <c r="TUB270" s="254"/>
      <c r="TUC270" s="254"/>
      <c r="TUD270" s="254"/>
      <c r="TUE270" s="254"/>
      <c r="TUF270" s="254"/>
      <c r="TUG270" s="254"/>
      <c r="TUH270" s="254"/>
      <c r="TUI270" s="254"/>
      <c r="TUJ270" s="254"/>
      <c r="TUK270" s="254"/>
      <c r="TUL270" s="254"/>
      <c r="TUM270" s="254"/>
      <c r="TUN270" s="254"/>
      <c r="TUO270" s="254"/>
      <c r="TUP270" s="254"/>
      <c r="TUQ270" s="254"/>
      <c r="TUR270" s="254"/>
      <c r="TUS270" s="254"/>
      <c r="TUT270" s="254"/>
      <c r="TUU270" s="254"/>
      <c r="TUV270" s="254"/>
      <c r="TUW270" s="254"/>
      <c r="TUX270" s="254"/>
      <c r="TUY270" s="254"/>
      <c r="TUZ270" s="254"/>
      <c r="TVA270" s="254"/>
      <c r="TVB270" s="254"/>
      <c r="TVC270" s="254"/>
      <c r="TVD270" s="254"/>
      <c r="TVE270" s="254"/>
      <c r="TVF270" s="254"/>
      <c r="TVG270" s="254"/>
      <c r="TVH270" s="254"/>
      <c r="TVI270" s="254"/>
      <c r="TVJ270" s="254"/>
      <c r="TVK270" s="254"/>
      <c r="TVL270" s="254"/>
      <c r="TVM270" s="254"/>
      <c r="TVN270" s="254"/>
      <c r="TVO270" s="254"/>
      <c r="TVP270" s="254"/>
      <c r="TVQ270" s="254"/>
      <c r="TVR270" s="254"/>
      <c r="TVS270" s="254"/>
      <c r="TVT270" s="254"/>
      <c r="TVU270" s="254"/>
      <c r="TVV270" s="254"/>
      <c r="TVW270" s="254"/>
      <c r="TVX270" s="254"/>
      <c r="TVY270" s="254"/>
      <c r="TVZ270" s="254"/>
      <c r="TWA270" s="254"/>
      <c r="TWB270" s="254"/>
      <c r="TWC270" s="254"/>
      <c r="TWD270" s="254"/>
      <c r="TWE270" s="254"/>
      <c r="TWF270" s="254"/>
      <c r="TWG270" s="254"/>
      <c r="TWH270" s="254"/>
      <c r="TWI270" s="254"/>
      <c r="TWJ270" s="254"/>
      <c r="TWK270" s="254"/>
      <c r="TWL270" s="254"/>
      <c r="TWM270" s="254"/>
      <c r="TWN270" s="254"/>
      <c r="TWO270" s="254"/>
      <c r="TWP270" s="254"/>
      <c r="TWQ270" s="254"/>
      <c r="TWR270" s="254"/>
      <c r="TWS270" s="254"/>
      <c r="TWT270" s="254"/>
      <c r="TWU270" s="254"/>
      <c r="TWV270" s="254"/>
      <c r="TWW270" s="254"/>
      <c r="TWX270" s="254"/>
      <c r="TWY270" s="254"/>
      <c r="TWZ270" s="254"/>
      <c r="TXA270" s="254"/>
      <c r="TXB270" s="254"/>
      <c r="TXC270" s="254"/>
      <c r="TXD270" s="254"/>
      <c r="TXE270" s="254"/>
      <c r="TXF270" s="254"/>
      <c r="TXG270" s="254"/>
      <c r="TXH270" s="254"/>
      <c r="TXI270" s="254"/>
      <c r="TXJ270" s="254"/>
      <c r="TXK270" s="254"/>
      <c r="TXL270" s="254"/>
      <c r="TXM270" s="254"/>
      <c r="TXN270" s="254"/>
      <c r="TXO270" s="254"/>
      <c r="TXP270" s="254"/>
      <c r="TXQ270" s="254"/>
      <c r="TXR270" s="254"/>
      <c r="TXS270" s="254"/>
      <c r="TXT270" s="254"/>
      <c r="TXU270" s="254"/>
      <c r="TXV270" s="254"/>
      <c r="TXW270" s="254"/>
      <c r="TXX270" s="254"/>
      <c r="TXY270" s="254"/>
      <c r="TXZ270" s="254"/>
      <c r="TYA270" s="254"/>
      <c r="TYB270" s="254"/>
      <c r="TYC270" s="254"/>
      <c r="TYD270" s="254"/>
      <c r="TYE270" s="254"/>
      <c r="TYF270" s="254"/>
      <c r="TYG270" s="254"/>
      <c r="TYH270" s="254"/>
      <c r="TYI270" s="254"/>
      <c r="TYJ270" s="254"/>
      <c r="TYK270" s="254"/>
      <c r="TYL270" s="254"/>
      <c r="TYM270" s="254"/>
      <c r="TYN270" s="254"/>
      <c r="TYO270" s="254"/>
      <c r="TYP270" s="254"/>
      <c r="TYQ270" s="254"/>
      <c r="TYR270" s="254"/>
      <c r="TYS270" s="254"/>
      <c r="TYT270" s="254"/>
      <c r="TYU270" s="254"/>
      <c r="TYV270" s="254"/>
      <c r="TYW270" s="254"/>
      <c r="TYX270" s="254"/>
      <c r="TYY270" s="254"/>
      <c r="TYZ270" s="254"/>
      <c r="TZA270" s="254"/>
      <c r="TZB270" s="254"/>
      <c r="TZC270" s="254"/>
      <c r="TZD270" s="254"/>
      <c r="TZE270" s="254"/>
      <c r="TZF270" s="254"/>
      <c r="TZG270" s="254"/>
      <c r="TZH270" s="254"/>
      <c r="TZI270" s="254"/>
      <c r="TZJ270" s="254"/>
      <c r="TZK270" s="254"/>
      <c r="TZL270" s="254"/>
      <c r="TZM270" s="254"/>
      <c r="TZN270" s="254"/>
      <c r="TZO270" s="254"/>
      <c r="TZP270" s="254"/>
      <c r="TZQ270" s="254"/>
      <c r="TZR270" s="254"/>
      <c r="TZS270" s="254"/>
      <c r="TZT270" s="254"/>
      <c r="TZU270" s="254"/>
      <c r="TZV270" s="254"/>
      <c r="TZW270" s="254"/>
      <c r="TZX270" s="254"/>
      <c r="TZY270" s="254"/>
      <c r="TZZ270" s="254"/>
      <c r="UAA270" s="254"/>
      <c r="UAB270" s="254"/>
      <c r="UAC270" s="254"/>
      <c r="UAD270" s="254"/>
      <c r="UAE270" s="254"/>
      <c r="UAF270" s="254"/>
      <c r="UAG270" s="254"/>
      <c r="UAH270" s="254"/>
      <c r="UAI270" s="254"/>
      <c r="UAJ270" s="254"/>
      <c r="UAK270" s="254"/>
      <c r="UAL270" s="254"/>
      <c r="UAM270" s="254"/>
      <c r="UAN270" s="254"/>
      <c r="UAO270" s="254"/>
      <c r="UAP270" s="254"/>
      <c r="UAQ270" s="254"/>
      <c r="UAR270" s="254"/>
      <c r="UAS270" s="254"/>
      <c r="UAT270" s="254"/>
      <c r="UAU270" s="254"/>
      <c r="UAV270" s="254"/>
      <c r="UAW270" s="254"/>
      <c r="UAX270" s="254"/>
      <c r="UAY270" s="254"/>
      <c r="UAZ270" s="254"/>
      <c r="UBA270" s="254"/>
      <c r="UBB270" s="254"/>
      <c r="UBC270" s="254"/>
      <c r="UBD270" s="254"/>
      <c r="UBE270" s="254"/>
      <c r="UBF270" s="254"/>
      <c r="UBG270" s="254"/>
      <c r="UBH270" s="254"/>
      <c r="UBI270" s="254"/>
      <c r="UBJ270" s="254"/>
      <c r="UBK270" s="254"/>
      <c r="UBL270" s="254"/>
      <c r="UBM270" s="254"/>
      <c r="UBN270" s="254"/>
      <c r="UBO270" s="254"/>
      <c r="UBP270" s="254"/>
      <c r="UBQ270" s="254"/>
      <c r="UBR270" s="254"/>
      <c r="UBS270" s="254"/>
      <c r="UBT270" s="254"/>
      <c r="UBU270" s="254"/>
      <c r="UBV270" s="254"/>
      <c r="UBW270" s="254"/>
      <c r="UBX270" s="254"/>
      <c r="UBY270" s="254"/>
      <c r="UBZ270" s="254"/>
      <c r="UCA270" s="254"/>
      <c r="UCB270" s="254"/>
      <c r="UCC270" s="254"/>
      <c r="UCD270" s="254"/>
      <c r="UCE270" s="254"/>
      <c r="UCF270" s="254"/>
      <c r="UCG270" s="254"/>
      <c r="UCH270" s="254"/>
      <c r="UCI270" s="254"/>
      <c r="UCJ270" s="254"/>
      <c r="UCK270" s="254"/>
      <c r="UCL270" s="254"/>
      <c r="UCM270" s="254"/>
      <c r="UCN270" s="254"/>
      <c r="UCO270" s="254"/>
      <c r="UCP270" s="254"/>
      <c r="UCQ270" s="254"/>
      <c r="UCR270" s="254"/>
      <c r="UCS270" s="254"/>
      <c r="UCT270" s="254"/>
      <c r="UCU270" s="254"/>
      <c r="UCV270" s="254"/>
      <c r="UCW270" s="254"/>
      <c r="UCX270" s="254"/>
      <c r="UCY270" s="254"/>
      <c r="UCZ270" s="254"/>
      <c r="UDA270" s="254"/>
      <c r="UDB270" s="254"/>
      <c r="UDC270" s="254"/>
      <c r="UDD270" s="254"/>
      <c r="UDE270" s="254"/>
      <c r="UDF270" s="254"/>
      <c r="UDG270" s="254"/>
      <c r="UDH270" s="254"/>
      <c r="UDI270" s="254"/>
      <c r="UDJ270" s="254"/>
      <c r="UDK270" s="254"/>
      <c r="UDL270" s="254"/>
      <c r="UDM270" s="254"/>
      <c r="UDN270" s="254"/>
      <c r="UDO270" s="254"/>
      <c r="UDP270" s="254"/>
      <c r="UDQ270" s="254"/>
      <c r="UDR270" s="254"/>
      <c r="UDS270" s="254"/>
      <c r="UDT270" s="254"/>
      <c r="UDU270" s="254"/>
      <c r="UDV270" s="254"/>
      <c r="UDW270" s="254"/>
      <c r="UDX270" s="254"/>
      <c r="UDY270" s="254"/>
      <c r="UDZ270" s="254"/>
      <c r="UEA270" s="254"/>
      <c r="UEB270" s="254"/>
      <c r="UEC270" s="254"/>
      <c r="UED270" s="254"/>
      <c r="UEE270" s="254"/>
      <c r="UEF270" s="254"/>
      <c r="UEG270" s="254"/>
      <c r="UEH270" s="254"/>
      <c r="UEI270" s="254"/>
      <c r="UEJ270" s="254"/>
      <c r="UEK270" s="254"/>
      <c r="UEL270" s="254"/>
      <c r="UEM270" s="254"/>
      <c r="UEN270" s="254"/>
      <c r="UEO270" s="254"/>
      <c r="UEP270" s="254"/>
      <c r="UEQ270" s="254"/>
      <c r="UER270" s="254"/>
      <c r="UES270" s="254"/>
      <c r="UET270" s="254"/>
      <c r="UEU270" s="254"/>
      <c r="UEV270" s="254"/>
      <c r="UEW270" s="254"/>
      <c r="UEX270" s="254"/>
      <c r="UEY270" s="254"/>
      <c r="UEZ270" s="254"/>
      <c r="UFA270" s="254"/>
      <c r="UFB270" s="254"/>
      <c r="UFC270" s="254"/>
      <c r="UFD270" s="254"/>
      <c r="UFE270" s="254"/>
      <c r="UFF270" s="254"/>
      <c r="UFG270" s="254"/>
      <c r="UFH270" s="254"/>
      <c r="UFI270" s="254"/>
      <c r="UFJ270" s="254"/>
      <c r="UFK270" s="254"/>
      <c r="UFL270" s="254"/>
      <c r="UFM270" s="254"/>
      <c r="UFN270" s="254"/>
      <c r="UFO270" s="254"/>
      <c r="UFP270" s="254"/>
      <c r="UFQ270" s="254"/>
      <c r="UFR270" s="254"/>
      <c r="UFS270" s="254"/>
      <c r="UFT270" s="254"/>
      <c r="UFU270" s="254"/>
      <c r="UFV270" s="254"/>
      <c r="UFW270" s="254"/>
      <c r="UFX270" s="254"/>
      <c r="UFY270" s="254"/>
      <c r="UFZ270" s="254"/>
      <c r="UGA270" s="254"/>
      <c r="UGB270" s="254"/>
      <c r="UGC270" s="254"/>
      <c r="UGD270" s="254"/>
      <c r="UGE270" s="254"/>
      <c r="UGF270" s="254"/>
      <c r="UGG270" s="254"/>
      <c r="UGH270" s="254"/>
      <c r="UGI270" s="254"/>
      <c r="UGJ270" s="254"/>
      <c r="UGK270" s="254"/>
      <c r="UGL270" s="254"/>
      <c r="UGM270" s="254"/>
      <c r="UGN270" s="254"/>
      <c r="UGO270" s="254"/>
      <c r="UGP270" s="254"/>
      <c r="UGQ270" s="254"/>
      <c r="UGR270" s="254"/>
      <c r="UGS270" s="254"/>
      <c r="UGT270" s="254"/>
      <c r="UGU270" s="254"/>
      <c r="UGV270" s="254"/>
      <c r="UGW270" s="254"/>
      <c r="UGX270" s="254"/>
      <c r="UGY270" s="254"/>
      <c r="UGZ270" s="254"/>
      <c r="UHA270" s="254"/>
      <c r="UHB270" s="254"/>
      <c r="UHC270" s="254"/>
      <c r="UHD270" s="254"/>
      <c r="UHE270" s="254"/>
      <c r="UHF270" s="254"/>
      <c r="UHG270" s="254"/>
      <c r="UHH270" s="254"/>
      <c r="UHI270" s="254"/>
      <c r="UHJ270" s="254"/>
      <c r="UHK270" s="254"/>
      <c r="UHL270" s="254"/>
      <c r="UHM270" s="254"/>
      <c r="UHN270" s="254"/>
      <c r="UHO270" s="254"/>
      <c r="UHP270" s="254"/>
      <c r="UHQ270" s="254"/>
      <c r="UHR270" s="254"/>
      <c r="UHS270" s="254"/>
      <c r="UHT270" s="254"/>
      <c r="UHU270" s="254"/>
      <c r="UHV270" s="254"/>
      <c r="UHW270" s="254"/>
      <c r="UHX270" s="254"/>
      <c r="UHY270" s="254"/>
      <c r="UHZ270" s="254"/>
      <c r="UIA270" s="254"/>
      <c r="UIB270" s="254"/>
      <c r="UIC270" s="254"/>
      <c r="UID270" s="254"/>
      <c r="UIE270" s="254"/>
      <c r="UIF270" s="254"/>
      <c r="UIG270" s="254"/>
      <c r="UIH270" s="254"/>
      <c r="UII270" s="254"/>
      <c r="UIJ270" s="254"/>
      <c r="UIK270" s="254"/>
      <c r="UIL270" s="254"/>
      <c r="UIM270" s="254"/>
      <c r="UIN270" s="254"/>
      <c r="UIO270" s="254"/>
      <c r="UIP270" s="254"/>
      <c r="UIQ270" s="254"/>
      <c r="UIR270" s="254"/>
      <c r="UIS270" s="254"/>
      <c r="UIT270" s="254"/>
      <c r="UIU270" s="254"/>
      <c r="UIV270" s="254"/>
      <c r="UIW270" s="254"/>
      <c r="UIX270" s="254"/>
      <c r="UIY270" s="254"/>
      <c r="UIZ270" s="254"/>
      <c r="UJA270" s="254"/>
      <c r="UJB270" s="254"/>
      <c r="UJC270" s="254"/>
      <c r="UJD270" s="254"/>
      <c r="UJE270" s="254"/>
      <c r="UJF270" s="254"/>
      <c r="UJG270" s="254"/>
      <c r="UJH270" s="254"/>
      <c r="UJI270" s="254"/>
      <c r="UJJ270" s="254"/>
      <c r="UJK270" s="254"/>
      <c r="UJL270" s="254"/>
      <c r="UJM270" s="254"/>
      <c r="UJN270" s="254"/>
      <c r="UJO270" s="254"/>
      <c r="UJP270" s="254"/>
      <c r="UJQ270" s="254"/>
      <c r="UJR270" s="254"/>
      <c r="UJS270" s="254"/>
      <c r="UJT270" s="254"/>
      <c r="UJU270" s="254"/>
      <c r="UJV270" s="254"/>
      <c r="UJW270" s="254"/>
      <c r="UJX270" s="254"/>
      <c r="UJY270" s="254"/>
      <c r="UJZ270" s="254"/>
      <c r="UKA270" s="254"/>
      <c r="UKB270" s="254"/>
      <c r="UKC270" s="254"/>
      <c r="UKD270" s="254"/>
      <c r="UKE270" s="254"/>
      <c r="UKF270" s="254"/>
      <c r="UKG270" s="254"/>
      <c r="UKH270" s="254"/>
      <c r="UKI270" s="254"/>
      <c r="UKJ270" s="254"/>
      <c r="UKK270" s="254"/>
      <c r="UKL270" s="254"/>
      <c r="UKM270" s="254"/>
      <c r="UKN270" s="254"/>
      <c r="UKO270" s="254"/>
      <c r="UKP270" s="254"/>
      <c r="UKQ270" s="254"/>
      <c r="UKR270" s="254"/>
      <c r="UKS270" s="254"/>
      <c r="UKT270" s="254"/>
      <c r="UKU270" s="254"/>
      <c r="UKV270" s="254"/>
      <c r="UKW270" s="254"/>
      <c r="UKX270" s="254"/>
      <c r="UKY270" s="254"/>
      <c r="UKZ270" s="254"/>
      <c r="ULA270" s="254"/>
      <c r="ULB270" s="254"/>
      <c r="ULC270" s="254"/>
      <c r="ULD270" s="254"/>
      <c r="ULE270" s="254"/>
      <c r="ULF270" s="254"/>
      <c r="ULG270" s="254"/>
      <c r="ULH270" s="254"/>
      <c r="ULI270" s="254"/>
      <c r="ULJ270" s="254"/>
      <c r="ULK270" s="254"/>
      <c r="ULL270" s="254"/>
      <c r="ULM270" s="254"/>
      <c r="ULN270" s="254"/>
      <c r="ULO270" s="254"/>
      <c r="ULP270" s="254"/>
      <c r="ULQ270" s="254"/>
      <c r="ULR270" s="254"/>
      <c r="ULS270" s="254"/>
      <c r="ULT270" s="254"/>
      <c r="ULU270" s="254"/>
      <c r="ULV270" s="254"/>
      <c r="ULW270" s="254"/>
      <c r="ULX270" s="254"/>
      <c r="ULY270" s="254"/>
      <c r="ULZ270" s="254"/>
      <c r="UMA270" s="254"/>
      <c r="UMB270" s="254"/>
      <c r="UMC270" s="254"/>
      <c r="UMD270" s="254"/>
      <c r="UME270" s="254"/>
      <c r="UMF270" s="254"/>
      <c r="UMG270" s="254"/>
      <c r="UMH270" s="254"/>
      <c r="UMI270" s="254"/>
      <c r="UMJ270" s="254"/>
      <c r="UMK270" s="254"/>
      <c r="UML270" s="254"/>
      <c r="UMM270" s="254"/>
      <c r="UMN270" s="254"/>
      <c r="UMO270" s="254"/>
      <c r="UMP270" s="254"/>
      <c r="UMQ270" s="254"/>
      <c r="UMR270" s="254"/>
      <c r="UMS270" s="254"/>
      <c r="UMT270" s="254"/>
      <c r="UMU270" s="254"/>
      <c r="UMV270" s="254"/>
      <c r="UMW270" s="254"/>
      <c r="UMX270" s="254"/>
      <c r="UMY270" s="254"/>
      <c r="UMZ270" s="254"/>
      <c r="UNA270" s="254"/>
      <c r="UNB270" s="254"/>
      <c r="UNC270" s="254"/>
      <c r="UND270" s="254"/>
      <c r="UNE270" s="254"/>
      <c r="UNF270" s="254"/>
      <c r="UNG270" s="254"/>
      <c r="UNH270" s="254"/>
      <c r="UNI270" s="254"/>
      <c r="UNJ270" s="254"/>
      <c r="UNK270" s="254"/>
      <c r="UNL270" s="254"/>
      <c r="UNM270" s="254"/>
      <c r="UNN270" s="254"/>
      <c r="UNO270" s="254"/>
      <c r="UNP270" s="254"/>
      <c r="UNQ270" s="254"/>
      <c r="UNR270" s="254"/>
      <c r="UNS270" s="254"/>
      <c r="UNT270" s="254"/>
      <c r="UNU270" s="254"/>
      <c r="UNV270" s="254"/>
      <c r="UNW270" s="254"/>
      <c r="UNX270" s="254"/>
      <c r="UNY270" s="254"/>
      <c r="UNZ270" s="254"/>
      <c r="UOA270" s="254"/>
      <c r="UOB270" s="254"/>
      <c r="UOC270" s="254"/>
      <c r="UOD270" s="254"/>
      <c r="UOE270" s="254"/>
      <c r="UOF270" s="254"/>
      <c r="UOG270" s="254"/>
      <c r="UOH270" s="254"/>
      <c r="UOI270" s="254"/>
      <c r="UOJ270" s="254"/>
      <c r="UOK270" s="254"/>
      <c r="UOL270" s="254"/>
      <c r="UOM270" s="254"/>
      <c r="UON270" s="254"/>
      <c r="UOO270" s="254"/>
      <c r="UOP270" s="254"/>
      <c r="UOQ270" s="254"/>
      <c r="UOR270" s="254"/>
      <c r="UOS270" s="254"/>
      <c r="UOT270" s="254"/>
      <c r="UOU270" s="254"/>
      <c r="UOV270" s="254"/>
      <c r="UOW270" s="254"/>
      <c r="UOX270" s="254"/>
      <c r="UOY270" s="254"/>
      <c r="UOZ270" s="254"/>
      <c r="UPA270" s="254"/>
      <c r="UPB270" s="254"/>
      <c r="UPC270" s="254"/>
      <c r="UPD270" s="254"/>
      <c r="UPE270" s="254"/>
      <c r="UPF270" s="254"/>
      <c r="UPG270" s="254"/>
      <c r="UPH270" s="254"/>
      <c r="UPI270" s="254"/>
      <c r="UPJ270" s="254"/>
      <c r="UPK270" s="254"/>
      <c r="UPL270" s="254"/>
      <c r="UPM270" s="254"/>
      <c r="UPN270" s="254"/>
      <c r="UPO270" s="254"/>
      <c r="UPP270" s="254"/>
      <c r="UPQ270" s="254"/>
      <c r="UPR270" s="254"/>
      <c r="UPS270" s="254"/>
      <c r="UPT270" s="254"/>
      <c r="UPU270" s="254"/>
      <c r="UPV270" s="254"/>
      <c r="UPW270" s="254"/>
      <c r="UPX270" s="254"/>
      <c r="UPY270" s="254"/>
      <c r="UPZ270" s="254"/>
      <c r="UQA270" s="254"/>
      <c r="UQB270" s="254"/>
      <c r="UQC270" s="254"/>
      <c r="UQD270" s="254"/>
      <c r="UQE270" s="254"/>
      <c r="UQF270" s="254"/>
      <c r="UQG270" s="254"/>
      <c r="UQH270" s="254"/>
      <c r="UQI270" s="254"/>
      <c r="UQJ270" s="254"/>
      <c r="UQK270" s="254"/>
      <c r="UQL270" s="254"/>
      <c r="UQM270" s="254"/>
      <c r="UQN270" s="254"/>
      <c r="UQO270" s="254"/>
      <c r="UQP270" s="254"/>
      <c r="UQQ270" s="254"/>
      <c r="UQR270" s="254"/>
      <c r="UQS270" s="254"/>
      <c r="UQT270" s="254"/>
      <c r="UQU270" s="254"/>
      <c r="UQV270" s="254"/>
      <c r="UQW270" s="254"/>
      <c r="UQX270" s="254"/>
      <c r="UQY270" s="254"/>
      <c r="UQZ270" s="254"/>
      <c r="URA270" s="254"/>
      <c r="URB270" s="254"/>
      <c r="URC270" s="254"/>
      <c r="URD270" s="254"/>
      <c r="URE270" s="254"/>
      <c r="URF270" s="254"/>
      <c r="URG270" s="254"/>
      <c r="URH270" s="254"/>
      <c r="URI270" s="254"/>
      <c r="URJ270" s="254"/>
      <c r="URK270" s="254"/>
      <c r="URL270" s="254"/>
      <c r="URM270" s="254"/>
      <c r="URN270" s="254"/>
      <c r="URO270" s="254"/>
      <c r="URP270" s="254"/>
      <c r="URQ270" s="254"/>
      <c r="URR270" s="254"/>
      <c r="URS270" s="254"/>
      <c r="URT270" s="254"/>
      <c r="URU270" s="254"/>
      <c r="URV270" s="254"/>
      <c r="URW270" s="254"/>
      <c r="URX270" s="254"/>
      <c r="URY270" s="254"/>
      <c r="URZ270" s="254"/>
      <c r="USA270" s="254"/>
      <c r="USB270" s="254"/>
      <c r="USC270" s="254"/>
      <c r="USD270" s="254"/>
      <c r="USE270" s="254"/>
      <c r="USF270" s="254"/>
      <c r="USG270" s="254"/>
      <c r="USH270" s="254"/>
      <c r="USI270" s="254"/>
      <c r="USJ270" s="254"/>
      <c r="USK270" s="254"/>
      <c r="USL270" s="254"/>
      <c r="USM270" s="254"/>
      <c r="USN270" s="254"/>
      <c r="USO270" s="254"/>
      <c r="USP270" s="254"/>
      <c r="USQ270" s="254"/>
      <c r="USR270" s="254"/>
      <c r="USS270" s="254"/>
      <c r="UST270" s="254"/>
      <c r="USU270" s="254"/>
      <c r="USV270" s="254"/>
      <c r="USW270" s="254"/>
      <c r="USX270" s="254"/>
      <c r="USY270" s="254"/>
      <c r="USZ270" s="254"/>
      <c r="UTA270" s="254"/>
      <c r="UTB270" s="254"/>
      <c r="UTC270" s="254"/>
      <c r="UTD270" s="254"/>
      <c r="UTE270" s="254"/>
      <c r="UTF270" s="254"/>
      <c r="UTG270" s="254"/>
      <c r="UTH270" s="254"/>
      <c r="UTI270" s="254"/>
      <c r="UTJ270" s="254"/>
      <c r="UTK270" s="254"/>
      <c r="UTL270" s="254"/>
      <c r="UTM270" s="254"/>
      <c r="UTN270" s="254"/>
      <c r="UTO270" s="254"/>
      <c r="UTP270" s="254"/>
      <c r="UTQ270" s="254"/>
      <c r="UTR270" s="254"/>
      <c r="UTS270" s="254"/>
      <c r="UTT270" s="254"/>
      <c r="UTU270" s="254"/>
      <c r="UTV270" s="254"/>
      <c r="UTW270" s="254"/>
      <c r="UTX270" s="254"/>
      <c r="UTY270" s="254"/>
      <c r="UTZ270" s="254"/>
      <c r="UUA270" s="254"/>
      <c r="UUB270" s="254"/>
      <c r="UUC270" s="254"/>
      <c r="UUD270" s="254"/>
      <c r="UUE270" s="254"/>
      <c r="UUF270" s="254"/>
      <c r="UUG270" s="254"/>
      <c r="UUH270" s="254"/>
      <c r="UUI270" s="254"/>
      <c r="UUJ270" s="254"/>
      <c r="UUK270" s="254"/>
      <c r="UUL270" s="254"/>
      <c r="UUM270" s="254"/>
      <c r="UUN270" s="254"/>
      <c r="UUO270" s="254"/>
      <c r="UUP270" s="254"/>
      <c r="UUQ270" s="254"/>
      <c r="UUR270" s="254"/>
      <c r="UUS270" s="254"/>
      <c r="UUT270" s="254"/>
      <c r="UUU270" s="254"/>
      <c r="UUV270" s="254"/>
      <c r="UUW270" s="254"/>
      <c r="UUX270" s="254"/>
      <c r="UUY270" s="254"/>
      <c r="UUZ270" s="254"/>
      <c r="UVA270" s="254"/>
      <c r="UVB270" s="254"/>
      <c r="UVC270" s="254"/>
      <c r="UVD270" s="254"/>
      <c r="UVE270" s="254"/>
      <c r="UVF270" s="254"/>
      <c r="UVG270" s="254"/>
      <c r="UVH270" s="254"/>
      <c r="UVI270" s="254"/>
      <c r="UVJ270" s="254"/>
      <c r="UVK270" s="254"/>
      <c r="UVL270" s="254"/>
      <c r="UVM270" s="254"/>
      <c r="UVN270" s="254"/>
      <c r="UVO270" s="254"/>
      <c r="UVP270" s="254"/>
      <c r="UVQ270" s="254"/>
      <c r="UVR270" s="254"/>
      <c r="UVS270" s="254"/>
      <c r="UVT270" s="254"/>
      <c r="UVU270" s="254"/>
      <c r="UVV270" s="254"/>
      <c r="UVW270" s="254"/>
      <c r="UVX270" s="254"/>
      <c r="UVY270" s="254"/>
      <c r="UVZ270" s="254"/>
      <c r="UWA270" s="254"/>
      <c r="UWB270" s="254"/>
      <c r="UWC270" s="254"/>
      <c r="UWD270" s="254"/>
      <c r="UWE270" s="254"/>
      <c r="UWF270" s="254"/>
      <c r="UWG270" s="254"/>
      <c r="UWH270" s="254"/>
      <c r="UWI270" s="254"/>
      <c r="UWJ270" s="254"/>
      <c r="UWK270" s="254"/>
      <c r="UWL270" s="254"/>
      <c r="UWM270" s="254"/>
      <c r="UWN270" s="254"/>
      <c r="UWO270" s="254"/>
      <c r="UWP270" s="254"/>
      <c r="UWQ270" s="254"/>
      <c r="UWR270" s="254"/>
      <c r="UWS270" s="254"/>
      <c r="UWT270" s="254"/>
      <c r="UWU270" s="254"/>
      <c r="UWV270" s="254"/>
      <c r="UWW270" s="254"/>
      <c r="UWX270" s="254"/>
      <c r="UWY270" s="254"/>
      <c r="UWZ270" s="254"/>
      <c r="UXA270" s="254"/>
      <c r="UXB270" s="254"/>
      <c r="UXC270" s="254"/>
      <c r="UXD270" s="254"/>
      <c r="UXE270" s="254"/>
      <c r="UXF270" s="254"/>
      <c r="UXG270" s="254"/>
      <c r="UXH270" s="254"/>
      <c r="UXI270" s="254"/>
      <c r="UXJ270" s="254"/>
      <c r="UXK270" s="254"/>
      <c r="UXL270" s="254"/>
      <c r="UXM270" s="254"/>
      <c r="UXN270" s="254"/>
      <c r="UXO270" s="254"/>
      <c r="UXP270" s="254"/>
      <c r="UXQ270" s="254"/>
      <c r="UXR270" s="254"/>
      <c r="UXS270" s="254"/>
      <c r="UXT270" s="254"/>
      <c r="UXU270" s="254"/>
      <c r="UXV270" s="254"/>
      <c r="UXW270" s="254"/>
      <c r="UXX270" s="254"/>
      <c r="UXY270" s="254"/>
      <c r="UXZ270" s="254"/>
      <c r="UYA270" s="254"/>
      <c r="UYB270" s="254"/>
      <c r="UYC270" s="254"/>
      <c r="UYD270" s="254"/>
      <c r="UYE270" s="254"/>
      <c r="UYF270" s="254"/>
      <c r="UYG270" s="254"/>
      <c r="UYH270" s="254"/>
      <c r="UYI270" s="254"/>
      <c r="UYJ270" s="254"/>
      <c r="UYK270" s="254"/>
      <c r="UYL270" s="254"/>
      <c r="UYM270" s="254"/>
      <c r="UYN270" s="254"/>
      <c r="UYO270" s="254"/>
      <c r="UYP270" s="254"/>
      <c r="UYQ270" s="254"/>
      <c r="UYR270" s="254"/>
      <c r="UYS270" s="254"/>
      <c r="UYT270" s="254"/>
      <c r="UYU270" s="254"/>
      <c r="UYV270" s="254"/>
      <c r="UYW270" s="254"/>
      <c r="UYX270" s="254"/>
      <c r="UYY270" s="254"/>
      <c r="UYZ270" s="254"/>
      <c r="UZA270" s="254"/>
      <c r="UZB270" s="254"/>
      <c r="UZC270" s="254"/>
      <c r="UZD270" s="254"/>
      <c r="UZE270" s="254"/>
      <c r="UZF270" s="254"/>
      <c r="UZG270" s="254"/>
      <c r="UZH270" s="254"/>
      <c r="UZI270" s="254"/>
      <c r="UZJ270" s="254"/>
      <c r="UZK270" s="254"/>
      <c r="UZL270" s="254"/>
      <c r="UZM270" s="254"/>
      <c r="UZN270" s="254"/>
      <c r="UZO270" s="254"/>
      <c r="UZP270" s="254"/>
      <c r="UZQ270" s="254"/>
      <c r="UZR270" s="254"/>
      <c r="UZS270" s="254"/>
      <c r="UZT270" s="254"/>
      <c r="UZU270" s="254"/>
      <c r="UZV270" s="254"/>
      <c r="UZW270" s="254"/>
      <c r="UZX270" s="254"/>
      <c r="UZY270" s="254"/>
      <c r="UZZ270" s="254"/>
      <c r="VAA270" s="254"/>
      <c r="VAB270" s="254"/>
      <c r="VAC270" s="254"/>
      <c r="VAD270" s="254"/>
      <c r="VAE270" s="254"/>
      <c r="VAF270" s="254"/>
      <c r="VAG270" s="254"/>
      <c r="VAH270" s="254"/>
      <c r="VAI270" s="254"/>
      <c r="VAJ270" s="254"/>
      <c r="VAK270" s="254"/>
      <c r="VAL270" s="254"/>
      <c r="VAM270" s="254"/>
      <c r="VAN270" s="254"/>
      <c r="VAO270" s="254"/>
      <c r="VAP270" s="254"/>
      <c r="VAQ270" s="254"/>
      <c r="VAR270" s="254"/>
      <c r="VAS270" s="254"/>
      <c r="VAT270" s="254"/>
      <c r="VAU270" s="254"/>
      <c r="VAV270" s="254"/>
      <c r="VAW270" s="254"/>
      <c r="VAX270" s="254"/>
      <c r="VAY270" s="254"/>
      <c r="VAZ270" s="254"/>
      <c r="VBA270" s="254"/>
      <c r="VBB270" s="254"/>
      <c r="VBC270" s="254"/>
      <c r="VBD270" s="254"/>
      <c r="VBE270" s="254"/>
      <c r="VBF270" s="254"/>
      <c r="VBG270" s="254"/>
      <c r="VBH270" s="254"/>
      <c r="VBI270" s="254"/>
      <c r="VBJ270" s="254"/>
      <c r="VBK270" s="254"/>
      <c r="VBL270" s="254"/>
      <c r="VBM270" s="254"/>
      <c r="VBN270" s="254"/>
      <c r="VBO270" s="254"/>
      <c r="VBP270" s="254"/>
      <c r="VBQ270" s="254"/>
      <c r="VBR270" s="254"/>
      <c r="VBS270" s="254"/>
      <c r="VBT270" s="254"/>
      <c r="VBU270" s="254"/>
      <c r="VBV270" s="254"/>
      <c r="VBW270" s="254"/>
      <c r="VBX270" s="254"/>
      <c r="VBY270" s="254"/>
      <c r="VBZ270" s="254"/>
      <c r="VCA270" s="254"/>
      <c r="VCB270" s="254"/>
      <c r="VCC270" s="254"/>
      <c r="VCD270" s="254"/>
      <c r="VCE270" s="254"/>
      <c r="VCF270" s="254"/>
      <c r="VCG270" s="254"/>
      <c r="VCH270" s="254"/>
      <c r="VCI270" s="254"/>
      <c r="VCJ270" s="254"/>
      <c r="VCK270" s="254"/>
      <c r="VCL270" s="254"/>
      <c r="VCM270" s="254"/>
      <c r="VCN270" s="254"/>
      <c r="VCO270" s="254"/>
      <c r="VCP270" s="254"/>
      <c r="VCQ270" s="254"/>
      <c r="VCR270" s="254"/>
      <c r="VCS270" s="254"/>
      <c r="VCT270" s="254"/>
      <c r="VCU270" s="254"/>
      <c r="VCV270" s="254"/>
      <c r="VCW270" s="254"/>
      <c r="VCX270" s="254"/>
      <c r="VCY270" s="254"/>
      <c r="VCZ270" s="254"/>
      <c r="VDA270" s="254"/>
      <c r="VDB270" s="254"/>
      <c r="VDC270" s="254"/>
      <c r="VDD270" s="254"/>
      <c r="VDE270" s="254"/>
      <c r="VDF270" s="254"/>
      <c r="VDG270" s="254"/>
      <c r="VDH270" s="254"/>
      <c r="VDI270" s="254"/>
      <c r="VDJ270" s="254"/>
      <c r="VDK270" s="254"/>
      <c r="VDL270" s="254"/>
      <c r="VDM270" s="254"/>
      <c r="VDN270" s="254"/>
      <c r="VDO270" s="254"/>
      <c r="VDP270" s="254"/>
      <c r="VDQ270" s="254"/>
      <c r="VDR270" s="254"/>
      <c r="VDS270" s="254"/>
      <c r="VDT270" s="254"/>
      <c r="VDU270" s="254"/>
      <c r="VDV270" s="254"/>
      <c r="VDW270" s="254"/>
      <c r="VDX270" s="254"/>
      <c r="VDY270" s="254"/>
      <c r="VDZ270" s="254"/>
      <c r="VEA270" s="254"/>
      <c r="VEB270" s="254"/>
      <c r="VEC270" s="254"/>
      <c r="VED270" s="254"/>
      <c r="VEE270" s="254"/>
      <c r="VEF270" s="254"/>
      <c r="VEG270" s="254"/>
      <c r="VEH270" s="254"/>
      <c r="VEI270" s="254"/>
      <c r="VEJ270" s="254"/>
      <c r="VEK270" s="254"/>
      <c r="VEL270" s="254"/>
      <c r="VEM270" s="254"/>
      <c r="VEN270" s="254"/>
      <c r="VEO270" s="254"/>
      <c r="VEP270" s="254"/>
      <c r="VEQ270" s="254"/>
      <c r="VER270" s="254"/>
      <c r="VES270" s="254"/>
      <c r="VET270" s="254"/>
      <c r="VEU270" s="254"/>
      <c r="VEV270" s="254"/>
      <c r="VEW270" s="254"/>
      <c r="VEX270" s="254"/>
      <c r="VEY270" s="254"/>
      <c r="VEZ270" s="254"/>
      <c r="VFA270" s="254"/>
      <c r="VFB270" s="254"/>
      <c r="VFC270" s="254"/>
      <c r="VFD270" s="254"/>
      <c r="VFE270" s="254"/>
      <c r="VFF270" s="254"/>
      <c r="VFG270" s="254"/>
      <c r="VFH270" s="254"/>
      <c r="VFI270" s="254"/>
      <c r="VFJ270" s="254"/>
      <c r="VFK270" s="254"/>
      <c r="VFL270" s="254"/>
      <c r="VFM270" s="254"/>
      <c r="VFN270" s="254"/>
      <c r="VFO270" s="254"/>
      <c r="VFP270" s="254"/>
      <c r="VFQ270" s="254"/>
      <c r="VFR270" s="254"/>
      <c r="VFS270" s="254"/>
      <c r="VFT270" s="254"/>
      <c r="VFU270" s="254"/>
      <c r="VFV270" s="254"/>
      <c r="VFW270" s="254"/>
      <c r="VFX270" s="254"/>
      <c r="VFY270" s="254"/>
      <c r="VFZ270" s="254"/>
      <c r="VGA270" s="254"/>
      <c r="VGB270" s="254"/>
      <c r="VGC270" s="254"/>
      <c r="VGD270" s="254"/>
      <c r="VGE270" s="254"/>
      <c r="VGF270" s="254"/>
      <c r="VGG270" s="254"/>
      <c r="VGH270" s="254"/>
      <c r="VGI270" s="254"/>
      <c r="VGJ270" s="254"/>
      <c r="VGK270" s="254"/>
      <c r="VGL270" s="254"/>
      <c r="VGM270" s="254"/>
      <c r="VGN270" s="254"/>
      <c r="VGO270" s="254"/>
      <c r="VGP270" s="254"/>
      <c r="VGQ270" s="254"/>
      <c r="VGR270" s="254"/>
      <c r="VGS270" s="254"/>
      <c r="VGT270" s="254"/>
      <c r="VGU270" s="254"/>
      <c r="VGV270" s="254"/>
      <c r="VGW270" s="254"/>
      <c r="VGX270" s="254"/>
      <c r="VGY270" s="254"/>
      <c r="VGZ270" s="254"/>
      <c r="VHA270" s="254"/>
      <c r="VHB270" s="254"/>
      <c r="VHC270" s="254"/>
      <c r="VHD270" s="254"/>
      <c r="VHE270" s="254"/>
      <c r="VHF270" s="254"/>
      <c r="VHG270" s="254"/>
      <c r="VHH270" s="254"/>
      <c r="VHI270" s="254"/>
      <c r="VHJ270" s="254"/>
      <c r="VHK270" s="254"/>
      <c r="VHL270" s="254"/>
      <c r="VHM270" s="254"/>
      <c r="VHN270" s="254"/>
      <c r="VHO270" s="254"/>
      <c r="VHP270" s="254"/>
      <c r="VHQ270" s="254"/>
      <c r="VHR270" s="254"/>
      <c r="VHS270" s="254"/>
      <c r="VHT270" s="254"/>
      <c r="VHU270" s="254"/>
      <c r="VHV270" s="254"/>
      <c r="VHW270" s="254"/>
      <c r="VHX270" s="254"/>
      <c r="VHY270" s="254"/>
      <c r="VHZ270" s="254"/>
      <c r="VIA270" s="254"/>
      <c r="VIB270" s="254"/>
      <c r="VIC270" s="254"/>
      <c r="VID270" s="254"/>
      <c r="VIE270" s="254"/>
      <c r="VIF270" s="254"/>
      <c r="VIG270" s="254"/>
      <c r="VIH270" s="254"/>
      <c r="VII270" s="254"/>
      <c r="VIJ270" s="254"/>
      <c r="VIK270" s="254"/>
      <c r="VIL270" s="254"/>
      <c r="VIM270" s="254"/>
      <c r="VIN270" s="254"/>
      <c r="VIO270" s="254"/>
      <c r="VIP270" s="254"/>
      <c r="VIQ270" s="254"/>
      <c r="VIR270" s="254"/>
      <c r="VIS270" s="254"/>
      <c r="VIT270" s="254"/>
      <c r="VIU270" s="254"/>
      <c r="VIV270" s="254"/>
      <c r="VIW270" s="254"/>
      <c r="VIX270" s="254"/>
      <c r="VIY270" s="254"/>
      <c r="VIZ270" s="254"/>
      <c r="VJA270" s="254"/>
      <c r="VJB270" s="254"/>
      <c r="VJC270" s="254"/>
      <c r="VJD270" s="254"/>
      <c r="VJE270" s="254"/>
      <c r="VJF270" s="254"/>
      <c r="VJG270" s="254"/>
      <c r="VJH270" s="254"/>
      <c r="VJI270" s="254"/>
      <c r="VJJ270" s="254"/>
      <c r="VJK270" s="254"/>
      <c r="VJL270" s="254"/>
      <c r="VJM270" s="254"/>
      <c r="VJN270" s="254"/>
      <c r="VJO270" s="254"/>
      <c r="VJP270" s="254"/>
      <c r="VJQ270" s="254"/>
      <c r="VJR270" s="254"/>
      <c r="VJS270" s="254"/>
      <c r="VJT270" s="254"/>
      <c r="VJU270" s="254"/>
      <c r="VJV270" s="254"/>
      <c r="VJW270" s="254"/>
      <c r="VJX270" s="254"/>
      <c r="VJY270" s="254"/>
      <c r="VJZ270" s="254"/>
      <c r="VKA270" s="254"/>
      <c r="VKB270" s="254"/>
      <c r="VKC270" s="254"/>
      <c r="VKD270" s="254"/>
      <c r="VKE270" s="254"/>
      <c r="VKF270" s="254"/>
      <c r="VKG270" s="254"/>
      <c r="VKH270" s="254"/>
      <c r="VKI270" s="254"/>
      <c r="VKJ270" s="254"/>
      <c r="VKK270" s="254"/>
      <c r="VKL270" s="254"/>
      <c r="VKM270" s="254"/>
      <c r="VKN270" s="254"/>
      <c r="VKO270" s="254"/>
      <c r="VKP270" s="254"/>
      <c r="VKQ270" s="254"/>
      <c r="VKR270" s="254"/>
      <c r="VKS270" s="254"/>
      <c r="VKT270" s="254"/>
      <c r="VKU270" s="254"/>
      <c r="VKV270" s="254"/>
      <c r="VKW270" s="254"/>
      <c r="VKX270" s="254"/>
      <c r="VKY270" s="254"/>
      <c r="VKZ270" s="254"/>
      <c r="VLA270" s="254"/>
      <c r="VLB270" s="254"/>
      <c r="VLC270" s="254"/>
      <c r="VLD270" s="254"/>
      <c r="VLE270" s="254"/>
      <c r="VLF270" s="254"/>
      <c r="VLG270" s="254"/>
      <c r="VLH270" s="254"/>
      <c r="VLI270" s="254"/>
      <c r="VLJ270" s="254"/>
      <c r="VLK270" s="254"/>
      <c r="VLL270" s="254"/>
      <c r="VLM270" s="254"/>
      <c r="VLN270" s="254"/>
      <c r="VLO270" s="254"/>
      <c r="VLP270" s="254"/>
      <c r="VLQ270" s="254"/>
      <c r="VLR270" s="254"/>
      <c r="VLS270" s="254"/>
      <c r="VLT270" s="254"/>
      <c r="VLU270" s="254"/>
      <c r="VLV270" s="254"/>
      <c r="VLW270" s="254"/>
      <c r="VLX270" s="254"/>
      <c r="VLY270" s="254"/>
      <c r="VLZ270" s="254"/>
      <c r="VMA270" s="254"/>
      <c r="VMB270" s="254"/>
      <c r="VMC270" s="254"/>
      <c r="VMD270" s="254"/>
      <c r="VME270" s="254"/>
      <c r="VMF270" s="254"/>
      <c r="VMG270" s="254"/>
      <c r="VMH270" s="254"/>
      <c r="VMI270" s="254"/>
      <c r="VMJ270" s="254"/>
      <c r="VMK270" s="254"/>
      <c r="VML270" s="254"/>
      <c r="VMM270" s="254"/>
      <c r="VMN270" s="254"/>
      <c r="VMO270" s="254"/>
      <c r="VMP270" s="254"/>
      <c r="VMQ270" s="254"/>
      <c r="VMR270" s="254"/>
      <c r="VMS270" s="254"/>
      <c r="VMT270" s="254"/>
      <c r="VMU270" s="254"/>
      <c r="VMV270" s="254"/>
      <c r="VMW270" s="254"/>
      <c r="VMX270" s="254"/>
      <c r="VMY270" s="254"/>
      <c r="VMZ270" s="254"/>
      <c r="VNA270" s="254"/>
      <c r="VNB270" s="254"/>
      <c r="VNC270" s="254"/>
      <c r="VND270" s="254"/>
      <c r="VNE270" s="254"/>
      <c r="VNF270" s="254"/>
      <c r="VNG270" s="254"/>
      <c r="VNH270" s="254"/>
      <c r="VNI270" s="254"/>
      <c r="VNJ270" s="254"/>
      <c r="VNK270" s="254"/>
      <c r="VNL270" s="254"/>
      <c r="VNM270" s="254"/>
      <c r="VNN270" s="254"/>
      <c r="VNO270" s="254"/>
      <c r="VNP270" s="254"/>
      <c r="VNQ270" s="254"/>
      <c r="VNR270" s="254"/>
      <c r="VNS270" s="254"/>
      <c r="VNT270" s="254"/>
      <c r="VNU270" s="254"/>
      <c r="VNV270" s="254"/>
      <c r="VNW270" s="254"/>
      <c r="VNX270" s="254"/>
      <c r="VNY270" s="254"/>
      <c r="VNZ270" s="254"/>
      <c r="VOA270" s="254"/>
      <c r="VOB270" s="254"/>
      <c r="VOC270" s="254"/>
      <c r="VOD270" s="254"/>
      <c r="VOE270" s="254"/>
      <c r="VOF270" s="254"/>
      <c r="VOG270" s="254"/>
      <c r="VOH270" s="254"/>
      <c r="VOI270" s="254"/>
      <c r="VOJ270" s="254"/>
      <c r="VOK270" s="254"/>
      <c r="VOL270" s="254"/>
      <c r="VOM270" s="254"/>
      <c r="VON270" s="254"/>
      <c r="VOO270" s="254"/>
      <c r="VOP270" s="254"/>
      <c r="VOQ270" s="254"/>
      <c r="VOR270" s="254"/>
      <c r="VOS270" s="254"/>
      <c r="VOT270" s="254"/>
      <c r="VOU270" s="254"/>
      <c r="VOV270" s="254"/>
      <c r="VOW270" s="254"/>
      <c r="VOX270" s="254"/>
      <c r="VOY270" s="254"/>
      <c r="VOZ270" s="254"/>
      <c r="VPA270" s="254"/>
      <c r="VPB270" s="254"/>
      <c r="VPC270" s="254"/>
      <c r="VPD270" s="254"/>
      <c r="VPE270" s="254"/>
      <c r="VPF270" s="254"/>
      <c r="VPG270" s="254"/>
      <c r="VPH270" s="254"/>
      <c r="VPI270" s="254"/>
      <c r="VPJ270" s="254"/>
      <c r="VPK270" s="254"/>
      <c r="VPL270" s="254"/>
      <c r="VPM270" s="254"/>
      <c r="VPN270" s="254"/>
      <c r="VPO270" s="254"/>
      <c r="VPP270" s="254"/>
      <c r="VPQ270" s="254"/>
      <c r="VPR270" s="254"/>
      <c r="VPS270" s="254"/>
      <c r="VPT270" s="254"/>
      <c r="VPU270" s="254"/>
      <c r="VPV270" s="254"/>
      <c r="VPW270" s="254"/>
      <c r="VPX270" s="254"/>
      <c r="VPY270" s="254"/>
      <c r="VPZ270" s="254"/>
      <c r="VQA270" s="254"/>
      <c r="VQB270" s="254"/>
      <c r="VQC270" s="254"/>
      <c r="VQD270" s="254"/>
      <c r="VQE270" s="254"/>
      <c r="VQF270" s="254"/>
      <c r="VQG270" s="254"/>
      <c r="VQH270" s="254"/>
      <c r="VQI270" s="254"/>
      <c r="VQJ270" s="254"/>
      <c r="VQK270" s="254"/>
      <c r="VQL270" s="254"/>
      <c r="VQM270" s="254"/>
      <c r="VQN270" s="254"/>
      <c r="VQO270" s="254"/>
      <c r="VQP270" s="254"/>
      <c r="VQQ270" s="254"/>
      <c r="VQR270" s="254"/>
      <c r="VQS270" s="254"/>
      <c r="VQT270" s="254"/>
      <c r="VQU270" s="254"/>
      <c r="VQV270" s="254"/>
      <c r="VQW270" s="254"/>
      <c r="VQX270" s="254"/>
      <c r="VQY270" s="254"/>
      <c r="VQZ270" s="254"/>
      <c r="VRA270" s="254"/>
      <c r="VRB270" s="254"/>
      <c r="VRC270" s="254"/>
      <c r="VRD270" s="254"/>
      <c r="VRE270" s="254"/>
      <c r="VRF270" s="254"/>
      <c r="VRG270" s="254"/>
      <c r="VRH270" s="254"/>
      <c r="VRI270" s="254"/>
      <c r="VRJ270" s="254"/>
      <c r="VRK270" s="254"/>
      <c r="VRL270" s="254"/>
      <c r="VRM270" s="254"/>
      <c r="VRN270" s="254"/>
      <c r="VRO270" s="254"/>
      <c r="VRP270" s="254"/>
      <c r="VRQ270" s="254"/>
      <c r="VRR270" s="254"/>
      <c r="VRS270" s="254"/>
      <c r="VRT270" s="254"/>
      <c r="VRU270" s="254"/>
      <c r="VRV270" s="254"/>
      <c r="VRW270" s="254"/>
      <c r="VRX270" s="254"/>
      <c r="VRY270" s="254"/>
      <c r="VRZ270" s="254"/>
      <c r="VSA270" s="254"/>
      <c r="VSB270" s="254"/>
      <c r="VSC270" s="254"/>
      <c r="VSD270" s="254"/>
      <c r="VSE270" s="254"/>
      <c r="VSF270" s="254"/>
      <c r="VSG270" s="254"/>
      <c r="VSH270" s="254"/>
      <c r="VSI270" s="254"/>
      <c r="VSJ270" s="254"/>
      <c r="VSK270" s="254"/>
      <c r="VSL270" s="254"/>
      <c r="VSM270" s="254"/>
      <c r="VSN270" s="254"/>
      <c r="VSO270" s="254"/>
      <c r="VSP270" s="254"/>
      <c r="VSQ270" s="254"/>
      <c r="VSR270" s="254"/>
      <c r="VSS270" s="254"/>
      <c r="VST270" s="254"/>
      <c r="VSU270" s="254"/>
      <c r="VSV270" s="254"/>
      <c r="VSW270" s="254"/>
      <c r="VSX270" s="254"/>
      <c r="VSY270" s="254"/>
      <c r="VSZ270" s="254"/>
      <c r="VTA270" s="254"/>
      <c r="VTB270" s="254"/>
      <c r="VTC270" s="254"/>
      <c r="VTD270" s="254"/>
      <c r="VTE270" s="254"/>
      <c r="VTF270" s="254"/>
      <c r="VTG270" s="254"/>
      <c r="VTH270" s="254"/>
      <c r="VTI270" s="254"/>
      <c r="VTJ270" s="254"/>
      <c r="VTK270" s="254"/>
      <c r="VTL270" s="254"/>
      <c r="VTM270" s="254"/>
      <c r="VTN270" s="254"/>
      <c r="VTO270" s="254"/>
      <c r="VTP270" s="254"/>
      <c r="VTQ270" s="254"/>
      <c r="VTR270" s="254"/>
      <c r="VTS270" s="254"/>
      <c r="VTT270" s="254"/>
      <c r="VTU270" s="254"/>
      <c r="VTV270" s="254"/>
      <c r="VTW270" s="254"/>
      <c r="VTX270" s="254"/>
      <c r="VTY270" s="254"/>
      <c r="VTZ270" s="254"/>
      <c r="VUA270" s="254"/>
      <c r="VUB270" s="254"/>
      <c r="VUC270" s="254"/>
      <c r="VUD270" s="254"/>
      <c r="VUE270" s="254"/>
      <c r="VUF270" s="254"/>
      <c r="VUG270" s="254"/>
      <c r="VUH270" s="254"/>
      <c r="VUI270" s="254"/>
      <c r="VUJ270" s="254"/>
      <c r="VUK270" s="254"/>
      <c r="VUL270" s="254"/>
      <c r="VUM270" s="254"/>
      <c r="VUN270" s="254"/>
      <c r="VUO270" s="254"/>
      <c r="VUP270" s="254"/>
      <c r="VUQ270" s="254"/>
      <c r="VUR270" s="254"/>
      <c r="VUS270" s="254"/>
      <c r="VUT270" s="254"/>
      <c r="VUU270" s="254"/>
      <c r="VUV270" s="254"/>
      <c r="VUW270" s="254"/>
      <c r="VUX270" s="254"/>
      <c r="VUY270" s="254"/>
      <c r="VUZ270" s="254"/>
      <c r="VVA270" s="254"/>
      <c r="VVB270" s="254"/>
      <c r="VVC270" s="254"/>
      <c r="VVD270" s="254"/>
      <c r="VVE270" s="254"/>
      <c r="VVF270" s="254"/>
      <c r="VVG270" s="254"/>
      <c r="VVH270" s="254"/>
      <c r="VVI270" s="254"/>
      <c r="VVJ270" s="254"/>
      <c r="VVK270" s="254"/>
      <c r="VVL270" s="254"/>
      <c r="VVM270" s="254"/>
      <c r="VVN270" s="254"/>
      <c r="VVO270" s="254"/>
      <c r="VVP270" s="254"/>
      <c r="VVQ270" s="254"/>
      <c r="VVR270" s="254"/>
      <c r="VVS270" s="254"/>
      <c r="VVT270" s="254"/>
      <c r="VVU270" s="254"/>
      <c r="VVV270" s="254"/>
      <c r="VVW270" s="254"/>
      <c r="VVX270" s="254"/>
      <c r="VVY270" s="254"/>
      <c r="VVZ270" s="254"/>
      <c r="VWA270" s="254"/>
      <c r="VWB270" s="254"/>
      <c r="VWC270" s="254"/>
      <c r="VWD270" s="254"/>
      <c r="VWE270" s="254"/>
      <c r="VWF270" s="254"/>
      <c r="VWG270" s="254"/>
      <c r="VWH270" s="254"/>
      <c r="VWI270" s="254"/>
      <c r="VWJ270" s="254"/>
      <c r="VWK270" s="254"/>
      <c r="VWL270" s="254"/>
      <c r="VWM270" s="254"/>
      <c r="VWN270" s="254"/>
      <c r="VWO270" s="254"/>
      <c r="VWP270" s="254"/>
      <c r="VWQ270" s="254"/>
      <c r="VWR270" s="254"/>
      <c r="VWS270" s="254"/>
      <c r="VWT270" s="254"/>
      <c r="VWU270" s="254"/>
      <c r="VWV270" s="254"/>
      <c r="VWW270" s="254"/>
      <c r="VWX270" s="254"/>
      <c r="VWY270" s="254"/>
      <c r="VWZ270" s="254"/>
      <c r="VXA270" s="254"/>
      <c r="VXB270" s="254"/>
      <c r="VXC270" s="254"/>
      <c r="VXD270" s="254"/>
      <c r="VXE270" s="254"/>
      <c r="VXF270" s="254"/>
      <c r="VXG270" s="254"/>
      <c r="VXH270" s="254"/>
      <c r="VXI270" s="254"/>
      <c r="VXJ270" s="254"/>
      <c r="VXK270" s="254"/>
      <c r="VXL270" s="254"/>
      <c r="VXM270" s="254"/>
      <c r="VXN270" s="254"/>
      <c r="VXO270" s="254"/>
      <c r="VXP270" s="254"/>
      <c r="VXQ270" s="254"/>
      <c r="VXR270" s="254"/>
      <c r="VXS270" s="254"/>
      <c r="VXT270" s="254"/>
      <c r="VXU270" s="254"/>
      <c r="VXV270" s="254"/>
      <c r="VXW270" s="254"/>
      <c r="VXX270" s="254"/>
      <c r="VXY270" s="254"/>
      <c r="VXZ270" s="254"/>
      <c r="VYA270" s="254"/>
      <c r="VYB270" s="254"/>
      <c r="VYC270" s="254"/>
      <c r="VYD270" s="254"/>
      <c r="VYE270" s="254"/>
      <c r="VYF270" s="254"/>
      <c r="VYG270" s="254"/>
      <c r="VYH270" s="254"/>
      <c r="VYI270" s="254"/>
      <c r="VYJ270" s="254"/>
      <c r="VYK270" s="254"/>
      <c r="VYL270" s="254"/>
      <c r="VYM270" s="254"/>
      <c r="VYN270" s="254"/>
      <c r="VYO270" s="254"/>
      <c r="VYP270" s="254"/>
      <c r="VYQ270" s="254"/>
      <c r="VYR270" s="254"/>
      <c r="VYS270" s="254"/>
      <c r="VYT270" s="254"/>
      <c r="VYU270" s="254"/>
      <c r="VYV270" s="254"/>
      <c r="VYW270" s="254"/>
      <c r="VYX270" s="254"/>
      <c r="VYY270" s="254"/>
      <c r="VYZ270" s="254"/>
      <c r="VZA270" s="254"/>
      <c r="VZB270" s="254"/>
      <c r="VZC270" s="254"/>
      <c r="VZD270" s="254"/>
      <c r="VZE270" s="254"/>
      <c r="VZF270" s="254"/>
      <c r="VZG270" s="254"/>
      <c r="VZH270" s="254"/>
      <c r="VZI270" s="254"/>
      <c r="VZJ270" s="254"/>
      <c r="VZK270" s="254"/>
      <c r="VZL270" s="254"/>
      <c r="VZM270" s="254"/>
      <c r="VZN270" s="254"/>
      <c r="VZO270" s="254"/>
      <c r="VZP270" s="254"/>
      <c r="VZQ270" s="254"/>
      <c r="VZR270" s="254"/>
      <c r="VZS270" s="254"/>
      <c r="VZT270" s="254"/>
      <c r="VZU270" s="254"/>
      <c r="VZV270" s="254"/>
      <c r="VZW270" s="254"/>
      <c r="VZX270" s="254"/>
      <c r="VZY270" s="254"/>
      <c r="VZZ270" s="254"/>
      <c r="WAA270" s="254"/>
      <c r="WAB270" s="254"/>
      <c r="WAC270" s="254"/>
      <c r="WAD270" s="254"/>
      <c r="WAE270" s="254"/>
      <c r="WAF270" s="254"/>
      <c r="WAG270" s="254"/>
      <c r="WAH270" s="254"/>
      <c r="WAI270" s="254"/>
      <c r="WAJ270" s="254"/>
      <c r="WAK270" s="254"/>
      <c r="WAL270" s="254"/>
      <c r="WAM270" s="254"/>
      <c r="WAN270" s="254"/>
      <c r="WAO270" s="254"/>
      <c r="WAP270" s="254"/>
      <c r="WAQ270" s="254"/>
      <c r="WAR270" s="254"/>
      <c r="WAS270" s="254"/>
      <c r="WAT270" s="254"/>
      <c r="WAU270" s="254"/>
      <c r="WAV270" s="254"/>
      <c r="WAW270" s="254"/>
      <c r="WAX270" s="254"/>
      <c r="WAY270" s="254"/>
      <c r="WAZ270" s="254"/>
      <c r="WBA270" s="254"/>
      <c r="WBB270" s="254"/>
      <c r="WBC270" s="254"/>
      <c r="WBD270" s="254"/>
      <c r="WBE270" s="254"/>
      <c r="WBF270" s="254"/>
      <c r="WBG270" s="254"/>
      <c r="WBH270" s="254"/>
      <c r="WBI270" s="254"/>
      <c r="WBJ270" s="254"/>
      <c r="WBK270" s="254"/>
      <c r="WBL270" s="254"/>
      <c r="WBM270" s="254"/>
      <c r="WBN270" s="254"/>
      <c r="WBO270" s="254"/>
      <c r="WBP270" s="254"/>
      <c r="WBQ270" s="254"/>
      <c r="WBR270" s="254"/>
      <c r="WBS270" s="254"/>
      <c r="WBT270" s="254"/>
      <c r="WBU270" s="254"/>
      <c r="WBV270" s="254"/>
      <c r="WBW270" s="254"/>
      <c r="WBX270" s="254"/>
      <c r="WBY270" s="254"/>
      <c r="WBZ270" s="254"/>
      <c r="WCA270" s="254"/>
      <c r="WCB270" s="254"/>
      <c r="WCC270" s="254"/>
      <c r="WCD270" s="254"/>
      <c r="WCE270" s="254"/>
      <c r="WCF270" s="254"/>
      <c r="WCG270" s="254"/>
      <c r="WCH270" s="254"/>
      <c r="WCI270" s="254"/>
      <c r="WCJ270" s="254"/>
      <c r="WCK270" s="254"/>
      <c r="WCL270" s="254"/>
      <c r="WCM270" s="254"/>
      <c r="WCN270" s="254"/>
      <c r="WCO270" s="254"/>
      <c r="WCP270" s="254"/>
      <c r="WCQ270" s="254"/>
      <c r="WCR270" s="254"/>
      <c r="WCS270" s="254"/>
      <c r="WCT270" s="254"/>
      <c r="WCU270" s="254"/>
      <c r="WCV270" s="254"/>
      <c r="WCW270" s="254"/>
      <c r="WCX270" s="254"/>
      <c r="WCY270" s="254"/>
      <c r="WCZ270" s="254"/>
      <c r="WDA270" s="254"/>
      <c r="WDB270" s="254"/>
      <c r="WDC270" s="254"/>
      <c r="WDD270" s="254"/>
      <c r="WDE270" s="254"/>
      <c r="WDF270" s="254"/>
      <c r="WDG270" s="254"/>
      <c r="WDH270" s="254"/>
      <c r="WDI270" s="254"/>
      <c r="WDJ270" s="254"/>
      <c r="WDK270" s="254"/>
      <c r="WDL270" s="254"/>
      <c r="WDM270" s="254"/>
      <c r="WDN270" s="254"/>
      <c r="WDO270" s="254"/>
      <c r="WDP270" s="254"/>
      <c r="WDQ270" s="254"/>
      <c r="WDR270" s="254"/>
      <c r="WDS270" s="254"/>
      <c r="WDT270" s="254"/>
      <c r="WDU270" s="254"/>
      <c r="WDV270" s="254"/>
      <c r="WDW270" s="254"/>
      <c r="WDX270" s="254"/>
      <c r="WDY270" s="254"/>
      <c r="WDZ270" s="254"/>
      <c r="WEA270" s="254"/>
      <c r="WEB270" s="254"/>
      <c r="WEC270" s="254"/>
      <c r="WED270" s="254"/>
      <c r="WEE270" s="254"/>
      <c r="WEF270" s="254"/>
      <c r="WEG270" s="254"/>
      <c r="WEH270" s="254"/>
      <c r="WEI270" s="254"/>
      <c r="WEJ270" s="254"/>
      <c r="WEK270" s="254"/>
      <c r="WEL270" s="254"/>
      <c r="WEM270" s="254"/>
      <c r="WEN270" s="254"/>
      <c r="WEO270" s="254"/>
      <c r="WEP270" s="254"/>
      <c r="WEQ270" s="254"/>
      <c r="WER270" s="254"/>
      <c r="WES270" s="254"/>
      <c r="WET270" s="254"/>
      <c r="WEU270" s="254"/>
      <c r="WEV270" s="254"/>
      <c r="WEW270" s="254"/>
      <c r="WEX270" s="254"/>
      <c r="WEY270" s="254"/>
      <c r="WEZ270" s="254"/>
      <c r="WFA270" s="254"/>
      <c r="WFB270" s="254"/>
      <c r="WFC270" s="254"/>
      <c r="WFD270" s="254"/>
      <c r="WFE270" s="254"/>
      <c r="WFF270" s="254"/>
      <c r="WFG270" s="254"/>
      <c r="WFH270" s="254"/>
      <c r="WFI270" s="254"/>
      <c r="WFJ270" s="254"/>
      <c r="WFK270" s="254"/>
      <c r="WFL270" s="254"/>
      <c r="WFM270" s="254"/>
      <c r="WFN270" s="254"/>
      <c r="WFO270" s="254"/>
      <c r="WFP270" s="254"/>
      <c r="WFQ270" s="254"/>
      <c r="WFR270" s="254"/>
      <c r="WFS270" s="254"/>
      <c r="WFT270" s="254"/>
      <c r="WFU270" s="254"/>
      <c r="WFV270" s="254"/>
      <c r="WFW270" s="254"/>
      <c r="WFX270" s="254"/>
      <c r="WFY270" s="254"/>
      <c r="WFZ270" s="254"/>
      <c r="WGA270" s="254"/>
      <c r="WGB270" s="254"/>
      <c r="WGC270" s="254"/>
      <c r="WGD270" s="254"/>
      <c r="WGE270" s="254"/>
      <c r="WGF270" s="254"/>
      <c r="WGG270" s="254"/>
      <c r="WGH270" s="254"/>
      <c r="WGI270" s="254"/>
      <c r="WGJ270" s="254"/>
      <c r="WGK270" s="254"/>
      <c r="WGL270" s="254"/>
      <c r="WGM270" s="254"/>
      <c r="WGN270" s="254"/>
      <c r="WGO270" s="254"/>
      <c r="WGP270" s="254"/>
      <c r="WGQ270" s="254"/>
      <c r="WGR270" s="254"/>
      <c r="WGS270" s="254"/>
      <c r="WGT270" s="254"/>
      <c r="WGU270" s="254"/>
      <c r="WGV270" s="254"/>
      <c r="WGW270" s="254"/>
      <c r="WGX270" s="254"/>
      <c r="WGY270" s="254"/>
      <c r="WGZ270" s="254"/>
      <c r="WHA270" s="254"/>
      <c r="WHB270" s="254"/>
      <c r="WHC270" s="254"/>
      <c r="WHD270" s="254"/>
      <c r="WHE270" s="254"/>
      <c r="WHF270" s="254"/>
      <c r="WHG270" s="254"/>
      <c r="WHH270" s="254"/>
      <c r="WHI270" s="254"/>
      <c r="WHJ270" s="254"/>
      <c r="WHK270" s="254"/>
      <c r="WHL270" s="254"/>
      <c r="WHM270" s="254"/>
      <c r="WHN270" s="254"/>
      <c r="WHO270" s="254"/>
      <c r="WHP270" s="254"/>
      <c r="WHQ270" s="254"/>
      <c r="WHR270" s="254"/>
      <c r="WHS270" s="254"/>
      <c r="WHT270" s="254"/>
      <c r="WHU270" s="254"/>
      <c r="WHV270" s="254"/>
      <c r="WHW270" s="254"/>
      <c r="WHX270" s="254"/>
      <c r="WHY270" s="254"/>
      <c r="WHZ270" s="254"/>
      <c r="WIA270" s="254"/>
      <c r="WIB270" s="254"/>
      <c r="WIC270" s="254"/>
      <c r="WID270" s="254"/>
      <c r="WIE270" s="254"/>
      <c r="WIF270" s="254"/>
      <c r="WIG270" s="254"/>
      <c r="WIH270" s="254"/>
      <c r="WII270" s="254"/>
      <c r="WIJ270" s="254"/>
      <c r="WIK270" s="254"/>
      <c r="WIL270" s="254"/>
      <c r="WIM270" s="254"/>
      <c r="WIN270" s="254"/>
      <c r="WIO270" s="254"/>
      <c r="WIP270" s="254"/>
      <c r="WIQ270" s="254"/>
      <c r="WIR270" s="254"/>
      <c r="WIS270" s="254"/>
      <c r="WIT270" s="254"/>
      <c r="WIU270" s="254"/>
      <c r="WIV270" s="254"/>
      <c r="WIW270" s="254"/>
      <c r="WIX270" s="254"/>
      <c r="WIY270" s="254"/>
      <c r="WIZ270" s="254"/>
      <c r="WJA270" s="254"/>
      <c r="WJB270" s="254"/>
      <c r="WJC270" s="254"/>
      <c r="WJD270" s="254"/>
      <c r="WJE270" s="254"/>
      <c r="WJF270" s="254"/>
      <c r="WJG270" s="254"/>
      <c r="WJH270" s="254"/>
      <c r="WJI270" s="254"/>
      <c r="WJJ270" s="254"/>
      <c r="WJK270" s="254"/>
      <c r="WJL270" s="254"/>
      <c r="WJM270" s="254"/>
      <c r="WJN270" s="254"/>
      <c r="WJO270" s="254"/>
      <c r="WJP270" s="254"/>
      <c r="WJQ270" s="254"/>
      <c r="WJR270" s="254"/>
      <c r="WJS270" s="254"/>
      <c r="WJT270" s="254"/>
      <c r="WJU270" s="254"/>
      <c r="WJV270" s="254"/>
      <c r="WJW270" s="254"/>
      <c r="WJX270" s="254"/>
      <c r="WJY270" s="254"/>
      <c r="WJZ270" s="254"/>
      <c r="WKA270" s="254"/>
      <c r="WKB270" s="254"/>
      <c r="WKC270" s="254"/>
      <c r="WKD270" s="254"/>
      <c r="WKE270" s="254"/>
      <c r="WKF270" s="254"/>
      <c r="WKG270" s="254"/>
      <c r="WKH270" s="254"/>
      <c r="WKI270" s="254"/>
      <c r="WKJ270" s="254"/>
      <c r="WKK270" s="254"/>
      <c r="WKL270" s="254"/>
      <c r="WKM270" s="254"/>
      <c r="WKN270" s="254"/>
      <c r="WKO270" s="254"/>
      <c r="WKP270" s="254"/>
      <c r="WKQ270" s="254"/>
      <c r="WKR270" s="254"/>
      <c r="WKS270" s="254"/>
      <c r="WKT270" s="254"/>
      <c r="WKU270" s="254"/>
      <c r="WKV270" s="254"/>
      <c r="WKW270" s="254"/>
      <c r="WKX270" s="254"/>
      <c r="WKY270" s="254"/>
      <c r="WKZ270" s="254"/>
      <c r="WLA270" s="254"/>
      <c r="WLB270" s="254"/>
      <c r="WLC270" s="254"/>
      <c r="WLD270" s="254"/>
      <c r="WLE270" s="254"/>
      <c r="WLF270" s="254"/>
      <c r="WLG270" s="254"/>
      <c r="WLH270" s="254"/>
      <c r="WLI270" s="254"/>
      <c r="WLJ270" s="254"/>
      <c r="WLK270" s="254"/>
      <c r="WLL270" s="254"/>
      <c r="WLM270" s="254"/>
      <c r="WLN270" s="254"/>
      <c r="WLO270" s="254"/>
      <c r="WLP270" s="254"/>
      <c r="WLQ270" s="254"/>
      <c r="WLR270" s="254"/>
      <c r="WLS270" s="254"/>
      <c r="WLT270" s="254"/>
      <c r="WLU270" s="254"/>
      <c r="WLV270" s="254"/>
      <c r="WLW270" s="254"/>
      <c r="WLX270" s="254"/>
      <c r="WLY270" s="254"/>
      <c r="WLZ270" s="254"/>
      <c r="WMA270" s="254"/>
      <c r="WMB270" s="254"/>
      <c r="WMC270" s="254"/>
      <c r="WMD270" s="254"/>
      <c r="WME270" s="254"/>
      <c r="WMF270" s="254"/>
      <c r="WMG270" s="254"/>
      <c r="WMH270" s="254"/>
      <c r="WMI270" s="254"/>
      <c r="WMJ270" s="254"/>
      <c r="WMK270" s="254"/>
      <c r="WML270" s="254"/>
      <c r="WMM270" s="254"/>
      <c r="WMN270" s="254"/>
      <c r="WMO270" s="254"/>
      <c r="WMP270" s="254"/>
      <c r="WMQ270" s="254"/>
      <c r="WMR270" s="254"/>
      <c r="WMS270" s="254"/>
      <c r="WMT270" s="254"/>
      <c r="WMU270" s="254"/>
      <c r="WMV270" s="254"/>
      <c r="WMW270" s="254"/>
      <c r="WMX270" s="254"/>
      <c r="WMY270" s="254"/>
      <c r="WMZ270" s="254"/>
      <c r="WNA270" s="254"/>
      <c r="WNB270" s="254"/>
      <c r="WNC270" s="254"/>
      <c r="WND270" s="254"/>
      <c r="WNE270" s="254"/>
      <c r="WNF270" s="254"/>
      <c r="WNG270" s="254"/>
      <c r="WNH270" s="254"/>
      <c r="WNI270" s="254"/>
      <c r="WNJ270" s="254"/>
      <c r="WNK270" s="254"/>
      <c r="WNL270" s="254"/>
      <c r="WNM270" s="254"/>
      <c r="WNN270" s="254"/>
      <c r="WNO270" s="254"/>
      <c r="WNP270" s="254"/>
      <c r="WNQ270" s="254"/>
      <c r="WNR270" s="254"/>
      <c r="WNS270" s="254"/>
      <c r="WNT270" s="254"/>
      <c r="WNU270" s="254"/>
      <c r="WNV270" s="254"/>
      <c r="WNW270" s="254"/>
      <c r="WNX270" s="254"/>
      <c r="WNY270" s="254"/>
      <c r="WNZ270" s="254"/>
      <c r="WOA270" s="254"/>
      <c r="WOB270" s="254"/>
      <c r="WOC270" s="254"/>
      <c r="WOD270" s="254"/>
      <c r="WOE270" s="254"/>
      <c r="WOF270" s="254"/>
      <c r="WOG270" s="254"/>
      <c r="WOH270" s="254"/>
      <c r="WOI270" s="254"/>
      <c r="WOJ270" s="254"/>
      <c r="WOK270" s="254"/>
      <c r="WOL270" s="254"/>
      <c r="WOM270" s="254"/>
      <c r="WON270" s="254"/>
      <c r="WOO270" s="254"/>
      <c r="WOP270" s="254"/>
      <c r="WOQ270" s="254"/>
      <c r="WOR270" s="254"/>
      <c r="WOS270" s="254"/>
      <c r="WOT270" s="254"/>
      <c r="WOU270" s="254"/>
      <c r="WOV270" s="254"/>
      <c r="WOW270" s="254"/>
      <c r="WOX270" s="254"/>
      <c r="WOY270" s="254"/>
      <c r="WOZ270" s="254"/>
      <c r="WPA270" s="254"/>
      <c r="WPB270" s="254"/>
      <c r="WPC270" s="254"/>
      <c r="WPD270" s="254"/>
      <c r="WPE270" s="254"/>
      <c r="WPF270" s="254"/>
      <c r="WPG270" s="254"/>
      <c r="WPH270" s="254"/>
      <c r="WPI270" s="254"/>
      <c r="WPJ270" s="254"/>
      <c r="WPK270" s="254"/>
      <c r="WPL270" s="254"/>
      <c r="WPM270" s="254"/>
      <c r="WPN270" s="254"/>
      <c r="WPO270" s="254"/>
      <c r="WPP270" s="254"/>
      <c r="WPQ270" s="254"/>
      <c r="WPR270" s="254"/>
      <c r="WPS270" s="254"/>
      <c r="WPT270" s="254"/>
      <c r="WPU270" s="254"/>
      <c r="WPV270" s="254"/>
      <c r="WPW270" s="254"/>
      <c r="WPX270" s="254"/>
      <c r="WPY270" s="254"/>
      <c r="WPZ270" s="254"/>
      <c r="WQA270" s="254"/>
      <c r="WQB270" s="254"/>
      <c r="WQC270" s="254"/>
      <c r="WQD270" s="254"/>
      <c r="WQE270" s="254"/>
      <c r="WQF270" s="254"/>
      <c r="WQG270" s="254"/>
      <c r="WQH270" s="254"/>
      <c r="WQI270" s="254"/>
      <c r="WQJ270" s="254"/>
      <c r="WQK270" s="254"/>
      <c r="WQL270" s="254"/>
      <c r="WQM270" s="254"/>
      <c r="WQN270" s="254"/>
      <c r="WQO270" s="254"/>
      <c r="WQP270" s="254"/>
      <c r="WQQ270" s="254"/>
      <c r="WQR270" s="254"/>
      <c r="WQS270" s="254"/>
      <c r="WQT270" s="254"/>
      <c r="WQU270" s="254"/>
      <c r="WQV270" s="254"/>
      <c r="WQW270" s="254"/>
      <c r="WQX270" s="254"/>
      <c r="WQY270" s="254"/>
      <c r="WQZ270" s="254"/>
      <c r="WRA270" s="254"/>
      <c r="WRB270" s="254"/>
      <c r="WRC270" s="254"/>
      <c r="WRD270" s="254"/>
      <c r="WRE270" s="254"/>
      <c r="WRF270" s="254"/>
      <c r="WRG270" s="254"/>
      <c r="WRH270" s="254"/>
      <c r="WRI270" s="254"/>
      <c r="WRJ270" s="254"/>
      <c r="WRK270" s="254"/>
      <c r="WRL270" s="254"/>
      <c r="WRM270" s="254"/>
      <c r="WRN270" s="254"/>
      <c r="WRO270" s="254"/>
      <c r="WRP270" s="254"/>
      <c r="WRQ270" s="254"/>
      <c r="WRR270" s="254"/>
      <c r="WRS270" s="254"/>
      <c r="WRT270" s="254"/>
      <c r="WRU270" s="254"/>
      <c r="WRV270" s="254"/>
      <c r="WRW270" s="254"/>
      <c r="WRX270" s="254"/>
      <c r="WRY270" s="254"/>
      <c r="WRZ270" s="254"/>
      <c r="WSA270" s="254"/>
      <c r="WSB270" s="254"/>
      <c r="WSC270" s="254"/>
      <c r="WSD270" s="254"/>
      <c r="WSE270" s="254"/>
      <c r="WSF270" s="254"/>
      <c r="WSG270" s="254"/>
      <c r="WSH270" s="254"/>
      <c r="WSI270" s="254"/>
      <c r="WSJ270" s="254"/>
      <c r="WSK270" s="254"/>
      <c r="WSL270" s="254"/>
      <c r="WSM270" s="254"/>
      <c r="WSN270" s="254"/>
      <c r="WSO270" s="254"/>
      <c r="WSP270" s="254"/>
      <c r="WSQ270" s="254"/>
      <c r="WSR270" s="254"/>
      <c r="WSS270" s="254"/>
      <c r="WST270" s="254"/>
      <c r="WSU270" s="254"/>
      <c r="WSV270" s="254"/>
      <c r="WSW270" s="254"/>
      <c r="WSX270" s="254"/>
      <c r="WSY270" s="254"/>
      <c r="WSZ270" s="254"/>
      <c r="WTA270" s="254"/>
      <c r="WTB270" s="254"/>
      <c r="WTC270" s="254"/>
      <c r="WTD270" s="254"/>
      <c r="WTE270" s="254"/>
      <c r="WTF270" s="254"/>
      <c r="WTG270" s="254"/>
      <c r="WTH270" s="254"/>
      <c r="WTI270" s="254"/>
      <c r="WTJ270" s="254"/>
      <c r="WTK270" s="254"/>
      <c r="WTL270" s="254"/>
      <c r="WTM270" s="254"/>
      <c r="WTN270" s="254"/>
      <c r="WTO270" s="254"/>
      <c r="WTP270" s="254"/>
      <c r="WTQ270" s="254"/>
      <c r="WTR270" s="254"/>
      <c r="WTS270" s="254"/>
      <c r="WTT270" s="254"/>
      <c r="WTU270" s="254"/>
      <c r="WTV270" s="254"/>
      <c r="WTW270" s="254"/>
      <c r="WTX270" s="254"/>
      <c r="WTY270" s="254"/>
      <c r="WTZ270" s="254"/>
      <c r="WUA270" s="254"/>
      <c r="WUB270" s="254"/>
      <c r="WUC270" s="254"/>
      <c r="WUD270" s="254"/>
      <c r="WUE270" s="254"/>
      <c r="WUF270" s="254"/>
      <c r="WUG270" s="254"/>
      <c r="WUH270" s="254"/>
      <c r="WUI270" s="254"/>
      <c r="WUJ270" s="254"/>
      <c r="WUK270" s="254"/>
      <c r="WUL270" s="254"/>
      <c r="WUM270" s="254"/>
      <c r="WUN270" s="254"/>
      <c r="WUO270" s="254"/>
      <c r="WUP270" s="254"/>
      <c r="WUQ270" s="254"/>
      <c r="WUR270" s="254"/>
      <c r="WUS270" s="254"/>
      <c r="WUT270" s="254"/>
      <c r="WUU270" s="254"/>
      <c r="WUV270" s="254"/>
      <c r="WUW270" s="254"/>
      <c r="WUX270" s="254"/>
      <c r="WUY270" s="254"/>
      <c r="WUZ270" s="254"/>
      <c r="WVA270" s="254"/>
      <c r="WVB270" s="254"/>
      <c r="WVC270" s="254"/>
      <c r="WVD270" s="254"/>
      <c r="WVE270" s="254"/>
      <c r="WVF270" s="254"/>
      <c r="WVG270" s="254"/>
      <c r="WVH270" s="254"/>
      <c r="WVI270" s="254"/>
      <c r="WVJ270" s="254"/>
      <c r="WVK270" s="254"/>
      <c r="WVL270" s="254"/>
      <c r="WVM270" s="254"/>
      <c r="WVN270" s="254"/>
      <c r="WVO270" s="254"/>
      <c r="WVP270" s="254"/>
      <c r="WVQ270" s="254"/>
      <c r="WVR270" s="254"/>
      <c r="WVS270" s="254"/>
      <c r="WVT270" s="254"/>
      <c r="WVU270" s="254"/>
      <c r="WVV270" s="254"/>
      <c r="WVW270" s="254"/>
      <c r="WVX270" s="254"/>
      <c r="WVY270" s="254"/>
      <c r="WVZ270" s="254"/>
      <c r="WWA270" s="254"/>
      <c r="WWB270" s="254"/>
      <c r="WWC270" s="254"/>
      <c r="WWD270" s="254"/>
      <c r="WWE270" s="254"/>
      <c r="WWF270" s="254"/>
      <c r="WWG270" s="254"/>
      <c r="WWH270" s="254"/>
      <c r="WWI270" s="254"/>
      <c r="WWJ270" s="254"/>
      <c r="WWK270" s="254"/>
      <c r="WWL270" s="254"/>
      <c r="WWM270" s="254"/>
      <c r="WWN270" s="254"/>
      <c r="WWO270" s="254"/>
      <c r="WWP270" s="254"/>
      <c r="WWQ270" s="254"/>
      <c r="WWR270" s="254"/>
      <c r="WWS270" s="254"/>
      <c r="WWT270" s="254"/>
      <c r="WWU270" s="254"/>
      <c r="WWV270" s="254"/>
      <c r="WWW270" s="254"/>
      <c r="WWX270" s="254"/>
      <c r="WWY270" s="254"/>
      <c r="WWZ270" s="254"/>
      <c r="WXA270" s="254"/>
      <c r="WXB270" s="254"/>
      <c r="WXC270" s="254"/>
      <c r="WXD270" s="254"/>
      <c r="WXE270" s="254"/>
      <c r="WXF270" s="254"/>
      <c r="WXG270" s="254"/>
      <c r="WXH270" s="254"/>
      <c r="WXI270" s="254"/>
      <c r="WXJ270" s="254"/>
      <c r="WXK270" s="254"/>
      <c r="WXL270" s="254"/>
      <c r="WXM270" s="254"/>
      <c r="WXN270" s="254"/>
      <c r="WXO270" s="254"/>
      <c r="WXP270" s="254"/>
      <c r="WXQ270" s="254"/>
      <c r="WXR270" s="254"/>
      <c r="WXS270" s="254"/>
      <c r="WXT270" s="254"/>
      <c r="WXU270" s="254"/>
      <c r="WXV270" s="254"/>
      <c r="WXW270" s="254"/>
      <c r="WXX270" s="254"/>
      <c r="WXY270" s="254"/>
      <c r="WXZ270" s="254"/>
      <c r="WYA270" s="254"/>
      <c r="WYB270" s="254"/>
      <c r="WYC270" s="254"/>
      <c r="WYD270" s="254"/>
      <c r="WYE270" s="254"/>
      <c r="WYF270" s="254"/>
      <c r="WYG270" s="254"/>
      <c r="WYH270" s="254"/>
      <c r="WYI270" s="254"/>
      <c r="WYJ270" s="254"/>
      <c r="WYK270" s="254"/>
      <c r="WYL270" s="254"/>
      <c r="WYM270" s="254"/>
      <c r="WYN270" s="254"/>
      <c r="WYO270" s="254"/>
      <c r="WYP270" s="254"/>
      <c r="WYQ270" s="254"/>
      <c r="WYR270" s="254"/>
      <c r="WYS270" s="254"/>
      <c r="WYT270" s="254"/>
      <c r="WYU270" s="254"/>
      <c r="WYV270" s="254"/>
      <c r="WYW270" s="254"/>
      <c r="WYX270" s="254"/>
      <c r="WYY270" s="254"/>
      <c r="WYZ270" s="254"/>
      <c r="WZA270" s="254"/>
      <c r="WZB270" s="254"/>
      <c r="WZC270" s="254"/>
      <c r="WZD270" s="254"/>
      <c r="WZE270" s="254"/>
      <c r="WZF270" s="254"/>
      <c r="WZG270" s="254"/>
      <c r="WZH270" s="254"/>
      <c r="WZI270" s="254"/>
      <c r="WZJ270" s="254"/>
      <c r="WZK270" s="254"/>
      <c r="WZL270" s="254"/>
      <c r="WZM270" s="254"/>
      <c r="WZN270" s="254"/>
      <c r="WZO270" s="254"/>
      <c r="WZP270" s="254"/>
      <c r="WZQ270" s="254"/>
      <c r="WZR270" s="254"/>
      <c r="WZS270" s="254"/>
      <c r="WZT270" s="254"/>
      <c r="WZU270" s="254"/>
      <c r="WZV270" s="254"/>
      <c r="WZW270" s="254"/>
      <c r="WZX270" s="254"/>
      <c r="WZY270" s="254"/>
      <c r="WZZ270" s="254"/>
      <c r="XAA270" s="254"/>
      <c r="XAB270" s="254"/>
      <c r="XAC270" s="254"/>
      <c r="XAD270" s="254"/>
      <c r="XAE270" s="254"/>
      <c r="XAF270" s="254"/>
      <c r="XAG270" s="254"/>
      <c r="XAH270" s="254"/>
      <c r="XAI270" s="254"/>
      <c r="XAJ270" s="254"/>
      <c r="XAK270" s="254"/>
      <c r="XAL270" s="254"/>
      <c r="XAM270" s="254"/>
      <c r="XAN270" s="254"/>
      <c r="XAO270" s="254"/>
      <c r="XAP270" s="254"/>
      <c r="XAQ270" s="254"/>
      <c r="XAR270" s="254"/>
      <c r="XAS270" s="254"/>
      <c r="XAT270" s="254"/>
      <c r="XAU270" s="254"/>
      <c r="XAV270" s="254"/>
      <c r="XAW270" s="254"/>
      <c r="XAX270" s="254"/>
      <c r="XAY270" s="254"/>
      <c r="XAZ270" s="254"/>
      <c r="XBA270" s="254"/>
      <c r="XBB270" s="254"/>
      <c r="XBC270" s="254"/>
      <c r="XBD270" s="254"/>
      <c r="XBE270" s="254"/>
      <c r="XBF270" s="254"/>
      <c r="XBG270" s="254"/>
      <c r="XBH270" s="254"/>
      <c r="XBI270" s="254"/>
      <c r="XBJ270" s="254"/>
      <c r="XBK270" s="254"/>
      <c r="XBL270" s="254"/>
      <c r="XBM270" s="254"/>
      <c r="XBN270" s="254"/>
      <c r="XBO270" s="254"/>
      <c r="XBP270" s="254"/>
      <c r="XBQ270" s="254"/>
      <c r="XBR270" s="254"/>
      <c r="XBS270" s="254"/>
      <c r="XBT270" s="254"/>
      <c r="XBU270" s="254"/>
      <c r="XBV270" s="254"/>
      <c r="XBW270" s="254"/>
      <c r="XBX270" s="254"/>
      <c r="XBY270" s="254"/>
      <c r="XBZ270" s="254"/>
      <c r="XCA270" s="254"/>
      <c r="XCB270" s="254"/>
      <c r="XCC270" s="254"/>
      <c r="XCD270" s="254"/>
      <c r="XCE270" s="254"/>
      <c r="XCF270" s="254"/>
      <c r="XCG270" s="254"/>
      <c r="XCH270" s="254"/>
      <c r="XCI270" s="254"/>
      <c r="XCJ270" s="254"/>
      <c r="XCK270" s="254"/>
      <c r="XCL270" s="254"/>
      <c r="XCM270" s="254"/>
      <c r="XCN270" s="254"/>
      <c r="XCO270" s="254"/>
      <c r="XCP270" s="254"/>
      <c r="XCQ270" s="254"/>
      <c r="XCR270" s="254"/>
      <c r="XCS270" s="254"/>
      <c r="XCT270" s="254"/>
      <c r="XCU270" s="254"/>
      <c r="XCV270" s="254"/>
      <c r="XCW270" s="254"/>
      <c r="XCX270" s="254"/>
      <c r="XCY270" s="254"/>
      <c r="XCZ270" s="254"/>
      <c r="XDA270" s="254"/>
      <c r="XDB270" s="254"/>
      <c r="XDC270" s="254"/>
      <c r="XDD270" s="254"/>
      <c r="XDE270" s="254"/>
      <c r="XDF270" s="254"/>
      <c r="XDG270" s="254"/>
      <c r="XDH270" s="254"/>
      <c r="XDI270" s="254"/>
      <c r="XDJ270" s="254"/>
      <c r="XDK270" s="254"/>
      <c r="XDL270" s="254"/>
      <c r="XDM270" s="254"/>
      <c r="XDN270" s="254"/>
      <c r="XDO270" s="254"/>
      <c r="XDP270" s="254"/>
      <c r="XDQ270" s="254"/>
      <c r="XDR270" s="254"/>
      <c r="XDS270" s="254"/>
      <c r="XDT270" s="254"/>
      <c r="XDU270" s="254"/>
      <c r="XDV270" s="254"/>
      <c r="XDW270" s="254"/>
      <c r="XDX270" s="254"/>
      <c r="XDY270" s="254"/>
      <c r="XDZ270" s="254"/>
      <c r="XEA270" s="254"/>
      <c r="XEB270" s="254"/>
      <c r="XEC270" s="254"/>
      <c r="XED270" s="254"/>
      <c r="XEE270" s="254"/>
      <c r="XEF270" s="254"/>
      <c r="XEG270" s="254"/>
      <c r="XEH270" s="254"/>
      <c r="XEI270" s="254"/>
      <c r="XEJ270" s="254"/>
      <c r="XEK270" s="254"/>
      <c r="XEL270" s="254"/>
      <c r="XEM270" s="254"/>
      <c r="XEN270" s="254"/>
    </row>
    <row r="271" spans="1:16368" s="238" customFormat="1">
      <c r="A271" s="254"/>
      <c r="B271" s="254"/>
      <c r="C271" s="254"/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317"/>
      <c r="O271" s="254"/>
      <c r="P271" s="254"/>
      <c r="Q271" s="317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  <c r="BG271" s="254"/>
      <c r="BH271" s="254"/>
      <c r="BI271" s="254"/>
      <c r="BJ271" s="254"/>
      <c r="BK271" s="254"/>
      <c r="BL271" s="254"/>
      <c r="BM271" s="254"/>
      <c r="BN271" s="254"/>
      <c r="BO271" s="254"/>
      <c r="BP271" s="254"/>
      <c r="BQ271" s="254"/>
      <c r="BR271" s="254"/>
      <c r="BS271" s="254"/>
      <c r="BT271" s="254"/>
      <c r="BU271" s="254"/>
      <c r="BV271" s="254"/>
      <c r="BW271" s="254"/>
      <c r="BX271" s="254"/>
      <c r="BY271" s="254"/>
      <c r="BZ271" s="254"/>
      <c r="CA271" s="254"/>
      <c r="CB271" s="254"/>
      <c r="CC271" s="254"/>
      <c r="CD271" s="254"/>
      <c r="CE271" s="254"/>
      <c r="CF271" s="254"/>
      <c r="CG271" s="254"/>
      <c r="CH271" s="254"/>
      <c r="CI271" s="254"/>
      <c r="CJ271" s="254"/>
      <c r="CK271" s="254"/>
      <c r="CL271" s="254"/>
      <c r="CM271" s="254"/>
      <c r="CN271" s="254"/>
      <c r="CO271" s="254"/>
      <c r="CP271" s="254"/>
      <c r="CQ271" s="254"/>
      <c r="CR271" s="254"/>
      <c r="CS271" s="254"/>
      <c r="CT271" s="254"/>
      <c r="CU271" s="254"/>
      <c r="CV271" s="254"/>
      <c r="CW271" s="254"/>
      <c r="CX271" s="254"/>
      <c r="CY271" s="254"/>
      <c r="CZ271" s="254"/>
      <c r="DA271" s="254"/>
      <c r="DB271" s="254"/>
      <c r="DC271" s="254"/>
      <c r="DD271" s="254"/>
      <c r="DE271" s="254"/>
      <c r="DF271" s="254"/>
      <c r="DG271" s="254"/>
      <c r="DH271" s="254"/>
      <c r="DI271" s="254"/>
      <c r="DJ271" s="254"/>
      <c r="DK271" s="254"/>
      <c r="DL271" s="254"/>
      <c r="DM271" s="254"/>
      <c r="DN271" s="254"/>
      <c r="DO271" s="254"/>
      <c r="DP271" s="254"/>
      <c r="DQ271" s="254"/>
      <c r="DR271" s="254"/>
      <c r="DS271" s="254"/>
      <c r="DT271" s="254"/>
      <c r="DU271" s="254"/>
      <c r="DV271" s="254"/>
      <c r="DW271" s="254"/>
      <c r="DX271" s="254"/>
      <c r="DY271" s="254"/>
      <c r="DZ271" s="254"/>
      <c r="EA271" s="254"/>
      <c r="EB271" s="254"/>
      <c r="EC271" s="254"/>
      <c r="ED271" s="254"/>
      <c r="EE271" s="254"/>
      <c r="EF271" s="254"/>
      <c r="EG271" s="254"/>
      <c r="EH271" s="254"/>
      <c r="EI271" s="254"/>
      <c r="EJ271" s="254"/>
      <c r="EK271" s="254"/>
      <c r="EL271" s="254"/>
      <c r="EM271" s="254"/>
      <c r="EN271" s="254"/>
      <c r="EO271" s="254"/>
      <c r="EP271" s="254"/>
      <c r="EQ271" s="254"/>
      <c r="ER271" s="254"/>
      <c r="ES271" s="254"/>
      <c r="ET271" s="254"/>
      <c r="EU271" s="254"/>
      <c r="EV271" s="254"/>
      <c r="EW271" s="254"/>
      <c r="EX271" s="254"/>
      <c r="EY271" s="254"/>
      <c r="EZ271" s="254"/>
      <c r="FA271" s="254"/>
      <c r="FB271" s="254"/>
      <c r="FC271" s="254"/>
      <c r="FD271" s="254"/>
      <c r="FE271" s="254"/>
      <c r="FF271" s="254"/>
      <c r="FG271" s="254"/>
      <c r="FH271" s="254"/>
      <c r="FI271" s="254"/>
      <c r="FJ271" s="254"/>
      <c r="FK271" s="254"/>
      <c r="FL271" s="254"/>
      <c r="FM271" s="254"/>
      <c r="FN271" s="254"/>
      <c r="FO271" s="254"/>
      <c r="FP271" s="254"/>
      <c r="FQ271" s="254"/>
      <c r="FR271" s="254"/>
      <c r="FS271" s="254"/>
      <c r="FT271" s="254"/>
      <c r="FU271" s="254"/>
      <c r="FV271" s="254"/>
      <c r="FW271" s="254"/>
      <c r="FX271" s="254"/>
      <c r="FY271" s="254"/>
      <c r="FZ271" s="254"/>
      <c r="GA271" s="254"/>
      <c r="GB271" s="254"/>
      <c r="GC271" s="254"/>
      <c r="GD271" s="254"/>
      <c r="GE271" s="254"/>
      <c r="GF271" s="254"/>
      <c r="GG271" s="254"/>
      <c r="GH271" s="254"/>
      <c r="GI271" s="254"/>
      <c r="GJ271" s="254"/>
      <c r="GK271" s="254"/>
      <c r="GL271" s="254"/>
      <c r="GM271" s="254"/>
      <c r="GN271" s="254"/>
      <c r="GO271" s="254"/>
      <c r="GP271" s="254"/>
      <c r="GQ271" s="254"/>
      <c r="GR271" s="254"/>
      <c r="GS271" s="254"/>
      <c r="GT271" s="254"/>
      <c r="GU271" s="254"/>
      <c r="GV271" s="254"/>
      <c r="GW271" s="254"/>
      <c r="GX271" s="254"/>
      <c r="GY271" s="254"/>
      <c r="GZ271" s="254"/>
      <c r="HA271" s="254"/>
      <c r="HB271" s="254"/>
      <c r="HC271" s="254"/>
      <c r="HD271" s="254"/>
      <c r="HE271" s="254"/>
      <c r="HF271" s="254"/>
      <c r="HG271" s="254"/>
      <c r="HH271" s="254"/>
      <c r="HI271" s="254"/>
      <c r="HJ271" s="254"/>
      <c r="HK271" s="254"/>
      <c r="HL271" s="254"/>
      <c r="HM271" s="254"/>
      <c r="HN271" s="254"/>
      <c r="HO271" s="254"/>
      <c r="HP271" s="254"/>
      <c r="HQ271" s="254"/>
      <c r="HR271" s="254"/>
      <c r="HS271" s="254"/>
      <c r="HT271" s="254"/>
      <c r="HU271" s="254"/>
      <c r="HV271" s="254"/>
      <c r="HW271" s="254"/>
      <c r="HX271" s="254"/>
      <c r="HY271" s="254"/>
      <c r="HZ271" s="254"/>
      <c r="IA271" s="254"/>
      <c r="IB271" s="254"/>
      <c r="IC271" s="254"/>
      <c r="ID271" s="254"/>
      <c r="IE271" s="254"/>
      <c r="IF271" s="254"/>
      <c r="IG271" s="254"/>
      <c r="IH271" s="254"/>
      <c r="II271" s="254"/>
      <c r="IJ271" s="254"/>
      <c r="IK271" s="254"/>
      <c r="IL271" s="254"/>
      <c r="IM271" s="254"/>
      <c r="IN271" s="254"/>
      <c r="IO271" s="254"/>
      <c r="IP271" s="254"/>
      <c r="IQ271" s="254"/>
      <c r="IR271" s="254"/>
      <c r="IS271" s="254"/>
      <c r="IT271" s="254"/>
      <c r="IU271" s="254"/>
      <c r="IV271" s="254"/>
      <c r="IW271" s="254"/>
      <c r="IX271" s="254"/>
      <c r="IY271" s="254"/>
      <c r="IZ271" s="254"/>
      <c r="JA271" s="254"/>
      <c r="JB271" s="254"/>
      <c r="JC271" s="254"/>
      <c r="JD271" s="254"/>
      <c r="JE271" s="254"/>
      <c r="JF271" s="254"/>
      <c r="JG271" s="254"/>
      <c r="JH271" s="254"/>
      <c r="JI271" s="254"/>
      <c r="JJ271" s="254"/>
      <c r="JK271" s="254"/>
      <c r="JL271" s="254"/>
      <c r="JM271" s="254"/>
      <c r="JN271" s="254"/>
      <c r="JO271" s="254"/>
      <c r="JP271" s="254"/>
      <c r="JQ271" s="254"/>
      <c r="JR271" s="254"/>
      <c r="JS271" s="254"/>
      <c r="JT271" s="254"/>
      <c r="JU271" s="254"/>
      <c r="JV271" s="254"/>
      <c r="JW271" s="254"/>
      <c r="JX271" s="254"/>
      <c r="JY271" s="254"/>
      <c r="JZ271" s="254"/>
      <c r="KA271" s="254"/>
      <c r="KB271" s="254"/>
      <c r="KC271" s="254"/>
      <c r="KD271" s="254"/>
      <c r="KE271" s="254"/>
      <c r="KF271" s="254"/>
      <c r="KG271" s="254"/>
      <c r="KH271" s="254"/>
      <c r="KI271" s="254"/>
      <c r="KJ271" s="254"/>
      <c r="KK271" s="254"/>
      <c r="KL271" s="254"/>
      <c r="KM271" s="254"/>
      <c r="KN271" s="254"/>
      <c r="KO271" s="254"/>
      <c r="KP271" s="254"/>
      <c r="KQ271" s="254"/>
      <c r="KR271" s="254"/>
      <c r="KS271" s="254"/>
      <c r="KT271" s="254"/>
      <c r="KU271" s="254"/>
      <c r="KV271" s="254"/>
      <c r="KW271" s="254"/>
      <c r="KX271" s="254"/>
      <c r="KY271" s="254"/>
      <c r="KZ271" s="254"/>
      <c r="LA271" s="254"/>
      <c r="LB271" s="254"/>
      <c r="LC271" s="254"/>
      <c r="LD271" s="254"/>
      <c r="LE271" s="254"/>
      <c r="LF271" s="254"/>
      <c r="LG271" s="254"/>
      <c r="LH271" s="254"/>
      <c r="LI271" s="254"/>
      <c r="LJ271" s="254"/>
      <c r="LK271" s="254"/>
      <c r="LL271" s="254"/>
      <c r="LM271" s="254"/>
      <c r="LN271" s="254"/>
      <c r="LO271" s="254"/>
      <c r="LP271" s="254"/>
      <c r="LQ271" s="254"/>
      <c r="LR271" s="254"/>
      <c r="LS271" s="254"/>
      <c r="LT271" s="254"/>
      <c r="LU271" s="254"/>
      <c r="LV271" s="254"/>
      <c r="LW271" s="254"/>
      <c r="LX271" s="254"/>
      <c r="LY271" s="254"/>
      <c r="LZ271" s="254"/>
      <c r="MA271" s="254"/>
      <c r="MB271" s="254"/>
      <c r="MC271" s="254"/>
      <c r="MD271" s="254"/>
      <c r="ME271" s="254"/>
      <c r="MF271" s="254"/>
      <c r="MG271" s="254"/>
      <c r="MH271" s="254"/>
      <c r="MI271" s="254"/>
      <c r="MJ271" s="254"/>
      <c r="MK271" s="254"/>
      <c r="ML271" s="254"/>
      <c r="MM271" s="254"/>
      <c r="MN271" s="254"/>
      <c r="MO271" s="254"/>
      <c r="MP271" s="254"/>
      <c r="MQ271" s="254"/>
      <c r="MR271" s="254"/>
      <c r="MS271" s="254"/>
      <c r="MT271" s="254"/>
      <c r="MU271" s="254"/>
      <c r="MV271" s="254"/>
      <c r="MW271" s="254"/>
      <c r="MX271" s="254"/>
      <c r="MY271" s="254"/>
      <c r="MZ271" s="254"/>
      <c r="NA271" s="254"/>
      <c r="NB271" s="254"/>
      <c r="NC271" s="254"/>
      <c r="ND271" s="254"/>
      <c r="NE271" s="254"/>
      <c r="NF271" s="254"/>
      <c r="NG271" s="254"/>
      <c r="NH271" s="254"/>
      <c r="NI271" s="254"/>
      <c r="NJ271" s="254"/>
      <c r="NK271" s="254"/>
      <c r="NL271" s="254"/>
      <c r="NM271" s="254"/>
      <c r="NN271" s="254"/>
      <c r="NO271" s="254"/>
      <c r="NP271" s="254"/>
      <c r="NQ271" s="254"/>
      <c r="NR271" s="254"/>
      <c r="NS271" s="254"/>
      <c r="NT271" s="254"/>
      <c r="NU271" s="254"/>
      <c r="NV271" s="254"/>
      <c r="NW271" s="254"/>
      <c r="NX271" s="254"/>
      <c r="NY271" s="254"/>
      <c r="NZ271" s="254"/>
      <c r="OA271" s="254"/>
      <c r="OB271" s="254"/>
      <c r="OC271" s="254"/>
      <c r="OD271" s="254"/>
      <c r="OE271" s="254"/>
      <c r="OF271" s="254"/>
      <c r="OG271" s="254"/>
      <c r="OH271" s="254"/>
      <c r="OI271" s="254"/>
      <c r="OJ271" s="254"/>
      <c r="OK271" s="254"/>
      <c r="OL271" s="254"/>
      <c r="OM271" s="254"/>
      <c r="ON271" s="254"/>
      <c r="OO271" s="254"/>
      <c r="OP271" s="254"/>
      <c r="OQ271" s="254"/>
      <c r="OR271" s="254"/>
      <c r="OS271" s="254"/>
      <c r="OT271" s="254"/>
      <c r="OU271" s="254"/>
      <c r="OV271" s="254"/>
      <c r="OW271" s="254"/>
      <c r="OX271" s="254"/>
      <c r="OY271" s="254"/>
      <c r="OZ271" s="254"/>
      <c r="PA271" s="254"/>
      <c r="PB271" s="254"/>
      <c r="PC271" s="254"/>
      <c r="PD271" s="254"/>
      <c r="PE271" s="254"/>
      <c r="PF271" s="254"/>
      <c r="PG271" s="254"/>
      <c r="PH271" s="254"/>
      <c r="PI271" s="254"/>
      <c r="PJ271" s="254"/>
      <c r="PK271" s="254"/>
      <c r="PL271" s="254"/>
      <c r="PM271" s="254"/>
      <c r="PN271" s="254"/>
      <c r="PO271" s="254"/>
      <c r="PP271" s="254"/>
      <c r="PQ271" s="254"/>
      <c r="PR271" s="254"/>
      <c r="PS271" s="254"/>
      <c r="PT271" s="254"/>
      <c r="PU271" s="254"/>
      <c r="PV271" s="254"/>
      <c r="PW271" s="254"/>
      <c r="PX271" s="254"/>
      <c r="PY271" s="254"/>
      <c r="PZ271" s="254"/>
      <c r="QA271" s="254"/>
      <c r="QB271" s="254"/>
      <c r="QC271" s="254"/>
      <c r="QD271" s="254"/>
      <c r="QE271" s="254"/>
      <c r="QF271" s="254"/>
      <c r="QG271" s="254"/>
      <c r="QH271" s="254"/>
      <c r="QI271" s="254"/>
      <c r="QJ271" s="254"/>
      <c r="QK271" s="254"/>
      <c r="QL271" s="254"/>
      <c r="QM271" s="254"/>
      <c r="QN271" s="254"/>
      <c r="QO271" s="254"/>
      <c r="QP271" s="254"/>
      <c r="QQ271" s="254"/>
      <c r="QR271" s="254"/>
      <c r="QS271" s="254"/>
      <c r="QT271" s="254"/>
      <c r="QU271" s="254"/>
      <c r="QV271" s="254"/>
      <c r="QW271" s="254"/>
      <c r="QX271" s="254"/>
      <c r="QY271" s="254"/>
      <c r="QZ271" s="254"/>
      <c r="RA271" s="254"/>
      <c r="RB271" s="254"/>
      <c r="RC271" s="254"/>
      <c r="RD271" s="254"/>
      <c r="RE271" s="254"/>
      <c r="RF271" s="254"/>
      <c r="RG271" s="254"/>
      <c r="RH271" s="254"/>
      <c r="RI271" s="254"/>
      <c r="RJ271" s="254"/>
      <c r="RK271" s="254"/>
      <c r="RL271" s="254"/>
      <c r="RM271" s="254"/>
      <c r="RN271" s="254"/>
      <c r="RO271" s="254"/>
      <c r="RP271" s="254"/>
      <c r="RQ271" s="254"/>
      <c r="RR271" s="254"/>
      <c r="RS271" s="254"/>
      <c r="RT271" s="254"/>
      <c r="RU271" s="254"/>
      <c r="RV271" s="254"/>
      <c r="RW271" s="254"/>
      <c r="RX271" s="254"/>
      <c r="RY271" s="254"/>
      <c r="RZ271" s="254"/>
      <c r="SA271" s="254"/>
      <c r="SB271" s="254"/>
      <c r="SC271" s="254"/>
      <c r="SD271" s="254"/>
      <c r="SE271" s="254"/>
      <c r="SF271" s="254"/>
      <c r="SG271" s="254"/>
      <c r="SH271" s="254"/>
      <c r="SI271" s="254"/>
      <c r="SJ271" s="254"/>
      <c r="SK271" s="254"/>
      <c r="SL271" s="254"/>
      <c r="SM271" s="254"/>
      <c r="SN271" s="254"/>
      <c r="SO271" s="254"/>
      <c r="SP271" s="254"/>
      <c r="SQ271" s="254"/>
      <c r="SR271" s="254"/>
      <c r="SS271" s="254"/>
      <c r="ST271" s="254"/>
      <c r="SU271" s="254"/>
      <c r="SV271" s="254"/>
      <c r="SW271" s="254"/>
      <c r="SX271" s="254"/>
      <c r="SY271" s="254"/>
      <c r="SZ271" s="254"/>
      <c r="TA271" s="254"/>
      <c r="TB271" s="254"/>
      <c r="TC271" s="254"/>
      <c r="TD271" s="254"/>
      <c r="TE271" s="254"/>
      <c r="TF271" s="254"/>
      <c r="TG271" s="254"/>
      <c r="TH271" s="254"/>
      <c r="TI271" s="254"/>
      <c r="TJ271" s="254"/>
      <c r="TK271" s="254"/>
      <c r="TL271" s="254"/>
      <c r="TM271" s="254"/>
      <c r="TN271" s="254"/>
      <c r="TO271" s="254"/>
      <c r="TP271" s="254"/>
      <c r="TQ271" s="254"/>
      <c r="TR271" s="254"/>
      <c r="TS271" s="254"/>
      <c r="TT271" s="254"/>
      <c r="TU271" s="254"/>
      <c r="TV271" s="254"/>
      <c r="TW271" s="254"/>
      <c r="TX271" s="254"/>
      <c r="TY271" s="254"/>
      <c r="TZ271" s="254"/>
      <c r="UA271" s="254"/>
      <c r="UB271" s="254"/>
      <c r="UC271" s="254"/>
      <c r="UD271" s="254"/>
      <c r="UE271" s="254"/>
      <c r="UF271" s="254"/>
      <c r="UG271" s="254"/>
      <c r="UH271" s="254"/>
      <c r="UI271" s="254"/>
      <c r="UJ271" s="254"/>
      <c r="UK271" s="254"/>
      <c r="UL271" s="254"/>
      <c r="UM271" s="254"/>
      <c r="UN271" s="254"/>
      <c r="UO271" s="254"/>
      <c r="UP271" s="254"/>
      <c r="UQ271" s="254"/>
      <c r="UR271" s="254"/>
      <c r="US271" s="254"/>
      <c r="UT271" s="254"/>
      <c r="UU271" s="254"/>
      <c r="UV271" s="254"/>
      <c r="UW271" s="254"/>
      <c r="UX271" s="254"/>
      <c r="UY271" s="254"/>
      <c r="UZ271" s="254"/>
      <c r="VA271" s="254"/>
      <c r="VB271" s="254"/>
      <c r="VC271" s="254"/>
      <c r="VD271" s="254"/>
      <c r="VE271" s="254"/>
      <c r="VF271" s="254"/>
      <c r="VG271" s="254"/>
      <c r="VH271" s="254"/>
      <c r="VI271" s="254"/>
      <c r="VJ271" s="254"/>
      <c r="VK271" s="254"/>
      <c r="VL271" s="254"/>
      <c r="VM271" s="254"/>
      <c r="VN271" s="254"/>
      <c r="VO271" s="254"/>
      <c r="VP271" s="254"/>
      <c r="VQ271" s="254"/>
      <c r="VR271" s="254"/>
      <c r="VS271" s="254"/>
      <c r="VT271" s="254"/>
      <c r="VU271" s="254"/>
      <c r="VV271" s="254"/>
      <c r="VW271" s="254"/>
      <c r="VX271" s="254"/>
      <c r="VY271" s="254"/>
      <c r="VZ271" s="254"/>
      <c r="WA271" s="254"/>
      <c r="WB271" s="254"/>
      <c r="WC271" s="254"/>
      <c r="WD271" s="254"/>
      <c r="WE271" s="254"/>
      <c r="WF271" s="254"/>
      <c r="WG271" s="254"/>
      <c r="WH271" s="254"/>
      <c r="WI271" s="254"/>
      <c r="WJ271" s="254"/>
      <c r="WK271" s="254"/>
      <c r="WL271" s="254"/>
      <c r="WM271" s="254"/>
      <c r="WN271" s="254"/>
      <c r="WO271" s="254"/>
      <c r="WP271" s="254"/>
      <c r="WQ271" s="254"/>
      <c r="WR271" s="254"/>
      <c r="WS271" s="254"/>
      <c r="WT271" s="254"/>
      <c r="WU271" s="254"/>
      <c r="WV271" s="254"/>
      <c r="WW271" s="254"/>
      <c r="WX271" s="254"/>
      <c r="WY271" s="254"/>
      <c r="WZ271" s="254"/>
      <c r="XA271" s="254"/>
      <c r="XB271" s="254"/>
      <c r="XC271" s="254"/>
      <c r="XD271" s="254"/>
      <c r="XE271" s="254"/>
      <c r="XF271" s="254"/>
      <c r="XG271" s="254"/>
      <c r="XH271" s="254"/>
      <c r="XI271" s="254"/>
      <c r="XJ271" s="254"/>
      <c r="XK271" s="254"/>
      <c r="XL271" s="254"/>
      <c r="XM271" s="254"/>
      <c r="XN271" s="254"/>
      <c r="XO271" s="254"/>
      <c r="XP271" s="254"/>
      <c r="XQ271" s="254"/>
      <c r="XR271" s="254"/>
      <c r="XS271" s="254"/>
      <c r="XT271" s="254"/>
      <c r="XU271" s="254"/>
      <c r="XV271" s="254"/>
      <c r="XW271" s="254"/>
      <c r="XX271" s="254"/>
      <c r="XY271" s="254"/>
      <c r="XZ271" s="254"/>
      <c r="YA271" s="254"/>
      <c r="YB271" s="254"/>
      <c r="YC271" s="254"/>
      <c r="YD271" s="254"/>
      <c r="YE271" s="254"/>
      <c r="YF271" s="254"/>
      <c r="YG271" s="254"/>
      <c r="YH271" s="254"/>
      <c r="YI271" s="254"/>
      <c r="YJ271" s="254"/>
      <c r="YK271" s="254"/>
      <c r="YL271" s="254"/>
      <c r="YM271" s="254"/>
      <c r="YN271" s="254"/>
      <c r="YO271" s="254"/>
      <c r="YP271" s="254"/>
      <c r="YQ271" s="254"/>
      <c r="YR271" s="254"/>
      <c r="YS271" s="254"/>
      <c r="YT271" s="254"/>
      <c r="YU271" s="254"/>
      <c r="YV271" s="254"/>
      <c r="YW271" s="254"/>
      <c r="YX271" s="254"/>
      <c r="YY271" s="254"/>
      <c r="YZ271" s="254"/>
      <c r="ZA271" s="254"/>
      <c r="ZB271" s="254"/>
      <c r="ZC271" s="254"/>
      <c r="ZD271" s="254"/>
      <c r="ZE271" s="254"/>
      <c r="ZF271" s="254"/>
      <c r="ZG271" s="254"/>
      <c r="ZH271" s="254"/>
      <c r="ZI271" s="254"/>
      <c r="ZJ271" s="254"/>
      <c r="ZK271" s="254"/>
      <c r="ZL271" s="254"/>
      <c r="ZM271" s="254"/>
      <c r="ZN271" s="254"/>
      <c r="ZO271" s="254"/>
      <c r="ZP271" s="254"/>
      <c r="ZQ271" s="254"/>
      <c r="ZR271" s="254"/>
      <c r="ZS271" s="254"/>
      <c r="ZT271" s="254"/>
      <c r="ZU271" s="254"/>
      <c r="ZV271" s="254"/>
      <c r="ZW271" s="254"/>
      <c r="ZX271" s="254"/>
      <c r="ZY271" s="254"/>
      <c r="ZZ271" s="254"/>
      <c r="AAA271" s="254"/>
      <c r="AAB271" s="254"/>
      <c r="AAC271" s="254"/>
      <c r="AAD271" s="254"/>
      <c r="AAE271" s="254"/>
      <c r="AAF271" s="254"/>
      <c r="AAG271" s="254"/>
      <c r="AAH271" s="254"/>
      <c r="AAI271" s="254"/>
      <c r="AAJ271" s="254"/>
      <c r="AAK271" s="254"/>
      <c r="AAL271" s="254"/>
      <c r="AAM271" s="254"/>
      <c r="AAN271" s="254"/>
      <c r="AAO271" s="254"/>
      <c r="AAP271" s="254"/>
      <c r="AAQ271" s="254"/>
      <c r="AAR271" s="254"/>
      <c r="AAS271" s="254"/>
      <c r="AAT271" s="254"/>
      <c r="AAU271" s="254"/>
      <c r="AAV271" s="254"/>
      <c r="AAW271" s="254"/>
      <c r="AAX271" s="254"/>
      <c r="AAY271" s="254"/>
      <c r="AAZ271" s="254"/>
      <c r="ABA271" s="254"/>
      <c r="ABB271" s="254"/>
      <c r="ABC271" s="254"/>
      <c r="ABD271" s="254"/>
      <c r="ABE271" s="254"/>
      <c r="ABF271" s="254"/>
      <c r="ABG271" s="254"/>
      <c r="ABH271" s="254"/>
      <c r="ABI271" s="254"/>
      <c r="ABJ271" s="254"/>
      <c r="ABK271" s="254"/>
      <c r="ABL271" s="254"/>
      <c r="ABM271" s="254"/>
      <c r="ABN271" s="254"/>
      <c r="ABO271" s="254"/>
      <c r="ABP271" s="254"/>
      <c r="ABQ271" s="254"/>
      <c r="ABR271" s="254"/>
      <c r="ABS271" s="254"/>
      <c r="ABT271" s="254"/>
      <c r="ABU271" s="254"/>
      <c r="ABV271" s="254"/>
      <c r="ABW271" s="254"/>
      <c r="ABX271" s="254"/>
      <c r="ABY271" s="254"/>
      <c r="ABZ271" s="254"/>
      <c r="ACA271" s="254"/>
      <c r="ACB271" s="254"/>
      <c r="ACC271" s="254"/>
      <c r="ACD271" s="254"/>
      <c r="ACE271" s="254"/>
      <c r="ACF271" s="254"/>
      <c r="ACG271" s="254"/>
      <c r="ACH271" s="254"/>
      <c r="ACI271" s="254"/>
      <c r="ACJ271" s="254"/>
      <c r="ACK271" s="254"/>
      <c r="ACL271" s="254"/>
      <c r="ACM271" s="254"/>
      <c r="ACN271" s="254"/>
      <c r="ACO271" s="254"/>
      <c r="ACP271" s="254"/>
      <c r="ACQ271" s="254"/>
      <c r="ACR271" s="254"/>
      <c r="ACS271" s="254"/>
      <c r="ACT271" s="254"/>
      <c r="ACU271" s="254"/>
      <c r="ACV271" s="254"/>
      <c r="ACW271" s="254"/>
      <c r="ACX271" s="254"/>
      <c r="ACY271" s="254"/>
      <c r="ACZ271" s="254"/>
      <c r="ADA271" s="254"/>
      <c r="ADB271" s="254"/>
      <c r="ADC271" s="254"/>
      <c r="ADD271" s="254"/>
      <c r="ADE271" s="254"/>
      <c r="ADF271" s="254"/>
      <c r="ADG271" s="254"/>
      <c r="ADH271" s="254"/>
      <c r="ADI271" s="254"/>
      <c r="ADJ271" s="254"/>
      <c r="ADK271" s="254"/>
      <c r="ADL271" s="254"/>
      <c r="ADM271" s="254"/>
      <c r="ADN271" s="254"/>
      <c r="ADO271" s="254"/>
      <c r="ADP271" s="254"/>
      <c r="ADQ271" s="254"/>
      <c r="ADR271" s="254"/>
      <c r="ADS271" s="254"/>
      <c r="ADT271" s="254"/>
      <c r="ADU271" s="254"/>
      <c r="ADV271" s="254"/>
      <c r="ADW271" s="254"/>
      <c r="ADX271" s="254"/>
      <c r="ADY271" s="254"/>
      <c r="ADZ271" s="254"/>
      <c r="AEA271" s="254"/>
      <c r="AEB271" s="254"/>
      <c r="AEC271" s="254"/>
      <c r="AED271" s="254"/>
      <c r="AEE271" s="254"/>
      <c r="AEF271" s="254"/>
      <c r="AEG271" s="254"/>
      <c r="AEH271" s="254"/>
      <c r="AEI271" s="254"/>
      <c r="AEJ271" s="254"/>
      <c r="AEK271" s="254"/>
      <c r="AEL271" s="254"/>
      <c r="AEM271" s="254"/>
      <c r="AEN271" s="254"/>
      <c r="AEO271" s="254"/>
      <c r="AEP271" s="254"/>
      <c r="AEQ271" s="254"/>
      <c r="AER271" s="254"/>
      <c r="AES271" s="254"/>
      <c r="AET271" s="254"/>
      <c r="AEU271" s="254"/>
      <c r="AEV271" s="254"/>
      <c r="AEW271" s="254"/>
      <c r="AEX271" s="254"/>
      <c r="AEY271" s="254"/>
      <c r="AEZ271" s="254"/>
      <c r="AFA271" s="254"/>
      <c r="AFB271" s="254"/>
      <c r="AFC271" s="254"/>
      <c r="AFD271" s="254"/>
      <c r="AFE271" s="254"/>
      <c r="AFF271" s="254"/>
      <c r="AFG271" s="254"/>
      <c r="AFH271" s="254"/>
      <c r="AFI271" s="254"/>
      <c r="AFJ271" s="254"/>
      <c r="AFK271" s="254"/>
      <c r="AFL271" s="254"/>
      <c r="AFM271" s="254"/>
      <c r="AFN271" s="254"/>
      <c r="AFO271" s="254"/>
      <c r="AFP271" s="254"/>
      <c r="AFQ271" s="254"/>
      <c r="AFR271" s="254"/>
      <c r="AFS271" s="254"/>
      <c r="AFT271" s="254"/>
      <c r="AFU271" s="254"/>
      <c r="AFV271" s="254"/>
      <c r="AFW271" s="254"/>
      <c r="AFX271" s="254"/>
      <c r="AFY271" s="254"/>
      <c r="AFZ271" s="254"/>
      <c r="AGA271" s="254"/>
      <c r="AGB271" s="254"/>
      <c r="AGC271" s="254"/>
      <c r="AGD271" s="254"/>
      <c r="AGE271" s="254"/>
      <c r="AGF271" s="254"/>
      <c r="AGG271" s="254"/>
      <c r="AGH271" s="254"/>
      <c r="AGI271" s="254"/>
      <c r="AGJ271" s="254"/>
      <c r="AGK271" s="254"/>
      <c r="AGL271" s="254"/>
      <c r="AGM271" s="254"/>
      <c r="AGN271" s="254"/>
      <c r="AGO271" s="254"/>
      <c r="AGP271" s="254"/>
      <c r="AGQ271" s="254"/>
      <c r="AGR271" s="254"/>
      <c r="AGS271" s="254"/>
      <c r="AGT271" s="254"/>
      <c r="AGU271" s="254"/>
      <c r="AGV271" s="254"/>
      <c r="AGW271" s="254"/>
      <c r="AGX271" s="254"/>
      <c r="AGY271" s="254"/>
      <c r="AGZ271" s="254"/>
      <c r="AHA271" s="254"/>
      <c r="AHB271" s="254"/>
      <c r="AHC271" s="254"/>
      <c r="AHD271" s="254"/>
      <c r="AHE271" s="254"/>
      <c r="AHF271" s="254"/>
      <c r="AHG271" s="254"/>
      <c r="AHH271" s="254"/>
      <c r="AHI271" s="254"/>
      <c r="AHJ271" s="254"/>
      <c r="AHK271" s="254"/>
      <c r="AHL271" s="254"/>
      <c r="AHM271" s="254"/>
      <c r="AHN271" s="254"/>
      <c r="AHO271" s="254"/>
      <c r="AHP271" s="254"/>
      <c r="AHQ271" s="254"/>
      <c r="AHR271" s="254"/>
      <c r="AHS271" s="254"/>
      <c r="AHT271" s="254"/>
      <c r="AHU271" s="254"/>
      <c r="AHV271" s="254"/>
      <c r="AHW271" s="254"/>
      <c r="AHX271" s="254"/>
      <c r="AHY271" s="254"/>
      <c r="AHZ271" s="254"/>
      <c r="AIA271" s="254"/>
      <c r="AIB271" s="254"/>
      <c r="AIC271" s="254"/>
      <c r="AID271" s="254"/>
      <c r="AIE271" s="254"/>
      <c r="AIF271" s="254"/>
      <c r="AIG271" s="254"/>
      <c r="AIH271" s="254"/>
      <c r="AII271" s="254"/>
      <c r="AIJ271" s="254"/>
      <c r="AIK271" s="254"/>
      <c r="AIL271" s="254"/>
      <c r="AIM271" s="254"/>
      <c r="AIN271" s="254"/>
      <c r="AIO271" s="254"/>
      <c r="AIP271" s="254"/>
      <c r="AIQ271" s="254"/>
      <c r="AIR271" s="254"/>
      <c r="AIS271" s="254"/>
      <c r="AIT271" s="254"/>
      <c r="AIU271" s="254"/>
      <c r="AIV271" s="254"/>
      <c r="AIW271" s="254"/>
      <c r="AIX271" s="254"/>
      <c r="AIY271" s="254"/>
      <c r="AIZ271" s="254"/>
      <c r="AJA271" s="254"/>
      <c r="AJB271" s="254"/>
      <c r="AJC271" s="254"/>
      <c r="AJD271" s="254"/>
      <c r="AJE271" s="254"/>
      <c r="AJF271" s="254"/>
      <c r="AJG271" s="254"/>
      <c r="AJH271" s="254"/>
      <c r="AJI271" s="254"/>
      <c r="AJJ271" s="254"/>
      <c r="AJK271" s="254"/>
      <c r="AJL271" s="254"/>
      <c r="AJM271" s="254"/>
      <c r="AJN271" s="254"/>
      <c r="AJO271" s="254"/>
      <c r="AJP271" s="254"/>
      <c r="AJQ271" s="254"/>
      <c r="AJR271" s="254"/>
      <c r="AJS271" s="254"/>
      <c r="AJT271" s="254"/>
      <c r="AJU271" s="254"/>
      <c r="AJV271" s="254"/>
      <c r="AJW271" s="254"/>
      <c r="AJX271" s="254"/>
      <c r="AJY271" s="254"/>
      <c r="AJZ271" s="254"/>
      <c r="AKA271" s="254"/>
      <c r="AKB271" s="254"/>
      <c r="AKC271" s="254"/>
      <c r="AKD271" s="254"/>
      <c r="AKE271" s="254"/>
      <c r="AKF271" s="254"/>
      <c r="AKG271" s="254"/>
      <c r="AKH271" s="254"/>
      <c r="AKI271" s="254"/>
      <c r="AKJ271" s="254"/>
      <c r="AKK271" s="254"/>
      <c r="AKL271" s="254"/>
      <c r="AKM271" s="254"/>
      <c r="AKN271" s="254"/>
      <c r="AKO271" s="254"/>
      <c r="AKP271" s="254"/>
      <c r="AKQ271" s="254"/>
      <c r="AKR271" s="254"/>
      <c r="AKS271" s="254"/>
      <c r="AKT271" s="254"/>
      <c r="AKU271" s="254"/>
      <c r="AKV271" s="254"/>
      <c r="AKW271" s="254"/>
      <c r="AKX271" s="254"/>
      <c r="AKY271" s="254"/>
      <c r="AKZ271" s="254"/>
      <c r="ALA271" s="254"/>
      <c r="ALB271" s="254"/>
      <c r="ALC271" s="254"/>
      <c r="ALD271" s="254"/>
      <c r="ALE271" s="254"/>
      <c r="ALF271" s="254"/>
      <c r="ALG271" s="254"/>
      <c r="ALH271" s="254"/>
      <c r="ALI271" s="254"/>
      <c r="ALJ271" s="254"/>
      <c r="ALK271" s="254"/>
      <c r="ALL271" s="254"/>
      <c r="ALM271" s="254"/>
      <c r="ALN271" s="254"/>
      <c r="ALO271" s="254"/>
      <c r="ALP271" s="254"/>
      <c r="ALQ271" s="254"/>
      <c r="ALR271" s="254"/>
      <c r="ALS271" s="254"/>
      <c r="ALT271" s="254"/>
      <c r="ALU271" s="254"/>
      <c r="ALV271" s="254"/>
      <c r="ALW271" s="254"/>
      <c r="ALX271" s="254"/>
      <c r="ALY271" s="254"/>
      <c r="ALZ271" s="254"/>
      <c r="AMA271" s="254"/>
      <c r="AMB271" s="254"/>
      <c r="AMC271" s="254"/>
      <c r="AMD271" s="254"/>
      <c r="AME271" s="254"/>
      <c r="AMF271" s="254"/>
      <c r="AMG271" s="254"/>
      <c r="AMH271" s="254"/>
      <c r="AMI271" s="254"/>
      <c r="AMJ271" s="254"/>
      <c r="AMK271" s="254"/>
      <c r="AML271" s="254"/>
      <c r="AMM271" s="254"/>
      <c r="AMN271" s="254"/>
      <c r="AMO271" s="254"/>
      <c r="AMP271" s="254"/>
      <c r="AMQ271" s="254"/>
      <c r="AMR271" s="254"/>
      <c r="AMS271" s="254"/>
      <c r="AMT271" s="254"/>
      <c r="AMU271" s="254"/>
      <c r="AMV271" s="254"/>
      <c r="AMW271" s="254"/>
      <c r="AMX271" s="254"/>
      <c r="AMY271" s="254"/>
      <c r="AMZ271" s="254"/>
      <c r="ANA271" s="254"/>
      <c r="ANB271" s="254"/>
      <c r="ANC271" s="254"/>
      <c r="AND271" s="254"/>
      <c r="ANE271" s="254"/>
      <c r="ANF271" s="254"/>
      <c r="ANG271" s="254"/>
      <c r="ANH271" s="254"/>
      <c r="ANI271" s="254"/>
      <c r="ANJ271" s="254"/>
      <c r="ANK271" s="254"/>
      <c r="ANL271" s="254"/>
      <c r="ANM271" s="254"/>
      <c r="ANN271" s="254"/>
      <c r="ANO271" s="254"/>
      <c r="ANP271" s="254"/>
      <c r="ANQ271" s="254"/>
      <c r="ANR271" s="254"/>
      <c r="ANS271" s="254"/>
      <c r="ANT271" s="254"/>
      <c r="ANU271" s="254"/>
      <c r="ANV271" s="254"/>
      <c r="ANW271" s="254"/>
      <c r="ANX271" s="254"/>
      <c r="ANY271" s="254"/>
      <c r="ANZ271" s="254"/>
      <c r="AOA271" s="254"/>
      <c r="AOB271" s="254"/>
      <c r="AOC271" s="254"/>
      <c r="AOD271" s="254"/>
      <c r="AOE271" s="254"/>
      <c r="AOF271" s="254"/>
      <c r="AOG271" s="254"/>
      <c r="AOH271" s="254"/>
      <c r="AOI271" s="254"/>
      <c r="AOJ271" s="254"/>
      <c r="AOK271" s="254"/>
      <c r="AOL271" s="254"/>
      <c r="AOM271" s="254"/>
      <c r="AON271" s="254"/>
      <c r="AOO271" s="254"/>
      <c r="AOP271" s="254"/>
      <c r="AOQ271" s="254"/>
      <c r="AOR271" s="254"/>
      <c r="AOS271" s="254"/>
      <c r="AOT271" s="254"/>
      <c r="AOU271" s="254"/>
      <c r="AOV271" s="254"/>
      <c r="AOW271" s="254"/>
      <c r="AOX271" s="254"/>
      <c r="AOY271" s="254"/>
      <c r="AOZ271" s="254"/>
      <c r="APA271" s="254"/>
      <c r="APB271" s="254"/>
      <c r="APC271" s="254"/>
      <c r="APD271" s="254"/>
      <c r="APE271" s="254"/>
      <c r="APF271" s="254"/>
      <c r="APG271" s="254"/>
      <c r="APH271" s="254"/>
      <c r="API271" s="254"/>
      <c r="APJ271" s="254"/>
      <c r="APK271" s="254"/>
      <c r="APL271" s="254"/>
      <c r="APM271" s="254"/>
      <c r="APN271" s="254"/>
      <c r="APO271" s="254"/>
      <c r="APP271" s="254"/>
      <c r="APQ271" s="254"/>
      <c r="APR271" s="254"/>
      <c r="APS271" s="254"/>
      <c r="APT271" s="254"/>
      <c r="APU271" s="254"/>
      <c r="APV271" s="254"/>
      <c r="APW271" s="254"/>
      <c r="APX271" s="254"/>
      <c r="APY271" s="254"/>
      <c r="APZ271" s="254"/>
      <c r="AQA271" s="254"/>
      <c r="AQB271" s="254"/>
      <c r="AQC271" s="254"/>
      <c r="AQD271" s="254"/>
      <c r="AQE271" s="254"/>
      <c r="AQF271" s="254"/>
      <c r="AQG271" s="254"/>
      <c r="AQH271" s="254"/>
      <c r="AQI271" s="254"/>
      <c r="AQJ271" s="254"/>
      <c r="AQK271" s="254"/>
      <c r="AQL271" s="254"/>
      <c r="AQM271" s="254"/>
      <c r="AQN271" s="254"/>
      <c r="AQO271" s="254"/>
      <c r="AQP271" s="254"/>
      <c r="AQQ271" s="254"/>
      <c r="AQR271" s="254"/>
      <c r="AQS271" s="254"/>
      <c r="AQT271" s="254"/>
      <c r="AQU271" s="254"/>
      <c r="AQV271" s="254"/>
      <c r="AQW271" s="254"/>
      <c r="AQX271" s="254"/>
      <c r="AQY271" s="254"/>
      <c r="AQZ271" s="254"/>
      <c r="ARA271" s="254"/>
      <c r="ARB271" s="254"/>
      <c r="ARC271" s="254"/>
      <c r="ARD271" s="254"/>
      <c r="ARE271" s="254"/>
      <c r="ARF271" s="254"/>
      <c r="ARG271" s="254"/>
      <c r="ARH271" s="254"/>
      <c r="ARI271" s="254"/>
      <c r="ARJ271" s="254"/>
      <c r="ARK271" s="254"/>
      <c r="ARL271" s="254"/>
      <c r="ARM271" s="254"/>
      <c r="ARN271" s="254"/>
      <c r="ARO271" s="254"/>
      <c r="ARP271" s="254"/>
      <c r="ARQ271" s="254"/>
      <c r="ARR271" s="254"/>
      <c r="ARS271" s="254"/>
      <c r="ART271" s="254"/>
      <c r="ARU271" s="254"/>
      <c r="ARV271" s="254"/>
      <c r="ARW271" s="254"/>
      <c r="ARX271" s="254"/>
      <c r="ARY271" s="254"/>
      <c r="ARZ271" s="254"/>
      <c r="ASA271" s="254"/>
      <c r="ASB271" s="254"/>
      <c r="ASC271" s="254"/>
      <c r="ASD271" s="254"/>
      <c r="ASE271" s="254"/>
      <c r="ASF271" s="254"/>
      <c r="ASG271" s="254"/>
      <c r="ASH271" s="254"/>
      <c r="ASI271" s="254"/>
      <c r="ASJ271" s="254"/>
      <c r="ASK271" s="254"/>
      <c r="ASL271" s="254"/>
      <c r="ASM271" s="254"/>
      <c r="ASN271" s="254"/>
      <c r="ASO271" s="254"/>
      <c r="ASP271" s="254"/>
      <c r="ASQ271" s="254"/>
      <c r="ASR271" s="254"/>
      <c r="ASS271" s="254"/>
      <c r="AST271" s="254"/>
      <c r="ASU271" s="254"/>
      <c r="ASV271" s="254"/>
      <c r="ASW271" s="254"/>
      <c r="ASX271" s="254"/>
      <c r="ASY271" s="254"/>
      <c r="ASZ271" s="254"/>
      <c r="ATA271" s="254"/>
      <c r="ATB271" s="254"/>
      <c r="ATC271" s="254"/>
      <c r="ATD271" s="254"/>
      <c r="ATE271" s="254"/>
      <c r="ATF271" s="254"/>
      <c r="ATG271" s="254"/>
      <c r="ATH271" s="254"/>
      <c r="ATI271" s="254"/>
      <c r="ATJ271" s="254"/>
      <c r="ATK271" s="254"/>
      <c r="ATL271" s="254"/>
      <c r="ATM271" s="254"/>
      <c r="ATN271" s="254"/>
      <c r="ATO271" s="254"/>
      <c r="ATP271" s="254"/>
      <c r="ATQ271" s="254"/>
      <c r="ATR271" s="254"/>
      <c r="ATS271" s="254"/>
      <c r="ATT271" s="254"/>
      <c r="ATU271" s="254"/>
      <c r="ATV271" s="254"/>
      <c r="ATW271" s="254"/>
      <c r="ATX271" s="254"/>
      <c r="ATY271" s="254"/>
      <c r="ATZ271" s="254"/>
      <c r="AUA271" s="254"/>
      <c r="AUB271" s="254"/>
      <c r="AUC271" s="254"/>
      <c r="AUD271" s="254"/>
      <c r="AUE271" s="254"/>
      <c r="AUF271" s="254"/>
      <c r="AUG271" s="254"/>
      <c r="AUH271" s="254"/>
      <c r="AUI271" s="254"/>
      <c r="AUJ271" s="254"/>
      <c r="AUK271" s="254"/>
      <c r="AUL271" s="254"/>
      <c r="AUM271" s="254"/>
      <c r="AUN271" s="254"/>
      <c r="AUO271" s="254"/>
      <c r="AUP271" s="254"/>
      <c r="AUQ271" s="254"/>
      <c r="AUR271" s="254"/>
      <c r="AUS271" s="254"/>
      <c r="AUT271" s="254"/>
      <c r="AUU271" s="254"/>
      <c r="AUV271" s="254"/>
      <c r="AUW271" s="254"/>
      <c r="AUX271" s="254"/>
      <c r="AUY271" s="254"/>
      <c r="AUZ271" s="254"/>
      <c r="AVA271" s="254"/>
      <c r="AVB271" s="254"/>
      <c r="AVC271" s="254"/>
      <c r="AVD271" s="254"/>
      <c r="AVE271" s="254"/>
      <c r="AVF271" s="254"/>
      <c r="AVG271" s="254"/>
      <c r="AVH271" s="254"/>
      <c r="AVI271" s="254"/>
      <c r="AVJ271" s="254"/>
      <c r="AVK271" s="254"/>
      <c r="AVL271" s="254"/>
      <c r="AVM271" s="254"/>
      <c r="AVN271" s="254"/>
      <c r="AVO271" s="254"/>
      <c r="AVP271" s="254"/>
      <c r="AVQ271" s="254"/>
      <c r="AVR271" s="254"/>
      <c r="AVS271" s="254"/>
      <c r="AVT271" s="254"/>
      <c r="AVU271" s="254"/>
      <c r="AVV271" s="254"/>
      <c r="AVW271" s="254"/>
      <c r="AVX271" s="254"/>
      <c r="AVY271" s="254"/>
      <c r="AVZ271" s="254"/>
      <c r="AWA271" s="254"/>
      <c r="AWB271" s="254"/>
      <c r="AWC271" s="254"/>
      <c r="AWD271" s="254"/>
      <c r="AWE271" s="254"/>
      <c r="AWF271" s="254"/>
      <c r="AWG271" s="254"/>
      <c r="AWH271" s="254"/>
      <c r="AWI271" s="254"/>
      <c r="AWJ271" s="254"/>
      <c r="AWK271" s="254"/>
      <c r="AWL271" s="254"/>
      <c r="AWM271" s="254"/>
      <c r="AWN271" s="254"/>
      <c r="AWO271" s="254"/>
      <c r="AWP271" s="254"/>
      <c r="AWQ271" s="254"/>
      <c r="AWR271" s="254"/>
      <c r="AWS271" s="254"/>
      <c r="AWT271" s="254"/>
      <c r="AWU271" s="254"/>
      <c r="AWV271" s="254"/>
      <c r="AWW271" s="254"/>
      <c r="AWX271" s="254"/>
      <c r="AWY271" s="254"/>
      <c r="AWZ271" s="254"/>
      <c r="AXA271" s="254"/>
      <c r="AXB271" s="254"/>
      <c r="AXC271" s="254"/>
      <c r="AXD271" s="254"/>
      <c r="AXE271" s="254"/>
      <c r="AXF271" s="254"/>
      <c r="AXG271" s="254"/>
      <c r="AXH271" s="254"/>
      <c r="AXI271" s="254"/>
      <c r="AXJ271" s="254"/>
      <c r="AXK271" s="254"/>
      <c r="AXL271" s="254"/>
      <c r="AXM271" s="254"/>
      <c r="AXN271" s="254"/>
      <c r="AXO271" s="254"/>
      <c r="AXP271" s="254"/>
      <c r="AXQ271" s="254"/>
      <c r="AXR271" s="254"/>
      <c r="AXS271" s="254"/>
      <c r="AXT271" s="254"/>
      <c r="AXU271" s="254"/>
      <c r="AXV271" s="254"/>
      <c r="AXW271" s="254"/>
      <c r="AXX271" s="254"/>
      <c r="AXY271" s="254"/>
      <c r="AXZ271" s="254"/>
      <c r="AYA271" s="254"/>
      <c r="AYB271" s="254"/>
      <c r="AYC271" s="254"/>
      <c r="AYD271" s="254"/>
      <c r="AYE271" s="254"/>
      <c r="AYF271" s="254"/>
      <c r="AYG271" s="254"/>
      <c r="AYH271" s="254"/>
      <c r="AYI271" s="254"/>
      <c r="AYJ271" s="254"/>
      <c r="AYK271" s="254"/>
      <c r="AYL271" s="254"/>
      <c r="AYM271" s="254"/>
      <c r="AYN271" s="254"/>
      <c r="AYO271" s="254"/>
      <c r="AYP271" s="254"/>
      <c r="AYQ271" s="254"/>
      <c r="AYR271" s="254"/>
      <c r="AYS271" s="254"/>
      <c r="AYT271" s="254"/>
      <c r="AYU271" s="254"/>
      <c r="AYV271" s="254"/>
      <c r="AYW271" s="254"/>
      <c r="AYX271" s="254"/>
      <c r="AYY271" s="254"/>
      <c r="AYZ271" s="254"/>
      <c r="AZA271" s="254"/>
      <c r="AZB271" s="254"/>
      <c r="AZC271" s="254"/>
      <c r="AZD271" s="254"/>
      <c r="AZE271" s="254"/>
      <c r="AZF271" s="254"/>
      <c r="AZG271" s="254"/>
      <c r="AZH271" s="254"/>
      <c r="AZI271" s="254"/>
      <c r="AZJ271" s="254"/>
      <c r="AZK271" s="254"/>
      <c r="AZL271" s="254"/>
      <c r="AZM271" s="254"/>
      <c r="AZN271" s="254"/>
      <c r="AZO271" s="254"/>
      <c r="AZP271" s="254"/>
      <c r="AZQ271" s="254"/>
      <c r="AZR271" s="254"/>
      <c r="AZS271" s="254"/>
      <c r="AZT271" s="254"/>
      <c r="AZU271" s="254"/>
      <c r="AZV271" s="254"/>
      <c r="AZW271" s="254"/>
      <c r="AZX271" s="254"/>
      <c r="AZY271" s="254"/>
      <c r="AZZ271" s="254"/>
      <c r="BAA271" s="254"/>
      <c r="BAB271" s="254"/>
      <c r="BAC271" s="254"/>
      <c r="BAD271" s="254"/>
      <c r="BAE271" s="254"/>
      <c r="BAF271" s="254"/>
      <c r="BAG271" s="254"/>
      <c r="BAH271" s="254"/>
      <c r="BAI271" s="254"/>
      <c r="BAJ271" s="254"/>
      <c r="BAK271" s="254"/>
      <c r="BAL271" s="254"/>
      <c r="BAM271" s="254"/>
      <c r="BAN271" s="254"/>
      <c r="BAO271" s="254"/>
      <c r="BAP271" s="254"/>
      <c r="BAQ271" s="254"/>
      <c r="BAR271" s="254"/>
      <c r="BAS271" s="254"/>
      <c r="BAT271" s="254"/>
      <c r="BAU271" s="254"/>
      <c r="BAV271" s="254"/>
      <c r="BAW271" s="254"/>
      <c r="BAX271" s="254"/>
      <c r="BAY271" s="254"/>
      <c r="BAZ271" s="254"/>
      <c r="BBA271" s="254"/>
      <c r="BBB271" s="254"/>
      <c r="BBC271" s="254"/>
      <c r="BBD271" s="254"/>
      <c r="BBE271" s="254"/>
      <c r="BBF271" s="254"/>
      <c r="BBG271" s="254"/>
      <c r="BBH271" s="254"/>
      <c r="BBI271" s="254"/>
      <c r="BBJ271" s="254"/>
      <c r="BBK271" s="254"/>
      <c r="BBL271" s="254"/>
      <c r="BBM271" s="254"/>
      <c r="BBN271" s="254"/>
      <c r="BBO271" s="254"/>
      <c r="BBP271" s="254"/>
      <c r="BBQ271" s="254"/>
      <c r="BBR271" s="254"/>
      <c r="BBS271" s="254"/>
      <c r="BBT271" s="254"/>
      <c r="BBU271" s="254"/>
      <c r="BBV271" s="254"/>
      <c r="BBW271" s="254"/>
      <c r="BBX271" s="254"/>
      <c r="BBY271" s="254"/>
      <c r="BBZ271" s="254"/>
      <c r="BCA271" s="254"/>
      <c r="BCB271" s="254"/>
      <c r="BCC271" s="254"/>
      <c r="BCD271" s="254"/>
      <c r="BCE271" s="254"/>
      <c r="BCF271" s="254"/>
      <c r="BCG271" s="254"/>
      <c r="BCH271" s="254"/>
      <c r="BCI271" s="254"/>
      <c r="BCJ271" s="254"/>
      <c r="BCK271" s="254"/>
      <c r="BCL271" s="254"/>
      <c r="BCM271" s="254"/>
      <c r="BCN271" s="254"/>
      <c r="BCO271" s="254"/>
      <c r="BCP271" s="254"/>
      <c r="BCQ271" s="254"/>
      <c r="BCR271" s="254"/>
      <c r="BCS271" s="254"/>
      <c r="BCT271" s="254"/>
      <c r="BCU271" s="254"/>
      <c r="BCV271" s="254"/>
      <c r="BCW271" s="254"/>
      <c r="BCX271" s="254"/>
      <c r="BCY271" s="254"/>
      <c r="BCZ271" s="254"/>
      <c r="BDA271" s="254"/>
      <c r="BDB271" s="254"/>
      <c r="BDC271" s="254"/>
      <c r="BDD271" s="254"/>
      <c r="BDE271" s="254"/>
      <c r="BDF271" s="254"/>
      <c r="BDG271" s="254"/>
      <c r="BDH271" s="254"/>
      <c r="BDI271" s="254"/>
      <c r="BDJ271" s="254"/>
      <c r="BDK271" s="254"/>
      <c r="BDL271" s="254"/>
      <c r="BDM271" s="254"/>
      <c r="BDN271" s="254"/>
      <c r="BDO271" s="254"/>
      <c r="BDP271" s="254"/>
      <c r="BDQ271" s="254"/>
      <c r="BDR271" s="254"/>
      <c r="BDS271" s="254"/>
      <c r="BDT271" s="254"/>
      <c r="BDU271" s="254"/>
      <c r="BDV271" s="254"/>
      <c r="BDW271" s="254"/>
      <c r="BDX271" s="254"/>
      <c r="BDY271" s="254"/>
      <c r="BDZ271" s="254"/>
      <c r="BEA271" s="254"/>
      <c r="BEB271" s="254"/>
      <c r="BEC271" s="254"/>
      <c r="BED271" s="254"/>
      <c r="BEE271" s="254"/>
      <c r="BEF271" s="254"/>
      <c r="BEG271" s="254"/>
      <c r="BEH271" s="254"/>
      <c r="BEI271" s="254"/>
      <c r="BEJ271" s="254"/>
      <c r="BEK271" s="254"/>
      <c r="BEL271" s="254"/>
      <c r="BEM271" s="254"/>
      <c r="BEN271" s="254"/>
      <c r="BEO271" s="254"/>
      <c r="BEP271" s="254"/>
      <c r="BEQ271" s="254"/>
      <c r="BER271" s="254"/>
      <c r="BES271" s="254"/>
      <c r="BET271" s="254"/>
      <c r="BEU271" s="254"/>
      <c r="BEV271" s="254"/>
      <c r="BEW271" s="254"/>
      <c r="BEX271" s="254"/>
      <c r="BEY271" s="254"/>
      <c r="BEZ271" s="254"/>
      <c r="BFA271" s="254"/>
      <c r="BFB271" s="254"/>
      <c r="BFC271" s="254"/>
      <c r="BFD271" s="254"/>
      <c r="BFE271" s="254"/>
      <c r="BFF271" s="254"/>
      <c r="BFG271" s="254"/>
      <c r="BFH271" s="254"/>
      <c r="BFI271" s="254"/>
      <c r="BFJ271" s="254"/>
      <c r="BFK271" s="254"/>
      <c r="BFL271" s="254"/>
      <c r="BFM271" s="254"/>
      <c r="BFN271" s="254"/>
      <c r="BFO271" s="254"/>
      <c r="BFP271" s="254"/>
      <c r="BFQ271" s="254"/>
      <c r="BFR271" s="254"/>
      <c r="BFS271" s="254"/>
      <c r="BFT271" s="254"/>
      <c r="BFU271" s="254"/>
      <c r="BFV271" s="254"/>
      <c r="BFW271" s="254"/>
      <c r="BFX271" s="254"/>
      <c r="BFY271" s="254"/>
      <c r="BFZ271" s="254"/>
      <c r="BGA271" s="254"/>
      <c r="BGB271" s="254"/>
      <c r="BGC271" s="254"/>
      <c r="BGD271" s="254"/>
      <c r="BGE271" s="254"/>
      <c r="BGF271" s="254"/>
      <c r="BGG271" s="254"/>
      <c r="BGH271" s="254"/>
      <c r="BGI271" s="254"/>
      <c r="BGJ271" s="254"/>
      <c r="BGK271" s="254"/>
      <c r="BGL271" s="254"/>
      <c r="BGM271" s="254"/>
      <c r="BGN271" s="254"/>
      <c r="BGO271" s="254"/>
      <c r="BGP271" s="254"/>
      <c r="BGQ271" s="254"/>
      <c r="BGR271" s="254"/>
      <c r="BGS271" s="254"/>
      <c r="BGT271" s="254"/>
      <c r="BGU271" s="254"/>
      <c r="BGV271" s="254"/>
      <c r="BGW271" s="254"/>
      <c r="BGX271" s="254"/>
      <c r="BGY271" s="254"/>
      <c r="BGZ271" s="254"/>
      <c r="BHA271" s="254"/>
      <c r="BHB271" s="254"/>
      <c r="BHC271" s="254"/>
      <c r="BHD271" s="254"/>
      <c r="BHE271" s="254"/>
      <c r="BHF271" s="254"/>
      <c r="BHG271" s="254"/>
      <c r="BHH271" s="254"/>
      <c r="BHI271" s="254"/>
      <c r="BHJ271" s="254"/>
      <c r="BHK271" s="254"/>
      <c r="BHL271" s="254"/>
      <c r="BHM271" s="254"/>
      <c r="BHN271" s="254"/>
      <c r="BHO271" s="254"/>
      <c r="BHP271" s="254"/>
      <c r="BHQ271" s="254"/>
      <c r="BHR271" s="254"/>
      <c r="BHS271" s="254"/>
      <c r="BHT271" s="254"/>
      <c r="BHU271" s="254"/>
      <c r="BHV271" s="254"/>
      <c r="BHW271" s="254"/>
      <c r="BHX271" s="254"/>
      <c r="BHY271" s="254"/>
      <c r="BHZ271" s="254"/>
      <c r="BIA271" s="254"/>
      <c r="BIB271" s="254"/>
      <c r="BIC271" s="254"/>
      <c r="BID271" s="254"/>
      <c r="BIE271" s="254"/>
      <c r="BIF271" s="254"/>
      <c r="BIG271" s="254"/>
      <c r="BIH271" s="254"/>
      <c r="BII271" s="254"/>
      <c r="BIJ271" s="254"/>
      <c r="BIK271" s="254"/>
      <c r="BIL271" s="254"/>
      <c r="BIM271" s="254"/>
      <c r="BIN271" s="254"/>
      <c r="BIO271" s="254"/>
      <c r="BIP271" s="254"/>
      <c r="BIQ271" s="254"/>
      <c r="BIR271" s="254"/>
      <c r="BIS271" s="254"/>
      <c r="BIT271" s="254"/>
      <c r="BIU271" s="254"/>
      <c r="BIV271" s="254"/>
      <c r="BIW271" s="254"/>
      <c r="BIX271" s="254"/>
      <c r="BIY271" s="254"/>
      <c r="BIZ271" s="254"/>
      <c r="BJA271" s="254"/>
      <c r="BJB271" s="254"/>
      <c r="BJC271" s="254"/>
      <c r="BJD271" s="254"/>
      <c r="BJE271" s="254"/>
      <c r="BJF271" s="254"/>
      <c r="BJG271" s="254"/>
      <c r="BJH271" s="254"/>
      <c r="BJI271" s="254"/>
      <c r="BJJ271" s="254"/>
      <c r="BJK271" s="254"/>
      <c r="BJL271" s="254"/>
      <c r="BJM271" s="254"/>
      <c r="BJN271" s="254"/>
      <c r="BJO271" s="254"/>
      <c r="BJP271" s="254"/>
      <c r="BJQ271" s="254"/>
      <c r="BJR271" s="254"/>
      <c r="BJS271" s="254"/>
      <c r="BJT271" s="254"/>
      <c r="BJU271" s="254"/>
      <c r="BJV271" s="254"/>
      <c r="BJW271" s="254"/>
      <c r="BJX271" s="254"/>
      <c r="BJY271" s="254"/>
      <c r="BJZ271" s="254"/>
      <c r="BKA271" s="254"/>
      <c r="BKB271" s="254"/>
      <c r="BKC271" s="254"/>
      <c r="BKD271" s="254"/>
      <c r="BKE271" s="254"/>
      <c r="BKF271" s="254"/>
      <c r="BKG271" s="254"/>
      <c r="BKH271" s="254"/>
      <c r="BKI271" s="254"/>
      <c r="BKJ271" s="254"/>
      <c r="BKK271" s="254"/>
      <c r="BKL271" s="254"/>
      <c r="BKM271" s="254"/>
      <c r="BKN271" s="254"/>
      <c r="BKO271" s="254"/>
      <c r="BKP271" s="254"/>
      <c r="BKQ271" s="254"/>
      <c r="BKR271" s="254"/>
      <c r="BKS271" s="254"/>
      <c r="BKT271" s="254"/>
      <c r="BKU271" s="254"/>
      <c r="BKV271" s="254"/>
      <c r="BKW271" s="254"/>
      <c r="BKX271" s="254"/>
      <c r="BKY271" s="254"/>
      <c r="BKZ271" s="254"/>
      <c r="BLA271" s="254"/>
      <c r="BLB271" s="254"/>
      <c r="BLC271" s="254"/>
      <c r="BLD271" s="254"/>
      <c r="BLE271" s="254"/>
      <c r="BLF271" s="254"/>
      <c r="BLG271" s="254"/>
      <c r="BLH271" s="254"/>
      <c r="BLI271" s="254"/>
      <c r="BLJ271" s="254"/>
      <c r="BLK271" s="254"/>
      <c r="BLL271" s="254"/>
      <c r="BLM271" s="254"/>
      <c r="BLN271" s="254"/>
      <c r="BLO271" s="254"/>
      <c r="BLP271" s="254"/>
      <c r="BLQ271" s="254"/>
      <c r="BLR271" s="254"/>
      <c r="BLS271" s="254"/>
      <c r="BLT271" s="254"/>
      <c r="BLU271" s="254"/>
      <c r="BLV271" s="254"/>
      <c r="BLW271" s="254"/>
      <c r="BLX271" s="254"/>
      <c r="BLY271" s="254"/>
      <c r="BLZ271" s="254"/>
      <c r="BMA271" s="254"/>
      <c r="BMB271" s="254"/>
      <c r="BMC271" s="254"/>
      <c r="BMD271" s="254"/>
      <c r="BME271" s="254"/>
      <c r="BMF271" s="254"/>
      <c r="BMG271" s="254"/>
      <c r="BMH271" s="254"/>
      <c r="BMI271" s="254"/>
      <c r="BMJ271" s="254"/>
      <c r="BMK271" s="254"/>
      <c r="BML271" s="254"/>
      <c r="BMM271" s="254"/>
      <c r="BMN271" s="254"/>
      <c r="BMO271" s="254"/>
      <c r="BMP271" s="254"/>
      <c r="BMQ271" s="254"/>
      <c r="BMR271" s="254"/>
      <c r="BMS271" s="254"/>
      <c r="BMT271" s="254"/>
      <c r="BMU271" s="254"/>
      <c r="BMV271" s="254"/>
      <c r="BMW271" s="254"/>
      <c r="BMX271" s="254"/>
      <c r="BMY271" s="254"/>
      <c r="BMZ271" s="254"/>
      <c r="BNA271" s="254"/>
      <c r="BNB271" s="254"/>
      <c r="BNC271" s="254"/>
      <c r="BND271" s="254"/>
      <c r="BNE271" s="254"/>
      <c r="BNF271" s="254"/>
      <c r="BNG271" s="254"/>
      <c r="BNH271" s="254"/>
      <c r="BNI271" s="254"/>
      <c r="BNJ271" s="254"/>
      <c r="BNK271" s="254"/>
      <c r="BNL271" s="254"/>
      <c r="BNM271" s="254"/>
      <c r="BNN271" s="254"/>
      <c r="BNO271" s="254"/>
      <c r="BNP271" s="254"/>
      <c r="BNQ271" s="254"/>
      <c r="BNR271" s="254"/>
      <c r="BNS271" s="254"/>
      <c r="BNT271" s="254"/>
      <c r="BNU271" s="254"/>
      <c r="BNV271" s="254"/>
      <c r="BNW271" s="254"/>
      <c r="BNX271" s="254"/>
      <c r="BNY271" s="254"/>
      <c r="BNZ271" s="254"/>
      <c r="BOA271" s="254"/>
      <c r="BOB271" s="254"/>
      <c r="BOC271" s="254"/>
      <c r="BOD271" s="254"/>
      <c r="BOE271" s="254"/>
      <c r="BOF271" s="254"/>
      <c r="BOG271" s="254"/>
      <c r="BOH271" s="254"/>
      <c r="BOI271" s="254"/>
      <c r="BOJ271" s="254"/>
      <c r="BOK271" s="254"/>
      <c r="BOL271" s="254"/>
      <c r="BOM271" s="254"/>
      <c r="BON271" s="254"/>
      <c r="BOO271" s="254"/>
      <c r="BOP271" s="254"/>
      <c r="BOQ271" s="254"/>
      <c r="BOR271" s="254"/>
      <c r="BOS271" s="254"/>
      <c r="BOT271" s="254"/>
      <c r="BOU271" s="254"/>
      <c r="BOV271" s="254"/>
      <c r="BOW271" s="254"/>
      <c r="BOX271" s="254"/>
      <c r="BOY271" s="254"/>
      <c r="BOZ271" s="254"/>
      <c r="BPA271" s="254"/>
      <c r="BPB271" s="254"/>
      <c r="BPC271" s="254"/>
      <c r="BPD271" s="254"/>
      <c r="BPE271" s="254"/>
      <c r="BPF271" s="254"/>
      <c r="BPG271" s="254"/>
      <c r="BPH271" s="254"/>
      <c r="BPI271" s="254"/>
      <c r="BPJ271" s="254"/>
      <c r="BPK271" s="254"/>
      <c r="BPL271" s="254"/>
      <c r="BPM271" s="254"/>
      <c r="BPN271" s="254"/>
      <c r="BPO271" s="254"/>
      <c r="BPP271" s="254"/>
      <c r="BPQ271" s="254"/>
      <c r="BPR271" s="254"/>
      <c r="BPS271" s="254"/>
      <c r="BPT271" s="254"/>
      <c r="BPU271" s="254"/>
      <c r="BPV271" s="254"/>
      <c r="BPW271" s="254"/>
      <c r="BPX271" s="254"/>
      <c r="BPY271" s="254"/>
      <c r="BPZ271" s="254"/>
      <c r="BQA271" s="254"/>
      <c r="BQB271" s="254"/>
      <c r="BQC271" s="254"/>
      <c r="BQD271" s="254"/>
      <c r="BQE271" s="254"/>
      <c r="BQF271" s="254"/>
      <c r="BQG271" s="254"/>
      <c r="BQH271" s="254"/>
      <c r="BQI271" s="254"/>
      <c r="BQJ271" s="254"/>
      <c r="BQK271" s="254"/>
      <c r="BQL271" s="254"/>
      <c r="BQM271" s="254"/>
      <c r="BQN271" s="254"/>
      <c r="BQO271" s="254"/>
      <c r="BQP271" s="254"/>
      <c r="BQQ271" s="254"/>
      <c r="BQR271" s="254"/>
      <c r="BQS271" s="254"/>
      <c r="BQT271" s="254"/>
      <c r="BQU271" s="254"/>
      <c r="BQV271" s="254"/>
      <c r="BQW271" s="254"/>
      <c r="BQX271" s="254"/>
      <c r="BQY271" s="254"/>
      <c r="BQZ271" s="254"/>
      <c r="BRA271" s="254"/>
      <c r="BRB271" s="254"/>
      <c r="BRC271" s="254"/>
      <c r="BRD271" s="254"/>
      <c r="BRE271" s="254"/>
      <c r="BRF271" s="254"/>
      <c r="BRG271" s="254"/>
      <c r="BRH271" s="254"/>
      <c r="BRI271" s="254"/>
      <c r="BRJ271" s="254"/>
      <c r="BRK271" s="254"/>
      <c r="BRL271" s="254"/>
      <c r="BRM271" s="254"/>
      <c r="BRN271" s="254"/>
      <c r="BRO271" s="254"/>
      <c r="BRP271" s="254"/>
      <c r="BRQ271" s="254"/>
      <c r="BRR271" s="254"/>
      <c r="BRS271" s="254"/>
      <c r="BRT271" s="254"/>
      <c r="BRU271" s="254"/>
      <c r="BRV271" s="254"/>
      <c r="BRW271" s="254"/>
      <c r="BRX271" s="254"/>
      <c r="BRY271" s="254"/>
      <c r="BRZ271" s="254"/>
      <c r="BSA271" s="254"/>
      <c r="BSB271" s="254"/>
      <c r="BSC271" s="254"/>
      <c r="BSD271" s="254"/>
      <c r="BSE271" s="254"/>
      <c r="BSF271" s="254"/>
      <c r="BSG271" s="254"/>
      <c r="BSH271" s="254"/>
      <c r="BSI271" s="254"/>
      <c r="BSJ271" s="254"/>
      <c r="BSK271" s="254"/>
      <c r="BSL271" s="254"/>
      <c r="BSM271" s="254"/>
      <c r="BSN271" s="254"/>
      <c r="BSO271" s="254"/>
      <c r="BSP271" s="254"/>
      <c r="BSQ271" s="254"/>
      <c r="BSR271" s="254"/>
      <c r="BSS271" s="254"/>
      <c r="BST271" s="254"/>
      <c r="BSU271" s="254"/>
      <c r="BSV271" s="254"/>
      <c r="BSW271" s="254"/>
      <c r="BSX271" s="254"/>
      <c r="BSY271" s="254"/>
      <c r="BSZ271" s="254"/>
      <c r="BTA271" s="254"/>
      <c r="BTB271" s="254"/>
      <c r="BTC271" s="254"/>
      <c r="BTD271" s="254"/>
      <c r="BTE271" s="254"/>
      <c r="BTF271" s="254"/>
      <c r="BTG271" s="254"/>
      <c r="BTH271" s="254"/>
      <c r="BTI271" s="254"/>
      <c r="BTJ271" s="254"/>
      <c r="BTK271" s="254"/>
      <c r="BTL271" s="254"/>
      <c r="BTM271" s="254"/>
      <c r="BTN271" s="254"/>
      <c r="BTO271" s="254"/>
      <c r="BTP271" s="254"/>
      <c r="BTQ271" s="254"/>
      <c r="BTR271" s="254"/>
      <c r="BTS271" s="254"/>
      <c r="BTT271" s="254"/>
      <c r="BTU271" s="254"/>
      <c r="BTV271" s="254"/>
      <c r="BTW271" s="254"/>
      <c r="BTX271" s="254"/>
      <c r="BTY271" s="254"/>
      <c r="BTZ271" s="254"/>
      <c r="BUA271" s="254"/>
      <c r="BUB271" s="254"/>
      <c r="BUC271" s="254"/>
      <c r="BUD271" s="254"/>
      <c r="BUE271" s="254"/>
      <c r="BUF271" s="254"/>
      <c r="BUG271" s="254"/>
      <c r="BUH271" s="254"/>
      <c r="BUI271" s="254"/>
      <c r="BUJ271" s="254"/>
      <c r="BUK271" s="254"/>
      <c r="BUL271" s="254"/>
      <c r="BUM271" s="254"/>
      <c r="BUN271" s="254"/>
      <c r="BUO271" s="254"/>
      <c r="BUP271" s="254"/>
      <c r="BUQ271" s="254"/>
      <c r="BUR271" s="254"/>
      <c r="BUS271" s="254"/>
      <c r="BUT271" s="254"/>
      <c r="BUU271" s="254"/>
      <c r="BUV271" s="254"/>
      <c r="BUW271" s="254"/>
      <c r="BUX271" s="254"/>
      <c r="BUY271" s="254"/>
      <c r="BUZ271" s="254"/>
      <c r="BVA271" s="254"/>
      <c r="BVB271" s="254"/>
      <c r="BVC271" s="254"/>
      <c r="BVD271" s="254"/>
      <c r="BVE271" s="254"/>
      <c r="BVF271" s="254"/>
      <c r="BVG271" s="254"/>
      <c r="BVH271" s="254"/>
      <c r="BVI271" s="254"/>
      <c r="BVJ271" s="254"/>
      <c r="BVK271" s="254"/>
      <c r="BVL271" s="254"/>
      <c r="BVM271" s="254"/>
      <c r="BVN271" s="254"/>
      <c r="BVO271" s="254"/>
      <c r="BVP271" s="254"/>
      <c r="BVQ271" s="254"/>
      <c r="BVR271" s="254"/>
      <c r="BVS271" s="254"/>
      <c r="BVT271" s="254"/>
      <c r="BVU271" s="254"/>
      <c r="BVV271" s="254"/>
      <c r="BVW271" s="254"/>
      <c r="BVX271" s="254"/>
      <c r="BVY271" s="254"/>
      <c r="BVZ271" s="254"/>
      <c r="BWA271" s="254"/>
      <c r="BWB271" s="254"/>
      <c r="BWC271" s="254"/>
      <c r="BWD271" s="254"/>
      <c r="BWE271" s="254"/>
      <c r="BWF271" s="254"/>
      <c r="BWG271" s="254"/>
      <c r="BWH271" s="254"/>
      <c r="BWI271" s="254"/>
      <c r="BWJ271" s="254"/>
      <c r="BWK271" s="254"/>
      <c r="BWL271" s="254"/>
      <c r="BWM271" s="254"/>
      <c r="BWN271" s="254"/>
      <c r="BWO271" s="254"/>
      <c r="BWP271" s="254"/>
      <c r="BWQ271" s="254"/>
      <c r="BWR271" s="254"/>
      <c r="BWS271" s="254"/>
      <c r="BWT271" s="254"/>
      <c r="BWU271" s="254"/>
      <c r="BWV271" s="254"/>
      <c r="BWW271" s="254"/>
      <c r="BWX271" s="254"/>
      <c r="BWY271" s="254"/>
      <c r="BWZ271" s="254"/>
      <c r="BXA271" s="254"/>
      <c r="BXB271" s="254"/>
      <c r="BXC271" s="254"/>
      <c r="BXD271" s="254"/>
      <c r="BXE271" s="254"/>
      <c r="BXF271" s="254"/>
      <c r="BXG271" s="254"/>
      <c r="BXH271" s="254"/>
      <c r="BXI271" s="254"/>
      <c r="BXJ271" s="254"/>
      <c r="BXK271" s="254"/>
      <c r="BXL271" s="254"/>
      <c r="BXM271" s="254"/>
      <c r="BXN271" s="254"/>
      <c r="BXO271" s="254"/>
      <c r="BXP271" s="254"/>
      <c r="BXQ271" s="254"/>
      <c r="BXR271" s="254"/>
      <c r="BXS271" s="254"/>
      <c r="BXT271" s="254"/>
      <c r="BXU271" s="254"/>
      <c r="BXV271" s="254"/>
      <c r="BXW271" s="254"/>
      <c r="BXX271" s="254"/>
      <c r="BXY271" s="254"/>
      <c r="BXZ271" s="254"/>
      <c r="BYA271" s="254"/>
      <c r="BYB271" s="254"/>
      <c r="BYC271" s="254"/>
      <c r="BYD271" s="254"/>
      <c r="BYE271" s="254"/>
      <c r="BYF271" s="254"/>
      <c r="BYG271" s="254"/>
      <c r="BYH271" s="254"/>
      <c r="BYI271" s="254"/>
      <c r="BYJ271" s="254"/>
      <c r="BYK271" s="254"/>
      <c r="BYL271" s="254"/>
      <c r="BYM271" s="254"/>
      <c r="BYN271" s="254"/>
      <c r="BYO271" s="254"/>
      <c r="BYP271" s="254"/>
      <c r="BYQ271" s="254"/>
      <c r="BYR271" s="254"/>
      <c r="BYS271" s="254"/>
      <c r="BYT271" s="254"/>
      <c r="BYU271" s="254"/>
      <c r="BYV271" s="254"/>
      <c r="BYW271" s="254"/>
      <c r="BYX271" s="254"/>
      <c r="BYY271" s="254"/>
      <c r="BYZ271" s="254"/>
      <c r="BZA271" s="254"/>
      <c r="BZB271" s="254"/>
      <c r="BZC271" s="254"/>
      <c r="BZD271" s="254"/>
      <c r="BZE271" s="254"/>
      <c r="BZF271" s="254"/>
      <c r="BZG271" s="254"/>
      <c r="BZH271" s="254"/>
      <c r="BZI271" s="254"/>
      <c r="BZJ271" s="254"/>
      <c r="BZK271" s="254"/>
      <c r="BZL271" s="254"/>
      <c r="BZM271" s="254"/>
      <c r="BZN271" s="254"/>
      <c r="BZO271" s="254"/>
      <c r="BZP271" s="254"/>
      <c r="BZQ271" s="254"/>
      <c r="BZR271" s="254"/>
      <c r="BZS271" s="254"/>
      <c r="BZT271" s="254"/>
      <c r="BZU271" s="254"/>
      <c r="BZV271" s="254"/>
      <c r="BZW271" s="254"/>
      <c r="BZX271" s="254"/>
      <c r="BZY271" s="254"/>
      <c r="BZZ271" s="254"/>
      <c r="CAA271" s="254"/>
      <c r="CAB271" s="254"/>
      <c r="CAC271" s="254"/>
      <c r="CAD271" s="254"/>
      <c r="CAE271" s="254"/>
      <c r="CAF271" s="254"/>
      <c r="CAG271" s="254"/>
      <c r="CAH271" s="254"/>
      <c r="CAI271" s="254"/>
      <c r="CAJ271" s="254"/>
      <c r="CAK271" s="254"/>
      <c r="CAL271" s="254"/>
      <c r="CAM271" s="254"/>
      <c r="CAN271" s="254"/>
      <c r="CAO271" s="254"/>
      <c r="CAP271" s="254"/>
      <c r="CAQ271" s="254"/>
      <c r="CAR271" s="254"/>
      <c r="CAS271" s="254"/>
      <c r="CAT271" s="254"/>
      <c r="CAU271" s="254"/>
      <c r="CAV271" s="254"/>
      <c r="CAW271" s="254"/>
      <c r="CAX271" s="254"/>
      <c r="CAY271" s="254"/>
      <c r="CAZ271" s="254"/>
      <c r="CBA271" s="254"/>
      <c r="CBB271" s="254"/>
      <c r="CBC271" s="254"/>
      <c r="CBD271" s="254"/>
      <c r="CBE271" s="254"/>
      <c r="CBF271" s="254"/>
      <c r="CBG271" s="254"/>
      <c r="CBH271" s="254"/>
      <c r="CBI271" s="254"/>
      <c r="CBJ271" s="254"/>
      <c r="CBK271" s="254"/>
      <c r="CBL271" s="254"/>
      <c r="CBM271" s="254"/>
      <c r="CBN271" s="254"/>
      <c r="CBO271" s="254"/>
      <c r="CBP271" s="254"/>
      <c r="CBQ271" s="254"/>
      <c r="CBR271" s="254"/>
      <c r="CBS271" s="254"/>
      <c r="CBT271" s="254"/>
      <c r="CBU271" s="254"/>
      <c r="CBV271" s="254"/>
      <c r="CBW271" s="254"/>
      <c r="CBX271" s="254"/>
      <c r="CBY271" s="254"/>
      <c r="CBZ271" s="254"/>
      <c r="CCA271" s="254"/>
      <c r="CCB271" s="254"/>
      <c r="CCC271" s="254"/>
      <c r="CCD271" s="254"/>
      <c r="CCE271" s="254"/>
      <c r="CCF271" s="254"/>
      <c r="CCG271" s="254"/>
      <c r="CCH271" s="254"/>
      <c r="CCI271" s="254"/>
      <c r="CCJ271" s="254"/>
      <c r="CCK271" s="254"/>
      <c r="CCL271" s="254"/>
      <c r="CCM271" s="254"/>
      <c r="CCN271" s="254"/>
      <c r="CCO271" s="254"/>
      <c r="CCP271" s="254"/>
      <c r="CCQ271" s="254"/>
      <c r="CCR271" s="254"/>
      <c r="CCS271" s="254"/>
      <c r="CCT271" s="254"/>
      <c r="CCU271" s="254"/>
      <c r="CCV271" s="254"/>
      <c r="CCW271" s="254"/>
      <c r="CCX271" s="254"/>
      <c r="CCY271" s="254"/>
      <c r="CCZ271" s="254"/>
      <c r="CDA271" s="254"/>
      <c r="CDB271" s="254"/>
      <c r="CDC271" s="254"/>
      <c r="CDD271" s="254"/>
      <c r="CDE271" s="254"/>
      <c r="CDF271" s="254"/>
      <c r="CDG271" s="254"/>
      <c r="CDH271" s="254"/>
      <c r="CDI271" s="254"/>
      <c r="CDJ271" s="254"/>
      <c r="CDK271" s="254"/>
      <c r="CDL271" s="254"/>
      <c r="CDM271" s="254"/>
      <c r="CDN271" s="254"/>
      <c r="CDO271" s="254"/>
      <c r="CDP271" s="254"/>
      <c r="CDQ271" s="254"/>
      <c r="CDR271" s="254"/>
      <c r="CDS271" s="254"/>
      <c r="CDT271" s="254"/>
      <c r="CDU271" s="254"/>
      <c r="CDV271" s="254"/>
      <c r="CDW271" s="254"/>
      <c r="CDX271" s="254"/>
      <c r="CDY271" s="254"/>
      <c r="CDZ271" s="254"/>
      <c r="CEA271" s="254"/>
      <c r="CEB271" s="254"/>
      <c r="CEC271" s="254"/>
      <c r="CED271" s="254"/>
      <c r="CEE271" s="254"/>
      <c r="CEF271" s="254"/>
      <c r="CEG271" s="254"/>
      <c r="CEH271" s="254"/>
      <c r="CEI271" s="254"/>
      <c r="CEJ271" s="254"/>
      <c r="CEK271" s="254"/>
      <c r="CEL271" s="254"/>
      <c r="CEM271" s="254"/>
      <c r="CEN271" s="254"/>
      <c r="CEO271" s="254"/>
      <c r="CEP271" s="254"/>
      <c r="CEQ271" s="254"/>
      <c r="CER271" s="254"/>
      <c r="CES271" s="254"/>
      <c r="CET271" s="254"/>
      <c r="CEU271" s="254"/>
      <c r="CEV271" s="254"/>
      <c r="CEW271" s="254"/>
      <c r="CEX271" s="254"/>
      <c r="CEY271" s="254"/>
      <c r="CEZ271" s="254"/>
      <c r="CFA271" s="254"/>
      <c r="CFB271" s="254"/>
      <c r="CFC271" s="254"/>
      <c r="CFD271" s="254"/>
      <c r="CFE271" s="254"/>
      <c r="CFF271" s="254"/>
      <c r="CFG271" s="254"/>
      <c r="CFH271" s="254"/>
      <c r="CFI271" s="254"/>
      <c r="CFJ271" s="254"/>
      <c r="CFK271" s="254"/>
      <c r="CFL271" s="254"/>
      <c r="CFM271" s="254"/>
      <c r="CFN271" s="254"/>
      <c r="CFO271" s="254"/>
      <c r="CFP271" s="254"/>
      <c r="CFQ271" s="254"/>
      <c r="CFR271" s="254"/>
      <c r="CFS271" s="254"/>
      <c r="CFT271" s="254"/>
      <c r="CFU271" s="254"/>
      <c r="CFV271" s="254"/>
      <c r="CFW271" s="254"/>
      <c r="CFX271" s="254"/>
      <c r="CFY271" s="254"/>
      <c r="CFZ271" s="254"/>
      <c r="CGA271" s="254"/>
      <c r="CGB271" s="254"/>
      <c r="CGC271" s="254"/>
      <c r="CGD271" s="254"/>
      <c r="CGE271" s="254"/>
      <c r="CGF271" s="254"/>
      <c r="CGG271" s="254"/>
      <c r="CGH271" s="254"/>
      <c r="CGI271" s="254"/>
      <c r="CGJ271" s="254"/>
      <c r="CGK271" s="254"/>
      <c r="CGL271" s="254"/>
      <c r="CGM271" s="254"/>
      <c r="CGN271" s="254"/>
      <c r="CGO271" s="254"/>
      <c r="CGP271" s="254"/>
      <c r="CGQ271" s="254"/>
      <c r="CGR271" s="254"/>
      <c r="CGS271" s="254"/>
      <c r="CGT271" s="254"/>
      <c r="CGU271" s="254"/>
      <c r="CGV271" s="254"/>
      <c r="CGW271" s="254"/>
      <c r="CGX271" s="254"/>
      <c r="CGY271" s="254"/>
      <c r="CGZ271" s="254"/>
      <c r="CHA271" s="254"/>
      <c r="CHB271" s="254"/>
      <c r="CHC271" s="254"/>
      <c r="CHD271" s="254"/>
      <c r="CHE271" s="254"/>
      <c r="CHF271" s="254"/>
      <c r="CHG271" s="254"/>
      <c r="CHH271" s="254"/>
      <c r="CHI271" s="254"/>
      <c r="CHJ271" s="254"/>
      <c r="CHK271" s="254"/>
      <c r="CHL271" s="254"/>
      <c r="CHM271" s="254"/>
      <c r="CHN271" s="254"/>
      <c r="CHO271" s="254"/>
      <c r="CHP271" s="254"/>
      <c r="CHQ271" s="254"/>
      <c r="CHR271" s="254"/>
      <c r="CHS271" s="254"/>
      <c r="CHT271" s="254"/>
      <c r="CHU271" s="254"/>
      <c r="CHV271" s="254"/>
      <c r="CHW271" s="254"/>
      <c r="CHX271" s="254"/>
      <c r="CHY271" s="254"/>
      <c r="CHZ271" s="254"/>
      <c r="CIA271" s="254"/>
      <c r="CIB271" s="254"/>
      <c r="CIC271" s="254"/>
      <c r="CID271" s="254"/>
      <c r="CIE271" s="254"/>
      <c r="CIF271" s="254"/>
      <c r="CIG271" s="254"/>
      <c r="CIH271" s="254"/>
      <c r="CII271" s="254"/>
      <c r="CIJ271" s="254"/>
      <c r="CIK271" s="254"/>
      <c r="CIL271" s="254"/>
      <c r="CIM271" s="254"/>
      <c r="CIN271" s="254"/>
      <c r="CIO271" s="254"/>
      <c r="CIP271" s="254"/>
      <c r="CIQ271" s="254"/>
      <c r="CIR271" s="254"/>
      <c r="CIS271" s="254"/>
      <c r="CIT271" s="254"/>
      <c r="CIU271" s="254"/>
      <c r="CIV271" s="254"/>
      <c r="CIW271" s="254"/>
      <c r="CIX271" s="254"/>
      <c r="CIY271" s="254"/>
      <c r="CIZ271" s="254"/>
      <c r="CJA271" s="254"/>
      <c r="CJB271" s="254"/>
      <c r="CJC271" s="254"/>
      <c r="CJD271" s="254"/>
      <c r="CJE271" s="254"/>
      <c r="CJF271" s="254"/>
      <c r="CJG271" s="254"/>
      <c r="CJH271" s="254"/>
      <c r="CJI271" s="254"/>
      <c r="CJJ271" s="254"/>
      <c r="CJK271" s="254"/>
      <c r="CJL271" s="254"/>
      <c r="CJM271" s="254"/>
      <c r="CJN271" s="254"/>
      <c r="CJO271" s="254"/>
      <c r="CJP271" s="254"/>
      <c r="CJQ271" s="254"/>
      <c r="CJR271" s="254"/>
      <c r="CJS271" s="254"/>
      <c r="CJT271" s="254"/>
      <c r="CJU271" s="254"/>
      <c r="CJV271" s="254"/>
      <c r="CJW271" s="254"/>
      <c r="CJX271" s="254"/>
      <c r="CJY271" s="254"/>
      <c r="CJZ271" s="254"/>
      <c r="CKA271" s="254"/>
      <c r="CKB271" s="254"/>
      <c r="CKC271" s="254"/>
      <c r="CKD271" s="254"/>
      <c r="CKE271" s="254"/>
      <c r="CKF271" s="254"/>
      <c r="CKG271" s="254"/>
      <c r="CKH271" s="254"/>
      <c r="CKI271" s="254"/>
      <c r="CKJ271" s="254"/>
      <c r="CKK271" s="254"/>
      <c r="CKL271" s="254"/>
      <c r="CKM271" s="254"/>
      <c r="CKN271" s="254"/>
      <c r="CKO271" s="254"/>
      <c r="CKP271" s="254"/>
      <c r="CKQ271" s="254"/>
      <c r="CKR271" s="254"/>
      <c r="CKS271" s="254"/>
      <c r="CKT271" s="254"/>
      <c r="CKU271" s="254"/>
      <c r="CKV271" s="254"/>
      <c r="CKW271" s="254"/>
      <c r="CKX271" s="254"/>
      <c r="CKY271" s="254"/>
      <c r="CKZ271" s="254"/>
      <c r="CLA271" s="254"/>
      <c r="CLB271" s="254"/>
      <c r="CLC271" s="254"/>
      <c r="CLD271" s="254"/>
      <c r="CLE271" s="254"/>
      <c r="CLF271" s="254"/>
      <c r="CLG271" s="254"/>
      <c r="CLH271" s="254"/>
      <c r="CLI271" s="254"/>
      <c r="CLJ271" s="254"/>
      <c r="CLK271" s="254"/>
      <c r="CLL271" s="254"/>
      <c r="CLM271" s="254"/>
      <c r="CLN271" s="254"/>
      <c r="CLO271" s="254"/>
      <c r="CLP271" s="254"/>
      <c r="CLQ271" s="254"/>
      <c r="CLR271" s="254"/>
      <c r="CLS271" s="254"/>
      <c r="CLT271" s="254"/>
      <c r="CLU271" s="254"/>
      <c r="CLV271" s="254"/>
      <c r="CLW271" s="254"/>
      <c r="CLX271" s="254"/>
      <c r="CLY271" s="254"/>
      <c r="CLZ271" s="254"/>
      <c r="CMA271" s="254"/>
      <c r="CMB271" s="254"/>
      <c r="CMC271" s="254"/>
      <c r="CMD271" s="254"/>
      <c r="CME271" s="254"/>
      <c r="CMF271" s="254"/>
      <c r="CMG271" s="254"/>
      <c r="CMH271" s="254"/>
      <c r="CMI271" s="254"/>
      <c r="CMJ271" s="254"/>
      <c r="CMK271" s="254"/>
      <c r="CML271" s="254"/>
      <c r="CMM271" s="254"/>
      <c r="CMN271" s="254"/>
      <c r="CMO271" s="254"/>
      <c r="CMP271" s="254"/>
      <c r="CMQ271" s="254"/>
      <c r="CMR271" s="254"/>
      <c r="CMS271" s="254"/>
      <c r="CMT271" s="254"/>
      <c r="CMU271" s="254"/>
      <c r="CMV271" s="254"/>
      <c r="CMW271" s="254"/>
      <c r="CMX271" s="254"/>
      <c r="CMY271" s="254"/>
      <c r="CMZ271" s="254"/>
      <c r="CNA271" s="254"/>
      <c r="CNB271" s="254"/>
      <c r="CNC271" s="254"/>
      <c r="CND271" s="254"/>
      <c r="CNE271" s="254"/>
      <c r="CNF271" s="254"/>
      <c r="CNG271" s="254"/>
      <c r="CNH271" s="254"/>
      <c r="CNI271" s="254"/>
      <c r="CNJ271" s="254"/>
      <c r="CNK271" s="254"/>
      <c r="CNL271" s="254"/>
      <c r="CNM271" s="254"/>
      <c r="CNN271" s="254"/>
      <c r="CNO271" s="254"/>
      <c r="CNP271" s="254"/>
      <c r="CNQ271" s="254"/>
      <c r="CNR271" s="254"/>
      <c r="CNS271" s="254"/>
      <c r="CNT271" s="254"/>
      <c r="CNU271" s="254"/>
      <c r="CNV271" s="254"/>
      <c r="CNW271" s="254"/>
      <c r="CNX271" s="254"/>
      <c r="CNY271" s="254"/>
      <c r="CNZ271" s="254"/>
      <c r="COA271" s="254"/>
      <c r="COB271" s="254"/>
      <c r="COC271" s="254"/>
      <c r="COD271" s="254"/>
      <c r="COE271" s="254"/>
      <c r="COF271" s="254"/>
      <c r="COG271" s="254"/>
      <c r="COH271" s="254"/>
      <c r="COI271" s="254"/>
      <c r="COJ271" s="254"/>
      <c r="COK271" s="254"/>
      <c r="COL271" s="254"/>
      <c r="COM271" s="254"/>
      <c r="CON271" s="254"/>
      <c r="COO271" s="254"/>
      <c r="COP271" s="254"/>
      <c r="COQ271" s="254"/>
      <c r="COR271" s="254"/>
      <c r="COS271" s="254"/>
      <c r="COT271" s="254"/>
      <c r="COU271" s="254"/>
      <c r="COV271" s="254"/>
      <c r="COW271" s="254"/>
      <c r="COX271" s="254"/>
      <c r="COY271" s="254"/>
      <c r="COZ271" s="254"/>
      <c r="CPA271" s="254"/>
      <c r="CPB271" s="254"/>
      <c r="CPC271" s="254"/>
      <c r="CPD271" s="254"/>
      <c r="CPE271" s="254"/>
      <c r="CPF271" s="254"/>
      <c r="CPG271" s="254"/>
      <c r="CPH271" s="254"/>
      <c r="CPI271" s="254"/>
      <c r="CPJ271" s="254"/>
      <c r="CPK271" s="254"/>
      <c r="CPL271" s="254"/>
      <c r="CPM271" s="254"/>
      <c r="CPN271" s="254"/>
      <c r="CPO271" s="254"/>
      <c r="CPP271" s="254"/>
      <c r="CPQ271" s="254"/>
      <c r="CPR271" s="254"/>
      <c r="CPS271" s="254"/>
      <c r="CPT271" s="254"/>
      <c r="CPU271" s="254"/>
      <c r="CPV271" s="254"/>
      <c r="CPW271" s="254"/>
      <c r="CPX271" s="254"/>
      <c r="CPY271" s="254"/>
      <c r="CPZ271" s="254"/>
      <c r="CQA271" s="254"/>
      <c r="CQB271" s="254"/>
      <c r="CQC271" s="254"/>
      <c r="CQD271" s="254"/>
      <c r="CQE271" s="254"/>
      <c r="CQF271" s="254"/>
      <c r="CQG271" s="254"/>
      <c r="CQH271" s="254"/>
      <c r="CQI271" s="254"/>
      <c r="CQJ271" s="254"/>
      <c r="CQK271" s="254"/>
      <c r="CQL271" s="254"/>
      <c r="CQM271" s="254"/>
      <c r="CQN271" s="254"/>
      <c r="CQO271" s="254"/>
      <c r="CQP271" s="254"/>
      <c r="CQQ271" s="254"/>
      <c r="CQR271" s="254"/>
      <c r="CQS271" s="254"/>
      <c r="CQT271" s="254"/>
      <c r="CQU271" s="254"/>
      <c r="CQV271" s="254"/>
      <c r="CQW271" s="254"/>
      <c r="CQX271" s="254"/>
      <c r="CQY271" s="254"/>
      <c r="CQZ271" s="254"/>
      <c r="CRA271" s="254"/>
      <c r="CRB271" s="254"/>
      <c r="CRC271" s="254"/>
      <c r="CRD271" s="254"/>
      <c r="CRE271" s="254"/>
      <c r="CRF271" s="254"/>
      <c r="CRG271" s="254"/>
      <c r="CRH271" s="254"/>
      <c r="CRI271" s="254"/>
      <c r="CRJ271" s="254"/>
      <c r="CRK271" s="254"/>
      <c r="CRL271" s="254"/>
      <c r="CRM271" s="254"/>
      <c r="CRN271" s="254"/>
      <c r="CRO271" s="254"/>
      <c r="CRP271" s="254"/>
      <c r="CRQ271" s="254"/>
      <c r="CRR271" s="254"/>
      <c r="CRS271" s="254"/>
      <c r="CRT271" s="254"/>
      <c r="CRU271" s="254"/>
      <c r="CRV271" s="254"/>
      <c r="CRW271" s="254"/>
      <c r="CRX271" s="254"/>
      <c r="CRY271" s="254"/>
      <c r="CRZ271" s="254"/>
      <c r="CSA271" s="254"/>
      <c r="CSB271" s="254"/>
      <c r="CSC271" s="254"/>
      <c r="CSD271" s="254"/>
      <c r="CSE271" s="254"/>
      <c r="CSF271" s="254"/>
      <c r="CSG271" s="254"/>
      <c r="CSH271" s="254"/>
      <c r="CSI271" s="254"/>
      <c r="CSJ271" s="254"/>
      <c r="CSK271" s="254"/>
      <c r="CSL271" s="254"/>
      <c r="CSM271" s="254"/>
      <c r="CSN271" s="254"/>
      <c r="CSO271" s="254"/>
      <c r="CSP271" s="254"/>
      <c r="CSQ271" s="254"/>
      <c r="CSR271" s="254"/>
      <c r="CSS271" s="254"/>
      <c r="CST271" s="254"/>
      <c r="CSU271" s="254"/>
      <c r="CSV271" s="254"/>
      <c r="CSW271" s="254"/>
      <c r="CSX271" s="254"/>
      <c r="CSY271" s="254"/>
      <c r="CSZ271" s="254"/>
      <c r="CTA271" s="254"/>
      <c r="CTB271" s="254"/>
      <c r="CTC271" s="254"/>
      <c r="CTD271" s="254"/>
      <c r="CTE271" s="254"/>
      <c r="CTF271" s="254"/>
      <c r="CTG271" s="254"/>
      <c r="CTH271" s="254"/>
      <c r="CTI271" s="254"/>
      <c r="CTJ271" s="254"/>
      <c r="CTK271" s="254"/>
      <c r="CTL271" s="254"/>
      <c r="CTM271" s="254"/>
      <c r="CTN271" s="254"/>
      <c r="CTO271" s="254"/>
      <c r="CTP271" s="254"/>
      <c r="CTQ271" s="254"/>
      <c r="CTR271" s="254"/>
      <c r="CTS271" s="254"/>
      <c r="CTT271" s="254"/>
      <c r="CTU271" s="254"/>
      <c r="CTV271" s="254"/>
      <c r="CTW271" s="254"/>
      <c r="CTX271" s="254"/>
      <c r="CTY271" s="254"/>
      <c r="CTZ271" s="254"/>
      <c r="CUA271" s="254"/>
      <c r="CUB271" s="254"/>
      <c r="CUC271" s="254"/>
      <c r="CUD271" s="254"/>
      <c r="CUE271" s="254"/>
      <c r="CUF271" s="254"/>
      <c r="CUG271" s="254"/>
      <c r="CUH271" s="254"/>
      <c r="CUI271" s="254"/>
      <c r="CUJ271" s="254"/>
      <c r="CUK271" s="254"/>
      <c r="CUL271" s="254"/>
      <c r="CUM271" s="254"/>
      <c r="CUN271" s="254"/>
      <c r="CUO271" s="254"/>
      <c r="CUP271" s="254"/>
      <c r="CUQ271" s="254"/>
      <c r="CUR271" s="254"/>
      <c r="CUS271" s="254"/>
      <c r="CUT271" s="254"/>
      <c r="CUU271" s="254"/>
      <c r="CUV271" s="254"/>
      <c r="CUW271" s="254"/>
      <c r="CUX271" s="254"/>
      <c r="CUY271" s="254"/>
      <c r="CUZ271" s="254"/>
      <c r="CVA271" s="254"/>
      <c r="CVB271" s="254"/>
      <c r="CVC271" s="254"/>
      <c r="CVD271" s="254"/>
      <c r="CVE271" s="254"/>
      <c r="CVF271" s="254"/>
      <c r="CVG271" s="254"/>
      <c r="CVH271" s="254"/>
      <c r="CVI271" s="254"/>
      <c r="CVJ271" s="254"/>
      <c r="CVK271" s="254"/>
      <c r="CVL271" s="254"/>
      <c r="CVM271" s="254"/>
      <c r="CVN271" s="254"/>
      <c r="CVO271" s="254"/>
      <c r="CVP271" s="254"/>
      <c r="CVQ271" s="254"/>
      <c r="CVR271" s="254"/>
      <c r="CVS271" s="254"/>
      <c r="CVT271" s="254"/>
      <c r="CVU271" s="254"/>
      <c r="CVV271" s="254"/>
      <c r="CVW271" s="254"/>
      <c r="CVX271" s="254"/>
      <c r="CVY271" s="254"/>
      <c r="CVZ271" s="254"/>
      <c r="CWA271" s="254"/>
      <c r="CWB271" s="254"/>
      <c r="CWC271" s="254"/>
      <c r="CWD271" s="254"/>
      <c r="CWE271" s="254"/>
      <c r="CWF271" s="254"/>
      <c r="CWG271" s="254"/>
      <c r="CWH271" s="254"/>
      <c r="CWI271" s="254"/>
      <c r="CWJ271" s="254"/>
      <c r="CWK271" s="254"/>
      <c r="CWL271" s="254"/>
      <c r="CWM271" s="254"/>
      <c r="CWN271" s="254"/>
      <c r="CWO271" s="254"/>
      <c r="CWP271" s="254"/>
      <c r="CWQ271" s="254"/>
      <c r="CWR271" s="254"/>
      <c r="CWS271" s="254"/>
      <c r="CWT271" s="254"/>
      <c r="CWU271" s="254"/>
      <c r="CWV271" s="254"/>
      <c r="CWW271" s="254"/>
      <c r="CWX271" s="254"/>
      <c r="CWY271" s="254"/>
      <c r="CWZ271" s="254"/>
      <c r="CXA271" s="254"/>
      <c r="CXB271" s="254"/>
      <c r="CXC271" s="254"/>
      <c r="CXD271" s="254"/>
      <c r="CXE271" s="254"/>
      <c r="CXF271" s="254"/>
      <c r="CXG271" s="254"/>
      <c r="CXH271" s="254"/>
      <c r="CXI271" s="254"/>
      <c r="CXJ271" s="254"/>
      <c r="CXK271" s="254"/>
      <c r="CXL271" s="254"/>
      <c r="CXM271" s="254"/>
      <c r="CXN271" s="254"/>
      <c r="CXO271" s="254"/>
      <c r="CXP271" s="254"/>
      <c r="CXQ271" s="254"/>
      <c r="CXR271" s="254"/>
      <c r="CXS271" s="254"/>
      <c r="CXT271" s="254"/>
      <c r="CXU271" s="254"/>
      <c r="CXV271" s="254"/>
      <c r="CXW271" s="254"/>
      <c r="CXX271" s="254"/>
      <c r="CXY271" s="254"/>
      <c r="CXZ271" s="254"/>
      <c r="CYA271" s="254"/>
      <c r="CYB271" s="254"/>
      <c r="CYC271" s="254"/>
      <c r="CYD271" s="254"/>
      <c r="CYE271" s="254"/>
      <c r="CYF271" s="254"/>
      <c r="CYG271" s="254"/>
      <c r="CYH271" s="254"/>
      <c r="CYI271" s="254"/>
      <c r="CYJ271" s="254"/>
      <c r="CYK271" s="254"/>
      <c r="CYL271" s="254"/>
      <c r="CYM271" s="254"/>
      <c r="CYN271" s="254"/>
      <c r="CYO271" s="254"/>
      <c r="CYP271" s="254"/>
      <c r="CYQ271" s="254"/>
      <c r="CYR271" s="254"/>
      <c r="CYS271" s="254"/>
      <c r="CYT271" s="254"/>
      <c r="CYU271" s="254"/>
      <c r="CYV271" s="254"/>
      <c r="CYW271" s="254"/>
      <c r="CYX271" s="254"/>
      <c r="CYY271" s="254"/>
      <c r="CYZ271" s="254"/>
      <c r="CZA271" s="254"/>
      <c r="CZB271" s="254"/>
      <c r="CZC271" s="254"/>
      <c r="CZD271" s="254"/>
      <c r="CZE271" s="254"/>
      <c r="CZF271" s="254"/>
      <c r="CZG271" s="254"/>
      <c r="CZH271" s="254"/>
      <c r="CZI271" s="254"/>
      <c r="CZJ271" s="254"/>
      <c r="CZK271" s="254"/>
      <c r="CZL271" s="254"/>
      <c r="CZM271" s="254"/>
      <c r="CZN271" s="254"/>
      <c r="CZO271" s="254"/>
      <c r="CZP271" s="254"/>
      <c r="CZQ271" s="254"/>
      <c r="CZR271" s="254"/>
      <c r="CZS271" s="254"/>
      <c r="CZT271" s="254"/>
      <c r="CZU271" s="254"/>
      <c r="CZV271" s="254"/>
      <c r="CZW271" s="254"/>
      <c r="CZX271" s="254"/>
      <c r="CZY271" s="254"/>
      <c r="CZZ271" s="254"/>
      <c r="DAA271" s="254"/>
      <c r="DAB271" s="254"/>
      <c r="DAC271" s="254"/>
      <c r="DAD271" s="254"/>
      <c r="DAE271" s="254"/>
      <c r="DAF271" s="254"/>
      <c r="DAG271" s="254"/>
      <c r="DAH271" s="254"/>
      <c r="DAI271" s="254"/>
      <c r="DAJ271" s="254"/>
      <c r="DAK271" s="254"/>
      <c r="DAL271" s="254"/>
      <c r="DAM271" s="254"/>
      <c r="DAN271" s="254"/>
      <c r="DAO271" s="254"/>
      <c r="DAP271" s="254"/>
      <c r="DAQ271" s="254"/>
      <c r="DAR271" s="254"/>
      <c r="DAS271" s="254"/>
      <c r="DAT271" s="254"/>
      <c r="DAU271" s="254"/>
      <c r="DAV271" s="254"/>
      <c r="DAW271" s="254"/>
      <c r="DAX271" s="254"/>
      <c r="DAY271" s="254"/>
      <c r="DAZ271" s="254"/>
      <c r="DBA271" s="254"/>
      <c r="DBB271" s="254"/>
      <c r="DBC271" s="254"/>
      <c r="DBD271" s="254"/>
      <c r="DBE271" s="254"/>
      <c r="DBF271" s="254"/>
      <c r="DBG271" s="254"/>
      <c r="DBH271" s="254"/>
      <c r="DBI271" s="254"/>
      <c r="DBJ271" s="254"/>
      <c r="DBK271" s="254"/>
      <c r="DBL271" s="254"/>
      <c r="DBM271" s="254"/>
      <c r="DBN271" s="254"/>
      <c r="DBO271" s="254"/>
      <c r="DBP271" s="254"/>
      <c r="DBQ271" s="254"/>
      <c r="DBR271" s="254"/>
      <c r="DBS271" s="254"/>
      <c r="DBT271" s="254"/>
      <c r="DBU271" s="254"/>
      <c r="DBV271" s="254"/>
      <c r="DBW271" s="254"/>
      <c r="DBX271" s="254"/>
      <c r="DBY271" s="254"/>
      <c r="DBZ271" s="254"/>
      <c r="DCA271" s="254"/>
      <c r="DCB271" s="254"/>
      <c r="DCC271" s="254"/>
      <c r="DCD271" s="254"/>
      <c r="DCE271" s="254"/>
      <c r="DCF271" s="254"/>
      <c r="DCG271" s="254"/>
      <c r="DCH271" s="254"/>
      <c r="DCI271" s="254"/>
      <c r="DCJ271" s="254"/>
      <c r="DCK271" s="254"/>
      <c r="DCL271" s="254"/>
      <c r="DCM271" s="254"/>
      <c r="DCN271" s="254"/>
      <c r="DCO271" s="254"/>
      <c r="DCP271" s="254"/>
      <c r="DCQ271" s="254"/>
      <c r="DCR271" s="254"/>
      <c r="DCS271" s="254"/>
      <c r="DCT271" s="254"/>
      <c r="DCU271" s="254"/>
      <c r="DCV271" s="254"/>
      <c r="DCW271" s="254"/>
      <c r="DCX271" s="254"/>
      <c r="DCY271" s="254"/>
      <c r="DCZ271" s="254"/>
      <c r="DDA271" s="254"/>
      <c r="DDB271" s="254"/>
      <c r="DDC271" s="254"/>
      <c r="DDD271" s="254"/>
      <c r="DDE271" s="254"/>
      <c r="DDF271" s="254"/>
      <c r="DDG271" s="254"/>
      <c r="DDH271" s="254"/>
      <c r="DDI271" s="254"/>
      <c r="DDJ271" s="254"/>
      <c r="DDK271" s="254"/>
      <c r="DDL271" s="254"/>
      <c r="DDM271" s="254"/>
      <c r="DDN271" s="254"/>
      <c r="DDO271" s="254"/>
      <c r="DDP271" s="254"/>
      <c r="DDQ271" s="254"/>
      <c r="DDR271" s="254"/>
      <c r="DDS271" s="254"/>
      <c r="DDT271" s="254"/>
      <c r="DDU271" s="254"/>
      <c r="DDV271" s="254"/>
      <c r="DDW271" s="254"/>
      <c r="DDX271" s="254"/>
      <c r="DDY271" s="254"/>
      <c r="DDZ271" s="254"/>
      <c r="DEA271" s="254"/>
      <c r="DEB271" s="254"/>
      <c r="DEC271" s="254"/>
      <c r="DED271" s="254"/>
      <c r="DEE271" s="254"/>
      <c r="DEF271" s="254"/>
      <c r="DEG271" s="254"/>
      <c r="DEH271" s="254"/>
      <c r="DEI271" s="254"/>
      <c r="DEJ271" s="254"/>
      <c r="DEK271" s="254"/>
      <c r="DEL271" s="254"/>
      <c r="DEM271" s="254"/>
      <c r="DEN271" s="254"/>
      <c r="DEO271" s="254"/>
      <c r="DEP271" s="254"/>
      <c r="DEQ271" s="254"/>
      <c r="DER271" s="254"/>
      <c r="DES271" s="254"/>
      <c r="DET271" s="254"/>
      <c r="DEU271" s="254"/>
      <c r="DEV271" s="254"/>
      <c r="DEW271" s="254"/>
      <c r="DEX271" s="254"/>
      <c r="DEY271" s="254"/>
      <c r="DEZ271" s="254"/>
      <c r="DFA271" s="254"/>
      <c r="DFB271" s="254"/>
      <c r="DFC271" s="254"/>
      <c r="DFD271" s="254"/>
      <c r="DFE271" s="254"/>
      <c r="DFF271" s="254"/>
      <c r="DFG271" s="254"/>
      <c r="DFH271" s="254"/>
      <c r="DFI271" s="254"/>
      <c r="DFJ271" s="254"/>
      <c r="DFK271" s="254"/>
      <c r="DFL271" s="254"/>
      <c r="DFM271" s="254"/>
      <c r="DFN271" s="254"/>
      <c r="DFO271" s="254"/>
      <c r="DFP271" s="254"/>
      <c r="DFQ271" s="254"/>
      <c r="DFR271" s="254"/>
      <c r="DFS271" s="254"/>
      <c r="DFT271" s="254"/>
      <c r="DFU271" s="254"/>
      <c r="DFV271" s="254"/>
      <c r="DFW271" s="254"/>
      <c r="DFX271" s="254"/>
      <c r="DFY271" s="254"/>
      <c r="DFZ271" s="254"/>
      <c r="DGA271" s="254"/>
      <c r="DGB271" s="254"/>
      <c r="DGC271" s="254"/>
      <c r="DGD271" s="254"/>
      <c r="DGE271" s="254"/>
      <c r="DGF271" s="254"/>
      <c r="DGG271" s="254"/>
      <c r="DGH271" s="254"/>
      <c r="DGI271" s="254"/>
      <c r="DGJ271" s="254"/>
      <c r="DGK271" s="254"/>
      <c r="DGL271" s="254"/>
      <c r="DGM271" s="254"/>
      <c r="DGN271" s="254"/>
      <c r="DGO271" s="254"/>
      <c r="DGP271" s="254"/>
      <c r="DGQ271" s="254"/>
      <c r="DGR271" s="254"/>
      <c r="DGS271" s="254"/>
      <c r="DGT271" s="254"/>
      <c r="DGU271" s="254"/>
      <c r="DGV271" s="254"/>
      <c r="DGW271" s="254"/>
      <c r="DGX271" s="254"/>
      <c r="DGY271" s="254"/>
      <c r="DGZ271" s="254"/>
      <c r="DHA271" s="254"/>
      <c r="DHB271" s="254"/>
      <c r="DHC271" s="254"/>
      <c r="DHD271" s="254"/>
      <c r="DHE271" s="254"/>
      <c r="DHF271" s="254"/>
      <c r="DHG271" s="254"/>
      <c r="DHH271" s="254"/>
      <c r="DHI271" s="254"/>
      <c r="DHJ271" s="254"/>
      <c r="DHK271" s="254"/>
      <c r="DHL271" s="254"/>
      <c r="DHM271" s="254"/>
      <c r="DHN271" s="254"/>
      <c r="DHO271" s="254"/>
      <c r="DHP271" s="254"/>
      <c r="DHQ271" s="254"/>
      <c r="DHR271" s="254"/>
      <c r="DHS271" s="254"/>
      <c r="DHT271" s="254"/>
      <c r="DHU271" s="254"/>
      <c r="DHV271" s="254"/>
      <c r="DHW271" s="254"/>
      <c r="DHX271" s="254"/>
      <c r="DHY271" s="254"/>
      <c r="DHZ271" s="254"/>
      <c r="DIA271" s="254"/>
      <c r="DIB271" s="254"/>
      <c r="DIC271" s="254"/>
      <c r="DID271" s="254"/>
      <c r="DIE271" s="254"/>
      <c r="DIF271" s="254"/>
      <c r="DIG271" s="254"/>
      <c r="DIH271" s="254"/>
      <c r="DII271" s="254"/>
      <c r="DIJ271" s="254"/>
      <c r="DIK271" s="254"/>
      <c r="DIL271" s="254"/>
      <c r="DIM271" s="254"/>
      <c r="DIN271" s="254"/>
      <c r="DIO271" s="254"/>
      <c r="DIP271" s="254"/>
      <c r="DIQ271" s="254"/>
      <c r="DIR271" s="254"/>
      <c r="DIS271" s="254"/>
      <c r="DIT271" s="254"/>
      <c r="DIU271" s="254"/>
      <c r="DIV271" s="254"/>
      <c r="DIW271" s="254"/>
      <c r="DIX271" s="254"/>
      <c r="DIY271" s="254"/>
      <c r="DIZ271" s="254"/>
      <c r="DJA271" s="254"/>
      <c r="DJB271" s="254"/>
      <c r="DJC271" s="254"/>
      <c r="DJD271" s="254"/>
      <c r="DJE271" s="254"/>
      <c r="DJF271" s="254"/>
      <c r="DJG271" s="254"/>
      <c r="DJH271" s="254"/>
      <c r="DJI271" s="254"/>
      <c r="DJJ271" s="254"/>
      <c r="DJK271" s="254"/>
      <c r="DJL271" s="254"/>
      <c r="DJM271" s="254"/>
      <c r="DJN271" s="254"/>
      <c r="DJO271" s="254"/>
      <c r="DJP271" s="254"/>
      <c r="DJQ271" s="254"/>
      <c r="DJR271" s="254"/>
      <c r="DJS271" s="254"/>
      <c r="DJT271" s="254"/>
      <c r="DJU271" s="254"/>
      <c r="DJV271" s="254"/>
      <c r="DJW271" s="254"/>
      <c r="DJX271" s="254"/>
      <c r="DJY271" s="254"/>
      <c r="DJZ271" s="254"/>
      <c r="DKA271" s="254"/>
      <c r="DKB271" s="254"/>
      <c r="DKC271" s="254"/>
      <c r="DKD271" s="254"/>
      <c r="DKE271" s="254"/>
      <c r="DKF271" s="254"/>
      <c r="DKG271" s="254"/>
      <c r="DKH271" s="254"/>
      <c r="DKI271" s="254"/>
      <c r="DKJ271" s="254"/>
      <c r="DKK271" s="254"/>
      <c r="DKL271" s="254"/>
      <c r="DKM271" s="254"/>
      <c r="DKN271" s="254"/>
      <c r="DKO271" s="254"/>
      <c r="DKP271" s="254"/>
      <c r="DKQ271" s="254"/>
      <c r="DKR271" s="254"/>
      <c r="DKS271" s="254"/>
      <c r="DKT271" s="254"/>
      <c r="DKU271" s="254"/>
      <c r="DKV271" s="254"/>
      <c r="DKW271" s="254"/>
      <c r="DKX271" s="254"/>
      <c r="DKY271" s="254"/>
      <c r="DKZ271" s="254"/>
      <c r="DLA271" s="254"/>
      <c r="DLB271" s="254"/>
      <c r="DLC271" s="254"/>
      <c r="DLD271" s="254"/>
      <c r="DLE271" s="254"/>
      <c r="DLF271" s="254"/>
      <c r="DLG271" s="254"/>
      <c r="DLH271" s="254"/>
      <c r="DLI271" s="254"/>
      <c r="DLJ271" s="254"/>
      <c r="DLK271" s="254"/>
      <c r="DLL271" s="254"/>
      <c r="DLM271" s="254"/>
      <c r="DLN271" s="254"/>
      <c r="DLO271" s="254"/>
      <c r="DLP271" s="254"/>
      <c r="DLQ271" s="254"/>
      <c r="DLR271" s="254"/>
      <c r="DLS271" s="254"/>
      <c r="DLT271" s="254"/>
      <c r="DLU271" s="254"/>
      <c r="DLV271" s="254"/>
      <c r="DLW271" s="254"/>
      <c r="DLX271" s="254"/>
      <c r="DLY271" s="254"/>
      <c r="DLZ271" s="254"/>
      <c r="DMA271" s="254"/>
      <c r="DMB271" s="254"/>
      <c r="DMC271" s="254"/>
      <c r="DMD271" s="254"/>
      <c r="DME271" s="254"/>
      <c r="DMF271" s="254"/>
      <c r="DMG271" s="254"/>
      <c r="DMH271" s="254"/>
      <c r="DMI271" s="254"/>
      <c r="DMJ271" s="254"/>
      <c r="DMK271" s="254"/>
      <c r="DML271" s="254"/>
      <c r="DMM271" s="254"/>
      <c r="DMN271" s="254"/>
      <c r="DMO271" s="254"/>
      <c r="DMP271" s="254"/>
      <c r="DMQ271" s="254"/>
      <c r="DMR271" s="254"/>
      <c r="DMS271" s="254"/>
      <c r="DMT271" s="254"/>
      <c r="DMU271" s="254"/>
      <c r="DMV271" s="254"/>
      <c r="DMW271" s="254"/>
      <c r="DMX271" s="254"/>
      <c r="DMY271" s="254"/>
      <c r="DMZ271" s="254"/>
      <c r="DNA271" s="254"/>
      <c r="DNB271" s="254"/>
      <c r="DNC271" s="254"/>
      <c r="DND271" s="254"/>
      <c r="DNE271" s="254"/>
      <c r="DNF271" s="254"/>
      <c r="DNG271" s="254"/>
      <c r="DNH271" s="254"/>
      <c r="DNI271" s="254"/>
      <c r="DNJ271" s="254"/>
      <c r="DNK271" s="254"/>
      <c r="DNL271" s="254"/>
      <c r="DNM271" s="254"/>
      <c r="DNN271" s="254"/>
      <c r="DNO271" s="254"/>
      <c r="DNP271" s="254"/>
      <c r="DNQ271" s="254"/>
      <c r="DNR271" s="254"/>
      <c r="DNS271" s="254"/>
      <c r="DNT271" s="254"/>
      <c r="DNU271" s="254"/>
      <c r="DNV271" s="254"/>
      <c r="DNW271" s="254"/>
      <c r="DNX271" s="254"/>
      <c r="DNY271" s="254"/>
      <c r="DNZ271" s="254"/>
      <c r="DOA271" s="254"/>
      <c r="DOB271" s="254"/>
      <c r="DOC271" s="254"/>
      <c r="DOD271" s="254"/>
      <c r="DOE271" s="254"/>
      <c r="DOF271" s="254"/>
      <c r="DOG271" s="254"/>
      <c r="DOH271" s="254"/>
      <c r="DOI271" s="254"/>
      <c r="DOJ271" s="254"/>
      <c r="DOK271" s="254"/>
      <c r="DOL271" s="254"/>
      <c r="DOM271" s="254"/>
      <c r="DON271" s="254"/>
      <c r="DOO271" s="254"/>
      <c r="DOP271" s="254"/>
      <c r="DOQ271" s="254"/>
      <c r="DOR271" s="254"/>
      <c r="DOS271" s="254"/>
      <c r="DOT271" s="254"/>
      <c r="DOU271" s="254"/>
      <c r="DOV271" s="254"/>
      <c r="DOW271" s="254"/>
      <c r="DOX271" s="254"/>
      <c r="DOY271" s="254"/>
      <c r="DOZ271" s="254"/>
      <c r="DPA271" s="254"/>
      <c r="DPB271" s="254"/>
      <c r="DPC271" s="254"/>
      <c r="DPD271" s="254"/>
      <c r="DPE271" s="254"/>
      <c r="DPF271" s="254"/>
      <c r="DPG271" s="254"/>
      <c r="DPH271" s="254"/>
      <c r="DPI271" s="254"/>
      <c r="DPJ271" s="254"/>
      <c r="DPK271" s="254"/>
      <c r="DPL271" s="254"/>
      <c r="DPM271" s="254"/>
      <c r="DPN271" s="254"/>
      <c r="DPO271" s="254"/>
      <c r="DPP271" s="254"/>
      <c r="DPQ271" s="254"/>
      <c r="DPR271" s="254"/>
      <c r="DPS271" s="254"/>
      <c r="DPT271" s="254"/>
      <c r="DPU271" s="254"/>
      <c r="DPV271" s="254"/>
      <c r="DPW271" s="254"/>
      <c r="DPX271" s="254"/>
      <c r="DPY271" s="254"/>
      <c r="DPZ271" s="254"/>
      <c r="DQA271" s="254"/>
      <c r="DQB271" s="254"/>
      <c r="DQC271" s="254"/>
      <c r="DQD271" s="254"/>
      <c r="DQE271" s="254"/>
      <c r="DQF271" s="254"/>
      <c r="DQG271" s="254"/>
      <c r="DQH271" s="254"/>
      <c r="DQI271" s="254"/>
      <c r="DQJ271" s="254"/>
      <c r="DQK271" s="254"/>
      <c r="DQL271" s="254"/>
      <c r="DQM271" s="254"/>
      <c r="DQN271" s="254"/>
      <c r="DQO271" s="254"/>
      <c r="DQP271" s="254"/>
      <c r="DQQ271" s="254"/>
      <c r="DQR271" s="254"/>
      <c r="DQS271" s="254"/>
      <c r="DQT271" s="254"/>
      <c r="DQU271" s="254"/>
      <c r="DQV271" s="254"/>
      <c r="DQW271" s="254"/>
      <c r="DQX271" s="254"/>
      <c r="DQY271" s="254"/>
      <c r="DQZ271" s="254"/>
      <c r="DRA271" s="254"/>
      <c r="DRB271" s="254"/>
      <c r="DRC271" s="254"/>
      <c r="DRD271" s="254"/>
      <c r="DRE271" s="254"/>
      <c r="DRF271" s="254"/>
      <c r="DRG271" s="254"/>
      <c r="DRH271" s="254"/>
      <c r="DRI271" s="254"/>
      <c r="DRJ271" s="254"/>
      <c r="DRK271" s="254"/>
      <c r="DRL271" s="254"/>
      <c r="DRM271" s="254"/>
      <c r="DRN271" s="254"/>
      <c r="DRO271" s="254"/>
      <c r="DRP271" s="254"/>
      <c r="DRQ271" s="254"/>
      <c r="DRR271" s="254"/>
      <c r="DRS271" s="254"/>
      <c r="DRT271" s="254"/>
      <c r="DRU271" s="254"/>
      <c r="DRV271" s="254"/>
      <c r="DRW271" s="254"/>
      <c r="DRX271" s="254"/>
      <c r="DRY271" s="254"/>
      <c r="DRZ271" s="254"/>
      <c r="DSA271" s="254"/>
      <c r="DSB271" s="254"/>
      <c r="DSC271" s="254"/>
      <c r="DSD271" s="254"/>
      <c r="DSE271" s="254"/>
      <c r="DSF271" s="254"/>
      <c r="DSG271" s="254"/>
      <c r="DSH271" s="254"/>
      <c r="DSI271" s="254"/>
      <c r="DSJ271" s="254"/>
      <c r="DSK271" s="254"/>
      <c r="DSL271" s="254"/>
      <c r="DSM271" s="254"/>
      <c r="DSN271" s="254"/>
      <c r="DSO271" s="254"/>
      <c r="DSP271" s="254"/>
      <c r="DSQ271" s="254"/>
      <c r="DSR271" s="254"/>
      <c r="DSS271" s="254"/>
      <c r="DST271" s="254"/>
      <c r="DSU271" s="254"/>
      <c r="DSV271" s="254"/>
      <c r="DSW271" s="254"/>
      <c r="DSX271" s="254"/>
      <c r="DSY271" s="254"/>
      <c r="DSZ271" s="254"/>
      <c r="DTA271" s="254"/>
      <c r="DTB271" s="254"/>
      <c r="DTC271" s="254"/>
      <c r="DTD271" s="254"/>
      <c r="DTE271" s="254"/>
      <c r="DTF271" s="254"/>
      <c r="DTG271" s="254"/>
      <c r="DTH271" s="254"/>
      <c r="DTI271" s="254"/>
      <c r="DTJ271" s="254"/>
      <c r="DTK271" s="254"/>
      <c r="DTL271" s="254"/>
      <c r="DTM271" s="254"/>
      <c r="DTN271" s="254"/>
      <c r="DTO271" s="254"/>
      <c r="DTP271" s="254"/>
      <c r="DTQ271" s="254"/>
      <c r="DTR271" s="254"/>
      <c r="DTS271" s="254"/>
      <c r="DTT271" s="254"/>
      <c r="DTU271" s="254"/>
      <c r="DTV271" s="254"/>
      <c r="DTW271" s="254"/>
      <c r="DTX271" s="254"/>
      <c r="DTY271" s="254"/>
      <c r="DTZ271" s="254"/>
      <c r="DUA271" s="254"/>
      <c r="DUB271" s="254"/>
      <c r="DUC271" s="254"/>
      <c r="DUD271" s="254"/>
      <c r="DUE271" s="254"/>
      <c r="DUF271" s="254"/>
      <c r="DUG271" s="254"/>
      <c r="DUH271" s="254"/>
      <c r="DUI271" s="254"/>
      <c r="DUJ271" s="254"/>
      <c r="DUK271" s="254"/>
      <c r="DUL271" s="254"/>
      <c r="DUM271" s="254"/>
      <c r="DUN271" s="254"/>
      <c r="DUO271" s="254"/>
      <c r="DUP271" s="254"/>
      <c r="DUQ271" s="254"/>
      <c r="DUR271" s="254"/>
      <c r="DUS271" s="254"/>
      <c r="DUT271" s="254"/>
      <c r="DUU271" s="254"/>
      <c r="DUV271" s="254"/>
      <c r="DUW271" s="254"/>
      <c r="DUX271" s="254"/>
      <c r="DUY271" s="254"/>
      <c r="DUZ271" s="254"/>
      <c r="DVA271" s="254"/>
      <c r="DVB271" s="254"/>
      <c r="DVC271" s="254"/>
      <c r="DVD271" s="254"/>
      <c r="DVE271" s="254"/>
      <c r="DVF271" s="254"/>
      <c r="DVG271" s="254"/>
      <c r="DVH271" s="254"/>
      <c r="DVI271" s="254"/>
      <c r="DVJ271" s="254"/>
      <c r="DVK271" s="254"/>
      <c r="DVL271" s="254"/>
      <c r="DVM271" s="254"/>
      <c r="DVN271" s="254"/>
      <c r="DVO271" s="254"/>
      <c r="DVP271" s="254"/>
      <c r="DVQ271" s="254"/>
      <c r="DVR271" s="254"/>
      <c r="DVS271" s="254"/>
      <c r="DVT271" s="254"/>
      <c r="DVU271" s="254"/>
      <c r="DVV271" s="254"/>
      <c r="DVW271" s="254"/>
      <c r="DVX271" s="254"/>
      <c r="DVY271" s="254"/>
      <c r="DVZ271" s="254"/>
      <c r="DWA271" s="254"/>
      <c r="DWB271" s="254"/>
      <c r="DWC271" s="254"/>
      <c r="DWD271" s="254"/>
      <c r="DWE271" s="254"/>
      <c r="DWF271" s="254"/>
      <c r="DWG271" s="254"/>
      <c r="DWH271" s="254"/>
      <c r="DWI271" s="254"/>
      <c r="DWJ271" s="254"/>
      <c r="DWK271" s="254"/>
      <c r="DWL271" s="254"/>
      <c r="DWM271" s="254"/>
      <c r="DWN271" s="254"/>
      <c r="DWO271" s="254"/>
      <c r="DWP271" s="254"/>
      <c r="DWQ271" s="254"/>
      <c r="DWR271" s="254"/>
      <c r="DWS271" s="254"/>
      <c r="DWT271" s="254"/>
      <c r="DWU271" s="254"/>
      <c r="DWV271" s="254"/>
      <c r="DWW271" s="254"/>
      <c r="DWX271" s="254"/>
      <c r="DWY271" s="254"/>
      <c r="DWZ271" s="254"/>
      <c r="DXA271" s="254"/>
      <c r="DXB271" s="254"/>
      <c r="DXC271" s="254"/>
      <c r="DXD271" s="254"/>
      <c r="DXE271" s="254"/>
      <c r="DXF271" s="254"/>
      <c r="DXG271" s="254"/>
      <c r="DXH271" s="254"/>
      <c r="DXI271" s="254"/>
      <c r="DXJ271" s="254"/>
      <c r="DXK271" s="254"/>
      <c r="DXL271" s="254"/>
      <c r="DXM271" s="254"/>
      <c r="DXN271" s="254"/>
      <c r="DXO271" s="254"/>
      <c r="DXP271" s="254"/>
      <c r="DXQ271" s="254"/>
      <c r="DXR271" s="254"/>
      <c r="DXS271" s="254"/>
      <c r="DXT271" s="254"/>
      <c r="DXU271" s="254"/>
      <c r="DXV271" s="254"/>
      <c r="DXW271" s="254"/>
      <c r="DXX271" s="254"/>
      <c r="DXY271" s="254"/>
      <c r="DXZ271" s="254"/>
      <c r="DYA271" s="254"/>
      <c r="DYB271" s="254"/>
      <c r="DYC271" s="254"/>
      <c r="DYD271" s="254"/>
      <c r="DYE271" s="254"/>
      <c r="DYF271" s="254"/>
      <c r="DYG271" s="254"/>
      <c r="DYH271" s="254"/>
      <c r="DYI271" s="254"/>
      <c r="DYJ271" s="254"/>
      <c r="DYK271" s="254"/>
      <c r="DYL271" s="254"/>
      <c r="DYM271" s="254"/>
      <c r="DYN271" s="254"/>
      <c r="DYO271" s="254"/>
      <c r="DYP271" s="254"/>
      <c r="DYQ271" s="254"/>
      <c r="DYR271" s="254"/>
      <c r="DYS271" s="254"/>
      <c r="DYT271" s="254"/>
      <c r="DYU271" s="254"/>
      <c r="DYV271" s="254"/>
      <c r="DYW271" s="254"/>
      <c r="DYX271" s="254"/>
      <c r="DYY271" s="254"/>
      <c r="DYZ271" s="254"/>
      <c r="DZA271" s="254"/>
      <c r="DZB271" s="254"/>
      <c r="DZC271" s="254"/>
      <c r="DZD271" s="254"/>
      <c r="DZE271" s="254"/>
      <c r="DZF271" s="254"/>
      <c r="DZG271" s="254"/>
      <c r="DZH271" s="254"/>
      <c r="DZI271" s="254"/>
      <c r="DZJ271" s="254"/>
      <c r="DZK271" s="254"/>
      <c r="DZL271" s="254"/>
      <c r="DZM271" s="254"/>
      <c r="DZN271" s="254"/>
      <c r="DZO271" s="254"/>
      <c r="DZP271" s="254"/>
      <c r="DZQ271" s="254"/>
      <c r="DZR271" s="254"/>
      <c r="DZS271" s="254"/>
      <c r="DZT271" s="254"/>
      <c r="DZU271" s="254"/>
      <c r="DZV271" s="254"/>
      <c r="DZW271" s="254"/>
      <c r="DZX271" s="254"/>
      <c r="DZY271" s="254"/>
      <c r="DZZ271" s="254"/>
      <c r="EAA271" s="254"/>
      <c r="EAB271" s="254"/>
      <c r="EAC271" s="254"/>
      <c r="EAD271" s="254"/>
      <c r="EAE271" s="254"/>
      <c r="EAF271" s="254"/>
      <c r="EAG271" s="254"/>
      <c r="EAH271" s="254"/>
      <c r="EAI271" s="254"/>
      <c r="EAJ271" s="254"/>
      <c r="EAK271" s="254"/>
      <c r="EAL271" s="254"/>
      <c r="EAM271" s="254"/>
      <c r="EAN271" s="254"/>
      <c r="EAO271" s="254"/>
      <c r="EAP271" s="254"/>
      <c r="EAQ271" s="254"/>
      <c r="EAR271" s="254"/>
      <c r="EAS271" s="254"/>
      <c r="EAT271" s="254"/>
      <c r="EAU271" s="254"/>
      <c r="EAV271" s="254"/>
      <c r="EAW271" s="254"/>
      <c r="EAX271" s="254"/>
      <c r="EAY271" s="254"/>
      <c r="EAZ271" s="254"/>
      <c r="EBA271" s="254"/>
      <c r="EBB271" s="254"/>
      <c r="EBC271" s="254"/>
      <c r="EBD271" s="254"/>
      <c r="EBE271" s="254"/>
      <c r="EBF271" s="254"/>
      <c r="EBG271" s="254"/>
      <c r="EBH271" s="254"/>
      <c r="EBI271" s="254"/>
      <c r="EBJ271" s="254"/>
      <c r="EBK271" s="254"/>
      <c r="EBL271" s="254"/>
      <c r="EBM271" s="254"/>
      <c r="EBN271" s="254"/>
      <c r="EBO271" s="254"/>
      <c r="EBP271" s="254"/>
      <c r="EBQ271" s="254"/>
      <c r="EBR271" s="254"/>
      <c r="EBS271" s="254"/>
      <c r="EBT271" s="254"/>
      <c r="EBU271" s="254"/>
      <c r="EBV271" s="254"/>
      <c r="EBW271" s="254"/>
      <c r="EBX271" s="254"/>
      <c r="EBY271" s="254"/>
      <c r="EBZ271" s="254"/>
      <c r="ECA271" s="254"/>
      <c r="ECB271" s="254"/>
      <c r="ECC271" s="254"/>
      <c r="ECD271" s="254"/>
      <c r="ECE271" s="254"/>
      <c r="ECF271" s="254"/>
      <c r="ECG271" s="254"/>
      <c r="ECH271" s="254"/>
      <c r="ECI271" s="254"/>
      <c r="ECJ271" s="254"/>
      <c r="ECK271" s="254"/>
      <c r="ECL271" s="254"/>
      <c r="ECM271" s="254"/>
      <c r="ECN271" s="254"/>
      <c r="ECO271" s="254"/>
      <c r="ECP271" s="254"/>
      <c r="ECQ271" s="254"/>
      <c r="ECR271" s="254"/>
      <c r="ECS271" s="254"/>
      <c r="ECT271" s="254"/>
      <c r="ECU271" s="254"/>
      <c r="ECV271" s="254"/>
      <c r="ECW271" s="254"/>
      <c r="ECX271" s="254"/>
      <c r="ECY271" s="254"/>
      <c r="ECZ271" s="254"/>
      <c r="EDA271" s="254"/>
      <c r="EDB271" s="254"/>
      <c r="EDC271" s="254"/>
      <c r="EDD271" s="254"/>
      <c r="EDE271" s="254"/>
      <c r="EDF271" s="254"/>
      <c r="EDG271" s="254"/>
      <c r="EDH271" s="254"/>
      <c r="EDI271" s="254"/>
      <c r="EDJ271" s="254"/>
      <c r="EDK271" s="254"/>
      <c r="EDL271" s="254"/>
      <c r="EDM271" s="254"/>
      <c r="EDN271" s="254"/>
      <c r="EDO271" s="254"/>
      <c r="EDP271" s="254"/>
      <c r="EDQ271" s="254"/>
      <c r="EDR271" s="254"/>
      <c r="EDS271" s="254"/>
      <c r="EDT271" s="254"/>
      <c r="EDU271" s="254"/>
      <c r="EDV271" s="254"/>
      <c r="EDW271" s="254"/>
      <c r="EDX271" s="254"/>
      <c r="EDY271" s="254"/>
      <c r="EDZ271" s="254"/>
      <c r="EEA271" s="254"/>
      <c r="EEB271" s="254"/>
      <c r="EEC271" s="254"/>
      <c r="EED271" s="254"/>
      <c r="EEE271" s="254"/>
      <c r="EEF271" s="254"/>
      <c r="EEG271" s="254"/>
      <c r="EEH271" s="254"/>
      <c r="EEI271" s="254"/>
      <c r="EEJ271" s="254"/>
      <c r="EEK271" s="254"/>
      <c r="EEL271" s="254"/>
      <c r="EEM271" s="254"/>
      <c r="EEN271" s="254"/>
      <c r="EEO271" s="254"/>
      <c r="EEP271" s="254"/>
      <c r="EEQ271" s="254"/>
      <c r="EER271" s="254"/>
      <c r="EES271" s="254"/>
      <c r="EET271" s="254"/>
      <c r="EEU271" s="254"/>
      <c r="EEV271" s="254"/>
      <c r="EEW271" s="254"/>
      <c r="EEX271" s="254"/>
      <c r="EEY271" s="254"/>
      <c r="EEZ271" s="254"/>
      <c r="EFA271" s="254"/>
      <c r="EFB271" s="254"/>
      <c r="EFC271" s="254"/>
      <c r="EFD271" s="254"/>
      <c r="EFE271" s="254"/>
      <c r="EFF271" s="254"/>
      <c r="EFG271" s="254"/>
      <c r="EFH271" s="254"/>
      <c r="EFI271" s="254"/>
      <c r="EFJ271" s="254"/>
      <c r="EFK271" s="254"/>
      <c r="EFL271" s="254"/>
      <c r="EFM271" s="254"/>
      <c r="EFN271" s="254"/>
      <c r="EFO271" s="254"/>
      <c r="EFP271" s="254"/>
      <c r="EFQ271" s="254"/>
      <c r="EFR271" s="254"/>
      <c r="EFS271" s="254"/>
      <c r="EFT271" s="254"/>
      <c r="EFU271" s="254"/>
      <c r="EFV271" s="254"/>
      <c r="EFW271" s="254"/>
      <c r="EFX271" s="254"/>
      <c r="EFY271" s="254"/>
      <c r="EFZ271" s="254"/>
      <c r="EGA271" s="254"/>
      <c r="EGB271" s="254"/>
      <c r="EGC271" s="254"/>
      <c r="EGD271" s="254"/>
      <c r="EGE271" s="254"/>
      <c r="EGF271" s="254"/>
      <c r="EGG271" s="254"/>
      <c r="EGH271" s="254"/>
      <c r="EGI271" s="254"/>
      <c r="EGJ271" s="254"/>
      <c r="EGK271" s="254"/>
      <c r="EGL271" s="254"/>
      <c r="EGM271" s="254"/>
      <c r="EGN271" s="254"/>
      <c r="EGO271" s="254"/>
      <c r="EGP271" s="254"/>
      <c r="EGQ271" s="254"/>
      <c r="EGR271" s="254"/>
      <c r="EGS271" s="254"/>
      <c r="EGT271" s="254"/>
      <c r="EGU271" s="254"/>
      <c r="EGV271" s="254"/>
      <c r="EGW271" s="254"/>
      <c r="EGX271" s="254"/>
      <c r="EGY271" s="254"/>
      <c r="EGZ271" s="254"/>
      <c r="EHA271" s="254"/>
      <c r="EHB271" s="254"/>
      <c r="EHC271" s="254"/>
      <c r="EHD271" s="254"/>
      <c r="EHE271" s="254"/>
      <c r="EHF271" s="254"/>
      <c r="EHG271" s="254"/>
      <c r="EHH271" s="254"/>
      <c r="EHI271" s="254"/>
      <c r="EHJ271" s="254"/>
      <c r="EHK271" s="254"/>
      <c r="EHL271" s="254"/>
      <c r="EHM271" s="254"/>
      <c r="EHN271" s="254"/>
      <c r="EHO271" s="254"/>
      <c r="EHP271" s="254"/>
      <c r="EHQ271" s="254"/>
      <c r="EHR271" s="254"/>
      <c r="EHS271" s="254"/>
      <c r="EHT271" s="254"/>
      <c r="EHU271" s="254"/>
      <c r="EHV271" s="254"/>
      <c r="EHW271" s="254"/>
      <c r="EHX271" s="254"/>
      <c r="EHY271" s="254"/>
      <c r="EHZ271" s="254"/>
      <c r="EIA271" s="254"/>
      <c r="EIB271" s="254"/>
      <c r="EIC271" s="254"/>
      <c r="EID271" s="254"/>
      <c r="EIE271" s="254"/>
      <c r="EIF271" s="254"/>
      <c r="EIG271" s="254"/>
      <c r="EIH271" s="254"/>
      <c r="EII271" s="254"/>
      <c r="EIJ271" s="254"/>
      <c r="EIK271" s="254"/>
      <c r="EIL271" s="254"/>
      <c r="EIM271" s="254"/>
      <c r="EIN271" s="254"/>
      <c r="EIO271" s="254"/>
      <c r="EIP271" s="254"/>
      <c r="EIQ271" s="254"/>
      <c r="EIR271" s="254"/>
      <c r="EIS271" s="254"/>
      <c r="EIT271" s="254"/>
      <c r="EIU271" s="254"/>
      <c r="EIV271" s="254"/>
      <c r="EIW271" s="254"/>
      <c r="EIX271" s="254"/>
      <c r="EIY271" s="254"/>
      <c r="EIZ271" s="254"/>
      <c r="EJA271" s="254"/>
      <c r="EJB271" s="254"/>
      <c r="EJC271" s="254"/>
      <c r="EJD271" s="254"/>
      <c r="EJE271" s="254"/>
      <c r="EJF271" s="254"/>
      <c r="EJG271" s="254"/>
      <c r="EJH271" s="254"/>
      <c r="EJI271" s="254"/>
      <c r="EJJ271" s="254"/>
      <c r="EJK271" s="254"/>
      <c r="EJL271" s="254"/>
      <c r="EJM271" s="254"/>
      <c r="EJN271" s="254"/>
      <c r="EJO271" s="254"/>
      <c r="EJP271" s="254"/>
      <c r="EJQ271" s="254"/>
      <c r="EJR271" s="254"/>
      <c r="EJS271" s="254"/>
      <c r="EJT271" s="254"/>
      <c r="EJU271" s="254"/>
      <c r="EJV271" s="254"/>
      <c r="EJW271" s="254"/>
      <c r="EJX271" s="254"/>
      <c r="EJY271" s="254"/>
      <c r="EJZ271" s="254"/>
      <c r="EKA271" s="254"/>
      <c r="EKB271" s="254"/>
      <c r="EKC271" s="254"/>
      <c r="EKD271" s="254"/>
      <c r="EKE271" s="254"/>
      <c r="EKF271" s="254"/>
      <c r="EKG271" s="254"/>
      <c r="EKH271" s="254"/>
      <c r="EKI271" s="254"/>
      <c r="EKJ271" s="254"/>
      <c r="EKK271" s="254"/>
      <c r="EKL271" s="254"/>
      <c r="EKM271" s="254"/>
      <c r="EKN271" s="254"/>
      <c r="EKO271" s="254"/>
      <c r="EKP271" s="254"/>
      <c r="EKQ271" s="254"/>
      <c r="EKR271" s="254"/>
      <c r="EKS271" s="254"/>
      <c r="EKT271" s="254"/>
      <c r="EKU271" s="254"/>
      <c r="EKV271" s="254"/>
      <c r="EKW271" s="254"/>
      <c r="EKX271" s="254"/>
      <c r="EKY271" s="254"/>
      <c r="EKZ271" s="254"/>
      <c r="ELA271" s="254"/>
      <c r="ELB271" s="254"/>
      <c r="ELC271" s="254"/>
      <c r="ELD271" s="254"/>
      <c r="ELE271" s="254"/>
      <c r="ELF271" s="254"/>
      <c r="ELG271" s="254"/>
      <c r="ELH271" s="254"/>
      <c r="ELI271" s="254"/>
      <c r="ELJ271" s="254"/>
      <c r="ELK271" s="254"/>
      <c r="ELL271" s="254"/>
      <c r="ELM271" s="254"/>
      <c r="ELN271" s="254"/>
      <c r="ELO271" s="254"/>
      <c r="ELP271" s="254"/>
      <c r="ELQ271" s="254"/>
      <c r="ELR271" s="254"/>
      <c r="ELS271" s="254"/>
      <c r="ELT271" s="254"/>
      <c r="ELU271" s="254"/>
      <c r="ELV271" s="254"/>
      <c r="ELW271" s="254"/>
      <c r="ELX271" s="254"/>
      <c r="ELY271" s="254"/>
      <c r="ELZ271" s="254"/>
      <c r="EMA271" s="254"/>
      <c r="EMB271" s="254"/>
      <c r="EMC271" s="254"/>
      <c r="EMD271" s="254"/>
      <c r="EME271" s="254"/>
      <c r="EMF271" s="254"/>
      <c r="EMG271" s="254"/>
      <c r="EMH271" s="254"/>
      <c r="EMI271" s="254"/>
      <c r="EMJ271" s="254"/>
      <c r="EMK271" s="254"/>
      <c r="EML271" s="254"/>
      <c r="EMM271" s="254"/>
      <c r="EMN271" s="254"/>
      <c r="EMO271" s="254"/>
      <c r="EMP271" s="254"/>
      <c r="EMQ271" s="254"/>
      <c r="EMR271" s="254"/>
      <c r="EMS271" s="254"/>
      <c r="EMT271" s="254"/>
      <c r="EMU271" s="254"/>
      <c r="EMV271" s="254"/>
      <c r="EMW271" s="254"/>
      <c r="EMX271" s="254"/>
      <c r="EMY271" s="254"/>
      <c r="EMZ271" s="254"/>
      <c r="ENA271" s="254"/>
      <c r="ENB271" s="254"/>
      <c r="ENC271" s="254"/>
      <c r="END271" s="254"/>
      <c r="ENE271" s="254"/>
      <c r="ENF271" s="254"/>
      <c r="ENG271" s="254"/>
      <c r="ENH271" s="254"/>
      <c r="ENI271" s="254"/>
      <c r="ENJ271" s="254"/>
      <c r="ENK271" s="254"/>
      <c r="ENL271" s="254"/>
      <c r="ENM271" s="254"/>
      <c r="ENN271" s="254"/>
      <c r="ENO271" s="254"/>
      <c r="ENP271" s="254"/>
      <c r="ENQ271" s="254"/>
      <c r="ENR271" s="254"/>
      <c r="ENS271" s="254"/>
      <c r="ENT271" s="254"/>
      <c r="ENU271" s="254"/>
      <c r="ENV271" s="254"/>
      <c r="ENW271" s="254"/>
      <c r="ENX271" s="254"/>
      <c r="ENY271" s="254"/>
      <c r="ENZ271" s="254"/>
      <c r="EOA271" s="254"/>
      <c r="EOB271" s="254"/>
      <c r="EOC271" s="254"/>
      <c r="EOD271" s="254"/>
      <c r="EOE271" s="254"/>
      <c r="EOF271" s="254"/>
      <c r="EOG271" s="254"/>
      <c r="EOH271" s="254"/>
      <c r="EOI271" s="254"/>
      <c r="EOJ271" s="254"/>
      <c r="EOK271" s="254"/>
      <c r="EOL271" s="254"/>
      <c r="EOM271" s="254"/>
      <c r="EON271" s="254"/>
      <c r="EOO271" s="254"/>
      <c r="EOP271" s="254"/>
      <c r="EOQ271" s="254"/>
      <c r="EOR271" s="254"/>
      <c r="EOS271" s="254"/>
      <c r="EOT271" s="254"/>
      <c r="EOU271" s="254"/>
      <c r="EOV271" s="254"/>
      <c r="EOW271" s="254"/>
      <c r="EOX271" s="254"/>
      <c r="EOY271" s="254"/>
      <c r="EOZ271" s="254"/>
      <c r="EPA271" s="254"/>
      <c r="EPB271" s="254"/>
      <c r="EPC271" s="254"/>
      <c r="EPD271" s="254"/>
      <c r="EPE271" s="254"/>
      <c r="EPF271" s="254"/>
      <c r="EPG271" s="254"/>
      <c r="EPH271" s="254"/>
      <c r="EPI271" s="254"/>
      <c r="EPJ271" s="254"/>
      <c r="EPK271" s="254"/>
      <c r="EPL271" s="254"/>
      <c r="EPM271" s="254"/>
      <c r="EPN271" s="254"/>
      <c r="EPO271" s="254"/>
      <c r="EPP271" s="254"/>
      <c r="EPQ271" s="254"/>
      <c r="EPR271" s="254"/>
      <c r="EPS271" s="254"/>
      <c r="EPT271" s="254"/>
      <c r="EPU271" s="254"/>
      <c r="EPV271" s="254"/>
      <c r="EPW271" s="254"/>
      <c r="EPX271" s="254"/>
      <c r="EPY271" s="254"/>
      <c r="EPZ271" s="254"/>
      <c r="EQA271" s="254"/>
      <c r="EQB271" s="254"/>
      <c r="EQC271" s="254"/>
      <c r="EQD271" s="254"/>
      <c r="EQE271" s="254"/>
      <c r="EQF271" s="254"/>
      <c r="EQG271" s="254"/>
      <c r="EQH271" s="254"/>
      <c r="EQI271" s="254"/>
      <c r="EQJ271" s="254"/>
      <c r="EQK271" s="254"/>
      <c r="EQL271" s="254"/>
      <c r="EQM271" s="254"/>
      <c r="EQN271" s="254"/>
      <c r="EQO271" s="254"/>
      <c r="EQP271" s="254"/>
      <c r="EQQ271" s="254"/>
      <c r="EQR271" s="254"/>
      <c r="EQS271" s="254"/>
      <c r="EQT271" s="254"/>
      <c r="EQU271" s="254"/>
      <c r="EQV271" s="254"/>
      <c r="EQW271" s="254"/>
      <c r="EQX271" s="254"/>
      <c r="EQY271" s="254"/>
      <c r="EQZ271" s="254"/>
      <c r="ERA271" s="254"/>
      <c r="ERB271" s="254"/>
      <c r="ERC271" s="254"/>
      <c r="ERD271" s="254"/>
      <c r="ERE271" s="254"/>
      <c r="ERF271" s="254"/>
      <c r="ERG271" s="254"/>
      <c r="ERH271" s="254"/>
      <c r="ERI271" s="254"/>
      <c r="ERJ271" s="254"/>
      <c r="ERK271" s="254"/>
      <c r="ERL271" s="254"/>
      <c r="ERM271" s="254"/>
      <c r="ERN271" s="254"/>
      <c r="ERO271" s="254"/>
      <c r="ERP271" s="254"/>
      <c r="ERQ271" s="254"/>
      <c r="ERR271" s="254"/>
      <c r="ERS271" s="254"/>
      <c r="ERT271" s="254"/>
      <c r="ERU271" s="254"/>
      <c r="ERV271" s="254"/>
      <c r="ERW271" s="254"/>
      <c r="ERX271" s="254"/>
      <c r="ERY271" s="254"/>
      <c r="ERZ271" s="254"/>
      <c r="ESA271" s="254"/>
      <c r="ESB271" s="254"/>
      <c r="ESC271" s="254"/>
      <c r="ESD271" s="254"/>
      <c r="ESE271" s="254"/>
      <c r="ESF271" s="254"/>
      <c r="ESG271" s="254"/>
      <c r="ESH271" s="254"/>
      <c r="ESI271" s="254"/>
      <c r="ESJ271" s="254"/>
      <c r="ESK271" s="254"/>
      <c r="ESL271" s="254"/>
      <c r="ESM271" s="254"/>
      <c r="ESN271" s="254"/>
      <c r="ESO271" s="254"/>
      <c r="ESP271" s="254"/>
      <c r="ESQ271" s="254"/>
      <c r="ESR271" s="254"/>
      <c r="ESS271" s="254"/>
      <c r="EST271" s="254"/>
      <c r="ESU271" s="254"/>
      <c r="ESV271" s="254"/>
      <c r="ESW271" s="254"/>
      <c r="ESX271" s="254"/>
      <c r="ESY271" s="254"/>
      <c r="ESZ271" s="254"/>
      <c r="ETA271" s="254"/>
      <c r="ETB271" s="254"/>
      <c r="ETC271" s="254"/>
      <c r="ETD271" s="254"/>
      <c r="ETE271" s="254"/>
      <c r="ETF271" s="254"/>
      <c r="ETG271" s="254"/>
      <c r="ETH271" s="254"/>
      <c r="ETI271" s="254"/>
      <c r="ETJ271" s="254"/>
      <c r="ETK271" s="254"/>
      <c r="ETL271" s="254"/>
      <c r="ETM271" s="254"/>
      <c r="ETN271" s="254"/>
      <c r="ETO271" s="254"/>
      <c r="ETP271" s="254"/>
      <c r="ETQ271" s="254"/>
      <c r="ETR271" s="254"/>
      <c r="ETS271" s="254"/>
      <c r="ETT271" s="254"/>
      <c r="ETU271" s="254"/>
      <c r="ETV271" s="254"/>
      <c r="ETW271" s="254"/>
      <c r="ETX271" s="254"/>
      <c r="ETY271" s="254"/>
      <c r="ETZ271" s="254"/>
      <c r="EUA271" s="254"/>
      <c r="EUB271" s="254"/>
      <c r="EUC271" s="254"/>
      <c r="EUD271" s="254"/>
      <c r="EUE271" s="254"/>
      <c r="EUF271" s="254"/>
      <c r="EUG271" s="254"/>
      <c r="EUH271" s="254"/>
      <c r="EUI271" s="254"/>
      <c r="EUJ271" s="254"/>
      <c r="EUK271" s="254"/>
      <c r="EUL271" s="254"/>
      <c r="EUM271" s="254"/>
      <c r="EUN271" s="254"/>
      <c r="EUO271" s="254"/>
      <c r="EUP271" s="254"/>
      <c r="EUQ271" s="254"/>
      <c r="EUR271" s="254"/>
      <c r="EUS271" s="254"/>
      <c r="EUT271" s="254"/>
      <c r="EUU271" s="254"/>
      <c r="EUV271" s="254"/>
      <c r="EUW271" s="254"/>
      <c r="EUX271" s="254"/>
      <c r="EUY271" s="254"/>
      <c r="EUZ271" s="254"/>
      <c r="EVA271" s="254"/>
      <c r="EVB271" s="254"/>
      <c r="EVC271" s="254"/>
      <c r="EVD271" s="254"/>
      <c r="EVE271" s="254"/>
      <c r="EVF271" s="254"/>
      <c r="EVG271" s="254"/>
      <c r="EVH271" s="254"/>
      <c r="EVI271" s="254"/>
      <c r="EVJ271" s="254"/>
      <c r="EVK271" s="254"/>
      <c r="EVL271" s="254"/>
      <c r="EVM271" s="254"/>
      <c r="EVN271" s="254"/>
      <c r="EVO271" s="254"/>
      <c r="EVP271" s="254"/>
      <c r="EVQ271" s="254"/>
      <c r="EVR271" s="254"/>
      <c r="EVS271" s="254"/>
      <c r="EVT271" s="254"/>
      <c r="EVU271" s="254"/>
      <c r="EVV271" s="254"/>
      <c r="EVW271" s="254"/>
      <c r="EVX271" s="254"/>
      <c r="EVY271" s="254"/>
      <c r="EVZ271" s="254"/>
      <c r="EWA271" s="254"/>
      <c r="EWB271" s="254"/>
      <c r="EWC271" s="254"/>
      <c r="EWD271" s="254"/>
      <c r="EWE271" s="254"/>
      <c r="EWF271" s="254"/>
      <c r="EWG271" s="254"/>
      <c r="EWH271" s="254"/>
      <c r="EWI271" s="254"/>
      <c r="EWJ271" s="254"/>
      <c r="EWK271" s="254"/>
      <c r="EWL271" s="254"/>
      <c r="EWM271" s="254"/>
      <c r="EWN271" s="254"/>
      <c r="EWO271" s="254"/>
      <c r="EWP271" s="254"/>
      <c r="EWQ271" s="254"/>
      <c r="EWR271" s="254"/>
      <c r="EWS271" s="254"/>
      <c r="EWT271" s="254"/>
      <c r="EWU271" s="254"/>
      <c r="EWV271" s="254"/>
      <c r="EWW271" s="254"/>
      <c r="EWX271" s="254"/>
      <c r="EWY271" s="254"/>
      <c r="EWZ271" s="254"/>
      <c r="EXA271" s="254"/>
      <c r="EXB271" s="254"/>
      <c r="EXC271" s="254"/>
      <c r="EXD271" s="254"/>
      <c r="EXE271" s="254"/>
      <c r="EXF271" s="254"/>
      <c r="EXG271" s="254"/>
      <c r="EXH271" s="254"/>
      <c r="EXI271" s="254"/>
      <c r="EXJ271" s="254"/>
      <c r="EXK271" s="254"/>
      <c r="EXL271" s="254"/>
      <c r="EXM271" s="254"/>
      <c r="EXN271" s="254"/>
      <c r="EXO271" s="254"/>
      <c r="EXP271" s="254"/>
      <c r="EXQ271" s="254"/>
      <c r="EXR271" s="254"/>
      <c r="EXS271" s="254"/>
      <c r="EXT271" s="254"/>
      <c r="EXU271" s="254"/>
      <c r="EXV271" s="254"/>
      <c r="EXW271" s="254"/>
      <c r="EXX271" s="254"/>
      <c r="EXY271" s="254"/>
      <c r="EXZ271" s="254"/>
      <c r="EYA271" s="254"/>
      <c r="EYB271" s="254"/>
      <c r="EYC271" s="254"/>
      <c r="EYD271" s="254"/>
      <c r="EYE271" s="254"/>
      <c r="EYF271" s="254"/>
      <c r="EYG271" s="254"/>
      <c r="EYH271" s="254"/>
      <c r="EYI271" s="254"/>
      <c r="EYJ271" s="254"/>
      <c r="EYK271" s="254"/>
      <c r="EYL271" s="254"/>
      <c r="EYM271" s="254"/>
      <c r="EYN271" s="254"/>
      <c r="EYO271" s="254"/>
      <c r="EYP271" s="254"/>
      <c r="EYQ271" s="254"/>
      <c r="EYR271" s="254"/>
      <c r="EYS271" s="254"/>
      <c r="EYT271" s="254"/>
      <c r="EYU271" s="254"/>
      <c r="EYV271" s="254"/>
      <c r="EYW271" s="254"/>
      <c r="EYX271" s="254"/>
      <c r="EYY271" s="254"/>
      <c r="EYZ271" s="254"/>
      <c r="EZA271" s="254"/>
      <c r="EZB271" s="254"/>
      <c r="EZC271" s="254"/>
      <c r="EZD271" s="254"/>
      <c r="EZE271" s="254"/>
      <c r="EZF271" s="254"/>
      <c r="EZG271" s="254"/>
      <c r="EZH271" s="254"/>
      <c r="EZI271" s="254"/>
      <c r="EZJ271" s="254"/>
      <c r="EZK271" s="254"/>
      <c r="EZL271" s="254"/>
      <c r="EZM271" s="254"/>
      <c r="EZN271" s="254"/>
      <c r="EZO271" s="254"/>
      <c r="EZP271" s="254"/>
      <c r="EZQ271" s="254"/>
      <c r="EZR271" s="254"/>
      <c r="EZS271" s="254"/>
      <c r="EZT271" s="254"/>
      <c r="EZU271" s="254"/>
      <c r="EZV271" s="254"/>
      <c r="EZW271" s="254"/>
      <c r="EZX271" s="254"/>
      <c r="EZY271" s="254"/>
      <c r="EZZ271" s="254"/>
      <c r="FAA271" s="254"/>
      <c r="FAB271" s="254"/>
      <c r="FAC271" s="254"/>
      <c r="FAD271" s="254"/>
      <c r="FAE271" s="254"/>
      <c r="FAF271" s="254"/>
      <c r="FAG271" s="254"/>
      <c r="FAH271" s="254"/>
      <c r="FAI271" s="254"/>
      <c r="FAJ271" s="254"/>
      <c r="FAK271" s="254"/>
      <c r="FAL271" s="254"/>
      <c r="FAM271" s="254"/>
      <c r="FAN271" s="254"/>
      <c r="FAO271" s="254"/>
      <c r="FAP271" s="254"/>
      <c r="FAQ271" s="254"/>
      <c r="FAR271" s="254"/>
      <c r="FAS271" s="254"/>
      <c r="FAT271" s="254"/>
      <c r="FAU271" s="254"/>
      <c r="FAV271" s="254"/>
      <c r="FAW271" s="254"/>
      <c r="FAX271" s="254"/>
      <c r="FAY271" s="254"/>
      <c r="FAZ271" s="254"/>
      <c r="FBA271" s="254"/>
      <c r="FBB271" s="254"/>
      <c r="FBC271" s="254"/>
      <c r="FBD271" s="254"/>
      <c r="FBE271" s="254"/>
      <c r="FBF271" s="254"/>
      <c r="FBG271" s="254"/>
      <c r="FBH271" s="254"/>
      <c r="FBI271" s="254"/>
      <c r="FBJ271" s="254"/>
      <c r="FBK271" s="254"/>
      <c r="FBL271" s="254"/>
      <c r="FBM271" s="254"/>
      <c r="FBN271" s="254"/>
      <c r="FBO271" s="254"/>
      <c r="FBP271" s="254"/>
      <c r="FBQ271" s="254"/>
      <c r="FBR271" s="254"/>
      <c r="FBS271" s="254"/>
      <c r="FBT271" s="254"/>
      <c r="FBU271" s="254"/>
      <c r="FBV271" s="254"/>
      <c r="FBW271" s="254"/>
      <c r="FBX271" s="254"/>
      <c r="FBY271" s="254"/>
      <c r="FBZ271" s="254"/>
      <c r="FCA271" s="254"/>
      <c r="FCB271" s="254"/>
      <c r="FCC271" s="254"/>
      <c r="FCD271" s="254"/>
      <c r="FCE271" s="254"/>
      <c r="FCF271" s="254"/>
      <c r="FCG271" s="254"/>
      <c r="FCH271" s="254"/>
      <c r="FCI271" s="254"/>
      <c r="FCJ271" s="254"/>
      <c r="FCK271" s="254"/>
      <c r="FCL271" s="254"/>
      <c r="FCM271" s="254"/>
      <c r="FCN271" s="254"/>
      <c r="FCO271" s="254"/>
      <c r="FCP271" s="254"/>
      <c r="FCQ271" s="254"/>
      <c r="FCR271" s="254"/>
      <c r="FCS271" s="254"/>
      <c r="FCT271" s="254"/>
      <c r="FCU271" s="254"/>
      <c r="FCV271" s="254"/>
      <c r="FCW271" s="254"/>
      <c r="FCX271" s="254"/>
      <c r="FCY271" s="254"/>
      <c r="FCZ271" s="254"/>
      <c r="FDA271" s="254"/>
      <c r="FDB271" s="254"/>
      <c r="FDC271" s="254"/>
      <c r="FDD271" s="254"/>
      <c r="FDE271" s="254"/>
      <c r="FDF271" s="254"/>
      <c r="FDG271" s="254"/>
      <c r="FDH271" s="254"/>
      <c r="FDI271" s="254"/>
      <c r="FDJ271" s="254"/>
      <c r="FDK271" s="254"/>
      <c r="FDL271" s="254"/>
      <c r="FDM271" s="254"/>
      <c r="FDN271" s="254"/>
      <c r="FDO271" s="254"/>
      <c r="FDP271" s="254"/>
      <c r="FDQ271" s="254"/>
      <c r="FDR271" s="254"/>
      <c r="FDS271" s="254"/>
      <c r="FDT271" s="254"/>
      <c r="FDU271" s="254"/>
      <c r="FDV271" s="254"/>
      <c r="FDW271" s="254"/>
      <c r="FDX271" s="254"/>
      <c r="FDY271" s="254"/>
      <c r="FDZ271" s="254"/>
      <c r="FEA271" s="254"/>
      <c r="FEB271" s="254"/>
      <c r="FEC271" s="254"/>
      <c r="FED271" s="254"/>
      <c r="FEE271" s="254"/>
      <c r="FEF271" s="254"/>
      <c r="FEG271" s="254"/>
      <c r="FEH271" s="254"/>
      <c r="FEI271" s="254"/>
      <c r="FEJ271" s="254"/>
      <c r="FEK271" s="254"/>
      <c r="FEL271" s="254"/>
      <c r="FEM271" s="254"/>
      <c r="FEN271" s="254"/>
      <c r="FEO271" s="254"/>
      <c r="FEP271" s="254"/>
      <c r="FEQ271" s="254"/>
      <c r="FER271" s="254"/>
      <c r="FES271" s="254"/>
      <c r="FET271" s="254"/>
      <c r="FEU271" s="254"/>
      <c r="FEV271" s="254"/>
      <c r="FEW271" s="254"/>
      <c r="FEX271" s="254"/>
      <c r="FEY271" s="254"/>
      <c r="FEZ271" s="254"/>
      <c r="FFA271" s="254"/>
      <c r="FFB271" s="254"/>
      <c r="FFC271" s="254"/>
      <c r="FFD271" s="254"/>
      <c r="FFE271" s="254"/>
      <c r="FFF271" s="254"/>
      <c r="FFG271" s="254"/>
      <c r="FFH271" s="254"/>
      <c r="FFI271" s="254"/>
      <c r="FFJ271" s="254"/>
      <c r="FFK271" s="254"/>
      <c r="FFL271" s="254"/>
      <c r="FFM271" s="254"/>
      <c r="FFN271" s="254"/>
      <c r="FFO271" s="254"/>
      <c r="FFP271" s="254"/>
      <c r="FFQ271" s="254"/>
      <c r="FFR271" s="254"/>
      <c r="FFS271" s="254"/>
      <c r="FFT271" s="254"/>
      <c r="FFU271" s="254"/>
      <c r="FFV271" s="254"/>
      <c r="FFW271" s="254"/>
      <c r="FFX271" s="254"/>
      <c r="FFY271" s="254"/>
      <c r="FFZ271" s="254"/>
      <c r="FGA271" s="254"/>
      <c r="FGB271" s="254"/>
      <c r="FGC271" s="254"/>
      <c r="FGD271" s="254"/>
      <c r="FGE271" s="254"/>
      <c r="FGF271" s="254"/>
      <c r="FGG271" s="254"/>
      <c r="FGH271" s="254"/>
      <c r="FGI271" s="254"/>
      <c r="FGJ271" s="254"/>
      <c r="FGK271" s="254"/>
      <c r="FGL271" s="254"/>
      <c r="FGM271" s="254"/>
      <c r="FGN271" s="254"/>
      <c r="FGO271" s="254"/>
      <c r="FGP271" s="254"/>
      <c r="FGQ271" s="254"/>
      <c r="FGR271" s="254"/>
      <c r="FGS271" s="254"/>
      <c r="FGT271" s="254"/>
      <c r="FGU271" s="254"/>
      <c r="FGV271" s="254"/>
      <c r="FGW271" s="254"/>
      <c r="FGX271" s="254"/>
      <c r="FGY271" s="254"/>
      <c r="FGZ271" s="254"/>
      <c r="FHA271" s="254"/>
      <c r="FHB271" s="254"/>
      <c r="FHC271" s="254"/>
      <c r="FHD271" s="254"/>
      <c r="FHE271" s="254"/>
      <c r="FHF271" s="254"/>
      <c r="FHG271" s="254"/>
      <c r="FHH271" s="254"/>
      <c r="FHI271" s="254"/>
      <c r="FHJ271" s="254"/>
      <c r="FHK271" s="254"/>
      <c r="FHL271" s="254"/>
      <c r="FHM271" s="254"/>
      <c r="FHN271" s="254"/>
      <c r="FHO271" s="254"/>
      <c r="FHP271" s="254"/>
      <c r="FHQ271" s="254"/>
      <c r="FHR271" s="254"/>
      <c r="FHS271" s="254"/>
      <c r="FHT271" s="254"/>
      <c r="FHU271" s="254"/>
      <c r="FHV271" s="254"/>
      <c r="FHW271" s="254"/>
      <c r="FHX271" s="254"/>
      <c r="FHY271" s="254"/>
      <c r="FHZ271" s="254"/>
      <c r="FIA271" s="254"/>
      <c r="FIB271" s="254"/>
      <c r="FIC271" s="254"/>
      <c r="FID271" s="254"/>
      <c r="FIE271" s="254"/>
      <c r="FIF271" s="254"/>
      <c r="FIG271" s="254"/>
      <c r="FIH271" s="254"/>
      <c r="FII271" s="254"/>
      <c r="FIJ271" s="254"/>
      <c r="FIK271" s="254"/>
      <c r="FIL271" s="254"/>
      <c r="FIM271" s="254"/>
      <c r="FIN271" s="254"/>
      <c r="FIO271" s="254"/>
      <c r="FIP271" s="254"/>
      <c r="FIQ271" s="254"/>
      <c r="FIR271" s="254"/>
      <c r="FIS271" s="254"/>
      <c r="FIT271" s="254"/>
      <c r="FIU271" s="254"/>
      <c r="FIV271" s="254"/>
      <c r="FIW271" s="254"/>
      <c r="FIX271" s="254"/>
      <c r="FIY271" s="254"/>
      <c r="FIZ271" s="254"/>
      <c r="FJA271" s="254"/>
      <c r="FJB271" s="254"/>
      <c r="FJC271" s="254"/>
      <c r="FJD271" s="254"/>
      <c r="FJE271" s="254"/>
      <c r="FJF271" s="254"/>
      <c r="FJG271" s="254"/>
      <c r="FJH271" s="254"/>
      <c r="FJI271" s="254"/>
      <c r="FJJ271" s="254"/>
      <c r="FJK271" s="254"/>
      <c r="FJL271" s="254"/>
      <c r="FJM271" s="254"/>
      <c r="FJN271" s="254"/>
      <c r="FJO271" s="254"/>
      <c r="FJP271" s="254"/>
      <c r="FJQ271" s="254"/>
      <c r="FJR271" s="254"/>
      <c r="FJS271" s="254"/>
      <c r="FJT271" s="254"/>
      <c r="FJU271" s="254"/>
      <c r="FJV271" s="254"/>
      <c r="FJW271" s="254"/>
      <c r="FJX271" s="254"/>
      <c r="FJY271" s="254"/>
      <c r="FJZ271" s="254"/>
      <c r="FKA271" s="254"/>
      <c r="FKB271" s="254"/>
      <c r="FKC271" s="254"/>
      <c r="FKD271" s="254"/>
      <c r="FKE271" s="254"/>
      <c r="FKF271" s="254"/>
      <c r="FKG271" s="254"/>
      <c r="FKH271" s="254"/>
      <c r="FKI271" s="254"/>
      <c r="FKJ271" s="254"/>
      <c r="FKK271" s="254"/>
      <c r="FKL271" s="254"/>
      <c r="FKM271" s="254"/>
      <c r="FKN271" s="254"/>
      <c r="FKO271" s="254"/>
      <c r="FKP271" s="254"/>
      <c r="FKQ271" s="254"/>
      <c r="FKR271" s="254"/>
      <c r="FKS271" s="254"/>
      <c r="FKT271" s="254"/>
      <c r="FKU271" s="254"/>
      <c r="FKV271" s="254"/>
      <c r="FKW271" s="254"/>
      <c r="FKX271" s="254"/>
      <c r="FKY271" s="254"/>
      <c r="FKZ271" s="254"/>
      <c r="FLA271" s="254"/>
      <c r="FLB271" s="254"/>
      <c r="FLC271" s="254"/>
      <c r="FLD271" s="254"/>
      <c r="FLE271" s="254"/>
      <c r="FLF271" s="254"/>
      <c r="FLG271" s="254"/>
      <c r="FLH271" s="254"/>
      <c r="FLI271" s="254"/>
      <c r="FLJ271" s="254"/>
      <c r="FLK271" s="254"/>
      <c r="FLL271" s="254"/>
      <c r="FLM271" s="254"/>
      <c r="FLN271" s="254"/>
      <c r="FLO271" s="254"/>
      <c r="FLP271" s="254"/>
      <c r="FLQ271" s="254"/>
      <c r="FLR271" s="254"/>
      <c r="FLS271" s="254"/>
      <c r="FLT271" s="254"/>
      <c r="FLU271" s="254"/>
      <c r="FLV271" s="254"/>
      <c r="FLW271" s="254"/>
      <c r="FLX271" s="254"/>
      <c r="FLY271" s="254"/>
      <c r="FLZ271" s="254"/>
      <c r="FMA271" s="254"/>
      <c r="FMB271" s="254"/>
      <c r="FMC271" s="254"/>
      <c r="FMD271" s="254"/>
      <c r="FME271" s="254"/>
      <c r="FMF271" s="254"/>
      <c r="FMG271" s="254"/>
      <c r="FMH271" s="254"/>
      <c r="FMI271" s="254"/>
      <c r="FMJ271" s="254"/>
      <c r="FMK271" s="254"/>
      <c r="FML271" s="254"/>
      <c r="FMM271" s="254"/>
      <c r="FMN271" s="254"/>
      <c r="FMO271" s="254"/>
      <c r="FMP271" s="254"/>
      <c r="FMQ271" s="254"/>
      <c r="FMR271" s="254"/>
      <c r="FMS271" s="254"/>
      <c r="FMT271" s="254"/>
      <c r="FMU271" s="254"/>
      <c r="FMV271" s="254"/>
      <c r="FMW271" s="254"/>
      <c r="FMX271" s="254"/>
      <c r="FMY271" s="254"/>
      <c r="FMZ271" s="254"/>
      <c r="FNA271" s="254"/>
      <c r="FNB271" s="254"/>
      <c r="FNC271" s="254"/>
      <c r="FND271" s="254"/>
      <c r="FNE271" s="254"/>
      <c r="FNF271" s="254"/>
      <c r="FNG271" s="254"/>
      <c r="FNH271" s="254"/>
      <c r="FNI271" s="254"/>
      <c r="FNJ271" s="254"/>
      <c r="FNK271" s="254"/>
      <c r="FNL271" s="254"/>
      <c r="FNM271" s="254"/>
      <c r="FNN271" s="254"/>
      <c r="FNO271" s="254"/>
      <c r="FNP271" s="254"/>
      <c r="FNQ271" s="254"/>
      <c r="FNR271" s="254"/>
      <c r="FNS271" s="254"/>
      <c r="FNT271" s="254"/>
      <c r="FNU271" s="254"/>
      <c r="FNV271" s="254"/>
      <c r="FNW271" s="254"/>
      <c r="FNX271" s="254"/>
      <c r="FNY271" s="254"/>
      <c r="FNZ271" s="254"/>
      <c r="FOA271" s="254"/>
      <c r="FOB271" s="254"/>
      <c r="FOC271" s="254"/>
      <c r="FOD271" s="254"/>
      <c r="FOE271" s="254"/>
      <c r="FOF271" s="254"/>
      <c r="FOG271" s="254"/>
      <c r="FOH271" s="254"/>
      <c r="FOI271" s="254"/>
      <c r="FOJ271" s="254"/>
      <c r="FOK271" s="254"/>
      <c r="FOL271" s="254"/>
      <c r="FOM271" s="254"/>
      <c r="FON271" s="254"/>
      <c r="FOO271" s="254"/>
      <c r="FOP271" s="254"/>
      <c r="FOQ271" s="254"/>
      <c r="FOR271" s="254"/>
      <c r="FOS271" s="254"/>
      <c r="FOT271" s="254"/>
      <c r="FOU271" s="254"/>
      <c r="FOV271" s="254"/>
      <c r="FOW271" s="254"/>
      <c r="FOX271" s="254"/>
      <c r="FOY271" s="254"/>
      <c r="FOZ271" s="254"/>
      <c r="FPA271" s="254"/>
      <c r="FPB271" s="254"/>
      <c r="FPC271" s="254"/>
      <c r="FPD271" s="254"/>
      <c r="FPE271" s="254"/>
      <c r="FPF271" s="254"/>
      <c r="FPG271" s="254"/>
      <c r="FPH271" s="254"/>
      <c r="FPI271" s="254"/>
      <c r="FPJ271" s="254"/>
      <c r="FPK271" s="254"/>
      <c r="FPL271" s="254"/>
      <c r="FPM271" s="254"/>
      <c r="FPN271" s="254"/>
      <c r="FPO271" s="254"/>
      <c r="FPP271" s="254"/>
      <c r="FPQ271" s="254"/>
      <c r="FPR271" s="254"/>
      <c r="FPS271" s="254"/>
      <c r="FPT271" s="254"/>
      <c r="FPU271" s="254"/>
      <c r="FPV271" s="254"/>
      <c r="FPW271" s="254"/>
      <c r="FPX271" s="254"/>
      <c r="FPY271" s="254"/>
      <c r="FPZ271" s="254"/>
      <c r="FQA271" s="254"/>
      <c r="FQB271" s="254"/>
      <c r="FQC271" s="254"/>
      <c r="FQD271" s="254"/>
      <c r="FQE271" s="254"/>
      <c r="FQF271" s="254"/>
      <c r="FQG271" s="254"/>
      <c r="FQH271" s="254"/>
      <c r="FQI271" s="254"/>
      <c r="FQJ271" s="254"/>
      <c r="FQK271" s="254"/>
      <c r="FQL271" s="254"/>
      <c r="FQM271" s="254"/>
      <c r="FQN271" s="254"/>
      <c r="FQO271" s="254"/>
      <c r="FQP271" s="254"/>
      <c r="FQQ271" s="254"/>
      <c r="FQR271" s="254"/>
      <c r="FQS271" s="254"/>
      <c r="FQT271" s="254"/>
      <c r="FQU271" s="254"/>
      <c r="FQV271" s="254"/>
      <c r="FQW271" s="254"/>
      <c r="FQX271" s="254"/>
      <c r="FQY271" s="254"/>
      <c r="FQZ271" s="254"/>
      <c r="FRA271" s="254"/>
      <c r="FRB271" s="254"/>
      <c r="FRC271" s="254"/>
      <c r="FRD271" s="254"/>
      <c r="FRE271" s="254"/>
      <c r="FRF271" s="254"/>
      <c r="FRG271" s="254"/>
      <c r="FRH271" s="254"/>
      <c r="FRI271" s="254"/>
      <c r="FRJ271" s="254"/>
      <c r="FRK271" s="254"/>
      <c r="FRL271" s="254"/>
      <c r="FRM271" s="254"/>
      <c r="FRN271" s="254"/>
      <c r="FRO271" s="254"/>
      <c r="FRP271" s="254"/>
      <c r="FRQ271" s="254"/>
      <c r="FRR271" s="254"/>
      <c r="FRS271" s="254"/>
      <c r="FRT271" s="254"/>
      <c r="FRU271" s="254"/>
      <c r="FRV271" s="254"/>
      <c r="FRW271" s="254"/>
      <c r="FRX271" s="254"/>
      <c r="FRY271" s="254"/>
      <c r="FRZ271" s="254"/>
      <c r="FSA271" s="254"/>
      <c r="FSB271" s="254"/>
      <c r="FSC271" s="254"/>
      <c r="FSD271" s="254"/>
      <c r="FSE271" s="254"/>
      <c r="FSF271" s="254"/>
      <c r="FSG271" s="254"/>
      <c r="FSH271" s="254"/>
      <c r="FSI271" s="254"/>
      <c r="FSJ271" s="254"/>
      <c r="FSK271" s="254"/>
      <c r="FSL271" s="254"/>
      <c r="FSM271" s="254"/>
      <c r="FSN271" s="254"/>
      <c r="FSO271" s="254"/>
      <c r="FSP271" s="254"/>
      <c r="FSQ271" s="254"/>
      <c r="FSR271" s="254"/>
      <c r="FSS271" s="254"/>
      <c r="FST271" s="254"/>
      <c r="FSU271" s="254"/>
      <c r="FSV271" s="254"/>
      <c r="FSW271" s="254"/>
      <c r="FSX271" s="254"/>
      <c r="FSY271" s="254"/>
      <c r="FSZ271" s="254"/>
      <c r="FTA271" s="254"/>
      <c r="FTB271" s="254"/>
      <c r="FTC271" s="254"/>
      <c r="FTD271" s="254"/>
      <c r="FTE271" s="254"/>
      <c r="FTF271" s="254"/>
      <c r="FTG271" s="254"/>
      <c r="FTH271" s="254"/>
      <c r="FTI271" s="254"/>
      <c r="FTJ271" s="254"/>
      <c r="FTK271" s="254"/>
      <c r="FTL271" s="254"/>
      <c r="FTM271" s="254"/>
      <c r="FTN271" s="254"/>
      <c r="FTO271" s="254"/>
      <c r="FTP271" s="254"/>
      <c r="FTQ271" s="254"/>
      <c r="FTR271" s="254"/>
      <c r="FTS271" s="254"/>
      <c r="FTT271" s="254"/>
      <c r="FTU271" s="254"/>
      <c r="FTV271" s="254"/>
      <c r="FTW271" s="254"/>
      <c r="FTX271" s="254"/>
      <c r="FTY271" s="254"/>
      <c r="FTZ271" s="254"/>
      <c r="FUA271" s="254"/>
      <c r="FUB271" s="254"/>
      <c r="FUC271" s="254"/>
      <c r="FUD271" s="254"/>
      <c r="FUE271" s="254"/>
      <c r="FUF271" s="254"/>
      <c r="FUG271" s="254"/>
      <c r="FUH271" s="254"/>
      <c r="FUI271" s="254"/>
      <c r="FUJ271" s="254"/>
      <c r="FUK271" s="254"/>
      <c r="FUL271" s="254"/>
      <c r="FUM271" s="254"/>
      <c r="FUN271" s="254"/>
      <c r="FUO271" s="254"/>
      <c r="FUP271" s="254"/>
      <c r="FUQ271" s="254"/>
      <c r="FUR271" s="254"/>
      <c r="FUS271" s="254"/>
      <c r="FUT271" s="254"/>
      <c r="FUU271" s="254"/>
      <c r="FUV271" s="254"/>
      <c r="FUW271" s="254"/>
      <c r="FUX271" s="254"/>
      <c r="FUY271" s="254"/>
      <c r="FUZ271" s="254"/>
      <c r="FVA271" s="254"/>
      <c r="FVB271" s="254"/>
      <c r="FVC271" s="254"/>
      <c r="FVD271" s="254"/>
      <c r="FVE271" s="254"/>
      <c r="FVF271" s="254"/>
      <c r="FVG271" s="254"/>
      <c r="FVH271" s="254"/>
      <c r="FVI271" s="254"/>
      <c r="FVJ271" s="254"/>
      <c r="FVK271" s="254"/>
      <c r="FVL271" s="254"/>
      <c r="FVM271" s="254"/>
      <c r="FVN271" s="254"/>
      <c r="FVO271" s="254"/>
      <c r="FVP271" s="254"/>
      <c r="FVQ271" s="254"/>
      <c r="FVR271" s="254"/>
      <c r="FVS271" s="254"/>
      <c r="FVT271" s="254"/>
      <c r="FVU271" s="254"/>
      <c r="FVV271" s="254"/>
      <c r="FVW271" s="254"/>
      <c r="FVX271" s="254"/>
      <c r="FVY271" s="254"/>
      <c r="FVZ271" s="254"/>
      <c r="FWA271" s="254"/>
      <c r="FWB271" s="254"/>
      <c r="FWC271" s="254"/>
      <c r="FWD271" s="254"/>
      <c r="FWE271" s="254"/>
      <c r="FWF271" s="254"/>
      <c r="FWG271" s="254"/>
      <c r="FWH271" s="254"/>
      <c r="FWI271" s="254"/>
      <c r="FWJ271" s="254"/>
      <c r="FWK271" s="254"/>
      <c r="FWL271" s="254"/>
      <c r="FWM271" s="254"/>
      <c r="FWN271" s="254"/>
      <c r="FWO271" s="254"/>
      <c r="FWP271" s="254"/>
      <c r="FWQ271" s="254"/>
      <c r="FWR271" s="254"/>
      <c r="FWS271" s="254"/>
      <c r="FWT271" s="254"/>
      <c r="FWU271" s="254"/>
      <c r="FWV271" s="254"/>
      <c r="FWW271" s="254"/>
      <c r="FWX271" s="254"/>
      <c r="FWY271" s="254"/>
      <c r="FWZ271" s="254"/>
      <c r="FXA271" s="254"/>
      <c r="FXB271" s="254"/>
      <c r="FXC271" s="254"/>
      <c r="FXD271" s="254"/>
      <c r="FXE271" s="254"/>
      <c r="FXF271" s="254"/>
      <c r="FXG271" s="254"/>
      <c r="FXH271" s="254"/>
      <c r="FXI271" s="254"/>
      <c r="FXJ271" s="254"/>
      <c r="FXK271" s="254"/>
      <c r="FXL271" s="254"/>
      <c r="FXM271" s="254"/>
      <c r="FXN271" s="254"/>
      <c r="FXO271" s="254"/>
      <c r="FXP271" s="254"/>
      <c r="FXQ271" s="254"/>
      <c r="FXR271" s="254"/>
      <c r="FXS271" s="254"/>
      <c r="FXT271" s="254"/>
      <c r="FXU271" s="254"/>
      <c r="FXV271" s="254"/>
      <c r="FXW271" s="254"/>
      <c r="FXX271" s="254"/>
      <c r="FXY271" s="254"/>
      <c r="FXZ271" s="254"/>
      <c r="FYA271" s="254"/>
      <c r="FYB271" s="254"/>
      <c r="FYC271" s="254"/>
      <c r="FYD271" s="254"/>
      <c r="FYE271" s="254"/>
      <c r="FYF271" s="254"/>
      <c r="FYG271" s="254"/>
      <c r="FYH271" s="254"/>
      <c r="FYI271" s="254"/>
      <c r="FYJ271" s="254"/>
      <c r="FYK271" s="254"/>
      <c r="FYL271" s="254"/>
      <c r="FYM271" s="254"/>
      <c r="FYN271" s="254"/>
      <c r="FYO271" s="254"/>
      <c r="FYP271" s="254"/>
      <c r="FYQ271" s="254"/>
      <c r="FYR271" s="254"/>
      <c r="FYS271" s="254"/>
      <c r="FYT271" s="254"/>
      <c r="FYU271" s="254"/>
      <c r="FYV271" s="254"/>
      <c r="FYW271" s="254"/>
      <c r="FYX271" s="254"/>
      <c r="FYY271" s="254"/>
      <c r="FYZ271" s="254"/>
      <c r="FZA271" s="254"/>
      <c r="FZB271" s="254"/>
      <c r="FZC271" s="254"/>
      <c r="FZD271" s="254"/>
      <c r="FZE271" s="254"/>
      <c r="FZF271" s="254"/>
      <c r="FZG271" s="254"/>
      <c r="FZH271" s="254"/>
      <c r="FZI271" s="254"/>
      <c r="FZJ271" s="254"/>
      <c r="FZK271" s="254"/>
      <c r="FZL271" s="254"/>
      <c r="FZM271" s="254"/>
      <c r="FZN271" s="254"/>
      <c r="FZO271" s="254"/>
      <c r="FZP271" s="254"/>
      <c r="FZQ271" s="254"/>
      <c r="FZR271" s="254"/>
      <c r="FZS271" s="254"/>
      <c r="FZT271" s="254"/>
      <c r="FZU271" s="254"/>
      <c r="FZV271" s="254"/>
      <c r="FZW271" s="254"/>
      <c r="FZX271" s="254"/>
      <c r="FZY271" s="254"/>
      <c r="FZZ271" s="254"/>
      <c r="GAA271" s="254"/>
      <c r="GAB271" s="254"/>
      <c r="GAC271" s="254"/>
      <c r="GAD271" s="254"/>
      <c r="GAE271" s="254"/>
      <c r="GAF271" s="254"/>
      <c r="GAG271" s="254"/>
      <c r="GAH271" s="254"/>
      <c r="GAI271" s="254"/>
      <c r="GAJ271" s="254"/>
      <c r="GAK271" s="254"/>
      <c r="GAL271" s="254"/>
      <c r="GAM271" s="254"/>
      <c r="GAN271" s="254"/>
      <c r="GAO271" s="254"/>
      <c r="GAP271" s="254"/>
      <c r="GAQ271" s="254"/>
      <c r="GAR271" s="254"/>
      <c r="GAS271" s="254"/>
      <c r="GAT271" s="254"/>
      <c r="GAU271" s="254"/>
      <c r="GAV271" s="254"/>
      <c r="GAW271" s="254"/>
      <c r="GAX271" s="254"/>
      <c r="GAY271" s="254"/>
      <c r="GAZ271" s="254"/>
      <c r="GBA271" s="254"/>
      <c r="GBB271" s="254"/>
      <c r="GBC271" s="254"/>
      <c r="GBD271" s="254"/>
      <c r="GBE271" s="254"/>
      <c r="GBF271" s="254"/>
      <c r="GBG271" s="254"/>
      <c r="GBH271" s="254"/>
      <c r="GBI271" s="254"/>
      <c r="GBJ271" s="254"/>
      <c r="GBK271" s="254"/>
      <c r="GBL271" s="254"/>
      <c r="GBM271" s="254"/>
      <c r="GBN271" s="254"/>
      <c r="GBO271" s="254"/>
      <c r="GBP271" s="254"/>
      <c r="GBQ271" s="254"/>
      <c r="GBR271" s="254"/>
      <c r="GBS271" s="254"/>
      <c r="GBT271" s="254"/>
      <c r="GBU271" s="254"/>
      <c r="GBV271" s="254"/>
      <c r="GBW271" s="254"/>
      <c r="GBX271" s="254"/>
      <c r="GBY271" s="254"/>
      <c r="GBZ271" s="254"/>
      <c r="GCA271" s="254"/>
      <c r="GCB271" s="254"/>
      <c r="GCC271" s="254"/>
      <c r="GCD271" s="254"/>
      <c r="GCE271" s="254"/>
      <c r="GCF271" s="254"/>
      <c r="GCG271" s="254"/>
      <c r="GCH271" s="254"/>
      <c r="GCI271" s="254"/>
      <c r="GCJ271" s="254"/>
      <c r="GCK271" s="254"/>
      <c r="GCL271" s="254"/>
      <c r="GCM271" s="254"/>
      <c r="GCN271" s="254"/>
      <c r="GCO271" s="254"/>
      <c r="GCP271" s="254"/>
      <c r="GCQ271" s="254"/>
      <c r="GCR271" s="254"/>
      <c r="GCS271" s="254"/>
      <c r="GCT271" s="254"/>
      <c r="GCU271" s="254"/>
      <c r="GCV271" s="254"/>
      <c r="GCW271" s="254"/>
      <c r="GCX271" s="254"/>
      <c r="GCY271" s="254"/>
      <c r="GCZ271" s="254"/>
      <c r="GDA271" s="254"/>
      <c r="GDB271" s="254"/>
      <c r="GDC271" s="254"/>
      <c r="GDD271" s="254"/>
      <c r="GDE271" s="254"/>
      <c r="GDF271" s="254"/>
      <c r="GDG271" s="254"/>
      <c r="GDH271" s="254"/>
      <c r="GDI271" s="254"/>
      <c r="GDJ271" s="254"/>
      <c r="GDK271" s="254"/>
      <c r="GDL271" s="254"/>
      <c r="GDM271" s="254"/>
      <c r="GDN271" s="254"/>
      <c r="GDO271" s="254"/>
      <c r="GDP271" s="254"/>
      <c r="GDQ271" s="254"/>
      <c r="GDR271" s="254"/>
      <c r="GDS271" s="254"/>
      <c r="GDT271" s="254"/>
      <c r="GDU271" s="254"/>
      <c r="GDV271" s="254"/>
      <c r="GDW271" s="254"/>
      <c r="GDX271" s="254"/>
      <c r="GDY271" s="254"/>
      <c r="GDZ271" s="254"/>
      <c r="GEA271" s="254"/>
      <c r="GEB271" s="254"/>
      <c r="GEC271" s="254"/>
      <c r="GED271" s="254"/>
      <c r="GEE271" s="254"/>
      <c r="GEF271" s="254"/>
      <c r="GEG271" s="254"/>
      <c r="GEH271" s="254"/>
      <c r="GEI271" s="254"/>
      <c r="GEJ271" s="254"/>
      <c r="GEK271" s="254"/>
      <c r="GEL271" s="254"/>
      <c r="GEM271" s="254"/>
      <c r="GEN271" s="254"/>
      <c r="GEO271" s="254"/>
      <c r="GEP271" s="254"/>
      <c r="GEQ271" s="254"/>
      <c r="GER271" s="254"/>
      <c r="GES271" s="254"/>
      <c r="GET271" s="254"/>
      <c r="GEU271" s="254"/>
      <c r="GEV271" s="254"/>
      <c r="GEW271" s="254"/>
      <c r="GEX271" s="254"/>
      <c r="GEY271" s="254"/>
      <c r="GEZ271" s="254"/>
      <c r="GFA271" s="254"/>
      <c r="GFB271" s="254"/>
      <c r="GFC271" s="254"/>
      <c r="GFD271" s="254"/>
      <c r="GFE271" s="254"/>
      <c r="GFF271" s="254"/>
      <c r="GFG271" s="254"/>
      <c r="GFH271" s="254"/>
      <c r="GFI271" s="254"/>
      <c r="GFJ271" s="254"/>
      <c r="GFK271" s="254"/>
      <c r="GFL271" s="254"/>
      <c r="GFM271" s="254"/>
      <c r="GFN271" s="254"/>
      <c r="GFO271" s="254"/>
      <c r="GFP271" s="254"/>
      <c r="GFQ271" s="254"/>
      <c r="GFR271" s="254"/>
      <c r="GFS271" s="254"/>
      <c r="GFT271" s="254"/>
      <c r="GFU271" s="254"/>
      <c r="GFV271" s="254"/>
      <c r="GFW271" s="254"/>
      <c r="GFX271" s="254"/>
      <c r="GFY271" s="254"/>
      <c r="GFZ271" s="254"/>
      <c r="GGA271" s="254"/>
      <c r="GGB271" s="254"/>
      <c r="GGC271" s="254"/>
      <c r="GGD271" s="254"/>
      <c r="GGE271" s="254"/>
      <c r="GGF271" s="254"/>
      <c r="GGG271" s="254"/>
      <c r="GGH271" s="254"/>
      <c r="GGI271" s="254"/>
      <c r="GGJ271" s="254"/>
      <c r="GGK271" s="254"/>
      <c r="GGL271" s="254"/>
      <c r="GGM271" s="254"/>
      <c r="GGN271" s="254"/>
      <c r="GGO271" s="254"/>
      <c r="GGP271" s="254"/>
      <c r="GGQ271" s="254"/>
      <c r="GGR271" s="254"/>
      <c r="GGS271" s="254"/>
      <c r="GGT271" s="254"/>
      <c r="GGU271" s="254"/>
      <c r="GGV271" s="254"/>
      <c r="GGW271" s="254"/>
      <c r="GGX271" s="254"/>
      <c r="GGY271" s="254"/>
      <c r="GGZ271" s="254"/>
      <c r="GHA271" s="254"/>
      <c r="GHB271" s="254"/>
      <c r="GHC271" s="254"/>
      <c r="GHD271" s="254"/>
      <c r="GHE271" s="254"/>
      <c r="GHF271" s="254"/>
      <c r="GHG271" s="254"/>
      <c r="GHH271" s="254"/>
      <c r="GHI271" s="254"/>
      <c r="GHJ271" s="254"/>
      <c r="GHK271" s="254"/>
      <c r="GHL271" s="254"/>
      <c r="GHM271" s="254"/>
      <c r="GHN271" s="254"/>
      <c r="GHO271" s="254"/>
      <c r="GHP271" s="254"/>
      <c r="GHQ271" s="254"/>
      <c r="GHR271" s="254"/>
      <c r="GHS271" s="254"/>
      <c r="GHT271" s="254"/>
      <c r="GHU271" s="254"/>
      <c r="GHV271" s="254"/>
      <c r="GHW271" s="254"/>
      <c r="GHX271" s="254"/>
      <c r="GHY271" s="254"/>
      <c r="GHZ271" s="254"/>
      <c r="GIA271" s="254"/>
      <c r="GIB271" s="254"/>
      <c r="GIC271" s="254"/>
      <c r="GID271" s="254"/>
      <c r="GIE271" s="254"/>
      <c r="GIF271" s="254"/>
      <c r="GIG271" s="254"/>
      <c r="GIH271" s="254"/>
      <c r="GII271" s="254"/>
      <c r="GIJ271" s="254"/>
      <c r="GIK271" s="254"/>
      <c r="GIL271" s="254"/>
      <c r="GIM271" s="254"/>
      <c r="GIN271" s="254"/>
      <c r="GIO271" s="254"/>
      <c r="GIP271" s="254"/>
      <c r="GIQ271" s="254"/>
      <c r="GIR271" s="254"/>
      <c r="GIS271" s="254"/>
      <c r="GIT271" s="254"/>
      <c r="GIU271" s="254"/>
      <c r="GIV271" s="254"/>
      <c r="GIW271" s="254"/>
      <c r="GIX271" s="254"/>
      <c r="GIY271" s="254"/>
      <c r="GIZ271" s="254"/>
      <c r="GJA271" s="254"/>
      <c r="GJB271" s="254"/>
      <c r="GJC271" s="254"/>
      <c r="GJD271" s="254"/>
      <c r="GJE271" s="254"/>
      <c r="GJF271" s="254"/>
      <c r="GJG271" s="254"/>
      <c r="GJH271" s="254"/>
      <c r="GJI271" s="254"/>
      <c r="GJJ271" s="254"/>
      <c r="GJK271" s="254"/>
      <c r="GJL271" s="254"/>
      <c r="GJM271" s="254"/>
      <c r="GJN271" s="254"/>
      <c r="GJO271" s="254"/>
      <c r="GJP271" s="254"/>
      <c r="GJQ271" s="254"/>
      <c r="GJR271" s="254"/>
      <c r="GJS271" s="254"/>
      <c r="GJT271" s="254"/>
      <c r="GJU271" s="254"/>
      <c r="GJV271" s="254"/>
      <c r="GJW271" s="254"/>
      <c r="GJX271" s="254"/>
      <c r="GJY271" s="254"/>
      <c r="GJZ271" s="254"/>
      <c r="GKA271" s="254"/>
      <c r="GKB271" s="254"/>
      <c r="GKC271" s="254"/>
      <c r="GKD271" s="254"/>
      <c r="GKE271" s="254"/>
      <c r="GKF271" s="254"/>
      <c r="GKG271" s="254"/>
      <c r="GKH271" s="254"/>
      <c r="GKI271" s="254"/>
      <c r="GKJ271" s="254"/>
      <c r="GKK271" s="254"/>
      <c r="GKL271" s="254"/>
      <c r="GKM271" s="254"/>
      <c r="GKN271" s="254"/>
      <c r="GKO271" s="254"/>
      <c r="GKP271" s="254"/>
      <c r="GKQ271" s="254"/>
      <c r="GKR271" s="254"/>
      <c r="GKS271" s="254"/>
      <c r="GKT271" s="254"/>
      <c r="GKU271" s="254"/>
      <c r="GKV271" s="254"/>
      <c r="GKW271" s="254"/>
      <c r="GKX271" s="254"/>
      <c r="GKY271" s="254"/>
      <c r="GKZ271" s="254"/>
      <c r="GLA271" s="254"/>
      <c r="GLB271" s="254"/>
      <c r="GLC271" s="254"/>
      <c r="GLD271" s="254"/>
      <c r="GLE271" s="254"/>
      <c r="GLF271" s="254"/>
      <c r="GLG271" s="254"/>
      <c r="GLH271" s="254"/>
      <c r="GLI271" s="254"/>
      <c r="GLJ271" s="254"/>
      <c r="GLK271" s="254"/>
      <c r="GLL271" s="254"/>
      <c r="GLM271" s="254"/>
      <c r="GLN271" s="254"/>
      <c r="GLO271" s="254"/>
      <c r="GLP271" s="254"/>
      <c r="GLQ271" s="254"/>
      <c r="GLR271" s="254"/>
      <c r="GLS271" s="254"/>
      <c r="GLT271" s="254"/>
      <c r="GLU271" s="254"/>
      <c r="GLV271" s="254"/>
      <c r="GLW271" s="254"/>
      <c r="GLX271" s="254"/>
      <c r="GLY271" s="254"/>
      <c r="GLZ271" s="254"/>
      <c r="GMA271" s="254"/>
      <c r="GMB271" s="254"/>
      <c r="GMC271" s="254"/>
      <c r="GMD271" s="254"/>
      <c r="GME271" s="254"/>
      <c r="GMF271" s="254"/>
      <c r="GMG271" s="254"/>
      <c r="GMH271" s="254"/>
      <c r="GMI271" s="254"/>
      <c r="GMJ271" s="254"/>
      <c r="GMK271" s="254"/>
      <c r="GML271" s="254"/>
      <c r="GMM271" s="254"/>
      <c r="GMN271" s="254"/>
      <c r="GMO271" s="254"/>
      <c r="GMP271" s="254"/>
      <c r="GMQ271" s="254"/>
      <c r="GMR271" s="254"/>
      <c r="GMS271" s="254"/>
      <c r="GMT271" s="254"/>
      <c r="GMU271" s="254"/>
      <c r="GMV271" s="254"/>
      <c r="GMW271" s="254"/>
      <c r="GMX271" s="254"/>
      <c r="GMY271" s="254"/>
      <c r="GMZ271" s="254"/>
      <c r="GNA271" s="254"/>
      <c r="GNB271" s="254"/>
      <c r="GNC271" s="254"/>
      <c r="GND271" s="254"/>
      <c r="GNE271" s="254"/>
      <c r="GNF271" s="254"/>
      <c r="GNG271" s="254"/>
      <c r="GNH271" s="254"/>
      <c r="GNI271" s="254"/>
      <c r="GNJ271" s="254"/>
      <c r="GNK271" s="254"/>
      <c r="GNL271" s="254"/>
      <c r="GNM271" s="254"/>
      <c r="GNN271" s="254"/>
      <c r="GNO271" s="254"/>
      <c r="GNP271" s="254"/>
      <c r="GNQ271" s="254"/>
      <c r="GNR271" s="254"/>
      <c r="GNS271" s="254"/>
      <c r="GNT271" s="254"/>
      <c r="GNU271" s="254"/>
      <c r="GNV271" s="254"/>
      <c r="GNW271" s="254"/>
      <c r="GNX271" s="254"/>
      <c r="GNY271" s="254"/>
      <c r="GNZ271" s="254"/>
      <c r="GOA271" s="254"/>
      <c r="GOB271" s="254"/>
      <c r="GOC271" s="254"/>
      <c r="GOD271" s="254"/>
      <c r="GOE271" s="254"/>
      <c r="GOF271" s="254"/>
      <c r="GOG271" s="254"/>
      <c r="GOH271" s="254"/>
      <c r="GOI271" s="254"/>
      <c r="GOJ271" s="254"/>
      <c r="GOK271" s="254"/>
      <c r="GOL271" s="254"/>
      <c r="GOM271" s="254"/>
      <c r="GON271" s="254"/>
      <c r="GOO271" s="254"/>
      <c r="GOP271" s="254"/>
      <c r="GOQ271" s="254"/>
      <c r="GOR271" s="254"/>
      <c r="GOS271" s="254"/>
      <c r="GOT271" s="254"/>
      <c r="GOU271" s="254"/>
      <c r="GOV271" s="254"/>
      <c r="GOW271" s="254"/>
      <c r="GOX271" s="254"/>
      <c r="GOY271" s="254"/>
      <c r="GOZ271" s="254"/>
      <c r="GPA271" s="254"/>
      <c r="GPB271" s="254"/>
      <c r="GPC271" s="254"/>
      <c r="GPD271" s="254"/>
      <c r="GPE271" s="254"/>
      <c r="GPF271" s="254"/>
      <c r="GPG271" s="254"/>
      <c r="GPH271" s="254"/>
      <c r="GPI271" s="254"/>
      <c r="GPJ271" s="254"/>
      <c r="GPK271" s="254"/>
      <c r="GPL271" s="254"/>
      <c r="GPM271" s="254"/>
      <c r="GPN271" s="254"/>
      <c r="GPO271" s="254"/>
      <c r="GPP271" s="254"/>
      <c r="GPQ271" s="254"/>
      <c r="GPR271" s="254"/>
      <c r="GPS271" s="254"/>
      <c r="GPT271" s="254"/>
      <c r="GPU271" s="254"/>
      <c r="GPV271" s="254"/>
      <c r="GPW271" s="254"/>
      <c r="GPX271" s="254"/>
      <c r="GPY271" s="254"/>
      <c r="GPZ271" s="254"/>
      <c r="GQA271" s="254"/>
      <c r="GQB271" s="254"/>
      <c r="GQC271" s="254"/>
      <c r="GQD271" s="254"/>
      <c r="GQE271" s="254"/>
      <c r="GQF271" s="254"/>
      <c r="GQG271" s="254"/>
      <c r="GQH271" s="254"/>
      <c r="GQI271" s="254"/>
      <c r="GQJ271" s="254"/>
      <c r="GQK271" s="254"/>
      <c r="GQL271" s="254"/>
      <c r="GQM271" s="254"/>
      <c r="GQN271" s="254"/>
      <c r="GQO271" s="254"/>
      <c r="GQP271" s="254"/>
      <c r="GQQ271" s="254"/>
      <c r="GQR271" s="254"/>
      <c r="GQS271" s="254"/>
      <c r="GQT271" s="254"/>
      <c r="GQU271" s="254"/>
      <c r="GQV271" s="254"/>
      <c r="GQW271" s="254"/>
      <c r="GQX271" s="254"/>
      <c r="GQY271" s="254"/>
      <c r="GQZ271" s="254"/>
      <c r="GRA271" s="254"/>
      <c r="GRB271" s="254"/>
      <c r="GRC271" s="254"/>
      <c r="GRD271" s="254"/>
      <c r="GRE271" s="254"/>
      <c r="GRF271" s="254"/>
      <c r="GRG271" s="254"/>
      <c r="GRH271" s="254"/>
      <c r="GRI271" s="254"/>
      <c r="GRJ271" s="254"/>
      <c r="GRK271" s="254"/>
      <c r="GRL271" s="254"/>
      <c r="GRM271" s="254"/>
      <c r="GRN271" s="254"/>
      <c r="GRO271" s="254"/>
      <c r="GRP271" s="254"/>
      <c r="GRQ271" s="254"/>
      <c r="GRR271" s="254"/>
      <c r="GRS271" s="254"/>
      <c r="GRT271" s="254"/>
      <c r="GRU271" s="254"/>
      <c r="GRV271" s="254"/>
      <c r="GRW271" s="254"/>
      <c r="GRX271" s="254"/>
      <c r="GRY271" s="254"/>
      <c r="GRZ271" s="254"/>
      <c r="GSA271" s="254"/>
      <c r="GSB271" s="254"/>
      <c r="GSC271" s="254"/>
      <c r="GSD271" s="254"/>
      <c r="GSE271" s="254"/>
      <c r="GSF271" s="254"/>
      <c r="GSG271" s="254"/>
      <c r="GSH271" s="254"/>
      <c r="GSI271" s="254"/>
      <c r="GSJ271" s="254"/>
      <c r="GSK271" s="254"/>
      <c r="GSL271" s="254"/>
      <c r="GSM271" s="254"/>
      <c r="GSN271" s="254"/>
      <c r="GSO271" s="254"/>
      <c r="GSP271" s="254"/>
      <c r="GSQ271" s="254"/>
      <c r="GSR271" s="254"/>
      <c r="GSS271" s="254"/>
      <c r="GST271" s="254"/>
      <c r="GSU271" s="254"/>
      <c r="GSV271" s="254"/>
      <c r="GSW271" s="254"/>
      <c r="GSX271" s="254"/>
      <c r="GSY271" s="254"/>
      <c r="GSZ271" s="254"/>
      <c r="GTA271" s="254"/>
      <c r="GTB271" s="254"/>
      <c r="GTC271" s="254"/>
      <c r="GTD271" s="254"/>
      <c r="GTE271" s="254"/>
      <c r="GTF271" s="254"/>
      <c r="GTG271" s="254"/>
      <c r="GTH271" s="254"/>
      <c r="GTI271" s="254"/>
      <c r="GTJ271" s="254"/>
      <c r="GTK271" s="254"/>
      <c r="GTL271" s="254"/>
      <c r="GTM271" s="254"/>
      <c r="GTN271" s="254"/>
      <c r="GTO271" s="254"/>
      <c r="GTP271" s="254"/>
      <c r="GTQ271" s="254"/>
      <c r="GTR271" s="254"/>
      <c r="GTS271" s="254"/>
      <c r="GTT271" s="254"/>
      <c r="GTU271" s="254"/>
      <c r="GTV271" s="254"/>
      <c r="GTW271" s="254"/>
      <c r="GTX271" s="254"/>
      <c r="GTY271" s="254"/>
      <c r="GTZ271" s="254"/>
      <c r="GUA271" s="254"/>
      <c r="GUB271" s="254"/>
      <c r="GUC271" s="254"/>
      <c r="GUD271" s="254"/>
      <c r="GUE271" s="254"/>
      <c r="GUF271" s="254"/>
      <c r="GUG271" s="254"/>
      <c r="GUH271" s="254"/>
      <c r="GUI271" s="254"/>
      <c r="GUJ271" s="254"/>
      <c r="GUK271" s="254"/>
      <c r="GUL271" s="254"/>
      <c r="GUM271" s="254"/>
      <c r="GUN271" s="254"/>
      <c r="GUO271" s="254"/>
      <c r="GUP271" s="254"/>
      <c r="GUQ271" s="254"/>
      <c r="GUR271" s="254"/>
      <c r="GUS271" s="254"/>
      <c r="GUT271" s="254"/>
      <c r="GUU271" s="254"/>
      <c r="GUV271" s="254"/>
      <c r="GUW271" s="254"/>
      <c r="GUX271" s="254"/>
      <c r="GUY271" s="254"/>
      <c r="GUZ271" s="254"/>
      <c r="GVA271" s="254"/>
      <c r="GVB271" s="254"/>
      <c r="GVC271" s="254"/>
      <c r="GVD271" s="254"/>
      <c r="GVE271" s="254"/>
      <c r="GVF271" s="254"/>
      <c r="GVG271" s="254"/>
      <c r="GVH271" s="254"/>
      <c r="GVI271" s="254"/>
      <c r="GVJ271" s="254"/>
      <c r="GVK271" s="254"/>
      <c r="GVL271" s="254"/>
      <c r="GVM271" s="254"/>
      <c r="GVN271" s="254"/>
      <c r="GVO271" s="254"/>
      <c r="GVP271" s="254"/>
      <c r="GVQ271" s="254"/>
      <c r="GVR271" s="254"/>
      <c r="GVS271" s="254"/>
      <c r="GVT271" s="254"/>
      <c r="GVU271" s="254"/>
      <c r="GVV271" s="254"/>
      <c r="GVW271" s="254"/>
      <c r="GVX271" s="254"/>
      <c r="GVY271" s="254"/>
      <c r="GVZ271" s="254"/>
      <c r="GWA271" s="254"/>
      <c r="GWB271" s="254"/>
      <c r="GWC271" s="254"/>
      <c r="GWD271" s="254"/>
      <c r="GWE271" s="254"/>
      <c r="GWF271" s="254"/>
      <c r="GWG271" s="254"/>
      <c r="GWH271" s="254"/>
      <c r="GWI271" s="254"/>
      <c r="GWJ271" s="254"/>
      <c r="GWK271" s="254"/>
      <c r="GWL271" s="254"/>
      <c r="GWM271" s="254"/>
      <c r="GWN271" s="254"/>
      <c r="GWO271" s="254"/>
      <c r="GWP271" s="254"/>
      <c r="GWQ271" s="254"/>
      <c r="GWR271" s="254"/>
      <c r="GWS271" s="254"/>
      <c r="GWT271" s="254"/>
      <c r="GWU271" s="254"/>
      <c r="GWV271" s="254"/>
      <c r="GWW271" s="254"/>
      <c r="GWX271" s="254"/>
      <c r="GWY271" s="254"/>
      <c r="GWZ271" s="254"/>
      <c r="GXA271" s="254"/>
      <c r="GXB271" s="254"/>
      <c r="GXC271" s="254"/>
      <c r="GXD271" s="254"/>
      <c r="GXE271" s="254"/>
      <c r="GXF271" s="254"/>
      <c r="GXG271" s="254"/>
      <c r="GXH271" s="254"/>
      <c r="GXI271" s="254"/>
      <c r="GXJ271" s="254"/>
      <c r="GXK271" s="254"/>
      <c r="GXL271" s="254"/>
      <c r="GXM271" s="254"/>
      <c r="GXN271" s="254"/>
      <c r="GXO271" s="254"/>
      <c r="GXP271" s="254"/>
      <c r="GXQ271" s="254"/>
      <c r="GXR271" s="254"/>
      <c r="GXS271" s="254"/>
      <c r="GXT271" s="254"/>
      <c r="GXU271" s="254"/>
      <c r="GXV271" s="254"/>
      <c r="GXW271" s="254"/>
      <c r="GXX271" s="254"/>
      <c r="GXY271" s="254"/>
      <c r="GXZ271" s="254"/>
      <c r="GYA271" s="254"/>
      <c r="GYB271" s="254"/>
      <c r="GYC271" s="254"/>
      <c r="GYD271" s="254"/>
      <c r="GYE271" s="254"/>
      <c r="GYF271" s="254"/>
      <c r="GYG271" s="254"/>
      <c r="GYH271" s="254"/>
      <c r="GYI271" s="254"/>
      <c r="GYJ271" s="254"/>
      <c r="GYK271" s="254"/>
      <c r="GYL271" s="254"/>
      <c r="GYM271" s="254"/>
      <c r="GYN271" s="254"/>
      <c r="GYO271" s="254"/>
      <c r="GYP271" s="254"/>
      <c r="GYQ271" s="254"/>
      <c r="GYR271" s="254"/>
      <c r="GYS271" s="254"/>
      <c r="GYT271" s="254"/>
      <c r="GYU271" s="254"/>
      <c r="GYV271" s="254"/>
      <c r="GYW271" s="254"/>
      <c r="GYX271" s="254"/>
      <c r="GYY271" s="254"/>
      <c r="GYZ271" s="254"/>
      <c r="GZA271" s="254"/>
      <c r="GZB271" s="254"/>
      <c r="GZC271" s="254"/>
      <c r="GZD271" s="254"/>
      <c r="GZE271" s="254"/>
      <c r="GZF271" s="254"/>
      <c r="GZG271" s="254"/>
      <c r="GZH271" s="254"/>
      <c r="GZI271" s="254"/>
      <c r="GZJ271" s="254"/>
      <c r="GZK271" s="254"/>
      <c r="GZL271" s="254"/>
      <c r="GZM271" s="254"/>
      <c r="GZN271" s="254"/>
      <c r="GZO271" s="254"/>
      <c r="GZP271" s="254"/>
      <c r="GZQ271" s="254"/>
      <c r="GZR271" s="254"/>
      <c r="GZS271" s="254"/>
      <c r="GZT271" s="254"/>
      <c r="GZU271" s="254"/>
      <c r="GZV271" s="254"/>
      <c r="GZW271" s="254"/>
      <c r="GZX271" s="254"/>
      <c r="GZY271" s="254"/>
      <c r="GZZ271" s="254"/>
      <c r="HAA271" s="254"/>
      <c r="HAB271" s="254"/>
      <c r="HAC271" s="254"/>
      <c r="HAD271" s="254"/>
      <c r="HAE271" s="254"/>
      <c r="HAF271" s="254"/>
      <c r="HAG271" s="254"/>
      <c r="HAH271" s="254"/>
      <c r="HAI271" s="254"/>
      <c r="HAJ271" s="254"/>
      <c r="HAK271" s="254"/>
      <c r="HAL271" s="254"/>
      <c r="HAM271" s="254"/>
      <c r="HAN271" s="254"/>
      <c r="HAO271" s="254"/>
      <c r="HAP271" s="254"/>
      <c r="HAQ271" s="254"/>
      <c r="HAR271" s="254"/>
      <c r="HAS271" s="254"/>
      <c r="HAT271" s="254"/>
      <c r="HAU271" s="254"/>
      <c r="HAV271" s="254"/>
      <c r="HAW271" s="254"/>
      <c r="HAX271" s="254"/>
      <c r="HAY271" s="254"/>
      <c r="HAZ271" s="254"/>
      <c r="HBA271" s="254"/>
      <c r="HBB271" s="254"/>
      <c r="HBC271" s="254"/>
      <c r="HBD271" s="254"/>
      <c r="HBE271" s="254"/>
      <c r="HBF271" s="254"/>
      <c r="HBG271" s="254"/>
      <c r="HBH271" s="254"/>
      <c r="HBI271" s="254"/>
      <c r="HBJ271" s="254"/>
      <c r="HBK271" s="254"/>
      <c r="HBL271" s="254"/>
      <c r="HBM271" s="254"/>
      <c r="HBN271" s="254"/>
      <c r="HBO271" s="254"/>
      <c r="HBP271" s="254"/>
      <c r="HBQ271" s="254"/>
      <c r="HBR271" s="254"/>
      <c r="HBS271" s="254"/>
      <c r="HBT271" s="254"/>
      <c r="HBU271" s="254"/>
      <c r="HBV271" s="254"/>
      <c r="HBW271" s="254"/>
      <c r="HBX271" s="254"/>
      <c r="HBY271" s="254"/>
      <c r="HBZ271" s="254"/>
      <c r="HCA271" s="254"/>
      <c r="HCB271" s="254"/>
      <c r="HCC271" s="254"/>
      <c r="HCD271" s="254"/>
      <c r="HCE271" s="254"/>
      <c r="HCF271" s="254"/>
      <c r="HCG271" s="254"/>
      <c r="HCH271" s="254"/>
      <c r="HCI271" s="254"/>
      <c r="HCJ271" s="254"/>
      <c r="HCK271" s="254"/>
      <c r="HCL271" s="254"/>
      <c r="HCM271" s="254"/>
      <c r="HCN271" s="254"/>
      <c r="HCO271" s="254"/>
      <c r="HCP271" s="254"/>
      <c r="HCQ271" s="254"/>
      <c r="HCR271" s="254"/>
      <c r="HCS271" s="254"/>
      <c r="HCT271" s="254"/>
      <c r="HCU271" s="254"/>
      <c r="HCV271" s="254"/>
      <c r="HCW271" s="254"/>
      <c r="HCX271" s="254"/>
      <c r="HCY271" s="254"/>
      <c r="HCZ271" s="254"/>
      <c r="HDA271" s="254"/>
      <c r="HDB271" s="254"/>
      <c r="HDC271" s="254"/>
      <c r="HDD271" s="254"/>
      <c r="HDE271" s="254"/>
      <c r="HDF271" s="254"/>
      <c r="HDG271" s="254"/>
      <c r="HDH271" s="254"/>
      <c r="HDI271" s="254"/>
      <c r="HDJ271" s="254"/>
      <c r="HDK271" s="254"/>
      <c r="HDL271" s="254"/>
      <c r="HDM271" s="254"/>
      <c r="HDN271" s="254"/>
      <c r="HDO271" s="254"/>
      <c r="HDP271" s="254"/>
      <c r="HDQ271" s="254"/>
      <c r="HDR271" s="254"/>
      <c r="HDS271" s="254"/>
      <c r="HDT271" s="254"/>
      <c r="HDU271" s="254"/>
      <c r="HDV271" s="254"/>
      <c r="HDW271" s="254"/>
      <c r="HDX271" s="254"/>
      <c r="HDY271" s="254"/>
      <c r="HDZ271" s="254"/>
      <c r="HEA271" s="254"/>
      <c r="HEB271" s="254"/>
      <c r="HEC271" s="254"/>
      <c r="HED271" s="254"/>
      <c r="HEE271" s="254"/>
      <c r="HEF271" s="254"/>
      <c r="HEG271" s="254"/>
      <c r="HEH271" s="254"/>
      <c r="HEI271" s="254"/>
      <c r="HEJ271" s="254"/>
      <c r="HEK271" s="254"/>
      <c r="HEL271" s="254"/>
      <c r="HEM271" s="254"/>
      <c r="HEN271" s="254"/>
      <c r="HEO271" s="254"/>
      <c r="HEP271" s="254"/>
      <c r="HEQ271" s="254"/>
      <c r="HER271" s="254"/>
      <c r="HES271" s="254"/>
      <c r="HET271" s="254"/>
      <c r="HEU271" s="254"/>
      <c r="HEV271" s="254"/>
      <c r="HEW271" s="254"/>
      <c r="HEX271" s="254"/>
      <c r="HEY271" s="254"/>
      <c r="HEZ271" s="254"/>
      <c r="HFA271" s="254"/>
      <c r="HFB271" s="254"/>
      <c r="HFC271" s="254"/>
      <c r="HFD271" s="254"/>
      <c r="HFE271" s="254"/>
      <c r="HFF271" s="254"/>
      <c r="HFG271" s="254"/>
      <c r="HFH271" s="254"/>
      <c r="HFI271" s="254"/>
      <c r="HFJ271" s="254"/>
      <c r="HFK271" s="254"/>
      <c r="HFL271" s="254"/>
      <c r="HFM271" s="254"/>
      <c r="HFN271" s="254"/>
      <c r="HFO271" s="254"/>
      <c r="HFP271" s="254"/>
      <c r="HFQ271" s="254"/>
      <c r="HFR271" s="254"/>
      <c r="HFS271" s="254"/>
      <c r="HFT271" s="254"/>
      <c r="HFU271" s="254"/>
      <c r="HFV271" s="254"/>
      <c r="HFW271" s="254"/>
      <c r="HFX271" s="254"/>
      <c r="HFY271" s="254"/>
      <c r="HFZ271" s="254"/>
      <c r="HGA271" s="254"/>
      <c r="HGB271" s="254"/>
      <c r="HGC271" s="254"/>
      <c r="HGD271" s="254"/>
      <c r="HGE271" s="254"/>
      <c r="HGF271" s="254"/>
      <c r="HGG271" s="254"/>
      <c r="HGH271" s="254"/>
      <c r="HGI271" s="254"/>
      <c r="HGJ271" s="254"/>
      <c r="HGK271" s="254"/>
      <c r="HGL271" s="254"/>
      <c r="HGM271" s="254"/>
      <c r="HGN271" s="254"/>
      <c r="HGO271" s="254"/>
      <c r="HGP271" s="254"/>
      <c r="HGQ271" s="254"/>
      <c r="HGR271" s="254"/>
      <c r="HGS271" s="254"/>
      <c r="HGT271" s="254"/>
      <c r="HGU271" s="254"/>
      <c r="HGV271" s="254"/>
      <c r="HGW271" s="254"/>
      <c r="HGX271" s="254"/>
      <c r="HGY271" s="254"/>
      <c r="HGZ271" s="254"/>
      <c r="HHA271" s="254"/>
      <c r="HHB271" s="254"/>
      <c r="HHC271" s="254"/>
      <c r="HHD271" s="254"/>
      <c r="HHE271" s="254"/>
      <c r="HHF271" s="254"/>
      <c r="HHG271" s="254"/>
      <c r="HHH271" s="254"/>
      <c r="HHI271" s="254"/>
      <c r="HHJ271" s="254"/>
      <c r="HHK271" s="254"/>
      <c r="HHL271" s="254"/>
      <c r="HHM271" s="254"/>
      <c r="HHN271" s="254"/>
      <c r="HHO271" s="254"/>
      <c r="HHP271" s="254"/>
      <c r="HHQ271" s="254"/>
      <c r="HHR271" s="254"/>
      <c r="HHS271" s="254"/>
      <c r="HHT271" s="254"/>
      <c r="HHU271" s="254"/>
      <c r="HHV271" s="254"/>
      <c r="HHW271" s="254"/>
      <c r="HHX271" s="254"/>
      <c r="HHY271" s="254"/>
      <c r="HHZ271" s="254"/>
      <c r="HIA271" s="254"/>
      <c r="HIB271" s="254"/>
      <c r="HIC271" s="254"/>
      <c r="HID271" s="254"/>
      <c r="HIE271" s="254"/>
      <c r="HIF271" s="254"/>
      <c r="HIG271" s="254"/>
      <c r="HIH271" s="254"/>
      <c r="HII271" s="254"/>
      <c r="HIJ271" s="254"/>
      <c r="HIK271" s="254"/>
      <c r="HIL271" s="254"/>
      <c r="HIM271" s="254"/>
      <c r="HIN271" s="254"/>
      <c r="HIO271" s="254"/>
      <c r="HIP271" s="254"/>
      <c r="HIQ271" s="254"/>
      <c r="HIR271" s="254"/>
      <c r="HIS271" s="254"/>
      <c r="HIT271" s="254"/>
      <c r="HIU271" s="254"/>
      <c r="HIV271" s="254"/>
      <c r="HIW271" s="254"/>
      <c r="HIX271" s="254"/>
      <c r="HIY271" s="254"/>
      <c r="HIZ271" s="254"/>
      <c r="HJA271" s="254"/>
      <c r="HJB271" s="254"/>
      <c r="HJC271" s="254"/>
      <c r="HJD271" s="254"/>
      <c r="HJE271" s="254"/>
      <c r="HJF271" s="254"/>
      <c r="HJG271" s="254"/>
      <c r="HJH271" s="254"/>
      <c r="HJI271" s="254"/>
      <c r="HJJ271" s="254"/>
      <c r="HJK271" s="254"/>
      <c r="HJL271" s="254"/>
      <c r="HJM271" s="254"/>
      <c r="HJN271" s="254"/>
      <c r="HJO271" s="254"/>
      <c r="HJP271" s="254"/>
      <c r="HJQ271" s="254"/>
      <c r="HJR271" s="254"/>
      <c r="HJS271" s="254"/>
      <c r="HJT271" s="254"/>
      <c r="HJU271" s="254"/>
      <c r="HJV271" s="254"/>
      <c r="HJW271" s="254"/>
      <c r="HJX271" s="254"/>
      <c r="HJY271" s="254"/>
      <c r="HJZ271" s="254"/>
      <c r="HKA271" s="254"/>
      <c r="HKB271" s="254"/>
      <c r="HKC271" s="254"/>
      <c r="HKD271" s="254"/>
      <c r="HKE271" s="254"/>
      <c r="HKF271" s="254"/>
      <c r="HKG271" s="254"/>
      <c r="HKH271" s="254"/>
      <c r="HKI271" s="254"/>
      <c r="HKJ271" s="254"/>
      <c r="HKK271" s="254"/>
      <c r="HKL271" s="254"/>
      <c r="HKM271" s="254"/>
      <c r="HKN271" s="254"/>
      <c r="HKO271" s="254"/>
      <c r="HKP271" s="254"/>
      <c r="HKQ271" s="254"/>
      <c r="HKR271" s="254"/>
      <c r="HKS271" s="254"/>
      <c r="HKT271" s="254"/>
      <c r="HKU271" s="254"/>
      <c r="HKV271" s="254"/>
      <c r="HKW271" s="254"/>
      <c r="HKX271" s="254"/>
      <c r="HKY271" s="254"/>
      <c r="HKZ271" s="254"/>
      <c r="HLA271" s="254"/>
      <c r="HLB271" s="254"/>
      <c r="HLC271" s="254"/>
      <c r="HLD271" s="254"/>
      <c r="HLE271" s="254"/>
      <c r="HLF271" s="254"/>
      <c r="HLG271" s="254"/>
      <c r="HLH271" s="254"/>
      <c r="HLI271" s="254"/>
      <c r="HLJ271" s="254"/>
      <c r="HLK271" s="254"/>
      <c r="HLL271" s="254"/>
      <c r="HLM271" s="254"/>
      <c r="HLN271" s="254"/>
      <c r="HLO271" s="254"/>
      <c r="HLP271" s="254"/>
      <c r="HLQ271" s="254"/>
      <c r="HLR271" s="254"/>
      <c r="HLS271" s="254"/>
      <c r="HLT271" s="254"/>
      <c r="HLU271" s="254"/>
      <c r="HLV271" s="254"/>
      <c r="HLW271" s="254"/>
      <c r="HLX271" s="254"/>
      <c r="HLY271" s="254"/>
      <c r="HLZ271" s="254"/>
      <c r="HMA271" s="254"/>
      <c r="HMB271" s="254"/>
      <c r="HMC271" s="254"/>
      <c r="HMD271" s="254"/>
      <c r="HME271" s="254"/>
      <c r="HMF271" s="254"/>
      <c r="HMG271" s="254"/>
      <c r="HMH271" s="254"/>
      <c r="HMI271" s="254"/>
      <c r="HMJ271" s="254"/>
      <c r="HMK271" s="254"/>
      <c r="HML271" s="254"/>
      <c r="HMM271" s="254"/>
      <c r="HMN271" s="254"/>
      <c r="HMO271" s="254"/>
      <c r="HMP271" s="254"/>
      <c r="HMQ271" s="254"/>
      <c r="HMR271" s="254"/>
      <c r="HMS271" s="254"/>
      <c r="HMT271" s="254"/>
      <c r="HMU271" s="254"/>
      <c r="HMV271" s="254"/>
      <c r="HMW271" s="254"/>
      <c r="HMX271" s="254"/>
      <c r="HMY271" s="254"/>
      <c r="HMZ271" s="254"/>
      <c r="HNA271" s="254"/>
      <c r="HNB271" s="254"/>
      <c r="HNC271" s="254"/>
      <c r="HND271" s="254"/>
      <c r="HNE271" s="254"/>
      <c r="HNF271" s="254"/>
      <c r="HNG271" s="254"/>
      <c r="HNH271" s="254"/>
      <c r="HNI271" s="254"/>
      <c r="HNJ271" s="254"/>
      <c r="HNK271" s="254"/>
      <c r="HNL271" s="254"/>
      <c r="HNM271" s="254"/>
      <c r="HNN271" s="254"/>
      <c r="HNO271" s="254"/>
      <c r="HNP271" s="254"/>
      <c r="HNQ271" s="254"/>
      <c r="HNR271" s="254"/>
      <c r="HNS271" s="254"/>
      <c r="HNT271" s="254"/>
      <c r="HNU271" s="254"/>
      <c r="HNV271" s="254"/>
      <c r="HNW271" s="254"/>
      <c r="HNX271" s="254"/>
      <c r="HNY271" s="254"/>
      <c r="HNZ271" s="254"/>
      <c r="HOA271" s="254"/>
      <c r="HOB271" s="254"/>
      <c r="HOC271" s="254"/>
      <c r="HOD271" s="254"/>
      <c r="HOE271" s="254"/>
      <c r="HOF271" s="254"/>
      <c r="HOG271" s="254"/>
      <c r="HOH271" s="254"/>
      <c r="HOI271" s="254"/>
      <c r="HOJ271" s="254"/>
      <c r="HOK271" s="254"/>
      <c r="HOL271" s="254"/>
      <c r="HOM271" s="254"/>
      <c r="HON271" s="254"/>
      <c r="HOO271" s="254"/>
      <c r="HOP271" s="254"/>
      <c r="HOQ271" s="254"/>
      <c r="HOR271" s="254"/>
      <c r="HOS271" s="254"/>
      <c r="HOT271" s="254"/>
      <c r="HOU271" s="254"/>
      <c r="HOV271" s="254"/>
      <c r="HOW271" s="254"/>
      <c r="HOX271" s="254"/>
      <c r="HOY271" s="254"/>
      <c r="HOZ271" s="254"/>
      <c r="HPA271" s="254"/>
      <c r="HPB271" s="254"/>
      <c r="HPC271" s="254"/>
      <c r="HPD271" s="254"/>
      <c r="HPE271" s="254"/>
      <c r="HPF271" s="254"/>
      <c r="HPG271" s="254"/>
      <c r="HPH271" s="254"/>
      <c r="HPI271" s="254"/>
      <c r="HPJ271" s="254"/>
      <c r="HPK271" s="254"/>
      <c r="HPL271" s="254"/>
      <c r="HPM271" s="254"/>
      <c r="HPN271" s="254"/>
      <c r="HPO271" s="254"/>
      <c r="HPP271" s="254"/>
      <c r="HPQ271" s="254"/>
      <c r="HPR271" s="254"/>
      <c r="HPS271" s="254"/>
      <c r="HPT271" s="254"/>
      <c r="HPU271" s="254"/>
      <c r="HPV271" s="254"/>
      <c r="HPW271" s="254"/>
      <c r="HPX271" s="254"/>
      <c r="HPY271" s="254"/>
      <c r="HPZ271" s="254"/>
      <c r="HQA271" s="254"/>
      <c r="HQB271" s="254"/>
      <c r="HQC271" s="254"/>
      <c r="HQD271" s="254"/>
      <c r="HQE271" s="254"/>
      <c r="HQF271" s="254"/>
      <c r="HQG271" s="254"/>
      <c r="HQH271" s="254"/>
      <c r="HQI271" s="254"/>
      <c r="HQJ271" s="254"/>
      <c r="HQK271" s="254"/>
      <c r="HQL271" s="254"/>
      <c r="HQM271" s="254"/>
      <c r="HQN271" s="254"/>
      <c r="HQO271" s="254"/>
      <c r="HQP271" s="254"/>
      <c r="HQQ271" s="254"/>
      <c r="HQR271" s="254"/>
      <c r="HQS271" s="254"/>
      <c r="HQT271" s="254"/>
      <c r="HQU271" s="254"/>
      <c r="HQV271" s="254"/>
      <c r="HQW271" s="254"/>
      <c r="HQX271" s="254"/>
      <c r="HQY271" s="254"/>
      <c r="HQZ271" s="254"/>
      <c r="HRA271" s="254"/>
      <c r="HRB271" s="254"/>
      <c r="HRC271" s="254"/>
      <c r="HRD271" s="254"/>
      <c r="HRE271" s="254"/>
      <c r="HRF271" s="254"/>
      <c r="HRG271" s="254"/>
      <c r="HRH271" s="254"/>
      <c r="HRI271" s="254"/>
      <c r="HRJ271" s="254"/>
      <c r="HRK271" s="254"/>
      <c r="HRL271" s="254"/>
      <c r="HRM271" s="254"/>
      <c r="HRN271" s="254"/>
      <c r="HRO271" s="254"/>
      <c r="HRP271" s="254"/>
      <c r="HRQ271" s="254"/>
      <c r="HRR271" s="254"/>
      <c r="HRS271" s="254"/>
      <c r="HRT271" s="254"/>
      <c r="HRU271" s="254"/>
      <c r="HRV271" s="254"/>
      <c r="HRW271" s="254"/>
      <c r="HRX271" s="254"/>
      <c r="HRY271" s="254"/>
      <c r="HRZ271" s="254"/>
      <c r="HSA271" s="254"/>
      <c r="HSB271" s="254"/>
      <c r="HSC271" s="254"/>
      <c r="HSD271" s="254"/>
      <c r="HSE271" s="254"/>
      <c r="HSF271" s="254"/>
      <c r="HSG271" s="254"/>
      <c r="HSH271" s="254"/>
      <c r="HSI271" s="254"/>
      <c r="HSJ271" s="254"/>
      <c r="HSK271" s="254"/>
      <c r="HSL271" s="254"/>
      <c r="HSM271" s="254"/>
      <c r="HSN271" s="254"/>
      <c r="HSO271" s="254"/>
      <c r="HSP271" s="254"/>
      <c r="HSQ271" s="254"/>
      <c r="HSR271" s="254"/>
      <c r="HSS271" s="254"/>
      <c r="HST271" s="254"/>
      <c r="HSU271" s="254"/>
      <c r="HSV271" s="254"/>
      <c r="HSW271" s="254"/>
      <c r="HSX271" s="254"/>
      <c r="HSY271" s="254"/>
      <c r="HSZ271" s="254"/>
      <c r="HTA271" s="254"/>
      <c r="HTB271" s="254"/>
      <c r="HTC271" s="254"/>
      <c r="HTD271" s="254"/>
      <c r="HTE271" s="254"/>
      <c r="HTF271" s="254"/>
      <c r="HTG271" s="254"/>
      <c r="HTH271" s="254"/>
      <c r="HTI271" s="254"/>
      <c r="HTJ271" s="254"/>
      <c r="HTK271" s="254"/>
      <c r="HTL271" s="254"/>
      <c r="HTM271" s="254"/>
      <c r="HTN271" s="254"/>
      <c r="HTO271" s="254"/>
      <c r="HTP271" s="254"/>
      <c r="HTQ271" s="254"/>
      <c r="HTR271" s="254"/>
      <c r="HTS271" s="254"/>
      <c r="HTT271" s="254"/>
      <c r="HTU271" s="254"/>
      <c r="HTV271" s="254"/>
      <c r="HTW271" s="254"/>
      <c r="HTX271" s="254"/>
      <c r="HTY271" s="254"/>
      <c r="HTZ271" s="254"/>
      <c r="HUA271" s="254"/>
      <c r="HUB271" s="254"/>
      <c r="HUC271" s="254"/>
      <c r="HUD271" s="254"/>
      <c r="HUE271" s="254"/>
      <c r="HUF271" s="254"/>
      <c r="HUG271" s="254"/>
      <c r="HUH271" s="254"/>
      <c r="HUI271" s="254"/>
      <c r="HUJ271" s="254"/>
      <c r="HUK271" s="254"/>
      <c r="HUL271" s="254"/>
      <c r="HUM271" s="254"/>
      <c r="HUN271" s="254"/>
      <c r="HUO271" s="254"/>
      <c r="HUP271" s="254"/>
      <c r="HUQ271" s="254"/>
      <c r="HUR271" s="254"/>
      <c r="HUS271" s="254"/>
      <c r="HUT271" s="254"/>
      <c r="HUU271" s="254"/>
      <c r="HUV271" s="254"/>
      <c r="HUW271" s="254"/>
      <c r="HUX271" s="254"/>
      <c r="HUY271" s="254"/>
      <c r="HUZ271" s="254"/>
      <c r="HVA271" s="254"/>
      <c r="HVB271" s="254"/>
      <c r="HVC271" s="254"/>
      <c r="HVD271" s="254"/>
      <c r="HVE271" s="254"/>
      <c r="HVF271" s="254"/>
      <c r="HVG271" s="254"/>
      <c r="HVH271" s="254"/>
      <c r="HVI271" s="254"/>
      <c r="HVJ271" s="254"/>
      <c r="HVK271" s="254"/>
      <c r="HVL271" s="254"/>
      <c r="HVM271" s="254"/>
      <c r="HVN271" s="254"/>
      <c r="HVO271" s="254"/>
      <c r="HVP271" s="254"/>
      <c r="HVQ271" s="254"/>
      <c r="HVR271" s="254"/>
      <c r="HVS271" s="254"/>
      <c r="HVT271" s="254"/>
      <c r="HVU271" s="254"/>
      <c r="HVV271" s="254"/>
      <c r="HVW271" s="254"/>
      <c r="HVX271" s="254"/>
      <c r="HVY271" s="254"/>
      <c r="HVZ271" s="254"/>
      <c r="HWA271" s="254"/>
      <c r="HWB271" s="254"/>
      <c r="HWC271" s="254"/>
      <c r="HWD271" s="254"/>
      <c r="HWE271" s="254"/>
      <c r="HWF271" s="254"/>
      <c r="HWG271" s="254"/>
      <c r="HWH271" s="254"/>
      <c r="HWI271" s="254"/>
      <c r="HWJ271" s="254"/>
      <c r="HWK271" s="254"/>
      <c r="HWL271" s="254"/>
      <c r="HWM271" s="254"/>
      <c r="HWN271" s="254"/>
      <c r="HWO271" s="254"/>
      <c r="HWP271" s="254"/>
      <c r="HWQ271" s="254"/>
      <c r="HWR271" s="254"/>
      <c r="HWS271" s="254"/>
      <c r="HWT271" s="254"/>
      <c r="HWU271" s="254"/>
      <c r="HWV271" s="254"/>
      <c r="HWW271" s="254"/>
      <c r="HWX271" s="254"/>
      <c r="HWY271" s="254"/>
      <c r="HWZ271" s="254"/>
      <c r="HXA271" s="254"/>
      <c r="HXB271" s="254"/>
      <c r="HXC271" s="254"/>
      <c r="HXD271" s="254"/>
      <c r="HXE271" s="254"/>
      <c r="HXF271" s="254"/>
      <c r="HXG271" s="254"/>
      <c r="HXH271" s="254"/>
      <c r="HXI271" s="254"/>
      <c r="HXJ271" s="254"/>
      <c r="HXK271" s="254"/>
      <c r="HXL271" s="254"/>
      <c r="HXM271" s="254"/>
      <c r="HXN271" s="254"/>
      <c r="HXO271" s="254"/>
      <c r="HXP271" s="254"/>
      <c r="HXQ271" s="254"/>
      <c r="HXR271" s="254"/>
      <c r="HXS271" s="254"/>
      <c r="HXT271" s="254"/>
      <c r="HXU271" s="254"/>
      <c r="HXV271" s="254"/>
      <c r="HXW271" s="254"/>
      <c r="HXX271" s="254"/>
      <c r="HXY271" s="254"/>
      <c r="HXZ271" s="254"/>
      <c r="HYA271" s="254"/>
      <c r="HYB271" s="254"/>
      <c r="HYC271" s="254"/>
      <c r="HYD271" s="254"/>
      <c r="HYE271" s="254"/>
      <c r="HYF271" s="254"/>
      <c r="HYG271" s="254"/>
      <c r="HYH271" s="254"/>
      <c r="HYI271" s="254"/>
      <c r="HYJ271" s="254"/>
      <c r="HYK271" s="254"/>
      <c r="HYL271" s="254"/>
      <c r="HYM271" s="254"/>
      <c r="HYN271" s="254"/>
      <c r="HYO271" s="254"/>
      <c r="HYP271" s="254"/>
      <c r="HYQ271" s="254"/>
      <c r="HYR271" s="254"/>
      <c r="HYS271" s="254"/>
      <c r="HYT271" s="254"/>
      <c r="HYU271" s="254"/>
      <c r="HYV271" s="254"/>
      <c r="HYW271" s="254"/>
      <c r="HYX271" s="254"/>
      <c r="HYY271" s="254"/>
      <c r="HYZ271" s="254"/>
      <c r="HZA271" s="254"/>
      <c r="HZB271" s="254"/>
      <c r="HZC271" s="254"/>
      <c r="HZD271" s="254"/>
      <c r="HZE271" s="254"/>
      <c r="HZF271" s="254"/>
      <c r="HZG271" s="254"/>
      <c r="HZH271" s="254"/>
      <c r="HZI271" s="254"/>
      <c r="HZJ271" s="254"/>
      <c r="HZK271" s="254"/>
      <c r="HZL271" s="254"/>
      <c r="HZM271" s="254"/>
      <c r="HZN271" s="254"/>
      <c r="HZO271" s="254"/>
      <c r="HZP271" s="254"/>
      <c r="HZQ271" s="254"/>
      <c r="HZR271" s="254"/>
      <c r="HZS271" s="254"/>
      <c r="HZT271" s="254"/>
      <c r="HZU271" s="254"/>
      <c r="HZV271" s="254"/>
      <c r="HZW271" s="254"/>
      <c r="HZX271" s="254"/>
      <c r="HZY271" s="254"/>
      <c r="HZZ271" s="254"/>
      <c r="IAA271" s="254"/>
      <c r="IAB271" s="254"/>
      <c r="IAC271" s="254"/>
      <c r="IAD271" s="254"/>
      <c r="IAE271" s="254"/>
      <c r="IAF271" s="254"/>
      <c r="IAG271" s="254"/>
      <c r="IAH271" s="254"/>
      <c r="IAI271" s="254"/>
      <c r="IAJ271" s="254"/>
      <c r="IAK271" s="254"/>
      <c r="IAL271" s="254"/>
      <c r="IAM271" s="254"/>
      <c r="IAN271" s="254"/>
      <c r="IAO271" s="254"/>
      <c r="IAP271" s="254"/>
      <c r="IAQ271" s="254"/>
      <c r="IAR271" s="254"/>
      <c r="IAS271" s="254"/>
      <c r="IAT271" s="254"/>
      <c r="IAU271" s="254"/>
      <c r="IAV271" s="254"/>
      <c r="IAW271" s="254"/>
      <c r="IAX271" s="254"/>
      <c r="IAY271" s="254"/>
      <c r="IAZ271" s="254"/>
      <c r="IBA271" s="254"/>
      <c r="IBB271" s="254"/>
      <c r="IBC271" s="254"/>
      <c r="IBD271" s="254"/>
      <c r="IBE271" s="254"/>
      <c r="IBF271" s="254"/>
      <c r="IBG271" s="254"/>
      <c r="IBH271" s="254"/>
      <c r="IBI271" s="254"/>
      <c r="IBJ271" s="254"/>
      <c r="IBK271" s="254"/>
      <c r="IBL271" s="254"/>
      <c r="IBM271" s="254"/>
      <c r="IBN271" s="254"/>
      <c r="IBO271" s="254"/>
      <c r="IBP271" s="254"/>
      <c r="IBQ271" s="254"/>
      <c r="IBR271" s="254"/>
      <c r="IBS271" s="254"/>
      <c r="IBT271" s="254"/>
      <c r="IBU271" s="254"/>
      <c r="IBV271" s="254"/>
      <c r="IBW271" s="254"/>
      <c r="IBX271" s="254"/>
      <c r="IBY271" s="254"/>
      <c r="IBZ271" s="254"/>
      <c r="ICA271" s="254"/>
      <c r="ICB271" s="254"/>
      <c r="ICC271" s="254"/>
      <c r="ICD271" s="254"/>
      <c r="ICE271" s="254"/>
      <c r="ICF271" s="254"/>
      <c r="ICG271" s="254"/>
      <c r="ICH271" s="254"/>
      <c r="ICI271" s="254"/>
      <c r="ICJ271" s="254"/>
      <c r="ICK271" s="254"/>
      <c r="ICL271" s="254"/>
      <c r="ICM271" s="254"/>
      <c r="ICN271" s="254"/>
      <c r="ICO271" s="254"/>
      <c r="ICP271" s="254"/>
      <c r="ICQ271" s="254"/>
      <c r="ICR271" s="254"/>
      <c r="ICS271" s="254"/>
      <c r="ICT271" s="254"/>
      <c r="ICU271" s="254"/>
      <c r="ICV271" s="254"/>
      <c r="ICW271" s="254"/>
      <c r="ICX271" s="254"/>
      <c r="ICY271" s="254"/>
      <c r="ICZ271" s="254"/>
      <c r="IDA271" s="254"/>
      <c r="IDB271" s="254"/>
      <c r="IDC271" s="254"/>
      <c r="IDD271" s="254"/>
      <c r="IDE271" s="254"/>
      <c r="IDF271" s="254"/>
      <c r="IDG271" s="254"/>
      <c r="IDH271" s="254"/>
      <c r="IDI271" s="254"/>
      <c r="IDJ271" s="254"/>
      <c r="IDK271" s="254"/>
      <c r="IDL271" s="254"/>
      <c r="IDM271" s="254"/>
      <c r="IDN271" s="254"/>
      <c r="IDO271" s="254"/>
      <c r="IDP271" s="254"/>
      <c r="IDQ271" s="254"/>
      <c r="IDR271" s="254"/>
      <c r="IDS271" s="254"/>
      <c r="IDT271" s="254"/>
      <c r="IDU271" s="254"/>
      <c r="IDV271" s="254"/>
      <c r="IDW271" s="254"/>
      <c r="IDX271" s="254"/>
      <c r="IDY271" s="254"/>
      <c r="IDZ271" s="254"/>
      <c r="IEA271" s="254"/>
      <c r="IEB271" s="254"/>
      <c r="IEC271" s="254"/>
      <c r="IED271" s="254"/>
      <c r="IEE271" s="254"/>
      <c r="IEF271" s="254"/>
      <c r="IEG271" s="254"/>
      <c r="IEH271" s="254"/>
      <c r="IEI271" s="254"/>
      <c r="IEJ271" s="254"/>
      <c r="IEK271" s="254"/>
      <c r="IEL271" s="254"/>
      <c r="IEM271" s="254"/>
      <c r="IEN271" s="254"/>
      <c r="IEO271" s="254"/>
      <c r="IEP271" s="254"/>
      <c r="IEQ271" s="254"/>
      <c r="IER271" s="254"/>
      <c r="IES271" s="254"/>
      <c r="IET271" s="254"/>
      <c r="IEU271" s="254"/>
      <c r="IEV271" s="254"/>
      <c r="IEW271" s="254"/>
      <c r="IEX271" s="254"/>
      <c r="IEY271" s="254"/>
      <c r="IEZ271" s="254"/>
      <c r="IFA271" s="254"/>
      <c r="IFB271" s="254"/>
      <c r="IFC271" s="254"/>
      <c r="IFD271" s="254"/>
      <c r="IFE271" s="254"/>
      <c r="IFF271" s="254"/>
      <c r="IFG271" s="254"/>
      <c r="IFH271" s="254"/>
      <c r="IFI271" s="254"/>
      <c r="IFJ271" s="254"/>
      <c r="IFK271" s="254"/>
      <c r="IFL271" s="254"/>
      <c r="IFM271" s="254"/>
      <c r="IFN271" s="254"/>
      <c r="IFO271" s="254"/>
      <c r="IFP271" s="254"/>
      <c r="IFQ271" s="254"/>
      <c r="IFR271" s="254"/>
      <c r="IFS271" s="254"/>
      <c r="IFT271" s="254"/>
      <c r="IFU271" s="254"/>
      <c r="IFV271" s="254"/>
      <c r="IFW271" s="254"/>
      <c r="IFX271" s="254"/>
      <c r="IFY271" s="254"/>
      <c r="IFZ271" s="254"/>
      <c r="IGA271" s="254"/>
      <c r="IGB271" s="254"/>
      <c r="IGC271" s="254"/>
      <c r="IGD271" s="254"/>
      <c r="IGE271" s="254"/>
      <c r="IGF271" s="254"/>
      <c r="IGG271" s="254"/>
      <c r="IGH271" s="254"/>
      <c r="IGI271" s="254"/>
      <c r="IGJ271" s="254"/>
      <c r="IGK271" s="254"/>
      <c r="IGL271" s="254"/>
      <c r="IGM271" s="254"/>
      <c r="IGN271" s="254"/>
      <c r="IGO271" s="254"/>
      <c r="IGP271" s="254"/>
      <c r="IGQ271" s="254"/>
      <c r="IGR271" s="254"/>
      <c r="IGS271" s="254"/>
      <c r="IGT271" s="254"/>
      <c r="IGU271" s="254"/>
      <c r="IGV271" s="254"/>
      <c r="IGW271" s="254"/>
      <c r="IGX271" s="254"/>
      <c r="IGY271" s="254"/>
      <c r="IGZ271" s="254"/>
      <c r="IHA271" s="254"/>
      <c r="IHB271" s="254"/>
      <c r="IHC271" s="254"/>
      <c r="IHD271" s="254"/>
      <c r="IHE271" s="254"/>
      <c r="IHF271" s="254"/>
      <c r="IHG271" s="254"/>
      <c r="IHH271" s="254"/>
      <c r="IHI271" s="254"/>
      <c r="IHJ271" s="254"/>
      <c r="IHK271" s="254"/>
      <c r="IHL271" s="254"/>
      <c r="IHM271" s="254"/>
      <c r="IHN271" s="254"/>
      <c r="IHO271" s="254"/>
      <c r="IHP271" s="254"/>
      <c r="IHQ271" s="254"/>
      <c r="IHR271" s="254"/>
      <c r="IHS271" s="254"/>
      <c r="IHT271" s="254"/>
      <c r="IHU271" s="254"/>
      <c r="IHV271" s="254"/>
      <c r="IHW271" s="254"/>
      <c r="IHX271" s="254"/>
      <c r="IHY271" s="254"/>
      <c r="IHZ271" s="254"/>
      <c r="IIA271" s="254"/>
      <c r="IIB271" s="254"/>
      <c r="IIC271" s="254"/>
      <c r="IID271" s="254"/>
      <c r="IIE271" s="254"/>
      <c r="IIF271" s="254"/>
      <c r="IIG271" s="254"/>
      <c r="IIH271" s="254"/>
      <c r="III271" s="254"/>
      <c r="IIJ271" s="254"/>
      <c r="IIK271" s="254"/>
      <c r="IIL271" s="254"/>
      <c r="IIM271" s="254"/>
      <c r="IIN271" s="254"/>
      <c r="IIO271" s="254"/>
      <c r="IIP271" s="254"/>
      <c r="IIQ271" s="254"/>
      <c r="IIR271" s="254"/>
      <c r="IIS271" s="254"/>
      <c r="IIT271" s="254"/>
      <c r="IIU271" s="254"/>
      <c r="IIV271" s="254"/>
      <c r="IIW271" s="254"/>
      <c r="IIX271" s="254"/>
      <c r="IIY271" s="254"/>
      <c r="IIZ271" s="254"/>
      <c r="IJA271" s="254"/>
      <c r="IJB271" s="254"/>
      <c r="IJC271" s="254"/>
      <c r="IJD271" s="254"/>
      <c r="IJE271" s="254"/>
      <c r="IJF271" s="254"/>
      <c r="IJG271" s="254"/>
      <c r="IJH271" s="254"/>
      <c r="IJI271" s="254"/>
      <c r="IJJ271" s="254"/>
      <c r="IJK271" s="254"/>
      <c r="IJL271" s="254"/>
      <c r="IJM271" s="254"/>
      <c r="IJN271" s="254"/>
      <c r="IJO271" s="254"/>
      <c r="IJP271" s="254"/>
      <c r="IJQ271" s="254"/>
      <c r="IJR271" s="254"/>
      <c r="IJS271" s="254"/>
      <c r="IJT271" s="254"/>
      <c r="IJU271" s="254"/>
      <c r="IJV271" s="254"/>
      <c r="IJW271" s="254"/>
      <c r="IJX271" s="254"/>
      <c r="IJY271" s="254"/>
      <c r="IJZ271" s="254"/>
      <c r="IKA271" s="254"/>
      <c r="IKB271" s="254"/>
      <c r="IKC271" s="254"/>
      <c r="IKD271" s="254"/>
      <c r="IKE271" s="254"/>
      <c r="IKF271" s="254"/>
      <c r="IKG271" s="254"/>
      <c r="IKH271" s="254"/>
      <c r="IKI271" s="254"/>
      <c r="IKJ271" s="254"/>
      <c r="IKK271" s="254"/>
      <c r="IKL271" s="254"/>
      <c r="IKM271" s="254"/>
      <c r="IKN271" s="254"/>
      <c r="IKO271" s="254"/>
      <c r="IKP271" s="254"/>
      <c r="IKQ271" s="254"/>
      <c r="IKR271" s="254"/>
      <c r="IKS271" s="254"/>
      <c r="IKT271" s="254"/>
      <c r="IKU271" s="254"/>
      <c r="IKV271" s="254"/>
      <c r="IKW271" s="254"/>
      <c r="IKX271" s="254"/>
      <c r="IKY271" s="254"/>
      <c r="IKZ271" s="254"/>
      <c r="ILA271" s="254"/>
      <c r="ILB271" s="254"/>
      <c r="ILC271" s="254"/>
      <c r="ILD271" s="254"/>
      <c r="ILE271" s="254"/>
      <c r="ILF271" s="254"/>
      <c r="ILG271" s="254"/>
      <c r="ILH271" s="254"/>
      <c r="ILI271" s="254"/>
      <c r="ILJ271" s="254"/>
      <c r="ILK271" s="254"/>
      <c r="ILL271" s="254"/>
      <c r="ILM271" s="254"/>
      <c r="ILN271" s="254"/>
      <c r="ILO271" s="254"/>
      <c r="ILP271" s="254"/>
      <c r="ILQ271" s="254"/>
      <c r="ILR271" s="254"/>
      <c r="ILS271" s="254"/>
      <c r="ILT271" s="254"/>
      <c r="ILU271" s="254"/>
      <c r="ILV271" s="254"/>
      <c r="ILW271" s="254"/>
      <c r="ILX271" s="254"/>
      <c r="ILY271" s="254"/>
      <c r="ILZ271" s="254"/>
      <c r="IMA271" s="254"/>
      <c r="IMB271" s="254"/>
      <c r="IMC271" s="254"/>
      <c r="IMD271" s="254"/>
      <c r="IME271" s="254"/>
      <c r="IMF271" s="254"/>
      <c r="IMG271" s="254"/>
      <c r="IMH271" s="254"/>
      <c r="IMI271" s="254"/>
      <c r="IMJ271" s="254"/>
      <c r="IMK271" s="254"/>
      <c r="IML271" s="254"/>
      <c r="IMM271" s="254"/>
      <c r="IMN271" s="254"/>
      <c r="IMO271" s="254"/>
      <c r="IMP271" s="254"/>
      <c r="IMQ271" s="254"/>
      <c r="IMR271" s="254"/>
      <c r="IMS271" s="254"/>
      <c r="IMT271" s="254"/>
      <c r="IMU271" s="254"/>
      <c r="IMV271" s="254"/>
      <c r="IMW271" s="254"/>
      <c r="IMX271" s="254"/>
      <c r="IMY271" s="254"/>
      <c r="IMZ271" s="254"/>
      <c r="INA271" s="254"/>
      <c r="INB271" s="254"/>
      <c r="INC271" s="254"/>
      <c r="IND271" s="254"/>
      <c r="INE271" s="254"/>
      <c r="INF271" s="254"/>
      <c r="ING271" s="254"/>
      <c r="INH271" s="254"/>
      <c r="INI271" s="254"/>
      <c r="INJ271" s="254"/>
      <c r="INK271" s="254"/>
      <c r="INL271" s="254"/>
      <c r="INM271" s="254"/>
      <c r="INN271" s="254"/>
      <c r="INO271" s="254"/>
      <c r="INP271" s="254"/>
      <c r="INQ271" s="254"/>
      <c r="INR271" s="254"/>
      <c r="INS271" s="254"/>
      <c r="INT271" s="254"/>
      <c r="INU271" s="254"/>
      <c r="INV271" s="254"/>
      <c r="INW271" s="254"/>
      <c r="INX271" s="254"/>
      <c r="INY271" s="254"/>
      <c r="INZ271" s="254"/>
      <c r="IOA271" s="254"/>
      <c r="IOB271" s="254"/>
      <c r="IOC271" s="254"/>
      <c r="IOD271" s="254"/>
      <c r="IOE271" s="254"/>
      <c r="IOF271" s="254"/>
      <c r="IOG271" s="254"/>
      <c r="IOH271" s="254"/>
      <c r="IOI271" s="254"/>
      <c r="IOJ271" s="254"/>
      <c r="IOK271" s="254"/>
      <c r="IOL271" s="254"/>
      <c r="IOM271" s="254"/>
      <c r="ION271" s="254"/>
      <c r="IOO271" s="254"/>
      <c r="IOP271" s="254"/>
      <c r="IOQ271" s="254"/>
      <c r="IOR271" s="254"/>
      <c r="IOS271" s="254"/>
      <c r="IOT271" s="254"/>
      <c r="IOU271" s="254"/>
      <c r="IOV271" s="254"/>
      <c r="IOW271" s="254"/>
      <c r="IOX271" s="254"/>
      <c r="IOY271" s="254"/>
      <c r="IOZ271" s="254"/>
      <c r="IPA271" s="254"/>
      <c r="IPB271" s="254"/>
      <c r="IPC271" s="254"/>
      <c r="IPD271" s="254"/>
      <c r="IPE271" s="254"/>
      <c r="IPF271" s="254"/>
      <c r="IPG271" s="254"/>
      <c r="IPH271" s="254"/>
      <c r="IPI271" s="254"/>
      <c r="IPJ271" s="254"/>
      <c r="IPK271" s="254"/>
      <c r="IPL271" s="254"/>
      <c r="IPM271" s="254"/>
      <c r="IPN271" s="254"/>
      <c r="IPO271" s="254"/>
      <c r="IPP271" s="254"/>
      <c r="IPQ271" s="254"/>
      <c r="IPR271" s="254"/>
      <c r="IPS271" s="254"/>
      <c r="IPT271" s="254"/>
      <c r="IPU271" s="254"/>
      <c r="IPV271" s="254"/>
      <c r="IPW271" s="254"/>
      <c r="IPX271" s="254"/>
      <c r="IPY271" s="254"/>
      <c r="IPZ271" s="254"/>
      <c r="IQA271" s="254"/>
      <c r="IQB271" s="254"/>
      <c r="IQC271" s="254"/>
      <c r="IQD271" s="254"/>
      <c r="IQE271" s="254"/>
      <c r="IQF271" s="254"/>
      <c r="IQG271" s="254"/>
      <c r="IQH271" s="254"/>
      <c r="IQI271" s="254"/>
      <c r="IQJ271" s="254"/>
      <c r="IQK271" s="254"/>
      <c r="IQL271" s="254"/>
      <c r="IQM271" s="254"/>
      <c r="IQN271" s="254"/>
      <c r="IQO271" s="254"/>
      <c r="IQP271" s="254"/>
      <c r="IQQ271" s="254"/>
      <c r="IQR271" s="254"/>
      <c r="IQS271" s="254"/>
      <c r="IQT271" s="254"/>
      <c r="IQU271" s="254"/>
      <c r="IQV271" s="254"/>
      <c r="IQW271" s="254"/>
      <c r="IQX271" s="254"/>
      <c r="IQY271" s="254"/>
      <c r="IQZ271" s="254"/>
      <c r="IRA271" s="254"/>
      <c r="IRB271" s="254"/>
      <c r="IRC271" s="254"/>
      <c r="IRD271" s="254"/>
      <c r="IRE271" s="254"/>
      <c r="IRF271" s="254"/>
      <c r="IRG271" s="254"/>
      <c r="IRH271" s="254"/>
      <c r="IRI271" s="254"/>
      <c r="IRJ271" s="254"/>
      <c r="IRK271" s="254"/>
      <c r="IRL271" s="254"/>
      <c r="IRM271" s="254"/>
      <c r="IRN271" s="254"/>
      <c r="IRO271" s="254"/>
      <c r="IRP271" s="254"/>
      <c r="IRQ271" s="254"/>
      <c r="IRR271" s="254"/>
      <c r="IRS271" s="254"/>
      <c r="IRT271" s="254"/>
      <c r="IRU271" s="254"/>
      <c r="IRV271" s="254"/>
      <c r="IRW271" s="254"/>
      <c r="IRX271" s="254"/>
      <c r="IRY271" s="254"/>
      <c r="IRZ271" s="254"/>
      <c r="ISA271" s="254"/>
      <c r="ISB271" s="254"/>
      <c r="ISC271" s="254"/>
      <c r="ISD271" s="254"/>
      <c r="ISE271" s="254"/>
      <c r="ISF271" s="254"/>
      <c r="ISG271" s="254"/>
      <c r="ISH271" s="254"/>
      <c r="ISI271" s="254"/>
      <c r="ISJ271" s="254"/>
      <c r="ISK271" s="254"/>
      <c r="ISL271" s="254"/>
      <c r="ISM271" s="254"/>
      <c r="ISN271" s="254"/>
      <c r="ISO271" s="254"/>
      <c r="ISP271" s="254"/>
      <c r="ISQ271" s="254"/>
      <c r="ISR271" s="254"/>
      <c r="ISS271" s="254"/>
      <c r="IST271" s="254"/>
      <c r="ISU271" s="254"/>
      <c r="ISV271" s="254"/>
      <c r="ISW271" s="254"/>
      <c r="ISX271" s="254"/>
      <c r="ISY271" s="254"/>
      <c r="ISZ271" s="254"/>
      <c r="ITA271" s="254"/>
      <c r="ITB271" s="254"/>
      <c r="ITC271" s="254"/>
      <c r="ITD271" s="254"/>
      <c r="ITE271" s="254"/>
      <c r="ITF271" s="254"/>
      <c r="ITG271" s="254"/>
      <c r="ITH271" s="254"/>
      <c r="ITI271" s="254"/>
      <c r="ITJ271" s="254"/>
      <c r="ITK271" s="254"/>
      <c r="ITL271" s="254"/>
      <c r="ITM271" s="254"/>
      <c r="ITN271" s="254"/>
      <c r="ITO271" s="254"/>
      <c r="ITP271" s="254"/>
      <c r="ITQ271" s="254"/>
      <c r="ITR271" s="254"/>
      <c r="ITS271" s="254"/>
      <c r="ITT271" s="254"/>
      <c r="ITU271" s="254"/>
      <c r="ITV271" s="254"/>
      <c r="ITW271" s="254"/>
      <c r="ITX271" s="254"/>
      <c r="ITY271" s="254"/>
      <c r="ITZ271" s="254"/>
      <c r="IUA271" s="254"/>
      <c r="IUB271" s="254"/>
      <c r="IUC271" s="254"/>
      <c r="IUD271" s="254"/>
      <c r="IUE271" s="254"/>
      <c r="IUF271" s="254"/>
      <c r="IUG271" s="254"/>
      <c r="IUH271" s="254"/>
      <c r="IUI271" s="254"/>
      <c r="IUJ271" s="254"/>
      <c r="IUK271" s="254"/>
      <c r="IUL271" s="254"/>
      <c r="IUM271" s="254"/>
      <c r="IUN271" s="254"/>
      <c r="IUO271" s="254"/>
      <c r="IUP271" s="254"/>
      <c r="IUQ271" s="254"/>
      <c r="IUR271" s="254"/>
      <c r="IUS271" s="254"/>
      <c r="IUT271" s="254"/>
      <c r="IUU271" s="254"/>
      <c r="IUV271" s="254"/>
      <c r="IUW271" s="254"/>
      <c r="IUX271" s="254"/>
      <c r="IUY271" s="254"/>
      <c r="IUZ271" s="254"/>
      <c r="IVA271" s="254"/>
      <c r="IVB271" s="254"/>
      <c r="IVC271" s="254"/>
      <c r="IVD271" s="254"/>
      <c r="IVE271" s="254"/>
      <c r="IVF271" s="254"/>
      <c r="IVG271" s="254"/>
      <c r="IVH271" s="254"/>
      <c r="IVI271" s="254"/>
      <c r="IVJ271" s="254"/>
      <c r="IVK271" s="254"/>
      <c r="IVL271" s="254"/>
      <c r="IVM271" s="254"/>
      <c r="IVN271" s="254"/>
      <c r="IVO271" s="254"/>
      <c r="IVP271" s="254"/>
      <c r="IVQ271" s="254"/>
      <c r="IVR271" s="254"/>
      <c r="IVS271" s="254"/>
      <c r="IVT271" s="254"/>
      <c r="IVU271" s="254"/>
      <c r="IVV271" s="254"/>
      <c r="IVW271" s="254"/>
      <c r="IVX271" s="254"/>
      <c r="IVY271" s="254"/>
      <c r="IVZ271" s="254"/>
      <c r="IWA271" s="254"/>
      <c r="IWB271" s="254"/>
      <c r="IWC271" s="254"/>
      <c r="IWD271" s="254"/>
      <c r="IWE271" s="254"/>
      <c r="IWF271" s="254"/>
      <c r="IWG271" s="254"/>
      <c r="IWH271" s="254"/>
      <c r="IWI271" s="254"/>
      <c r="IWJ271" s="254"/>
      <c r="IWK271" s="254"/>
      <c r="IWL271" s="254"/>
      <c r="IWM271" s="254"/>
      <c r="IWN271" s="254"/>
      <c r="IWO271" s="254"/>
      <c r="IWP271" s="254"/>
      <c r="IWQ271" s="254"/>
      <c r="IWR271" s="254"/>
      <c r="IWS271" s="254"/>
      <c r="IWT271" s="254"/>
      <c r="IWU271" s="254"/>
      <c r="IWV271" s="254"/>
      <c r="IWW271" s="254"/>
      <c r="IWX271" s="254"/>
      <c r="IWY271" s="254"/>
      <c r="IWZ271" s="254"/>
      <c r="IXA271" s="254"/>
      <c r="IXB271" s="254"/>
      <c r="IXC271" s="254"/>
      <c r="IXD271" s="254"/>
      <c r="IXE271" s="254"/>
      <c r="IXF271" s="254"/>
      <c r="IXG271" s="254"/>
      <c r="IXH271" s="254"/>
      <c r="IXI271" s="254"/>
      <c r="IXJ271" s="254"/>
      <c r="IXK271" s="254"/>
      <c r="IXL271" s="254"/>
      <c r="IXM271" s="254"/>
      <c r="IXN271" s="254"/>
      <c r="IXO271" s="254"/>
      <c r="IXP271" s="254"/>
      <c r="IXQ271" s="254"/>
      <c r="IXR271" s="254"/>
      <c r="IXS271" s="254"/>
      <c r="IXT271" s="254"/>
      <c r="IXU271" s="254"/>
      <c r="IXV271" s="254"/>
      <c r="IXW271" s="254"/>
      <c r="IXX271" s="254"/>
      <c r="IXY271" s="254"/>
      <c r="IXZ271" s="254"/>
      <c r="IYA271" s="254"/>
      <c r="IYB271" s="254"/>
      <c r="IYC271" s="254"/>
      <c r="IYD271" s="254"/>
      <c r="IYE271" s="254"/>
      <c r="IYF271" s="254"/>
      <c r="IYG271" s="254"/>
      <c r="IYH271" s="254"/>
      <c r="IYI271" s="254"/>
      <c r="IYJ271" s="254"/>
      <c r="IYK271" s="254"/>
      <c r="IYL271" s="254"/>
      <c r="IYM271" s="254"/>
      <c r="IYN271" s="254"/>
      <c r="IYO271" s="254"/>
      <c r="IYP271" s="254"/>
      <c r="IYQ271" s="254"/>
      <c r="IYR271" s="254"/>
      <c r="IYS271" s="254"/>
      <c r="IYT271" s="254"/>
      <c r="IYU271" s="254"/>
      <c r="IYV271" s="254"/>
      <c r="IYW271" s="254"/>
      <c r="IYX271" s="254"/>
      <c r="IYY271" s="254"/>
      <c r="IYZ271" s="254"/>
      <c r="IZA271" s="254"/>
      <c r="IZB271" s="254"/>
      <c r="IZC271" s="254"/>
      <c r="IZD271" s="254"/>
      <c r="IZE271" s="254"/>
      <c r="IZF271" s="254"/>
      <c r="IZG271" s="254"/>
      <c r="IZH271" s="254"/>
      <c r="IZI271" s="254"/>
      <c r="IZJ271" s="254"/>
      <c r="IZK271" s="254"/>
      <c r="IZL271" s="254"/>
      <c r="IZM271" s="254"/>
      <c r="IZN271" s="254"/>
      <c r="IZO271" s="254"/>
      <c r="IZP271" s="254"/>
      <c r="IZQ271" s="254"/>
      <c r="IZR271" s="254"/>
      <c r="IZS271" s="254"/>
      <c r="IZT271" s="254"/>
      <c r="IZU271" s="254"/>
      <c r="IZV271" s="254"/>
      <c r="IZW271" s="254"/>
      <c r="IZX271" s="254"/>
      <c r="IZY271" s="254"/>
      <c r="IZZ271" s="254"/>
      <c r="JAA271" s="254"/>
      <c r="JAB271" s="254"/>
      <c r="JAC271" s="254"/>
      <c r="JAD271" s="254"/>
      <c r="JAE271" s="254"/>
      <c r="JAF271" s="254"/>
      <c r="JAG271" s="254"/>
      <c r="JAH271" s="254"/>
      <c r="JAI271" s="254"/>
      <c r="JAJ271" s="254"/>
      <c r="JAK271" s="254"/>
      <c r="JAL271" s="254"/>
      <c r="JAM271" s="254"/>
      <c r="JAN271" s="254"/>
      <c r="JAO271" s="254"/>
      <c r="JAP271" s="254"/>
      <c r="JAQ271" s="254"/>
      <c r="JAR271" s="254"/>
      <c r="JAS271" s="254"/>
      <c r="JAT271" s="254"/>
      <c r="JAU271" s="254"/>
      <c r="JAV271" s="254"/>
      <c r="JAW271" s="254"/>
      <c r="JAX271" s="254"/>
      <c r="JAY271" s="254"/>
      <c r="JAZ271" s="254"/>
      <c r="JBA271" s="254"/>
      <c r="JBB271" s="254"/>
      <c r="JBC271" s="254"/>
      <c r="JBD271" s="254"/>
      <c r="JBE271" s="254"/>
      <c r="JBF271" s="254"/>
      <c r="JBG271" s="254"/>
      <c r="JBH271" s="254"/>
      <c r="JBI271" s="254"/>
      <c r="JBJ271" s="254"/>
      <c r="JBK271" s="254"/>
      <c r="JBL271" s="254"/>
      <c r="JBM271" s="254"/>
      <c r="JBN271" s="254"/>
      <c r="JBO271" s="254"/>
      <c r="JBP271" s="254"/>
      <c r="JBQ271" s="254"/>
      <c r="JBR271" s="254"/>
      <c r="JBS271" s="254"/>
      <c r="JBT271" s="254"/>
      <c r="JBU271" s="254"/>
      <c r="JBV271" s="254"/>
      <c r="JBW271" s="254"/>
      <c r="JBX271" s="254"/>
      <c r="JBY271" s="254"/>
      <c r="JBZ271" s="254"/>
      <c r="JCA271" s="254"/>
      <c r="JCB271" s="254"/>
      <c r="JCC271" s="254"/>
      <c r="JCD271" s="254"/>
      <c r="JCE271" s="254"/>
      <c r="JCF271" s="254"/>
      <c r="JCG271" s="254"/>
      <c r="JCH271" s="254"/>
      <c r="JCI271" s="254"/>
      <c r="JCJ271" s="254"/>
      <c r="JCK271" s="254"/>
      <c r="JCL271" s="254"/>
      <c r="JCM271" s="254"/>
      <c r="JCN271" s="254"/>
      <c r="JCO271" s="254"/>
      <c r="JCP271" s="254"/>
      <c r="JCQ271" s="254"/>
      <c r="JCR271" s="254"/>
      <c r="JCS271" s="254"/>
      <c r="JCT271" s="254"/>
      <c r="JCU271" s="254"/>
      <c r="JCV271" s="254"/>
      <c r="JCW271" s="254"/>
      <c r="JCX271" s="254"/>
      <c r="JCY271" s="254"/>
      <c r="JCZ271" s="254"/>
      <c r="JDA271" s="254"/>
      <c r="JDB271" s="254"/>
      <c r="JDC271" s="254"/>
      <c r="JDD271" s="254"/>
      <c r="JDE271" s="254"/>
      <c r="JDF271" s="254"/>
      <c r="JDG271" s="254"/>
      <c r="JDH271" s="254"/>
      <c r="JDI271" s="254"/>
      <c r="JDJ271" s="254"/>
      <c r="JDK271" s="254"/>
      <c r="JDL271" s="254"/>
      <c r="JDM271" s="254"/>
      <c r="JDN271" s="254"/>
      <c r="JDO271" s="254"/>
      <c r="JDP271" s="254"/>
      <c r="JDQ271" s="254"/>
      <c r="JDR271" s="254"/>
      <c r="JDS271" s="254"/>
      <c r="JDT271" s="254"/>
      <c r="JDU271" s="254"/>
      <c r="JDV271" s="254"/>
      <c r="JDW271" s="254"/>
      <c r="JDX271" s="254"/>
      <c r="JDY271" s="254"/>
      <c r="JDZ271" s="254"/>
      <c r="JEA271" s="254"/>
      <c r="JEB271" s="254"/>
      <c r="JEC271" s="254"/>
      <c r="JED271" s="254"/>
      <c r="JEE271" s="254"/>
      <c r="JEF271" s="254"/>
      <c r="JEG271" s="254"/>
      <c r="JEH271" s="254"/>
      <c r="JEI271" s="254"/>
      <c r="JEJ271" s="254"/>
      <c r="JEK271" s="254"/>
      <c r="JEL271" s="254"/>
      <c r="JEM271" s="254"/>
      <c r="JEN271" s="254"/>
      <c r="JEO271" s="254"/>
      <c r="JEP271" s="254"/>
      <c r="JEQ271" s="254"/>
      <c r="JER271" s="254"/>
      <c r="JES271" s="254"/>
      <c r="JET271" s="254"/>
      <c r="JEU271" s="254"/>
      <c r="JEV271" s="254"/>
      <c r="JEW271" s="254"/>
      <c r="JEX271" s="254"/>
      <c r="JEY271" s="254"/>
      <c r="JEZ271" s="254"/>
      <c r="JFA271" s="254"/>
      <c r="JFB271" s="254"/>
      <c r="JFC271" s="254"/>
      <c r="JFD271" s="254"/>
      <c r="JFE271" s="254"/>
      <c r="JFF271" s="254"/>
      <c r="JFG271" s="254"/>
      <c r="JFH271" s="254"/>
      <c r="JFI271" s="254"/>
      <c r="JFJ271" s="254"/>
      <c r="JFK271" s="254"/>
      <c r="JFL271" s="254"/>
      <c r="JFM271" s="254"/>
      <c r="JFN271" s="254"/>
      <c r="JFO271" s="254"/>
      <c r="JFP271" s="254"/>
      <c r="JFQ271" s="254"/>
      <c r="JFR271" s="254"/>
      <c r="JFS271" s="254"/>
      <c r="JFT271" s="254"/>
      <c r="JFU271" s="254"/>
      <c r="JFV271" s="254"/>
      <c r="JFW271" s="254"/>
      <c r="JFX271" s="254"/>
      <c r="JFY271" s="254"/>
      <c r="JFZ271" s="254"/>
      <c r="JGA271" s="254"/>
      <c r="JGB271" s="254"/>
      <c r="JGC271" s="254"/>
      <c r="JGD271" s="254"/>
      <c r="JGE271" s="254"/>
      <c r="JGF271" s="254"/>
      <c r="JGG271" s="254"/>
      <c r="JGH271" s="254"/>
      <c r="JGI271" s="254"/>
      <c r="JGJ271" s="254"/>
      <c r="JGK271" s="254"/>
      <c r="JGL271" s="254"/>
      <c r="JGM271" s="254"/>
      <c r="JGN271" s="254"/>
      <c r="JGO271" s="254"/>
      <c r="JGP271" s="254"/>
      <c r="JGQ271" s="254"/>
      <c r="JGR271" s="254"/>
      <c r="JGS271" s="254"/>
      <c r="JGT271" s="254"/>
      <c r="JGU271" s="254"/>
      <c r="JGV271" s="254"/>
      <c r="JGW271" s="254"/>
      <c r="JGX271" s="254"/>
      <c r="JGY271" s="254"/>
      <c r="JGZ271" s="254"/>
      <c r="JHA271" s="254"/>
      <c r="JHB271" s="254"/>
      <c r="JHC271" s="254"/>
      <c r="JHD271" s="254"/>
      <c r="JHE271" s="254"/>
      <c r="JHF271" s="254"/>
      <c r="JHG271" s="254"/>
      <c r="JHH271" s="254"/>
      <c r="JHI271" s="254"/>
      <c r="JHJ271" s="254"/>
      <c r="JHK271" s="254"/>
      <c r="JHL271" s="254"/>
      <c r="JHM271" s="254"/>
      <c r="JHN271" s="254"/>
      <c r="JHO271" s="254"/>
      <c r="JHP271" s="254"/>
      <c r="JHQ271" s="254"/>
      <c r="JHR271" s="254"/>
      <c r="JHS271" s="254"/>
      <c r="JHT271" s="254"/>
      <c r="JHU271" s="254"/>
      <c r="JHV271" s="254"/>
      <c r="JHW271" s="254"/>
      <c r="JHX271" s="254"/>
      <c r="JHY271" s="254"/>
      <c r="JHZ271" s="254"/>
      <c r="JIA271" s="254"/>
      <c r="JIB271" s="254"/>
      <c r="JIC271" s="254"/>
      <c r="JID271" s="254"/>
      <c r="JIE271" s="254"/>
      <c r="JIF271" s="254"/>
      <c r="JIG271" s="254"/>
      <c r="JIH271" s="254"/>
      <c r="JII271" s="254"/>
      <c r="JIJ271" s="254"/>
      <c r="JIK271" s="254"/>
      <c r="JIL271" s="254"/>
      <c r="JIM271" s="254"/>
      <c r="JIN271" s="254"/>
      <c r="JIO271" s="254"/>
      <c r="JIP271" s="254"/>
      <c r="JIQ271" s="254"/>
      <c r="JIR271" s="254"/>
      <c r="JIS271" s="254"/>
      <c r="JIT271" s="254"/>
      <c r="JIU271" s="254"/>
      <c r="JIV271" s="254"/>
      <c r="JIW271" s="254"/>
      <c r="JIX271" s="254"/>
      <c r="JIY271" s="254"/>
      <c r="JIZ271" s="254"/>
      <c r="JJA271" s="254"/>
      <c r="JJB271" s="254"/>
      <c r="JJC271" s="254"/>
      <c r="JJD271" s="254"/>
      <c r="JJE271" s="254"/>
      <c r="JJF271" s="254"/>
      <c r="JJG271" s="254"/>
      <c r="JJH271" s="254"/>
      <c r="JJI271" s="254"/>
      <c r="JJJ271" s="254"/>
      <c r="JJK271" s="254"/>
      <c r="JJL271" s="254"/>
      <c r="JJM271" s="254"/>
      <c r="JJN271" s="254"/>
      <c r="JJO271" s="254"/>
      <c r="JJP271" s="254"/>
      <c r="JJQ271" s="254"/>
      <c r="JJR271" s="254"/>
      <c r="JJS271" s="254"/>
      <c r="JJT271" s="254"/>
      <c r="JJU271" s="254"/>
      <c r="JJV271" s="254"/>
      <c r="JJW271" s="254"/>
      <c r="JJX271" s="254"/>
      <c r="JJY271" s="254"/>
      <c r="JJZ271" s="254"/>
      <c r="JKA271" s="254"/>
      <c r="JKB271" s="254"/>
      <c r="JKC271" s="254"/>
      <c r="JKD271" s="254"/>
      <c r="JKE271" s="254"/>
      <c r="JKF271" s="254"/>
      <c r="JKG271" s="254"/>
      <c r="JKH271" s="254"/>
      <c r="JKI271" s="254"/>
      <c r="JKJ271" s="254"/>
      <c r="JKK271" s="254"/>
      <c r="JKL271" s="254"/>
      <c r="JKM271" s="254"/>
      <c r="JKN271" s="254"/>
      <c r="JKO271" s="254"/>
      <c r="JKP271" s="254"/>
      <c r="JKQ271" s="254"/>
      <c r="JKR271" s="254"/>
      <c r="JKS271" s="254"/>
      <c r="JKT271" s="254"/>
      <c r="JKU271" s="254"/>
      <c r="JKV271" s="254"/>
      <c r="JKW271" s="254"/>
      <c r="JKX271" s="254"/>
      <c r="JKY271" s="254"/>
      <c r="JKZ271" s="254"/>
      <c r="JLA271" s="254"/>
      <c r="JLB271" s="254"/>
      <c r="JLC271" s="254"/>
      <c r="JLD271" s="254"/>
      <c r="JLE271" s="254"/>
      <c r="JLF271" s="254"/>
      <c r="JLG271" s="254"/>
      <c r="JLH271" s="254"/>
      <c r="JLI271" s="254"/>
      <c r="JLJ271" s="254"/>
      <c r="JLK271" s="254"/>
      <c r="JLL271" s="254"/>
      <c r="JLM271" s="254"/>
      <c r="JLN271" s="254"/>
      <c r="JLO271" s="254"/>
      <c r="JLP271" s="254"/>
      <c r="JLQ271" s="254"/>
      <c r="JLR271" s="254"/>
      <c r="JLS271" s="254"/>
      <c r="JLT271" s="254"/>
      <c r="JLU271" s="254"/>
      <c r="JLV271" s="254"/>
      <c r="JLW271" s="254"/>
      <c r="JLX271" s="254"/>
      <c r="JLY271" s="254"/>
      <c r="JLZ271" s="254"/>
      <c r="JMA271" s="254"/>
      <c r="JMB271" s="254"/>
      <c r="JMC271" s="254"/>
      <c r="JMD271" s="254"/>
      <c r="JME271" s="254"/>
      <c r="JMF271" s="254"/>
      <c r="JMG271" s="254"/>
      <c r="JMH271" s="254"/>
      <c r="JMI271" s="254"/>
      <c r="JMJ271" s="254"/>
      <c r="JMK271" s="254"/>
      <c r="JML271" s="254"/>
      <c r="JMM271" s="254"/>
      <c r="JMN271" s="254"/>
      <c r="JMO271" s="254"/>
      <c r="JMP271" s="254"/>
      <c r="JMQ271" s="254"/>
      <c r="JMR271" s="254"/>
      <c r="JMS271" s="254"/>
      <c r="JMT271" s="254"/>
      <c r="JMU271" s="254"/>
      <c r="JMV271" s="254"/>
      <c r="JMW271" s="254"/>
      <c r="JMX271" s="254"/>
      <c r="JMY271" s="254"/>
      <c r="JMZ271" s="254"/>
      <c r="JNA271" s="254"/>
      <c r="JNB271" s="254"/>
      <c r="JNC271" s="254"/>
      <c r="JND271" s="254"/>
      <c r="JNE271" s="254"/>
      <c r="JNF271" s="254"/>
      <c r="JNG271" s="254"/>
      <c r="JNH271" s="254"/>
      <c r="JNI271" s="254"/>
      <c r="JNJ271" s="254"/>
      <c r="JNK271" s="254"/>
      <c r="JNL271" s="254"/>
      <c r="JNM271" s="254"/>
      <c r="JNN271" s="254"/>
      <c r="JNO271" s="254"/>
      <c r="JNP271" s="254"/>
      <c r="JNQ271" s="254"/>
      <c r="JNR271" s="254"/>
      <c r="JNS271" s="254"/>
      <c r="JNT271" s="254"/>
      <c r="JNU271" s="254"/>
      <c r="JNV271" s="254"/>
      <c r="JNW271" s="254"/>
      <c r="JNX271" s="254"/>
      <c r="JNY271" s="254"/>
      <c r="JNZ271" s="254"/>
      <c r="JOA271" s="254"/>
      <c r="JOB271" s="254"/>
      <c r="JOC271" s="254"/>
      <c r="JOD271" s="254"/>
      <c r="JOE271" s="254"/>
      <c r="JOF271" s="254"/>
      <c r="JOG271" s="254"/>
      <c r="JOH271" s="254"/>
      <c r="JOI271" s="254"/>
      <c r="JOJ271" s="254"/>
      <c r="JOK271" s="254"/>
      <c r="JOL271" s="254"/>
      <c r="JOM271" s="254"/>
      <c r="JON271" s="254"/>
      <c r="JOO271" s="254"/>
      <c r="JOP271" s="254"/>
      <c r="JOQ271" s="254"/>
      <c r="JOR271" s="254"/>
      <c r="JOS271" s="254"/>
      <c r="JOT271" s="254"/>
      <c r="JOU271" s="254"/>
      <c r="JOV271" s="254"/>
      <c r="JOW271" s="254"/>
      <c r="JOX271" s="254"/>
      <c r="JOY271" s="254"/>
      <c r="JOZ271" s="254"/>
      <c r="JPA271" s="254"/>
      <c r="JPB271" s="254"/>
      <c r="JPC271" s="254"/>
      <c r="JPD271" s="254"/>
      <c r="JPE271" s="254"/>
      <c r="JPF271" s="254"/>
      <c r="JPG271" s="254"/>
      <c r="JPH271" s="254"/>
      <c r="JPI271" s="254"/>
      <c r="JPJ271" s="254"/>
      <c r="JPK271" s="254"/>
      <c r="JPL271" s="254"/>
      <c r="JPM271" s="254"/>
      <c r="JPN271" s="254"/>
      <c r="JPO271" s="254"/>
      <c r="JPP271" s="254"/>
      <c r="JPQ271" s="254"/>
      <c r="JPR271" s="254"/>
      <c r="JPS271" s="254"/>
      <c r="JPT271" s="254"/>
      <c r="JPU271" s="254"/>
      <c r="JPV271" s="254"/>
      <c r="JPW271" s="254"/>
      <c r="JPX271" s="254"/>
      <c r="JPY271" s="254"/>
      <c r="JPZ271" s="254"/>
      <c r="JQA271" s="254"/>
      <c r="JQB271" s="254"/>
      <c r="JQC271" s="254"/>
      <c r="JQD271" s="254"/>
      <c r="JQE271" s="254"/>
      <c r="JQF271" s="254"/>
      <c r="JQG271" s="254"/>
      <c r="JQH271" s="254"/>
      <c r="JQI271" s="254"/>
      <c r="JQJ271" s="254"/>
      <c r="JQK271" s="254"/>
      <c r="JQL271" s="254"/>
      <c r="JQM271" s="254"/>
      <c r="JQN271" s="254"/>
      <c r="JQO271" s="254"/>
      <c r="JQP271" s="254"/>
      <c r="JQQ271" s="254"/>
      <c r="JQR271" s="254"/>
      <c r="JQS271" s="254"/>
      <c r="JQT271" s="254"/>
      <c r="JQU271" s="254"/>
      <c r="JQV271" s="254"/>
      <c r="JQW271" s="254"/>
      <c r="JQX271" s="254"/>
      <c r="JQY271" s="254"/>
      <c r="JQZ271" s="254"/>
      <c r="JRA271" s="254"/>
      <c r="JRB271" s="254"/>
      <c r="JRC271" s="254"/>
      <c r="JRD271" s="254"/>
      <c r="JRE271" s="254"/>
      <c r="JRF271" s="254"/>
      <c r="JRG271" s="254"/>
      <c r="JRH271" s="254"/>
      <c r="JRI271" s="254"/>
      <c r="JRJ271" s="254"/>
      <c r="JRK271" s="254"/>
      <c r="JRL271" s="254"/>
      <c r="JRM271" s="254"/>
      <c r="JRN271" s="254"/>
      <c r="JRO271" s="254"/>
      <c r="JRP271" s="254"/>
      <c r="JRQ271" s="254"/>
      <c r="JRR271" s="254"/>
      <c r="JRS271" s="254"/>
      <c r="JRT271" s="254"/>
      <c r="JRU271" s="254"/>
      <c r="JRV271" s="254"/>
      <c r="JRW271" s="254"/>
      <c r="JRX271" s="254"/>
      <c r="JRY271" s="254"/>
      <c r="JRZ271" s="254"/>
      <c r="JSA271" s="254"/>
      <c r="JSB271" s="254"/>
      <c r="JSC271" s="254"/>
      <c r="JSD271" s="254"/>
      <c r="JSE271" s="254"/>
      <c r="JSF271" s="254"/>
      <c r="JSG271" s="254"/>
      <c r="JSH271" s="254"/>
      <c r="JSI271" s="254"/>
      <c r="JSJ271" s="254"/>
      <c r="JSK271" s="254"/>
      <c r="JSL271" s="254"/>
      <c r="JSM271" s="254"/>
      <c r="JSN271" s="254"/>
      <c r="JSO271" s="254"/>
      <c r="JSP271" s="254"/>
      <c r="JSQ271" s="254"/>
      <c r="JSR271" s="254"/>
      <c r="JSS271" s="254"/>
      <c r="JST271" s="254"/>
      <c r="JSU271" s="254"/>
      <c r="JSV271" s="254"/>
      <c r="JSW271" s="254"/>
      <c r="JSX271" s="254"/>
      <c r="JSY271" s="254"/>
      <c r="JSZ271" s="254"/>
      <c r="JTA271" s="254"/>
      <c r="JTB271" s="254"/>
      <c r="JTC271" s="254"/>
      <c r="JTD271" s="254"/>
      <c r="JTE271" s="254"/>
      <c r="JTF271" s="254"/>
      <c r="JTG271" s="254"/>
      <c r="JTH271" s="254"/>
      <c r="JTI271" s="254"/>
      <c r="JTJ271" s="254"/>
      <c r="JTK271" s="254"/>
      <c r="JTL271" s="254"/>
      <c r="JTM271" s="254"/>
      <c r="JTN271" s="254"/>
      <c r="JTO271" s="254"/>
      <c r="JTP271" s="254"/>
      <c r="JTQ271" s="254"/>
      <c r="JTR271" s="254"/>
      <c r="JTS271" s="254"/>
      <c r="JTT271" s="254"/>
      <c r="JTU271" s="254"/>
      <c r="JTV271" s="254"/>
      <c r="JTW271" s="254"/>
      <c r="JTX271" s="254"/>
      <c r="JTY271" s="254"/>
      <c r="JTZ271" s="254"/>
      <c r="JUA271" s="254"/>
      <c r="JUB271" s="254"/>
      <c r="JUC271" s="254"/>
      <c r="JUD271" s="254"/>
      <c r="JUE271" s="254"/>
      <c r="JUF271" s="254"/>
      <c r="JUG271" s="254"/>
      <c r="JUH271" s="254"/>
      <c r="JUI271" s="254"/>
      <c r="JUJ271" s="254"/>
      <c r="JUK271" s="254"/>
      <c r="JUL271" s="254"/>
      <c r="JUM271" s="254"/>
      <c r="JUN271" s="254"/>
      <c r="JUO271" s="254"/>
      <c r="JUP271" s="254"/>
      <c r="JUQ271" s="254"/>
      <c r="JUR271" s="254"/>
      <c r="JUS271" s="254"/>
      <c r="JUT271" s="254"/>
      <c r="JUU271" s="254"/>
      <c r="JUV271" s="254"/>
      <c r="JUW271" s="254"/>
      <c r="JUX271" s="254"/>
      <c r="JUY271" s="254"/>
      <c r="JUZ271" s="254"/>
      <c r="JVA271" s="254"/>
      <c r="JVB271" s="254"/>
      <c r="JVC271" s="254"/>
      <c r="JVD271" s="254"/>
      <c r="JVE271" s="254"/>
      <c r="JVF271" s="254"/>
      <c r="JVG271" s="254"/>
      <c r="JVH271" s="254"/>
      <c r="JVI271" s="254"/>
      <c r="JVJ271" s="254"/>
      <c r="JVK271" s="254"/>
      <c r="JVL271" s="254"/>
      <c r="JVM271" s="254"/>
      <c r="JVN271" s="254"/>
      <c r="JVO271" s="254"/>
      <c r="JVP271" s="254"/>
      <c r="JVQ271" s="254"/>
      <c r="JVR271" s="254"/>
      <c r="JVS271" s="254"/>
      <c r="JVT271" s="254"/>
      <c r="JVU271" s="254"/>
      <c r="JVV271" s="254"/>
      <c r="JVW271" s="254"/>
      <c r="JVX271" s="254"/>
      <c r="JVY271" s="254"/>
      <c r="JVZ271" s="254"/>
      <c r="JWA271" s="254"/>
      <c r="JWB271" s="254"/>
      <c r="JWC271" s="254"/>
      <c r="JWD271" s="254"/>
      <c r="JWE271" s="254"/>
      <c r="JWF271" s="254"/>
      <c r="JWG271" s="254"/>
      <c r="JWH271" s="254"/>
      <c r="JWI271" s="254"/>
      <c r="JWJ271" s="254"/>
      <c r="JWK271" s="254"/>
      <c r="JWL271" s="254"/>
      <c r="JWM271" s="254"/>
      <c r="JWN271" s="254"/>
      <c r="JWO271" s="254"/>
      <c r="JWP271" s="254"/>
      <c r="JWQ271" s="254"/>
      <c r="JWR271" s="254"/>
      <c r="JWS271" s="254"/>
      <c r="JWT271" s="254"/>
      <c r="JWU271" s="254"/>
      <c r="JWV271" s="254"/>
      <c r="JWW271" s="254"/>
      <c r="JWX271" s="254"/>
      <c r="JWY271" s="254"/>
      <c r="JWZ271" s="254"/>
      <c r="JXA271" s="254"/>
      <c r="JXB271" s="254"/>
      <c r="JXC271" s="254"/>
      <c r="JXD271" s="254"/>
      <c r="JXE271" s="254"/>
      <c r="JXF271" s="254"/>
      <c r="JXG271" s="254"/>
      <c r="JXH271" s="254"/>
      <c r="JXI271" s="254"/>
      <c r="JXJ271" s="254"/>
      <c r="JXK271" s="254"/>
      <c r="JXL271" s="254"/>
      <c r="JXM271" s="254"/>
      <c r="JXN271" s="254"/>
      <c r="JXO271" s="254"/>
      <c r="JXP271" s="254"/>
      <c r="JXQ271" s="254"/>
      <c r="JXR271" s="254"/>
      <c r="JXS271" s="254"/>
      <c r="JXT271" s="254"/>
      <c r="JXU271" s="254"/>
      <c r="JXV271" s="254"/>
      <c r="JXW271" s="254"/>
      <c r="JXX271" s="254"/>
      <c r="JXY271" s="254"/>
      <c r="JXZ271" s="254"/>
      <c r="JYA271" s="254"/>
      <c r="JYB271" s="254"/>
      <c r="JYC271" s="254"/>
      <c r="JYD271" s="254"/>
      <c r="JYE271" s="254"/>
      <c r="JYF271" s="254"/>
      <c r="JYG271" s="254"/>
      <c r="JYH271" s="254"/>
      <c r="JYI271" s="254"/>
      <c r="JYJ271" s="254"/>
      <c r="JYK271" s="254"/>
      <c r="JYL271" s="254"/>
      <c r="JYM271" s="254"/>
      <c r="JYN271" s="254"/>
      <c r="JYO271" s="254"/>
      <c r="JYP271" s="254"/>
      <c r="JYQ271" s="254"/>
      <c r="JYR271" s="254"/>
      <c r="JYS271" s="254"/>
      <c r="JYT271" s="254"/>
      <c r="JYU271" s="254"/>
      <c r="JYV271" s="254"/>
      <c r="JYW271" s="254"/>
      <c r="JYX271" s="254"/>
      <c r="JYY271" s="254"/>
      <c r="JYZ271" s="254"/>
      <c r="JZA271" s="254"/>
      <c r="JZB271" s="254"/>
      <c r="JZC271" s="254"/>
      <c r="JZD271" s="254"/>
      <c r="JZE271" s="254"/>
      <c r="JZF271" s="254"/>
      <c r="JZG271" s="254"/>
      <c r="JZH271" s="254"/>
      <c r="JZI271" s="254"/>
      <c r="JZJ271" s="254"/>
      <c r="JZK271" s="254"/>
      <c r="JZL271" s="254"/>
      <c r="JZM271" s="254"/>
      <c r="JZN271" s="254"/>
      <c r="JZO271" s="254"/>
      <c r="JZP271" s="254"/>
      <c r="JZQ271" s="254"/>
      <c r="JZR271" s="254"/>
      <c r="JZS271" s="254"/>
      <c r="JZT271" s="254"/>
      <c r="JZU271" s="254"/>
      <c r="JZV271" s="254"/>
      <c r="JZW271" s="254"/>
      <c r="JZX271" s="254"/>
      <c r="JZY271" s="254"/>
      <c r="JZZ271" s="254"/>
      <c r="KAA271" s="254"/>
      <c r="KAB271" s="254"/>
      <c r="KAC271" s="254"/>
      <c r="KAD271" s="254"/>
      <c r="KAE271" s="254"/>
      <c r="KAF271" s="254"/>
      <c r="KAG271" s="254"/>
      <c r="KAH271" s="254"/>
      <c r="KAI271" s="254"/>
      <c r="KAJ271" s="254"/>
      <c r="KAK271" s="254"/>
      <c r="KAL271" s="254"/>
      <c r="KAM271" s="254"/>
      <c r="KAN271" s="254"/>
      <c r="KAO271" s="254"/>
      <c r="KAP271" s="254"/>
      <c r="KAQ271" s="254"/>
      <c r="KAR271" s="254"/>
      <c r="KAS271" s="254"/>
      <c r="KAT271" s="254"/>
      <c r="KAU271" s="254"/>
      <c r="KAV271" s="254"/>
      <c r="KAW271" s="254"/>
      <c r="KAX271" s="254"/>
      <c r="KAY271" s="254"/>
      <c r="KAZ271" s="254"/>
      <c r="KBA271" s="254"/>
      <c r="KBB271" s="254"/>
      <c r="KBC271" s="254"/>
      <c r="KBD271" s="254"/>
      <c r="KBE271" s="254"/>
      <c r="KBF271" s="254"/>
      <c r="KBG271" s="254"/>
      <c r="KBH271" s="254"/>
      <c r="KBI271" s="254"/>
      <c r="KBJ271" s="254"/>
      <c r="KBK271" s="254"/>
      <c r="KBL271" s="254"/>
      <c r="KBM271" s="254"/>
      <c r="KBN271" s="254"/>
      <c r="KBO271" s="254"/>
      <c r="KBP271" s="254"/>
      <c r="KBQ271" s="254"/>
      <c r="KBR271" s="254"/>
      <c r="KBS271" s="254"/>
      <c r="KBT271" s="254"/>
      <c r="KBU271" s="254"/>
      <c r="KBV271" s="254"/>
      <c r="KBW271" s="254"/>
      <c r="KBX271" s="254"/>
      <c r="KBY271" s="254"/>
      <c r="KBZ271" s="254"/>
      <c r="KCA271" s="254"/>
      <c r="KCB271" s="254"/>
      <c r="KCC271" s="254"/>
      <c r="KCD271" s="254"/>
      <c r="KCE271" s="254"/>
      <c r="KCF271" s="254"/>
      <c r="KCG271" s="254"/>
      <c r="KCH271" s="254"/>
      <c r="KCI271" s="254"/>
      <c r="KCJ271" s="254"/>
      <c r="KCK271" s="254"/>
      <c r="KCL271" s="254"/>
      <c r="KCM271" s="254"/>
      <c r="KCN271" s="254"/>
      <c r="KCO271" s="254"/>
      <c r="KCP271" s="254"/>
      <c r="KCQ271" s="254"/>
      <c r="KCR271" s="254"/>
      <c r="KCS271" s="254"/>
      <c r="KCT271" s="254"/>
      <c r="KCU271" s="254"/>
      <c r="KCV271" s="254"/>
      <c r="KCW271" s="254"/>
      <c r="KCX271" s="254"/>
      <c r="KCY271" s="254"/>
      <c r="KCZ271" s="254"/>
      <c r="KDA271" s="254"/>
      <c r="KDB271" s="254"/>
      <c r="KDC271" s="254"/>
      <c r="KDD271" s="254"/>
      <c r="KDE271" s="254"/>
      <c r="KDF271" s="254"/>
      <c r="KDG271" s="254"/>
      <c r="KDH271" s="254"/>
      <c r="KDI271" s="254"/>
      <c r="KDJ271" s="254"/>
      <c r="KDK271" s="254"/>
      <c r="KDL271" s="254"/>
      <c r="KDM271" s="254"/>
      <c r="KDN271" s="254"/>
      <c r="KDO271" s="254"/>
      <c r="KDP271" s="254"/>
      <c r="KDQ271" s="254"/>
      <c r="KDR271" s="254"/>
      <c r="KDS271" s="254"/>
      <c r="KDT271" s="254"/>
      <c r="KDU271" s="254"/>
      <c r="KDV271" s="254"/>
      <c r="KDW271" s="254"/>
      <c r="KDX271" s="254"/>
      <c r="KDY271" s="254"/>
      <c r="KDZ271" s="254"/>
      <c r="KEA271" s="254"/>
      <c r="KEB271" s="254"/>
      <c r="KEC271" s="254"/>
      <c r="KED271" s="254"/>
      <c r="KEE271" s="254"/>
      <c r="KEF271" s="254"/>
      <c r="KEG271" s="254"/>
      <c r="KEH271" s="254"/>
      <c r="KEI271" s="254"/>
      <c r="KEJ271" s="254"/>
      <c r="KEK271" s="254"/>
      <c r="KEL271" s="254"/>
      <c r="KEM271" s="254"/>
      <c r="KEN271" s="254"/>
      <c r="KEO271" s="254"/>
      <c r="KEP271" s="254"/>
      <c r="KEQ271" s="254"/>
      <c r="KER271" s="254"/>
      <c r="KES271" s="254"/>
      <c r="KET271" s="254"/>
      <c r="KEU271" s="254"/>
      <c r="KEV271" s="254"/>
      <c r="KEW271" s="254"/>
      <c r="KEX271" s="254"/>
      <c r="KEY271" s="254"/>
      <c r="KEZ271" s="254"/>
      <c r="KFA271" s="254"/>
      <c r="KFB271" s="254"/>
      <c r="KFC271" s="254"/>
      <c r="KFD271" s="254"/>
      <c r="KFE271" s="254"/>
      <c r="KFF271" s="254"/>
      <c r="KFG271" s="254"/>
      <c r="KFH271" s="254"/>
      <c r="KFI271" s="254"/>
      <c r="KFJ271" s="254"/>
      <c r="KFK271" s="254"/>
      <c r="KFL271" s="254"/>
      <c r="KFM271" s="254"/>
      <c r="KFN271" s="254"/>
      <c r="KFO271" s="254"/>
      <c r="KFP271" s="254"/>
      <c r="KFQ271" s="254"/>
      <c r="KFR271" s="254"/>
      <c r="KFS271" s="254"/>
      <c r="KFT271" s="254"/>
      <c r="KFU271" s="254"/>
      <c r="KFV271" s="254"/>
      <c r="KFW271" s="254"/>
      <c r="KFX271" s="254"/>
      <c r="KFY271" s="254"/>
      <c r="KFZ271" s="254"/>
      <c r="KGA271" s="254"/>
      <c r="KGB271" s="254"/>
      <c r="KGC271" s="254"/>
      <c r="KGD271" s="254"/>
      <c r="KGE271" s="254"/>
      <c r="KGF271" s="254"/>
      <c r="KGG271" s="254"/>
      <c r="KGH271" s="254"/>
      <c r="KGI271" s="254"/>
      <c r="KGJ271" s="254"/>
      <c r="KGK271" s="254"/>
      <c r="KGL271" s="254"/>
      <c r="KGM271" s="254"/>
      <c r="KGN271" s="254"/>
      <c r="KGO271" s="254"/>
      <c r="KGP271" s="254"/>
      <c r="KGQ271" s="254"/>
      <c r="KGR271" s="254"/>
      <c r="KGS271" s="254"/>
      <c r="KGT271" s="254"/>
      <c r="KGU271" s="254"/>
      <c r="KGV271" s="254"/>
      <c r="KGW271" s="254"/>
      <c r="KGX271" s="254"/>
      <c r="KGY271" s="254"/>
      <c r="KGZ271" s="254"/>
      <c r="KHA271" s="254"/>
      <c r="KHB271" s="254"/>
      <c r="KHC271" s="254"/>
      <c r="KHD271" s="254"/>
      <c r="KHE271" s="254"/>
      <c r="KHF271" s="254"/>
      <c r="KHG271" s="254"/>
      <c r="KHH271" s="254"/>
      <c r="KHI271" s="254"/>
      <c r="KHJ271" s="254"/>
      <c r="KHK271" s="254"/>
      <c r="KHL271" s="254"/>
      <c r="KHM271" s="254"/>
      <c r="KHN271" s="254"/>
      <c r="KHO271" s="254"/>
      <c r="KHP271" s="254"/>
      <c r="KHQ271" s="254"/>
      <c r="KHR271" s="254"/>
      <c r="KHS271" s="254"/>
      <c r="KHT271" s="254"/>
      <c r="KHU271" s="254"/>
      <c r="KHV271" s="254"/>
      <c r="KHW271" s="254"/>
      <c r="KHX271" s="254"/>
      <c r="KHY271" s="254"/>
      <c r="KHZ271" s="254"/>
      <c r="KIA271" s="254"/>
      <c r="KIB271" s="254"/>
      <c r="KIC271" s="254"/>
      <c r="KID271" s="254"/>
      <c r="KIE271" s="254"/>
      <c r="KIF271" s="254"/>
      <c r="KIG271" s="254"/>
      <c r="KIH271" s="254"/>
      <c r="KII271" s="254"/>
      <c r="KIJ271" s="254"/>
      <c r="KIK271" s="254"/>
      <c r="KIL271" s="254"/>
      <c r="KIM271" s="254"/>
      <c r="KIN271" s="254"/>
      <c r="KIO271" s="254"/>
      <c r="KIP271" s="254"/>
      <c r="KIQ271" s="254"/>
      <c r="KIR271" s="254"/>
      <c r="KIS271" s="254"/>
      <c r="KIT271" s="254"/>
      <c r="KIU271" s="254"/>
      <c r="KIV271" s="254"/>
      <c r="KIW271" s="254"/>
      <c r="KIX271" s="254"/>
      <c r="KIY271" s="254"/>
      <c r="KIZ271" s="254"/>
      <c r="KJA271" s="254"/>
      <c r="KJB271" s="254"/>
      <c r="KJC271" s="254"/>
      <c r="KJD271" s="254"/>
      <c r="KJE271" s="254"/>
      <c r="KJF271" s="254"/>
      <c r="KJG271" s="254"/>
      <c r="KJH271" s="254"/>
      <c r="KJI271" s="254"/>
      <c r="KJJ271" s="254"/>
      <c r="KJK271" s="254"/>
      <c r="KJL271" s="254"/>
      <c r="KJM271" s="254"/>
      <c r="KJN271" s="254"/>
      <c r="KJO271" s="254"/>
      <c r="KJP271" s="254"/>
      <c r="KJQ271" s="254"/>
      <c r="KJR271" s="254"/>
      <c r="KJS271" s="254"/>
      <c r="KJT271" s="254"/>
      <c r="KJU271" s="254"/>
      <c r="KJV271" s="254"/>
      <c r="KJW271" s="254"/>
      <c r="KJX271" s="254"/>
      <c r="KJY271" s="254"/>
      <c r="KJZ271" s="254"/>
      <c r="KKA271" s="254"/>
      <c r="KKB271" s="254"/>
      <c r="KKC271" s="254"/>
      <c r="KKD271" s="254"/>
      <c r="KKE271" s="254"/>
      <c r="KKF271" s="254"/>
      <c r="KKG271" s="254"/>
      <c r="KKH271" s="254"/>
      <c r="KKI271" s="254"/>
      <c r="KKJ271" s="254"/>
      <c r="KKK271" s="254"/>
      <c r="KKL271" s="254"/>
      <c r="KKM271" s="254"/>
      <c r="KKN271" s="254"/>
      <c r="KKO271" s="254"/>
      <c r="KKP271" s="254"/>
      <c r="KKQ271" s="254"/>
      <c r="KKR271" s="254"/>
      <c r="KKS271" s="254"/>
      <c r="KKT271" s="254"/>
      <c r="KKU271" s="254"/>
      <c r="KKV271" s="254"/>
      <c r="KKW271" s="254"/>
      <c r="KKX271" s="254"/>
      <c r="KKY271" s="254"/>
      <c r="KKZ271" s="254"/>
      <c r="KLA271" s="254"/>
      <c r="KLB271" s="254"/>
      <c r="KLC271" s="254"/>
      <c r="KLD271" s="254"/>
      <c r="KLE271" s="254"/>
      <c r="KLF271" s="254"/>
      <c r="KLG271" s="254"/>
      <c r="KLH271" s="254"/>
      <c r="KLI271" s="254"/>
      <c r="KLJ271" s="254"/>
      <c r="KLK271" s="254"/>
      <c r="KLL271" s="254"/>
      <c r="KLM271" s="254"/>
      <c r="KLN271" s="254"/>
      <c r="KLO271" s="254"/>
      <c r="KLP271" s="254"/>
      <c r="KLQ271" s="254"/>
      <c r="KLR271" s="254"/>
      <c r="KLS271" s="254"/>
      <c r="KLT271" s="254"/>
      <c r="KLU271" s="254"/>
      <c r="KLV271" s="254"/>
      <c r="KLW271" s="254"/>
      <c r="KLX271" s="254"/>
      <c r="KLY271" s="254"/>
      <c r="KLZ271" s="254"/>
      <c r="KMA271" s="254"/>
      <c r="KMB271" s="254"/>
      <c r="KMC271" s="254"/>
      <c r="KMD271" s="254"/>
      <c r="KME271" s="254"/>
      <c r="KMF271" s="254"/>
      <c r="KMG271" s="254"/>
      <c r="KMH271" s="254"/>
      <c r="KMI271" s="254"/>
      <c r="KMJ271" s="254"/>
      <c r="KMK271" s="254"/>
      <c r="KML271" s="254"/>
      <c r="KMM271" s="254"/>
      <c r="KMN271" s="254"/>
      <c r="KMO271" s="254"/>
      <c r="KMP271" s="254"/>
      <c r="KMQ271" s="254"/>
      <c r="KMR271" s="254"/>
      <c r="KMS271" s="254"/>
      <c r="KMT271" s="254"/>
      <c r="KMU271" s="254"/>
      <c r="KMV271" s="254"/>
      <c r="KMW271" s="254"/>
      <c r="KMX271" s="254"/>
      <c r="KMY271" s="254"/>
      <c r="KMZ271" s="254"/>
      <c r="KNA271" s="254"/>
      <c r="KNB271" s="254"/>
      <c r="KNC271" s="254"/>
      <c r="KND271" s="254"/>
      <c r="KNE271" s="254"/>
      <c r="KNF271" s="254"/>
      <c r="KNG271" s="254"/>
      <c r="KNH271" s="254"/>
      <c r="KNI271" s="254"/>
      <c r="KNJ271" s="254"/>
      <c r="KNK271" s="254"/>
      <c r="KNL271" s="254"/>
      <c r="KNM271" s="254"/>
      <c r="KNN271" s="254"/>
      <c r="KNO271" s="254"/>
      <c r="KNP271" s="254"/>
      <c r="KNQ271" s="254"/>
      <c r="KNR271" s="254"/>
      <c r="KNS271" s="254"/>
      <c r="KNT271" s="254"/>
      <c r="KNU271" s="254"/>
      <c r="KNV271" s="254"/>
      <c r="KNW271" s="254"/>
      <c r="KNX271" s="254"/>
      <c r="KNY271" s="254"/>
      <c r="KNZ271" s="254"/>
      <c r="KOA271" s="254"/>
      <c r="KOB271" s="254"/>
      <c r="KOC271" s="254"/>
      <c r="KOD271" s="254"/>
      <c r="KOE271" s="254"/>
      <c r="KOF271" s="254"/>
      <c r="KOG271" s="254"/>
      <c r="KOH271" s="254"/>
      <c r="KOI271" s="254"/>
      <c r="KOJ271" s="254"/>
      <c r="KOK271" s="254"/>
      <c r="KOL271" s="254"/>
      <c r="KOM271" s="254"/>
      <c r="KON271" s="254"/>
      <c r="KOO271" s="254"/>
      <c r="KOP271" s="254"/>
      <c r="KOQ271" s="254"/>
      <c r="KOR271" s="254"/>
      <c r="KOS271" s="254"/>
      <c r="KOT271" s="254"/>
      <c r="KOU271" s="254"/>
      <c r="KOV271" s="254"/>
      <c r="KOW271" s="254"/>
      <c r="KOX271" s="254"/>
      <c r="KOY271" s="254"/>
      <c r="KOZ271" s="254"/>
      <c r="KPA271" s="254"/>
      <c r="KPB271" s="254"/>
      <c r="KPC271" s="254"/>
      <c r="KPD271" s="254"/>
      <c r="KPE271" s="254"/>
      <c r="KPF271" s="254"/>
      <c r="KPG271" s="254"/>
      <c r="KPH271" s="254"/>
      <c r="KPI271" s="254"/>
      <c r="KPJ271" s="254"/>
      <c r="KPK271" s="254"/>
      <c r="KPL271" s="254"/>
      <c r="KPM271" s="254"/>
      <c r="KPN271" s="254"/>
      <c r="KPO271" s="254"/>
      <c r="KPP271" s="254"/>
      <c r="KPQ271" s="254"/>
      <c r="KPR271" s="254"/>
      <c r="KPS271" s="254"/>
      <c r="KPT271" s="254"/>
      <c r="KPU271" s="254"/>
      <c r="KPV271" s="254"/>
      <c r="KPW271" s="254"/>
      <c r="KPX271" s="254"/>
      <c r="KPY271" s="254"/>
      <c r="KPZ271" s="254"/>
      <c r="KQA271" s="254"/>
      <c r="KQB271" s="254"/>
      <c r="KQC271" s="254"/>
      <c r="KQD271" s="254"/>
      <c r="KQE271" s="254"/>
      <c r="KQF271" s="254"/>
      <c r="KQG271" s="254"/>
      <c r="KQH271" s="254"/>
      <c r="KQI271" s="254"/>
      <c r="KQJ271" s="254"/>
      <c r="KQK271" s="254"/>
      <c r="KQL271" s="254"/>
      <c r="KQM271" s="254"/>
      <c r="KQN271" s="254"/>
      <c r="KQO271" s="254"/>
      <c r="KQP271" s="254"/>
      <c r="KQQ271" s="254"/>
      <c r="KQR271" s="254"/>
      <c r="KQS271" s="254"/>
      <c r="KQT271" s="254"/>
      <c r="KQU271" s="254"/>
      <c r="KQV271" s="254"/>
      <c r="KQW271" s="254"/>
      <c r="KQX271" s="254"/>
      <c r="KQY271" s="254"/>
      <c r="KQZ271" s="254"/>
      <c r="KRA271" s="254"/>
      <c r="KRB271" s="254"/>
      <c r="KRC271" s="254"/>
      <c r="KRD271" s="254"/>
      <c r="KRE271" s="254"/>
      <c r="KRF271" s="254"/>
      <c r="KRG271" s="254"/>
      <c r="KRH271" s="254"/>
      <c r="KRI271" s="254"/>
      <c r="KRJ271" s="254"/>
      <c r="KRK271" s="254"/>
      <c r="KRL271" s="254"/>
      <c r="KRM271" s="254"/>
      <c r="KRN271" s="254"/>
      <c r="KRO271" s="254"/>
      <c r="KRP271" s="254"/>
      <c r="KRQ271" s="254"/>
      <c r="KRR271" s="254"/>
      <c r="KRS271" s="254"/>
      <c r="KRT271" s="254"/>
      <c r="KRU271" s="254"/>
      <c r="KRV271" s="254"/>
      <c r="KRW271" s="254"/>
      <c r="KRX271" s="254"/>
      <c r="KRY271" s="254"/>
      <c r="KRZ271" s="254"/>
      <c r="KSA271" s="254"/>
      <c r="KSB271" s="254"/>
      <c r="KSC271" s="254"/>
      <c r="KSD271" s="254"/>
      <c r="KSE271" s="254"/>
      <c r="KSF271" s="254"/>
      <c r="KSG271" s="254"/>
      <c r="KSH271" s="254"/>
      <c r="KSI271" s="254"/>
      <c r="KSJ271" s="254"/>
      <c r="KSK271" s="254"/>
      <c r="KSL271" s="254"/>
      <c r="KSM271" s="254"/>
      <c r="KSN271" s="254"/>
      <c r="KSO271" s="254"/>
      <c r="KSP271" s="254"/>
      <c r="KSQ271" s="254"/>
      <c r="KSR271" s="254"/>
      <c r="KSS271" s="254"/>
      <c r="KST271" s="254"/>
      <c r="KSU271" s="254"/>
      <c r="KSV271" s="254"/>
      <c r="KSW271" s="254"/>
      <c r="KSX271" s="254"/>
      <c r="KSY271" s="254"/>
      <c r="KSZ271" s="254"/>
      <c r="KTA271" s="254"/>
      <c r="KTB271" s="254"/>
      <c r="KTC271" s="254"/>
      <c r="KTD271" s="254"/>
      <c r="KTE271" s="254"/>
      <c r="KTF271" s="254"/>
      <c r="KTG271" s="254"/>
      <c r="KTH271" s="254"/>
      <c r="KTI271" s="254"/>
      <c r="KTJ271" s="254"/>
      <c r="KTK271" s="254"/>
      <c r="KTL271" s="254"/>
      <c r="KTM271" s="254"/>
      <c r="KTN271" s="254"/>
      <c r="KTO271" s="254"/>
      <c r="KTP271" s="254"/>
      <c r="KTQ271" s="254"/>
      <c r="KTR271" s="254"/>
      <c r="KTS271" s="254"/>
      <c r="KTT271" s="254"/>
      <c r="KTU271" s="254"/>
      <c r="KTV271" s="254"/>
      <c r="KTW271" s="254"/>
      <c r="KTX271" s="254"/>
      <c r="KTY271" s="254"/>
      <c r="KTZ271" s="254"/>
      <c r="KUA271" s="254"/>
      <c r="KUB271" s="254"/>
      <c r="KUC271" s="254"/>
      <c r="KUD271" s="254"/>
      <c r="KUE271" s="254"/>
      <c r="KUF271" s="254"/>
      <c r="KUG271" s="254"/>
      <c r="KUH271" s="254"/>
      <c r="KUI271" s="254"/>
      <c r="KUJ271" s="254"/>
      <c r="KUK271" s="254"/>
      <c r="KUL271" s="254"/>
      <c r="KUM271" s="254"/>
      <c r="KUN271" s="254"/>
      <c r="KUO271" s="254"/>
      <c r="KUP271" s="254"/>
      <c r="KUQ271" s="254"/>
      <c r="KUR271" s="254"/>
      <c r="KUS271" s="254"/>
      <c r="KUT271" s="254"/>
      <c r="KUU271" s="254"/>
      <c r="KUV271" s="254"/>
      <c r="KUW271" s="254"/>
      <c r="KUX271" s="254"/>
      <c r="KUY271" s="254"/>
      <c r="KUZ271" s="254"/>
      <c r="KVA271" s="254"/>
      <c r="KVB271" s="254"/>
      <c r="KVC271" s="254"/>
      <c r="KVD271" s="254"/>
      <c r="KVE271" s="254"/>
      <c r="KVF271" s="254"/>
      <c r="KVG271" s="254"/>
      <c r="KVH271" s="254"/>
      <c r="KVI271" s="254"/>
      <c r="KVJ271" s="254"/>
      <c r="KVK271" s="254"/>
      <c r="KVL271" s="254"/>
      <c r="KVM271" s="254"/>
      <c r="KVN271" s="254"/>
      <c r="KVO271" s="254"/>
      <c r="KVP271" s="254"/>
      <c r="KVQ271" s="254"/>
      <c r="KVR271" s="254"/>
      <c r="KVS271" s="254"/>
      <c r="KVT271" s="254"/>
      <c r="KVU271" s="254"/>
      <c r="KVV271" s="254"/>
      <c r="KVW271" s="254"/>
      <c r="KVX271" s="254"/>
      <c r="KVY271" s="254"/>
      <c r="KVZ271" s="254"/>
      <c r="KWA271" s="254"/>
      <c r="KWB271" s="254"/>
      <c r="KWC271" s="254"/>
      <c r="KWD271" s="254"/>
      <c r="KWE271" s="254"/>
      <c r="KWF271" s="254"/>
      <c r="KWG271" s="254"/>
      <c r="KWH271" s="254"/>
      <c r="KWI271" s="254"/>
      <c r="KWJ271" s="254"/>
      <c r="KWK271" s="254"/>
      <c r="KWL271" s="254"/>
      <c r="KWM271" s="254"/>
      <c r="KWN271" s="254"/>
      <c r="KWO271" s="254"/>
      <c r="KWP271" s="254"/>
      <c r="KWQ271" s="254"/>
      <c r="KWR271" s="254"/>
      <c r="KWS271" s="254"/>
      <c r="KWT271" s="254"/>
      <c r="KWU271" s="254"/>
      <c r="KWV271" s="254"/>
      <c r="KWW271" s="254"/>
      <c r="KWX271" s="254"/>
      <c r="KWY271" s="254"/>
      <c r="KWZ271" s="254"/>
      <c r="KXA271" s="254"/>
      <c r="KXB271" s="254"/>
      <c r="KXC271" s="254"/>
      <c r="KXD271" s="254"/>
      <c r="KXE271" s="254"/>
      <c r="KXF271" s="254"/>
      <c r="KXG271" s="254"/>
      <c r="KXH271" s="254"/>
      <c r="KXI271" s="254"/>
      <c r="KXJ271" s="254"/>
      <c r="KXK271" s="254"/>
      <c r="KXL271" s="254"/>
      <c r="KXM271" s="254"/>
      <c r="KXN271" s="254"/>
      <c r="KXO271" s="254"/>
      <c r="KXP271" s="254"/>
      <c r="KXQ271" s="254"/>
      <c r="KXR271" s="254"/>
      <c r="KXS271" s="254"/>
      <c r="KXT271" s="254"/>
      <c r="KXU271" s="254"/>
      <c r="KXV271" s="254"/>
      <c r="KXW271" s="254"/>
      <c r="KXX271" s="254"/>
      <c r="KXY271" s="254"/>
      <c r="KXZ271" s="254"/>
      <c r="KYA271" s="254"/>
      <c r="KYB271" s="254"/>
      <c r="KYC271" s="254"/>
      <c r="KYD271" s="254"/>
      <c r="KYE271" s="254"/>
      <c r="KYF271" s="254"/>
      <c r="KYG271" s="254"/>
      <c r="KYH271" s="254"/>
      <c r="KYI271" s="254"/>
      <c r="KYJ271" s="254"/>
      <c r="KYK271" s="254"/>
      <c r="KYL271" s="254"/>
      <c r="KYM271" s="254"/>
      <c r="KYN271" s="254"/>
      <c r="KYO271" s="254"/>
      <c r="KYP271" s="254"/>
      <c r="KYQ271" s="254"/>
      <c r="KYR271" s="254"/>
      <c r="KYS271" s="254"/>
      <c r="KYT271" s="254"/>
      <c r="KYU271" s="254"/>
      <c r="KYV271" s="254"/>
      <c r="KYW271" s="254"/>
      <c r="KYX271" s="254"/>
      <c r="KYY271" s="254"/>
      <c r="KYZ271" s="254"/>
      <c r="KZA271" s="254"/>
      <c r="KZB271" s="254"/>
      <c r="KZC271" s="254"/>
      <c r="KZD271" s="254"/>
      <c r="KZE271" s="254"/>
      <c r="KZF271" s="254"/>
      <c r="KZG271" s="254"/>
      <c r="KZH271" s="254"/>
      <c r="KZI271" s="254"/>
      <c r="KZJ271" s="254"/>
      <c r="KZK271" s="254"/>
      <c r="KZL271" s="254"/>
      <c r="KZM271" s="254"/>
      <c r="KZN271" s="254"/>
      <c r="KZO271" s="254"/>
      <c r="KZP271" s="254"/>
      <c r="KZQ271" s="254"/>
      <c r="KZR271" s="254"/>
      <c r="KZS271" s="254"/>
      <c r="KZT271" s="254"/>
      <c r="KZU271" s="254"/>
      <c r="KZV271" s="254"/>
      <c r="KZW271" s="254"/>
      <c r="KZX271" s="254"/>
      <c r="KZY271" s="254"/>
      <c r="KZZ271" s="254"/>
      <c r="LAA271" s="254"/>
      <c r="LAB271" s="254"/>
      <c r="LAC271" s="254"/>
      <c r="LAD271" s="254"/>
      <c r="LAE271" s="254"/>
      <c r="LAF271" s="254"/>
      <c r="LAG271" s="254"/>
      <c r="LAH271" s="254"/>
      <c r="LAI271" s="254"/>
      <c r="LAJ271" s="254"/>
      <c r="LAK271" s="254"/>
      <c r="LAL271" s="254"/>
      <c r="LAM271" s="254"/>
      <c r="LAN271" s="254"/>
      <c r="LAO271" s="254"/>
      <c r="LAP271" s="254"/>
      <c r="LAQ271" s="254"/>
      <c r="LAR271" s="254"/>
      <c r="LAS271" s="254"/>
      <c r="LAT271" s="254"/>
      <c r="LAU271" s="254"/>
      <c r="LAV271" s="254"/>
      <c r="LAW271" s="254"/>
      <c r="LAX271" s="254"/>
      <c r="LAY271" s="254"/>
      <c r="LAZ271" s="254"/>
      <c r="LBA271" s="254"/>
      <c r="LBB271" s="254"/>
      <c r="LBC271" s="254"/>
      <c r="LBD271" s="254"/>
      <c r="LBE271" s="254"/>
      <c r="LBF271" s="254"/>
      <c r="LBG271" s="254"/>
      <c r="LBH271" s="254"/>
      <c r="LBI271" s="254"/>
      <c r="LBJ271" s="254"/>
      <c r="LBK271" s="254"/>
      <c r="LBL271" s="254"/>
      <c r="LBM271" s="254"/>
      <c r="LBN271" s="254"/>
      <c r="LBO271" s="254"/>
      <c r="LBP271" s="254"/>
      <c r="LBQ271" s="254"/>
      <c r="LBR271" s="254"/>
      <c r="LBS271" s="254"/>
      <c r="LBT271" s="254"/>
      <c r="LBU271" s="254"/>
      <c r="LBV271" s="254"/>
      <c r="LBW271" s="254"/>
      <c r="LBX271" s="254"/>
      <c r="LBY271" s="254"/>
      <c r="LBZ271" s="254"/>
      <c r="LCA271" s="254"/>
      <c r="LCB271" s="254"/>
      <c r="LCC271" s="254"/>
      <c r="LCD271" s="254"/>
      <c r="LCE271" s="254"/>
      <c r="LCF271" s="254"/>
      <c r="LCG271" s="254"/>
      <c r="LCH271" s="254"/>
      <c r="LCI271" s="254"/>
      <c r="LCJ271" s="254"/>
      <c r="LCK271" s="254"/>
      <c r="LCL271" s="254"/>
      <c r="LCM271" s="254"/>
      <c r="LCN271" s="254"/>
      <c r="LCO271" s="254"/>
      <c r="LCP271" s="254"/>
      <c r="LCQ271" s="254"/>
      <c r="LCR271" s="254"/>
      <c r="LCS271" s="254"/>
      <c r="LCT271" s="254"/>
      <c r="LCU271" s="254"/>
      <c r="LCV271" s="254"/>
      <c r="LCW271" s="254"/>
      <c r="LCX271" s="254"/>
      <c r="LCY271" s="254"/>
      <c r="LCZ271" s="254"/>
      <c r="LDA271" s="254"/>
      <c r="LDB271" s="254"/>
      <c r="LDC271" s="254"/>
      <c r="LDD271" s="254"/>
      <c r="LDE271" s="254"/>
      <c r="LDF271" s="254"/>
      <c r="LDG271" s="254"/>
      <c r="LDH271" s="254"/>
      <c r="LDI271" s="254"/>
      <c r="LDJ271" s="254"/>
      <c r="LDK271" s="254"/>
      <c r="LDL271" s="254"/>
      <c r="LDM271" s="254"/>
      <c r="LDN271" s="254"/>
      <c r="LDO271" s="254"/>
      <c r="LDP271" s="254"/>
      <c r="LDQ271" s="254"/>
      <c r="LDR271" s="254"/>
      <c r="LDS271" s="254"/>
      <c r="LDT271" s="254"/>
      <c r="LDU271" s="254"/>
      <c r="LDV271" s="254"/>
      <c r="LDW271" s="254"/>
      <c r="LDX271" s="254"/>
      <c r="LDY271" s="254"/>
      <c r="LDZ271" s="254"/>
      <c r="LEA271" s="254"/>
      <c r="LEB271" s="254"/>
      <c r="LEC271" s="254"/>
      <c r="LED271" s="254"/>
      <c r="LEE271" s="254"/>
      <c r="LEF271" s="254"/>
      <c r="LEG271" s="254"/>
      <c r="LEH271" s="254"/>
      <c r="LEI271" s="254"/>
      <c r="LEJ271" s="254"/>
      <c r="LEK271" s="254"/>
      <c r="LEL271" s="254"/>
      <c r="LEM271" s="254"/>
      <c r="LEN271" s="254"/>
      <c r="LEO271" s="254"/>
      <c r="LEP271" s="254"/>
      <c r="LEQ271" s="254"/>
      <c r="LER271" s="254"/>
      <c r="LES271" s="254"/>
      <c r="LET271" s="254"/>
      <c r="LEU271" s="254"/>
      <c r="LEV271" s="254"/>
      <c r="LEW271" s="254"/>
      <c r="LEX271" s="254"/>
      <c r="LEY271" s="254"/>
      <c r="LEZ271" s="254"/>
      <c r="LFA271" s="254"/>
      <c r="LFB271" s="254"/>
      <c r="LFC271" s="254"/>
      <c r="LFD271" s="254"/>
      <c r="LFE271" s="254"/>
      <c r="LFF271" s="254"/>
      <c r="LFG271" s="254"/>
      <c r="LFH271" s="254"/>
      <c r="LFI271" s="254"/>
      <c r="LFJ271" s="254"/>
      <c r="LFK271" s="254"/>
      <c r="LFL271" s="254"/>
      <c r="LFM271" s="254"/>
      <c r="LFN271" s="254"/>
      <c r="LFO271" s="254"/>
      <c r="LFP271" s="254"/>
      <c r="LFQ271" s="254"/>
      <c r="LFR271" s="254"/>
      <c r="LFS271" s="254"/>
      <c r="LFT271" s="254"/>
      <c r="LFU271" s="254"/>
      <c r="LFV271" s="254"/>
      <c r="LFW271" s="254"/>
      <c r="LFX271" s="254"/>
      <c r="LFY271" s="254"/>
      <c r="LFZ271" s="254"/>
      <c r="LGA271" s="254"/>
      <c r="LGB271" s="254"/>
      <c r="LGC271" s="254"/>
      <c r="LGD271" s="254"/>
      <c r="LGE271" s="254"/>
      <c r="LGF271" s="254"/>
      <c r="LGG271" s="254"/>
      <c r="LGH271" s="254"/>
      <c r="LGI271" s="254"/>
      <c r="LGJ271" s="254"/>
      <c r="LGK271" s="254"/>
      <c r="LGL271" s="254"/>
      <c r="LGM271" s="254"/>
      <c r="LGN271" s="254"/>
      <c r="LGO271" s="254"/>
      <c r="LGP271" s="254"/>
      <c r="LGQ271" s="254"/>
      <c r="LGR271" s="254"/>
      <c r="LGS271" s="254"/>
      <c r="LGT271" s="254"/>
      <c r="LGU271" s="254"/>
      <c r="LGV271" s="254"/>
      <c r="LGW271" s="254"/>
      <c r="LGX271" s="254"/>
      <c r="LGY271" s="254"/>
      <c r="LGZ271" s="254"/>
      <c r="LHA271" s="254"/>
      <c r="LHB271" s="254"/>
      <c r="LHC271" s="254"/>
      <c r="LHD271" s="254"/>
      <c r="LHE271" s="254"/>
      <c r="LHF271" s="254"/>
      <c r="LHG271" s="254"/>
      <c r="LHH271" s="254"/>
      <c r="LHI271" s="254"/>
      <c r="LHJ271" s="254"/>
      <c r="LHK271" s="254"/>
      <c r="LHL271" s="254"/>
      <c r="LHM271" s="254"/>
      <c r="LHN271" s="254"/>
      <c r="LHO271" s="254"/>
      <c r="LHP271" s="254"/>
      <c r="LHQ271" s="254"/>
      <c r="LHR271" s="254"/>
      <c r="LHS271" s="254"/>
      <c r="LHT271" s="254"/>
      <c r="LHU271" s="254"/>
      <c r="LHV271" s="254"/>
      <c r="LHW271" s="254"/>
      <c r="LHX271" s="254"/>
      <c r="LHY271" s="254"/>
      <c r="LHZ271" s="254"/>
      <c r="LIA271" s="254"/>
      <c r="LIB271" s="254"/>
      <c r="LIC271" s="254"/>
      <c r="LID271" s="254"/>
      <c r="LIE271" s="254"/>
      <c r="LIF271" s="254"/>
      <c r="LIG271" s="254"/>
      <c r="LIH271" s="254"/>
      <c r="LII271" s="254"/>
      <c r="LIJ271" s="254"/>
      <c r="LIK271" s="254"/>
      <c r="LIL271" s="254"/>
      <c r="LIM271" s="254"/>
      <c r="LIN271" s="254"/>
      <c r="LIO271" s="254"/>
      <c r="LIP271" s="254"/>
      <c r="LIQ271" s="254"/>
      <c r="LIR271" s="254"/>
      <c r="LIS271" s="254"/>
      <c r="LIT271" s="254"/>
      <c r="LIU271" s="254"/>
      <c r="LIV271" s="254"/>
      <c r="LIW271" s="254"/>
      <c r="LIX271" s="254"/>
      <c r="LIY271" s="254"/>
      <c r="LIZ271" s="254"/>
      <c r="LJA271" s="254"/>
      <c r="LJB271" s="254"/>
      <c r="LJC271" s="254"/>
      <c r="LJD271" s="254"/>
      <c r="LJE271" s="254"/>
      <c r="LJF271" s="254"/>
      <c r="LJG271" s="254"/>
      <c r="LJH271" s="254"/>
      <c r="LJI271" s="254"/>
      <c r="LJJ271" s="254"/>
      <c r="LJK271" s="254"/>
      <c r="LJL271" s="254"/>
      <c r="LJM271" s="254"/>
      <c r="LJN271" s="254"/>
      <c r="LJO271" s="254"/>
      <c r="LJP271" s="254"/>
      <c r="LJQ271" s="254"/>
      <c r="LJR271" s="254"/>
      <c r="LJS271" s="254"/>
      <c r="LJT271" s="254"/>
      <c r="LJU271" s="254"/>
      <c r="LJV271" s="254"/>
      <c r="LJW271" s="254"/>
      <c r="LJX271" s="254"/>
      <c r="LJY271" s="254"/>
      <c r="LJZ271" s="254"/>
      <c r="LKA271" s="254"/>
      <c r="LKB271" s="254"/>
      <c r="LKC271" s="254"/>
      <c r="LKD271" s="254"/>
      <c r="LKE271" s="254"/>
      <c r="LKF271" s="254"/>
      <c r="LKG271" s="254"/>
      <c r="LKH271" s="254"/>
      <c r="LKI271" s="254"/>
      <c r="LKJ271" s="254"/>
      <c r="LKK271" s="254"/>
      <c r="LKL271" s="254"/>
      <c r="LKM271" s="254"/>
      <c r="LKN271" s="254"/>
      <c r="LKO271" s="254"/>
      <c r="LKP271" s="254"/>
      <c r="LKQ271" s="254"/>
      <c r="LKR271" s="254"/>
      <c r="LKS271" s="254"/>
      <c r="LKT271" s="254"/>
      <c r="LKU271" s="254"/>
      <c r="LKV271" s="254"/>
      <c r="LKW271" s="254"/>
      <c r="LKX271" s="254"/>
      <c r="LKY271" s="254"/>
      <c r="LKZ271" s="254"/>
      <c r="LLA271" s="254"/>
      <c r="LLB271" s="254"/>
      <c r="LLC271" s="254"/>
      <c r="LLD271" s="254"/>
      <c r="LLE271" s="254"/>
      <c r="LLF271" s="254"/>
      <c r="LLG271" s="254"/>
      <c r="LLH271" s="254"/>
      <c r="LLI271" s="254"/>
      <c r="LLJ271" s="254"/>
      <c r="LLK271" s="254"/>
      <c r="LLL271" s="254"/>
      <c r="LLM271" s="254"/>
      <c r="LLN271" s="254"/>
      <c r="LLO271" s="254"/>
      <c r="LLP271" s="254"/>
      <c r="LLQ271" s="254"/>
      <c r="LLR271" s="254"/>
      <c r="LLS271" s="254"/>
      <c r="LLT271" s="254"/>
      <c r="LLU271" s="254"/>
      <c r="LLV271" s="254"/>
      <c r="LLW271" s="254"/>
      <c r="LLX271" s="254"/>
      <c r="LLY271" s="254"/>
      <c r="LLZ271" s="254"/>
      <c r="LMA271" s="254"/>
      <c r="LMB271" s="254"/>
      <c r="LMC271" s="254"/>
      <c r="LMD271" s="254"/>
      <c r="LME271" s="254"/>
      <c r="LMF271" s="254"/>
      <c r="LMG271" s="254"/>
      <c r="LMH271" s="254"/>
      <c r="LMI271" s="254"/>
      <c r="LMJ271" s="254"/>
      <c r="LMK271" s="254"/>
      <c r="LML271" s="254"/>
      <c r="LMM271" s="254"/>
      <c r="LMN271" s="254"/>
      <c r="LMO271" s="254"/>
      <c r="LMP271" s="254"/>
      <c r="LMQ271" s="254"/>
      <c r="LMR271" s="254"/>
      <c r="LMS271" s="254"/>
      <c r="LMT271" s="254"/>
      <c r="LMU271" s="254"/>
      <c r="LMV271" s="254"/>
      <c r="LMW271" s="254"/>
      <c r="LMX271" s="254"/>
      <c r="LMY271" s="254"/>
      <c r="LMZ271" s="254"/>
      <c r="LNA271" s="254"/>
      <c r="LNB271" s="254"/>
      <c r="LNC271" s="254"/>
      <c r="LND271" s="254"/>
      <c r="LNE271" s="254"/>
      <c r="LNF271" s="254"/>
      <c r="LNG271" s="254"/>
      <c r="LNH271" s="254"/>
      <c r="LNI271" s="254"/>
      <c r="LNJ271" s="254"/>
      <c r="LNK271" s="254"/>
      <c r="LNL271" s="254"/>
      <c r="LNM271" s="254"/>
      <c r="LNN271" s="254"/>
      <c r="LNO271" s="254"/>
      <c r="LNP271" s="254"/>
      <c r="LNQ271" s="254"/>
      <c r="LNR271" s="254"/>
      <c r="LNS271" s="254"/>
      <c r="LNT271" s="254"/>
      <c r="LNU271" s="254"/>
      <c r="LNV271" s="254"/>
      <c r="LNW271" s="254"/>
      <c r="LNX271" s="254"/>
      <c r="LNY271" s="254"/>
      <c r="LNZ271" s="254"/>
      <c r="LOA271" s="254"/>
      <c r="LOB271" s="254"/>
      <c r="LOC271" s="254"/>
      <c r="LOD271" s="254"/>
      <c r="LOE271" s="254"/>
      <c r="LOF271" s="254"/>
      <c r="LOG271" s="254"/>
      <c r="LOH271" s="254"/>
      <c r="LOI271" s="254"/>
      <c r="LOJ271" s="254"/>
      <c r="LOK271" s="254"/>
      <c r="LOL271" s="254"/>
      <c r="LOM271" s="254"/>
      <c r="LON271" s="254"/>
      <c r="LOO271" s="254"/>
      <c r="LOP271" s="254"/>
      <c r="LOQ271" s="254"/>
      <c r="LOR271" s="254"/>
      <c r="LOS271" s="254"/>
      <c r="LOT271" s="254"/>
      <c r="LOU271" s="254"/>
      <c r="LOV271" s="254"/>
      <c r="LOW271" s="254"/>
      <c r="LOX271" s="254"/>
      <c r="LOY271" s="254"/>
      <c r="LOZ271" s="254"/>
      <c r="LPA271" s="254"/>
      <c r="LPB271" s="254"/>
      <c r="LPC271" s="254"/>
      <c r="LPD271" s="254"/>
      <c r="LPE271" s="254"/>
      <c r="LPF271" s="254"/>
      <c r="LPG271" s="254"/>
      <c r="LPH271" s="254"/>
      <c r="LPI271" s="254"/>
      <c r="LPJ271" s="254"/>
      <c r="LPK271" s="254"/>
      <c r="LPL271" s="254"/>
      <c r="LPM271" s="254"/>
      <c r="LPN271" s="254"/>
      <c r="LPO271" s="254"/>
      <c r="LPP271" s="254"/>
      <c r="LPQ271" s="254"/>
      <c r="LPR271" s="254"/>
      <c r="LPS271" s="254"/>
      <c r="LPT271" s="254"/>
      <c r="LPU271" s="254"/>
      <c r="LPV271" s="254"/>
      <c r="LPW271" s="254"/>
      <c r="LPX271" s="254"/>
      <c r="LPY271" s="254"/>
      <c r="LPZ271" s="254"/>
      <c r="LQA271" s="254"/>
      <c r="LQB271" s="254"/>
      <c r="LQC271" s="254"/>
      <c r="LQD271" s="254"/>
      <c r="LQE271" s="254"/>
      <c r="LQF271" s="254"/>
      <c r="LQG271" s="254"/>
      <c r="LQH271" s="254"/>
      <c r="LQI271" s="254"/>
      <c r="LQJ271" s="254"/>
      <c r="LQK271" s="254"/>
      <c r="LQL271" s="254"/>
      <c r="LQM271" s="254"/>
      <c r="LQN271" s="254"/>
      <c r="LQO271" s="254"/>
      <c r="LQP271" s="254"/>
      <c r="LQQ271" s="254"/>
      <c r="LQR271" s="254"/>
      <c r="LQS271" s="254"/>
      <c r="LQT271" s="254"/>
      <c r="LQU271" s="254"/>
      <c r="LQV271" s="254"/>
      <c r="LQW271" s="254"/>
      <c r="LQX271" s="254"/>
      <c r="LQY271" s="254"/>
      <c r="LQZ271" s="254"/>
      <c r="LRA271" s="254"/>
      <c r="LRB271" s="254"/>
      <c r="LRC271" s="254"/>
      <c r="LRD271" s="254"/>
      <c r="LRE271" s="254"/>
      <c r="LRF271" s="254"/>
      <c r="LRG271" s="254"/>
      <c r="LRH271" s="254"/>
      <c r="LRI271" s="254"/>
      <c r="LRJ271" s="254"/>
      <c r="LRK271" s="254"/>
      <c r="LRL271" s="254"/>
      <c r="LRM271" s="254"/>
      <c r="LRN271" s="254"/>
      <c r="LRO271" s="254"/>
      <c r="LRP271" s="254"/>
      <c r="LRQ271" s="254"/>
      <c r="LRR271" s="254"/>
      <c r="LRS271" s="254"/>
      <c r="LRT271" s="254"/>
      <c r="LRU271" s="254"/>
      <c r="LRV271" s="254"/>
      <c r="LRW271" s="254"/>
      <c r="LRX271" s="254"/>
      <c r="LRY271" s="254"/>
      <c r="LRZ271" s="254"/>
      <c r="LSA271" s="254"/>
      <c r="LSB271" s="254"/>
      <c r="LSC271" s="254"/>
      <c r="LSD271" s="254"/>
      <c r="LSE271" s="254"/>
      <c r="LSF271" s="254"/>
      <c r="LSG271" s="254"/>
      <c r="LSH271" s="254"/>
      <c r="LSI271" s="254"/>
      <c r="LSJ271" s="254"/>
      <c r="LSK271" s="254"/>
      <c r="LSL271" s="254"/>
      <c r="LSM271" s="254"/>
      <c r="LSN271" s="254"/>
      <c r="LSO271" s="254"/>
      <c r="LSP271" s="254"/>
      <c r="LSQ271" s="254"/>
      <c r="LSR271" s="254"/>
      <c r="LSS271" s="254"/>
      <c r="LST271" s="254"/>
      <c r="LSU271" s="254"/>
      <c r="LSV271" s="254"/>
      <c r="LSW271" s="254"/>
      <c r="LSX271" s="254"/>
      <c r="LSY271" s="254"/>
      <c r="LSZ271" s="254"/>
      <c r="LTA271" s="254"/>
      <c r="LTB271" s="254"/>
      <c r="LTC271" s="254"/>
      <c r="LTD271" s="254"/>
      <c r="LTE271" s="254"/>
      <c r="LTF271" s="254"/>
      <c r="LTG271" s="254"/>
      <c r="LTH271" s="254"/>
      <c r="LTI271" s="254"/>
      <c r="LTJ271" s="254"/>
      <c r="LTK271" s="254"/>
      <c r="LTL271" s="254"/>
      <c r="LTM271" s="254"/>
      <c r="LTN271" s="254"/>
      <c r="LTO271" s="254"/>
      <c r="LTP271" s="254"/>
      <c r="LTQ271" s="254"/>
      <c r="LTR271" s="254"/>
      <c r="LTS271" s="254"/>
      <c r="LTT271" s="254"/>
      <c r="LTU271" s="254"/>
      <c r="LTV271" s="254"/>
      <c r="LTW271" s="254"/>
      <c r="LTX271" s="254"/>
      <c r="LTY271" s="254"/>
      <c r="LTZ271" s="254"/>
      <c r="LUA271" s="254"/>
      <c r="LUB271" s="254"/>
      <c r="LUC271" s="254"/>
      <c r="LUD271" s="254"/>
      <c r="LUE271" s="254"/>
      <c r="LUF271" s="254"/>
      <c r="LUG271" s="254"/>
      <c r="LUH271" s="254"/>
      <c r="LUI271" s="254"/>
      <c r="LUJ271" s="254"/>
      <c r="LUK271" s="254"/>
      <c r="LUL271" s="254"/>
      <c r="LUM271" s="254"/>
      <c r="LUN271" s="254"/>
      <c r="LUO271" s="254"/>
      <c r="LUP271" s="254"/>
      <c r="LUQ271" s="254"/>
      <c r="LUR271" s="254"/>
      <c r="LUS271" s="254"/>
      <c r="LUT271" s="254"/>
      <c r="LUU271" s="254"/>
      <c r="LUV271" s="254"/>
      <c r="LUW271" s="254"/>
      <c r="LUX271" s="254"/>
      <c r="LUY271" s="254"/>
      <c r="LUZ271" s="254"/>
      <c r="LVA271" s="254"/>
      <c r="LVB271" s="254"/>
      <c r="LVC271" s="254"/>
      <c r="LVD271" s="254"/>
      <c r="LVE271" s="254"/>
      <c r="LVF271" s="254"/>
      <c r="LVG271" s="254"/>
      <c r="LVH271" s="254"/>
      <c r="LVI271" s="254"/>
      <c r="LVJ271" s="254"/>
      <c r="LVK271" s="254"/>
      <c r="LVL271" s="254"/>
      <c r="LVM271" s="254"/>
      <c r="LVN271" s="254"/>
      <c r="LVO271" s="254"/>
      <c r="LVP271" s="254"/>
      <c r="LVQ271" s="254"/>
      <c r="LVR271" s="254"/>
      <c r="LVS271" s="254"/>
      <c r="LVT271" s="254"/>
      <c r="LVU271" s="254"/>
      <c r="LVV271" s="254"/>
      <c r="LVW271" s="254"/>
      <c r="LVX271" s="254"/>
      <c r="LVY271" s="254"/>
      <c r="LVZ271" s="254"/>
      <c r="LWA271" s="254"/>
      <c r="LWB271" s="254"/>
      <c r="LWC271" s="254"/>
      <c r="LWD271" s="254"/>
      <c r="LWE271" s="254"/>
      <c r="LWF271" s="254"/>
      <c r="LWG271" s="254"/>
      <c r="LWH271" s="254"/>
      <c r="LWI271" s="254"/>
      <c r="LWJ271" s="254"/>
      <c r="LWK271" s="254"/>
      <c r="LWL271" s="254"/>
      <c r="LWM271" s="254"/>
      <c r="LWN271" s="254"/>
      <c r="LWO271" s="254"/>
      <c r="LWP271" s="254"/>
      <c r="LWQ271" s="254"/>
      <c r="LWR271" s="254"/>
      <c r="LWS271" s="254"/>
      <c r="LWT271" s="254"/>
      <c r="LWU271" s="254"/>
      <c r="LWV271" s="254"/>
      <c r="LWW271" s="254"/>
      <c r="LWX271" s="254"/>
      <c r="LWY271" s="254"/>
      <c r="LWZ271" s="254"/>
      <c r="LXA271" s="254"/>
      <c r="LXB271" s="254"/>
      <c r="LXC271" s="254"/>
      <c r="LXD271" s="254"/>
      <c r="LXE271" s="254"/>
      <c r="LXF271" s="254"/>
      <c r="LXG271" s="254"/>
      <c r="LXH271" s="254"/>
      <c r="LXI271" s="254"/>
      <c r="LXJ271" s="254"/>
      <c r="LXK271" s="254"/>
      <c r="LXL271" s="254"/>
      <c r="LXM271" s="254"/>
      <c r="LXN271" s="254"/>
      <c r="LXO271" s="254"/>
      <c r="LXP271" s="254"/>
      <c r="LXQ271" s="254"/>
      <c r="LXR271" s="254"/>
      <c r="LXS271" s="254"/>
      <c r="LXT271" s="254"/>
      <c r="LXU271" s="254"/>
      <c r="LXV271" s="254"/>
      <c r="LXW271" s="254"/>
      <c r="LXX271" s="254"/>
      <c r="LXY271" s="254"/>
      <c r="LXZ271" s="254"/>
      <c r="LYA271" s="254"/>
      <c r="LYB271" s="254"/>
      <c r="LYC271" s="254"/>
      <c r="LYD271" s="254"/>
      <c r="LYE271" s="254"/>
      <c r="LYF271" s="254"/>
      <c r="LYG271" s="254"/>
      <c r="LYH271" s="254"/>
      <c r="LYI271" s="254"/>
      <c r="LYJ271" s="254"/>
      <c r="LYK271" s="254"/>
      <c r="LYL271" s="254"/>
      <c r="LYM271" s="254"/>
      <c r="LYN271" s="254"/>
      <c r="LYO271" s="254"/>
      <c r="LYP271" s="254"/>
      <c r="LYQ271" s="254"/>
      <c r="LYR271" s="254"/>
      <c r="LYS271" s="254"/>
      <c r="LYT271" s="254"/>
      <c r="LYU271" s="254"/>
      <c r="LYV271" s="254"/>
      <c r="LYW271" s="254"/>
      <c r="LYX271" s="254"/>
      <c r="LYY271" s="254"/>
      <c r="LYZ271" s="254"/>
      <c r="LZA271" s="254"/>
      <c r="LZB271" s="254"/>
      <c r="LZC271" s="254"/>
      <c r="LZD271" s="254"/>
      <c r="LZE271" s="254"/>
      <c r="LZF271" s="254"/>
      <c r="LZG271" s="254"/>
      <c r="LZH271" s="254"/>
      <c r="LZI271" s="254"/>
      <c r="LZJ271" s="254"/>
      <c r="LZK271" s="254"/>
      <c r="LZL271" s="254"/>
      <c r="LZM271" s="254"/>
      <c r="LZN271" s="254"/>
      <c r="LZO271" s="254"/>
      <c r="LZP271" s="254"/>
      <c r="LZQ271" s="254"/>
      <c r="LZR271" s="254"/>
      <c r="LZS271" s="254"/>
      <c r="LZT271" s="254"/>
      <c r="LZU271" s="254"/>
      <c r="LZV271" s="254"/>
      <c r="LZW271" s="254"/>
      <c r="LZX271" s="254"/>
      <c r="LZY271" s="254"/>
      <c r="LZZ271" s="254"/>
      <c r="MAA271" s="254"/>
      <c r="MAB271" s="254"/>
      <c r="MAC271" s="254"/>
      <c r="MAD271" s="254"/>
      <c r="MAE271" s="254"/>
      <c r="MAF271" s="254"/>
      <c r="MAG271" s="254"/>
      <c r="MAH271" s="254"/>
      <c r="MAI271" s="254"/>
      <c r="MAJ271" s="254"/>
      <c r="MAK271" s="254"/>
      <c r="MAL271" s="254"/>
      <c r="MAM271" s="254"/>
      <c r="MAN271" s="254"/>
      <c r="MAO271" s="254"/>
      <c r="MAP271" s="254"/>
      <c r="MAQ271" s="254"/>
      <c r="MAR271" s="254"/>
      <c r="MAS271" s="254"/>
      <c r="MAT271" s="254"/>
      <c r="MAU271" s="254"/>
      <c r="MAV271" s="254"/>
      <c r="MAW271" s="254"/>
      <c r="MAX271" s="254"/>
      <c r="MAY271" s="254"/>
      <c r="MAZ271" s="254"/>
      <c r="MBA271" s="254"/>
      <c r="MBB271" s="254"/>
      <c r="MBC271" s="254"/>
      <c r="MBD271" s="254"/>
      <c r="MBE271" s="254"/>
      <c r="MBF271" s="254"/>
      <c r="MBG271" s="254"/>
      <c r="MBH271" s="254"/>
      <c r="MBI271" s="254"/>
      <c r="MBJ271" s="254"/>
      <c r="MBK271" s="254"/>
      <c r="MBL271" s="254"/>
      <c r="MBM271" s="254"/>
      <c r="MBN271" s="254"/>
      <c r="MBO271" s="254"/>
      <c r="MBP271" s="254"/>
      <c r="MBQ271" s="254"/>
      <c r="MBR271" s="254"/>
      <c r="MBS271" s="254"/>
      <c r="MBT271" s="254"/>
      <c r="MBU271" s="254"/>
      <c r="MBV271" s="254"/>
      <c r="MBW271" s="254"/>
      <c r="MBX271" s="254"/>
      <c r="MBY271" s="254"/>
      <c r="MBZ271" s="254"/>
      <c r="MCA271" s="254"/>
      <c r="MCB271" s="254"/>
      <c r="MCC271" s="254"/>
      <c r="MCD271" s="254"/>
      <c r="MCE271" s="254"/>
      <c r="MCF271" s="254"/>
      <c r="MCG271" s="254"/>
      <c r="MCH271" s="254"/>
      <c r="MCI271" s="254"/>
      <c r="MCJ271" s="254"/>
      <c r="MCK271" s="254"/>
      <c r="MCL271" s="254"/>
      <c r="MCM271" s="254"/>
      <c r="MCN271" s="254"/>
      <c r="MCO271" s="254"/>
      <c r="MCP271" s="254"/>
      <c r="MCQ271" s="254"/>
      <c r="MCR271" s="254"/>
      <c r="MCS271" s="254"/>
      <c r="MCT271" s="254"/>
      <c r="MCU271" s="254"/>
      <c r="MCV271" s="254"/>
      <c r="MCW271" s="254"/>
      <c r="MCX271" s="254"/>
      <c r="MCY271" s="254"/>
      <c r="MCZ271" s="254"/>
      <c r="MDA271" s="254"/>
      <c r="MDB271" s="254"/>
      <c r="MDC271" s="254"/>
      <c r="MDD271" s="254"/>
      <c r="MDE271" s="254"/>
      <c r="MDF271" s="254"/>
      <c r="MDG271" s="254"/>
      <c r="MDH271" s="254"/>
      <c r="MDI271" s="254"/>
      <c r="MDJ271" s="254"/>
      <c r="MDK271" s="254"/>
      <c r="MDL271" s="254"/>
      <c r="MDM271" s="254"/>
      <c r="MDN271" s="254"/>
      <c r="MDO271" s="254"/>
      <c r="MDP271" s="254"/>
      <c r="MDQ271" s="254"/>
      <c r="MDR271" s="254"/>
      <c r="MDS271" s="254"/>
      <c r="MDT271" s="254"/>
      <c r="MDU271" s="254"/>
      <c r="MDV271" s="254"/>
      <c r="MDW271" s="254"/>
      <c r="MDX271" s="254"/>
      <c r="MDY271" s="254"/>
      <c r="MDZ271" s="254"/>
      <c r="MEA271" s="254"/>
      <c r="MEB271" s="254"/>
      <c r="MEC271" s="254"/>
      <c r="MED271" s="254"/>
      <c r="MEE271" s="254"/>
      <c r="MEF271" s="254"/>
      <c r="MEG271" s="254"/>
      <c r="MEH271" s="254"/>
      <c r="MEI271" s="254"/>
      <c r="MEJ271" s="254"/>
      <c r="MEK271" s="254"/>
      <c r="MEL271" s="254"/>
      <c r="MEM271" s="254"/>
      <c r="MEN271" s="254"/>
      <c r="MEO271" s="254"/>
      <c r="MEP271" s="254"/>
      <c r="MEQ271" s="254"/>
      <c r="MER271" s="254"/>
      <c r="MES271" s="254"/>
      <c r="MET271" s="254"/>
      <c r="MEU271" s="254"/>
      <c r="MEV271" s="254"/>
      <c r="MEW271" s="254"/>
      <c r="MEX271" s="254"/>
      <c r="MEY271" s="254"/>
      <c r="MEZ271" s="254"/>
      <c r="MFA271" s="254"/>
      <c r="MFB271" s="254"/>
      <c r="MFC271" s="254"/>
      <c r="MFD271" s="254"/>
      <c r="MFE271" s="254"/>
      <c r="MFF271" s="254"/>
      <c r="MFG271" s="254"/>
      <c r="MFH271" s="254"/>
      <c r="MFI271" s="254"/>
      <c r="MFJ271" s="254"/>
      <c r="MFK271" s="254"/>
      <c r="MFL271" s="254"/>
      <c r="MFM271" s="254"/>
      <c r="MFN271" s="254"/>
      <c r="MFO271" s="254"/>
      <c r="MFP271" s="254"/>
      <c r="MFQ271" s="254"/>
      <c r="MFR271" s="254"/>
      <c r="MFS271" s="254"/>
      <c r="MFT271" s="254"/>
      <c r="MFU271" s="254"/>
      <c r="MFV271" s="254"/>
      <c r="MFW271" s="254"/>
      <c r="MFX271" s="254"/>
      <c r="MFY271" s="254"/>
      <c r="MFZ271" s="254"/>
      <c r="MGA271" s="254"/>
      <c r="MGB271" s="254"/>
      <c r="MGC271" s="254"/>
      <c r="MGD271" s="254"/>
      <c r="MGE271" s="254"/>
      <c r="MGF271" s="254"/>
      <c r="MGG271" s="254"/>
      <c r="MGH271" s="254"/>
      <c r="MGI271" s="254"/>
      <c r="MGJ271" s="254"/>
      <c r="MGK271" s="254"/>
      <c r="MGL271" s="254"/>
      <c r="MGM271" s="254"/>
      <c r="MGN271" s="254"/>
      <c r="MGO271" s="254"/>
      <c r="MGP271" s="254"/>
      <c r="MGQ271" s="254"/>
      <c r="MGR271" s="254"/>
      <c r="MGS271" s="254"/>
      <c r="MGT271" s="254"/>
      <c r="MGU271" s="254"/>
      <c r="MGV271" s="254"/>
      <c r="MGW271" s="254"/>
      <c r="MGX271" s="254"/>
      <c r="MGY271" s="254"/>
      <c r="MGZ271" s="254"/>
      <c r="MHA271" s="254"/>
      <c r="MHB271" s="254"/>
      <c r="MHC271" s="254"/>
      <c r="MHD271" s="254"/>
      <c r="MHE271" s="254"/>
      <c r="MHF271" s="254"/>
      <c r="MHG271" s="254"/>
      <c r="MHH271" s="254"/>
      <c r="MHI271" s="254"/>
      <c r="MHJ271" s="254"/>
      <c r="MHK271" s="254"/>
      <c r="MHL271" s="254"/>
      <c r="MHM271" s="254"/>
      <c r="MHN271" s="254"/>
      <c r="MHO271" s="254"/>
      <c r="MHP271" s="254"/>
      <c r="MHQ271" s="254"/>
      <c r="MHR271" s="254"/>
      <c r="MHS271" s="254"/>
      <c r="MHT271" s="254"/>
      <c r="MHU271" s="254"/>
      <c r="MHV271" s="254"/>
      <c r="MHW271" s="254"/>
      <c r="MHX271" s="254"/>
      <c r="MHY271" s="254"/>
      <c r="MHZ271" s="254"/>
      <c r="MIA271" s="254"/>
      <c r="MIB271" s="254"/>
      <c r="MIC271" s="254"/>
      <c r="MID271" s="254"/>
      <c r="MIE271" s="254"/>
      <c r="MIF271" s="254"/>
      <c r="MIG271" s="254"/>
      <c r="MIH271" s="254"/>
      <c r="MII271" s="254"/>
      <c r="MIJ271" s="254"/>
      <c r="MIK271" s="254"/>
      <c r="MIL271" s="254"/>
      <c r="MIM271" s="254"/>
      <c r="MIN271" s="254"/>
      <c r="MIO271" s="254"/>
      <c r="MIP271" s="254"/>
      <c r="MIQ271" s="254"/>
      <c r="MIR271" s="254"/>
      <c r="MIS271" s="254"/>
      <c r="MIT271" s="254"/>
      <c r="MIU271" s="254"/>
      <c r="MIV271" s="254"/>
      <c r="MIW271" s="254"/>
      <c r="MIX271" s="254"/>
      <c r="MIY271" s="254"/>
      <c r="MIZ271" s="254"/>
      <c r="MJA271" s="254"/>
      <c r="MJB271" s="254"/>
      <c r="MJC271" s="254"/>
      <c r="MJD271" s="254"/>
      <c r="MJE271" s="254"/>
      <c r="MJF271" s="254"/>
      <c r="MJG271" s="254"/>
      <c r="MJH271" s="254"/>
      <c r="MJI271" s="254"/>
      <c r="MJJ271" s="254"/>
      <c r="MJK271" s="254"/>
      <c r="MJL271" s="254"/>
      <c r="MJM271" s="254"/>
      <c r="MJN271" s="254"/>
      <c r="MJO271" s="254"/>
      <c r="MJP271" s="254"/>
      <c r="MJQ271" s="254"/>
      <c r="MJR271" s="254"/>
      <c r="MJS271" s="254"/>
      <c r="MJT271" s="254"/>
      <c r="MJU271" s="254"/>
      <c r="MJV271" s="254"/>
      <c r="MJW271" s="254"/>
      <c r="MJX271" s="254"/>
      <c r="MJY271" s="254"/>
      <c r="MJZ271" s="254"/>
      <c r="MKA271" s="254"/>
      <c r="MKB271" s="254"/>
      <c r="MKC271" s="254"/>
      <c r="MKD271" s="254"/>
      <c r="MKE271" s="254"/>
      <c r="MKF271" s="254"/>
      <c r="MKG271" s="254"/>
      <c r="MKH271" s="254"/>
      <c r="MKI271" s="254"/>
      <c r="MKJ271" s="254"/>
      <c r="MKK271" s="254"/>
      <c r="MKL271" s="254"/>
      <c r="MKM271" s="254"/>
      <c r="MKN271" s="254"/>
      <c r="MKO271" s="254"/>
      <c r="MKP271" s="254"/>
      <c r="MKQ271" s="254"/>
      <c r="MKR271" s="254"/>
      <c r="MKS271" s="254"/>
      <c r="MKT271" s="254"/>
      <c r="MKU271" s="254"/>
      <c r="MKV271" s="254"/>
      <c r="MKW271" s="254"/>
      <c r="MKX271" s="254"/>
      <c r="MKY271" s="254"/>
      <c r="MKZ271" s="254"/>
      <c r="MLA271" s="254"/>
      <c r="MLB271" s="254"/>
      <c r="MLC271" s="254"/>
      <c r="MLD271" s="254"/>
      <c r="MLE271" s="254"/>
      <c r="MLF271" s="254"/>
      <c r="MLG271" s="254"/>
      <c r="MLH271" s="254"/>
      <c r="MLI271" s="254"/>
      <c r="MLJ271" s="254"/>
      <c r="MLK271" s="254"/>
      <c r="MLL271" s="254"/>
      <c r="MLM271" s="254"/>
      <c r="MLN271" s="254"/>
      <c r="MLO271" s="254"/>
      <c r="MLP271" s="254"/>
      <c r="MLQ271" s="254"/>
      <c r="MLR271" s="254"/>
      <c r="MLS271" s="254"/>
      <c r="MLT271" s="254"/>
      <c r="MLU271" s="254"/>
      <c r="MLV271" s="254"/>
      <c r="MLW271" s="254"/>
      <c r="MLX271" s="254"/>
      <c r="MLY271" s="254"/>
      <c r="MLZ271" s="254"/>
      <c r="MMA271" s="254"/>
      <c r="MMB271" s="254"/>
      <c r="MMC271" s="254"/>
      <c r="MMD271" s="254"/>
      <c r="MME271" s="254"/>
      <c r="MMF271" s="254"/>
      <c r="MMG271" s="254"/>
      <c r="MMH271" s="254"/>
      <c r="MMI271" s="254"/>
      <c r="MMJ271" s="254"/>
      <c r="MMK271" s="254"/>
      <c r="MML271" s="254"/>
      <c r="MMM271" s="254"/>
      <c r="MMN271" s="254"/>
      <c r="MMO271" s="254"/>
      <c r="MMP271" s="254"/>
      <c r="MMQ271" s="254"/>
      <c r="MMR271" s="254"/>
      <c r="MMS271" s="254"/>
      <c r="MMT271" s="254"/>
      <c r="MMU271" s="254"/>
      <c r="MMV271" s="254"/>
      <c r="MMW271" s="254"/>
      <c r="MMX271" s="254"/>
      <c r="MMY271" s="254"/>
      <c r="MMZ271" s="254"/>
      <c r="MNA271" s="254"/>
      <c r="MNB271" s="254"/>
      <c r="MNC271" s="254"/>
      <c r="MND271" s="254"/>
      <c r="MNE271" s="254"/>
      <c r="MNF271" s="254"/>
      <c r="MNG271" s="254"/>
      <c r="MNH271" s="254"/>
      <c r="MNI271" s="254"/>
      <c r="MNJ271" s="254"/>
      <c r="MNK271" s="254"/>
      <c r="MNL271" s="254"/>
      <c r="MNM271" s="254"/>
      <c r="MNN271" s="254"/>
      <c r="MNO271" s="254"/>
      <c r="MNP271" s="254"/>
      <c r="MNQ271" s="254"/>
      <c r="MNR271" s="254"/>
      <c r="MNS271" s="254"/>
      <c r="MNT271" s="254"/>
      <c r="MNU271" s="254"/>
      <c r="MNV271" s="254"/>
      <c r="MNW271" s="254"/>
      <c r="MNX271" s="254"/>
      <c r="MNY271" s="254"/>
      <c r="MNZ271" s="254"/>
      <c r="MOA271" s="254"/>
      <c r="MOB271" s="254"/>
      <c r="MOC271" s="254"/>
      <c r="MOD271" s="254"/>
      <c r="MOE271" s="254"/>
      <c r="MOF271" s="254"/>
      <c r="MOG271" s="254"/>
      <c r="MOH271" s="254"/>
      <c r="MOI271" s="254"/>
      <c r="MOJ271" s="254"/>
      <c r="MOK271" s="254"/>
      <c r="MOL271" s="254"/>
      <c r="MOM271" s="254"/>
      <c r="MON271" s="254"/>
      <c r="MOO271" s="254"/>
      <c r="MOP271" s="254"/>
      <c r="MOQ271" s="254"/>
      <c r="MOR271" s="254"/>
      <c r="MOS271" s="254"/>
      <c r="MOT271" s="254"/>
      <c r="MOU271" s="254"/>
      <c r="MOV271" s="254"/>
      <c r="MOW271" s="254"/>
      <c r="MOX271" s="254"/>
      <c r="MOY271" s="254"/>
      <c r="MOZ271" s="254"/>
      <c r="MPA271" s="254"/>
      <c r="MPB271" s="254"/>
      <c r="MPC271" s="254"/>
      <c r="MPD271" s="254"/>
      <c r="MPE271" s="254"/>
      <c r="MPF271" s="254"/>
      <c r="MPG271" s="254"/>
      <c r="MPH271" s="254"/>
      <c r="MPI271" s="254"/>
      <c r="MPJ271" s="254"/>
      <c r="MPK271" s="254"/>
      <c r="MPL271" s="254"/>
      <c r="MPM271" s="254"/>
      <c r="MPN271" s="254"/>
      <c r="MPO271" s="254"/>
      <c r="MPP271" s="254"/>
      <c r="MPQ271" s="254"/>
      <c r="MPR271" s="254"/>
      <c r="MPS271" s="254"/>
      <c r="MPT271" s="254"/>
      <c r="MPU271" s="254"/>
      <c r="MPV271" s="254"/>
      <c r="MPW271" s="254"/>
      <c r="MPX271" s="254"/>
      <c r="MPY271" s="254"/>
      <c r="MPZ271" s="254"/>
      <c r="MQA271" s="254"/>
      <c r="MQB271" s="254"/>
      <c r="MQC271" s="254"/>
      <c r="MQD271" s="254"/>
      <c r="MQE271" s="254"/>
      <c r="MQF271" s="254"/>
      <c r="MQG271" s="254"/>
      <c r="MQH271" s="254"/>
      <c r="MQI271" s="254"/>
      <c r="MQJ271" s="254"/>
      <c r="MQK271" s="254"/>
      <c r="MQL271" s="254"/>
      <c r="MQM271" s="254"/>
      <c r="MQN271" s="254"/>
      <c r="MQO271" s="254"/>
      <c r="MQP271" s="254"/>
      <c r="MQQ271" s="254"/>
      <c r="MQR271" s="254"/>
      <c r="MQS271" s="254"/>
      <c r="MQT271" s="254"/>
      <c r="MQU271" s="254"/>
      <c r="MQV271" s="254"/>
      <c r="MQW271" s="254"/>
      <c r="MQX271" s="254"/>
      <c r="MQY271" s="254"/>
      <c r="MQZ271" s="254"/>
      <c r="MRA271" s="254"/>
      <c r="MRB271" s="254"/>
      <c r="MRC271" s="254"/>
      <c r="MRD271" s="254"/>
      <c r="MRE271" s="254"/>
      <c r="MRF271" s="254"/>
      <c r="MRG271" s="254"/>
      <c r="MRH271" s="254"/>
      <c r="MRI271" s="254"/>
      <c r="MRJ271" s="254"/>
      <c r="MRK271" s="254"/>
      <c r="MRL271" s="254"/>
      <c r="MRM271" s="254"/>
      <c r="MRN271" s="254"/>
      <c r="MRO271" s="254"/>
      <c r="MRP271" s="254"/>
      <c r="MRQ271" s="254"/>
      <c r="MRR271" s="254"/>
      <c r="MRS271" s="254"/>
      <c r="MRT271" s="254"/>
      <c r="MRU271" s="254"/>
      <c r="MRV271" s="254"/>
      <c r="MRW271" s="254"/>
      <c r="MRX271" s="254"/>
      <c r="MRY271" s="254"/>
      <c r="MRZ271" s="254"/>
      <c r="MSA271" s="254"/>
      <c r="MSB271" s="254"/>
      <c r="MSC271" s="254"/>
      <c r="MSD271" s="254"/>
      <c r="MSE271" s="254"/>
      <c r="MSF271" s="254"/>
      <c r="MSG271" s="254"/>
      <c r="MSH271" s="254"/>
      <c r="MSI271" s="254"/>
      <c r="MSJ271" s="254"/>
      <c r="MSK271" s="254"/>
      <c r="MSL271" s="254"/>
      <c r="MSM271" s="254"/>
      <c r="MSN271" s="254"/>
      <c r="MSO271" s="254"/>
      <c r="MSP271" s="254"/>
      <c r="MSQ271" s="254"/>
      <c r="MSR271" s="254"/>
      <c r="MSS271" s="254"/>
      <c r="MST271" s="254"/>
      <c r="MSU271" s="254"/>
      <c r="MSV271" s="254"/>
      <c r="MSW271" s="254"/>
      <c r="MSX271" s="254"/>
      <c r="MSY271" s="254"/>
      <c r="MSZ271" s="254"/>
      <c r="MTA271" s="254"/>
      <c r="MTB271" s="254"/>
      <c r="MTC271" s="254"/>
      <c r="MTD271" s="254"/>
      <c r="MTE271" s="254"/>
      <c r="MTF271" s="254"/>
      <c r="MTG271" s="254"/>
      <c r="MTH271" s="254"/>
      <c r="MTI271" s="254"/>
      <c r="MTJ271" s="254"/>
      <c r="MTK271" s="254"/>
      <c r="MTL271" s="254"/>
      <c r="MTM271" s="254"/>
      <c r="MTN271" s="254"/>
      <c r="MTO271" s="254"/>
      <c r="MTP271" s="254"/>
      <c r="MTQ271" s="254"/>
      <c r="MTR271" s="254"/>
      <c r="MTS271" s="254"/>
      <c r="MTT271" s="254"/>
      <c r="MTU271" s="254"/>
      <c r="MTV271" s="254"/>
      <c r="MTW271" s="254"/>
      <c r="MTX271" s="254"/>
      <c r="MTY271" s="254"/>
      <c r="MTZ271" s="254"/>
      <c r="MUA271" s="254"/>
      <c r="MUB271" s="254"/>
      <c r="MUC271" s="254"/>
      <c r="MUD271" s="254"/>
      <c r="MUE271" s="254"/>
      <c r="MUF271" s="254"/>
      <c r="MUG271" s="254"/>
      <c r="MUH271" s="254"/>
      <c r="MUI271" s="254"/>
      <c r="MUJ271" s="254"/>
      <c r="MUK271" s="254"/>
      <c r="MUL271" s="254"/>
      <c r="MUM271" s="254"/>
      <c r="MUN271" s="254"/>
      <c r="MUO271" s="254"/>
      <c r="MUP271" s="254"/>
      <c r="MUQ271" s="254"/>
      <c r="MUR271" s="254"/>
      <c r="MUS271" s="254"/>
      <c r="MUT271" s="254"/>
      <c r="MUU271" s="254"/>
      <c r="MUV271" s="254"/>
      <c r="MUW271" s="254"/>
      <c r="MUX271" s="254"/>
      <c r="MUY271" s="254"/>
      <c r="MUZ271" s="254"/>
      <c r="MVA271" s="254"/>
      <c r="MVB271" s="254"/>
      <c r="MVC271" s="254"/>
      <c r="MVD271" s="254"/>
      <c r="MVE271" s="254"/>
      <c r="MVF271" s="254"/>
      <c r="MVG271" s="254"/>
      <c r="MVH271" s="254"/>
      <c r="MVI271" s="254"/>
      <c r="MVJ271" s="254"/>
      <c r="MVK271" s="254"/>
      <c r="MVL271" s="254"/>
      <c r="MVM271" s="254"/>
      <c r="MVN271" s="254"/>
      <c r="MVO271" s="254"/>
      <c r="MVP271" s="254"/>
      <c r="MVQ271" s="254"/>
      <c r="MVR271" s="254"/>
      <c r="MVS271" s="254"/>
      <c r="MVT271" s="254"/>
      <c r="MVU271" s="254"/>
      <c r="MVV271" s="254"/>
      <c r="MVW271" s="254"/>
      <c r="MVX271" s="254"/>
      <c r="MVY271" s="254"/>
      <c r="MVZ271" s="254"/>
      <c r="MWA271" s="254"/>
      <c r="MWB271" s="254"/>
      <c r="MWC271" s="254"/>
      <c r="MWD271" s="254"/>
      <c r="MWE271" s="254"/>
      <c r="MWF271" s="254"/>
      <c r="MWG271" s="254"/>
      <c r="MWH271" s="254"/>
      <c r="MWI271" s="254"/>
      <c r="MWJ271" s="254"/>
      <c r="MWK271" s="254"/>
      <c r="MWL271" s="254"/>
      <c r="MWM271" s="254"/>
      <c r="MWN271" s="254"/>
      <c r="MWO271" s="254"/>
      <c r="MWP271" s="254"/>
      <c r="MWQ271" s="254"/>
      <c r="MWR271" s="254"/>
      <c r="MWS271" s="254"/>
      <c r="MWT271" s="254"/>
      <c r="MWU271" s="254"/>
      <c r="MWV271" s="254"/>
      <c r="MWW271" s="254"/>
      <c r="MWX271" s="254"/>
      <c r="MWY271" s="254"/>
      <c r="MWZ271" s="254"/>
      <c r="MXA271" s="254"/>
      <c r="MXB271" s="254"/>
      <c r="MXC271" s="254"/>
      <c r="MXD271" s="254"/>
      <c r="MXE271" s="254"/>
      <c r="MXF271" s="254"/>
      <c r="MXG271" s="254"/>
      <c r="MXH271" s="254"/>
      <c r="MXI271" s="254"/>
      <c r="MXJ271" s="254"/>
      <c r="MXK271" s="254"/>
      <c r="MXL271" s="254"/>
      <c r="MXM271" s="254"/>
      <c r="MXN271" s="254"/>
      <c r="MXO271" s="254"/>
      <c r="MXP271" s="254"/>
      <c r="MXQ271" s="254"/>
      <c r="MXR271" s="254"/>
      <c r="MXS271" s="254"/>
      <c r="MXT271" s="254"/>
      <c r="MXU271" s="254"/>
      <c r="MXV271" s="254"/>
      <c r="MXW271" s="254"/>
      <c r="MXX271" s="254"/>
      <c r="MXY271" s="254"/>
      <c r="MXZ271" s="254"/>
      <c r="MYA271" s="254"/>
      <c r="MYB271" s="254"/>
      <c r="MYC271" s="254"/>
      <c r="MYD271" s="254"/>
      <c r="MYE271" s="254"/>
      <c r="MYF271" s="254"/>
      <c r="MYG271" s="254"/>
      <c r="MYH271" s="254"/>
      <c r="MYI271" s="254"/>
      <c r="MYJ271" s="254"/>
      <c r="MYK271" s="254"/>
      <c r="MYL271" s="254"/>
      <c r="MYM271" s="254"/>
      <c r="MYN271" s="254"/>
      <c r="MYO271" s="254"/>
      <c r="MYP271" s="254"/>
      <c r="MYQ271" s="254"/>
      <c r="MYR271" s="254"/>
      <c r="MYS271" s="254"/>
      <c r="MYT271" s="254"/>
      <c r="MYU271" s="254"/>
      <c r="MYV271" s="254"/>
      <c r="MYW271" s="254"/>
      <c r="MYX271" s="254"/>
      <c r="MYY271" s="254"/>
      <c r="MYZ271" s="254"/>
      <c r="MZA271" s="254"/>
      <c r="MZB271" s="254"/>
      <c r="MZC271" s="254"/>
      <c r="MZD271" s="254"/>
      <c r="MZE271" s="254"/>
      <c r="MZF271" s="254"/>
      <c r="MZG271" s="254"/>
      <c r="MZH271" s="254"/>
      <c r="MZI271" s="254"/>
      <c r="MZJ271" s="254"/>
      <c r="MZK271" s="254"/>
      <c r="MZL271" s="254"/>
      <c r="MZM271" s="254"/>
      <c r="MZN271" s="254"/>
      <c r="MZO271" s="254"/>
      <c r="MZP271" s="254"/>
      <c r="MZQ271" s="254"/>
      <c r="MZR271" s="254"/>
      <c r="MZS271" s="254"/>
      <c r="MZT271" s="254"/>
      <c r="MZU271" s="254"/>
      <c r="MZV271" s="254"/>
      <c r="MZW271" s="254"/>
      <c r="MZX271" s="254"/>
      <c r="MZY271" s="254"/>
      <c r="MZZ271" s="254"/>
      <c r="NAA271" s="254"/>
      <c r="NAB271" s="254"/>
      <c r="NAC271" s="254"/>
      <c r="NAD271" s="254"/>
      <c r="NAE271" s="254"/>
      <c r="NAF271" s="254"/>
      <c r="NAG271" s="254"/>
      <c r="NAH271" s="254"/>
      <c r="NAI271" s="254"/>
      <c r="NAJ271" s="254"/>
      <c r="NAK271" s="254"/>
      <c r="NAL271" s="254"/>
      <c r="NAM271" s="254"/>
      <c r="NAN271" s="254"/>
      <c r="NAO271" s="254"/>
      <c r="NAP271" s="254"/>
      <c r="NAQ271" s="254"/>
      <c r="NAR271" s="254"/>
      <c r="NAS271" s="254"/>
      <c r="NAT271" s="254"/>
      <c r="NAU271" s="254"/>
      <c r="NAV271" s="254"/>
      <c r="NAW271" s="254"/>
      <c r="NAX271" s="254"/>
      <c r="NAY271" s="254"/>
      <c r="NAZ271" s="254"/>
      <c r="NBA271" s="254"/>
      <c r="NBB271" s="254"/>
      <c r="NBC271" s="254"/>
      <c r="NBD271" s="254"/>
      <c r="NBE271" s="254"/>
      <c r="NBF271" s="254"/>
      <c r="NBG271" s="254"/>
      <c r="NBH271" s="254"/>
      <c r="NBI271" s="254"/>
      <c r="NBJ271" s="254"/>
      <c r="NBK271" s="254"/>
      <c r="NBL271" s="254"/>
      <c r="NBM271" s="254"/>
      <c r="NBN271" s="254"/>
      <c r="NBO271" s="254"/>
      <c r="NBP271" s="254"/>
      <c r="NBQ271" s="254"/>
      <c r="NBR271" s="254"/>
      <c r="NBS271" s="254"/>
      <c r="NBT271" s="254"/>
      <c r="NBU271" s="254"/>
      <c r="NBV271" s="254"/>
      <c r="NBW271" s="254"/>
      <c r="NBX271" s="254"/>
      <c r="NBY271" s="254"/>
      <c r="NBZ271" s="254"/>
      <c r="NCA271" s="254"/>
      <c r="NCB271" s="254"/>
      <c r="NCC271" s="254"/>
      <c r="NCD271" s="254"/>
      <c r="NCE271" s="254"/>
      <c r="NCF271" s="254"/>
      <c r="NCG271" s="254"/>
      <c r="NCH271" s="254"/>
      <c r="NCI271" s="254"/>
      <c r="NCJ271" s="254"/>
      <c r="NCK271" s="254"/>
      <c r="NCL271" s="254"/>
      <c r="NCM271" s="254"/>
      <c r="NCN271" s="254"/>
      <c r="NCO271" s="254"/>
      <c r="NCP271" s="254"/>
      <c r="NCQ271" s="254"/>
      <c r="NCR271" s="254"/>
      <c r="NCS271" s="254"/>
      <c r="NCT271" s="254"/>
      <c r="NCU271" s="254"/>
      <c r="NCV271" s="254"/>
      <c r="NCW271" s="254"/>
      <c r="NCX271" s="254"/>
      <c r="NCY271" s="254"/>
      <c r="NCZ271" s="254"/>
      <c r="NDA271" s="254"/>
      <c r="NDB271" s="254"/>
      <c r="NDC271" s="254"/>
      <c r="NDD271" s="254"/>
      <c r="NDE271" s="254"/>
      <c r="NDF271" s="254"/>
      <c r="NDG271" s="254"/>
      <c r="NDH271" s="254"/>
      <c r="NDI271" s="254"/>
      <c r="NDJ271" s="254"/>
      <c r="NDK271" s="254"/>
      <c r="NDL271" s="254"/>
      <c r="NDM271" s="254"/>
      <c r="NDN271" s="254"/>
      <c r="NDO271" s="254"/>
      <c r="NDP271" s="254"/>
      <c r="NDQ271" s="254"/>
      <c r="NDR271" s="254"/>
      <c r="NDS271" s="254"/>
      <c r="NDT271" s="254"/>
      <c r="NDU271" s="254"/>
      <c r="NDV271" s="254"/>
      <c r="NDW271" s="254"/>
      <c r="NDX271" s="254"/>
      <c r="NDY271" s="254"/>
      <c r="NDZ271" s="254"/>
      <c r="NEA271" s="254"/>
      <c r="NEB271" s="254"/>
      <c r="NEC271" s="254"/>
      <c r="NED271" s="254"/>
      <c r="NEE271" s="254"/>
      <c r="NEF271" s="254"/>
      <c r="NEG271" s="254"/>
      <c r="NEH271" s="254"/>
      <c r="NEI271" s="254"/>
      <c r="NEJ271" s="254"/>
      <c r="NEK271" s="254"/>
      <c r="NEL271" s="254"/>
      <c r="NEM271" s="254"/>
      <c r="NEN271" s="254"/>
      <c r="NEO271" s="254"/>
      <c r="NEP271" s="254"/>
      <c r="NEQ271" s="254"/>
      <c r="NER271" s="254"/>
      <c r="NES271" s="254"/>
      <c r="NET271" s="254"/>
      <c r="NEU271" s="254"/>
      <c r="NEV271" s="254"/>
      <c r="NEW271" s="254"/>
      <c r="NEX271" s="254"/>
      <c r="NEY271" s="254"/>
      <c r="NEZ271" s="254"/>
      <c r="NFA271" s="254"/>
      <c r="NFB271" s="254"/>
      <c r="NFC271" s="254"/>
      <c r="NFD271" s="254"/>
      <c r="NFE271" s="254"/>
      <c r="NFF271" s="254"/>
      <c r="NFG271" s="254"/>
      <c r="NFH271" s="254"/>
      <c r="NFI271" s="254"/>
      <c r="NFJ271" s="254"/>
      <c r="NFK271" s="254"/>
      <c r="NFL271" s="254"/>
      <c r="NFM271" s="254"/>
      <c r="NFN271" s="254"/>
      <c r="NFO271" s="254"/>
      <c r="NFP271" s="254"/>
      <c r="NFQ271" s="254"/>
      <c r="NFR271" s="254"/>
      <c r="NFS271" s="254"/>
      <c r="NFT271" s="254"/>
      <c r="NFU271" s="254"/>
      <c r="NFV271" s="254"/>
      <c r="NFW271" s="254"/>
      <c r="NFX271" s="254"/>
      <c r="NFY271" s="254"/>
      <c r="NFZ271" s="254"/>
      <c r="NGA271" s="254"/>
      <c r="NGB271" s="254"/>
      <c r="NGC271" s="254"/>
      <c r="NGD271" s="254"/>
      <c r="NGE271" s="254"/>
      <c r="NGF271" s="254"/>
      <c r="NGG271" s="254"/>
      <c r="NGH271" s="254"/>
      <c r="NGI271" s="254"/>
      <c r="NGJ271" s="254"/>
      <c r="NGK271" s="254"/>
      <c r="NGL271" s="254"/>
      <c r="NGM271" s="254"/>
      <c r="NGN271" s="254"/>
      <c r="NGO271" s="254"/>
      <c r="NGP271" s="254"/>
      <c r="NGQ271" s="254"/>
      <c r="NGR271" s="254"/>
      <c r="NGS271" s="254"/>
      <c r="NGT271" s="254"/>
      <c r="NGU271" s="254"/>
      <c r="NGV271" s="254"/>
      <c r="NGW271" s="254"/>
      <c r="NGX271" s="254"/>
      <c r="NGY271" s="254"/>
      <c r="NGZ271" s="254"/>
      <c r="NHA271" s="254"/>
      <c r="NHB271" s="254"/>
      <c r="NHC271" s="254"/>
      <c r="NHD271" s="254"/>
      <c r="NHE271" s="254"/>
      <c r="NHF271" s="254"/>
      <c r="NHG271" s="254"/>
      <c r="NHH271" s="254"/>
      <c r="NHI271" s="254"/>
      <c r="NHJ271" s="254"/>
      <c r="NHK271" s="254"/>
      <c r="NHL271" s="254"/>
      <c r="NHM271" s="254"/>
      <c r="NHN271" s="254"/>
      <c r="NHO271" s="254"/>
      <c r="NHP271" s="254"/>
      <c r="NHQ271" s="254"/>
      <c r="NHR271" s="254"/>
      <c r="NHS271" s="254"/>
      <c r="NHT271" s="254"/>
      <c r="NHU271" s="254"/>
      <c r="NHV271" s="254"/>
      <c r="NHW271" s="254"/>
      <c r="NHX271" s="254"/>
      <c r="NHY271" s="254"/>
      <c r="NHZ271" s="254"/>
      <c r="NIA271" s="254"/>
      <c r="NIB271" s="254"/>
      <c r="NIC271" s="254"/>
      <c r="NID271" s="254"/>
      <c r="NIE271" s="254"/>
      <c r="NIF271" s="254"/>
      <c r="NIG271" s="254"/>
      <c r="NIH271" s="254"/>
      <c r="NII271" s="254"/>
      <c r="NIJ271" s="254"/>
      <c r="NIK271" s="254"/>
      <c r="NIL271" s="254"/>
      <c r="NIM271" s="254"/>
      <c r="NIN271" s="254"/>
      <c r="NIO271" s="254"/>
      <c r="NIP271" s="254"/>
      <c r="NIQ271" s="254"/>
      <c r="NIR271" s="254"/>
      <c r="NIS271" s="254"/>
      <c r="NIT271" s="254"/>
      <c r="NIU271" s="254"/>
      <c r="NIV271" s="254"/>
      <c r="NIW271" s="254"/>
      <c r="NIX271" s="254"/>
      <c r="NIY271" s="254"/>
      <c r="NIZ271" s="254"/>
      <c r="NJA271" s="254"/>
      <c r="NJB271" s="254"/>
      <c r="NJC271" s="254"/>
      <c r="NJD271" s="254"/>
      <c r="NJE271" s="254"/>
      <c r="NJF271" s="254"/>
      <c r="NJG271" s="254"/>
      <c r="NJH271" s="254"/>
      <c r="NJI271" s="254"/>
      <c r="NJJ271" s="254"/>
      <c r="NJK271" s="254"/>
      <c r="NJL271" s="254"/>
      <c r="NJM271" s="254"/>
      <c r="NJN271" s="254"/>
      <c r="NJO271" s="254"/>
      <c r="NJP271" s="254"/>
      <c r="NJQ271" s="254"/>
      <c r="NJR271" s="254"/>
      <c r="NJS271" s="254"/>
      <c r="NJT271" s="254"/>
      <c r="NJU271" s="254"/>
      <c r="NJV271" s="254"/>
      <c r="NJW271" s="254"/>
      <c r="NJX271" s="254"/>
      <c r="NJY271" s="254"/>
      <c r="NJZ271" s="254"/>
      <c r="NKA271" s="254"/>
      <c r="NKB271" s="254"/>
      <c r="NKC271" s="254"/>
      <c r="NKD271" s="254"/>
      <c r="NKE271" s="254"/>
      <c r="NKF271" s="254"/>
      <c r="NKG271" s="254"/>
      <c r="NKH271" s="254"/>
      <c r="NKI271" s="254"/>
      <c r="NKJ271" s="254"/>
      <c r="NKK271" s="254"/>
      <c r="NKL271" s="254"/>
      <c r="NKM271" s="254"/>
      <c r="NKN271" s="254"/>
      <c r="NKO271" s="254"/>
      <c r="NKP271" s="254"/>
      <c r="NKQ271" s="254"/>
      <c r="NKR271" s="254"/>
      <c r="NKS271" s="254"/>
      <c r="NKT271" s="254"/>
      <c r="NKU271" s="254"/>
      <c r="NKV271" s="254"/>
      <c r="NKW271" s="254"/>
      <c r="NKX271" s="254"/>
      <c r="NKY271" s="254"/>
      <c r="NKZ271" s="254"/>
      <c r="NLA271" s="254"/>
      <c r="NLB271" s="254"/>
      <c r="NLC271" s="254"/>
      <c r="NLD271" s="254"/>
      <c r="NLE271" s="254"/>
      <c r="NLF271" s="254"/>
      <c r="NLG271" s="254"/>
      <c r="NLH271" s="254"/>
      <c r="NLI271" s="254"/>
      <c r="NLJ271" s="254"/>
      <c r="NLK271" s="254"/>
      <c r="NLL271" s="254"/>
      <c r="NLM271" s="254"/>
      <c r="NLN271" s="254"/>
      <c r="NLO271" s="254"/>
      <c r="NLP271" s="254"/>
      <c r="NLQ271" s="254"/>
      <c r="NLR271" s="254"/>
      <c r="NLS271" s="254"/>
      <c r="NLT271" s="254"/>
      <c r="NLU271" s="254"/>
      <c r="NLV271" s="254"/>
      <c r="NLW271" s="254"/>
      <c r="NLX271" s="254"/>
      <c r="NLY271" s="254"/>
      <c r="NLZ271" s="254"/>
      <c r="NMA271" s="254"/>
      <c r="NMB271" s="254"/>
      <c r="NMC271" s="254"/>
      <c r="NMD271" s="254"/>
      <c r="NME271" s="254"/>
      <c r="NMF271" s="254"/>
      <c r="NMG271" s="254"/>
      <c r="NMH271" s="254"/>
      <c r="NMI271" s="254"/>
      <c r="NMJ271" s="254"/>
      <c r="NMK271" s="254"/>
      <c r="NML271" s="254"/>
      <c r="NMM271" s="254"/>
      <c r="NMN271" s="254"/>
      <c r="NMO271" s="254"/>
      <c r="NMP271" s="254"/>
      <c r="NMQ271" s="254"/>
      <c r="NMR271" s="254"/>
      <c r="NMS271" s="254"/>
      <c r="NMT271" s="254"/>
      <c r="NMU271" s="254"/>
      <c r="NMV271" s="254"/>
      <c r="NMW271" s="254"/>
      <c r="NMX271" s="254"/>
      <c r="NMY271" s="254"/>
      <c r="NMZ271" s="254"/>
      <c r="NNA271" s="254"/>
      <c r="NNB271" s="254"/>
      <c r="NNC271" s="254"/>
      <c r="NND271" s="254"/>
      <c r="NNE271" s="254"/>
      <c r="NNF271" s="254"/>
      <c r="NNG271" s="254"/>
      <c r="NNH271" s="254"/>
      <c r="NNI271" s="254"/>
      <c r="NNJ271" s="254"/>
      <c r="NNK271" s="254"/>
      <c r="NNL271" s="254"/>
      <c r="NNM271" s="254"/>
      <c r="NNN271" s="254"/>
      <c r="NNO271" s="254"/>
      <c r="NNP271" s="254"/>
      <c r="NNQ271" s="254"/>
      <c r="NNR271" s="254"/>
      <c r="NNS271" s="254"/>
      <c r="NNT271" s="254"/>
      <c r="NNU271" s="254"/>
      <c r="NNV271" s="254"/>
      <c r="NNW271" s="254"/>
      <c r="NNX271" s="254"/>
      <c r="NNY271" s="254"/>
      <c r="NNZ271" s="254"/>
      <c r="NOA271" s="254"/>
      <c r="NOB271" s="254"/>
      <c r="NOC271" s="254"/>
      <c r="NOD271" s="254"/>
      <c r="NOE271" s="254"/>
      <c r="NOF271" s="254"/>
      <c r="NOG271" s="254"/>
      <c r="NOH271" s="254"/>
      <c r="NOI271" s="254"/>
      <c r="NOJ271" s="254"/>
      <c r="NOK271" s="254"/>
      <c r="NOL271" s="254"/>
      <c r="NOM271" s="254"/>
      <c r="NON271" s="254"/>
      <c r="NOO271" s="254"/>
      <c r="NOP271" s="254"/>
      <c r="NOQ271" s="254"/>
      <c r="NOR271" s="254"/>
      <c r="NOS271" s="254"/>
      <c r="NOT271" s="254"/>
      <c r="NOU271" s="254"/>
      <c r="NOV271" s="254"/>
      <c r="NOW271" s="254"/>
      <c r="NOX271" s="254"/>
      <c r="NOY271" s="254"/>
      <c r="NOZ271" s="254"/>
      <c r="NPA271" s="254"/>
      <c r="NPB271" s="254"/>
      <c r="NPC271" s="254"/>
      <c r="NPD271" s="254"/>
      <c r="NPE271" s="254"/>
      <c r="NPF271" s="254"/>
      <c r="NPG271" s="254"/>
      <c r="NPH271" s="254"/>
      <c r="NPI271" s="254"/>
      <c r="NPJ271" s="254"/>
      <c r="NPK271" s="254"/>
      <c r="NPL271" s="254"/>
      <c r="NPM271" s="254"/>
      <c r="NPN271" s="254"/>
      <c r="NPO271" s="254"/>
      <c r="NPP271" s="254"/>
      <c r="NPQ271" s="254"/>
      <c r="NPR271" s="254"/>
      <c r="NPS271" s="254"/>
      <c r="NPT271" s="254"/>
      <c r="NPU271" s="254"/>
      <c r="NPV271" s="254"/>
      <c r="NPW271" s="254"/>
      <c r="NPX271" s="254"/>
      <c r="NPY271" s="254"/>
      <c r="NPZ271" s="254"/>
      <c r="NQA271" s="254"/>
      <c r="NQB271" s="254"/>
      <c r="NQC271" s="254"/>
      <c r="NQD271" s="254"/>
      <c r="NQE271" s="254"/>
      <c r="NQF271" s="254"/>
      <c r="NQG271" s="254"/>
      <c r="NQH271" s="254"/>
      <c r="NQI271" s="254"/>
      <c r="NQJ271" s="254"/>
      <c r="NQK271" s="254"/>
      <c r="NQL271" s="254"/>
      <c r="NQM271" s="254"/>
      <c r="NQN271" s="254"/>
      <c r="NQO271" s="254"/>
      <c r="NQP271" s="254"/>
      <c r="NQQ271" s="254"/>
      <c r="NQR271" s="254"/>
      <c r="NQS271" s="254"/>
      <c r="NQT271" s="254"/>
      <c r="NQU271" s="254"/>
      <c r="NQV271" s="254"/>
      <c r="NQW271" s="254"/>
      <c r="NQX271" s="254"/>
      <c r="NQY271" s="254"/>
      <c r="NQZ271" s="254"/>
      <c r="NRA271" s="254"/>
      <c r="NRB271" s="254"/>
      <c r="NRC271" s="254"/>
      <c r="NRD271" s="254"/>
      <c r="NRE271" s="254"/>
      <c r="NRF271" s="254"/>
      <c r="NRG271" s="254"/>
      <c r="NRH271" s="254"/>
      <c r="NRI271" s="254"/>
      <c r="NRJ271" s="254"/>
      <c r="NRK271" s="254"/>
      <c r="NRL271" s="254"/>
      <c r="NRM271" s="254"/>
      <c r="NRN271" s="254"/>
      <c r="NRO271" s="254"/>
      <c r="NRP271" s="254"/>
      <c r="NRQ271" s="254"/>
      <c r="NRR271" s="254"/>
      <c r="NRS271" s="254"/>
      <c r="NRT271" s="254"/>
      <c r="NRU271" s="254"/>
      <c r="NRV271" s="254"/>
      <c r="NRW271" s="254"/>
      <c r="NRX271" s="254"/>
      <c r="NRY271" s="254"/>
      <c r="NRZ271" s="254"/>
      <c r="NSA271" s="254"/>
      <c r="NSB271" s="254"/>
      <c r="NSC271" s="254"/>
      <c r="NSD271" s="254"/>
      <c r="NSE271" s="254"/>
      <c r="NSF271" s="254"/>
      <c r="NSG271" s="254"/>
      <c r="NSH271" s="254"/>
      <c r="NSI271" s="254"/>
      <c r="NSJ271" s="254"/>
      <c r="NSK271" s="254"/>
      <c r="NSL271" s="254"/>
      <c r="NSM271" s="254"/>
      <c r="NSN271" s="254"/>
      <c r="NSO271" s="254"/>
      <c r="NSP271" s="254"/>
      <c r="NSQ271" s="254"/>
      <c r="NSR271" s="254"/>
      <c r="NSS271" s="254"/>
      <c r="NST271" s="254"/>
      <c r="NSU271" s="254"/>
      <c r="NSV271" s="254"/>
      <c r="NSW271" s="254"/>
      <c r="NSX271" s="254"/>
      <c r="NSY271" s="254"/>
      <c r="NSZ271" s="254"/>
      <c r="NTA271" s="254"/>
      <c r="NTB271" s="254"/>
      <c r="NTC271" s="254"/>
      <c r="NTD271" s="254"/>
      <c r="NTE271" s="254"/>
      <c r="NTF271" s="254"/>
      <c r="NTG271" s="254"/>
      <c r="NTH271" s="254"/>
      <c r="NTI271" s="254"/>
      <c r="NTJ271" s="254"/>
      <c r="NTK271" s="254"/>
      <c r="NTL271" s="254"/>
      <c r="NTM271" s="254"/>
      <c r="NTN271" s="254"/>
      <c r="NTO271" s="254"/>
      <c r="NTP271" s="254"/>
      <c r="NTQ271" s="254"/>
      <c r="NTR271" s="254"/>
      <c r="NTS271" s="254"/>
      <c r="NTT271" s="254"/>
      <c r="NTU271" s="254"/>
      <c r="NTV271" s="254"/>
      <c r="NTW271" s="254"/>
      <c r="NTX271" s="254"/>
      <c r="NTY271" s="254"/>
      <c r="NTZ271" s="254"/>
      <c r="NUA271" s="254"/>
      <c r="NUB271" s="254"/>
      <c r="NUC271" s="254"/>
      <c r="NUD271" s="254"/>
      <c r="NUE271" s="254"/>
      <c r="NUF271" s="254"/>
      <c r="NUG271" s="254"/>
      <c r="NUH271" s="254"/>
      <c r="NUI271" s="254"/>
      <c r="NUJ271" s="254"/>
      <c r="NUK271" s="254"/>
      <c r="NUL271" s="254"/>
      <c r="NUM271" s="254"/>
      <c r="NUN271" s="254"/>
      <c r="NUO271" s="254"/>
      <c r="NUP271" s="254"/>
      <c r="NUQ271" s="254"/>
      <c r="NUR271" s="254"/>
      <c r="NUS271" s="254"/>
      <c r="NUT271" s="254"/>
      <c r="NUU271" s="254"/>
      <c r="NUV271" s="254"/>
      <c r="NUW271" s="254"/>
      <c r="NUX271" s="254"/>
      <c r="NUY271" s="254"/>
      <c r="NUZ271" s="254"/>
      <c r="NVA271" s="254"/>
      <c r="NVB271" s="254"/>
      <c r="NVC271" s="254"/>
      <c r="NVD271" s="254"/>
      <c r="NVE271" s="254"/>
      <c r="NVF271" s="254"/>
      <c r="NVG271" s="254"/>
      <c r="NVH271" s="254"/>
      <c r="NVI271" s="254"/>
      <c r="NVJ271" s="254"/>
      <c r="NVK271" s="254"/>
      <c r="NVL271" s="254"/>
      <c r="NVM271" s="254"/>
      <c r="NVN271" s="254"/>
      <c r="NVO271" s="254"/>
      <c r="NVP271" s="254"/>
      <c r="NVQ271" s="254"/>
      <c r="NVR271" s="254"/>
      <c r="NVS271" s="254"/>
      <c r="NVT271" s="254"/>
      <c r="NVU271" s="254"/>
      <c r="NVV271" s="254"/>
      <c r="NVW271" s="254"/>
      <c r="NVX271" s="254"/>
      <c r="NVY271" s="254"/>
      <c r="NVZ271" s="254"/>
      <c r="NWA271" s="254"/>
      <c r="NWB271" s="254"/>
      <c r="NWC271" s="254"/>
      <c r="NWD271" s="254"/>
      <c r="NWE271" s="254"/>
      <c r="NWF271" s="254"/>
      <c r="NWG271" s="254"/>
      <c r="NWH271" s="254"/>
      <c r="NWI271" s="254"/>
      <c r="NWJ271" s="254"/>
      <c r="NWK271" s="254"/>
      <c r="NWL271" s="254"/>
      <c r="NWM271" s="254"/>
      <c r="NWN271" s="254"/>
      <c r="NWO271" s="254"/>
      <c r="NWP271" s="254"/>
      <c r="NWQ271" s="254"/>
      <c r="NWR271" s="254"/>
      <c r="NWS271" s="254"/>
      <c r="NWT271" s="254"/>
      <c r="NWU271" s="254"/>
      <c r="NWV271" s="254"/>
      <c r="NWW271" s="254"/>
      <c r="NWX271" s="254"/>
      <c r="NWY271" s="254"/>
      <c r="NWZ271" s="254"/>
      <c r="NXA271" s="254"/>
      <c r="NXB271" s="254"/>
      <c r="NXC271" s="254"/>
      <c r="NXD271" s="254"/>
      <c r="NXE271" s="254"/>
      <c r="NXF271" s="254"/>
      <c r="NXG271" s="254"/>
      <c r="NXH271" s="254"/>
      <c r="NXI271" s="254"/>
      <c r="NXJ271" s="254"/>
      <c r="NXK271" s="254"/>
      <c r="NXL271" s="254"/>
      <c r="NXM271" s="254"/>
      <c r="NXN271" s="254"/>
      <c r="NXO271" s="254"/>
      <c r="NXP271" s="254"/>
      <c r="NXQ271" s="254"/>
      <c r="NXR271" s="254"/>
      <c r="NXS271" s="254"/>
      <c r="NXT271" s="254"/>
      <c r="NXU271" s="254"/>
      <c r="NXV271" s="254"/>
      <c r="NXW271" s="254"/>
      <c r="NXX271" s="254"/>
      <c r="NXY271" s="254"/>
      <c r="NXZ271" s="254"/>
      <c r="NYA271" s="254"/>
      <c r="NYB271" s="254"/>
      <c r="NYC271" s="254"/>
      <c r="NYD271" s="254"/>
      <c r="NYE271" s="254"/>
      <c r="NYF271" s="254"/>
      <c r="NYG271" s="254"/>
      <c r="NYH271" s="254"/>
      <c r="NYI271" s="254"/>
      <c r="NYJ271" s="254"/>
      <c r="NYK271" s="254"/>
      <c r="NYL271" s="254"/>
      <c r="NYM271" s="254"/>
      <c r="NYN271" s="254"/>
      <c r="NYO271" s="254"/>
      <c r="NYP271" s="254"/>
      <c r="NYQ271" s="254"/>
      <c r="NYR271" s="254"/>
      <c r="NYS271" s="254"/>
      <c r="NYT271" s="254"/>
      <c r="NYU271" s="254"/>
      <c r="NYV271" s="254"/>
      <c r="NYW271" s="254"/>
      <c r="NYX271" s="254"/>
      <c r="NYY271" s="254"/>
      <c r="NYZ271" s="254"/>
      <c r="NZA271" s="254"/>
      <c r="NZB271" s="254"/>
      <c r="NZC271" s="254"/>
      <c r="NZD271" s="254"/>
      <c r="NZE271" s="254"/>
      <c r="NZF271" s="254"/>
      <c r="NZG271" s="254"/>
      <c r="NZH271" s="254"/>
      <c r="NZI271" s="254"/>
      <c r="NZJ271" s="254"/>
      <c r="NZK271" s="254"/>
      <c r="NZL271" s="254"/>
      <c r="NZM271" s="254"/>
      <c r="NZN271" s="254"/>
      <c r="NZO271" s="254"/>
      <c r="NZP271" s="254"/>
      <c r="NZQ271" s="254"/>
      <c r="NZR271" s="254"/>
      <c r="NZS271" s="254"/>
      <c r="NZT271" s="254"/>
      <c r="NZU271" s="254"/>
      <c r="NZV271" s="254"/>
      <c r="NZW271" s="254"/>
      <c r="NZX271" s="254"/>
      <c r="NZY271" s="254"/>
      <c r="NZZ271" s="254"/>
      <c r="OAA271" s="254"/>
      <c r="OAB271" s="254"/>
      <c r="OAC271" s="254"/>
      <c r="OAD271" s="254"/>
      <c r="OAE271" s="254"/>
      <c r="OAF271" s="254"/>
      <c r="OAG271" s="254"/>
      <c r="OAH271" s="254"/>
      <c r="OAI271" s="254"/>
      <c r="OAJ271" s="254"/>
      <c r="OAK271" s="254"/>
      <c r="OAL271" s="254"/>
      <c r="OAM271" s="254"/>
      <c r="OAN271" s="254"/>
      <c r="OAO271" s="254"/>
      <c r="OAP271" s="254"/>
      <c r="OAQ271" s="254"/>
      <c r="OAR271" s="254"/>
      <c r="OAS271" s="254"/>
      <c r="OAT271" s="254"/>
      <c r="OAU271" s="254"/>
      <c r="OAV271" s="254"/>
      <c r="OAW271" s="254"/>
      <c r="OAX271" s="254"/>
      <c r="OAY271" s="254"/>
      <c r="OAZ271" s="254"/>
      <c r="OBA271" s="254"/>
      <c r="OBB271" s="254"/>
      <c r="OBC271" s="254"/>
      <c r="OBD271" s="254"/>
      <c r="OBE271" s="254"/>
      <c r="OBF271" s="254"/>
      <c r="OBG271" s="254"/>
      <c r="OBH271" s="254"/>
      <c r="OBI271" s="254"/>
      <c r="OBJ271" s="254"/>
      <c r="OBK271" s="254"/>
      <c r="OBL271" s="254"/>
      <c r="OBM271" s="254"/>
      <c r="OBN271" s="254"/>
      <c r="OBO271" s="254"/>
      <c r="OBP271" s="254"/>
      <c r="OBQ271" s="254"/>
      <c r="OBR271" s="254"/>
      <c r="OBS271" s="254"/>
      <c r="OBT271" s="254"/>
      <c r="OBU271" s="254"/>
      <c r="OBV271" s="254"/>
      <c r="OBW271" s="254"/>
      <c r="OBX271" s="254"/>
      <c r="OBY271" s="254"/>
      <c r="OBZ271" s="254"/>
      <c r="OCA271" s="254"/>
      <c r="OCB271" s="254"/>
      <c r="OCC271" s="254"/>
      <c r="OCD271" s="254"/>
      <c r="OCE271" s="254"/>
      <c r="OCF271" s="254"/>
      <c r="OCG271" s="254"/>
      <c r="OCH271" s="254"/>
      <c r="OCI271" s="254"/>
      <c r="OCJ271" s="254"/>
      <c r="OCK271" s="254"/>
      <c r="OCL271" s="254"/>
      <c r="OCM271" s="254"/>
      <c r="OCN271" s="254"/>
      <c r="OCO271" s="254"/>
      <c r="OCP271" s="254"/>
      <c r="OCQ271" s="254"/>
      <c r="OCR271" s="254"/>
      <c r="OCS271" s="254"/>
      <c r="OCT271" s="254"/>
      <c r="OCU271" s="254"/>
      <c r="OCV271" s="254"/>
      <c r="OCW271" s="254"/>
      <c r="OCX271" s="254"/>
      <c r="OCY271" s="254"/>
      <c r="OCZ271" s="254"/>
      <c r="ODA271" s="254"/>
      <c r="ODB271" s="254"/>
      <c r="ODC271" s="254"/>
      <c r="ODD271" s="254"/>
      <c r="ODE271" s="254"/>
      <c r="ODF271" s="254"/>
      <c r="ODG271" s="254"/>
      <c r="ODH271" s="254"/>
      <c r="ODI271" s="254"/>
      <c r="ODJ271" s="254"/>
      <c r="ODK271" s="254"/>
      <c r="ODL271" s="254"/>
      <c r="ODM271" s="254"/>
      <c r="ODN271" s="254"/>
      <c r="ODO271" s="254"/>
      <c r="ODP271" s="254"/>
      <c r="ODQ271" s="254"/>
      <c r="ODR271" s="254"/>
      <c r="ODS271" s="254"/>
      <c r="ODT271" s="254"/>
      <c r="ODU271" s="254"/>
      <c r="ODV271" s="254"/>
      <c r="ODW271" s="254"/>
      <c r="ODX271" s="254"/>
      <c r="ODY271" s="254"/>
      <c r="ODZ271" s="254"/>
      <c r="OEA271" s="254"/>
      <c r="OEB271" s="254"/>
      <c r="OEC271" s="254"/>
      <c r="OED271" s="254"/>
      <c r="OEE271" s="254"/>
      <c r="OEF271" s="254"/>
      <c r="OEG271" s="254"/>
      <c r="OEH271" s="254"/>
      <c r="OEI271" s="254"/>
      <c r="OEJ271" s="254"/>
      <c r="OEK271" s="254"/>
      <c r="OEL271" s="254"/>
      <c r="OEM271" s="254"/>
      <c r="OEN271" s="254"/>
      <c r="OEO271" s="254"/>
      <c r="OEP271" s="254"/>
      <c r="OEQ271" s="254"/>
      <c r="OER271" s="254"/>
      <c r="OES271" s="254"/>
      <c r="OET271" s="254"/>
      <c r="OEU271" s="254"/>
      <c r="OEV271" s="254"/>
      <c r="OEW271" s="254"/>
      <c r="OEX271" s="254"/>
      <c r="OEY271" s="254"/>
      <c r="OEZ271" s="254"/>
      <c r="OFA271" s="254"/>
      <c r="OFB271" s="254"/>
      <c r="OFC271" s="254"/>
      <c r="OFD271" s="254"/>
      <c r="OFE271" s="254"/>
      <c r="OFF271" s="254"/>
      <c r="OFG271" s="254"/>
      <c r="OFH271" s="254"/>
      <c r="OFI271" s="254"/>
      <c r="OFJ271" s="254"/>
      <c r="OFK271" s="254"/>
      <c r="OFL271" s="254"/>
      <c r="OFM271" s="254"/>
      <c r="OFN271" s="254"/>
      <c r="OFO271" s="254"/>
      <c r="OFP271" s="254"/>
      <c r="OFQ271" s="254"/>
      <c r="OFR271" s="254"/>
      <c r="OFS271" s="254"/>
      <c r="OFT271" s="254"/>
      <c r="OFU271" s="254"/>
      <c r="OFV271" s="254"/>
      <c r="OFW271" s="254"/>
      <c r="OFX271" s="254"/>
      <c r="OFY271" s="254"/>
      <c r="OFZ271" s="254"/>
      <c r="OGA271" s="254"/>
      <c r="OGB271" s="254"/>
      <c r="OGC271" s="254"/>
      <c r="OGD271" s="254"/>
      <c r="OGE271" s="254"/>
      <c r="OGF271" s="254"/>
      <c r="OGG271" s="254"/>
      <c r="OGH271" s="254"/>
      <c r="OGI271" s="254"/>
      <c r="OGJ271" s="254"/>
      <c r="OGK271" s="254"/>
      <c r="OGL271" s="254"/>
      <c r="OGM271" s="254"/>
      <c r="OGN271" s="254"/>
      <c r="OGO271" s="254"/>
      <c r="OGP271" s="254"/>
      <c r="OGQ271" s="254"/>
      <c r="OGR271" s="254"/>
      <c r="OGS271" s="254"/>
      <c r="OGT271" s="254"/>
      <c r="OGU271" s="254"/>
      <c r="OGV271" s="254"/>
      <c r="OGW271" s="254"/>
      <c r="OGX271" s="254"/>
      <c r="OGY271" s="254"/>
      <c r="OGZ271" s="254"/>
      <c r="OHA271" s="254"/>
      <c r="OHB271" s="254"/>
      <c r="OHC271" s="254"/>
      <c r="OHD271" s="254"/>
      <c r="OHE271" s="254"/>
      <c r="OHF271" s="254"/>
      <c r="OHG271" s="254"/>
      <c r="OHH271" s="254"/>
      <c r="OHI271" s="254"/>
      <c r="OHJ271" s="254"/>
      <c r="OHK271" s="254"/>
      <c r="OHL271" s="254"/>
      <c r="OHM271" s="254"/>
      <c r="OHN271" s="254"/>
      <c r="OHO271" s="254"/>
      <c r="OHP271" s="254"/>
      <c r="OHQ271" s="254"/>
      <c r="OHR271" s="254"/>
      <c r="OHS271" s="254"/>
      <c r="OHT271" s="254"/>
      <c r="OHU271" s="254"/>
      <c r="OHV271" s="254"/>
      <c r="OHW271" s="254"/>
      <c r="OHX271" s="254"/>
      <c r="OHY271" s="254"/>
      <c r="OHZ271" s="254"/>
      <c r="OIA271" s="254"/>
      <c r="OIB271" s="254"/>
      <c r="OIC271" s="254"/>
      <c r="OID271" s="254"/>
      <c r="OIE271" s="254"/>
      <c r="OIF271" s="254"/>
      <c r="OIG271" s="254"/>
      <c r="OIH271" s="254"/>
      <c r="OII271" s="254"/>
      <c r="OIJ271" s="254"/>
      <c r="OIK271" s="254"/>
      <c r="OIL271" s="254"/>
      <c r="OIM271" s="254"/>
      <c r="OIN271" s="254"/>
      <c r="OIO271" s="254"/>
      <c r="OIP271" s="254"/>
      <c r="OIQ271" s="254"/>
      <c r="OIR271" s="254"/>
      <c r="OIS271" s="254"/>
      <c r="OIT271" s="254"/>
      <c r="OIU271" s="254"/>
      <c r="OIV271" s="254"/>
      <c r="OIW271" s="254"/>
      <c r="OIX271" s="254"/>
      <c r="OIY271" s="254"/>
      <c r="OIZ271" s="254"/>
      <c r="OJA271" s="254"/>
      <c r="OJB271" s="254"/>
      <c r="OJC271" s="254"/>
      <c r="OJD271" s="254"/>
      <c r="OJE271" s="254"/>
      <c r="OJF271" s="254"/>
      <c r="OJG271" s="254"/>
      <c r="OJH271" s="254"/>
      <c r="OJI271" s="254"/>
      <c r="OJJ271" s="254"/>
      <c r="OJK271" s="254"/>
      <c r="OJL271" s="254"/>
      <c r="OJM271" s="254"/>
      <c r="OJN271" s="254"/>
      <c r="OJO271" s="254"/>
      <c r="OJP271" s="254"/>
      <c r="OJQ271" s="254"/>
      <c r="OJR271" s="254"/>
      <c r="OJS271" s="254"/>
      <c r="OJT271" s="254"/>
      <c r="OJU271" s="254"/>
      <c r="OJV271" s="254"/>
      <c r="OJW271" s="254"/>
      <c r="OJX271" s="254"/>
      <c r="OJY271" s="254"/>
      <c r="OJZ271" s="254"/>
      <c r="OKA271" s="254"/>
      <c r="OKB271" s="254"/>
      <c r="OKC271" s="254"/>
      <c r="OKD271" s="254"/>
      <c r="OKE271" s="254"/>
      <c r="OKF271" s="254"/>
      <c r="OKG271" s="254"/>
      <c r="OKH271" s="254"/>
      <c r="OKI271" s="254"/>
      <c r="OKJ271" s="254"/>
      <c r="OKK271" s="254"/>
      <c r="OKL271" s="254"/>
      <c r="OKM271" s="254"/>
      <c r="OKN271" s="254"/>
      <c r="OKO271" s="254"/>
      <c r="OKP271" s="254"/>
      <c r="OKQ271" s="254"/>
      <c r="OKR271" s="254"/>
      <c r="OKS271" s="254"/>
      <c r="OKT271" s="254"/>
      <c r="OKU271" s="254"/>
      <c r="OKV271" s="254"/>
      <c r="OKW271" s="254"/>
      <c r="OKX271" s="254"/>
      <c r="OKY271" s="254"/>
      <c r="OKZ271" s="254"/>
      <c r="OLA271" s="254"/>
      <c r="OLB271" s="254"/>
      <c r="OLC271" s="254"/>
      <c r="OLD271" s="254"/>
      <c r="OLE271" s="254"/>
      <c r="OLF271" s="254"/>
      <c r="OLG271" s="254"/>
      <c r="OLH271" s="254"/>
      <c r="OLI271" s="254"/>
      <c r="OLJ271" s="254"/>
      <c r="OLK271" s="254"/>
      <c r="OLL271" s="254"/>
      <c r="OLM271" s="254"/>
      <c r="OLN271" s="254"/>
      <c r="OLO271" s="254"/>
      <c r="OLP271" s="254"/>
      <c r="OLQ271" s="254"/>
      <c r="OLR271" s="254"/>
      <c r="OLS271" s="254"/>
      <c r="OLT271" s="254"/>
      <c r="OLU271" s="254"/>
      <c r="OLV271" s="254"/>
      <c r="OLW271" s="254"/>
      <c r="OLX271" s="254"/>
      <c r="OLY271" s="254"/>
      <c r="OLZ271" s="254"/>
      <c r="OMA271" s="254"/>
      <c r="OMB271" s="254"/>
      <c r="OMC271" s="254"/>
      <c r="OMD271" s="254"/>
      <c r="OME271" s="254"/>
      <c r="OMF271" s="254"/>
      <c r="OMG271" s="254"/>
      <c r="OMH271" s="254"/>
      <c r="OMI271" s="254"/>
      <c r="OMJ271" s="254"/>
      <c r="OMK271" s="254"/>
      <c r="OML271" s="254"/>
      <c r="OMM271" s="254"/>
      <c r="OMN271" s="254"/>
      <c r="OMO271" s="254"/>
      <c r="OMP271" s="254"/>
      <c r="OMQ271" s="254"/>
      <c r="OMR271" s="254"/>
      <c r="OMS271" s="254"/>
      <c r="OMT271" s="254"/>
      <c r="OMU271" s="254"/>
      <c r="OMV271" s="254"/>
      <c r="OMW271" s="254"/>
      <c r="OMX271" s="254"/>
      <c r="OMY271" s="254"/>
      <c r="OMZ271" s="254"/>
      <c r="ONA271" s="254"/>
      <c r="ONB271" s="254"/>
      <c r="ONC271" s="254"/>
      <c r="OND271" s="254"/>
      <c r="ONE271" s="254"/>
      <c r="ONF271" s="254"/>
      <c r="ONG271" s="254"/>
      <c r="ONH271" s="254"/>
      <c r="ONI271" s="254"/>
      <c r="ONJ271" s="254"/>
      <c r="ONK271" s="254"/>
      <c r="ONL271" s="254"/>
      <c r="ONM271" s="254"/>
      <c r="ONN271" s="254"/>
      <c r="ONO271" s="254"/>
      <c r="ONP271" s="254"/>
      <c r="ONQ271" s="254"/>
      <c r="ONR271" s="254"/>
      <c r="ONS271" s="254"/>
      <c r="ONT271" s="254"/>
      <c r="ONU271" s="254"/>
      <c r="ONV271" s="254"/>
      <c r="ONW271" s="254"/>
      <c r="ONX271" s="254"/>
      <c r="ONY271" s="254"/>
      <c r="ONZ271" s="254"/>
      <c r="OOA271" s="254"/>
      <c r="OOB271" s="254"/>
      <c r="OOC271" s="254"/>
      <c r="OOD271" s="254"/>
      <c r="OOE271" s="254"/>
      <c r="OOF271" s="254"/>
      <c r="OOG271" s="254"/>
      <c r="OOH271" s="254"/>
      <c r="OOI271" s="254"/>
      <c r="OOJ271" s="254"/>
      <c r="OOK271" s="254"/>
      <c r="OOL271" s="254"/>
      <c r="OOM271" s="254"/>
      <c r="OON271" s="254"/>
      <c r="OOO271" s="254"/>
      <c r="OOP271" s="254"/>
      <c r="OOQ271" s="254"/>
      <c r="OOR271" s="254"/>
      <c r="OOS271" s="254"/>
      <c r="OOT271" s="254"/>
      <c r="OOU271" s="254"/>
      <c r="OOV271" s="254"/>
      <c r="OOW271" s="254"/>
      <c r="OOX271" s="254"/>
      <c r="OOY271" s="254"/>
      <c r="OOZ271" s="254"/>
      <c r="OPA271" s="254"/>
      <c r="OPB271" s="254"/>
      <c r="OPC271" s="254"/>
      <c r="OPD271" s="254"/>
      <c r="OPE271" s="254"/>
      <c r="OPF271" s="254"/>
      <c r="OPG271" s="254"/>
      <c r="OPH271" s="254"/>
      <c r="OPI271" s="254"/>
      <c r="OPJ271" s="254"/>
      <c r="OPK271" s="254"/>
      <c r="OPL271" s="254"/>
      <c r="OPM271" s="254"/>
      <c r="OPN271" s="254"/>
      <c r="OPO271" s="254"/>
      <c r="OPP271" s="254"/>
      <c r="OPQ271" s="254"/>
      <c r="OPR271" s="254"/>
      <c r="OPS271" s="254"/>
      <c r="OPT271" s="254"/>
      <c r="OPU271" s="254"/>
      <c r="OPV271" s="254"/>
      <c r="OPW271" s="254"/>
      <c r="OPX271" s="254"/>
      <c r="OPY271" s="254"/>
      <c r="OPZ271" s="254"/>
      <c r="OQA271" s="254"/>
      <c r="OQB271" s="254"/>
      <c r="OQC271" s="254"/>
      <c r="OQD271" s="254"/>
      <c r="OQE271" s="254"/>
      <c r="OQF271" s="254"/>
      <c r="OQG271" s="254"/>
      <c r="OQH271" s="254"/>
      <c r="OQI271" s="254"/>
      <c r="OQJ271" s="254"/>
      <c r="OQK271" s="254"/>
      <c r="OQL271" s="254"/>
      <c r="OQM271" s="254"/>
      <c r="OQN271" s="254"/>
      <c r="OQO271" s="254"/>
      <c r="OQP271" s="254"/>
      <c r="OQQ271" s="254"/>
      <c r="OQR271" s="254"/>
      <c r="OQS271" s="254"/>
      <c r="OQT271" s="254"/>
      <c r="OQU271" s="254"/>
      <c r="OQV271" s="254"/>
      <c r="OQW271" s="254"/>
      <c r="OQX271" s="254"/>
      <c r="OQY271" s="254"/>
      <c r="OQZ271" s="254"/>
      <c r="ORA271" s="254"/>
      <c r="ORB271" s="254"/>
      <c r="ORC271" s="254"/>
      <c r="ORD271" s="254"/>
      <c r="ORE271" s="254"/>
      <c r="ORF271" s="254"/>
      <c r="ORG271" s="254"/>
      <c r="ORH271" s="254"/>
      <c r="ORI271" s="254"/>
      <c r="ORJ271" s="254"/>
      <c r="ORK271" s="254"/>
      <c r="ORL271" s="254"/>
      <c r="ORM271" s="254"/>
      <c r="ORN271" s="254"/>
      <c r="ORO271" s="254"/>
      <c r="ORP271" s="254"/>
      <c r="ORQ271" s="254"/>
      <c r="ORR271" s="254"/>
      <c r="ORS271" s="254"/>
      <c r="ORT271" s="254"/>
      <c r="ORU271" s="254"/>
      <c r="ORV271" s="254"/>
      <c r="ORW271" s="254"/>
      <c r="ORX271" s="254"/>
      <c r="ORY271" s="254"/>
      <c r="ORZ271" s="254"/>
      <c r="OSA271" s="254"/>
      <c r="OSB271" s="254"/>
      <c r="OSC271" s="254"/>
      <c r="OSD271" s="254"/>
      <c r="OSE271" s="254"/>
      <c r="OSF271" s="254"/>
      <c r="OSG271" s="254"/>
      <c r="OSH271" s="254"/>
      <c r="OSI271" s="254"/>
      <c r="OSJ271" s="254"/>
      <c r="OSK271" s="254"/>
      <c r="OSL271" s="254"/>
      <c r="OSM271" s="254"/>
      <c r="OSN271" s="254"/>
      <c r="OSO271" s="254"/>
      <c r="OSP271" s="254"/>
      <c r="OSQ271" s="254"/>
      <c r="OSR271" s="254"/>
      <c r="OSS271" s="254"/>
      <c r="OST271" s="254"/>
      <c r="OSU271" s="254"/>
      <c r="OSV271" s="254"/>
      <c r="OSW271" s="254"/>
      <c r="OSX271" s="254"/>
      <c r="OSY271" s="254"/>
      <c r="OSZ271" s="254"/>
      <c r="OTA271" s="254"/>
      <c r="OTB271" s="254"/>
      <c r="OTC271" s="254"/>
      <c r="OTD271" s="254"/>
      <c r="OTE271" s="254"/>
      <c r="OTF271" s="254"/>
      <c r="OTG271" s="254"/>
      <c r="OTH271" s="254"/>
      <c r="OTI271" s="254"/>
      <c r="OTJ271" s="254"/>
      <c r="OTK271" s="254"/>
      <c r="OTL271" s="254"/>
      <c r="OTM271" s="254"/>
      <c r="OTN271" s="254"/>
      <c r="OTO271" s="254"/>
      <c r="OTP271" s="254"/>
      <c r="OTQ271" s="254"/>
      <c r="OTR271" s="254"/>
      <c r="OTS271" s="254"/>
      <c r="OTT271" s="254"/>
      <c r="OTU271" s="254"/>
      <c r="OTV271" s="254"/>
      <c r="OTW271" s="254"/>
      <c r="OTX271" s="254"/>
      <c r="OTY271" s="254"/>
      <c r="OTZ271" s="254"/>
      <c r="OUA271" s="254"/>
      <c r="OUB271" s="254"/>
      <c r="OUC271" s="254"/>
      <c r="OUD271" s="254"/>
      <c r="OUE271" s="254"/>
      <c r="OUF271" s="254"/>
      <c r="OUG271" s="254"/>
      <c r="OUH271" s="254"/>
      <c r="OUI271" s="254"/>
      <c r="OUJ271" s="254"/>
      <c r="OUK271" s="254"/>
      <c r="OUL271" s="254"/>
      <c r="OUM271" s="254"/>
      <c r="OUN271" s="254"/>
      <c r="OUO271" s="254"/>
      <c r="OUP271" s="254"/>
      <c r="OUQ271" s="254"/>
      <c r="OUR271" s="254"/>
      <c r="OUS271" s="254"/>
      <c r="OUT271" s="254"/>
      <c r="OUU271" s="254"/>
      <c r="OUV271" s="254"/>
      <c r="OUW271" s="254"/>
      <c r="OUX271" s="254"/>
      <c r="OUY271" s="254"/>
      <c r="OUZ271" s="254"/>
      <c r="OVA271" s="254"/>
      <c r="OVB271" s="254"/>
      <c r="OVC271" s="254"/>
      <c r="OVD271" s="254"/>
      <c r="OVE271" s="254"/>
      <c r="OVF271" s="254"/>
      <c r="OVG271" s="254"/>
      <c r="OVH271" s="254"/>
      <c r="OVI271" s="254"/>
      <c r="OVJ271" s="254"/>
      <c r="OVK271" s="254"/>
      <c r="OVL271" s="254"/>
      <c r="OVM271" s="254"/>
      <c r="OVN271" s="254"/>
      <c r="OVO271" s="254"/>
      <c r="OVP271" s="254"/>
      <c r="OVQ271" s="254"/>
      <c r="OVR271" s="254"/>
      <c r="OVS271" s="254"/>
      <c r="OVT271" s="254"/>
      <c r="OVU271" s="254"/>
      <c r="OVV271" s="254"/>
      <c r="OVW271" s="254"/>
      <c r="OVX271" s="254"/>
      <c r="OVY271" s="254"/>
      <c r="OVZ271" s="254"/>
      <c r="OWA271" s="254"/>
      <c r="OWB271" s="254"/>
      <c r="OWC271" s="254"/>
      <c r="OWD271" s="254"/>
      <c r="OWE271" s="254"/>
      <c r="OWF271" s="254"/>
      <c r="OWG271" s="254"/>
      <c r="OWH271" s="254"/>
      <c r="OWI271" s="254"/>
      <c r="OWJ271" s="254"/>
      <c r="OWK271" s="254"/>
      <c r="OWL271" s="254"/>
      <c r="OWM271" s="254"/>
      <c r="OWN271" s="254"/>
      <c r="OWO271" s="254"/>
      <c r="OWP271" s="254"/>
      <c r="OWQ271" s="254"/>
      <c r="OWR271" s="254"/>
      <c r="OWS271" s="254"/>
      <c r="OWT271" s="254"/>
      <c r="OWU271" s="254"/>
      <c r="OWV271" s="254"/>
      <c r="OWW271" s="254"/>
      <c r="OWX271" s="254"/>
      <c r="OWY271" s="254"/>
      <c r="OWZ271" s="254"/>
      <c r="OXA271" s="254"/>
      <c r="OXB271" s="254"/>
      <c r="OXC271" s="254"/>
      <c r="OXD271" s="254"/>
      <c r="OXE271" s="254"/>
      <c r="OXF271" s="254"/>
      <c r="OXG271" s="254"/>
      <c r="OXH271" s="254"/>
      <c r="OXI271" s="254"/>
      <c r="OXJ271" s="254"/>
      <c r="OXK271" s="254"/>
      <c r="OXL271" s="254"/>
      <c r="OXM271" s="254"/>
      <c r="OXN271" s="254"/>
      <c r="OXO271" s="254"/>
      <c r="OXP271" s="254"/>
      <c r="OXQ271" s="254"/>
      <c r="OXR271" s="254"/>
      <c r="OXS271" s="254"/>
      <c r="OXT271" s="254"/>
      <c r="OXU271" s="254"/>
      <c r="OXV271" s="254"/>
      <c r="OXW271" s="254"/>
      <c r="OXX271" s="254"/>
      <c r="OXY271" s="254"/>
      <c r="OXZ271" s="254"/>
      <c r="OYA271" s="254"/>
      <c r="OYB271" s="254"/>
      <c r="OYC271" s="254"/>
      <c r="OYD271" s="254"/>
      <c r="OYE271" s="254"/>
      <c r="OYF271" s="254"/>
      <c r="OYG271" s="254"/>
      <c r="OYH271" s="254"/>
      <c r="OYI271" s="254"/>
      <c r="OYJ271" s="254"/>
      <c r="OYK271" s="254"/>
      <c r="OYL271" s="254"/>
      <c r="OYM271" s="254"/>
      <c r="OYN271" s="254"/>
      <c r="OYO271" s="254"/>
      <c r="OYP271" s="254"/>
      <c r="OYQ271" s="254"/>
      <c r="OYR271" s="254"/>
      <c r="OYS271" s="254"/>
      <c r="OYT271" s="254"/>
      <c r="OYU271" s="254"/>
      <c r="OYV271" s="254"/>
      <c r="OYW271" s="254"/>
      <c r="OYX271" s="254"/>
      <c r="OYY271" s="254"/>
      <c r="OYZ271" s="254"/>
      <c r="OZA271" s="254"/>
      <c r="OZB271" s="254"/>
      <c r="OZC271" s="254"/>
      <c r="OZD271" s="254"/>
      <c r="OZE271" s="254"/>
      <c r="OZF271" s="254"/>
      <c r="OZG271" s="254"/>
      <c r="OZH271" s="254"/>
      <c r="OZI271" s="254"/>
      <c r="OZJ271" s="254"/>
      <c r="OZK271" s="254"/>
      <c r="OZL271" s="254"/>
      <c r="OZM271" s="254"/>
      <c r="OZN271" s="254"/>
      <c r="OZO271" s="254"/>
      <c r="OZP271" s="254"/>
      <c r="OZQ271" s="254"/>
      <c r="OZR271" s="254"/>
      <c r="OZS271" s="254"/>
      <c r="OZT271" s="254"/>
      <c r="OZU271" s="254"/>
      <c r="OZV271" s="254"/>
      <c r="OZW271" s="254"/>
      <c r="OZX271" s="254"/>
      <c r="OZY271" s="254"/>
      <c r="OZZ271" s="254"/>
      <c r="PAA271" s="254"/>
      <c r="PAB271" s="254"/>
      <c r="PAC271" s="254"/>
      <c r="PAD271" s="254"/>
      <c r="PAE271" s="254"/>
      <c r="PAF271" s="254"/>
      <c r="PAG271" s="254"/>
      <c r="PAH271" s="254"/>
      <c r="PAI271" s="254"/>
      <c r="PAJ271" s="254"/>
      <c r="PAK271" s="254"/>
      <c r="PAL271" s="254"/>
      <c r="PAM271" s="254"/>
      <c r="PAN271" s="254"/>
      <c r="PAO271" s="254"/>
      <c r="PAP271" s="254"/>
      <c r="PAQ271" s="254"/>
      <c r="PAR271" s="254"/>
      <c r="PAS271" s="254"/>
      <c r="PAT271" s="254"/>
      <c r="PAU271" s="254"/>
      <c r="PAV271" s="254"/>
      <c r="PAW271" s="254"/>
      <c r="PAX271" s="254"/>
      <c r="PAY271" s="254"/>
      <c r="PAZ271" s="254"/>
      <c r="PBA271" s="254"/>
      <c r="PBB271" s="254"/>
      <c r="PBC271" s="254"/>
      <c r="PBD271" s="254"/>
      <c r="PBE271" s="254"/>
      <c r="PBF271" s="254"/>
      <c r="PBG271" s="254"/>
      <c r="PBH271" s="254"/>
      <c r="PBI271" s="254"/>
      <c r="PBJ271" s="254"/>
      <c r="PBK271" s="254"/>
      <c r="PBL271" s="254"/>
      <c r="PBM271" s="254"/>
      <c r="PBN271" s="254"/>
      <c r="PBO271" s="254"/>
      <c r="PBP271" s="254"/>
      <c r="PBQ271" s="254"/>
      <c r="PBR271" s="254"/>
      <c r="PBS271" s="254"/>
      <c r="PBT271" s="254"/>
      <c r="PBU271" s="254"/>
      <c r="PBV271" s="254"/>
      <c r="PBW271" s="254"/>
      <c r="PBX271" s="254"/>
      <c r="PBY271" s="254"/>
      <c r="PBZ271" s="254"/>
      <c r="PCA271" s="254"/>
      <c r="PCB271" s="254"/>
      <c r="PCC271" s="254"/>
      <c r="PCD271" s="254"/>
      <c r="PCE271" s="254"/>
      <c r="PCF271" s="254"/>
      <c r="PCG271" s="254"/>
      <c r="PCH271" s="254"/>
      <c r="PCI271" s="254"/>
      <c r="PCJ271" s="254"/>
      <c r="PCK271" s="254"/>
      <c r="PCL271" s="254"/>
      <c r="PCM271" s="254"/>
      <c r="PCN271" s="254"/>
      <c r="PCO271" s="254"/>
      <c r="PCP271" s="254"/>
      <c r="PCQ271" s="254"/>
      <c r="PCR271" s="254"/>
      <c r="PCS271" s="254"/>
      <c r="PCT271" s="254"/>
      <c r="PCU271" s="254"/>
      <c r="PCV271" s="254"/>
      <c r="PCW271" s="254"/>
      <c r="PCX271" s="254"/>
      <c r="PCY271" s="254"/>
      <c r="PCZ271" s="254"/>
      <c r="PDA271" s="254"/>
      <c r="PDB271" s="254"/>
      <c r="PDC271" s="254"/>
      <c r="PDD271" s="254"/>
      <c r="PDE271" s="254"/>
      <c r="PDF271" s="254"/>
      <c r="PDG271" s="254"/>
      <c r="PDH271" s="254"/>
      <c r="PDI271" s="254"/>
      <c r="PDJ271" s="254"/>
      <c r="PDK271" s="254"/>
      <c r="PDL271" s="254"/>
      <c r="PDM271" s="254"/>
      <c r="PDN271" s="254"/>
      <c r="PDO271" s="254"/>
      <c r="PDP271" s="254"/>
      <c r="PDQ271" s="254"/>
      <c r="PDR271" s="254"/>
      <c r="PDS271" s="254"/>
      <c r="PDT271" s="254"/>
      <c r="PDU271" s="254"/>
      <c r="PDV271" s="254"/>
      <c r="PDW271" s="254"/>
      <c r="PDX271" s="254"/>
      <c r="PDY271" s="254"/>
      <c r="PDZ271" s="254"/>
      <c r="PEA271" s="254"/>
      <c r="PEB271" s="254"/>
      <c r="PEC271" s="254"/>
      <c r="PED271" s="254"/>
      <c r="PEE271" s="254"/>
      <c r="PEF271" s="254"/>
      <c r="PEG271" s="254"/>
      <c r="PEH271" s="254"/>
      <c r="PEI271" s="254"/>
      <c r="PEJ271" s="254"/>
      <c r="PEK271" s="254"/>
      <c r="PEL271" s="254"/>
      <c r="PEM271" s="254"/>
      <c r="PEN271" s="254"/>
      <c r="PEO271" s="254"/>
      <c r="PEP271" s="254"/>
      <c r="PEQ271" s="254"/>
      <c r="PER271" s="254"/>
      <c r="PES271" s="254"/>
      <c r="PET271" s="254"/>
      <c r="PEU271" s="254"/>
      <c r="PEV271" s="254"/>
      <c r="PEW271" s="254"/>
      <c r="PEX271" s="254"/>
      <c r="PEY271" s="254"/>
      <c r="PEZ271" s="254"/>
      <c r="PFA271" s="254"/>
      <c r="PFB271" s="254"/>
      <c r="PFC271" s="254"/>
      <c r="PFD271" s="254"/>
      <c r="PFE271" s="254"/>
      <c r="PFF271" s="254"/>
      <c r="PFG271" s="254"/>
      <c r="PFH271" s="254"/>
      <c r="PFI271" s="254"/>
      <c r="PFJ271" s="254"/>
      <c r="PFK271" s="254"/>
      <c r="PFL271" s="254"/>
      <c r="PFM271" s="254"/>
      <c r="PFN271" s="254"/>
      <c r="PFO271" s="254"/>
      <c r="PFP271" s="254"/>
      <c r="PFQ271" s="254"/>
      <c r="PFR271" s="254"/>
      <c r="PFS271" s="254"/>
      <c r="PFT271" s="254"/>
      <c r="PFU271" s="254"/>
      <c r="PFV271" s="254"/>
      <c r="PFW271" s="254"/>
      <c r="PFX271" s="254"/>
      <c r="PFY271" s="254"/>
      <c r="PFZ271" s="254"/>
      <c r="PGA271" s="254"/>
      <c r="PGB271" s="254"/>
      <c r="PGC271" s="254"/>
      <c r="PGD271" s="254"/>
      <c r="PGE271" s="254"/>
      <c r="PGF271" s="254"/>
      <c r="PGG271" s="254"/>
      <c r="PGH271" s="254"/>
      <c r="PGI271" s="254"/>
      <c r="PGJ271" s="254"/>
      <c r="PGK271" s="254"/>
      <c r="PGL271" s="254"/>
      <c r="PGM271" s="254"/>
      <c r="PGN271" s="254"/>
      <c r="PGO271" s="254"/>
      <c r="PGP271" s="254"/>
      <c r="PGQ271" s="254"/>
      <c r="PGR271" s="254"/>
      <c r="PGS271" s="254"/>
      <c r="PGT271" s="254"/>
      <c r="PGU271" s="254"/>
      <c r="PGV271" s="254"/>
      <c r="PGW271" s="254"/>
      <c r="PGX271" s="254"/>
      <c r="PGY271" s="254"/>
      <c r="PGZ271" s="254"/>
      <c r="PHA271" s="254"/>
      <c r="PHB271" s="254"/>
      <c r="PHC271" s="254"/>
      <c r="PHD271" s="254"/>
      <c r="PHE271" s="254"/>
      <c r="PHF271" s="254"/>
      <c r="PHG271" s="254"/>
      <c r="PHH271" s="254"/>
      <c r="PHI271" s="254"/>
      <c r="PHJ271" s="254"/>
      <c r="PHK271" s="254"/>
      <c r="PHL271" s="254"/>
      <c r="PHM271" s="254"/>
      <c r="PHN271" s="254"/>
      <c r="PHO271" s="254"/>
      <c r="PHP271" s="254"/>
      <c r="PHQ271" s="254"/>
      <c r="PHR271" s="254"/>
      <c r="PHS271" s="254"/>
      <c r="PHT271" s="254"/>
      <c r="PHU271" s="254"/>
      <c r="PHV271" s="254"/>
      <c r="PHW271" s="254"/>
      <c r="PHX271" s="254"/>
      <c r="PHY271" s="254"/>
      <c r="PHZ271" s="254"/>
      <c r="PIA271" s="254"/>
      <c r="PIB271" s="254"/>
      <c r="PIC271" s="254"/>
      <c r="PID271" s="254"/>
      <c r="PIE271" s="254"/>
      <c r="PIF271" s="254"/>
      <c r="PIG271" s="254"/>
      <c r="PIH271" s="254"/>
      <c r="PII271" s="254"/>
      <c r="PIJ271" s="254"/>
      <c r="PIK271" s="254"/>
      <c r="PIL271" s="254"/>
      <c r="PIM271" s="254"/>
      <c r="PIN271" s="254"/>
      <c r="PIO271" s="254"/>
      <c r="PIP271" s="254"/>
      <c r="PIQ271" s="254"/>
      <c r="PIR271" s="254"/>
      <c r="PIS271" s="254"/>
      <c r="PIT271" s="254"/>
      <c r="PIU271" s="254"/>
      <c r="PIV271" s="254"/>
      <c r="PIW271" s="254"/>
      <c r="PIX271" s="254"/>
      <c r="PIY271" s="254"/>
      <c r="PIZ271" s="254"/>
      <c r="PJA271" s="254"/>
      <c r="PJB271" s="254"/>
      <c r="PJC271" s="254"/>
      <c r="PJD271" s="254"/>
      <c r="PJE271" s="254"/>
      <c r="PJF271" s="254"/>
      <c r="PJG271" s="254"/>
      <c r="PJH271" s="254"/>
      <c r="PJI271" s="254"/>
      <c r="PJJ271" s="254"/>
      <c r="PJK271" s="254"/>
      <c r="PJL271" s="254"/>
      <c r="PJM271" s="254"/>
      <c r="PJN271" s="254"/>
      <c r="PJO271" s="254"/>
      <c r="PJP271" s="254"/>
      <c r="PJQ271" s="254"/>
      <c r="PJR271" s="254"/>
      <c r="PJS271" s="254"/>
      <c r="PJT271" s="254"/>
      <c r="PJU271" s="254"/>
      <c r="PJV271" s="254"/>
      <c r="PJW271" s="254"/>
      <c r="PJX271" s="254"/>
      <c r="PJY271" s="254"/>
      <c r="PJZ271" s="254"/>
      <c r="PKA271" s="254"/>
      <c r="PKB271" s="254"/>
      <c r="PKC271" s="254"/>
      <c r="PKD271" s="254"/>
      <c r="PKE271" s="254"/>
      <c r="PKF271" s="254"/>
      <c r="PKG271" s="254"/>
      <c r="PKH271" s="254"/>
      <c r="PKI271" s="254"/>
      <c r="PKJ271" s="254"/>
      <c r="PKK271" s="254"/>
      <c r="PKL271" s="254"/>
      <c r="PKM271" s="254"/>
      <c r="PKN271" s="254"/>
      <c r="PKO271" s="254"/>
      <c r="PKP271" s="254"/>
      <c r="PKQ271" s="254"/>
      <c r="PKR271" s="254"/>
      <c r="PKS271" s="254"/>
      <c r="PKT271" s="254"/>
      <c r="PKU271" s="254"/>
      <c r="PKV271" s="254"/>
      <c r="PKW271" s="254"/>
      <c r="PKX271" s="254"/>
      <c r="PKY271" s="254"/>
      <c r="PKZ271" s="254"/>
      <c r="PLA271" s="254"/>
      <c r="PLB271" s="254"/>
      <c r="PLC271" s="254"/>
      <c r="PLD271" s="254"/>
      <c r="PLE271" s="254"/>
      <c r="PLF271" s="254"/>
      <c r="PLG271" s="254"/>
      <c r="PLH271" s="254"/>
      <c r="PLI271" s="254"/>
      <c r="PLJ271" s="254"/>
      <c r="PLK271" s="254"/>
      <c r="PLL271" s="254"/>
      <c r="PLM271" s="254"/>
      <c r="PLN271" s="254"/>
      <c r="PLO271" s="254"/>
      <c r="PLP271" s="254"/>
      <c r="PLQ271" s="254"/>
      <c r="PLR271" s="254"/>
      <c r="PLS271" s="254"/>
      <c r="PLT271" s="254"/>
      <c r="PLU271" s="254"/>
      <c r="PLV271" s="254"/>
      <c r="PLW271" s="254"/>
      <c r="PLX271" s="254"/>
      <c r="PLY271" s="254"/>
      <c r="PLZ271" s="254"/>
      <c r="PMA271" s="254"/>
      <c r="PMB271" s="254"/>
      <c r="PMC271" s="254"/>
      <c r="PMD271" s="254"/>
      <c r="PME271" s="254"/>
      <c r="PMF271" s="254"/>
      <c r="PMG271" s="254"/>
      <c r="PMH271" s="254"/>
      <c r="PMI271" s="254"/>
      <c r="PMJ271" s="254"/>
      <c r="PMK271" s="254"/>
      <c r="PML271" s="254"/>
      <c r="PMM271" s="254"/>
      <c r="PMN271" s="254"/>
      <c r="PMO271" s="254"/>
      <c r="PMP271" s="254"/>
      <c r="PMQ271" s="254"/>
      <c r="PMR271" s="254"/>
      <c r="PMS271" s="254"/>
      <c r="PMT271" s="254"/>
      <c r="PMU271" s="254"/>
      <c r="PMV271" s="254"/>
      <c r="PMW271" s="254"/>
      <c r="PMX271" s="254"/>
      <c r="PMY271" s="254"/>
      <c r="PMZ271" s="254"/>
      <c r="PNA271" s="254"/>
      <c r="PNB271" s="254"/>
      <c r="PNC271" s="254"/>
      <c r="PND271" s="254"/>
      <c r="PNE271" s="254"/>
      <c r="PNF271" s="254"/>
      <c r="PNG271" s="254"/>
      <c r="PNH271" s="254"/>
      <c r="PNI271" s="254"/>
      <c r="PNJ271" s="254"/>
      <c r="PNK271" s="254"/>
      <c r="PNL271" s="254"/>
      <c r="PNM271" s="254"/>
      <c r="PNN271" s="254"/>
      <c r="PNO271" s="254"/>
      <c r="PNP271" s="254"/>
      <c r="PNQ271" s="254"/>
      <c r="PNR271" s="254"/>
      <c r="PNS271" s="254"/>
      <c r="PNT271" s="254"/>
      <c r="PNU271" s="254"/>
      <c r="PNV271" s="254"/>
      <c r="PNW271" s="254"/>
      <c r="PNX271" s="254"/>
      <c r="PNY271" s="254"/>
      <c r="PNZ271" s="254"/>
      <c r="POA271" s="254"/>
      <c r="POB271" s="254"/>
      <c r="POC271" s="254"/>
      <c r="POD271" s="254"/>
      <c r="POE271" s="254"/>
      <c r="POF271" s="254"/>
      <c r="POG271" s="254"/>
      <c r="POH271" s="254"/>
      <c r="POI271" s="254"/>
      <c r="POJ271" s="254"/>
      <c r="POK271" s="254"/>
      <c r="POL271" s="254"/>
      <c r="POM271" s="254"/>
      <c r="PON271" s="254"/>
      <c r="POO271" s="254"/>
      <c r="POP271" s="254"/>
      <c r="POQ271" s="254"/>
      <c r="POR271" s="254"/>
      <c r="POS271" s="254"/>
      <c r="POT271" s="254"/>
      <c r="POU271" s="254"/>
      <c r="POV271" s="254"/>
      <c r="POW271" s="254"/>
      <c r="POX271" s="254"/>
      <c r="POY271" s="254"/>
      <c r="POZ271" s="254"/>
      <c r="PPA271" s="254"/>
      <c r="PPB271" s="254"/>
      <c r="PPC271" s="254"/>
      <c r="PPD271" s="254"/>
      <c r="PPE271" s="254"/>
      <c r="PPF271" s="254"/>
      <c r="PPG271" s="254"/>
      <c r="PPH271" s="254"/>
      <c r="PPI271" s="254"/>
      <c r="PPJ271" s="254"/>
      <c r="PPK271" s="254"/>
      <c r="PPL271" s="254"/>
      <c r="PPM271" s="254"/>
      <c r="PPN271" s="254"/>
      <c r="PPO271" s="254"/>
      <c r="PPP271" s="254"/>
      <c r="PPQ271" s="254"/>
      <c r="PPR271" s="254"/>
      <c r="PPS271" s="254"/>
      <c r="PPT271" s="254"/>
      <c r="PPU271" s="254"/>
      <c r="PPV271" s="254"/>
      <c r="PPW271" s="254"/>
      <c r="PPX271" s="254"/>
      <c r="PPY271" s="254"/>
      <c r="PPZ271" s="254"/>
      <c r="PQA271" s="254"/>
      <c r="PQB271" s="254"/>
      <c r="PQC271" s="254"/>
      <c r="PQD271" s="254"/>
      <c r="PQE271" s="254"/>
      <c r="PQF271" s="254"/>
      <c r="PQG271" s="254"/>
      <c r="PQH271" s="254"/>
      <c r="PQI271" s="254"/>
      <c r="PQJ271" s="254"/>
      <c r="PQK271" s="254"/>
      <c r="PQL271" s="254"/>
      <c r="PQM271" s="254"/>
      <c r="PQN271" s="254"/>
      <c r="PQO271" s="254"/>
      <c r="PQP271" s="254"/>
      <c r="PQQ271" s="254"/>
      <c r="PQR271" s="254"/>
      <c r="PQS271" s="254"/>
      <c r="PQT271" s="254"/>
      <c r="PQU271" s="254"/>
      <c r="PQV271" s="254"/>
      <c r="PQW271" s="254"/>
      <c r="PQX271" s="254"/>
      <c r="PQY271" s="254"/>
      <c r="PQZ271" s="254"/>
      <c r="PRA271" s="254"/>
      <c r="PRB271" s="254"/>
      <c r="PRC271" s="254"/>
      <c r="PRD271" s="254"/>
      <c r="PRE271" s="254"/>
      <c r="PRF271" s="254"/>
      <c r="PRG271" s="254"/>
      <c r="PRH271" s="254"/>
      <c r="PRI271" s="254"/>
      <c r="PRJ271" s="254"/>
      <c r="PRK271" s="254"/>
      <c r="PRL271" s="254"/>
      <c r="PRM271" s="254"/>
      <c r="PRN271" s="254"/>
      <c r="PRO271" s="254"/>
      <c r="PRP271" s="254"/>
      <c r="PRQ271" s="254"/>
      <c r="PRR271" s="254"/>
      <c r="PRS271" s="254"/>
      <c r="PRT271" s="254"/>
      <c r="PRU271" s="254"/>
      <c r="PRV271" s="254"/>
      <c r="PRW271" s="254"/>
      <c r="PRX271" s="254"/>
      <c r="PRY271" s="254"/>
      <c r="PRZ271" s="254"/>
      <c r="PSA271" s="254"/>
      <c r="PSB271" s="254"/>
      <c r="PSC271" s="254"/>
      <c r="PSD271" s="254"/>
      <c r="PSE271" s="254"/>
      <c r="PSF271" s="254"/>
      <c r="PSG271" s="254"/>
      <c r="PSH271" s="254"/>
      <c r="PSI271" s="254"/>
      <c r="PSJ271" s="254"/>
      <c r="PSK271" s="254"/>
      <c r="PSL271" s="254"/>
      <c r="PSM271" s="254"/>
      <c r="PSN271" s="254"/>
      <c r="PSO271" s="254"/>
      <c r="PSP271" s="254"/>
      <c r="PSQ271" s="254"/>
      <c r="PSR271" s="254"/>
      <c r="PSS271" s="254"/>
      <c r="PST271" s="254"/>
      <c r="PSU271" s="254"/>
      <c r="PSV271" s="254"/>
      <c r="PSW271" s="254"/>
      <c r="PSX271" s="254"/>
      <c r="PSY271" s="254"/>
      <c r="PSZ271" s="254"/>
      <c r="PTA271" s="254"/>
      <c r="PTB271" s="254"/>
      <c r="PTC271" s="254"/>
      <c r="PTD271" s="254"/>
      <c r="PTE271" s="254"/>
      <c r="PTF271" s="254"/>
      <c r="PTG271" s="254"/>
      <c r="PTH271" s="254"/>
      <c r="PTI271" s="254"/>
      <c r="PTJ271" s="254"/>
      <c r="PTK271" s="254"/>
      <c r="PTL271" s="254"/>
      <c r="PTM271" s="254"/>
      <c r="PTN271" s="254"/>
      <c r="PTO271" s="254"/>
      <c r="PTP271" s="254"/>
      <c r="PTQ271" s="254"/>
      <c r="PTR271" s="254"/>
      <c r="PTS271" s="254"/>
      <c r="PTT271" s="254"/>
      <c r="PTU271" s="254"/>
      <c r="PTV271" s="254"/>
      <c r="PTW271" s="254"/>
      <c r="PTX271" s="254"/>
      <c r="PTY271" s="254"/>
      <c r="PTZ271" s="254"/>
      <c r="PUA271" s="254"/>
      <c r="PUB271" s="254"/>
      <c r="PUC271" s="254"/>
      <c r="PUD271" s="254"/>
      <c r="PUE271" s="254"/>
      <c r="PUF271" s="254"/>
      <c r="PUG271" s="254"/>
      <c r="PUH271" s="254"/>
      <c r="PUI271" s="254"/>
      <c r="PUJ271" s="254"/>
      <c r="PUK271" s="254"/>
      <c r="PUL271" s="254"/>
      <c r="PUM271" s="254"/>
      <c r="PUN271" s="254"/>
      <c r="PUO271" s="254"/>
      <c r="PUP271" s="254"/>
      <c r="PUQ271" s="254"/>
      <c r="PUR271" s="254"/>
      <c r="PUS271" s="254"/>
      <c r="PUT271" s="254"/>
      <c r="PUU271" s="254"/>
      <c r="PUV271" s="254"/>
      <c r="PUW271" s="254"/>
      <c r="PUX271" s="254"/>
      <c r="PUY271" s="254"/>
      <c r="PUZ271" s="254"/>
      <c r="PVA271" s="254"/>
      <c r="PVB271" s="254"/>
      <c r="PVC271" s="254"/>
      <c r="PVD271" s="254"/>
      <c r="PVE271" s="254"/>
      <c r="PVF271" s="254"/>
      <c r="PVG271" s="254"/>
      <c r="PVH271" s="254"/>
      <c r="PVI271" s="254"/>
      <c r="PVJ271" s="254"/>
      <c r="PVK271" s="254"/>
      <c r="PVL271" s="254"/>
      <c r="PVM271" s="254"/>
      <c r="PVN271" s="254"/>
      <c r="PVO271" s="254"/>
      <c r="PVP271" s="254"/>
      <c r="PVQ271" s="254"/>
      <c r="PVR271" s="254"/>
      <c r="PVS271" s="254"/>
      <c r="PVT271" s="254"/>
      <c r="PVU271" s="254"/>
      <c r="PVV271" s="254"/>
      <c r="PVW271" s="254"/>
      <c r="PVX271" s="254"/>
      <c r="PVY271" s="254"/>
      <c r="PVZ271" s="254"/>
      <c r="PWA271" s="254"/>
      <c r="PWB271" s="254"/>
      <c r="PWC271" s="254"/>
      <c r="PWD271" s="254"/>
      <c r="PWE271" s="254"/>
      <c r="PWF271" s="254"/>
      <c r="PWG271" s="254"/>
      <c r="PWH271" s="254"/>
      <c r="PWI271" s="254"/>
      <c r="PWJ271" s="254"/>
      <c r="PWK271" s="254"/>
      <c r="PWL271" s="254"/>
      <c r="PWM271" s="254"/>
      <c r="PWN271" s="254"/>
      <c r="PWO271" s="254"/>
      <c r="PWP271" s="254"/>
      <c r="PWQ271" s="254"/>
      <c r="PWR271" s="254"/>
      <c r="PWS271" s="254"/>
      <c r="PWT271" s="254"/>
      <c r="PWU271" s="254"/>
      <c r="PWV271" s="254"/>
      <c r="PWW271" s="254"/>
      <c r="PWX271" s="254"/>
      <c r="PWY271" s="254"/>
      <c r="PWZ271" s="254"/>
      <c r="PXA271" s="254"/>
      <c r="PXB271" s="254"/>
      <c r="PXC271" s="254"/>
      <c r="PXD271" s="254"/>
      <c r="PXE271" s="254"/>
      <c r="PXF271" s="254"/>
      <c r="PXG271" s="254"/>
      <c r="PXH271" s="254"/>
      <c r="PXI271" s="254"/>
      <c r="PXJ271" s="254"/>
      <c r="PXK271" s="254"/>
      <c r="PXL271" s="254"/>
      <c r="PXM271" s="254"/>
      <c r="PXN271" s="254"/>
      <c r="PXO271" s="254"/>
      <c r="PXP271" s="254"/>
      <c r="PXQ271" s="254"/>
      <c r="PXR271" s="254"/>
      <c r="PXS271" s="254"/>
      <c r="PXT271" s="254"/>
      <c r="PXU271" s="254"/>
      <c r="PXV271" s="254"/>
      <c r="PXW271" s="254"/>
      <c r="PXX271" s="254"/>
      <c r="PXY271" s="254"/>
      <c r="PXZ271" s="254"/>
      <c r="PYA271" s="254"/>
      <c r="PYB271" s="254"/>
      <c r="PYC271" s="254"/>
      <c r="PYD271" s="254"/>
      <c r="PYE271" s="254"/>
      <c r="PYF271" s="254"/>
      <c r="PYG271" s="254"/>
      <c r="PYH271" s="254"/>
      <c r="PYI271" s="254"/>
      <c r="PYJ271" s="254"/>
      <c r="PYK271" s="254"/>
      <c r="PYL271" s="254"/>
      <c r="PYM271" s="254"/>
      <c r="PYN271" s="254"/>
      <c r="PYO271" s="254"/>
      <c r="PYP271" s="254"/>
      <c r="PYQ271" s="254"/>
      <c r="PYR271" s="254"/>
      <c r="PYS271" s="254"/>
      <c r="PYT271" s="254"/>
      <c r="PYU271" s="254"/>
      <c r="PYV271" s="254"/>
      <c r="PYW271" s="254"/>
      <c r="PYX271" s="254"/>
      <c r="PYY271" s="254"/>
      <c r="PYZ271" s="254"/>
      <c r="PZA271" s="254"/>
      <c r="PZB271" s="254"/>
      <c r="PZC271" s="254"/>
      <c r="PZD271" s="254"/>
      <c r="PZE271" s="254"/>
      <c r="PZF271" s="254"/>
      <c r="PZG271" s="254"/>
      <c r="PZH271" s="254"/>
      <c r="PZI271" s="254"/>
      <c r="PZJ271" s="254"/>
      <c r="PZK271" s="254"/>
      <c r="PZL271" s="254"/>
      <c r="PZM271" s="254"/>
      <c r="PZN271" s="254"/>
      <c r="PZO271" s="254"/>
      <c r="PZP271" s="254"/>
      <c r="PZQ271" s="254"/>
      <c r="PZR271" s="254"/>
      <c r="PZS271" s="254"/>
      <c r="PZT271" s="254"/>
      <c r="PZU271" s="254"/>
      <c r="PZV271" s="254"/>
      <c r="PZW271" s="254"/>
      <c r="PZX271" s="254"/>
      <c r="PZY271" s="254"/>
      <c r="PZZ271" s="254"/>
      <c r="QAA271" s="254"/>
      <c r="QAB271" s="254"/>
      <c r="QAC271" s="254"/>
      <c r="QAD271" s="254"/>
      <c r="QAE271" s="254"/>
      <c r="QAF271" s="254"/>
      <c r="QAG271" s="254"/>
      <c r="QAH271" s="254"/>
      <c r="QAI271" s="254"/>
      <c r="QAJ271" s="254"/>
      <c r="QAK271" s="254"/>
      <c r="QAL271" s="254"/>
      <c r="QAM271" s="254"/>
      <c r="QAN271" s="254"/>
      <c r="QAO271" s="254"/>
      <c r="QAP271" s="254"/>
      <c r="QAQ271" s="254"/>
      <c r="QAR271" s="254"/>
      <c r="QAS271" s="254"/>
      <c r="QAT271" s="254"/>
      <c r="QAU271" s="254"/>
      <c r="QAV271" s="254"/>
      <c r="QAW271" s="254"/>
      <c r="QAX271" s="254"/>
      <c r="QAY271" s="254"/>
      <c r="QAZ271" s="254"/>
      <c r="QBA271" s="254"/>
      <c r="QBB271" s="254"/>
      <c r="QBC271" s="254"/>
      <c r="QBD271" s="254"/>
      <c r="QBE271" s="254"/>
      <c r="QBF271" s="254"/>
      <c r="QBG271" s="254"/>
      <c r="QBH271" s="254"/>
      <c r="QBI271" s="254"/>
      <c r="QBJ271" s="254"/>
      <c r="QBK271" s="254"/>
      <c r="QBL271" s="254"/>
      <c r="QBM271" s="254"/>
      <c r="QBN271" s="254"/>
      <c r="QBO271" s="254"/>
      <c r="QBP271" s="254"/>
      <c r="QBQ271" s="254"/>
      <c r="QBR271" s="254"/>
      <c r="QBS271" s="254"/>
      <c r="QBT271" s="254"/>
      <c r="QBU271" s="254"/>
      <c r="QBV271" s="254"/>
      <c r="QBW271" s="254"/>
      <c r="QBX271" s="254"/>
      <c r="QBY271" s="254"/>
      <c r="QBZ271" s="254"/>
      <c r="QCA271" s="254"/>
      <c r="QCB271" s="254"/>
      <c r="QCC271" s="254"/>
      <c r="QCD271" s="254"/>
      <c r="QCE271" s="254"/>
      <c r="QCF271" s="254"/>
      <c r="QCG271" s="254"/>
      <c r="QCH271" s="254"/>
      <c r="QCI271" s="254"/>
      <c r="QCJ271" s="254"/>
      <c r="QCK271" s="254"/>
      <c r="QCL271" s="254"/>
      <c r="QCM271" s="254"/>
      <c r="QCN271" s="254"/>
      <c r="QCO271" s="254"/>
      <c r="QCP271" s="254"/>
      <c r="QCQ271" s="254"/>
      <c r="QCR271" s="254"/>
      <c r="QCS271" s="254"/>
      <c r="QCT271" s="254"/>
      <c r="QCU271" s="254"/>
      <c r="QCV271" s="254"/>
      <c r="QCW271" s="254"/>
      <c r="QCX271" s="254"/>
      <c r="QCY271" s="254"/>
      <c r="QCZ271" s="254"/>
      <c r="QDA271" s="254"/>
      <c r="QDB271" s="254"/>
      <c r="QDC271" s="254"/>
      <c r="QDD271" s="254"/>
      <c r="QDE271" s="254"/>
      <c r="QDF271" s="254"/>
      <c r="QDG271" s="254"/>
      <c r="QDH271" s="254"/>
      <c r="QDI271" s="254"/>
      <c r="QDJ271" s="254"/>
      <c r="QDK271" s="254"/>
      <c r="QDL271" s="254"/>
      <c r="QDM271" s="254"/>
      <c r="QDN271" s="254"/>
      <c r="QDO271" s="254"/>
      <c r="QDP271" s="254"/>
      <c r="QDQ271" s="254"/>
      <c r="QDR271" s="254"/>
      <c r="QDS271" s="254"/>
      <c r="QDT271" s="254"/>
      <c r="QDU271" s="254"/>
      <c r="QDV271" s="254"/>
      <c r="QDW271" s="254"/>
      <c r="QDX271" s="254"/>
      <c r="QDY271" s="254"/>
      <c r="QDZ271" s="254"/>
      <c r="QEA271" s="254"/>
      <c r="QEB271" s="254"/>
      <c r="QEC271" s="254"/>
      <c r="QED271" s="254"/>
      <c r="QEE271" s="254"/>
      <c r="QEF271" s="254"/>
      <c r="QEG271" s="254"/>
      <c r="QEH271" s="254"/>
      <c r="QEI271" s="254"/>
      <c r="QEJ271" s="254"/>
      <c r="QEK271" s="254"/>
      <c r="QEL271" s="254"/>
      <c r="QEM271" s="254"/>
      <c r="QEN271" s="254"/>
      <c r="QEO271" s="254"/>
      <c r="QEP271" s="254"/>
      <c r="QEQ271" s="254"/>
      <c r="QER271" s="254"/>
      <c r="QES271" s="254"/>
      <c r="QET271" s="254"/>
      <c r="QEU271" s="254"/>
      <c r="QEV271" s="254"/>
      <c r="QEW271" s="254"/>
      <c r="QEX271" s="254"/>
      <c r="QEY271" s="254"/>
      <c r="QEZ271" s="254"/>
      <c r="QFA271" s="254"/>
      <c r="QFB271" s="254"/>
      <c r="QFC271" s="254"/>
      <c r="QFD271" s="254"/>
      <c r="QFE271" s="254"/>
      <c r="QFF271" s="254"/>
      <c r="QFG271" s="254"/>
      <c r="QFH271" s="254"/>
      <c r="QFI271" s="254"/>
      <c r="QFJ271" s="254"/>
      <c r="QFK271" s="254"/>
      <c r="QFL271" s="254"/>
      <c r="QFM271" s="254"/>
      <c r="QFN271" s="254"/>
      <c r="QFO271" s="254"/>
      <c r="QFP271" s="254"/>
      <c r="QFQ271" s="254"/>
      <c r="QFR271" s="254"/>
      <c r="QFS271" s="254"/>
      <c r="QFT271" s="254"/>
      <c r="QFU271" s="254"/>
      <c r="QFV271" s="254"/>
      <c r="QFW271" s="254"/>
      <c r="QFX271" s="254"/>
      <c r="QFY271" s="254"/>
      <c r="QFZ271" s="254"/>
      <c r="QGA271" s="254"/>
      <c r="QGB271" s="254"/>
      <c r="QGC271" s="254"/>
      <c r="QGD271" s="254"/>
      <c r="QGE271" s="254"/>
      <c r="QGF271" s="254"/>
      <c r="QGG271" s="254"/>
      <c r="QGH271" s="254"/>
      <c r="QGI271" s="254"/>
      <c r="QGJ271" s="254"/>
      <c r="QGK271" s="254"/>
      <c r="QGL271" s="254"/>
      <c r="QGM271" s="254"/>
      <c r="QGN271" s="254"/>
      <c r="QGO271" s="254"/>
      <c r="QGP271" s="254"/>
      <c r="QGQ271" s="254"/>
      <c r="QGR271" s="254"/>
      <c r="QGS271" s="254"/>
      <c r="QGT271" s="254"/>
      <c r="QGU271" s="254"/>
      <c r="QGV271" s="254"/>
      <c r="QGW271" s="254"/>
      <c r="QGX271" s="254"/>
      <c r="QGY271" s="254"/>
      <c r="QGZ271" s="254"/>
      <c r="QHA271" s="254"/>
      <c r="QHB271" s="254"/>
      <c r="QHC271" s="254"/>
      <c r="QHD271" s="254"/>
      <c r="QHE271" s="254"/>
      <c r="QHF271" s="254"/>
      <c r="QHG271" s="254"/>
      <c r="QHH271" s="254"/>
      <c r="QHI271" s="254"/>
      <c r="QHJ271" s="254"/>
      <c r="QHK271" s="254"/>
      <c r="QHL271" s="254"/>
      <c r="QHM271" s="254"/>
      <c r="QHN271" s="254"/>
      <c r="QHO271" s="254"/>
      <c r="QHP271" s="254"/>
      <c r="QHQ271" s="254"/>
      <c r="QHR271" s="254"/>
      <c r="QHS271" s="254"/>
      <c r="QHT271" s="254"/>
      <c r="QHU271" s="254"/>
      <c r="QHV271" s="254"/>
      <c r="QHW271" s="254"/>
      <c r="QHX271" s="254"/>
      <c r="QHY271" s="254"/>
      <c r="QHZ271" s="254"/>
      <c r="QIA271" s="254"/>
      <c r="QIB271" s="254"/>
      <c r="QIC271" s="254"/>
      <c r="QID271" s="254"/>
      <c r="QIE271" s="254"/>
      <c r="QIF271" s="254"/>
      <c r="QIG271" s="254"/>
      <c r="QIH271" s="254"/>
      <c r="QII271" s="254"/>
      <c r="QIJ271" s="254"/>
      <c r="QIK271" s="254"/>
      <c r="QIL271" s="254"/>
      <c r="QIM271" s="254"/>
      <c r="QIN271" s="254"/>
      <c r="QIO271" s="254"/>
      <c r="QIP271" s="254"/>
      <c r="QIQ271" s="254"/>
      <c r="QIR271" s="254"/>
      <c r="QIS271" s="254"/>
      <c r="QIT271" s="254"/>
      <c r="QIU271" s="254"/>
      <c r="QIV271" s="254"/>
      <c r="QIW271" s="254"/>
      <c r="QIX271" s="254"/>
      <c r="QIY271" s="254"/>
      <c r="QIZ271" s="254"/>
      <c r="QJA271" s="254"/>
      <c r="QJB271" s="254"/>
      <c r="QJC271" s="254"/>
      <c r="QJD271" s="254"/>
      <c r="QJE271" s="254"/>
      <c r="QJF271" s="254"/>
      <c r="QJG271" s="254"/>
      <c r="QJH271" s="254"/>
      <c r="QJI271" s="254"/>
      <c r="QJJ271" s="254"/>
      <c r="QJK271" s="254"/>
      <c r="QJL271" s="254"/>
      <c r="QJM271" s="254"/>
      <c r="QJN271" s="254"/>
      <c r="QJO271" s="254"/>
      <c r="QJP271" s="254"/>
      <c r="QJQ271" s="254"/>
      <c r="QJR271" s="254"/>
      <c r="QJS271" s="254"/>
      <c r="QJT271" s="254"/>
      <c r="QJU271" s="254"/>
      <c r="QJV271" s="254"/>
      <c r="QJW271" s="254"/>
      <c r="QJX271" s="254"/>
      <c r="QJY271" s="254"/>
      <c r="QJZ271" s="254"/>
      <c r="QKA271" s="254"/>
      <c r="QKB271" s="254"/>
      <c r="QKC271" s="254"/>
      <c r="QKD271" s="254"/>
      <c r="QKE271" s="254"/>
      <c r="QKF271" s="254"/>
      <c r="QKG271" s="254"/>
      <c r="QKH271" s="254"/>
      <c r="QKI271" s="254"/>
      <c r="QKJ271" s="254"/>
      <c r="QKK271" s="254"/>
      <c r="QKL271" s="254"/>
      <c r="QKM271" s="254"/>
      <c r="QKN271" s="254"/>
      <c r="QKO271" s="254"/>
      <c r="QKP271" s="254"/>
      <c r="QKQ271" s="254"/>
      <c r="QKR271" s="254"/>
      <c r="QKS271" s="254"/>
      <c r="QKT271" s="254"/>
      <c r="QKU271" s="254"/>
      <c r="QKV271" s="254"/>
      <c r="QKW271" s="254"/>
      <c r="QKX271" s="254"/>
      <c r="QKY271" s="254"/>
      <c r="QKZ271" s="254"/>
      <c r="QLA271" s="254"/>
      <c r="QLB271" s="254"/>
      <c r="QLC271" s="254"/>
      <c r="QLD271" s="254"/>
      <c r="QLE271" s="254"/>
      <c r="QLF271" s="254"/>
      <c r="QLG271" s="254"/>
      <c r="QLH271" s="254"/>
      <c r="QLI271" s="254"/>
      <c r="QLJ271" s="254"/>
      <c r="QLK271" s="254"/>
      <c r="QLL271" s="254"/>
      <c r="QLM271" s="254"/>
      <c r="QLN271" s="254"/>
      <c r="QLO271" s="254"/>
      <c r="QLP271" s="254"/>
      <c r="QLQ271" s="254"/>
      <c r="QLR271" s="254"/>
      <c r="QLS271" s="254"/>
      <c r="QLT271" s="254"/>
      <c r="QLU271" s="254"/>
      <c r="QLV271" s="254"/>
      <c r="QLW271" s="254"/>
      <c r="QLX271" s="254"/>
      <c r="QLY271" s="254"/>
      <c r="QLZ271" s="254"/>
      <c r="QMA271" s="254"/>
      <c r="QMB271" s="254"/>
      <c r="QMC271" s="254"/>
      <c r="QMD271" s="254"/>
      <c r="QME271" s="254"/>
      <c r="QMF271" s="254"/>
      <c r="QMG271" s="254"/>
      <c r="QMH271" s="254"/>
      <c r="QMI271" s="254"/>
      <c r="QMJ271" s="254"/>
      <c r="QMK271" s="254"/>
      <c r="QML271" s="254"/>
      <c r="QMM271" s="254"/>
      <c r="QMN271" s="254"/>
      <c r="QMO271" s="254"/>
      <c r="QMP271" s="254"/>
      <c r="QMQ271" s="254"/>
      <c r="QMR271" s="254"/>
      <c r="QMS271" s="254"/>
      <c r="QMT271" s="254"/>
      <c r="QMU271" s="254"/>
      <c r="QMV271" s="254"/>
      <c r="QMW271" s="254"/>
      <c r="QMX271" s="254"/>
      <c r="QMY271" s="254"/>
      <c r="QMZ271" s="254"/>
      <c r="QNA271" s="254"/>
      <c r="QNB271" s="254"/>
      <c r="QNC271" s="254"/>
      <c r="QND271" s="254"/>
      <c r="QNE271" s="254"/>
      <c r="QNF271" s="254"/>
      <c r="QNG271" s="254"/>
      <c r="QNH271" s="254"/>
      <c r="QNI271" s="254"/>
      <c r="QNJ271" s="254"/>
      <c r="QNK271" s="254"/>
      <c r="QNL271" s="254"/>
      <c r="QNM271" s="254"/>
      <c r="QNN271" s="254"/>
      <c r="QNO271" s="254"/>
      <c r="QNP271" s="254"/>
      <c r="QNQ271" s="254"/>
      <c r="QNR271" s="254"/>
      <c r="QNS271" s="254"/>
      <c r="QNT271" s="254"/>
      <c r="QNU271" s="254"/>
      <c r="QNV271" s="254"/>
      <c r="QNW271" s="254"/>
      <c r="QNX271" s="254"/>
      <c r="QNY271" s="254"/>
      <c r="QNZ271" s="254"/>
      <c r="QOA271" s="254"/>
      <c r="QOB271" s="254"/>
      <c r="QOC271" s="254"/>
      <c r="QOD271" s="254"/>
      <c r="QOE271" s="254"/>
      <c r="QOF271" s="254"/>
      <c r="QOG271" s="254"/>
      <c r="QOH271" s="254"/>
      <c r="QOI271" s="254"/>
      <c r="QOJ271" s="254"/>
      <c r="QOK271" s="254"/>
      <c r="QOL271" s="254"/>
      <c r="QOM271" s="254"/>
      <c r="QON271" s="254"/>
      <c r="QOO271" s="254"/>
      <c r="QOP271" s="254"/>
      <c r="QOQ271" s="254"/>
      <c r="QOR271" s="254"/>
      <c r="QOS271" s="254"/>
      <c r="QOT271" s="254"/>
      <c r="QOU271" s="254"/>
      <c r="QOV271" s="254"/>
      <c r="QOW271" s="254"/>
      <c r="QOX271" s="254"/>
      <c r="QOY271" s="254"/>
      <c r="QOZ271" s="254"/>
      <c r="QPA271" s="254"/>
      <c r="QPB271" s="254"/>
      <c r="QPC271" s="254"/>
      <c r="QPD271" s="254"/>
      <c r="QPE271" s="254"/>
      <c r="QPF271" s="254"/>
      <c r="QPG271" s="254"/>
      <c r="QPH271" s="254"/>
      <c r="QPI271" s="254"/>
      <c r="QPJ271" s="254"/>
      <c r="QPK271" s="254"/>
      <c r="QPL271" s="254"/>
      <c r="QPM271" s="254"/>
      <c r="QPN271" s="254"/>
      <c r="QPO271" s="254"/>
      <c r="QPP271" s="254"/>
      <c r="QPQ271" s="254"/>
      <c r="QPR271" s="254"/>
      <c r="QPS271" s="254"/>
      <c r="QPT271" s="254"/>
      <c r="QPU271" s="254"/>
      <c r="QPV271" s="254"/>
      <c r="QPW271" s="254"/>
      <c r="QPX271" s="254"/>
      <c r="QPY271" s="254"/>
      <c r="QPZ271" s="254"/>
      <c r="QQA271" s="254"/>
      <c r="QQB271" s="254"/>
      <c r="QQC271" s="254"/>
      <c r="QQD271" s="254"/>
      <c r="QQE271" s="254"/>
      <c r="QQF271" s="254"/>
      <c r="QQG271" s="254"/>
      <c r="QQH271" s="254"/>
      <c r="QQI271" s="254"/>
      <c r="QQJ271" s="254"/>
      <c r="QQK271" s="254"/>
      <c r="QQL271" s="254"/>
      <c r="QQM271" s="254"/>
      <c r="QQN271" s="254"/>
      <c r="QQO271" s="254"/>
      <c r="QQP271" s="254"/>
      <c r="QQQ271" s="254"/>
      <c r="QQR271" s="254"/>
      <c r="QQS271" s="254"/>
      <c r="QQT271" s="254"/>
      <c r="QQU271" s="254"/>
      <c r="QQV271" s="254"/>
      <c r="QQW271" s="254"/>
      <c r="QQX271" s="254"/>
      <c r="QQY271" s="254"/>
      <c r="QQZ271" s="254"/>
      <c r="QRA271" s="254"/>
      <c r="QRB271" s="254"/>
      <c r="QRC271" s="254"/>
      <c r="QRD271" s="254"/>
      <c r="QRE271" s="254"/>
      <c r="QRF271" s="254"/>
      <c r="QRG271" s="254"/>
      <c r="QRH271" s="254"/>
      <c r="QRI271" s="254"/>
      <c r="QRJ271" s="254"/>
      <c r="QRK271" s="254"/>
      <c r="QRL271" s="254"/>
      <c r="QRM271" s="254"/>
      <c r="QRN271" s="254"/>
      <c r="QRO271" s="254"/>
      <c r="QRP271" s="254"/>
      <c r="QRQ271" s="254"/>
      <c r="QRR271" s="254"/>
      <c r="QRS271" s="254"/>
      <c r="QRT271" s="254"/>
      <c r="QRU271" s="254"/>
      <c r="QRV271" s="254"/>
      <c r="QRW271" s="254"/>
      <c r="QRX271" s="254"/>
      <c r="QRY271" s="254"/>
      <c r="QRZ271" s="254"/>
      <c r="QSA271" s="254"/>
      <c r="QSB271" s="254"/>
      <c r="QSC271" s="254"/>
      <c r="QSD271" s="254"/>
      <c r="QSE271" s="254"/>
      <c r="QSF271" s="254"/>
      <c r="QSG271" s="254"/>
      <c r="QSH271" s="254"/>
      <c r="QSI271" s="254"/>
      <c r="QSJ271" s="254"/>
      <c r="QSK271" s="254"/>
      <c r="QSL271" s="254"/>
      <c r="QSM271" s="254"/>
      <c r="QSN271" s="254"/>
      <c r="QSO271" s="254"/>
      <c r="QSP271" s="254"/>
      <c r="QSQ271" s="254"/>
      <c r="QSR271" s="254"/>
      <c r="QSS271" s="254"/>
      <c r="QST271" s="254"/>
      <c r="QSU271" s="254"/>
      <c r="QSV271" s="254"/>
      <c r="QSW271" s="254"/>
      <c r="QSX271" s="254"/>
      <c r="QSY271" s="254"/>
      <c r="QSZ271" s="254"/>
      <c r="QTA271" s="254"/>
      <c r="QTB271" s="254"/>
      <c r="QTC271" s="254"/>
      <c r="QTD271" s="254"/>
      <c r="QTE271" s="254"/>
      <c r="QTF271" s="254"/>
      <c r="QTG271" s="254"/>
      <c r="QTH271" s="254"/>
      <c r="QTI271" s="254"/>
      <c r="QTJ271" s="254"/>
      <c r="QTK271" s="254"/>
      <c r="QTL271" s="254"/>
      <c r="QTM271" s="254"/>
      <c r="QTN271" s="254"/>
      <c r="QTO271" s="254"/>
      <c r="QTP271" s="254"/>
      <c r="QTQ271" s="254"/>
      <c r="QTR271" s="254"/>
      <c r="QTS271" s="254"/>
      <c r="QTT271" s="254"/>
      <c r="QTU271" s="254"/>
      <c r="QTV271" s="254"/>
      <c r="QTW271" s="254"/>
      <c r="QTX271" s="254"/>
      <c r="QTY271" s="254"/>
      <c r="QTZ271" s="254"/>
      <c r="QUA271" s="254"/>
      <c r="QUB271" s="254"/>
      <c r="QUC271" s="254"/>
      <c r="QUD271" s="254"/>
      <c r="QUE271" s="254"/>
      <c r="QUF271" s="254"/>
      <c r="QUG271" s="254"/>
      <c r="QUH271" s="254"/>
      <c r="QUI271" s="254"/>
      <c r="QUJ271" s="254"/>
      <c r="QUK271" s="254"/>
      <c r="QUL271" s="254"/>
      <c r="QUM271" s="254"/>
      <c r="QUN271" s="254"/>
      <c r="QUO271" s="254"/>
      <c r="QUP271" s="254"/>
      <c r="QUQ271" s="254"/>
      <c r="QUR271" s="254"/>
      <c r="QUS271" s="254"/>
      <c r="QUT271" s="254"/>
      <c r="QUU271" s="254"/>
      <c r="QUV271" s="254"/>
      <c r="QUW271" s="254"/>
      <c r="QUX271" s="254"/>
      <c r="QUY271" s="254"/>
      <c r="QUZ271" s="254"/>
      <c r="QVA271" s="254"/>
      <c r="QVB271" s="254"/>
      <c r="QVC271" s="254"/>
      <c r="QVD271" s="254"/>
      <c r="QVE271" s="254"/>
      <c r="QVF271" s="254"/>
      <c r="QVG271" s="254"/>
      <c r="QVH271" s="254"/>
      <c r="QVI271" s="254"/>
      <c r="QVJ271" s="254"/>
      <c r="QVK271" s="254"/>
      <c r="QVL271" s="254"/>
      <c r="QVM271" s="254"/>
      <c r="QVN271" s="254"/>
      <c r="QVO271" s="254"/>
      <c r="QVP271" s="254"/>
      <c r="QVQ271" s="254"/>
      <c r="QVR271" s="254"/>
      <c r="QVS271" s="254"/>
      <c r="QVT271" s="254"/>
      <c r="QVU271" s="254"/>
      <c r="QVV271" s="254"/>
      <c r="QVW271" s="254"/>
      <c r="QVX271" s="254"/>
      <c r="QVY271" s="254"/>
      <c r="QVZ271" s="254"/>
      <c r="QWA271" s="254"/>
      <c r="QWB271" s="254"/>
      <c r="QWC271" s="254"/>
      <c r="QWD271" s="254"/>
      <c r="QWE271" s="254"/>
      <c r="QWF271" s="254"/>
      <c r="QWG271" s="254"/>
      <c r="QWH271" s="254"/>
      <c r="QWI271" s="254"/>
      <c r="QWJ271" s="254"/>
      <c r="QWK271" s="254"/>
      <c r="QWL271" s="254"/>
      <c r="QWM271" s="254"/>
      <c r="QWN271" s="254"/>
      <c r="QWO271" s="254"/>
      <c r="QWP271" s="254"/>
      <c r="QWQ271" s="254"/>
      <c r="QWR271" s="254"/>
      <c r="QWS271" s="254"/>
      <c r="QWT271" s="254"/>
      <c r="QWU271" s="254"/>
      <c r="QWV271" s="254"/>
      <c r="QWW271" s="254"/>
      <c r="QWX271" s="254"/>
      <c r="QWY271" s="254"/>
      <c r="QWZ271" s="254"/>
      <c r="QXA271" s="254"/>
      <c r="QXB271" s="254"/>
      <c r="QXC271" s="254"/>
      <c r="QXD271" s="254"/>
      <c r="QXE271" s="254"/>
      <c r="QXF271" s="254"/>
      <c r="QXG271" s="254"/>
      <c r="QXH271" s="254"/>
      <c r="QXI271" s="254"/>
      <c r="QXJ271" s="254"/>
      <c r="QXK271" s="254"/>
      <c r="QXL271" s="254"/>
      <c r="QXM271" s="254"/>
      <c r="QXN271" s="254"/>
      <c r="QXO271" s="254"/>
      <c r="QXP271" s="254"/>
      <c r="QXQ271" s="254"/>
      <c r="QXR271" s="254"/>
      <c r="QXS271" s="254"/>
      <c r="QXT271" s="254"/>
      <c r="QXU271" s="254"/>
      <c r="QXV271" s="254"/>
      <c r="QXW271" s="254"/>
      <c r="QXX271" s="254"/>
      <c r="QXY271" s="254"/>
      <c r="QXZ271" s="254"/>
      <c r="QYA271" s="254"/>
      <c r="QYB271" s="254"/>
      <c r="QYC271" s="254"/>
      <c r="QYD271" s="254"/>
      <c r="QYE271" s="254"/>
      <c r="QYF271" s="254"/>
      <c r="QYG271" s="254"/>
      <c r="QYH271" s="254"/>
      <c r="QYI271" s="254"/>
      <c r="QYJ271" s="254"/>
      <c r="QYK271" s="254"/>
      <c r="QYL271" s="254"/>
      <c r="QYM271" s="254"/>
      <c r="QYN271" s="254"/>
      <c r="QYO271" s="254"/>
      <c r="QYP271" s="254"/>
      <c r="QYQ271" s="254"/>
      <c r="QYR271" s="254"/>
      <c r="QYS271" s="254"/>
      <c r="QYT271" s="254"/>
      <c r="QYU271" s="254"/>
      <c r="QYV271" s="254"/>
      <c r="QYW271" s="254"/>
      <c r="QYX271" s="254"/>
      <c r="QYY271" s="254"/>
      <c r="QYZ271" s="254"/>
      <c r="QZA271" s="254"/>
      <c r="QZB271" s="254"/>
      <c r="QZC271" s="254"/>
      <c r="QZD271" s="254"/>
      <c r="QZE271" s="254"/>
      <c r="QZF271" s="254"/>
      <c r="QZG271" s="254"/>
      <c r="QZH271" s="254"/>
      <c r="QZI271" s="254"/>
      <c r="QZJ271" s="254"/>
      <c r="QZK271" s="254"/>
      <c r="QZL271" s="254"/>
      <c r="QZM271" s="254"/>
      <c r="QZN271" s="254"/>
      <c r="QZO271" s="254"/>
      <c r="QZP271" s="254"/>
      <c r="QZQ271" s="254"/>
      <c r="QZR271" s="254"/>
      <c r="QZS271" s="254"/>
      <c r="QZT271" s="254"/>
      <c r="QZU271" s="254"/>
      <c r="QZV271" s="254"/>
      <c r="QZW271" s="254"/>
      <c r="QZX271" s="254"/>
      <c r="QZY271" s="254"/>
      <c r="QZZ271" s="254"/>
      <c r="RAA271" s="254"/>
      <c r="RAB271" s="254"/>
      <c r="RAC271" s="254"/>
      <c r="RAD271" s="254"/>
      <c r="RAE271" s="254"/>
      <c r="RAF271" s="254"/>
      <c r="RAG271" s="254"/>
      <c r="RAH271" s="254"/>
      <c r="RAI271" s="254"/>
      <c r="RAJ271" s="254"/>
      <c r="RAK271" s="254"/>
      <c r="RAL271" s="254"/>
      <c r="RAM271" s="254"/>
      <c r="RAN271" s="254"/>
      <c r="RAO271" s="254"/>
      <c r="RAP271" s="254"/>
      <c r="RAQ271" s="254"/>
      <c r="RAR271" s="254"/>
      <c r="RAS271" s="254"/>
      <c r="RAT271" s="254"/>
      <c r="RAU271" s="254"/>
      <c r="RAV271" s="254"/>
      <c r="RAW271" s="254"/>
      <c r="RAX271" s="254"/>
      <c r="RAY271" s="254"/>
      <c r="RAZ271" s="254"/>
      <c r="RBA271" s="254"/>
      <c r="RBB271" s="254"/>
      <c r="RBC271" s="254"/>
      <c r="RBD271" s="254"/>
      <c r="RBE271" s="254"/>
      <c r="RBF271" s="254"/>
      <c r="RBG271" s="254"/>
      <c r="RBH271" s="254"/>
      <c r="RBI271" s="254"/>
      <c r="RBJ271" s="254"/>
      <c r="RBK271" s="254"/>
      <c r="RBL271" s="254"/>
      <c r="RBM271" s="254"/>
      <c r="RBN271" s="254"/>
      <c r="RBO271" s="254"/>
      <c r="RBP271" s="254"/>
      <c r="RBQ271" s="254"/>
      <c r="RBR271" s="254"/>
      <c r="RBS271" s="254"/>
      <c r="RBT271" s="254"/>
      <c r="RBU271" s="254"/>
      <c r="RBV271" s="254"/>
      <c r="RBW271" s="254"/>
      <c r="RBX271" s="254"/>
      <c r="RBY271" s="254"/>
      <c r="RBZ271" s="254"/>
      <c r="RCA271" s="254"/>
      <c r="RCB271" s="254"/>
      <c r="RCC271" s="254"/>
      <c r="RCD271" s="254"/>
      <c r="RCE271" s="254"/>
      <c r="RCF271" s="254"/>
      <c r="RCG271" s="254"/>
      <c r="RCH271" s="254"/>
      <c r="RCI271" s="254"/>
      <c r="RCJ271" s="254"/>
      <c r="RCK271" s="254"/>
      <c r="RCL271" s="254"/>
      <c r="RCM271" s="254"/>
      <c r="RCN271" s="254"/>
      <c r="RCO271" s="254"/>
      <c r="RCP271" s="254"/>
      <c r="RCQ271" s="254"/>
      <c r="RCR271" s="254"/>
      <c r="RCS271" s="254"/>
      <c r="RCT271" s="254"/>
      <c r="RCU271" s="254"/>
      <c r="RCV271" s="254"/>
      <c r="RCW271" s="254"/>
      <c r="RCX271" s="254"/>
      <c r="RCY271" s="254"/>
      <c r="RCZ271" s="254"/>
      <c r="RDA271" s="254"/>
      <c r="RDB271" s="254"/>
      <c r="RDC271" s="254"/>
      <c r="RDD271" s="254"/>
      <c r="RDE271" s="254"/>
      <c r="RDF271" s="254"/>
      <c r="RDG271" s="254"/>
      <c r="RDH271" s="254"/>
      <c r="RDI271" s="254"/>
      <c r="RDJ271" s="254"/>
      <c r="RDK271" s="254"/>
      <c r="RDL271" s="254"/>
      <c r="RDM271" s="254"/>
      <c r="RDN271" s="254"/>
      <c r="RDO271" s="254"/>
      <c r="RDP271" s="254"/>
      <c r="RDQ271" s="254"/>
      <c r="RDR271" s="254"/>
      <c r="RDS271" s="254"/>
      <c r="RDT271" s="254"/>
      <c r="RDU271" s="254"/>
      <c r="RDV271" s="254"/>
      <c r="RDW271" s="254"/>
      <c r="RDX271" s="254"/>
      <c r="RDY271" s="254"/>
      <c r="RDZ271" s="254"/>
      <c r="REA271" s="254"/>
      <c r="REB271" s="254"/>
      <c r="REC271" s="254"/>
      <c r="RED271" s="254"/>
      <c r="REE271" s="254"/>
      <c r="REF271" s="254"/>
      <c r="REG271" s="254"/>
      <c r="REH271" s="254"/>
      <c r="REI271" s="254"/>
      <c r="REJ271" s="254"/>
      <c r="REK271" s="254"/>
      <c r="REL271" s="254"/>
      <c r="REM271" s="254"/>
      <c r="REN271" s="254"/>
      <c r="REO271" s="254"/>
      <c r="REP271" s="254"/>
      <c r="REQ271" s="254"/>
      <c r="RER271" s="254"/>
      <c r="RES271" s="254"/>
      <c r="RET271" s="254"/>
      <c r="REU271" s="254"/>
      <c r="REV271" s="254"/>
      <c r="REW271" s="254"/>
      <c r="REX271" s="254"/>
      <c r="REY271" s="254"/>
      <c r="REZ271" s="254"/>
      <c r="RFA271" s="254"/>
      <c r="RFB271" s="254"/>
      <c r="RFC271" s="254"/>
      <c r="RFD271" s="254"/>
      <c r="RFE271" s="254"/>
      <c r="RFF271" s="254"/>
      <c r="RFG271" s="254"/>
      <c r="RFH271" s="254"/>
      <c r="RFI271" s="254"/>
      <c r="RFJ271" s="254"/>
      <c r="RFK271" s="254"/>
      <c r="RFL271" s="254"/>
      <c r="RFM271" s="254"/>
      <c r="RFN271" s="254"/>
      <c r="RFO271" s="254"/>
      <c r="RFP271" s="254"/>
      <c r="RFQ271" s="254"/>
      <c r="RFR271" s="254"/>
      <c r="RFS271" s="254"/>
      <c r="RFT271" s="254"/>
      <c r="RFU271" s="254"/>
      <c r="RFV271" s="254"/>
      <c r="RFW271" s="254"/>
      <c r="RFX271" s="254"/>
      <c r="RFY271" s="254"/>
      <c r="RFZ271" s="254"/>
      <c r="RGA271" s="254"/>
      <c r="RGB271" s="254"/>
      <c r="RGC271" s="254"/>
      <c r="RGD271" s="254"/>
      <c r="RGE271" s="254"/>
      <c r="RGF271" s="254"/>
      <c r="RGG271" s="254"/>
      <c r="RGH271" s="254"/>
      <c r="RGI271" s="254"/>
      <c r="RGJ271" s="254"/>
      <c r="RGK271" s="254"/>
      <c r="RGL271" s="254"/>
      <c r="RGM271" s="254"/>
      <c r="RGN271" s="254"/>
      <c r="RGO271" s="254"/>
      <c r="RGP271" s="254"/>
      <c r="RGQ271" s="254"/>
      <c r="RGR271" s="254"/>
      <c r="RGS271" s="254"/>
      <c r="RGT271" s="254"/>
      <c r="RGU271" s="254"/>
      <c r="RGV271" s="254"/>
      <c r="RGW271" s="254"/>
      <c r="RGX271" s="254"/>
      <c r="RGY271" s="254"/>
      <c r="RGZ271" s="254"/>
      <c r="RHA271" s="254"/>
      <c r="RHB271" s="254"/>
      <c r="RHC271" s="254"/>
      <c r="RHD271" s="254"/>
      <c r="RHE271" s="254"/>
      <c r="RHF271" s="254"/>
      <c r="RHG271" s="254"/>
      <c r="RHH271" s="254"/>
      <c r="RHI271" s="254"/>
      <c r="RHJ271" s="254"/>
      <c r="RHK271" s="254"/>
      <c r="RHL271" s="254"/>
      <c r="RHM271" s="254"/>
      <c r="RHN271" s="254"/>
      <c r="RHO271" s="254"/>
      <c r="RHP271" s="254"/>
      <c r="RHQ271" s="254"/>
      <c r="RHR271" s="254"/>
      <c r="RHS271" s="254"/>
      <c r="RHT271" s="254"/>
      <c r="RHU271" s="254"/>
      <c r="RHV271" s="254"/>
      <c r="RHW271" s="254"/>
      <c r="RHX271" s="254"/>
      <c r="RHY271" s="254"/>
      <c r="RHZ271" s="254"/>
      <c r="RIA271" s="254"/>
      <c r="RIB271" s="254"/>
      <c r="RIC271" s="254"/>
      <c r="RID271" s="254"/>
      <c r="RIE271" s="254"/>
      <c r="RIF271" s="254"/>
      <c r="RIG271" s="254"/>
      <c r="RIH271" s="254"/>
      <c r="RII271" s="254"/>
      <c r="RIJ271" s="254"/>
      <c r="RIK271" s="254"/>
      <c r="RIL271" s="254"/>
      <c r="RIM271" s="254"/>
      <c r="RIN271" s="254"/>
      <c r="RIO271" s="254"/>
      <c r="RIP271" s="254"/>
      <c r="RIQ271" s="254"/>
      <c r="RIR271" s="254"/>
      <c r="RIS271" s="254"/>
      <c r="RIT271" s="254"/>
      <c r="RIU271" s="254"/>
      <c r="RIV271" s="254"/>
      <c r="RIW271" s="254"/>
      <c r="RIX271" s="254"/>
      <c r="RIY271" s="254"/>
      <c r="RIZ271" s="254"/>
      <c r="RJA271" s="254"/>
      <c r="RJB271" s="254"/>
      <c r="RJC271" s="254"/>
      <c r="RJD271" s="254"/>
      <c r="RJE271" s="254"/>
      <c r="RJF271" s="254"/>
      <c r="RJG271" s="254"/>
      <c r="RJH271" s="254"/>
      <c r="RJI271" s="254"/>
      <c r="RJJ271" s="254"/>
      <c r="RJK271" s="254"/>
      <c r="RJL271" s="254"/>
      <c r="RJM271" s="254"/>
      <c r="RJN271" s="254"/>
      <c r="RJO271" s="254"/>
      <c r="RJP271" s="254"/>
      <c r="RJQ271" s="254"/>
      <c r="RJR271" s="254"/>
      <c r="RJS271" s="254"/>
      <c r="RJT271" s="254"/>
      <c r="RJU271" s="254"/>
      <c r="RJV271" s="254"/>
      <c r="RJW271" s="254"/>
      <c r="RJX271" s="254"/>
      <c r="RJY271" s="254"/>
      <c r="RJZ271" s="254"/>
      <c r="RKA271" s="254"/>
      <c r="RKB271" s="254"/>
      <c r="RKC271" s="254"/>
      <c r="RKD271" s="254"/>
      <c r="RKE271" s="254"/>
      <c r="RKF271" s="254"/>
      <c r="RKG271" s="254"/>
      <c r="RKH271" s="254"/>
      <c r="RKI271" s="254"/>
      <c r="RKJ271" s="254"/>
      <c r="RKK271" s="254"/>
      <c r="RKL271" s="254"/>
      <c r="RKM271" s="254"/>
      <c r="RKN271" s="254"/>
      <c r="RKO271" s="254"/>
      <c r="RKP271" s="254"/>
      <c r="RKQ271" s="254"/>
      <c r="RKR271" s="254"/>
      <c r="RKS271" s="254"/>
      <c r="RKT271" s="254"/>
      <c r="RKU271" s="254"/>
      <c r="RKV271" s="254"/>
      <c r="RKW271" s="254"/>
      <c r="RKX271" s="254"/>
      <c r="RKY271" s="254"/>
      <c r="RKZ271" s="254"/>
      <c r="RLA271" s="254"/>
      <c r="RLB271" s="254"/>
      <c r="RLC271" s="254"/>
      <c r="RLD271" s="254"/>
      <c r="RLE271" s="254"/>
      <c r="RLF271" s="254"/>
      <c r="RLG271" s="254"/>
      <c r="RLH271" s="254"/>
      <c r="RLI271" s="254"/>
      <c r="RLJ271" s="254"/>
      <c r="RLK271" s="254"/>
      <c r="RLL271" s="254"/>
      <c r="RLM271" s="254"/>
      <c r="RLN271" s="254"/>
      <c r="RLO271" s="254"/>
      <c r="RLP271" s="254"/>
      <c r="RLQ271" s="254"/>
      <c r="RLR271" s="254"/>
      <c r="RLS271" s="254"/>
      <c r="RLT271" s="254"/>
      <c r="RLU271" s="254"/>
      <c r="RLV271" s="254"/>
      <c r="RLW271" s="254"/>
      <c r="RLX271" s="254"/>
      <c r="RLY271" s="254"/>
      <c r="RLZ271" s="254"/>
      <c r="RMA271" s="254"/>
      <c r="RMB271" s="254"/>
      <c r="RMC271" s="254"/>
      <c r="RMD271" s="254"/>
      <c r="RME271" s="254"/>
      <c r="RMF271" s="254"/>
      <c r="RMG271" s="254"/>
      <c r="RMH271" s="254"/>
      <c r="RMI271" s="254"/>
      <c r="RMJ271" s="254"/>
      <c r="RMK271" s="254"/>
      <c r="RML271" s="254"/>
      <c r="RMM271" s="254"/>
      <c r="RMN271" s="254"/>
      <c r="RMO271" s="254"/>
      <c r="RMP271" s="254"/>
      <c r="RMQ271" s="254"/>
      <c r="RMR271" s="254"/>
      <c r="RMS271" s="254"/>
      <c r="RMT271" s="254"/>
      <c r="RMU271" s="254"/>
      <c r="RMV271" s="254"/>
      <c r="RMW271" s="254"/>
      <c r="RMX271" s="254"/>
      <c r="RMY271" s="254"/>
      <c r="RMZ271" s="254"/>
      <c r="RNA271" s="254"/>
      <c r="RNB271" s="254"/>
      <c r="RNC271" s="254"/>
      <c r="RND271" s="254"/>
      <c r="RNE271" s="254"/>
      <c r="RNF271" s="254"/>
      <c r="RNG271" s="254"/>
      <c r="RNH271" s="254"/>
      <c r="RNI271" s="254"/>
      <c r="RNJ271" s="254"/>
      <c r="RNK271" s="254"/>
      <c r="RNL271" s="254"/>
      <c r="RNM271" s="254"/>
      <c r="RNN271" s="254"/>
      <c r="RNO271" s="254"/>
      <c r="RNP271" s="254"/>
      <c r="RNQ271" s="254"/>
      <c r="RNR271" s="254"/>
      <c r="RNS271" s="254"/>
      <c r="RNT271" s="254"/>
      <c r="RNU271" s="254"/>
      <c r="RNV271" s="254"/>
      <c r="RNW271" s="254"/>
      <c r="RNX271" s="254"/>
      <c r="RNY271" s="254"/>
      <c r="RNZ271" s="254"/>
      <c r="ROA271" s="254"/>
      <c r="ROB271" s="254"/>
      <c r="ROC271" s="254"/>
      <c r="ROD271" s="254"/>
      <c r="ROE271" s="254"/>
      <c r="ROF271" s="254"/>
      <c r="ROG271" s="254"/>
      <c r="ROH271" s="254"/>
      <c r="ROI271" s="254"/>
      <c r="ROJ271" s="254"/>
      <c r="ROK271" s="254"/>
      <c r="ROL271" s="254"/>
      <c r="ROM271" s="254"/>
      <c r="RON271" s="254"/>
      <c r="ROO271" s="254"/>
      <c r="ROP271" s="254"/>
      <c r="ROQ271" s="254"/>
      <c r="ROR271" s="254"/>
      <c r="ROS271" s="254"/>
      <c r="ROT271" s="254"/>
      <c r="ROU271" s="254"/>
      <c r="ROV271" s="254"/>
      <c r="ROW271" s="254"/>
      <c r="ROX271" s="254"/>
      <c r="ROY271" s="254"/>
      <c r="ROZ271" s="254"/>
      <c r="RPA271" s="254"/>
      <c r="RPB271" s="254"/>
      <c r="RPC271" s="254"/>
      <c r="RPD271" s="254"/>
      <c r="RPE271" s="254"/>
      <c r="RPF271" s="254"/>
      <c r="RPG271" s="254"/>
      <c r="RPH271" s="254"/>
      <c r="RPI271" s="254"/>
      <c r="RPJ271" s="254"/>
      <c r="RPK271" s="254"/>
      <c r="RPL271" s="254"/>
      <c r="RPM271" s="254"/>
      <c r="RPN271" s="254"/>
      <c r="RPO271" s="254"/>
      <c r="RPP271" s="254"/>
      <c r="RPQ271" s="254"/>
      <c r="RPR271" s="254"/>
      <c r="RPS271" s="254"/>
      <c r="RPT271" s="254"/>
      <c r="RPU271" s="254"/>
      <c r="RPV271" s="254"/>
      <c r="RPW271" s="254"/>
      <c r="RPX271" s="254"/>
      <c r="RPY271" s="254"/>
      <c r="RPZ271" s="254"/>
      <c r="RQA271" s="254"/>
      <c r="RQB271" s="254"/>
      <c r="RQC271" s="254"/>
      <c r="RQD271" s="254"/>
      <c r="RQE271" s="254"/>
      <c r="RQF271" s="254"/>
      <c r="RQG271" s="254"/>
      <c r="RQH271" s="254"/>
      <c r="RQI271" s="254"/>
      <c r="RQJ271" s="254"/>
      <c r="RQK271" s="254"/>
      <c r="RQL271" s="254"/>
      <c r="RQM271" s="254"/>
      <c r="RQN271" s="254"/>
      <c r="RQO271" s="254"/>
      <c r="RQP271" s="254"/>
      <c r="RQQ271" s="254"/>
      <c r="RQR271" s="254"/>
      <c r="RQS271" s="254"/>
      <c r="RQT271" s="254"/>
      <c r="RQU271" s="254"/>
      <c r="RQV271" s="254"/>
      <c r="RQW271" s="254"/>
      <c r="RQX271" s="254"/>
      <c r="RQY271" s="254"/>
      <c r="RQZ271" s="254"/>
      <c r="RRA271" s="254"/>
      <c r="RRB271" s="254"/>
      <c r="RRC271" s="254"/>
      <c r="RRD271" s="254"/>
      <c r="RRE271" s="254"/>
      <c r="RRF271" s="254"/>
      <c r="RRG271" s="254"/>
      <c r="RRH271" s="254"/>
      <c r="RRI271" s="254"/>
      <c r="RRJ271" s="254"/>
      <c r="RRK271" s="254"/>
      <c r="RRL271" s="254"/>
      <c r="RRM271" s="254"/>
      <c r="RRN271" s="254"/>
      <c r="RRO271" s="254"/>
      <c r="RRP271" s="254"/>
      <c r="RRQ271" s="254"/>
      <c r="RRR271" s="254"/>
      <c r="RRS271" s="254"/>
      <c r="RRT271" s="254"/>
      <c r="RRU271" s="254"/>
      <c r="RRV271" s="254"/>
      <c r="RRW271" s="254"/>
      <c r="RRX271" s="254"/>
      <c r="RRY271" s="254"/>
      <c r="RRZ271" s="254"/>
      <c r="RSA271" s="254"/>
      <c r="RSB271" s="254"/>
      <c r="RSC271" s="254"/>
      <c r="RSD271" s="254"/>
      <c r="RSE271" s="254"/>
      <c r="RSF271" s="254"/>
      <c r="RSG271" s="254"/>
      <c r="RSH271" s="254"/>
      <c r="RSI271" s="254"/>
      <c r="RSJ271" s="254"/>
      <c r="RSK271" s="254"/>
      <c r="RSL271" s="254"/>
      <c r="RSM271" s="254"/>
      <c r="RSN271" s="254"/>
      <c r="RSO271" s="254"/>
      <c r="RSP271" s="254"/>
      <c r="RSQ271" s="254"/>
      <c r="RSR271" s="254"/>
      <c r="RSS271" s="254"/>
      <c r="RST271" s="254"/>
      <c r="RSU271" s="254"/>
      <c r="RSV271" s="254"/>
      <c r="RSW271" s="254"/>
      <c r="RSX271" s="254"/>
      <c r="RSY271" s="254"/>
      <c r="RSZ271" s="254"/>
      <c r="RTA271" s="254"/>
      <c r="RTB271" s="254"/>
      <c r="RTC271" s="254"/>
      <c r="RTD271" s="254"/>
      <c r="RTE271" s="254"/>
      <c r="RTF271" s="254"/>
      <c r="RTG271" s="254"/>
      <c r="RTH271" s="254"/>
      <c r="RTI271" s="254"/>
      <c r="RTJ271" s="254"/>
      <c r="RTK271" s="254"/>
      <c r="RTL271" s="254"/>
      <c r="RTM271" s="254"/>
      <c r="RTN271" s="254"/>
      <c r="RTO271" s="254"/>
      <c r="RTP271" s="254"/>
      <c r="RTQ271" s="254"/>
      <c r="RTR271" s="254"/>
      <c r="RTS271" s="254"/>
      <c r="RTT271" s="254"/>
      <c r="RTU271" s="254"/>
      <c r="RTV271" s="254"/>
      <c r="RTW271" s="254"/>
      <c r="RTX271" s="254"/>
      <c r="RTY271" s="254"/>
      <c r="RTZ271" s="254"/>
      <c r="RUA271" s="254"/>
      <c r="RUB271" s="254"/>
      <c r="RUC271" s="254"/>
      <c r="RUD271" s="254"/>
      <c r="RUE271" s="254"/>
      <c r="RUF271" s="254"/>
      <c r="RUG271" s="254"/>
      <c r="RUH271" s="254"/>
      <c r="RUI271" s="254"/>
      <c r="RUJ271" s="254"/>
      <c r="RUK271" s="254"/>
      <c r="RUL271" s="254"/>
      <c r="RUM271" s="254"/>
      <c r="RUN271" s="254"/>
      <c r="RUO271" s="254"/>
      <c r="RUP271" s="254"/>
      <c r="RUQ271" s="254"/>
      <c r="RUR271" s="254"/>
      <c r="RUS271" s="254"/>
      <c r="RUT271" s="254"/>
      <c r="RUU271" s="254"/>
      <c r="RUV271" s="254"/>
      <c r="RUW271" s="254"/>
      <c r="RUX271" s="254"/>
      <c r="RUY271" s="254"/>
      <c r="RUZ271" s="254"/>
      <c r="RVA271" s="254"/>
      <c r="RVB271" s="254"/>
      <c r="RVC271" s="254"/>
      <c r="RVD271" s="254"/>
      <c r="RVE271" s="254"/>
      <c r="RVF271" s="254"/>
      <c r="RVG271" s="254"/>
      <c r="RVH271" s="254"/>
      <c r="RVI271" s="254"/>
      <c r="RVJ271" s="254"/>
      <c r="RVK271" s="254"/>
      <c r="RVL271" s="254"/>
      <c r="RVM271" s="254"/>
      <c r="RVN271" s="254"/>
      <c r="RVO271" s="254"/>
      <c r="RVP271" s="254"/>
      <c r="RVQ271" s="254"/>
      <c r="RVR271" s="254"/>
      <c r="RVS271" s="254"/>
      <c r="RVT271" s="254"/>
      <c r="RVU271" s="254"/>
      <c r="RVV271" s="254"/>
      <c r="RVW271" s="254"/>
      <c r="RVX271" s="254"/>
      <c r="RVY271" s="254"/>
      <c r="RVZ271" s="254"/>
      <c r="RWA271" s="254"/>
      <c r="RWB271" s="254"/>
      <c r="RWC271" s="254"/>
      <c r="RWD271" s="254"/>
      <c r="RWE271" s="254"/>
      <c r="RWF271" s="254"/>
      <c r="RWG271" s="254"/>
      <c r="RWH271" s="254"/>
      <c r="RWI271" s="254"/>
      <c r="RWJ271" s="254"/>
      <c r="RWK271" s="254"/>
      <c r="RWL271" s="254"/>
      <c r="RWM271" s="254"/>
      <c r="RWN271" s="254"/>
      <c r="RWO271" s="254"/>
      <c r="RWP271" s="254"/>
      <c r="RWQ271" s="254"/>
      <c r="RWR271" s="254"/>
      <c r="RWS271" s="254"/>
      <c r="RWT271" s="254"/>
      <c r="RWU271" s="254"/>
      <c r="RWV271" s="254"/>
      <c r="RWW271" s="254"/>
      <c r="RWX271" s="254"/>
      <c r="RWY271" s="254"/>
      <c r="RWZ271" s="254"/>
      <c r="RXA271" s="254"/>
      <c r="RXB271" s="254"/>
      <c r="RXC271" s="254"/>
      <c r="RXD271" s="254"/>
      <c r="RXE271" s="254"/>
      <c r="RXF271" s="254"/>
      <c r="RXG271" s="254"/>
      <c r="RXH271" s="254"/>
      <c r="RXI271" s="254"/>
      <c r="RXJ271" s="254"/>
      <c r="RXK271" s="254"/>
      <c r="RXL271" s="254"/>
      <c r="RXM271" s="254"/>
      <c r="RXN271" s="254"/>
      <c r="RXO271" s="254"/>
      <c r="RXP271" s="254"/>
      <c r="RXQ271" s="254"/>
      <c r="RXR271" s="254"/>
      <c r="RXS271" s="254"/>
      <c r="RXT271" s="254"/>
      <c r="RXU271" s="254"/>
      <c r="RXV271" s="254"/>
      <c r="RXW271" s="254"/>
      <c r="RXX271" s="254"/>
      <c r="RXY271" s="254"/>
      <c r="RXZ271" s="254"/>
      <c r="RYA271" s="254"/>
      <c r="RYB271" s="254"/>
      <c r="RYC271" s="254"/>
      <c r="RYD271" s="254"/>
      <c r="RYE271" s="254"/>
      <c r="RYF271" s="254"/>
      <c r="RYG271" s="254"/>
      <c r="RYH271" s="254"/>
      <c r="RYI271" s="254"/>
      <c r="RYJ271" s="254"/>
      <c r="RYK271" s="254"/>
      <c r="RYL271" s="254"/>
      <c r="RYM271" s="254"/>
      <c r="RYN271" s="254"/>
      <c r="RYO271" s="254"/>
      <c r="RYP271" s="254"/>
      <c r="RYQ271" s="254"/>
      <c r="RYR271" s="254"/>
      <c r="RYS271" s="254"/>
      <c r="RYT271" s="254"/>
      <c r="RYU271" s="254"/>
      <c r="RYV271" s="254"/>
      <c r="RYW271" s="254"/>
      <c r="RYX271" s="254"/>
      <c r="RYY271" s="254"/>
      <c r="RYZ271" s="254"/>
      <c r="RZA271" s="254"/>
      <c r="RZB271" s="254"/>
      <c r="RZC271" s="254"/>
      <c r="RZD271" s="254"/>
      <c r="RZE271" s="254"/>
      <c r="RZF271" s="254"/>
      <c r="RZG271" s="254"/>
      <c r="RZH271" s="254"/>
      <c r="RZI271" s="254"/>
      <c r="RZJ271" s="254"/>
      <c r="RZK271" s="254"/>
      <c r="RZL271" s="254"/>
      <c r="RZM271" s="254"/>
      <c r="RZN271" s="254"/>
      <c r="RZO271" s="254"/>
      <c r="RZP271" s="254"/>
      <c r="RZQ271" s="254"/>
      <c r="RZR271" s="254"/>
      <c r="RZS271" s="254"/>
      <c r="RZT271" s="254"/>
      <c r="RZU271" s="254"/>
      <c r="RZV271" s="254"/>
      <c r="RZW271" s="254"/>
      <c r="RZX271" s="254"/>
      <c r="RZY271" s="254"/>
      <c r="RZZ271" s="254"/>
      <c r="SAA271" s="254"/>
      <c r="SAB271" s="254"/>
      <c r="SAC271" s="254"/>
      <c r="SAD271" s="254"/>
      <c r="SAE271" s="254"/>
      <c r="SAF271" s="254"/>
      <c r="SAG271" s="254"/>
      <c r="SAH271" s="254"/>
      <c r="SAI271" s="254"/>
      <c r="SAJ271" s="254"/>
      <c r="SAK271" s="254"/>
      <c r="SAL271" s="254"/>
      <c r="SAM271" s="254"/>
      <c r="SAN271" s="254"/>
      <c r="SAO271" s="254"/>
      <c r="SAP271" s="254"/>
      <c r="SAQ271" s="254"/>
      <c r="SAR271" s="254"/>
      <c r="SAS271" s="254"/>
      <c r="SAT271" s="254"/>
      <c r="SAU271" s="254"/>
      <c r="SAV271" s="254"/>
      <c r="SAW271" s="254"/>
      <c r="SAX271" s="254"/>
      <c r="SAY271" s="254"/>
      <c r="SAZ271" s="254"/>
      <c r="SBA271" s="254"/>
      <c r="SBB271" s="254"/>
      <c r="SBC271" s="254"/>
      <c r="SBD271" s="254"/>
      <c r="SBE271" s="254"/>
      <c r="SBF271" s="254"/>
      <c r="SBG271" s="254"/>
      <c r="SBH271" s="254"/>
      <c r="SBI271" s="254"/>
      <c r="SBJ271" s="254"/>
      <c r="SBK271" s="254"/>
      <c r="SBL271" s="254"/>
      <c r="SBM271" s="254"/>
      <c r="SBN271" s="254"/>
      <c r="SBO271" s="254"/>
      <c r="SBP271" s="254"/>
      <c r="SBQ271" s="254"/>
      <c r="SBR271" s="254"/>
      <c r="SBS271" s="254"/>
      <c r="SBT271" s="254"/>
      <c r="SBU271" s="254"/>
      <c r="SBV271" s="254"/>
      <c r="SBW271" s="254"/>
      <c r="SBX271" s="254"/>
      <c r="SBY271" s="254"/>
      <c r="SBZ271" s="254"/>
      <c r="SCA271" s="254"/>
      <c r="SCB271" s="254"/>
      <c r="SCC271" s="254"/>
      <c r="SCD271" s="254"/>
      <c r="SCE271" s="254"/>
      <c r="SCF271" s="254"/>
      <c r="SCG271" s="254"/>
      <c r="SCH271" s="254"/>
      <c r="SCI271" s="254"/>
      <c r="SCJ271" s="254"/>
      <c r="SCK271" s="254"/>
      <c r="SCL271" s="254"/>
      <c r="SCM271" s="254"/>
      <c r="SCN271" s="254"/>
      <c r="SCO271" s="254"/>
      <c r="SCP271" s="254"/>
      <c r="SCQ271" s="254"/>
      <c r="SCR271" s="254"/>
      <c r="SCS271" s="254"/>
      <c r="SCT271" s="254"/>
      <c r="SCU271" s="254"/>
      <c r="SCV271" s="254"/>
      <c r="SCW271" s="254"/>
      <c r="SCX271" s="254"/>
      <c r="SCY271" s="254"/>
      <c r="SCZ271" s="254"/>
      <c r="SDA271" s="254"/>
      <c r="SDB271" s="254"/>
      <c r="SDC271" s="254"/>
      <c r="SDD271" s="254"/>
      <c r="SDE271" s="254"/>
      <c r="SDF271" s="254"/>
      <c r="SDG271" s="254"/>
      <c r="SDH271" s="254"/>
      <c r="SDI271" s="254"/>
      <c r="SDJ271" s="254"/>
      <c r="SDK271" s="254"/>
      <c r="SDL271" s="254"/>
      <c r="SDM271" s="254"/>
      <c r="SDN271" s="254"/>
      <c r="SDO271" s="254"/>
      <c r="SDP271" s="254"/>
      <c r="SDQ271" s="254"/>
      <c r="SDR271" s="254"/>
      <c r="SDS271" s="254"/>
      <c r="SDT271" s="254"/>
      <c r="SDU271" s="254"/>
      <c r="SDV271" s="254"/>
      <c r="SDW271" s="254"/>
      <c r="SDX271" s="254"/>
      <c r="SDY271" s="254"/>
      <c r="SDZ271" s="254"/>
      <c r="SEA271" s="254"/>
      <c r="SEB271" s="254"/>
      <c r="SEC271" s="254"/>
      <c r="SED271" s="254"/>
      <c r="SEE271" s="254"/>
      <c r="SEF271" s="254"/>
      <c r="SEG271" s="254"/>
      <c r="SEH271" s="254"/>
      <c r="SEI271" s="254"/>
      <c r="SEJ271" s="254"/>
      <c r="SEK271" s="254"/>
      <c r="SEL271" s="254"/>
      <c r="SEM271" s="254"/>
      <c r="SEN271" s="254"/>
      <c r="SEO271" s="254"/>
      <c r="SEP271" s="254"/>
      <c r="SEQ271" s="254"/>
      <c r="SER271" s="254"/>
      <c r="SES271" s="254"/>
      <c r="SET271" s="254"/>
      <c r="SEU271" s="254"/>
      <c r="SEV271" s="254"/>
      <c r="SEW271" s="254"/>
      <c r="SEX271" s="254"/>
      <c r="SEY271" s="254"/>
      <c r="SEZ271" s="254"/>
      <c r="SFA271" s="254"/>
      <c r="SFB271" s="254"/>
      <c r="SFC271" s="254"/>
      <c r="SFD271" s="254"/>
      <c r="SFE271" s="254"/>
      <c r="SFF271" s="254"/>
      <c r="SFG271" s="254"/>
      <c r="SFH271" s="254"/>
      <c r="SFI271" s="254"/>
      <c r="SFJ271" s="254"/>
      <c r="SFK271" s="254"/>
      <c r="SFL271" s="254"/>
      <c r="SFM271" s="254"/>
      <c r="SFN271" s="254"/>
      <c r="SFO271" s="254"/>
      <c r="SFP271" s="254"/>
      <c r="SFQ271" s="254"/>
      <c r="SFR271" s="254"/>
      <c r="SFS271" s="254"/>
      <c r="SFT271" s="254"/>
      <c r="SFU271" s="254"/>
      <c r="SFV271" s="254"/>
      <c r="SFW271" s="254"/>
      <c r="SFX271" s="254"/>
      <c r="SFY271" s="254"/>
      <c r="SFZ271" s="254"/>
      <c r="SGA271" s="254"/>
      <c r="SGB271" s="254"/>
      <c r="SGC271" s="254"/>
      <c r="SGD271" s="254"/>
      <c r="SGE271" s="254"/>
      <c r="SGF271" s="254"/>
      <c r="SGG271" s="254"/>
      <c r="SGH271" s="254"/>
      <c r="SGI271" s="254"/>
      <c r="SGJ271" s="254"/>
      <c r="SGK271" s="254"/>
      <c r="SGL271" s="254"/>
      <c r="SGM271" s="254"/>
      <c r="SGN271" s="254"/>
      <c r="SGO271" s="254"/>
      <c r="SGP271" s="254"/>
      <c r="SGQ271" s="254"/>
      <c r="SGR271" s="254"/>
      <c r="SGS271" s="254"/>
      <c r="SGT271" s="254"/>
      <c r="SGU271" s="254"/>
      <c r="SGV271" s="254"/>
      <c r="SGW271" s="254"/>
      <c r="SGX271" s="254"/>
      <c r="SGY271" s="254"/>
      <c r="SGZ271" s="254"/>
      <c r="SHA271" s="254"/>
      <c r="SHB271" s="254"/>
      <c r="SHC271" s="254"/>
      <c r="SHD271" s="254"/>
      <c r="SHE271" s="254"/>
      <c r="SHF271" s="254"/>
      <c r="SHG271" s="254"/>
      <c r="SHH271" s="254"/>
      <c r="SHI271" s="254"/>
      <c r="SHJ271" s="254"/>
      <c r="SHK271" s="254"/>
      <c r="SHL271" s="254"/>
      <c r="SHM271" s="254"/>
      <c r="SHN271" s="254"/>
      <c r="SHO271" s="254"/>
      <c r="SHP271" s="254"/>
      <c r="SHQ271" s="254"/>
      <c r="SHR271" s="254"/>
      <c r="SHS271" s="254"/>
      <c r="SHT271" s="254"/>
      <c r="SHU271" s="254"/>
      <c r="SHV271" s="254"/>
      <c r="SHW271" s="254"/>
      <c r="SHX271" s="254"/>
      <c r="SHY271" s="254"/>
      <c r="SHZ271" s="254"/>
      <c r="SIA271" s="254"/>
      <c r="SIB271" s="254"/>
      <c r="SIC271" s="254"/>
      <c r="SID271" s="254"/>
      <c r="SIE271" s="254"/>
      <c r="SIF271" s="254"/>
      <c r="SIG271" s="254"/>
      <c r="SIH271" s="254"/>
      <c r="SII271" s="254"/>
      <c r="SIJ271" s="254"/>
      <c r="SIK271" s="254"/>
      <c r="SIL271" s="254"/>
      <c r="SIM271" s="254"/>
      <c r="SIN271" s="254"/>
      <c r="SIO271" s="254"/>
      <c r="SIP271" s="254"/>
      <c r="SIQ271" s="254"/>
      <c r="SIR271" s="254"/>
      <c r="SIS271" s="254"/>
      <c r="SIT271" s="254"/>
      <c r="SIU271" s="254"/>
      <c r="SIV271" s="254"/>
      <c r="SIW271" s="254"/>
      <c r="SIX271" s="254"/>
      <c r="SIY271" s="254"/>
      <c r="SIZ271" s="254"/>
      <c r="SJA271" s="254"/>
      <c r="SJB271" s="254"/>
      <c r="SJC271" s="254"/>
      <c r="SJD271" s="254"/>
      <c r="SJE271" s="254"/>
      <c r="SJF271" s="254"/>
      <c r="SJG271" s="254"/>
      <c r="SJH271" s="254"/>
      <c r="SJI271" s="254"/>
      <c r="SJJ271" s="254"/>
      <c r="SJK271" s="254"/>
      <c r="SJL271" s="254"/>
      <c r="SJM271" s="254"/>
      <c r="SJN271" s="254"/>
      <c r="SJO271" s="254"/>
      <c r="SJP271" s="254"/>
      <c r="SJQ271" s="254"/>
      <c r="SJR271" s="254"/>
      <c r="SJS271" s="254"/>
      <c r="SJT271" s="254"/>
      <c r="SJU271" s="254"/>
      <c r="SJV271" s="254"/>
      <c r="SJW271" s="254"/>
      <c r="SJX271" s="254"/>
      <c r="SJY271" s="254"/>
      <c r="SJZ271" s="254"/>
      <c r="SKA271" s="254"/>
      <c r="SKB271" s="254"/>
      <c r="SKC271" s="254"/>
      <c r="SKD271" s="254"/>
      <c r="SKE271" s="254"/>
      <c r="SKF271" s="254"/>
      <c r="SKG271" s="254"/>
      <c r="SKH271" s="254"/>
      <c r="SKI271" s="254"/>
      <c r="SKJ271" s="254"/>
      <c r="SKK271" s="254"/>
      <c r="SKL271" s="254"/>
      <c r="SKM271" s="254"/>
      <c r="SKN271" s="254"/>
      <c r="SKO271" s="254"/>
      <c r="SKP271" s="254"/>
      <c r="SKQ271" s="254"/>
      <c r="SKR271" s="254"/>
      <c r="SKS271" s="254"/>
      <c r="SKT271" s="254"/>
      <c r="SKU271" s="254"/>
      <c r="SKV271" s="254"/>
      <c r="SKW271" s="254"/>
      <c r="SKX271" s="254"/>
      <c r="SKY271" s="254"/>
      <c r="SKZ271" s="254"/>
      <c r="SLA271" s="254"/>
      <c r="SLB271" s="254"/>
      <c r="SLC271" s="254"/>
      <c r="SLD271" s="254"/>
      <c r="SLE271" s="254"/>
      <c r="SLF271" s="254"/>
      <c r="SLG271" s="254"/>
      <c r="SLH271" s="254"/>
      <c r="SLI271" s="254"/>
      <c r="SLJ271" s="254"/>
      <c r="SLK271" s="254"/>
      <c r="SLL271" s="254"/>
      <c r="SLM271" s="254"/>
      <c r="SLN271" s="254"/>
      <c r="SLO271" s="254"/>
      <c r="SLP271" s="254"/>
      <c r="SLQ271" s="254"/>
      <c r="SLR271" s="254"/>
      <c r="SLS271" s="254"/>
      <c r="SLT271" s="254"/>
      <c r="SLU271" s="254"/>
      <c r="SLV271" s="254"/>
      <c r="SLW271" s="254"/>
      <c r="SLX271" s="254"/>
      <c r="SLY271" s="254"/>
      <c r="SLZ271" s="254"/>
      <c r="SMA271" s="254"/>
      <c r="SMB271" s="254"/>
      <c r="SMC271" s="254"/>
      <c r="SMD271" s="254"/>
      <c r="SME271" s="254"/>
      <c r="SMF271" s="254"/>
      <c r="SMG271" s="254"/>
      <c r="SMH271" s="254"/>
      <c r="SMI271" s="254"/>
      <c r="SMJ271" s="254"/>
      <c r="SMK271" s="254"/>
      <c r="SML271" s="254"/>
      <c r="SMM271" s="254"/>
      <c r="SMN271" s="254"/>
      <c r="SMO271" s="254"/>
      <c r="SMP271" s="254"/>
      <c r="SMQ271" s="254"/>
      <c r="SMR271" s="254"/>
      <c r="SMS271" s="254"/>
      <c r="SMT271" s="254"/>
      <c r="SMU271" s="254"/>
      <c r="SMV271" s="254"/>
      <c r="SMW271" s="254"/>
      <c r="SMX271" s="254"/>
      <c r="SMY271" s="254"/>
      <c r="SMZ271" s="254"/>
      <c r="SNA271" s="254"/>
      <c r="SNB271" s="254"/>
      <c r="SNC271" s="254"/>
      <c r="SND271" s="254"/>
      <c r="SNE271" s="254"/>
      <c r="SNF271" s="254"/>
      <c r="SNG271" s="254"/>
      <c r="SNH271" s="254"/>
      <c r="SNI271" s="254"/>
      <c r="SNJ271" s="254"/>
      <c r="SNK271" s="254"/>
      <c r="SNL271" s="254"/>
      <c r="SNM271" s="254"/>
      <c r="SNN271" s="254"/>
      <c r="SNO271" s="254"/>
      <c r="SNP271" s="254"/>
      <c r="SNQ271" s="254"/>
      <c r="SNR271" s="254"/>
      <c r="SNS271" s="254"/>
      <c r="SNT271" s="254"/>
      <c r="SNU271" s="254"/>
      <c r="SNV271" s="254"/>
      <c r="SNW271" s="254"/>
      <c r="SNX271" s="254"/>
      <c r="SNY271" s="254"/>
      <c r="SNZ271" s="254"/>
      <c r="SOA271" s="254"/>
      <c r="SOB271" s="254"/>
      <c r="SOC271" s="254"/>
      <c r="SOD271" s="254"/>
      <c r="SOE271" s="254"/>
      <c r="SOF271" s="254"/>
      <c r="SOG271" s="254"/>
      <c r="SOH271" s="254"/>
      <c r="SOI271" s="254"/>
      <c r="SOJ271" s="254"/>
      <c r="SOK271" s="254"/>
      <c r="SOL271" s="254"/>
      <c r="SOM271" s="254"/>
      <c r="SON271" s="254"/>
      <c r="SOO271" s="254"/>
      <c r="SOP271" s="254"/>
      <c r="SOQ271" s="254"/>
      <c r="SOR271" s="254"/>
      <c r="SOS271" s="254"/>
      <c r="SOT271" s="254"/>
      <c r="SOU271" s="254"/>
      <c r="SOV271" s="254"/>
      <c r="SOW271" s="254"/>
      <c r="SOX271" s="254"/>
      <c r="SOY271" s="254"/>
      <c r="SOZ271" s="254"/>
      <c r="SPA271" s="254"/>
      <c r="SPB271" s="254"/>
      <c r="SPC271" s="254"/>
      <c r="SPD271" s="254"/>
      <c r="SPE271" s="254"/>
      <c r="SPF271" s="254"/>
      <c r="SPG271" s="254"/>
      <c r="SPH271" s="254"/>
      <c r="SPI271" s="254"/>
      <c r="SPJ271" s="254"/>
      <c r="SPK271" s="254"/>
      <c r="SPL271" s="254"/>
      <c r="SPM271" s="254"/>
      <c r="SPN271" s="254"/>
      <c r="SPO271" s="254"/>
      <c r="SPP271" s="254"/>
      <c r="SPQ271" s="254"/>
      <c r="SPR271" s="254"/>
      <c r="SPS271" s="254"/>
      <c r="SPT271" s="254"/>
      <c r="SPU271" s="254"/>
      <c r="SPV271" s="254"/>
      <c r="SPW271" s="254"/>
      <c r="SPX271" s="254"/>
      <c r="SPY271" s="254"/>
      <c r="SPZ271" s="254"/>
      <c r="SQA271" s="254"/>
      <c r="SQB271" s="254"/>
      <c r="SQC271" s="254"/>
      <c r="SQD271" s="254"/>
      <c r="SQE271" s="254"/>
      <c r="SQF271" s="254"/>
      <c r="SQG271" s="254"/>
      <c r="SQH271" s="254"/>
      <c r="SQI271" s="254"/>
      <c r="SQJ271" s="254"/>
      <c r="SQK271" s="254"/>
      <c r="SQL271" s="254"/>
      <c r="SQM271" s="254"/>
      <c r="SQN271" s="254"/>
      <c r="SQO271" s="254"/>
      <c r="SQP271" s="254"/>
      <c r="SQQ271" s="254"/>
      <c r="SQR271" s="254"/>
      <c r="SQS271" s="254"/>
      <c r="SQT271" s="254"/>
      <c r="SQU271" s="254"/>
      <c r="SQV271" s="254"/>
      <c r="SQW271" s="254"/>
      <c r="SQX271" s="254"/>
      <c r="SQY271" s="254"/>
      <c r="SQZ271" s="254"/>
      <c r="SRA271" s="254"/>
      <c r="SRB271" s="254"/>
      <c r="SRC271" s="254"/>
      <c r="SRD271" s="254"/>
      <c r="SRE271" s="254"/>
      <c r="SRF271" s="254"/>
      <c r="SRG271" s="254"/>
      <c r="SRH271" s="254"/>
      <c r="SRI271" s="254"/>
      <c r="SRJ271" s="254"/>
      <c r="SRK271" s="254"/>
      <c r="SRL271" s="254"/>
      <c r="SRM271" s="254"/>
      <c r="SRN271" s="254"/>
      <c r="SRO271" s="254"/>
      <c r="SRP271" s="254"/>
      <c r="SRQ271" s="254"/>
      <c r="SRR271" s="254"/>
      <c r="SRS271" s="254"/>
      <c r="SRT271" s="254"/>
      <c r="SRU271" s="254"/>
      <c r="SRV271" s="254"/>
      <c r="SRW271" s="254"/>
      <c r="SRX271" s="254"/>
      <c r="SRY271" s="254"/>
      <c r="SRZ271" s="254"/>
      <c r="SSA271" s="254"/>
      <c r="SSB271" s="254"/>
      <c r="SSC271" s="254"/>
      <c r="SSD271" s="254"/>
      <c r="SSE271" s="254"/>
      <c r="SSF271" s="254"/>
      <c r="SSG271" s="254"/>
      <c r="SSH271" s="254"/>
      <c r="SSI271" s="254"/>
      <c r="SSJ271" s="254"/>
      <c r="SSK271" s="254"/>
      <c r="SSL271" s="254"/>
      <c r="SSM271" s="254"/>
      <c r="SSN271" s="254"/>
      <c r="SSO271" s="254"/>
      <c r="SSP271" s="254"/>
      <c r="SSQ271" s="254"/>
      <c r="SSR271" s="254"/>
      <c r="SSS271" s="254"/>
      <c r="SST271" s="254"/>
      <c r="SSU271" s="254"/>
      <c r="SSV271" s="254"/>
      <c r="SSW271" s="254"/>
      <c r="SSX271" s="254"/>
      <c r="SSY271" s="254"/>
      <c r="SSZ271" s="254"/>
      <c r="STA271" s="254"/>
      <c r="STB271" s="254"/>
      <c r="STC271" s="254"/>
      <c r="STD271" s="254"/>
      <c r="STE271" s="254"/>
      <c r="STF271" s="254"/>
      <c r="STG271" s="254"/>
      <c r="STH271" s="254"/>
      <c r="STI271" s="254"/>
      <c r="STJ271" s="254"/>
      <c r="STK271" s="254"/>
      <c r="STL271" s="254"/>
      <c r="STM271" s="254"/>
      <c r="STN271" s="254"/>
      <c r="STO271" s="254"/>
      <c r="STP271" s="254"/>
      <c r="STQ271" s="254"/>
      <c r="STR271" s="254"/>
      <c r="STS271" s="254"/>
      <c r="STT271" s="254"/>
      <c r="STU271" s="254"/>
      <c r="STV271" s="254"/>
      <c r="STW271" s="254"/>
      <c r="STX271" s="254"/>
      <c r="STY271" s="254"/>
      <c r="STZ271" s="254"/>
      <c r="SUA271" s="254"/>
      <c r="SUB271" s="254"/>
      <c r="SUC271" s="254"/>
      <c r="SUD271" s="254"/>
      <c r="SUE271" s="254"/>
      <c r="SUF271" s="254"/>
      <c r="SUG271" s="254"/>
      <c r="SUH271" s="254"/>
      <c r="SUI271" s="254"/>
      <c r="SUJ271" s="254"/>
      <c r="SUK271" s="254"/>
      <c r="SUL271" s="254"/>
      <c r="SUM271" s="254"/>
      <c r="SUN271" s="254"/>
      <c r="SUO271" s="254"/>
      <c r="SUP271" s="254"/>
      <c r="SUQ271" s="254"/>
      <c r="SUR271" s="254"/>
      <c r="SUS271" s="254"/>
      <c r="SUT271" s="254"/>
      <c r="SUU271" s="254"/>
      <c r="SUV271" s="254"/>
      <c r="SUW271" s="254"/>
      <c r="SUX271" s="254"/>
      <c r="SUY271" s="254"/>
      <c r="SUZ271" s="254"/>
      <c r="SVA271" s="254"/>
      <c r="SVB271" s="254"/>
      <c r="SVC271" s="254"/>
      <c r="SVD271" s="254"/>
      <c r="SVE271" s="254"/>
      <c r="SVF271" s="254"/>
      <c r="SVG271" s="254"/>
      <c r="SVH271" s="254"/>
      <c r="SVI271" s="254"/>
      <c r="SVJ271" s="254"/>
      <c r="SVK271" s="254"/>
      <c r="SVL271" s="254"/>
      <c r="SVM271" s="254"/>
      <c r="SVN271" s="254"/>
      <c r="SVO271" s="254"/>
      <c r="SVP271" s="254"/>
      <c r="SVQ271" s="254"/>
      <c r="SVR271" s="254"/>
      <c r="SVS271" s="254"/>
      <c r="SVT271" s="254"/>
      <c r="SVU271" s="254"/>
      <c r="SVV271" s="254"/>
      <c r="SVW271" s="254"/>
      <c r="SVX271" s="254"/>
      <c r="SVY271" s="254"/>
      <c r="SVZ271" s="254"/>
      <c r="SWA271" s="254"/>
      <c r="SWB271" s="254"/>
      <c r="SWC271" s="254"/>
      <c r="SWD271" s="254"/>
      <c r="SWE271" s="254"/>
      <c r="SWF271" s="254"/>
      <c r="SWG271" s="254"/>
      <c r="SWH271" s="254"/>
      <c r="SWI271" s="254"/>
      <c r="SWJ271" s="254"/>
      <c r="SWK271" s="254"/>
      <c r="SWL271" s="254"/>
      <c r="SWM271" s="254"/>
      <c r="SWN271" s="254"/>
      <c r="SWO271" s="254"/>
      <c r="SWP271" s="254"/>
      <c r="SWQ271" s="254"/>
      <c r="SWR271" s="254"/>
      <c r="SWS271" s="254"/>
      <c r="SWT271" s="254"/>
      <c r="SWU271" s="254"/>
      <c r="SWV271" s="254"/>
      <c r="SWW271" s="254"/>
      <c r="SWX271" s="254"/>
      <c r="SWY271" s="254"/>
      <c r="SWZ271" s="254"/>
      <c r="SXA271" s="254"/>
      <c r="SXB271" s="254"/>
      <c r="SXC271" s="254"/>
      <c r="SXD271" s="254"/>
      <c r="SXE271" s="254"/>
      <c r="SXF271" s="254"/>
      <c r="SXG271" s="254"/>
      <c r="SXH271" s="254"/>
      <c r="SXI271" s="254"/>
      <c r="SXJ271" s="254"/>
      <c r="SXK271" s="254"/>
      <c r="SXL271" s="254"/>
      <c r="SXM271" s="254"/>
      <c r="SXN271" s="254"/>
      <c r="SXO271" s="254"/>
      <c r="SXP271" s="254"/>
      <c r="SXQ271" s="254"/>
      <c r="SXR271" s="254"/>
      <c r="SXS271" s="254"/>
      <c r="SXT271" s="254"/>
      <c r="SXU271" s="254"/>
      <c r="SXV271" s="254"/>
      <c r="SXW271" s="254"/>
      <c r="SXX271" s="254"/>
      <c r="SXY271" s="254"/>
      <c r="SXZ271" s="254"/>
      <c r="SYA271" s="254"/>
      <c r="SYB271" s="254"/>
      <c r="SYC271" s="254"/>
      <c r="SYD271" s="254"/>
      <c r="SYE271" s="254"/>
      <c r="SYF271" s="254"/>
      <c r="SYG271" s="254"/>
      <c r="SYH271" s="254"/>
      <c r="SYI271" s="254"/>
      <c r="SYJ271" s="254"/>
      <c r="SYK271" s="254"/>
      <c r="SYL271" s="254"/>
      <c r="SYM271" s="254"/>
      <c r="SYN271" s="254"/>
      <c r="SYO271" s="254"/>
      <c r="SYP271" s="254"/>
      <c r="SYQ271" s="254"/>
      <c r="SYR271" s="254"/>
      <c r="SYS271" s="254"/>
      <c r="SYT271" s="254"/>
      <c r="SYU271" s="254"/>
      <c r="SYV271" s="254"/>
      <c r="SYW271" s="254"/>
      <c r="SYX271" s="254"/>
      <c r="SYY271" s="254"/>
      <c r="SYZ271" s="254"/>
      <c r="SZA271" s="254"/>
      <c r="SZB271" s="254"/>
      <c r="SZC271" s="254"/>
      <c r="SZD271" s="254"/>
      <c r="SZE271" s="254"/>
      <c r="SZF271" s="254"/>
      <c r="SZG271" s="254"/>
      <c r="SZH271" s="254"/>
      <c r="SZI271" s="254"/>
      <c r="SZJ271" s="254"/>
      <c r="SZK271" s="254"/>
      <c r="SZL271" s="254"/>
      <c r="SZM271" s="254"/>
      <c r="SZN271" s="254"/>
      <c r="SZO271" s="254"/>
      <c r="SZP271" s="254"/>
      <c r="SZQ271" s="254"/>
      <c r="SZR271" s="254"/>
      <c r="SZS271" s="254"/>
      <c r="SZT271" s="254"/>
      <c r="SZU271" s="254"/>
      <c r="SZV271" s="254"/>
      <c r="SZW271" s="254"/>
      <c r="SZX271" s="254"/>
      <c r="SZY271" s="254"/>
      <c r="SZZ271" s="254"/>
      <c r="TAA271" s="254"/>
      <c r="TAB271" s="254"/>
      <c r="TAC271" s="254"/>
      <c r="TAD271" s="254"/>
      <c r="TAE271" s="254"/>
      <c r="TAF271" s="254"/>
      <c r="TAG271" s="254"/>
      <c r="TAH271" s="254"/>
      <c r="TAI271" s="254"/>
      <c r="TAJ271" s="254"/>
      <c r="TAK271" s="254"/>
      <c r="TAL271" s="254"/>
      <c r="TAM271" s="254"/>
      <c r="TAN271" s="254"/>
      <c r="TAO271" s="254"/>
      <c r="TAP271" s="254"/>
      <c r="TAQ271" s="254"/>
      <c r="TAR271" s="254"/>
      <c r="TAS271" s="254"/>
      <c r="TAT271" s="254"/>
      <c r="TAU271" s="254"/>
      <c r="TAV271" s="254"/>
      <c r="TAW271" s="254"/>
      <c r="TAX271" s="254"/>
      <c r="TAY271" s="254"/>
      <c r="TAZ271" s="254"/>
      <c r="TBA271" s="254"/>
      <c r="TBB271" s="254"/>
      <c r="TBC271" s="254"/>
      <c r="TBD271" s="254"/>
      <c r="TBE271" s="254"/>
      <c r="TBF271" s="254"/>
      <c r="TBG271" s="254"/>
      <c r="TBH271" s="254"/>
      <c r="TBI271" s="254"/>
      <c r="TBJ271" s="254"/>
      <c r="TBK271" s="254"/>
      <c r="TBL271" s="254"/>
      <c r="TBM271" s="254"/>
      <c r="TBN271" s="254"/>
      <c r="TBO271" s="254"/>
      <c r="TBP271" s="254"/>
      <c r="TBQ271" s="254"/>
      <c r="TBR271" s="254"/>
      <c r="TBS271" s="254"/>
      <c r="TBT271" s="254"/>
      <c r="TBU271" s="254"/>
      <c r="TBV271" s="254"/>
      <c r="TBW271" s="254"/>
      <c r="TBX271" s="254"/>
      <c r="TBY271" s="254"/>
      <c r="TBZ271" s="254"/>
      <c r="TCA271" s="254"/>
      <c r="TCB271" s="254"/>
      <c r="TCC271" s="254"/>
      <c r="TCD271" s="254"/>
      <c r="TCE271" s="254"/>
      <c r="TCF271" s="254"/>
      <c r="TCG271" s="254"/>
      <c r="TCH271" s="254"/>
      <c r="TCI271" s="254"/>
      <c r="TCJ271" s="254"/>
      <c r="TCK271" s="254"/>
      <c r="TCL271" s="254"/>
      <c r="TCM271" s="254"/>
      <c r="TCN271" s="254"/>
      <c r="TCO271" s="254"/>
      <c r="TCP271" s="254"/>
      <c r="TCQ271" s="254"/>
      <c r="TCR271" s="254"/>
      <c r="TCS271" s="254"/>
      <c r="TCT271" s="254"/>
      <c r="TCU271" s="254"/>
      <c r="TCV271" s="254"/>
      <c r="TCW271" s="254"/>
      <c r="TCX271" s="254"/>
      <c r="TCY271" s="254"/>
      <c r="TCZ271" s="254"/>
      <c r="TDA271" s="254"/>
      <c r="TDB271" s="254"/>
      <c r="TDC271" s="254"/>
      <c r="TDD271" s="254"/>
      <c r="TDE271" s="254"/>
      <c r="TDF271" s="254"/>
      <c r="TDG271" s="254"/>
      <c r="TDH271" s="254"/>
      <c r="TDI271" s="254"/>
      <c r="TDJ271" s="254"/>
      <c r="TDK271" s="254"/>
      <c r="TDL271" s="254"/>
      <c r="TDM271" s="254"/>
      <c r="TDN271" s="254"/>
      <c r="TDO271" s="254"/>
      <c r="TDP271" s="254"/>
      <c r="TDQ271" s="254"/>
      <c r="TDR271" s="254"/>
      <c r="TDS271" s="254"/>
      <c r="TDT271" s="254"/>
      <c r="TDU271" s="254"/>
      <c r="TDV271" s="254"/>
      <c r="TDW271" s="254"/>
      <c r="TDX271" s="254"/>
      <c r="TDY271" s="254"/>
      <c r="TDZ271" s="254"/>
      <c r="TEA271" s="254"/>
      <c r="TEB271" s="254"/>
      <c r="TEC271" s="254"/>
      <c r="TED271" s="254"/>
      <c r="TEE271" s="254"/>
      <c r="TEF271" s="254"/>
      <c r="TEG271" s="254"/>
      <c r="TEH271" s="254"/>
      <c r="TEI271" s="254"/>
      <c r="TEJ271" s="254"/>
      <c r="TEK271" s="254"/>
      <c r="TEL271" s="254"/>
      <c r="TEM271" s="254"/>
      <c r="TEN271" s="254"/>
      <c r="TEO271" s="254"/>
      <c r="TEP271" s="254"/>
      <c r="TEQ271" s="254"/>
      <c r="TER271" s="254"/>
      <c r="TES271" s="254"/>
      <c r="TET271" s="254"/>
      <c r="TEU271" s="254"/>
      <c r="TEV271" s="254"/>
      <c r="TEW271" s="254"/>
      <c r="TEX271" s="254"/>
      <c r="TEY271" s="254"/>
      <c r="TEZ271" s="254"/>
      <c r="TFA271" s="254"/>
      <c r="TFB271" s="254"/>
      <c r="TFC271" s="254"/>
      <c r="TFD271" s="254"/>
      <c r="TFE271" s="254"/>
      <c r="TFF271" s="254"/>
      <c r="TFG271" s="254"/>
      <c r="TFH271" s="254"/>
      <c r="TFI271" s="254"/>
      <c r="TFJ271" s="254"/>
      <c r="TFK271" s="254"/>
      <c r="TFL271" s="254"/>
      <c r="TFM271" s="254"/>
      <c r="TFN271" s="254"/>
      <c r="TFO271" s="254"/>
      <c r="TFP271" s="254"/>
      <c r="TFQ271" s="254"/>
      <c r="TFR271" s="254"/>
      <c r="TFS271" s="254"/>
      <c r="TFT271" s="254"/>
      <c r="TFU271" s="254"/>
      <c r="TFV271" s="254"/>
      <c r="TFW271" s="254"/>
      <c r="TFX271" s="254"/>
      <c r="TFY271" s="254"/>
      <c r="TFZ271" s="254"/>
      <c r="TGA271" s="254"/>
      <c r="TGB271" s="254"/>
      <c r="TGC271" s="254"/>
      <c r="TGD271" s="254"/>
      <c r="TGE271" s="254"/>
      <c r="TGF271" s="254"/>
      <c r="TGG271" s="254"/>
      <c r="TGH271" s="254"/>
      <c r="TGI271" s="254"/>
      <c r="TGJ271" s="254"/>
      <c r="TGK271" s="254"/>
      <c r="TGL271" s="254"/>
      <c r="TGM271" s="254"/>
      <c r="TGN271" s="254"/>
      <c r="TGO271" s="254"/>
      <c r="TGP271" s="254"/>
      <c r="TGQ271" s="254"/>
      <c r="TGR271" s="254"/>
      <c r="TGS271" s="254"/>
      <c r="TGT271" s="254"/>
      <c r="TGU271" s="254"/>
      <c r="TGV271" s="254"/>
      <c r="TGW271" s="254"/>
      <c r="TGX271" s="254"/>
      <c r="TGY271" s="254"/>
      <c r="TGZ271" s="254"/>
      <c r="THA271" s="254"/>
      <c r="THB271" s="254"/>
      <c r="THC271" s="254"/>
      <c r="THD271" s="254"/>
      <c r="THE271" s="254"/>
      <c r="THF271" s="254"/>
      <c r="THG271" s="254"/>
      <c r="THH271" s="254"/>
      <c r="THI271" s="254"/>
      <c r="THJ271" s="254"/>
      <c r="THK271" s="254"/>
      <c r="THL271" s="254"/>
      <c r="THM271" s="254"/>
      <c r="THN271" s="254"/>
      <c r="THO271" s="254"/>
      <c r="THP271" s="254"/>
      <c r="THQ271" s="254"/>
      <c r="THR271" s="254"/>
      <c r="THS271" s="254"/>
      <c r="THT271" s="254"/>
      <c r="THU271" s="254"/>
      <c r="THV271" s="254"/>
      <c r="THW271" s="254"/>
      <c r="THX271" s="254"/>
      <c r="THY271" s="254"/>
      <c r="THZ271" s="254"/>
      <c r="TIA271" s="254"/>
      <c r="TIB271" s="254"/>
      <c r="TIC271" s="254"/>
      <c r="TID271" s="254"/>
      <c r="TIE271" s="254"/>
      <c r="TIF271" s="254"/>
      <c r="TIG271" s="254"/>
      <c r="TIH271" s="254"/>
      <c r="TII271" s="254"/>
      <c r="TIJ271" s="254"/>
      <c r="TIK271" s="254"/>
      <c r="TIL271" s="254"/>
      <c r="TIM271" s="254"/>
      <c r="TIN271" s="254"/>
      <c r="TIO271" s="254"/>
      <c r="TIP271" s="254"/>
      <c r="TIQ271" s="254"/>
      <c r="TIR271" s="254"/>
      <c r="TIS271" s="254"/>
      <c r="TIT271" s="254"/>
      <c r="TIU271" s="254"/>
      <c r="TIV271" s="254"/>
      <c r="TIW271" s="254"/>
      <c r="TIX271" s="254"/>
      <c r="TIY271" s="254"/>
      <c r="TIZ271" s="254"/>
      <c r="TJA271" s="254"/>
      <c r="TJB271" s="254"/>
      <c r="TJC271" s="254"/>
      <c r="TJD271" s="254"/>
      <c r="TJE271" s="254"/>
      <c r="TJF271" s="254"/>
      <c r="TJG271" s="254"/>
      <c r="TJH271" s="254"/>
      <c r="TJI271" s="254"/>
      <c r="TJJ271" s="254"/>
      <c r="TJK271" s="254"/>
      <c r="TJL271" s="254"/>
      <c r="TJM271" s="254"/>
      <c r="TJN271" s="254"/>
      <c r="TJO271" s="254"/>
      <c r="TJP271" s="254"/>
      <c r="TJQ271" s="254"/>
      <c r="TJR271" s="254"/>
      <c r="TJS271" s="254"/>
      <c r="TJT271" s="254"/>
      <c r="TJU271" s="254"/>
      <c r="TJV271" s="254"/>
      <c r="TJW271" s="254"/>
      <c r="TJX271" s="254"/>
      <c r="TJY271" s="254"/>
      <c r="TJZ271" s="254"/>
      <c r="TKA271" s="254"/>
      <c r="TKB271" s="254"/>
      <c r="TKC271" s="254"/>
      <c r="TKD271" s="254"/>
      <c r="TKE271" s="254"/>
      <c r="TKF271" s="254"/>
      <c r="TKG271" s="254"/>
      <c r="TKH271" s="254"/>
      <c r="TKI271" s="254"/>
      <c r="TKJ271" s="254"/>
      <c r="TKK271" s="254"/>
      <c r="TKL271" s="254"/>
      <c r="TKM271" s="254"/>
      <c r="TKN271" s="254"/>
      <c r="TKO271" s="254"/>
      <c r="TKP271" s="254"/>
      <c r="TKQ271" s="254"/>
      <c r="TKR271" s="254"/>
      <c r="TKS271" s="254"/>
      <c r="TKT271" s="254"/>
      <c r="TKU271" s="254"/>
      <c r="TKV271" s="254"/>
      <c r="TKW271" s="254"/>
      <c r="TKX271" s="254"/>
      <c r="TKY271" s="254"/>
      <c r="TKZ271" s="254"/>
      <c r="TLA271" s="254"/>
      <c r="TLB271" s="254"/>
      <c r="TLC271" s="254"/>
      <c r="TLD271" s="254"/>
      <c r="TLE271" s="254"/>
      <c r="TLF271" s="254"/>
      <c r="TLG271" s="254"/>
      <c r="TLH271" s="254"/>
      <c r="TLI271" s="254"/>
      <c r="TLJ271" s="254"/>
      <c r="TLK271" s="254"/>
      <c r="TLL271" s="254"/>
      <c r="TLM271" s="254"/>
      <c r="TLN271" s="254"/>
      <c r="TLO271" s="254"/>
      <c r="TLP271" s="254"/>
      <c r="TLQ271" s="254"/>
      <c r="TLR271" s="254"/>
      <c r="TLS271" s="254"/>
      <c r="TLT271" s="254"/>
      <c r="TLU271" s="254"/>
      <c r="TLV271" s="254"/>
      <c r="TLW271" s="254"/>
      <c r="TLX271" s="254"/>
      <c r="TLY271" s="254"/>
      <c r="TLZ271" s="254"/>
      <c r="TMA271" s="254"/>
      <c r="TMB271" s="254"/>
      <c r="TMC271" s="254"/>
      <c r="TMD271" s="254"/>
      <c r="TME271" s="254"/>
      <c r="TMF271" s="254"/>
      <c r="TMG271" s="254"/>
      <c r="TMH271" s="254"/>
      <c r="TMI271" s="254"/>
      <c r="TMJ271" s="254"/>
      <c r="TMK271" s="254"/>
      <c r="TML271" s="254"/>
      <c r="TMM271" s="254"/>
      <c r="TMN271" s="254"/>
      <c r="TMO271" s="254"/>
      <c r="TMP271" s="254"/>
      <c r="TMQ271" s="254"/>
      <c r="TMR271" s="254"/>
      <c r="TMS271" s="254"/>
      <c r="TMT271" s="254"/>
      <c r="TMU271" s="254"/>
      <c r="TMV271" s="254"/>
      <c r="TMW271" s="254"/>
      <c r="TMX271" s="254"/>
      <c r="TMY271" s="254"/>
      <c r="TMZ271" s="254"/>
      <c r="TNA271" s="254"/>
      <c r="TNB271" s="254"/>
      <c r="TNC271" s="254"/>
      <c r="TND271" s="254"/>
      <c r="TNE271" s="254"/>
      <c r="TNF271" s="254"/>
      <c r="TNG271" s="254"/>
      <c r="TNH271" s="254"/>
      <c r="TNI271" s="254"/>
      <c r="TNJ271" s="254"/>
      <c r="TNK271" s="254"/>
      <c r="TNL271" s="254"/>
      <c r="TNM271" s="254"/>
      <c r="TNN271" s="254"/>
      <c r="TNO271" s="254"/>
      <c r="TNP271" s="254"/>
      <c r="TNQ271" s="254"/>
      <c r="TNR271" s="254"/>
      <c r="TNS271" s="254"/>
      <c r="TNT271" s="254"/>
      <c r="TNU271" s="254"/>
      <c r="TNV271" s="254"/>
      <c r="TNW271" s="254"/>
      <c r="TNX271" s="254"/>
      <c r="TNY271" s="254"/>
      <c r="TNZ271" s="254"/>
      <c r="TOA271" s="254"/>
      <c r="TOB271" s="254"/>
      <c r="TOC271" s="254"/>
      <c r="TOD271" s="254"/>
      <c r="TOE271" s="254"/>
      <c r="TOF271" s="254"/>
      <c r="TOG271" s="254"/>
      <c r="TOH271" s="254"/>
      <c r="TOI271" s="254"/>
      <c r="TOJ271" s="254"/>
      <c r="TOK271" s="254"/>
      <c r="TOL271" s="254"/>
      <c r="TOM271" s="254"/>
      <c r="TON271" s="254"/>
      <c r="TOO271" s="254"/>
      <c r="TOP271" s="254"/>
      <c r="TOQ271" s="254"/>
      <c r="TOR271" s="254"/>
      <c r="TOS271" s="254"/>
      <c r="TOT271" s="254"/>
      <c r="TOU271" s="254"/>
      <c r="TOV271" s="254"/>
      <c r="TOW271" s="254"/>
      <c r="TOX271" s="254"/>
      <c r="TOY271" s="254"/>
      <c r="TOZ271" s="254"/>
      <c r="TPA271" s="254"/>
      <c r="TPB271" s="254"/>
      <c r="TPC271" s="254"/>
      <c r="TPD271" s="254"/>
      <c r="TPE271" s="254"/>
      <c r="TPF271" s="254"/>
      <c r="TPG271" s="254"/>
      <c r="TPH271" s="254"/>
      <c r="TPI271" s="254"/>
      <c r="TPJ271" s="254"/>
      <c r="TPK271" s="254"/>
      <c r="TPL271" s="254"/>
      <c r="TPM271" s="254"/>
      <c r="TPN271" s="254"/>
      <c r="TPO271" s="254"/>
      <c r="TPP271" s="254"/>
      <c r="TPQ271" s="254"/>
      <c r="TPR271" s="254"/>
      <c r="TPS271" s="254"/>
      <c r="TPT271" s="254"/>
      <c r="TPU271" s="254"/>
      <c r="TPV271" s="254"/>
      <c r="TPW271" s="254"/>
      <c r="TPX271" s="254"/>
      <c r="TPY271" s="254"/>
      <c r="TPZ271" s="254"/>
      <c r="TQA271" s="254"/>
      <c r="TQB271" s="254"/>
      <c r="TQC271" s="254"/>
      <c r="TQD271" s="254"/>
      <c r="TQE271" s="254"/>
      <c r="TQF271" s="254"/>
      <c r="TQG271" s="254"/>
      <c r="TQH271" s="254"/>
      <c r="TQI271" s="254"/>
      <c r="TQJ271" s="254"/>
      <c r="TQK271" s="254"/>
      <c r="TQL271" s="254"/>
      <c r="TQM271" s="254"/>
      <c r="TQN271" s="254"/>
      <c r="TQO271" s="254"/>
      <c r="TQP271" s="254"/>
      <c r="TQQ271" s="254"/>
      <c r="TQR271" s="254"/>
      <c r="TQS271" s="254"/>
      <c r="TQT271" s="254"/>
      <c r="TQU271" s="254"/>
      <c r="TQV271" s="254"/>
      <c r="TQW271" s="254"/>
      <c r="TQX271" s="254"/>
      <c r="TQY271" s="254"/>
      <c r="TQZ271" s="254"/>
      <c r="TRA271" s="254"/>
      <c r="TRB271" s="254"/>
      <c r="TRC271" s="254"/>
      <c r="TRD271" s="254"/>
      <c r="TRE271" s="254"/>
      <c r="TRF271" s="254"/>
      <c r="TRG271" s="254"/>
      <c r="TRH271" s="254"/>
      <c r="TRI271" s="254"/>
      <c r="TRJ271" s="254"/>
      <c r="TRK271" s="254"/>
      <c r="TRL271" s="254"/>
      <c r="TRM271" s="254"/>
      <c r="TRN271" s="254"/>
      <c r="TRO271" s="254"/>
      <c r="TRP271" s="254"/>
      <c r="TRQ271" s="254"/>
      <c r="TRR271" s="254"/>
      <c r="TRS271" s="254"/>
      <c r="TRT271" s="254"/>
      <c r="TRU271" s="254"/>
      <c r="TRV271" s="254"/>
      <c r="TRW271" s="254"/>
      <c r="TRX271" s="254"/>
      <c r="TRY271" s="254"/>
      <c r="TRZ271" s="254"/>
      <c r="TSA271" s="254"/>
      <c r="TSB271" s="254"/>
      <c r="TSC271" s="254"/>
      <c r="TSD271" s="254"/>
      <c r="TSE271" s="254"/>
      <c r="TSF271" s="254"/>
      <c r="TSG271" s="254"/>
      <c r="TSH271" s="254"/>
      <c r="TSI271" s="254"/>
      <c r="TSJ271" s="254"/>
      <c r="TSK271" s="254"/>
      <c r="TSL271" s="254"/>
      <c r="TSM271" s="254"/>
      <c r="TSN271" s="254"/>
      <c r="TSO271" s="254"/>
      <c r="TSP271" s="254"/>
      <c r="TSQ271" s="254"/>
      <c r="TSR271" s="254"/>
      <c r="TSS271" s="254"/>
      <c r="TST271" s="254"/>
      <c r="TSU271" s="254"/>
      <c r="TSV271" s="254"/>
      <c r="TSW271" s="254"/>
      <c r="TSX271" s="254"/>
      <c r="TSY271" s="254"/>
      <c r="TSZ271" s="254"/>
      <c r="TTA271" s="254"/>
      <c r="TTB271" s="254"/>
      <c r="TTC271" s="254"/>
      <c r="TTD271" s="254"/>
      <c r="TTE271" s="254"/>
      <c r="TTF271" s="254"/>
      <c r="TTG271" s="254"/>
      <c r="TTH271" s="254"/>
      <c r="TTI271" s="254"/>
      <c r="TTJ271" s="254"/>
      <c r="TTK271" s="254"/>
      <c r="TTL271" s="254"/>
      <c r="TTM271" s="254"/>
      <c r="TTN271" s="254"/>
      <c r="TTO271" s="254"/>
      <c r="TTP271" s="254"/>
      <c r="TTQ271" s="254"/>
      <c r="TTR271" s="254"/>
      <c r="TTS271" s="254"/>
      <c r="TTT271" s="254"/>
      <c r="TTU271" s="254"/>
      <c r="TTV271" s="254"/>
      <c r="TTW271" s="254"/>
      <c r="TTX271" s="254"/>
      <c r="TTY271" s="254"/>
      <c r="TTZ271" s="254"/>
      <c r="TUA271" s="254"/>
      <c r="TUB271" s="254"/>
      <c r="TUC271" s="254"/>
      <c r="TUD271" s="254"/>
      <c r="TUE271" s="254"/>
      <c r="TUF271" s="254"/>
      <c r="TUG271" s="254"/>
      <c r="TUH271" s="254"/>
      <c r="TUI271" s="254"/>
      <c r="TUJ271" s="254"/>
      <c r="TUK271" s="254"/>
      <c r="TUL271" s="254"/>
      <c r="TUM271" s="254"/>
      <c r="TUN271" s="254"/>
      <c r="TUO271" s="254"/>
      <c r="TUP271" s="254"/>
      <c r="TUQ271" s="254"/>
      <c r="TUR271" s="254"/>
      <c r="TUS271" s="254"/>
      <c r="TUT271" s="254"/>
      <c r="TUU271" s="254"/>
      <c r="TUV271" s="254"/>
      <c r="TUW271" s="254"/>
      <c r="TUX271" s="254"/>
      <c r="TUY271" s="254"/>
      <c r="TUZ271" s="254"/>
      <c r="TVA271" s="254"/>
      <c r="TVB271" s="254"/>
      <c r="TVC271" s="254"/>
      <c r="TVD271" s="254"/>
      <c r="TVE271" s="254"/>
      <c r="TVF271" s="254"/>
      <c r="TVG271" s="254"/>
      <c r="TVH271" s="254"/>
      <c r="TVI271" s="254"/>
      <c r="TVJ271" s="254"/>
      <c r="TVK271" s="254"/>
      <c r="TVL271" s="254"/>
      <c r="TVM271" s="254"/>
      <c r="TVN271" s="254"/>
      <c r="TVO271" s="254"/>
      <c r="TVP271" s="254"/>
      <c r="TVQ271" s="254"/>
      <c r="TVR271" s="254"/>
      <c r="TVS271" s="254"/>
      <c r="TVT271" s="254"/>
      <c r="TVU271" s="254"/>
      <c r="TVV271" s="254"/>
      <c r="TVW271" s="254"/>
      <c r="TVX271" s="254"/>
      <c r="TVY271" s="254"/>
      <c r="TVZ271" s="254"/>
      <c r="TWA271" s="254"/>
      <c r="TWB271" s="254"/>
      <c r="TWC271" s="254"/>
      <c r="TWD271" s="254"/>
      <c r="TWE271" s="254"/>
      <c r="TWF271" s="254"/>
      <c r="TWG271" s="254"/>
      <c r="TWH271" s="254"/>
      <c r="TWI271" s="254"/>
      <c r="TWJ271" s="254"/>
      <c r="TWK271" s="254"/>
      <c r="TWL271" s="254"/>
      <c r="TWM271" s="254"/>
      <c r="TWN271" s="254"/>
      <c r="TWO271" s="254"/>
      <c r="TWP271" s="254"/>
      <c r="TWQ271" s="254"/>
      <c r="TWR271" s="254"/>
      <c r="TWS271" s="254"/>
      <c r="TWT271" s="254"/>
      <c r="TWU271" s="254"/>
      <c r="TWV271" s="254"/>
      <c r="TWW271" s="254"/>
      <c r="TWX271" s="254"/>
      <c r="TWY271" s="254"/>
      <c r="TWZ271" s="254"/>
      <c r="TXA271" s="254"/>
      <c r="TXB271" s="254"/>
      <c r="TXC271" s="254"/>
      <c r="TXD271" s="254"/>
      <c r="TXE271" s="254"/>
      <c r="TXF271" s="254"/>
      <c r="TXG271" s="254"/>
      <c r="TXH271" s="254"/>
      <c r="TXI271" s="254"/>
      <c r="TXJ271" s="254"/>
      <c r="TXK271" s="254"/>
      <c r="TXL271" s="254"/>
      <c r="TXM271" s="254"/>
      <c r="TXN271" s="254"/>
      <c r="TXO271" s="254"/>
      <c r="TXP271" s="254"/>
      <c r="TXQ271" s="254"/>
      <c r="TXR271" s="254"/>
      <c r="TXS271" s="254"/>
      <c r="TXT271" s="254"/>
      <c r="TXU271" s="254"/>
      <c r="TXV271" s="254"/>
      <c r="TXW271" s="254"/>
      <c r="TXX271" s="254"/>
      <c r="TXY271" s="254"/>
      <c r="TXZ271" s="254"/>
      <c r="TYA271" s="254"/>
      <c r="TYB271" s="254"/>
      <c r="TYC271" s="254"/>
      <c r="TYD271" s="254"/>
      <c r="TYE271" s="254"/>
      <c r="TYF271" s="254"/>
      <c r="TYG271" s="254"/>
      <c r="TYH271" s="254"/>
      <c r="TYI271" s="254"/>
      <c r="TYJ271" s="254"/>
      <c r="TYK271" s="254"/>
      <c r="TYL271" s="254"/>
      <c r="TYM271" s="254"/>
      <c r="TYN271" s="254"/>
      <c r="TYO271" s="254"/>
      <c r="TYP271" s="254"/>
      <c r="TYQ271" s="254"/>
      <c r="TYR271" s="254"/>
      <c r="TYS271" s="254"/>
      <c r="TYT271" s="254"/>
      <c r="TYU271" s="254"/>
      <c r="TYV271" s="254"/>
      <c r="TYW271" s="254"/>
      <c r="TYX271" s="254"/>
      <c r="TYY271" s="254"/>
      <c r="TYZ271" s="254"/>
      <c r="TZA271" s="254"/>
      <c r="TZB271" s="254"/>
      <c r="TZC271" s="254"/>
      <c r="TZD271" s="254"/>
      <c r="TZE271" s="254"/>
      <c r="TZF271" s="254"/>
      <c r="TZG271" s="254"/>
      <c r="TZH271" s="254"/>
      <c r="TZI271" s="254"/>
      <c r="TZJ271" s="254"/>
      <c r="TZK271" s="254"/>
      <c r="TZL271" s="254"/>
      <c r="TZM271" s="254"/>
      <c r="TZN271" s="254"/>
      <c r="TZO271" s="254"/>
      <c r="TZP271" s="254"/>
      <c r="TZQ271" s="254"/>
      <c r="TZR271" s="254"/>
      <c r="TZS271" s="254"/>
      <c r="TZT271" s="254"/>
      <c r="TZU271" s="254"/>
      <c r="TZV271" s="254"/>
      <c r="TZW271" s="254"/>
      <c r="TZX271" s="254"/>
      <c r="TZY271" s="254"/>
      <c r="TZZ271" s="254"/>
      <c r="UAA271" s="254"/>
      <c r="UAB271" s="254"/>
      <c r="UAC271" s="254"/>
      <c r="UAD271" s="254"/>
      <c r="UAE271" s="254"/>
      <c r="UAF271" s="254"/>
      <c r="UAG271" s="254"/>
      <c r="UAH271" s="254"/>
      <c r="UAI271" s="254"/>
      <c r="UAJ271" s="254"/>
      <c r="UAK271" s="254"/>
      <c r="UAL271" s="254"/>
      <c r="UAM271" s="254"/>
      <c r="UAN271" s="254"/>
      <c r="UAO271" s="254"/>
      <c r="UAP271" s="254"/>
      <c r="UAQ271" s="254"/>
      <c r="UAR271" s="254"/>
      <c r="UAS271" s="254"/>
      <c r="UAT271" s="254"/>
      <c r="UAU271" s="254"/>
      <c r="UAV271" s="254"/>
      <c r="UAW271" s="254"/>
      <c r="UAX271" s="254"/>
      <c r="UAY271" s="254"/>
      <c r="UAZ271" s="254"/>
      <c r="UBA271" s="254"/>
      <c r="UBB271" s="254"/>
      <c r="UBC271" s="254"/>
      <c r="UBD271" s="254"/>
      <c r="UBE271" s="254"/>
      <c r="UBF271" s="254"/>
      <c r="UBG271" s="254"/>
      <c r="UBH271" s="254"/>
      <c r="UBI271" s="254"/>
      <c r="UBJ271" s="254"/>
      <c r="UBK271" s="254"/>
      <c r="UBL271" s="254"/>
      <c r="UBM271" s="254"/>
      <c r="UBN271" s="254"/>
      <c r="UBO271" s="254"/>
      <c r="UBP271" s="254"/>
      <c r="UBQ271" s="254"/>
      <c r="UBR271" s="254"/>
      <c r="UBS271" s="254"/>
      <c r="UBT271" s="254"/>
      <c r="UBU271" s="254"/>
      <c r="UBV271" s="254"/>
      <c r="UBW271" s="254"/>
      <c r="UBX271" s="254"/>
      <c r="UBY271" s="254"/>
      <c r="UBZ271" s="254"/>
      <c r="UCA271" s="254"/>
      <c r="UCB271" s="254"/>
      <c r="UCC271" s="254"/>
      <c r="UCD271" s="254"/>
      <c r="UCE271" s="254"/>
      <c r="UCF271" s="254"/>
      <c r="UCG271" s="254"/>
      <c r="UCH271" s="254"/>
      <c r="UCI271" s="254"/>
      <c r="UCJ271" s="254"/>
      <c r="UCK271" s="254"/>
      <c r="UCL271" s="254"/>
      <c r="UCM271" s="254"/>
      <c r="UCN271" s="254"/>
      <c r="UCO271" s="254"/>
      <c r="UCP271" s="254"/>
      <c r="UCQ271" s="254"/>
      <c r="UCR271" s="254"/>
      <c r="UCS271" s="254"/>
      <c r="UCT271" s="254"/>
      <c r="UCU271" s="254"/>
      <c r="UCV271" s="254"/>
      <c r="UCW271" s="254"/>
      <c r="UCX271" s="254"/>
      <c r="UCY271" s="254"/>
      <c r="UCZ271" s="254"/>
      <c r="UDA271" s="254"/>
      <c r="UDB271" s="254"/>
      <c r="UDC271" s="254"/>
      <c r="UDD271" s="254"/>
      <c r="UDE271" s="254"/>
      <c r="UDF271" s="254"/>
      <c r="UDG271" s="254"/>
      <c r="UDH271" s="254"/>
      <c r="UDI271" s="254"/>
      <c r="UDJ271" s="254"/>
      <c r="UDK271" s="254"/>
      <c r="UDL271" s="254"/>
      <c r="UDM271" s="254"/>
      <c r="UDN271" s="254"/>
      <c r="UDO271" s="254"/>
      <c r="UDP271" s="254"/>
      <c r="UDQ271" s="254"/>
      <c r="UDR271" s="254"/>
      <c r="UDS271" s="254"/>
      <c r="UDT271" s="254"/>
      <c r="UDU271" s="254"/>
      <c r="UDV271" s="254"/>
      <c r="UDW271" s="254"/>
      <c r="UDX271" s="254"/>
      <c r="UDY271" s="254"/>
      <c r="UDZ271" s="254"/>
      <c r="UEA271" s="254"/>
      <c r="UEB271" s="254"/>
      <c r="UEC271" s="254"/>
      <c r="UED271" s="254"/>
      <c r="UEE271" s="254"/>
      <c r="UEF271" s="254"/>
      <c r="UEG271" s="254"/>
      <c r="UEH271" s="254"/>
      <c r="UEI271" s="254"/>
      <c r="UEJ271" s="254"/>
      <c r="UEK271" s="254"/>
      <c r="UEL271" s="254"/>
      <c r="UEM271" s="254"/>
      <c r="UEN271" s="254"/>
      <c r="UEO271" s="254"/>
      <c r="UEP271" s="254"/>
      <c r="UEQ271" s="254"/>
      <c r="UER271" s="254"/>
      <c r="UES271" s="254"/>
      <c r="UET271" s="254"/>
      <c r="UEU271" s="254"/>
      <c r="UEV271" s="254"/>
      <c r="UEW271" s="254"/>
      <c r="UEX271" s="254"/>
      <c r="UEY271" s="254"/>
      <c r="UEZ271" s="254"/>
      <c r="UFA271" s="254"/>
      <c r="UFB271" s="254"/>
      <c r="UFC271" s="254"/>
      <c r="UFD271" s="254"/>
      <c r="UFE271" s="254"/>
      <c r="UFF271" s="254"/>
      <c r="UFG271" s="254"/>
      <c r="UFH271" s="254"/>
      <c r="UFI271" s="254"/>
      <c r="UFJ271" s="254"/>
      <c r="UFK271" s="254"/>
      <c r="UFL271" s="254"/>
      <c r="UFM271" s="254"/>
      <c r="UFN271" s="254"/>
      <c r="UFO271" s="254"/>
      <c r="UFP271" s="254"/>
      <c r="UFQ271" s="254"/>
      <c r="UFR271" s="254"/>
      <c r="UFS271" s="254"/>
      <c r="UFT271" s="254"/>
      <c r="UFU271" s="254"/>
      <c r="UFV271" s="254"/>
      <c r="UFW271" s="254"/>
      <c r="UFX271" s="254"/>
      <c r="UFY271" s="254"/>
      <c r="UFZ271" s="254"/>
      <c r="UGA271" s="254"/>
      <c r="UGB271" s="254"/>
      <c r="UGC271" s="254"/>
      <c r="UGD271" s="254"/>
      <c r="UGE271" s="254"/>
      <c r="UGF271" s="254"/>
      <c r="UGG271" s="254"/>
      <c r="UGH271" s="254"/>
      <c r="UGI271" s="254"/>
      <c r="UGJ271" s="254"/>
      <c r="UGK271" s="254"/>
      <c r="UGL271" s="254"/>
      <c r="UGM271" s="254"/>
      <c r="UGN271" s="254"/>
      <c r="UGO271" s="254"/>
      <c r="UGP271" s="254"/>
      <c r="UGQ271" s="254"/>
      <c r="UGR271" s="254"/>
      <c r="UGS271" s="254"/>
      <c r="UGT271" s="254"/>
      <c r="UGU271" s="254"/>
      <c r="UGV271" s="254"/>
      <c r="UGW271" s="254"/>
      <c r="UGX271" s="254"/>
      <c r="UGY271" s="254"/>
      <c r="UGZ271" s="254"/>
      <c r="UHA271" s="254"/>
      <c r="UHB271" s="254"/>
      <c r="UHC271" s="254"/>
      <c r="UHD271" s="254"/>
      <c r="UHE271" s="254"/>
      <c r="UHF271" s="254"/>
      <c r="UHG271" s="254"/>
      <c r="UHH271" s="254"/>
      <c r="UHI271" s="254"/>
      <c r="UHJ271" s="254"/>
      <c r="UHK271" s="254"/>
      <c r="UHL271" s="254"/>
      <c r="UHM271" s="254"/>
      <c r="UHN271" s="254"/>
      <c r="UHO271" s="254"/>
      <c r="UHP271" s="254"/>
      <c r="UHQ271" s="254"/>
      <c r="UHR271" s="254"/>
      <c r="UHS271" s="254"/>
      <c r="UHT271" s="254"/>
      <c r="UHU271" s="254"/>
      <c r="UHV271" s="254"/>
      <c r="UHW271" s="254"/>
      <c r="UHX271" s="254"/>
      <c r="UHY271" s="254"/>
      <c r="UHZ271" s="254"/>
      <c r="UIA271" s="254"/>
      <c r="UIB271" s="254"/>
      <c r="UIC271" s="254"/>
      <c r="UID271" s="254"/>
      <c r="UIE271" s="254"/>
      <c r="UIF271" s="254"/>
      <c r="UIG271" s="254"/>
      <c r="UIH271" s="254"/>
      <c r="UII271" s="254"/>
      <c r="UIJ271" s="254"/>
      <c r="UIK271" s="254"/>
      <c r="UIL271" s="254"/>
      <c r="UIM271" s="254"/>
      <c r="UIN271" s="254"/>
      <c r="UIO271" s="254"/>
      <c r="UIP271" s="254"/>
      <c r="UIQ271" s="254"/>
      <c r="UIR271" s="254"/>
      <c r="UIS271" s="254"/>
      <c r="UIT271" s="254"/>
      <c r="UIU271" s="254"/>
      <c r="UIV271" s="254"/>
      <c r="UIW271" s="254"/>
      <c r="UIX271" s="254"/>
      <c r="UIY271" s="254"/>
      <c r="UIZ271" s="254"/>
      <c r="UJA271" s="254"/>
      <c r="UJB271" s="254"/>
      <c r="UJC271" s="254"/>
      <c r="UJD271" s="254"/>
      <c r="UJE271" s="254"/>
      <c r="UJF271" s="254"/>
      <c r="UJG271" s="254"/>
      <c r="UJH271" s="254"/>
      <c r="UJI271" s="254"/>
      <c r="UJJ271" s="254"/>
      <c r="UJK271" s="254"/>
      <c r="UJL271" s="254"/>
      <c r="UJM271" s="254"/>
      <c r="UJN271" s="254"/>
      <c r="UJO271" s="254"/>
      <c r="UJP271" s="254"/>
      <c r="UJQ271" s="254"/>
      <c r="UJR271" s="254"/>
      <c r="UJS271" s="254"/>
      <c r="UJT271" s="254"/>
      <c r="UJU271" s="254"/>
      <c r="UJV271" s="254"/>
      <c r="UJW271" s="254"/>
      <c r="UJX271" s="254"/>
      <c r="UJY271" s="254"/>
      <c r="UJZ271" s="254"/>
      <c r="UKA271" s="254"/>
      <c r="UKB271" s="254"/>
      <c r="UKC271" s="254"/>
      <c r="UKD271" s="254"/>
      <c r="UKE271" s="254"/>
      <c r="UKF271" s="254"/>
      <c r="UKG271" s="254"/>
      <c r="UKH271" s="254"/>
      <c r="UKI271" s="254"/>
      <c r="UKJ271" s="254"/>
      <c r="UKK271" s="254"/>
      <c r="UKL271" s="254"/>
      <c r="UKM271" s="254"/>
      <c r="UKN271" s="254"/>
      <c r="UKO271" s="254"/>
      <c r="UKP271" s="254"/>
      <c r="UKQ271" s="254"/>
      <c r="UKR271" s="254"/>
      <c r="UKS271" s="254"/>
      <c r="UKT271" s="254"/>
      <c r="UKU271" s="254"/>
      <c r="UKV271" s="254"/>
      <c r="UKW271" s="254"/>
      <c r="UKX271" s="254"/>
      <c r="UKY271" s="254"/>
      <c r="UKZ271" s="254"/>
      <c r="ULA271" s="254"/>
      <c r="ULB271" s="254"/>
      <c r="ULC271" s="254"/>
      <c r="ULD271" s="254"/>
      <c r="ULE271" s="254"/>
      <c r="ULF271" s="254"/>
      <c r="ULG271" s="254"/>
      <c r="ULH271" s="254"/>
      <c r="ULI271" s="254"/>
      <c r="ULJ271" s="254"/>
      <c r="ULK271" s="254"/>
      <c r="ULL271" s="254"/>
      <c r="ULM271" s="254"/>
      <c r="ULN271" s="254"/>
      <c r="ULO271" s="254"/>
      <c r="ULP271" s="254"/>
      <c r="ULQ271" s="254"/>
      <c r="ULR271" s="254"/>
      <c r="ULS271" s="254"/>
      <c r="ULT271" s="254"/>
      <c r="ULU271" s="254"/>
      <c r="ULV271" s="254"/>
      <c r="ULW271" s="254"/>
      <c r="ULX271" s="254"/>
      <c r="ULY271" s="254"/>
      <c r="ULZ271" s="254"/>
      <c r="UMA271" s="254"/>
      <c r="UMB271" s="254"/>
      <c r="UMC271" s="254"/>
      <c r="UMD271" s="254"/>
      <c r="UME271" s="254"/>
      <c r="UMF271" s="254"/>
      <c r="UMG271" s="254"/>
      <c r="UMH271" s="254"/>
      <c r="UMI271" s="254"/>
      <c r="UMJ271" s="254"/>
      <c r="UMK271" s="254"/>
      <c r="UML271" s="254"/>
      <c r="UMM271" s="254"/>
      <c r="UMN271" s="254"/>
      <c r="UMO271" s="254"/>
      <c r="UMP271" s="254"/>
      <c r="UMQ271" s="254"/>
      <c r="UMR271" s="254"/>
      <c r="UMS271" s="254"/>
      <c r="UMT271" s="254"/>
      <c r="UMU271" s="254"/>
      <c r="UMV271" s="254"/>
      <c r="UMW271" s="254"/>
      <c r="UMX271" s="254"/>
      <c r="UMY271" s="254"/>
      <c r="UMZ271" s="254"/>
      <c r="UNA271" s="254"/>
      <c r="UNB271" s="254"/>
      <c r="UNC271" s="254"/>
      <c r="UND271" s="254"/>
      <c r="UNE271" s="254"/>
      <c r="UNF271" s="254"/>
      <c r="UNG271" s="254"/>
      <c r="UNH271" s="254"/>
      <c r="UNI271" s="254"/>
      <c r="UNJ271" s="254"/>
      <c r="UNK271" s="254"/>
      <c r="UNL271" s="254"/>
      <c r="UNM271" s="254"/>
      <c r="UNN271" s="254"/>
      <c r="UNO271" s="254"/>
      <c r="UNP271" s="254"/>
      <c r="UNQ271" s="254"/>
      <c r="UNR271" s="254"/>
      <c r="UNS271" s="254"/>
      <c r="UNT271" s="254"/>
      <c r="UNU271" s="254"/>
      <c r="UNV271" s="254"/>
      <c r="UNW271" s="254"/>
      <c r="UNX271" s="254"/>
      <c r="UNY271" s="254"/>
      <c r="UNZ271" s="254"/>
      <c r="UOA271" s="254"/>
      <c r="UOB271" s="254"/>
      <c r="UOC271" s="254"/>
      <c r="UOD271" s="254"/>
      <c r="UOE271" s="254"/>
      <c r="UOF271" s="254"/>
      <c r="UOG271" s="254"/>
      <c r="UOH271" s="254"/>
      <c r="UOI271" s="254"/>
      <c r="UOJ271" s="254"/>
      <c r="UOK271" s="254"/>
      <c r="UOL271" s="254"/>
      <c r="UOM271" s="254"/>
      <c r="UON271" s="254"/>
      <c r="UOO271" s="254"/>
      <c r="UOP271" s="254"/>
      <c r="UOQ271" s="254"/>
      <c r="UOR271" s="254"/>
      <c r="UOS271" s="254"/>
      <c r="UOT271" s="254"/>
      <c r="UOU271" s="254"/>
      <c r="UOV271" s="254"/>
      <c r="UOW271" s="254"/>
      <c r="UOX271" s="254"/>
      <c r="UOY271" s="254"/>
      <c r="UOZ271" s="254"/>
      <c r="UPA271" s="254"/>
      <c r="UPB271" s="254"/>
      <c r="UPC271" s="254"/>
      <c r="UPD271" s="254"/>
      <c r="UPE271" s="254"/>
      <c r="UPF271" s="254"/>
      <c r="UPG271" s="254"/>
      <c r="UPH271" s="254"/>
      <c r="UPI271" s="254"/>
      <c r="UPJ271" s="254"/>
      <c r="UPK271" s="254"/>
      <c r="UPL271" s="254"/>
      <c r="UPM271" s="254"/>
      <c r="UPN271" s="254"/>
      <c r="UPO271" s="254"/>
      <c r="UPP271" s="254"/>
      <c r="UPQ271" s="254"/>
      <c r="UPR271" s="254"/>
      <c r="UPS271" s="254"/>
      <c r="UPT271" s="254"/>
      <c r="UPU271" s="254"/>
      <c r="UPV271" s="254"/>
      <c r="UPW271" s="254"/>
      <c r="UPX271" s="254"/>
      <c r="UPY271" s="254"/>
      <c r="UPZ271" s="254"/>
      <c r="UQA271" s="254"/>
      <c r="UQB271" s="254"/>
      <c r="UQC271" s="254"/>
      <c r="UQD271" s="254"/>
      <c r="UQE271" s="254"/>
      <c r="UQF271" s="254"/>
      <c r="UQG271" s="254"/>
      <c r="UQH271" s="254"/>
      <c r="UQI271" s="254"/>
      <c r="UQJ271" s="254"/>
      <c r="UQK271" s="254"/>
      <c r="UQL271" s="254"/>
      <c r="UQM271" s="254"/>
      <c r="UQN271" s="254"/>
      <c r="UQO271" s="254"/>
      <c r="UQP271" s="254"/>
      <c r="UQQ271" s="254"/>
      <c r="UQR271" s="254"/>
      <c r="UQS271" s="254"/>
      <c r="UQT271" s="254"/>
      <c r="UQU271" s="254"/>
      <c r="UQV271" s="254"/>
      <c r="UQW271" s="254"/>
      <c r="UQX271" s="254"/>
      <c r="UQY271" s="254"/>
      <c r="UQZ271" s="254"/>
      <c r="URA271" s="254"/>
      <c r="URB271" s="254"/>
      <c r="URC271" s="254"/>
      <c r="URD271" s="254"/>
      <c r="URE271" s="254"/>
      <c r="URF271" s="254"/>
      <c r="URG271" s="254"/>
      <c r="URH271" s="254"/>
      <c r="URI271" s="254"/>
      <c r="URJ271" s="254"/>
      <c r="URK271" s="254"/>
      <c r="URL271" s="254"/>
      <c r="URM271" s="254"/>
      <c r="URN271" s="254"/>
      <c r="URO271" s="254"/>
      <c r="URP271" s="254"/>
      <c r="URQ271" s="254"/>
      <c r="URR271" s="254"/>
      <c r="URS271" s="254"/>
      <c r="URT271" s="254"/>
      <c r="URU271" s="254"/>
      <c r="URV271" s="254"/>
      <c r="URW271" s="254"/>
      <c r="URX271" s="254"/>
      <c r="URY271" s="254"/>
      <c r="URZ271" s="254"/>
      <c r="USA271" s="254"/>
      <c r="USB271" s="254"/>
      <c r="USC271" s="254"/>
      <c r="USD271" s="254"/>
      <c r="USE271" s="254"/>
      <c r="USF271" s="254"/>
      <c r="USG271" s="254"/>
      <c r="USH271" s="254"/>
      <c r="USI271" s="254"/>
      <c r="USJ271" s="254"/>
      <c r="USK271" s="254"/>
      <c r="USL271" s="254"/>
      <c r="USM271" s="254"/>
      <c r="USN271" s="254"/>
      <c r="USO271" s="254"/>
      <c r="USP271" s="254"/>
      <c r="USQ271" s="254"/>
      <c r="USR271" s="254"/>
      <c r="USS271" s="254"/>
      <c r="UST271" s="254"/>
      <c r="USU271" s="254"/>
      <c r="USV271" s="254"/>
      <c r="USW271" s="254"/>
      <c r="USX271" s="254"/>
      <c r="USY271" s="254"/>
      <c r="USZ271" s="254"/>
      <c r="UTA271" s="254"/>
      <c r="UTB271" s="254"/>
      <c r="UTC271" s="254"/>
      <c r="UTD271" s="254"/>
      <c r="UTE271" s="254"/>
      <c r="UTF271" s="254"/>
      <c r="UTG271" s="254"/>
      <c r="UTH271" s="254"/>
      <c r="UTI271" s="254"/>
      <c r="UTJ271" s="254"/>
      <c r="UTK271" s="254"/>
      <c r="UTL271" s="254"/>
      <c r="UTM271" s="254"/>
      <c r="UTN271" s="254"/>
      <c r="UTO271" s="254"/>
      <c r="UTP271" s="254"/>
      <c r="UTQ271" s="254"/>
      <c r="UTR271" s="254"/>
      <c r="UTS271" s="254"/>
      <c r="UTT271" s="254"/>
      <c r="UTU271" s="254"/>
      <c r="UTV271" s="254"/>
      <c r="UTW271" s="254"/>
      <c r="UTX271" s="254"/>
      <c r="UTY271" s="254"/>
      <c r="UTZ271" s="254"/>
      <c r="UUA271" s="254"/>
      <c r="UUB271" s="254"/>
      <c r="UUC271" s="254"/>
      <c r="UUD271" s="254"/>
      <c r="UUE271" s="254"/>
      <c r="UUF271" s="254"/>
      <c r="UUG271" s="254"/>
      <c r="UUH271" s="254"/>
      <c r="UUI271" s="254"/>
      <c r="UUJ271" s="254"/>
      <c r="UUK271" s="254"/>
      <c r="UUL271" s="254"/>
      <c r="UUM271" s="254"/>
      <c r="UUN271" s="254"/>
      <c r="UUO271" s="254"/>
      <c r="UUP271" s="254"/>
      <c r="UUQ271" s="254"/>
      <c r="UUR271" s="254"/>
      <c r="UUS271" s="254"/>
      <c r="UUT271" s="254"/>
      <c r="UUU271" s="254"/>
      <c r="UUV271" s="254"/>
      <c r="UUW271" s="254"/>
      <c r="UUX271" s="254"/>
      <c r="UUY271" s="254"/>
      <c r="UUZ271" s="254"/>
      <c r="UVA271" s="254"/>
      <c r="UVB271" s="254"/>
      <c r="UVC271" s="254"/>
      <c r="UVD271" s="254"/>
      <c r="UVE271" s="254"/>
      <c r="UVF271" s="254"/>
      <c r="UVG271" s="254"/>
      <c r="UVH271" s="254"/>
      <c r="UVI271" s="254"/>
      <c r="UVJ271" s="254"/>
      <c r="UVK271" s="254"/>
      <c r="UVL271" s="254"/>
      <c r="UVM271" s="254"/>
      <c r="UVN271" s="254"/>
      <c r="UVO271" s="254"/>
      <c r="UVP271" s="254"/>
      <c r="UVQ271" s="254"/>
      <c r="UVR271" s="254"/>
      <c r="UVS271" s="254"/>
      <c r="UVT271" s="254"/>
      <c r="UVU271" s="254"/>
      <c r="UVV271" s="254"/>
      <c r="UVW271" s="254"/>
      <c r="UVX271" s="254"/>
      <c r="UVY271" s="254"/>
      <c r="UVZ271" s="254"/>
      <c r="UWA271" s="254"/>
      <c r="UWB271" s="254"/>
      <c r="UWC271" s="254"/>
      <c r="UWD271" s="254"/>
      <c r="UWE271" s="254"/>
      <c r="UWF271" s="254"/>
      <c r="UWG271" s="254"/>
      <c r="UWH271" s="254"/>
      <c r="UWI271" s="254"/>
      <c r="UWJ271" s="254"/>
      <c r="UWK271" s="254"/>
      <c r="UWL271" s="254"/>
      <c r="UWM271" s="254"/>
      <c r="UWN271" s="254"/>
      <c r="UWO271" s="254"/>
      <c r="UWP271" s="254"/>
      <c r="UWQ271" s="254"/>
      <c r="UWR271" s="254"/>
      <c r="UWS271" s="254"/>
      <c r="UWT271" s="254"/>
      <c r="UWU271" s="254"/>
      <c r="UWV271" s="254"/>
      <c r="UWW271" s="254"/>
      <c r="UWX271" s="254"/>
      <c r="UWY271" s="254"/>
      <c r="UWZ271" s="254"/>
      <c r="UXA271" s="254"/>
      <c r="UXB271" s="254"/>
      <c r="UXC271" s="254"/>
      <c r="UXD271" s="254"/>
      <c r="UXE271" s="254"/>
      <c r="UXF271" s="254"/>
      <c r="UXG271" s="254"/>
      <c r="UXH271" s="254"/>
      <c r="UXI271" s="254"/>
      <c r="UXJ271" s="254"/>
      <c r="UXK271" s="254"/>
      <c r="UXL271" s="254"/>
      <c r="UXM271" s="254"/>
      <c r="UXN271" s="254"/>
      <c r="UXO271" s="254"/>
      <c r="UXP271" s="254"/>
      <c r="UXQ271" s="254"/>
      <c r="UXR271" s="254"/>
      <c r="UXS271" s="254"/>
      <c r="UXT271" s="254"/>
      <c r="UXU271" s="254"/>
      <c r="UXV271" s="254"/>
      <c r="UXW271" s="254"/>
      <c r="UXX271" s="254"/>
      <c r="UXY271" s="254"/>
      <c r="UXZ271" s="254"/>
      <c r="UYA271" s="254"/>
      <c r="UYB271" s="254"/>
      <c r="UYC271" s="254"/>
      <c r="UYD271" s="254"/>
      <c r="UYE271" s="254"/>
      <c r="UYF271" s="254"/>
      <c r="UYG271" s="254"/>
      <c r="UYH271" s="254"/>
      <c r="UYI271" s="254"/>
      <c r="UYJ271" s="254"/>
      <c r="UYK271" s="254"/>
      <c r="UYL271" s="254"/>
      <c r="UYM271" s="254"/>
      <c r="UYN271" s="254"/>
      <c r="UYO271" s="254"/>
      <c r="UYP271" s="254"/>
      <c r="UYQ271" s="254"/>
      <c r="UYR271" s="254"/>
      <c r="UYS271" s="254"/>
      <c r="UYT271" s="254"/>
      <c r="UYU271" s="254"/>
      <c r="UYV271" s="254"/>
      <c r="UYW271" s="254"/>
      <c r="UYX271" s="254"/>
      <c r="UYY271" s="254"/>
      <c r="UYZ271" s="254"/>
      <c r="UZA271" s="254"/>
      <c r="UZB271" s="254"/>
      <c r="UZC271" s="254"/>
      <c r="UZD271" s="254"/>
      <c r="UZE271" s="254"/>
      <c r="UZF271" s="254"/>
      <c r="UZG271" s="254"/>
      <c r="UZH271" s="254"/>
      <c r="UZI271" s="254"/>
      <c r="UZJ271" s="254"/>
      <c r="UZK271" s="254"/>
      <c r="UZL271" s="254"/>
      <c r="UZM271" s="254"/>
      <c r="UZN271" s="254"/>
      <c r="UZO271" s="254"/>
      <c r="UZP271" s="254"/>
      <c r="UZQ271" s="254"/>
      <c r="UZR271" s="254"/>
      <c r="UZS271" s="254"/>
      <c r="UZT271" s="254"/>
      <c r="UZU271" s="254"/>
      <c r="UZV271" s="254"/>
      <c r="UZW271" s="254"/>
      <c r="UZX271" s="254"/>
      <c r="UZY271" s="254"/>
      <c r="UZZ271" s="254"/>
      <c r="VAA271" s="254"/>
      <c r="VAB271" s="254"/>
      <c r="VAC271" s="254"/>
      <c r="VAD271" s="254"/>
      <c r="VAE271" s="254"/>
      <c r="VAF271" s="254"/>
      <c r="VAG271" s="254"/>
      <c r="VAH271" s="254"/>
      <c r="VAI271" s="254"/>
      <c r="VAJ271" s="254"/>
      <c r="VAK271" s="254"/>
      <c r="VAL271" s="254"/>
      <c r="VAM271" s="254"/>
      <c r="VAN271" s="254"/>
      <c r="VAO271" s="254"/>
      <c r="VAP271" s="254"/>
      <c r="VAQ271" s="254"/>
      <c r="VAR271" s="254"/>
      <c r="VAS271" s="254"/>
      <c r="VAT271" s="254"/>
      <c r="VAU271" s="254"/>
      <c r="VAV271" s="254"/>
      <c r="VAW271" s="254"/>
      <c r="VAX271" s="254"/>
      <c r="VAY271" s="254"/>
      <c r="VAZ271" s="254"/>
      <c r="VBA271" s="254"/>
      <c r="VBB271" s="254"/>
      <c r="VBC271" s="254"/>
      <c r="VBD271" s="254"/>
      <c r="VBE271" s="254"/>
      <c r="VBF271" s="254"/>
      <c r="VBG271" s="254"/>
      <c r="VBH271" s="254"/>
      <c r="VBI271" s="254"/>
      <c r="VBJ271" s="254"/>
      <c r="VBK271" s="254"/>
      <c r="VBL271" s="254"/>
      <c r="VBM271" s="254"/>
      <c r="VBN271" s="254"/>
      <c r="VBO271" s="254"/>
      <c r="VBP271" s="254"/>
      <c r="VBQ271" s="254"/>
      <c r="VBR271" s="254"/>
      <c r="VBS271" s="254"/>
      <c r="VBT271" s="254"/>
      <c r="VBU271" s="254"/>
      <c r="VBV271" s="254"/>
      <c r="VBW271" s="254"/>
      <c r="VBX271" s="254"/>
      <c r="VBY271" s="254"/>
      <c r="VBZ271" s="254"/>
      <c r="VCA271" s="254"/>
      <c r="VCB271" s="254"/>
      <c r="VCC271" s="254"/>
      <c r="VCD271" s="254"/>
      <c r="VCE271" s="254"/>
      <c r="VCF271" s="254"/>
      <c r="VCG271" s="254"/>
      <c r="VCH271" s="254"/>
      <c r="VCI271" s="254"/>
      <c r="VCJ271" s="254"/>
      <c r="VCK271" s="254"/>
      <c r="VCL271" s="254"/>
      <c r="VCM271" s="254"/>
      <c r="VCN271" s="254"/>
      <c r="VCO271" s="254"/>
      <c r="VCP271" s="254"/>
      <c r="VCQ271" s="254"/>
      <c r="VCR271" s="254"/>
      <c r="VCS271" s="254"/>
      <c r="VCT271" s="254"/>
      <c r="VCU271" s="254"/>
      <c r="VCV271" s="254"/>
      <c r="VCW271" s="254"/>
      <c r="VCX271" s="254"/>
      <c r="VCY271" s="254"/>
      <c r="VCZ271" s="254"/>
      <c r="VDA271" s="254"/>
      <c r="VDB271" s="254"/>
      <c r="VDC271" s="254"/>
      <c r="VDD271" s="254"/>
      <c r="VDE271" s="254"/>
      <c r="VDF271" s="254"/>
      <c r="VDG271" s="254"/>
      <c r="VDH271" s="254"/>
      <c r="VDI271" s="254"/>
      <c r="VDJ271" s="254"/>
      <c r="VDK271" s="254"/>
      <c r="VDL271" s="254"/>
      <c r="VDM271" s="254"/>
      <c r="VDN271" s="254"/>
      <c r="VDO271" s="254"/>
      <c r="VDP271" s="254"/>
      <c r="VDQ271" s="254"/>
      <c r="VDR271" s="254"/>
      <c r="VDS271" s="254"/>
      <c r="VDT271" s="254"/>
      <c r="VDU271" s="254"/>
      <c r="VDV271" s="254"/>
      <c r="VDW271" s="254"/>
      <c r="VDX271" s="254"/>
      <c r="VDY271" s="254"/>
      <c r="VDZ271" s="254"/>
      <c r="VEA271" s="254"/>
      <c r="VEB271" s="254"/>
      <c r="VEC271" s="254"/>
      <c r="VED271" s="254"/>
      <c r="VEE271" s="254"/>
      <c r="VEF271" s="254"/>
      <c r="VEG271" s="254"/>
      <c r="VEH271" s="254"/>
      <c r="VEI271" s="254"/>
      <c r="VEJ271" s="254"/>
      <c r="VEK271" s="254"/>
      <c r="VEL271" s="254"/>
      <c r="VEM271" s="254"/>
      <c r="VEN271" s="254"/>
      <c r="VEO271" s="254"/>
      <c r="VEP271" s="254"/>
      <c r="VEQ271" s="254"/>
      <c r="VER271" s="254"/>
      <c r="VES271" s="254"/>
      <c r="VET271" s="254"/>
      <c r="VEU271" s="254"/>
      <c r="VEV271" s="254"/>
      <c r="VEW271" s="254"/>
      <c r="VEX271" s="254"/>
      <c r="VEY271" s="254"/>
      <c r="VEZ271" s="254"/>
      <c r="VFA271" s="254"/>
      <c r="VFB271" s="254"/>
      <c r="VFC271" s="254"/>
      <c r="VFD271" s="254"/>
      <c r="VFE271" s="254"/>
      <c r="VFF271" s="254"/>
      <c r="VFG271" s="254"/>
      <c r="VFH271" s="254"/>
      <c r="VFI271" s="254"/>
      <c r="VFJ271" s="254"/>
      <c r="VFK271" s="254"/>
      <c r="VFL271" s="254"/>
      <c r="VFM271" s="254"/>
      <c r="VFN271" s="254"/>
      <c r="VFO271" s="254"/>
      <c r="VFP271" s="254"/>
      <c r="VFQ271" s="254"/>
      <c r="VFR271" s="254"/>
      <c r="VFS271" s="254"/>
      <c r="VFT271" s="254"/>
      <c r="VFU271" s="254"/>
      <c r="VFV271" s="254"/>
      <c r="VFW271" s="254"/>
      <c r="VFX271" s="254"/>
      <c r="VFY271" s="254"/>
      <c r="VFZ271" s="254"/>
      <c r="VGA271" s="254"/>
      <c r="VGB271" s="254"/>
      <c r="VGC271" s="254"/>
      <c r="VGD271" s="254"/>
      <c r="VGE271" s="254"/>
      <c r="VGF271" s="254"/>
      <c r="VGG271" s="254"/>
      <c r="VGH271" s="254"/>
      <c r="VGI271" s="254"/>
      <c r="VGJ271" s="254"/>
      <c r="VGK271" s="254"/>
      <c r="VGL271" s="254"/>
      <c r="VGM271" s="254"/>
      <c r="VGN271" s="254"/>
      <c r="VGO271" s="254"/>
      <c r="VGP271" s="254"/>
      <c r="VGQ271" s="254"/>
      <c r="VGR271" s="254"/>
      <c r="VGS271" s="254"/>
      <c r="VGT271" s="254"/>
      <c r="VGU271" s="254"/>
      <c r="VGV271" s="254"/>
      <c r="VGW271" s="254"/>
      <c r="VGX271" s="254"/>
      <c r="VGY271" s="254"/>
      <c r="VGZ271" s="254"/>
      <c r="VHA271" s="254"/>
      <c r="VHB271" s="254"/>
      <c r="VHC271" s="254"/>
      <c r="VHD271" s="254"/>
      <c r="VHE271" s="254"/>
      <c r="VHF271" s="254"/>
      <c r="VHG271" s="254"/>
      <c r="VHH271" s="254"/>
      <c r="VHI271" s="254"/>
      <c r="VHJ271" s="254"/>
      <c r="VHK271" s="254"/>
      <c r="VHL271" s="254"/>
      <c r="VHM271" s="254"/>
      <c r="VHN271" s="254"/>
      <c r="VHO271" s="254"/>
      <c r="VHP271" s="254"/>
      <c r="VHQ271" s="254"/>
      <c r="VHR271" s="254"/>
      <c r="VHS271" s="254"/>
      <c r="VHT271" s="254"/>
      <c r="VHU271" s="254"/>
      <c r="VHV271" s="254"/>
      <c r="VHW271" s="254"/>
      <c r="VHX271" s="254"/>
      <c r="VHY271" s="254"/>
      <c r="VHZ271" s="254"/>
      <c r="VIA271" s="254"/>
      <c r="VIB271" s="254"/>
      <c r="VIC271" s="254"/>
      <c r="VID271" s="254"/>
      <c r="VIE271" s="254"/>
      <c r="VIF271" s="254"/>
      <c r="VIG271" s="254"/>
      <c r="VIH271" s="254"/>
      <c r="VII271" s="254"/>
      <c r="VIJ271" s="254"/>
      <c r="VIK271" s="254"/>
      <c r="VIL271" s="254"/>
      <c r="VIM271" s="254"/>
      <c r="VIN271" s="254"/>
      <c r="VIO271" s="254"/>
      <c r="VIP271" s="254"/>
      <c r="VIQ271" s="254"/>
      <c r="VIR271" s="254"/>
      <c r="VIS271" s="254"/>
      <c r="VIT271" s="254"/>
      <c r="VIU271" s="254"/>
      <c r="VIV271" s="254"/>
      <c r="VIW271" s="254"/>
      <c r="VIX271" s="254"/>
      <c r="VIY271" s="254"/>
      <c r="VIZ271" s="254"/>
      <c r="VJA271" s="254"/>
      <c r="VJB271" s="254"/>
      <c r="VJC271" s="254"/>
      <c r="VJD271" s="254"/>
      <c r="VJE271" s="254"/>
      <c r="VJF271" s="254"/>
      <c r="VJG271" s="254"/>
      <c r="VJH271" s="254"/>
      <c r="VJI271" s="254"/>
      <c r="VJJ271" s="254"/>
      <c r="VJK271" s="254"/>
      <c r="VJL271" s="254"/>
      <c r="VJM271" s="254"/>
      <c r="VJN271" s="254"/>
      <c r="VJO271" s="254"/>
      <c r="VJP271" s="254"/>
      <c r="VJQ271" s="254"/>
      <c r="VJR271" s="254"/>
      <c r="VJS271" s="254"/>
      <c r="VJT271" s="254"/>
      <c r="VJU271" s="254"/>
      <c r="VJV271" s="254"/>
      <c r="VJW271" s="254"/>
      <c r="VJX271" s="254"/>
      <c r="VJY271" s="254"/>
      <c r="VJZ271" s="254"/>
      <c r="VKA271" s="254"/>
      <c r="VKB271" s="254"/>
      <c r="VKC271" s="254"/>
      <c r="VKD271" s="254"/>
      <c r="VKE271" s="254"/>
      <c r="VKF271" s="254"/>
      <c r="VKG271" s="254"/>
      <c r="VKH271" s="254"/>
      <c r="VKI271" s="254"/>
      <c r="VKJ271" s="254"/>
      <c r="VKK271" s="254"/>
      <c r="VKL271" s="254"/>
      <c r="VKM271" s="254"/>
      <c r="VKN271" s="254"/>
      <c r="VKO271" s="254"/>
      <c r="VKP271" s="254"/>
      <c r="VKQ271" s="254"/>
      <c r="VKR271" s="254"/>
      <c r="VKS271" s="254"/>
      <c r="VKT271" s="254"/>
      <c r="VKU271" s="254"/>
      <c r="VKV271" s="254"/>
      <c r="VKW271" s="254"/>
      <c r="VKX271" s="254"/>
      <c r="VKY271" s="254"/>
      <c r="VKZ271" s="254"/>
      <c r="VLA271" s="254"/>
      <c r="VLB271" s="254"/>
      <c r="VLC271" s="254"/>
      <c r="VLD271" s="254"/>
      <c r="VLE271" s="254"/>
      <c r="VLF271" s="254"/>
      <c r="VLG271" s="254"/>
      <c r="VLH271" s="254"/>
      <c r="VLI271" s="254"/>
      <c r="VLJ271" s="254"/>
      <c r="VLK271" s="254"/>
      <c r="VLL271" s="254"/>
      <c r="VLM271" s="254"/>
      <c r="VLN271" s="254"/>
      <c r="VLO271" s="254"/>
      <c r="VLP271" s="254"/>
      <c r="VLQ271" s="254"/>
      <c r="VLR271" s="254"/>
      <c r="VLS271" s="254"/>
      <c r="VLT271" s="254"/>
      <c r="VLU271" s="254"/>
      <c r="VLV271" s="254"/>
      <c r="VLW271" s="254"/>
      <c r="VLX271" s="254"/>
      <c r="VLY271" s="254"/>
      <c r="VLZ271" s="254"/>
      <c r="VMA271" s="254"/>
      <c r="VMB271" s="254"/>
      <c r="VMC271" s="254"/>
      <c r="VMD271" s="254"/>
      <c r="VME271" s="254"/>
      <c r="VMF271" s="254"/>
      <c r="VMG271" s="254"/>
      <c r="VMH271" s="254"/>
      <c r="VMI271" s="254"/>
      <c r="VMJ271" s="254"/>
      <c r="VMK271" s="254"/>
      <c r="VML271" s="254"/>
      <c r="VMM271" s="254"/>
      <c r="VMN271" s="254"/>
      <c r="VMO271" s="254"/>
      <c r="VMP271" s="254"/>
      <c r="VMQ271" s="254"/>
      <c r="VMR271" s="254"/>
      <c r="VMS271" s="254"/>
      <c r="VMT271" s="254"/>
      <c r="VMU271" s="254"/>
      <c r="VMV271" s="254"/>
      <c r="VMW271" s="254"/>
      <c r="VMX271" s="254"/>
      <c r="VMY271" s="254"/>
      <c r="VMZ271" s="254"/>
      <c r="VNA271" s="254"/>
      <c r="VNB271" s="254"/>
      <c r="VNC271" s="254"/>
      <c r="VND271" s="254"/>
      <c r="VNE271" s="254"/>
      <c r="VNF271" s="254"/>
      <c r="VNG271" s="254"/>
      <c r="VNH271" s="254"/>
      <c r="VNI271" s="254"/>
      <c r="VNJ271" s="254"/>
      <c r="VNK271" s="254"/>
      <c r="VNL271" s="254"/>
      <c r="VNM271" s="254"/>
      <c r="VNN271" s="254"/>
      <c r="VNO271" s="254"/>
      <c r="VNP271" s="254"/>
      <c r="VNQ271" s="254"/>
      <c r="VNR271" s="254"/>
      <c r="VNS271" s="254"/>
      <c r="VNT271" s="254"/>
      <c r="VNU271" s="254"/>
      <c r="VNV271" s="254"/>
      <c r="VNW271" s="254"/>
      <c r="VNX271" s="254"/>
      <c r="VNY271" s="254"/>
      <c r="VNZ271" s="254"/>
      <c r="VOA271" s="254"/>
      <c r="VOB271" s="254"/>
      <c r="VOC271" s="254"/>
      <c r="VOD271" s="254"/>
      <c r="VOE271" s="254"/>
      <c r="VOF271" s="254"/>
      <c r="VOG271" s="254"/>
      <c r="VOH271" s="254"/>
      <c r="VOI271" s="254"/>
      <c r="VOJ271" s="254"/>
      <c r="VOK271" s="254"/>
      <c r="VOL271" s="254"/>
      <c r="VOM271" s="254"/>
      <c r="VON271" s="254"/>
      <c r="VOO271" s="254"/>
      <c r="VOP271" s="254"/>
      <c r="VOQ271" s="254"/>
      <c r="VOR271" s="254"/>
      <c r="VOS271" s="254"/>
      <c r="VOT271" s="254"/>
      <c r="VOU271" s="254"/>
      <c r="VOV271" s="254"/>
      <c r="VOW271" s="254"/>
      <c r="VOX271" s="254"/>
      <c r="VOY271" s="254"/>
      <c r="VOZ271" s="254"/>
      <c r="VPA271" s="254"/>
      <c r="VPB271" s="254"/>
      <c r="VPC271" s="254"/>
      <c r="VPD271" s="254"/>
      <c r="VPE271" s="254"/>
      <c r="VPF271" s="254"/>
      <c r="VPG271" s="254"/>
      <c r="VPH271" s="254"/>
      <c r="VPI271" s="254"/>
      <c r="VPJ271" s="254"/>
      <c r="VPK271" s="254"/>
      <c r="VPL271" s="254"/>
      <c r="VPM271" s="254"/>
      <c r="VPN271" s="254"/>
      <c r="VPO271" s="254"/>
      <c r="VPP271" s="254"/>
      <c r="VPQ271" s="254"/>
      <c r="VPR271" s="254"/>
      <c r="VPS271" s="254"/>
      <c r="VPT271" s="254"/>
      <c r="VPU271" s="254"/>
      <c r="VPV271" s="254"/>
      <c r="VPW271" s="254"/>
      <c r="VPX271" s="254"/>
      <c r="VPY271" s="254"/>
      <c r="VPZ271" s="254"/>
      <c r="VQA271" s="254"/>
      <c r="VQB271" s="254"/>
      <c r="VQC271" s="254"/>
      <c r="VQD271" s="254"/>
      <c r="VQE271" s="254"/>
      <c r="VQF271" s="254"/>
      <c r="VQG271" s="254"/>
      <c r="VQH271" s="254"/>
      <c r="VQI271" s="254"/>
      <c r="VQJ271" s="254"/>
      <c r="VQK271" s="254"/>
      <c r="VQL271" s="254"/>
      <c r="VQM271" s="254"/>
      <c r="VQN271" s="254"/>
      <c r="VQO271" s="254"/>
      <c r="VQP271" s="254"/>
      <c r="VQQ271" s="254"/>
      <c r="VQR271" s="254"/>
      <c r="VQS271" s="254"/>
      <c r="VQT271" s="254"/>
      <c r="VQU271" s="254"/>
      <c r="VQV271" s="254"/>
      <c r="VQW271" s="254"/>
      <c r="VQX271" s="254"/>
      <c r="VQY271" s="254"/>
      <c r="VQZ271" s="254"/>
      <c r="VRA271" s="254"/>
      <c r="VRB271" s="254"/>
      <c r="VRC271" s="254"/>
      <c r="VRD271" s="254"/>
      <c r="VRE271" s="254"/>
      <c r="VRF271" s="254"/>
      <c r="VRG271" s="254"/>
      <c r="VRH271" s="254"/>
      <c r="VRI271" s="254"/>
      <c r="VRJ271" s="254"/>
      <c r="VRK271" s="254"/>
      <c r="VRL271" s="254"/>
      <c r="VRM271" s="254"/>
      <c r="VRN271" s="254"/>
      <c r="VRO271" s="254"/>
      <c r="VRP271" s="254"/>
      <c r="VRQ271" s="254"/>
      <c r="VRR271" s="254"/>
      <c r="VRS271" s="254"/>
      <c r="VRT271" s="254"/>
      <c r="VRU271" s="254"/>
      <c r="VRV271" s="254"/>
      <c r="VRW271" s="254"/>
      <c r="VRX271" s="254"/>
      <c r="VRY271" s="254"/>
      <c r="VRZ271" s="254"/>
      <c r="VSA271" s="254"/>
      <c r="VSB271" s="254"/>
      <c r="VSC271" s="254"/>
      <c r="VSD271" s="254"/>
      <c r="VSE271" s="254"/>
      <c r="VSF271" s="254"/>
      <c r="VSG271" s="254"/>
      <c r="VSH271" s="254"/>
      <c r="VSI271" s="254"/>
      <c r="VSJ271" s="254"/>
      <c r="VSK271" s="254"/>
      <c r="VSL271" s="254"/>
      <c r="VSM271" s="254"/>
      <c r="VSN271" s="254"/>
      <c r="VSO271" s="254"/>
      <c r="VSP271" s="254"/>
      <c r="VSQ271" s="254"/>
      <c r="VSR271" s="254"/>
      <c r="VSS271" s="254"/>
      <c r="VST271" s="254"/>
      <c r="VSU271" s="254"/>
      <c r="VSV271" s="254"/>
      <c r="VSW271" s="254"/>
      <c r="VSX271" s="254"/>
      <c r="VSY271" s="254"/>
      <c r="VSZ271" s="254"/>
      <c r="VTA271" s="254"/>
      <c r="VTB271" s="254"/>
      <c r="VTC271" s="254"/>
      <c r="VTD271" s="254"/>
      <c r="VTE271" s="254"/>
      <c r="VTF271" s="254"/>
      <c r="VTG271" s="254"/>
      <c r="VTH271" s="254"/>
      <c r="VTI271" s="254"/>
      <c r="VTJ271" s="254"/>
      <c r="VTK271" s="254"/>
      <c r="VTL271" s="254"/>
      <c r="VTM271" s="254"/>
      <c r="VTN271" s="254"/>
      <c r="VTO271" s="254"/>
      <c r="VTP271" s="254"/>
      <c r="VTQ271" s="254"/>
      <c r="VTR271" s="254"/>
      <c r="VTS271" s="254"/>
      <c r="VTT271" s="254"/>
      <c r="VTU271" s="254"/>
      <c r="VTV271" s="254"/>
      <c r="VTW271" s="254"/>
      <c r="VTX271" s="254"/>
      <c r="VTY271" s="254"/>
      <c r="VTZ271" s="254"/>
      <c r="VUA271" s="254"/>
      <c r="VUB271" s="254"/>
      <c r="VUC271" s="254"/>
      <c r="VUD271" s="254"/>
      <c r="VUE271" s="254"/>
      <c r="VUF271" s="254"/>
      <c r="VUG271" s="254"/>
      <c r="VUH271" s="254"/>
      <c r="VUI271" s="254"/>
      <c r="VUJ271" s="254"/>
      <c r="VUK271" s="254"/>
      <c r="VUL271" s="254"/>
      <c r="VUM271" s="254"/>
      <c r="VUN271" s="254"/>
      <c r="VUO271" s="254"/>
      <c r="VUP271" s="254"/>
      <c r="VUQ271" s="254"/>
      <c r="VUR271" s="254"/>
      <c r="VUS271" s="254"/>
      <c r="VUT271" s="254"/>
      <c r="VUU271" s="254"/>
      <c r="VUV271" s="254"/>
      <c r="VUW271" s="254"/>
      <c r="VUX271" s="254"/>
      <c r="VUY271" s="254"/>
      <c r="VUZ271" s="254"/>
      <c r="VVA271" s="254"/>
      <c r="VVB271" s="254"/>
      <c r="VVC271" s="254"/>
      <c r="VVD271" s="254"/>
      <c r="VVE271" s="254"/>
      <c r="VVF271" s="254"/>
      <c r="VVG271" s="254"/>
      <c r="VVH271" s="254"/>
      <c r="VVI271" s="254"/>
      <c r="VVJ271" s="254"/>
      <c r="VVK271" s="254"/>
      <c r="VVL271" s="254"/>
      <c r="VVM271" s="254"/>
      <c r="VVN271" s="254"/>
      <c r="VVO271" s="254"/>
      <c r="VVP271" s="254"/>
      <c r="VVQ271" s="254"/>
      <c r="VVR271" s="254"/>
      <c r="VVS271" s="254"/>
      <c r="VVT271" s="254"/>
      <c r="VVU271" s="254"/>
      <c r="VVV271" s="254"/>
      <c r="VVW271" s="254"/>
      <c r="VVX271" s="254"/>
      <c r="VVY271" s="254"/>
      <c r="VVZ271" s="254"/>
      <c r="VWA271" s="254"/>
      <c r="VWB271" s="254"/>
      <c r="VWC271" s="254"/>
      <c r="VWD271" s="254"/>
      <c r="VWE271" s="254"/>
      <c r="VWF271" s="254"/>
      <c r="VWG271" s="254"/>
      <c r="VWH271" s="254"/>
      <c r="VWI271" s="254"/>
      <c r="VWJ271" s="254"/>
      <c r="VWK271" s="254"/>
      <c r="VWL271" s="254"/>
      <c r="VWM271" s="254"/>
      <c r="VWN271" s="254"/>
      <c r="VWO271" s="254"/>
      <c r="VWP271" s="254"/>
      <c r="VWQ271" s="254"/>
      <c r="VWR271" s="254"/>
      <c r="VWS271" s="254"/>
      <c r="VWT271" s="254"/>
      <c r="VWU271" s="254"/>
      <c r="VWV271" s="254"/>
      <c r="VWW271" s="254"/>
      <c r="VWX271" s="254"/>
      <c r="VWY271" s="254"/>
      <c r="VWZ271" s="254"/>
      <c r="VXA271" s="254"/>
      <c r="VXB271" s="254"/>
      <c r="VXC271" s="254"/>
      <c r="VXD271" s="254"/>
      <c r="VXE271" s="254"/>
      <c r="VXF271" s="254"/>
      <c r="VXG271" s="254"/>
      <c r="VXH271" s="254"/>
      <c r="VXI271" s="254"/>
      <c r="VXJ271" s="254"/>
      <c r="VXK271" s="254"/>
      <c r="VXL271" s="254"/>
      <c r="VXM271" s="254"/>
      <c r="VXN271" s="254"/>
      <c r="VXO271" s="254"/>
      <c r="VXP271" s="254"/>
      <c r="VXQ271" s="254"/>
      <c r="VXR271" s="254"/>
      <c r="VXS271" s="254"/>
      <c r="VXT271" s="254"/>
      <c r="VXU271" s="254"/>
      <c r="VXV271" s="254"/>
      <c r="VXW271" s="254"/>
      <c r="VXX271" s="254"/>
      <c r="VXY271" s="254"/>
      <c r="VXZ271" s="254"/>
      <c r="VYA271" s="254"/>
      <c r="VYB271" s="254"/>
      <c r="VYC271" s="254"/>
      <c r="VYD271" s="254"/>
      <c r="VYE271" s="254"/>
      <c r="VYF271" s="254"/>
      <c r="VYG271" s="254"/>
      <c r="VYH271" s="254"/>
      <c r="VYI271" s="254"/>
      <c r="VYJ271" s="254"/>
      <c r="VYK271" s="254"/>
      <c r="VYL271" s="254"/>
      <c r="VYM271" s="254"/>
      <c r="VYN271" s="254"/>
      <c r="VYO271" s="254"/>
      <c r="VYP271" s="254"/>
      <c r="VYQ271" s="254"/>
      <c r="VYR271" s="254"/>
      <c r="VYS271" s="254"/>
      <c r="VYT271" s="254"/>
      <c r="VYU271" s="254"/>
      <c r="VYV271" s="254"/>
      <c r="VYW271" s="254"/>
      <c r="VYX271" s="254"/>
      <c r="VYY271" s="254"/>
      <c r="VYZ271" s="254"/>
      <c r="VZA271" s="254"/>
      <c r="VZB271" s="254"/>
      <c r="VZC271" s="254"/>
      <c r="VZD271" s="254"/>
      <c r="VZE271" s="254"/>
      <c r="VZF271" s="254"/>
      <c r="VZG271" s="254"/>
      <c r="VZH271" s="254"/>
      <c r="VZI271" s="254"/>
      <c r="VZJ271" s="254"/>
      <c r="VZK271" s="254"/>
      <c r="VZL271" s="254"/>
      <c r="VZM271" s="254"/>
      <c r="VZN271" s="254"/>
      <c r="VZO271" s="254"/>
      <c r="VZP271" s="254"/>
      <c r="VZQ271" s="254"/>
      <c r="VZR271" s="254"/>
      <c r="VZS271" s="254"/>
      <c r="VZT271" s="254"/>
      <c r="VZU271" s="254"/>
      <c r="VZV271" s="254"/>
      <c r="VZW271" s="254"/>
      <c r="VZX271" s="254"/>
      <c r="VZY271" s="254"/>
      <c r="VZZ271" s="254"/>
      <c r="WAA271" s="254"/>
      <c r="WAB271" s="254"/>
      <c r="WAC271" s="254"/>
      <c r="WAD271" s="254"/>
      <c r="WAE271" s="254"/>
      <c r="WAF271" s="254"/>
      <c r="WAG271" s="254"/>
      <c r="WAH271" s="254"/>
      <c r="WAI271" s="254"/>
      <c r="WAJ271" s="254"/>
      <c r="WAK271" s="254"/>
      <c r="WAL271" s="254"/>
      <c r="WAM271" s="254"/>
      <c r="WAN271" s="254"/>
      <c r="WAO271" s="254"/>
      <c r="WAP271" s="254"/>
      <c r="WAQ271" s="254"/>
      <c r="WAR271" s="254"/>
      <c r="WAS271" s="254"/>
      <c r="WAT271" s="254"/>
      <c r="WAU271" s="254"/>
      <c r="WAV271" s="254"/>
      <c r="WAW271" s="254"/>
      <c r="WAX271" s="254"/>
      <c r="WAY271" s="254"/>
      <c r="WAZ271" s="254"/>
      <c r="WBA271" s="254"/>
      <c r="WBB271" s="254"/>
      <c r="WBC271" s="254"/>
      <c r="WBD271" s="254"/>
      <c r="WBE271" s="254"/>
      <c r="WBF271" s="254"/>
      <c r="WBG271" s="254"/>
      <c r="WBH271" s="254"/>
      <c r="WBI271" s="254"/>
      <c r="WBJ271" s="254"/>
      <c r="WBK271" s="254"/>
      <c r="WBL271" s="254"/>
      <c r="WBM271" s="254"/>
      <c r="WBN271" s="254"/>
      <c r="WBO271" s="254"/>
      <c r="WBP271" s="254"/>
      <c r="WBQ271" s="254"/>
      <c r="WBR271" s="254"/>
      <c r="WBS271" s="254"/>
      <c r="WBT271" s="254"/>
      <c r="WBU271" s="254"/>
      <c r="WBV271" s="254"/>
      <c r="WBW271" s="254"/>
      <c r="WBX271" s="254"/>
      <c r="WBY271" s="254"/>
      <c r="WBZ271" s="254"/>
      <c r="WCA271" s="254"/>
      <c r="WCB271" s="254"/>
      <c r="WCC271" s="254"/>
      <c r="WCD271" s="254"/>
      <c r="WCE271" s="254"/>
      <c r="WCF271" s="254"/>
      <c r="WCG271" s="254"/>
      <c r="WCH271" s="254"/>
      <c r="WCI271" s="254"/>
      <c r="WCJ271" s="254"/>
      <c r="WCK271" s="254"/>
      <c r="WCL271" s="254"/>
      <c r="WCM271" s="254"/>
      <c r="WCN271" s="254"/>
      <c r="WCO271" s="254"/>
      <c r="WCP271" s="254"/>
      <c r="WCQ271" s="254"/>
      <c r="WCR271" s="254"/>
      <c r="WCS271" s="254"/>
      <c r="WCT271" s="254"/>
      <c r="WCU271" s="254"/>
      <c r="WCV271" s="254"/>
      <c r="WCW271" s="254"/>
      <c r="WCX271" s="254"/>
      <c r="WCY271" s="254"/>
      <c r="WCZ271" s="254"/>
      <c r="WDA271" s="254"/>
      <c r="WDB271" s="254"/>
      <c r="WDC271" s="254"/>
      <c r="WDD271" s="254"/>
      <c r="WDE271" s="254"/>
      <c r="WDF271" s="254"/>
      <c r="WDG271" s="254"/>
      <c r="WDH271" s="254"/>
      <c r="WDI271" s="254"/>
      <c r="WDJ271" s="254"/>
      <c r="WDK271" s="254"/>
      <c r="WDL271" s="254"/>
      <c r="WDM271" s="254"/>
      <c r="WDN271" s="254"/>
      <c r="WDO271" s="254"/>
      <c r="WDP271" s="254"/>
      <c r="WDQ271" s="254"/>
      <c r="WDR271" s="254"/>
      <c r="WDS271" s="254"/>
      <c r="WDT271" s="254"/>
      <c r="WDU271" s="254"/>
      <c r="WDV271" s="254"/>
      <c r="WDW271" s="254"/>
      <c r="WDX271" s="254"/>
      <c r="WDY271" s="254"/>
      <c r="WDZ271" s="254"/>
      <c r="WEA271" s="254"/>
      <c r="WEB271" s="254"/>
      <c r="WEC271" s="254"/>
      <c r="WED271" s="254"/>
      <c r="WEE271" s="254"/>
      <c r="WEF271" s="254"/>
      <c r="WEG271" s="254"/>
      <c r="WEH271" s="254"/>
      <c r="WEI271" s="254"/>
      <c r="WEJ271" s="254"/>
      <c r="WEK271" s="254"/>
      <c r="WEL271" s="254"/>
      <c r="WEM271" s="254"/>
      <c r="WEN271" s="254"/>
      <c r="WEO271" s="254"/>
      <c r="WEP271" s="254"/>
      <c r="WEQ271" s="254"/>
      <c r="WER271" s="254"/>
      <c r="WES271" s="254"/>
      <c r="WET271" s="254"/>
      <c r="WEU271" s="254"/>
      <c r="WEV271" s="254"/>
      <c r="WEW271" s="254"/>
      <c r="WEX271" s="254"/>
      <c r="WEY271" s="254"/>
      <c r="WEZ271" s="254"/>
      <c r="WFA271" s="254"/>
      <c r="WFB271" s="254"/>
      <c r="WFC271" s="254"/>
      <c r="WFD271" s="254"/>
      <c r="WFE271" s="254"/>
      <c r="WFF271" s="254"/>
      <c r="WFG271" s="254"/>
      <c r="WFH271" s="254"/>
      <c r="WFI271" s="254"/>
      <c r="WFJ271" s="254"/>
      <c r="WFK271" s="254"/>
      <c r="WFL271" s="254"/>
      <c r="WFM271" s="254"/>
      <c r="WFN271" s="254"/>
      <c r="WFO271" s="254"/>
      <c r="WFP271" s="254"/>
      <c r="WFQ271" s="254"/>
      <c r="WFR271" s="254"/>
      <c r="WFS271" s="254"/>
      <c r="WFT271" s="254"/>
      <c r="WFU271" s="254"/>
      <c r="WFV271" s="254"/>
      <c r="WFW271" s="254"/>
      <c r="WFX271" s="254"/>
      <c r="WFY271" s="254"/>
      <c r="WFZ271" s="254"/>
      <c r="WGA271" s="254"/>
      <c r="WGB271" s="254"/>
      <c r="WGC271" s="254"/>
      <c r="WGD271" s="254"/>
      <c r="WGE271" s="254"/>
      <c r="WGF271" s="254"/>
      <c r="WGG271" s="254"/>
      <c r="WGH271" s="254"/>
      <c r="WGI271" s="254"/>
      <c r="WGJ271" s="254"/>
      <c r="WGK271" s="254"/>
      <c r="WGL271" s="254"/>
      <c r="WGM271" s="254"/>
      <c r="WGN271" s="254"/>
      <c r="WGO271" s="254"/>
      <c r="WGP271" s="254"/>
      <c r="WGQ271" s="254"/>
      <c r="WGR271" s="254"/>
      <c r="WGS271" s="254"/>
      <c r="WGT271" s="254"/>
      <c r="WGU271" s="254"/>
      <c r="WGV271" s="254"/>
      <c r="WGW271" s="254"/>
      <c r="WGX271" s="254"/>
      <c r="WGY271" s="254"/>
      <c r="WGZ271" s="254"/>
      <c r="WHA271" s="254"/>
      <c r="WHB271" s="254"/>
      <c r="WHC271" s="254"/>
      <c r="WHD271" s="254"/>
      <c r="WHE271" s="254"/>
      <c r="WHF271" s="254"/>
      <c r="WHG271" s="254"/>
      <c r="WHH271" s="254"/>
      <c r="WHI271" s="254"/>
      <c r="WHJ271" s="254"/>
      <c r="WHK271" s="254"/>
      <c r="WHL271" s="254"/>
      <c r="WHM271" s="254"/>
      <c r="WHN271" s="254"/>
      <c r="WHO271" s="254"/>
      <c r="WHP271" s="254"/>
      <c r="WHQ271" s="254"/>
      <c r="WHR271" s="254"/>
      <c r="WHS271" s="254"/>
      <c r="WHT271" s="254"/>
      <c r="WHU271" s="254"/>
      <c r="WHV271" s="254"/>
      <c r="WHW271" s="254"/>
      <c r="WHX271" s="254"/>
      <c r="WHY271" s="254"/>
      <c r="WHZ271" s="254"/>
      <c r="WIA271" s="254"/>
      <c r="WIB271" s="254"/>
      <c r="WIC271" s="254"/>
      <c r="WID271" s="254"/>
      <c r="WIE271" s="254"/>
      <c r="WIF271" s="254"/>
      <c r="WIG271" s="254"/>
      <c r="WIH271" s="254"/>
      <c r="WII271" s="254"/>
      <c r="WIJ271" s="254"/>
      <c r="WIK271" s="254"/>
      <c r="WIL271" s="254"/>
      <c r="WIM271" s="254"/>
      <c r="WIN271" s="254"/>
      <c r="WIO271" s="254"/>
      <c r="WIP271" s="254"/>
      <c r="WIQ271" s="254"/>
      <c r="WIR271" s="254"/>
      <c r="WIS271" s="254"/>
      <c r="WIT271" s="254"/>
      <c r="WIU271" s="254"/>
      <c r="WIV271" s="254"/>
      <c r="WIW271" s="254"/>
      <c r="WIX271" s="254"/>
      <c r="WIY271" s="254"/>
      <c r="WIZ271" s="254"/>
      <c r="WJA271" s="254"/>
      <c r="WJB271" s="254"/>
      <c r="WJC271" s="254"/>
      <c r="WJD271" s="254"/>
      <c r="WJE271" s="254"/>
      <c r="WJF271" s="254"/>
      <c r="WJG271" s="254"/>
      <c r="WJH271" s="254"/>
      <c r="WJI271" s="254"/>
      <c r="WJJ271" s="254"/>
      <c r="WJK271" s="254"/>
      <c r="WJL271" s="254"/>
      <c r="WJM271" s="254"/>
      <c r="WJN271" s="254"/>
      <c r="WJO271" s="254"/>
      <c r="WJP271" s="254"/>
      <c r="WJQ271" s="254"/>
      <c r="WJR271" s="254"/>
      <c r="WJS271" s="254"/>
      <c r="WJT271" s="254"/>
      <c r="WJU271" s="254"/>
      <c r="WJV271" s="254"/>
      <c r="WJW271" s="254"/>
      <c r="WJX271" s="254"/>
      <c r="WJY271" s="254"/>
      <c r="WJZ271" s="254"/>
      <c r="WKA271" s="254"/>
      <c r="WKB271" s="254"/>
      <c r="WKC271" s="254"/>
      <c r="WKD271" s="254"/>
      <c r="WKE271" s="254"/>
      <c r="WKF271" s="254"/>
      <c r="WKG271" s="254"/>
      <c r="WKH271" s="254"/>
      <c r="WKI271" s="254"/>
      <c r="WKJ271" s="254"/>
      <c r="WKK271" s="254"/>
      <c r="WKL271" s="254"/>
      <c r="WKM271" s="254"/>
      <c r="WKN271" s="254"/>
      <c r="WKO271" s="254"/>
      <c r="WKP271" s="254"/>
      <c r="WKQ271" s="254"/>
      <c r="WKR271" s="254"/>
      <c r="WKS271" s="254"/>
      <c r="WKT271" s="254"/>
      <c r="WKU271" s="254"/>
      <c r="WKV271" s="254"/>
      <c r="WKW271" s="254"/>
      <c r="WKX271" s="254"/>
      <c r="WKY271" s="254"/>
      <c r="WKZ271" s="254"/>
      <c r="WLA271" s="254"/>
      <c r="WLB271" s="254"/>
      <c r="WLC271" s="254"/>
      <c r="WLD271" s="254"/>
      <c r="WLE271" s="254"/>
      <c r="WLF271" s="254"/>
      <c r="WLG271" s="254"/>
      <c r="WLH271" s="254"/>
      <c r="WLI271" s="254"/>
      <c r="WLJ271" s="254"/>
      <c r="WLK271" s="254"/>
      <c r="WLL271" s="254"/>
      <c r="WLM271" s="254"/>
      <c r="WLN271" s="254"/>
      <c r="WLO271" s="254"/>
      <c r="WLP271" s="254"/>
      <c r="WLQ271" s="254"/>
      <c r="WLR271" s="254"/>
      <c r="WLS271" s="254"/>
      <c r="WLT271" s="254"/>
      <c r="WLU271" s="254"/>
      <c r="WLV271" s="254"/>
      <c r="WLW271" s="254"/>
      <c r="WLX271" s="254"/>
      <c r="WLY271" s="254"/>
      <c r="WLZ271" s="254"/>
      <c r="WMA271" s="254"/>
      <c r="WMB271" s="254"/>
      <c r="WMC271" s="254"/>
      <c r="WMD271" s="254"/>
      <c r="WME271" s="254"/>
      <c r="WMF271" s="254"/>
      <c r="WMG271" s="254"/>
      <c r="WMH271" s="254"/>
      <c r="WMI271" s="254"/>
      <c r="WMJ271" s="254"/>
      <c r="WMK271" s="254"/>
      <c r="WML271" s="254"/>
      <c r="WMM271" s="254"/>
      <c r="WMN271" s="254"/>
      <c r="WMO271" s="254"/>
      <c r="WMP271" s="254"/>
      <c r="WMQ271" s="254"/>
      <c r="WMR271" s="254"/>
      <c r="WMS271" s="254"/>
      <c r="WMT271" s="254"/>
      <c r="WMU271" s="254"/>
      <c r="WMV271" s="254"/>
      <c r="WMW271" s="254"/>
      <c r="WMX271" s="254"/>
      <c r="WMY271" s="254"/>
      <c r="WMZ271" s="254"/>
      <c r="WNA271" s="254"/>
      <c r="WNB271" s="254"/>
      <c r="WNC271" s="254"/>
      <c r="WND271" s="254"/>
      <c r="WNE271" s="254"/>
      <c r="WNF271" s="254"/>
      <c r="WNG271" s="254"/>
      <c r="WNH271" s="254"/>
      <c r="WNI271" s="254"/>
      <c r="WNJ271" s="254"/>
      <c r="WNK271" s="254"/>
      <c r="WNL271" s="254"/>
      <c r="WNM271" s="254"/>
      <c r="WNN271" s="254"/>
      <c r="WNO271" s="254"/>
      <c r="WNP271" s="254"/>
      <c r="WNQ271" s="254"/>
      <c r="WNR271" s="254"/>
      <c r="WNS271" s="254"/>
      <c r="WNT271" s="254"/>
      <c r="WNU271" s="254"/>
      <c r="WNV271" s="254"/>
      <c r="WNW271" s="254"/>
      <c r="WNX271" s="254"/>
      <c r="WNY271" s="254"/>
      <c r="WNZ271" s="254"/>
      <c r="WOA271" s="254"/>
      <c r="WOB271" s="254"/>
      <c r="WOC271" s="254"/>
      <c r="WOD271" s="254"/>
      <c r="WOE271" s="254"/>
      <c r="WOF271" s="254"/>
      <c r="WOG271" s="254"/>
      <c r="WOH271" s="254"/>
      <c r="WOI271" s="254"/>
      <c r="WOJ271" s="254"/>
      <c r="WOK271" s="254"/>
      <c r="WOL271" s="254"/>
      <c r="WOM271" s="254"/>
      <c r="WON271" s="254"/>
      <c r="WOO271" s="254"/>
      <c r="WOP271" s="254"/>
      <c r="WOQ271" s="254"/>
      <c r="WOR271" s="254"/>
      <c r="WOS271" s="254"/>
      <c r="WOT271" s="254"/>
      <c r="WOU271" s="254"/>
      <c r="WOV271" s="254"/>
      <c r="WOW271" s="254"/>
      <c r="WOX271" s="254"/>
      <c r="WOY271" s="254"/>
      <c r="WOZ271" s="254"/>
      <c r="WPA271" s="254"/>
      <c r="WPB271" s="254"/>
      <c r="WPC271" s="254"/>
      <c r="WPD271" s="254"/>
      <c r="WPE271" s="254"/>
      <c r="WPF271" s="254"/>
      <c r="WPG271" s="254"/>
      <c r="WPH271" s="254"/>
      <c r="WPI271" s="254"/>
      <c r="WPJ271" s="254"/>
      <c r="WPK271" s="254"/>
      <c r="WPL271" s="254"/>
      <c r="WPM271" s="254"/>
      <c r="WPN271" s="254"/>
      <c r="WPO271" s="254"/>
      <c r="WPP271" s="254"/>
      <c r="WPQ271" s="254"/>
      <c r="WPR271" s="254"/>
      <c r="WPS271" s="254"/>
      <c r="WPT271" s="254"/>
      <c r="WPU271" s="254"/>
      <c r="WPV271" s="254"/>
      <c r="WPW271" s="254"/>
      <c r="WPX271" s="254"/>
      <c r="WPY271" s="254"/>
      <c r="WPZ271" s="254"/>
      <c r="WQA271" s="254"/>
      <c r="WQB271" s="254"/>
      <c r="WQC271" s="254"/>
      <c r="WQD271" s="254"/>
      <c r="WQE271" s="254"/>
      <c r="WQF271" s="254"/>
      <c r="WQG271" s="254"/>
      <c r="WQH271" s="254"/>
      <c r="WQI271" s="254"/>
      <c r="WQJ271" s="254"/>
      <c r="WQK271" s="254"/>
      <c r="WQL271" s="254"/>
      <c r="WQM271" s="254"/>
      <c r="WQN271" s="254"/>
      <c r="WQO271" s="254"/>
      <c r="WQP271" s="254"/>
      <c r="WQQ271" s="254"/>
      <c r="WQR271" s="254"/>
      <c r="WQS271" s="254"/>
      <c r="WQT271" s="254"/>
      <c r="WQU271" s="254"/>
      <c r="WQV271" s="254"/>
      <c r="WQW271" s="254"/>
      <c r="WQX271" s="254"/>
      <c r="WQY271" s="254"/>
      <c r="WQZ271" s="254"/>
      <c r="WRA271" s="254"/>
      <c r="WRB271" s="254"/>
      <c r="WRC271" s="254"/>
      <c r="WRD271" s="254"/>
      <c r="WRE271" s="254"/>
      <c r="WRF271" s="254"/>
      <c r="WRG271" s="254"/>
      <c r="WRH271" s="254"/>
      <c r="WRI271" s="254"/>
      <c r="WRJ271" s="254"/>
      <c r="WRK271" s="254"/>
      <c r="WRL271" s="254"/>
      <c r="WRM271" s="254"/>
      <c r="WRN271" s="254"/>
      <c r="WRO271" s="254"/>
      <c r="WRP271" s="254"/>
      <c r="WRQ271" s="254"/>
      <c r="WRR271" s="254"/>
      <c r="WRS271" s="254"/>
      <c r="WRT271" s="254"/>
      <c r="WRU271" s="254"/>
      <c r="WRV271" s="254"/>
      <c r="WRW271" s="254"/>
      <c r="WRX271" s="254"/>
      <c r="WRY271" s="254"/>
      <c r="WRZ271" s="254"/>
      <c r="WSA271" s="254"/>
      <c r="WSB271" s="254"/>
      <c r="WSC271" s="254"/>
      <c r="WSD271" s="254"/>
      <c r="WSE271" s="254"/>
      <c r="WSF271" s="254"/>
      <c r="WSG271" s="254"/>
      <c r="WSH271" s="254"/>
      <c r="WSI271" s="254"/>
      <c r="WSJ271" s="254"/>
      <c r="WSK271" s="254"/>
      <c r="WSL271" s="254"/>
      <c r="WSM271" s="254"/>
      <c r="WSN271" s="254"/>
      <c r="WSO271" s="254"/>
      <c r="WSP271" s="254"/>
      <c r="WSQ271" s="254"/>
      <c r="WSR271" s="254"/>
      <c r="WSS271" s="254"/>
      <c r="WST271" s="254"/>
      <c r="WSU271" s="254"/>
      <c r="WSV271" s="254"/>
      <c r="WSW271" s="254"/>
      <c r="WSX271" s="254"/>
      <c r="WSY271" s="254"/>
      <c r="WSZ271" s="254"/>
      <c r="WTA271" s="254"/>
      <c r="WTB271" s="254"/>
      <c r="WTC271" s="254"/>
      <c r="WTD271" s="254"/>
      <c r="WTE271" s="254"/>
      <c r="WTF271" s="254"/>
      <c r="WTG271" s="254"/>
      <c r="WTH271" s="254"/>
      <c r="WTI271" s="254"/>
      <c r="WTJ271" s="254"/>
      <c r="WTK271" s="254"/>
      <c r="WTL271" s="254"/>
      <c r="WTM271" s="254"/>
      <c r="WTN271" s="254"/>
      <c r="WTO271" s="254"/>
      <c r="WTP271" s="254"/>
      <c r="WTQ271" s="254"/>
      <c r="WTR271" s="254"/>
      <c r="WTS271" s="254"/>
      <c r="WTT271" s="254"/>
      <c r="WTU271" s="254"/>
      <c r="WTV271" s="254"/>
      <c r="WTW271" s="254"/>
      <c r="WTX271" s="254"/>
      <c r="WTY271" s="254"/>
      <c r="WTZ271" s="254"/>
      <c r="WUA271" s="254"/>
      <c r="WUB271" s="254"/>
      <c r="WUC271" s="254"/>
      <c r="WUD271" s="254"/>
      <c r="WUE271" s="254"/>
      <c r="WUF271" s="254"/>
      <c r="WUG271" s="254"/>
      <c r="WUH271" s="254"/>
      <c r="WUI271" s="254"/>
      <c r="WUJ271" s="254"/>
      <c r="WUK271" s="254"/>
      <c r="WUL271" s="254"/>
      <c r="WUM271" s="254"/>
      <c r="WUN271" s="254"/>
      <c r="WUO271" s="254"/>
      <c r="WUP271" s="254"/>
      <c r="WUQ271" s="254"/>
      <c r="WUR271" s="254"/>
      <c r="WUS271" s="254"/>
      <c r="WUT271" s="254"/>
      <c r="WUU271" s="254"/>
      <c r="WUV271" s="254"/>
      <c r="WUW271" s="254"/>
      <c r="WUX271" s="254"/>
      <c r="WUY271" s="254"/>
      <c r="WUZ271" s="254"/>
      <c r="WVA271" s="254"/>
      <c r="WVB271" s="254"/>
      <c r="WVC271" s="254"/>
      <c r="WVD271" s="254"/>
      <c r="WVE271" s="254"/>
      <c r="WVF271" s="254"/>
      <c r="WVG271" s="254"/>
      <c r="WVH271" s="254"/>
      <c r="WVI271" s="254"/>
      <c r="WVJ271" s="254"/>
      <c r="WVK271" s="254"/>
      <c r="WVL271" s="254"/>
      <c r="WVM271" s="254"/>
      <c r="WVN271" s="254"/>
      <c r="WVO271" s="254"/>
      <c r="WVP271" s="254"/>
      <c r="WVQ271" s="254"/>
      <c r="WVR271" s="254"/>
      <c r="WVS271" s="254"/>
      <c r="WVT271" s="254"/>
      <c r="WVU271" s="254"/>
      <c r="WVV271" s="254"/>
      <c r="WVW271" s="254"/>
      <c r="WVX271" s="254"/>
      <c r="WVY271" s="254"/>
      <c r="WVZ271" s="254"/>
      <c r="WWA271" s="254"/>
      <c r="WWB271" s="254"/>
      <c r="WWC271" s="254"/>
      <c r="WWD271" s="254"/>
      <c r="WWE271" s="254"/>
      <c r="WWF271" s="254"/>
      <c r="WWG271" s="254"/>
      <c r="WWH271" s="254"/>
      <c r="WWI271" s="254"/>
      <c r="WWJ271" s="254"/>
      <c r="WWK271" s="254"/>
      <c r="WWL271" s="254"/>
      <c r="WWM271" s="254"/>
      <c r="WWN271" s="254"/>
      <c r="WWO271" s="254"/>
      <c r="WWP271" s="254"/>
      <c r="WWQ271" s="254"/>
      <c r="WWR271" s="254"/>
      <c r="WWS271" s="254"/>
      <c r="WWT271" s="254"/>
      <c r="WWU271" s="254"/>
      <c r="WWV271" s="254"/>
      <c r="WWW271" s="254"/>
      <c r="WWX271" s="254"/>
      <c r="WWY271" s="254"/>
      <c r="WWZ271" s="254"/>
      <c r="WXA271" s="254"/>
      <c r="WXB271" s="254"/>
      <c r="WXC271" s="254"/>
      <c r="WXD271" s="254"/>
      <c r="WXE271" s="254"/>
      <c r="WXF271" s="254"/>
      <c r="WXG271" s="254"/>
      <c r="WXH271" s="254"/>
      <c r="WXI271" s="254"/>
      <c r="WXJ271" s="254"/>
      <c r="WXK271" s="254"/>
      <c r="WXL271" s="254"/>
      <c r="WXM271" s="254"/>
      <c r="WXN271" s="254"/>
      <c r="WXO271" s="254"/>
      <c r="WXP271" s="254"/>
      <c r="WXQ271" s="254"/>
      <c r="WXR271" s="254"/>
      <c r="WXS271" s="254"/>
      <c r="WXT271" s="254"/>
      <c r="WXU271" s="254"/>
      <c r="WXV271" s="254"/>
      <c r="WXW271" s="254"/>
      <c r="WXX271" s="254"/>
      <c r="WXY271" s="254"/>
      <c r="WXZ271" s="254"/>
      <c r="WYA271" s="254"/>
      <c r="WYB271" s="254"/>
      <c r="WYC271" s="254"/>
      <c r="WYD271" s="254"/>
      <c r="WYE271" s="254"/>
      <c r="WYF271" s="254"/>
      <c r="WYG271" s="254"/>
      <c r="WYH271" s="254"/>
      <c r="WYI271" s="254"/>
      <c r="WYJ271" s="254"/>
      <c r="WYK271" s="254"/>
      <c r="WYL271" s="254"/>
      <c r="WYM271" s="254"/>
      <c r="WYN271" s="254"/>
      <c r="WYO271" s="254"/>
      <c r="WYP271" s="254"/>
      <c r="WYQ271" s="254"/>
      <c r="WYR271" s="254"/>
      <c r="WYS271" s="254"/>
      <c r="WYT271" s="254"/>
      <c r="WYU271" s="254"/>
      <c r="WYV271" s="254"/>
      <c r="WYW271" s="254"/>
      <c r="WYX271" s="254"/>
      <c r="WYY271" s="254"/>
      <c r="WYZ271" s="254"/>
      <c r="WZA271" s="254"/>
      <c r="WZB271" s="254"/>
      <c r="WZC271" s="254"/>
      <c r="WZD271" s="254"/>
      <c r="WZE271" s="254"/>
      <c r="WZF271" s="254"/>
      <c r="WZG271" s="254"/>
      <c r="WZH271" s="254"/>
      <c r="WZI271" s="254"/>
      <c r="WZJ271" s="254"/>
      <c r="WZK271" s="254"/>
      <c r="WZL271" s="254"/>
      <c r="WZM271" s="254"/>
      <c r="WZN271" s="254"/>
      <c r="WZO271" s="254"/>
      <c r="WZP271" s="254"/>
      <c r="WZQ271" s="254"/>
      <c r="WZR271" s="254"/>
      <c r="WZS271" s="254"/>
      <c r="WZT271" s="254"/>
      <c r="WZU271" s="254"/>
      <c r="WZV271" s="254"/>
      <c r="WZW271" s="254"/>
      <c r="WZX271" s="254"/>
      <c r="WZY271" s="254"/>
      <c r="WZZ271" s="254"/>
      <c r="XAA271" s="254"/>
      <c r="XAB271" s="254"/>
      <c r="XAC271" s="254"/>
      <c r="XAD271" s="254"/>
      <c r="XAE271" s="254"/>
      <c r="XAF271" s="254"/>
      <c r="XAG271" s="254"/>
      <c r="XAH271" s="254"/>
      <c r="XAI271" s="254"/>
      <c r="XAJ271" s="254"/>
      <c r="XAK271" s="254"/>
      <c r="XAL271" s="254"/>
      <c r="XAM271" s="254"/>
      <c r="XAN271" s="254"/>
      <c r="XAO271" s="254"/>
      <c r="XAP271" s="254"/>
      <c r="XAQ271" s="254"/>
      <c r="XAR271" s="254"/>
      <c r="XAS271" s="254"/>
      <c r="XAT271" s="254"/>
      <c r="XAU271" s="254"/>
      <c r="XAV271" s="254"/>
      <c r="XAW271" s="254"/>
      <c r="XAX271" s="254"/>
      <c r="XAY271" s="254"/>
      <c r="XAZ271" s="254"/>
      <c r="XBA271" s="254"/>
      <c r="XBB271" s="254"/>
      <c r="XBC271" s="254"/>
      <c r="XBD271" s="254"/>
      <c r="XBE271" s="254"/>
      <c r="XBF271" s="254"/>
      <c r="XBG271" s="254"/>
      <c r="XBH271" s="254"/>
      <c r="XBI271" s="254"/>
      <c r="XBJ271" s="254"/>
      <c r="XBK271" s="254"/>
      <c r="XBL271" s="254"/>
      <c r="XBM271" s="254"/>
      <c r="XBN271" s="254"/>
      <c r="XBO271" s="254"/>
      <c r="XBP271" s="254"/>
      <c r="XBQ271" s="254"/>
      <c r="XBR271" s="254"/>
      <c r="XBS271" s="254"/>
      <c r="XBT271" s="254"/>
      <c r="XBU271" s="254"/>
      <c r="XBV271" s="254"/>
      <c r="XBW271" s="254"/>
      <c r="XBX271" s="254"/>
      <c r="XBY271" s="254"/>
      <c r="XBZ271" s="254"/>
      <c r="XCA271" s="254"/>
      <c r="XCB271" s="254"/>
      <c r="XCC271" s="254"/>
      <c r="XCD271" s="254"/>
      <c r="XCE271" s="254"/>
      <c r="XCF271" s="254"/>
      <c r="XCG271" s="254"/>
      <c r="XCH271" s="254"/>
      <c r="XCI271" s="254"/>
      <c r="XCJ271" s="254"/>
      <c r="XCK271" s="254"/>
      <c r="XCL271" s="254"/>
      <c r="XCM271" s="254"/>
      <c r="XCN271" s="254"/>
      <c r="XCO271" s="254"/>
      <c r="XCP271" s="254"/>
      <c r="XCQ271" s="254"/>
      <c r="XCR271" s="254"/>
      <c r="XCS271" s="254"/>
      <c r="XCT271" s="254"/>
      <c r="XCU271" s="254"/>
      <c r="XCV271" s="254"/>
      <c r="XCW271" s="254"/>
      <c r="XCX271" s="254"/>
      <c r="XCY271" s="254"/>
      <c r="XCZ271" s="254"/>
      <c r="XDA271" s="254"/>
      <c r="XDB271" s="254"/>
      <c r="XDC271" s="254"/>
      <c r="XDD271" s="254"/>
      <c r="XDE271" s="254"/>
      <c r="XDF271" s="254"/>
      <c r="XDG271" s="254"/>
      <c r="XDH271" s="254"/>
      <c r="XDI271" s="254"/>
      <c r="XDJ271" s="254"/>
      <c r="XDK271" s="254"/>
      <c r="XDL271" s="254"/>
      <c r="XDM271" s="254"/>
      <c r="XDN271" s="254"/>
      <c r="XDO271" s="254"/>
      <c r="XDP271" s="254"/>
      <c r="XDQ271" s="254"/>
      <c r="XDR271" s="254"/>
      <c r="XDS271" s="254"/>
      <c r="XDT271" s="254"/>
      <c r="XDU271" s="254"/>
      <c r="XDV271" s="254"/>
      <c r="XDW271" s="254"/>
      <c r="XDX271" s="254"/>
      <c r="XDY271" s="254"/>
      <c r="XDZ271" s="254"/>
      <c r="XEA271" s="254"/>
      <c r="XEB271" s="254"/>
      <c r="XEC271" s="254"/>
      <c r="XED271" s="254"/>
      <c r="XEE271" s="254"/>
      <c r="XEF271" s="254"/>
      <c r="XEG271" s="254"/>
      <c r="XEH271" s="254"/>
      <c r="XEI271" s="254"/>
      <c r="XEJ271" s="254"/>
      <c r="XEK271" s="254"/>
      <c r="XEL271" s="254"/>
      <c r="XEM271" s="254"/>
      <c r="XEN271" s="254"/>
    </row>
    <row r="272" spans="1:16368" s="238" customFormat="1">
      <c r="A272" s="254"/>
      <c r="B272" s="254"/>
      <c r="C272" s="254"/>
      <c r="D272" s="254"/>
      <c r="E272" s="254"/>
      <c r="F272" s="254"/>
      <c r="G272" s="254"/>
      <c r="H272" s="254"/>
      <c r="I272" s="254"/>
      <c r="J272" s="254"/>
      <c r="K272" s="254"/>
      <c r="L272" s="254"/>
      <c r="M272" s="254"/>
      <c r="N272" s="317"/>
      <c r="O272" s="254"/>
      <c r="P272" s="254"/>
      <c r="Q272" s="317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4"/>
      <c r="BA272" s="254"/>
      <c r="BB272" s="254"/>
      <c r="BC272" s="254"/>
      <c r="BD272" s="254"/>
      <c r="BE272" s="254"/>
      <c r="BF272" s="254"/>
      <c r="BG272" s="254"/>
      <c r="BH272" s="254"/>
      <c r="BI272" s="254"/>
      <c r="BJ272" s="254"/>
      <c r="BK272" s="254"/>
      <c r="BL272" s="254"/>
      <c r="BM272" s="254"/>
      <c r="BN272" s="254"/>
      <c r="BO272" s="254"/>
      <c r="BP272" s="254"/>
      <c r="BQ272" s="254"/>
      <c r="BR272" s="254"/>
      <c r="BS272" s="254"/>
      <c r="BT272" s="254"/>
      <c r="BU272" s="254"/>
      <c r="BV272" s="254"/>
      <c r="BW272" s="254"/>
      <c r="BX272" s="254"/>
      <c r="BY272" s="254"/>
      <c r="BZ272" s="254"/>
      <c r="CA272" s="254"/>
      <c r="CB272" s="254"/>
      <c r="CC272" s="254"/>
      <c r="CD272" s="254"/>
      <c r="CE272" s="254"/>
      <c r="CF272" s="254"/>
      <c r="CG272" s="254"/>
      <c r="CH272" s="254"/>
      <c r="CI272" s="254"/>
      <c r="CJ272" s="254"/>
      <c r="CK272" s="254"/>
      <c r="CL272" s="254"/>
      <c r="CM272" s="254"/>
      <c r="CN272" s="254"/>
      <c r="CO272" s="254"/>
      <c r="CP272" s="254"/>
      <c r="CQ272" s="254"/>
      <c r="CR272" s="254"/>
      <c r="CS272" s="254"/>
      <c r="CT272" s="254"/>
      <c r="CU272" s="254"/>
      <c r="CV272" s="254"/>
      <c r="CW272" s="254"/>
      <c r="CX272" s="254"/>
      <c r="CY272" s="254"/>
      <c r="CZ272" s="254"/>
      <c r="DA272" s="254"/>
      <c r="DB272" s="254"/>
      <c r="DC272" s="254"/>
      <c r="DD272" s="254"/>
      <c r="DE272" s="254"/>
      <c r="DF272" s="254"/>
      <c r="DG272" s="254"/>
      <c r="DH272" s="254"/>
      <c r="DI272" s="254"/>
      <c r="DJ272" s="254"/>
      <c r="DK272" s="254"/>
      <c r="DL272" s="254"/>
      <c r="DM272" s="254"/>
      <c r="DN272" s="254"/>
      <c r="DO272" s="254"/>
      <c r="DP272" s="254"/>
      <c r="DQ272" s="254"/>
      <c r="DR272" s="254"/>
      <c r="DS272" s="254"/>
      <c r="DT272" s="254"/>
      <c r="DU272" s="254"/>
      <c r="DV272" s="254"/>
      <c r="DW272" s="254"/>
      <c r="DX272" s="254"/>
      <c r="DY272" s="254"/>
      <c r="DZ272" s="254"/>
      <c r="EA272" s="254"/>
      <c r="EB272" s="254"/>
      <c r="EC272" s="254"/>
      <c r="ED272" s="254"/>
      <c r="EE272" s="254"/>
      <c r="EF272" s="254"/>
      <c r="EG272" s="254"/>
      <c r="EH272" s="254"/>
      <c r="EI272" s="254"/>
      <c r="EJ272" s="254"/>
      <c r="EK272" s="254"/>
      <c r="EL272" s="254"/>
      <c r="EM272" s="254"/>
      <c r="EN272" s="254"/>
      <c r="EO272" s="254"/>
      <c r="EP272" s="254"/>
      <c r="EQ272" s="254"/>
      <c r="ER272" s="254"/>
      <c r="ES272" s="254"/>
      <c r="ET272" s="254"/>
      <c r="EU272" s="254"/>
      <c r="EV272" s="254"/>
      <c r="EW272" s="254"/>
      <c r="EX272" s="254"/>
      <c r="EY272" s="254"/>
      <c r="EZ272" s="254"/>
      <c r="FA272" s="254"/>
      <c r="FB272" s="254"/>
      <c r="FC272" s="254"/>
      <c r="FD272" s="254"/>
      <c r="FE272" s="254"/>
      <c r="FF272" s="254"/>
      <c r="FG272" s="254"/>
      <c r="FH272" s="254"/>
      <c r="FI272" s="254"/>
      <c r="FJ272" s="254"/>
      <c r="FK272" s="254"/>
      <c r="FL272" s="254"/>
      <c r="FM272" s="254"/>
      <c r="FN272" s="254"/>
      <c r="FO272" s="254"/>
      <c r="FP272" s="254"/>
      <c r="FQ272" s="254"/>
      <c r="FR272" s="254"/>
      <c r="FS272" s="254"/>
      <c r="FT272" s="254"/>
      <c r="FU272" s="254"/>
      <c r="FV272" s="254"/>
      <c r="FW272" s="254"/>
      <c r="FX272" s="254"/>
      <c r="FY272" s="254"/>
      <c r="FZ272" s="254"/>
      <c r="GA272" s="254"/>
      <c r="GB272" s="254"/>
      <c r="GC272" s="254"/>
      <c r="GD272" s="254"/>
      <c r="GE272" s="254"/>
      <c r="GF272" s="254"/>
      <c r="GG272" s="254"/>
      <c r="GH272" s="254"/>
      <c r="GI272" s="254"/>
      <c r="GJ272" s="254"/>
      <c r="GK272" s="254"/>
      <c r="GL272" s="254"/>
      <c r="GM272" s="254"/>
      <c r="GN272" s="254"/>
      <c r="GO272" s="254"/>
      <c r="GP272" s="254"/>
      <c r="GQ272" s="254"/>
      <c r="GR272" s="254"/>
      <c r="GS272" s="254"/>
      <c r="GT272" s="254"/>
      <c r="GU272" s="254"/>
      <c r="GV272" s="254"/>
      <c r="GW272" s="254"/>
      <c r="GX272" s="254"/>
      <c r="GY272" s="254"/>
      <c r="GZ272" s="254"/>
      <c r="HA272" s="254"/>
      <c r="HB272" s="254"/>
      <c r="HC272" s="254"/>
      <c r="HD272" s="254"/>
      <c r="HE272" s="254"/>
      <c r="HF272" s="254"/>
      <c r="HG272" s="254"/>
      <c r="HH272" s="254"/>
      <c r="HI272" s="254"/>
      <c r="HJ272" s="254"/>
      <c r="HK272" s="254"/>
      <c r="HL272" s="254"/>
      <c r="HM272" s="254"/>
      <c r="HN272" s="254"/>
      <c r="HO272" s="254"/>
      <c r="HP272" s="254"/>
      <c r="HQ272" s="254"/>
      <c r="HR272" s="254"/>
      <c r="HS272" s="254"/>
      <c r="HT272" s="254"/>
      <c r="HU272" s="254"/>
      <c r="HV272" s="254"/>
      <c r="HW272" s="254"/>
      <c r="HX272" s="254"/>
      <c r="HY272" s="254"/>
      <c r="HZ272" s="254"/>
      <c r="IA272" s="254"/>
      <c r="IB272" s="254"/>
      <c r="IC272" s="254"/>
      <c r="ID272" s="254"/>
      <c r="IE272" s="254"/>
      <c r="IF272" s="254"/>
      <c r="IG272" s="254"/>
      <c r="IH272" s="254"/>
      <c r="II272" s="254"/>
      <c r="IJ272" s="254"/>
      <c r="IK272" s="254"/>
      <c r="IL272" s="254"/>
      <c r="IM272" s="254"/>
      <c r="IN272" s="254"/>
      <c r="IO272" s="254"/>
      <c r="IP272" s="254"/>
      <c r="IQ272" s="254"/>
      <c r="IR272" s="254"/>
      <c r="IS272" s="254"/>
      <c r="IT272" s="254"/>
      <c r="IU272" s="254"/>
      <c r="IV272" s="254"/>
      <c r="IW272" s="254"/>
      <c r="IX272" s="254"/>
      <c r="IY272" s="254"/>
      <c r="IZ272" s="254"/>
      <c r="JA272" s="254"/>
      <c r="JB272" s="254"/>
      <c r="JC272" s="254"/>
      <c r="JD272" s="254"/>
      <c r="JE272" s="254"/>
      <c r="JF272" s="254"/>
      <c r="JG272" s="254"/>
      <c r="JH272" s="254"/>
      <c r="JI272" s="254"/>
      <c r="JJ272" s="254"/>
      <c r="JK272" s="254"/>
      <c r="JL272" s="254"/>
      <c r="JM272" s="254"/>
      <c r="JN272" s="254"/>
      <c r="JO272" s="254"/>
      <c r="JP272" s="254"/>
      <c r="JQ272" s="254"/>
      <c r="JR272" s="254"/>
      <c r="JS272" s="254"/>
      <c r="JT272" s="254"/>
      <c r="JU272" s="254"/>
      <c r="JV272" s="254"/>
      <c r="JW272" s="254"/>
      <c r="JX272" s="254"/>
      <c r="JY272" s="254"/>
      <c r="JZ272" s="254"/>
      <c r="KA272" s="254"/>
      <c r="KB272" s="254"/>
      <c r="KC272" s="254"/>
      <c r="KD272" s="254"/>
      <c r="KE272" s="254"/>
      <c r="KF272" s="254"/>
      <c r="KG272" s="254"/>
      <c r="KH272" s="254"/>
      <c r="KI272" s="254"/>
      <c r="KJ272" s="254"/>
      <c r="KK272" s="254"/>
      <c r="KL272" s="254"/>
      <c r="KM272" s="254"/>
      <c r="KN272" s="254"/>
      <c r="KO272" s="254"/>
      <c r="KP272" s="254"/>
      <c r="KQ272" s="254"/>
      <c r="KR272" s="254"/>
      <c r="KS272" s="254"/>
      <c r="KT272" s="254"/>
      <c r="KU272" s="254"/>
      <c r="KV272" s="254"/>
      <c r="KW272" s="254"/>
      <c r="KX272" s="254"/>
      <c r="KY272" s="254"/>
      <c r="KZ272" s="254"/>
      <c r="LA272" s="254"/>
      <c r="LB272" s="254"/>
      <c r="LC272" s="254"/>
      <c r="LD272" s="254"/>
      <c r="LE272" s="254"/>
      <c r="LF272" s="254"/>
      <c r="LG272" s="254"/>
      <c r="LH272" s="254"/>
      <c r="LI272" s="254"/>
      <c r="LJ272" s="254"/>
      <c r="LK272" s="254"/>
      <c r="LL272" s="254"/>
      <c r="LM272" s="254"/>
      <c r="LN272" s="254"/>
      <c r="LO272" s="254"/>
      <c r="LP272" s="254"/>
      <c r="LQ272" s="254"/>
      <c r="LR272" s="254"/>
      <c r="LS272" s="254"/>
      <c r="LT272" s="254"/>
      <c r="LU272" s="254"/>
      <c r="LV272" s="254"/>
      <c r="LW272" s="254"/>
      <c r="LX272" s="254"/>
      <c r="LY272" s="254"/>
      <c r="LZ272" s="254"/>
      <c r="MA272" s="254"/>
      <c r="MB272" s="254"/>
      <c r="MC272" s="254"/>
      <c r="MD272" s="254"/>
      <c r="ME272" s="254"/>
      <c r="MF272" s="254"/>
      <c r="MG272" s="254"/>
      <c r="MH272" s="254"/>
      <c r="MI272" s="254"/>
      <c r="MJ272" s="254"/>
      <c r="MK272" s="254"/>
      <c r="ML272" s="254"/>
      <c r="MM272" s="254"/>
      <c r="MN272" s="254"/>
      <c r="MO272" s="254"/>
      <c r="MP272" s="254"/>
      <c r="MQ272" s="254"/>
      <c r="MR272" s="254"/>
      <c r="MS272" s="254"/>
      <c r="MT272" s="254"/>
      <c r="MU272" s="254"/>
      <c r="MV272" s="254"/>
      <c r="MW272" s="254"/>
      <c r="MX272" s="254"/>
      <c r="MY272" s="254"/>
      <c r="MZ272" s="254"/>
      <c r="NA272" s="254"/>
      <c r="NB272" s="254"/>
      <c r="NC272" s="254"/>
      <c r="ND272" s="254"/>
      <c r="NE272" s="254"/>
      <c r="NF272" s="254"/>
      <c r="NG272" s="254"/>
      <c r="NH272" s="254"/>
      <c r="NI272" s="254"/>
      <c r="NJ272" s="254"/>
      <c r="NK272" s="254"/>
      <c r="NL272" s="254"/>
      <c r="NM272" s="254"/>
      <c r="NN272" s="254"/>
      <c r="NO272" s="254"/>
      <c r="NP272" s="254"/>
      <c r="NQ272" s="254"/>
      <c r="NR272" s="254"/>
      <c r="NS272" s="254"/>
      <c r="NT272" s="254"/>
      <c r="NU272" s="254"/>
      <c r="NV272" s="254"/>
      <c r="NW272" s="254"/>
      <c r="NX272" s="254"/>
      <c r="NY272" s="254"/>
      <c r="NZ272" s="254"/>
      <c r="OA272" s="254"/>
      <c r="OB272" s="254"/>
      <c r="OC272" s="254"/>
      <c r="OD272" s="254"/>
      <c r="OE272" s="254"/>
      <c r="OF272" s="254"/>
      <c r="OG272" s="254"/>
      <c r="OH272" s="254"/>
      <c r="OI272" s="254"/>
      <c r="OJ272" s="254"/>
      <c r="OK272" s="254"/>
      <c r="OL272" s="254"/>
      <c r="OM272" s="254"/>
      <c r="ON272" s="254"/>
      <c r="OO272" s="254"/>
      <c r="OP272" s="254"/>
      <c r="OQ272" s="254"/>
      <c r="OR272" s="254"/>
      <c r="OS272" s="254"/>
      <c r="OT272" s="254"/>
      <c r="OU272" s="254"/>
      <c r="OV272" s="254"/>
      <c r="OW272" s="254"/>
      <c r="OX272" s="254"/>
      <c r="OY272" s="254"/>
      <c r="OZ272" s="254"/>
      <c r="PA272" s="254"/>
      <c r="PB272" s="254"/>
      <c r="PC272" s="254"/>
      <c r="PD272" s="254"/>
      <c r="PE272" s="254"/>
      <c r="PF272" s="254"/>
      <c r="PG272" s="254"/>
      <c r="PH272" s="254"/>
      <c r="PI272" s="254"/>
      <c r="PJ272" s="254"/>
      <c r="PK272" s="254"/>
      <c r="PL272" s="254"/>
      <c r="PM272" s="254"/>
      <c r="PN272" s="254"/>
      <c r="PO272" s="254"/>
      <c r="PP272" s="254"/>
      <c r="PQ272" s="254"/>
      <c r="PR272" s="254"/>
      <c r="PS272" s="254"/>
      <c r="PT272" s="254"/>
      <c r="PU272" s="254"/>
      <c r="PV272" s="254"/>
      <c r="PW272" s="254"/>
      <c r="PX272" s="254"/>
      <c r="PY272" s="254"/>
      <c r="PZ272" s="254"/>
      <c r="QA272" s="254"/>
      <c r="QB272" s="254"/>
      <c r="QC272" s="254"/>
      <c r="QD272" s="254"/>
      <c r="QE272" s="254"/>
      <c r="QF272" s="254"/>
      <c r="QG272" s="254"/>
      <c r="QH272" s="254"/>
      <c r="QI272" s="254"/>
      <c r="QJ272" s="254"/>
      <c r="QK272" s="254"/>
      <c r="QL272" s="254"/>
      <c r="QM272" s="254"/>
      <c r="QN272" s="254"/>
      <c r="QO272" s="254"/>
      <c r="QP272" s="254"/>
      <c r="QQ272" s="254"/>
      <c r="QR272" s="254"/>
      <c r="QS272" s="254"/>
      <c r="QT272" s="254"/>
      <c r="QU272" s="254"/>
      <c r="QV272" s="254"/>
      <c r="QW272" s="254"/>
      <c r="QX272" s="254"/>
      <c r="QY272" s="254"/>
      <c r="QZ272" s="254"/>
      <c r="RA272" s="254"/>
      <c r="RB272" s="254"/>
      <c r="RC272" s="254"/>
      <c r="RD272" s="254"/>
      <c r="RE272" s="254"/>
      <c r="RF272" s="254"/>
      <c r="RG272" s="254"/>
      <c r="RH272" s="254"/>
      <c r="RI272" s="254"/>
      <c r="RJ272" s="254"/>
      <c r="RK272" s="254"/>
      <c r="RL272" s="254"/>
      <c r="RM272" s="254"/>
      <c r="RN272" s="254"/>
      <c r="RO272" s="254"/>
      <c r="RP272" s="254"/>
      <c r="RQ272" s="254"/>
      <c r="RR272" s="254"/>
      <c r="RS272" s="254"/>
      <c r="RT272" s="254"/>
      <c r="RU272" s="254"/>
      <c r="RV272" s="254"/>
      <c r="RW272" s="254"/>
      <c r="RX272" s="254"/>
      <c r="RY272" s="254"/>
      <c r="RZ272" s="254"/>
      <c r="SA272" s="254"/>
      <c r="SB272" s="254"/>
      <c r="SC272" s="254"/>
      <c r="SD272" s="254"/>
      <c r="SE272" s="254"/>
      <c r="SF272" s="254"/>
      <c r="SG272" s="254"/>
      <c r="SH272" s="254"/>
      <c r="SI272" s="254"/>
      <c r="SJ272" s="254"/>
      <c r="SK272" s="254"/>
      <c r="SL272" s="254"/>
      <c r="SM272" s="254"/>
      <c r="SN272" s="254"/>
      <c r="SO272" s="254"/>
      <c r="SP272" s="254"/>
      <c r="SQ272" s="254"/>
      <c r="SR272" s="254"/>
      <c r="SS272" s="254"/>
      <c r="ST272" s="254"/>
      <c r="SU272" s="254"/>
      <c r="SV272" s="254"/>
      <c r="SW272" s="254"/>
      <c r="SX272" s="254"/>
      <c r="SY272" s="254"/>
      <c r="SZ272" s="254"/>
      <c r="TA272" s="254"/>
      <c r="TB272" s="254"/>
      <c r="TC272" s="254"/>
      <c r="TD272" s="254"/>
      <c r="TE272" s="254"/>
      <c r="TF272" s="254"/>
      <c r="TG272" s="254"/>
      <c r="TH272" s="254"/>
      <c r="TI272" s="254"/>
      <c r="TJ272" s="254"/>
      <c r="TK272" s="254"/>
      <c r="TL272" s="254"/>
      <c r="TM272" s="254"/>
      <c r="TN272" s="254"/>
      <c r="TO272" s="254"/>
      <c r="TP272" s="254"/>
      <c r="TQ272" s="254"/>
      <c r="TR272" s="254"/>
      <c r="TS272" s="254"/>
      <c r="TT272" s="254"/>
      <c r="TU272" s="254"/>
      <c r="TV272" s="254"/>
      <c r="TW272" s="254"/>
      <c r="TX272" s="254"/>
      <c r="TY272" s="254"/>
      <c r="TZ272" s="254"/>
      <c r="UA272" s="254"/>
      <c r="UB272" s="254"/>
      <c r="UC272" s="254"/>
      <c r="UD272" s="254"/>
      <c r="UE272" s="254"/>
      <c r="UF272" s="254"/>
      <c r="UG272" s="254"/>
      <c r="UH272" s="254"/>
      <c r="UI272" s="254"/>
      <c r="UJ272" s="254"/>
      <c r="UK272" s="254"/>
      <c r="UL272" s="254"/>
      <c r="UM272" s="254"/>
      <c r="UN272" s="254"/>
      <c r="UO272" s="254"/>
      <c r="UP272" s="254"/>
      <c r="UQ272" s="254"/>
      <c r="UR272" s="254"/>
      <c r="US272" s="254"/>
      <c r="UT272" s="254"/>
      <c r="UU272" s="254"/>
      <c r="UV272" s="254"/>
      <c r="UW272" s="254"/>
      <c r="UX272" s="254"/>
      <c r="UY272" s="254"/>
      <c r="UZ272" s="254"/>
      <c r="VA272" s="254"/>
      <c r="VB272" s="254"/>
      <c r="VC272" s="254"/>
      <c r="VD272" s="254"/>
      <c r="VE272" s="254"/>
      <c r="VF272" s="254"/>
      <c r="VG272" s="254"/>
      <c r="VH272" s="254"/>
      <c r="VI272" s="254"/>
      <c r="VJ272" s="254"/>
      <c r="VK272" s="254"/>
      <c r="VL272" s="254"/>
      <c r="VM272" s="254"/>
      <c r="VN272" s="254"/>
      <c r="VO272" s="254"/>
      <c r="VP272" s="254"/>
      <c r="VQ272" s="254"/>
      <c r="VR272" s="254"/>
      <c r="VS272" s="254"/>
      <c r="VT272" s="254"/>
      <c r="VU272" s="254"/>
      <c r="VV272" s="254"/>
      <c r="VW272" s="254"/>
      <c r="VX272" s="254"/>
      <c r="VY272" s="254"/>
      <c r="VZ272" s="254"/>
      <c r="WA272" s="254"/>
      <c r="WB272" s="254"/>
      <c r="WC272" s="254"/>
      <c r="WD272" s="254"/>
      <c r="WE272" s="254"/>
      <c r="WF272" s="254"/>
      <c r="WG272" s="254"/>
      <c r="WH272" s="254"/>
      <c r="WI272" s="254"/>
      <c r="WJ272" s="254"/>
      <c r="WK272" s="254"/>
      <c r="WL272" s="254"/>
      <c r="WM272" s="254"/>
      <c r="WN272" s="254"/>
      <c r="WO272" s="254"/>
      <c r="WP272" s="254"/>
      <c r="WQ272" s="254"/>
      <c r="WR272" s="254"/>
      <c r="WS272" s="254"/>
      <c r="WT272" s="254"/>
      <c r="WU272" s="254"/>
      <c r="WV272" s="254"/>
      <c r="WW272" s="254"/>
      <c r="WX272" s="254"/>
      <c r="WY272" s="254"/>
      <c r="WZ272" s="254"/>
      <c r="XA272" s="254"/>
      <c r="XB272" s="254"/>
      <c r="XC272" s="254"/>
      <c r="XD272" s="254"/>
      <c r="XE272" s="254"/>
      <c r="XF272" s="254"/>
      <c r="XG272" s="254"/>
      <c r="XH272" s="254"/>
      <c r="XI272" s="254"/>
      <c r="XJ272" s="254"/>
      <c r="XK272" s="254"/>
      <c r="XL272" s="254"/>
      <c r="XM272" s="254"/>
      <c r="XN272" s="254"/>
      <c r="XO272" s="254"/>
      <c r="XP272" s="254"/>
      <c r="XQ272" s="254"/>
      <c r="XR272" s="254"/>
      <c r="XS272" s="254"/>
      <c r="XT272" s="254"/>
      <c r="XU272" s="254"/>
      <c r="XV272" s="254"/>
      <c r="XW272" s="254"/>
      <c r="XX272" s="254"/>
      <c r="XY272" s="254"/>
      <c r="XZ272" s="254"/>
      <c r="YA272" s="254"/>
      <c r="YB272" s="254"/>
      <c r="YC272" s="254"/>
      <c r="YD272" s="254"/>
      <c r="YE272" s="254"/>
      <c r="YF272" s="254"/>
      <c r="YG272" s="254"/>
      <c r="YH272" s="254"/>
      <c r="YI272" s="254"/>
      <c r="YJ272" s="254"/>
      <c r="YK272" s="254"/>
      <c r="YL272" s="254"/>
      <c r="YM272" s="254"/>
      <c r="YN272" s="254"/>
      <c r="YO272" s="254"/>
      <c r="YP272" s="254"/>
      <c r="YQ272" s="254"/>
      <c r="YR272" s="254"/>
      <c r="YS272" s="254"/>
      <c r="YT272" s="254"/>
      <c r="YU272" s="254"/>
      <c r="YV272" s="254"/>
      <c r="YW272" s="254"/>
      <c r="YX272" s="254"/>
      <c r="YY272" s="254"/>
      <c r="YZ272" s="254"/>
      <c r="ZA272" s="254"/>
      <c r="ZB272" s="254"/>
      <c r="ZC272" s="254"/>
      <c r="ZD272" s="254"/>
      <c r="ZE272" s="254"/>
      <c r="ZF272" s="254"/>
      <c r="ZG272" s="254"/>
      <c r="ZH272" s="254"/>
      <c r="ZI272" s="254"/>
      <c r="ZJ272" s="254"/>
      <c r="ZK272" s="254"/>
      <c r="ZL272" s="254"/>
      <c r="ZM272" s="254"/>
      <c r="ZN272" s="254"/>
      <c r="ZO272" s="254"/>
      <c r="ZP272" s="254"/>
      <c r="ZQ272" s="254"/>
      <c r="ZR272" s="254"/>
      <c r="ZS272" s="254"/>
      <c r="ZT272" s="254"/>
      <c r="ZU272" s="254"/>
      <c r="ZV272" s="254"/>
      <c r="ZW272" s="254"/>
      <c r="ZX272" s="254"/>
      <c r="ZY272" s="254"/>
      <c r="ZZ272" s="254"/>
      <c r="AAA272" s="254"/>
      <c r="AAB272" s="254"/>
      <c r="AAC272" s="254"/>
      <c r="AAD272" s="254"/>
      <c r="AAE272" s="254"/>
      <c r="AAF272" s="254"/>
      <c r="AAG272" s="254"/>
      <c r="AAH272" s="254"/>
      <c r="AAI272" s="254"/>
      <c r="AAJ272" s="254"/>
      <c r="AAK272" s="254"/>
      <c r="AAL272" s="254"/>
      <c r="AAM272" s="254"/>
      <c r="AAN272" s="254"/>
      <c r="AAO272" s="254"/>
      <c r="AAP272" s="254"/>
      <c r="AAQ272" s="254"/>
      <c r="AAR272" s="254"/>
      <c r="AAS272" s="254"/>
      <c r="AAT272" s="254"/>
      <c r="AAU272" s="254"/>
      <c r="AAV272" s="254"/>
      <c r="AAW272" s="254"/>
      <c r="AAX272" s="254"/>
      <c r="AAY272" s="254"/>
      <c r="AAZ272" s="254"/>
      <c r="ABA272" s="254"/>
      <c r="ABB272" s="254"/>
      <c r="ABC272" s="254"/>
      <c r="ABD272" s="254"/>
      <c r="ABE272" s="254"/>
      <c r="ABF272" s="254"/>
      <c r="ABG272" s="254"/>
      <c r="ABH272" s="254"/>
      <c r="ABI272" s="254"/>
      <c r="ABJ272" s="254"/>
      <c r="ABK272" s="254"/>
      <c r="ABL272" s="254"/>
      <c r="ABM272" s="254"/>
      <c r="ABN272" s="254"/>
      <c r="ABO272" s="254"/>
      <c r="ABP272" s="254"/>
      <c r="ABQ272" s="254"/>
      <c r="ABR272" s="254"/>
      <c r="ABS272" s="254"/>
      <c r="ABT272" s="254"/>
      <c r="ABU272" s="254"/>
      <c r="ABV272" s="254"/>
      <c r="ABW272" s="254"/>
      <c r="ABX272" s="254"/>
      <c r="ABY272" s="254"/>
      <c r="ABZ272" s="254"/>
      <c r="ACA272" s="254"/>
      <c r="ACB272" s="254"/>
      <c r="ACC272" s="254"/>
      <c r="ACD272" s="254"/>
      <c r="ACE272" s="254"/>
      <c r="ACF272" s="254"/>
      <c r="ACG272" s="254"/>
      <c r="ACH272" s="254"/>
      <c r="ACI272" s="254"/>
      <c r="ACJ272" s="254"/>
      <c r="ACK272" s="254"/>
      <c r="ACL272" s="254"/>
      <c r="ACM272" s="254"/>
      <c r="ACN272" s="254"/>
      <c r="ACO272" s="254"/>
      <c r="ACP272" s="254"/>
      <c r="ACQ272" s="254"/>
      <c r="ACR272" s="254"/>
      <c r="ACS272" s="254"/>
      <c r="ACT272" s="254"/>
      <c r="ACU272" s="254"/>
      <c r="ACV272" s="254"/>
      <c r="ACW272" s="254"/>
      <c r="ACX272" s="254"/>
      <c r="ACY272" s="254"/>
      <c r="ACZ272" s="254"/>
      <c r="ADA272" s="254"/>
      <c r="ADB272" s="254"/>
      <c r="ADC272" s="254"/>
      <c r="ADD272" s="254"/>
      <c r="ADE272" s="254"/>
      <c r="ADF272" s="254"/>
      <c r="ADG272" s="254"/>
      <c r="ADH272" s="254"/>
      <c r="ADI272" s="254"/>
      <c r="ADJ272" s="254"/>
      <c r="ADK272" s="254"/>
      <c r="ADL272" s="254"/>
      <c r="ADM272" s="254"/>
      <c r="ADN272" s="254"/>
      <c r="ADO272" s="254"/>
      <c r="ADP272" s="254"/>
      <c r="ADQ272" s="254"/>
      <c r="ADR272" s="254"/>
      <c r="ADS272" s="254"/>
      <c r="ADT272" s="254"/>
      <c r="ADU272" s="254"/>
      <c r="ADV272" s="254"/>
      <c r="ADW272" s="254"/>
      <c r="ADX272" s="254"/>
      <c r="ADY272" s="254"/>
      <c r="ADZ272" s="254"/>
      <c r="AEA272" s="254"/>
      <c r="AEB272" s="254"/>
      <c r="AEC272" s="254"/>
      <c r="AED272" s="254"/>
      <c r="AEE272" s="254"/>
      <c r="AEF272" s="254"/>
      <c r="AEG272" s="254"/>
      <c r="AEH272" s="254"/>
      <c r="AEI272" s="254"/>
      <c r="AEJ272" s="254"/>
      <c r="AEK272" s="254"/>
      <c r="AEL272" s="254"/>
      <c r="AEM272" s="254"/>
      <c r="AEN272" s="254"/>
      <c r="AEO272" s="254"/>
      <c r="AEP272" s="254"/>
      <c r="AEQ272" s="254"/>
      <c r="AER272" s="254"/>
      <c r="AES272" s="254"/>
      <c r="AET272" s="254"/>
      <c r="AEU272" s="254"/>
      <c r="AEV272" s="254"/>
      <c r="AEW272" s="254"/>
      <c r="AEX272" s="254"/>
      <c r="AEY272" s="254"/>
      <c r="AEZ272" s="254"/>
      <c r="AFA272" s="254"/>
      <c r="AFB272" s="254"/>
      <c r="AFC272" s="254"/>
      <c r="AFD272" s="254"/>
      <c r="AFE272" s="254"/>
      <c r="AFF272" s="254"/>
      <c r="AFG272" s="254"/>
      <c r="AFH272" s="254"/>
      <c r="AFI272" s="254"/>
      <c r="AFJ272" s="254"/>
      <c r="AFK272" s="254"/>
      <c r="AFL272" s="254"/>
      <c r="AFM272" s="254"/>
      <c r="AFN272" s="254"/>
      <c r="AFO272" s="254"/>
      <c r="AFP272" s="254"/>
      <c r="AFQ272" s="254"/>
      <c r="AFR272" s="254"/>
      <c r="AFS272" s="254"/>
      <c r="AFT272" s="254"/>
      <c r="AFU272" s="254"/>
      <c r="AFV272" s="254"/>
      <c r="AFW272" s="254"/>
      <c r="AFX272" s="254"/>
      <c r="AFY272" s="254"/>
      <c r="AFZ272" s="254"/>
      <c r="AGA272" s="254"/>
      <c r="AGB272" s="254"/>
      <c r="AGC272" s="254"/>
      <c r="AGD272" s="254"/>
      <c r="AGE272" s="254"/>
      <c r="AGF272" s="254"/>
      <c r="AGG272" s="254"/>
      <c r="AGH272" s="254"/>
      <c r="AGI272" s="254"/>
      <c r="AGJ272" s="254"/>
      <c r="AGK272" s="254"/>
      <c r="AGL272" s="254"/>
      <c r="AGM272" s="254"/>
      <c r="AGN272" s="254"/>
      <c r="AGO272" s="254"/>
      <c r="AGP272" s="254"/>
      <c r="AGQ272" s="254"/>
      <c r="AGR272" s="254"/>
      <c r="AGS272" s="254"/>
      <c r="AGT272" s="254"/>
      <c r="AGU272" s="254"/>
      <c r="AGV272" s="254"/>
      <c r="AGW272" s="254"/>
      <c r="AGX272" s="254"/>
      <c r="AGY272" s="254"/>
      <c r="AGZ272" s="254"/>
      <c r="AHA272" s="254"/>
      <c r="AHB272" s="254"/>
      <c r="AHC272" s="254"/>
      <c r="AHD272" s="254"/>
      <c r="AHE272" s="254"/>
      <c r="AHF272" s="254"/>
      <c r="AHG272" s="254"/>
      <c r="AHH272" s="254"/>
      <c r="AHI272" s="254"/>
      <c r="AHJ272" s="254"/>
      <c r="AHK272" s="254"/>
      <c r="AHL272" s="254"/>
      <c r="AHM272" s="254"/>
      <c r="AHN272" s="254"/>
      <c r="AHO272" s="254"/>
      <c r="AHP272" s="254"/>
      <c r="AHQ272" s="254"/>
      <c r="AHR272" s="254"/>
      <c r="AHS272" s="254"/>
      <c r="AHT272" s="254"/>
      <c r="AHU272" s="254"/>
      <c r="AHV272" s="254"/>
      <c r="AHW272" s="254"/>
      <c r="AHX272" s="254"/>
      <c r="AHY272" s="254"/>
      <c r="AHZ272" s="254"/>
      <c r="AIA272" s="254"/>
      <c r="AIB272" s="254"/>
      <c r="AIC272" s="254"/>
      <c r="AID272" s="254"/>
      <c r="AIE272" s="254"/>
      <c r="AIF272" s="254"/>
      <c r="AIG272" s="254"/>
      <c r="AIH272" s="254"/>
      <c r="AII272" s="254"/>
      <c r="AIJ272" s="254"/>
      <c r="AIK272" s="254"/>
      <c r="AIL272" s="254"/>
      <c r="AIM272" s="254"/>
      <c r="AIN272" s="254"/>
      <c r="AIO272" s="254"/>
      <c r="AIP272" s="254"/>
      <c r="AIQ272" s="254"/>
      <c r="AIR272" s="254"/>
      <c r="AIS272" s="254"/>
      <c r="AIT272" s="254"/>
      <c r="AIU272" s="254"/>
      <c r="AIV272" s="254"/>
      <c r="AIW272" s="254"/>
      <c r="AIX272" s="254"/>
      <c r="AIY272" s="254"/>
      <c r="AIZ272" s="254"/>
      <c r="AJA272" s="254"/>
      <c r="AJB272" s="254"/>
      <c r="AJC272" s="254"/>
      <c r="AJD272" s="254"/>
      <c r="AJE272" s="254"/>
      <c r="AJF272" s="254"/>
      <c r="AJG272" s="254"/>
      <c r="AJH272" s="254"/>
      <c r="AJI272" s="254"/>
      <c r="AJJ272" s="254"/>
      <c r="AJK272" s="254"/>
      <c r="AJL272" s="254"/>
      <c r="AJM272" s="254"/>
      <c r="AJN272" s="254"/>
      <c r="AJO272" s="254"/>
      <c r="AJP272" s="254"/>
      <c r="AJQ272" s="254"/>
      <c r="AJR272" s="254"/>
      <c r="AJS272" s="254"/>
      <c r="AJT272" s="254"/>
      <c r="AJU272" s="254"/>
      <c r="AJV272" s="254"/>
      <c r="AJW272" s="254"/>
      <c r="AJX272" s="254"/>
      <c r="AJY272" s="254"/>
      <c r="AJZ272" s="254"/>
      <c r="AKA272" s="254"/>
      <c r="AKB272" s="254"/>
      <c r="AKC272" s="254"/>
      <c r="AKD272" s="254"/>
      <c r="AKE272" s="254"/>
      <c r="AKF272" s="254"/>
      <c r="AKG272" s="254"/>
      <c r="AKH272" s="254"/>
      <c r="AKI272" s="254"/>
      <c r="AKJ272" s="254"/>
      <c r="AKK272" s="254"/>
      <c r="AKL272" s="254"/>
      <c r="AKM272" s="254"/>
      <c r="AKN272" s="254"/>
      <c r="AKO272" s="254"/>
      <c r="AKP272" s="254"/>
      <c r="AKQ272" s="254"/>
      <c r="AKR272" s="254"/>
      <c r="AKS272" s="254"/>
      <c r="AKT272" s="254"/>
      <c r="AKU272" s="254"/>
      <c r="AKV272" s="254"/>
      <c r="AKW272" s="254"/>
      <c r="AKX272" s="254"/>
      <c r="AKY272" s="254"/>
      <c r="AKZ272" s="254"/>
      <c r="ALA272" s="254"/>
      <c r="ALB272" s="254"/>
      <c r="ALC272" s="254"/>
      <c r="ALD272" s="254"/>
      <c r="ALE272" s="254"/>
      <c r="ALF272" s="254"/>
      <c r="ALG272" s="254"/>
      <c r="ALH272" s="254"/>
      <c r="ALI272" s="254"/>
      <c r="ALJ272" s="254"/>
      <c r="ALK272" s="254"/>
      <c r="ALL272" s="254"/>
      <c r="ALM272" s="254"/>
      <c r="ALN272" s="254"/>
      <c r="ALO272" s="254"/>
      <c r="ALP272" s="254"/>
      <c r="ALQ272" s="254"/>
      <c r="ALR272" s="254"/>
      <c r="ALS272" s="254"/>
      <c r="ALT272" s="254"/>
      <c r="ALU272" s="254"/>
      <c r="ALV272" s="254"/>
      <c r="ALW272" s="254"/>
      <c r="ALX272" s="254"/>
      <c r="ALY272" s="254"/>
      <c r="ALZ272" s="254"/>
      <c r="AMA272" s="254"/>
      <c r="AMB272" s="254"/>
      <c r="AMC272" s="254"/>
      <c r="AMD272" s="254"/>
      <c r="AME272" s="254"/>
      <c r="AMF272" s="254"/>
      <c r="AMG272" s="254"/>
      <c r="AMH272" s="254"/>
      <c r="AMI272" s="254"/>
      <c r="AMJ272" s="254"/>
      <c r="AMK272" s="254"/>
      <c r="AML272" s="254"/>
      <c r="AMM272" s="254"/>
      <c r="AMN272" s="254"/>
      <c r="AMO272" s="254"/>
      <c r="AMP272" s="254"/>
      <c r="AMQ272" s="254"/>
      <c r="AMR272" s="254"/>
      <c r="AMS272" s="254"/>
      <c r="AMT272" s="254"/>
      <c r="AMU272" s="254"/>
      <c r="AMV272" s="254"/>
      <c r="AMW272" s="254"/>
      <c r="AMX272" s="254"/>
      <c r="AMY272" s="254"/>
      <c r="AMZ272" s="254"/>
      <c r="ANA272" s="254"/>
      <c r="ANB272" s="254"/>
      <c r="ANC272" s="254"/>
      <c r="AND272" s="254"/>
      <c r="ANE272" s="254"/>
      <c r="ANF272" s="254"/>
      <c r="ANG272" s="254"/>
      <c r="ANH272" s="254"/>
      <c r="ANI272" s="254"/>
      <c r="ANJ272" s="254"/>
      <c r="ANK272" s="254"/>
      <c r="ANL272" s="254"/>
      <c r="ANM272" s="254"/>
      <c r="ANN272" s="254"/>
      <c r="ANO272" s="254"/>
      <c r="ANP272" s="254"/>
      <c r="ANQ272" s="254"/>
      <c r="ANR272" s="254"/>
      <c r="ANS272" s="254"/>
      <c r="ANT272" s="254"/>
      <c r="ANU272" s="254"/>
      <c r="ANV272" s="254"/>
      <c r="ANW272" s="254"/>
      <c r="ANX272" s="254"/>
      <c r="ANY272" s="254"/>
      <c r="ANZ272" s="254"/>
      <c r="AOA272" s="254"/>
      <c r="AOB272" s="254"/>
      <c r="AOC272" s="254"/>
      <c r="AOD272" s="254"/>
      <c r="AOE272" s="254"/>
      <c r="AOF272" s="254"/>
      <c r="AOG272" s="254"/>
      <c r="AOH272" s="254"/>
      <c r="AOI272" s="254"/>
      <c r="AOJ272" s="254"/>
      <c r="AOK272" s="254"/>
      <c r="AOL272" s="254"/>
      <c r="AOM272" s="254"/>
      <c r="AON272" s="254"/>
      <c r="AOO272" s="254"/>
      <c r="AOP272" s="254"/>
      <c r="AOQ272" s="254"/>
      <c r="AOR272" s="254"/>
      <c r="AOS272" s="254"/>
      <c r="AOT272" s="254"/>
      <c r="AOU272" s="254"/>
      <c r="AOV272" s="254"/>
      <c r="AOW272" s="254"/>
      <c r="AOX272" s="254"/>
      <c r="AOY272" s="254"/>
      <c r="AOZ272" s="254"/>
      <c r="APA272" s="254"/>
      <c r="APB272" s="254"/>
      <c r="APC272" s="254"/>
      <c r="APD272" s="254"/>
      <c r="APE272" s="254"/>
      <c r="APF272" s="254"/>
      <c r="APG272" s="254"/>
      <c r="APH272" s="254"/>
      <c r="API272" s="254"/>
      <c r="APJ272" s="254"/>
      <c r="APK272" s="254"/>
      <c r="APL272" s="254"/>
      <c r="APM272" s="254"/>
      <c r="APN272" s="254"/>
      <c r="APO272" s="254"/>
      <c r="APP272" s="254"/>
      <c r="APQ272" s="254"/>
      <c r="APR272" s="254"/>
      <c r="APS272" s="254"/>
      <c r="APT272" s="254"/>
      <c r="APU272" s="254"/>
      <c r="APV272" s="254"/>
      <c r="APW272" s="254"/>
      <c r="APX272" s="254"/>
      <c r="APY272" s="254"/>
      <c r="APZ272" s="254"/>
      <c r="AQA272" s="254"/>
      <c r="AQB272" s="254"/>
      <c r="AQC272" s="254"/>
      <c r="AQD272" s="254"/>
      <c r="AQE272" s="254"/>
      <c r="AQF272" s="254"/>
      <c r="AQG272" s="254"/>
      <c r="AQH272" s="254"/>
      <c r="AQI272" s="254"/>
      <c r="AQJ272" s="254"/>
      <c r="AQK272" s="254"/>
      <c r="AQL272" s="254"/>
      <c r="AQM272" s="254"/>
      <c r="AQN272" s="254"/>
      <c r="AQO272" s="254"/>
      <c r="AQP272" s="254"/>
      <c r="AQQ272" s="254"/>
      <c r="AQR272" s="254"/>
      <c r="AQS272" s="254"/>
      <c r="AQT272" s="254"/>
      <c r="AQU272" s="254"/>
      <c r="AQV272" s="254"/>
      <c r="AQW272" s="254"/>
      <c r="AQX272" s="254"/>
      <c r="AQY272" s="254"/>
      <c r="AQZ272" s="254"/>
      <c r="ARA272" s="254"/>
      <c r="ARB272" s="254"/>
      <c r="ARC272" s="254"/>
      <c r="ARD272" s="254"/>
      <c r="ARE272" s="254"/>
      <c r="ARF272" s="254"/>
      <c r="ARG272" s="254"/>
      <c r="ARH272" s="254"/>
      <c r="ARI272" s="254"/>
      <c r="ARJ272" s="254"/>
      <c r="ARK272" s="254"/>
      <c r="ARL272" s="254"/>
      <c r="ARM272" s="254"/>
      <c r="ARN272" s="254"/>
      <c r="ARO272" s="254"/>
      <c r="ARP272" s="254"/>
      <c r="ARQ272" s="254"/>
      <c r="ARR272" s="254"/>
      <c r="ARS272" s="254"/>
      <c r="ART272" s="254"/>
      <c r="ARU272" s="254"/>
      <c r="ARV272" s="254"/>
      <c r="ARW272" s="254"/>
      <c r="ARX272" s="254"/>
      <c r="ARY272" s="254"/>
      <c r="ARZ272" s="254"/>
      <c r="ASA272" s="254"/>
      <c r="ASB272" s="254"/>
      <c r="ASC272" s="254"/>
      <c r="ASD272" s="254"/>
      <c r="ASE272" s="254"/>
      <c r="ASF272" s="254"/>
      <c r="ASG272" s="254"/>
      <c r="ASH272" s="254"/>
      <c r="ASI272" s="254"/>
      <c r="ASJ272" s="254"/>
      <c r="ASK272" s="254"/>
      <c r="ASL272" s="254"/>
      <c r="ASM272" s="254"/>
      <c r="ASN272" s="254"/>
      <c r="ASO272" s="254"/>
      <c r="ASP272" s="254"/>
      <c r="ASQ272" s="254"/>
      <c r="ASR272" s="254"/>
      <c r="ASS272" s="254"/>
      <c r="AST272" s="254"/>
      <c r="ASU272" s="254"/>
      <c r="ASV272" s="254"/>
      <c r="ASW272" s="254"/>
      <c r="ASX272" s="254"/>
      <c r="ASY272" s="254"/>
      <c r="ASZ272" s="254"/>
      <c r="ATA272" s="254"/>
      <c r="ATB272" s="254"/>
      <c r="ATC272" s="254"/>
      <c r="ATD272" s="254"/>
      <c r="ATE272" s="254"/>
      <c r="ATF272" s="254"/>
      <c r="ATG272" s="254"/>
      <c r="ATH272" s="254"/>
      <c r="ATI272" s="254"/>
      <c r="ATJ272" s="254"/>
      <c r="ATK272" s="254"/>
      <c r="ATL272" s="254"/>
      <c r="ATM272" s="254"/>
      <c r="ATN272" s="254"/>
      <c r="ATO272" s="254"/>
      <c r="ATP272" s="254"/>
      <c r="ATQ272" s="254"/>
      <c r="ATR272" s="254"/>
      <c r="ATS272" s="254"/>
      <c r="ATT272" s="254"/>
      <c r="ATU272" s="254"/>
      <c r="ATV272" s="254"/>
      <c r="ATW272" s="254"/>
      <c r="ATX272" s="254"/>
      <c r="ATY272" s="254"/>
      <c r="ATZ272" s="254"/>
      <c r="AUA272" s="254"/>
      <c r="AUB272" s="254"/>
      <c r="AUC272" s="254"/>
      <c r="AUD272" s="254"/>
      <c r="AUE272" s="254"/>
      <c r="AUF272" s="254"/>
      <c r="AUG272" s="254"/>
      <c r="AUH272" s="254"/>
      <c r="AUI272" s="254"/>
      <c r="AUJ272" s="254"/>
      <c r="AUK272" s="254"/>
      <c r="AUL272" s="254"/>
      <c r="AUM272" s="254"/>
      <c r="AUN272" s="254"/>
      <c r="AUO272" s="254"/>
      <c r="AUP272" s="254"/>
      <c r="AUQ272" s="254"/>
      <c r="AUR272" s="254"/>
      <c r="AUS272" s="254"/>
      <c r="AUT272" s="254"/>
      <c r="AUU272" s="254"/>
      <c r="AUV272" s="254"/>
      <c r="AUW272" s="254"/>
      <c r="AUX272" s="254"/>
      <c r="AUY272" s="254"/>
      <c r="AUZ272" s="254"/>
      <c r="AVA272" s="254"/>
      <c r="AVB272" s="254"/>
      <c r="AVC272" s="254"/>
      <c r="AVD272" s="254"/>
      <c r="AVE272" s="254"/>
      <c r="AVF272" s="254"/>
      <c r="AVG272" s="254"/>
      <c r="AVH272" s="254"/>
      <c r="AVI272" s="254"/>
      <c r="AVJ272" s="254"/>
      <c r="AVK272" s="254"/>
      <c r="AVL272" s="254"/>
      <c r="AVM272" s="254"/>
      <c r="AVN272" s="254"/>
      <c r="AVO272" s="254"/>
      <c r="AVP272" s="254"/>
      <c r="AVQ272" s="254"/>
      <c r="AVR272" s="254"/>
      <c r="AVS272" s="254"/>
      <c r="AVT272" s="254"/>
      <c r="AVU272" s="254"/>
      <c r="AVV272" s="254"/>
      <c r="AVW272" s="254"/>
      <c r="AVX272" s="254"/>
      <c r="AVY272" s="254"/>
      <c r="AVZ272" s="254"/>
      <c r="AWA272" s="254"/>
      <c r="AWB272" s="254"/>
      <c r="AWC272" s="254"/>
      <c r="AWD272" s="254"/>
      <c r="AWE272" s="254"/>
      <c r="AWF272" s="254"/>
      <c r="AWG272" s="254"/>
      <c r="AWH272" s="254"/>
      <c r="AWI272" s="254"/>
      <c r="AWJ272" s="254"/>
      <c r="AWK272" s="254"/>
      <c r="AWL272" s="254"/>
      <c r="AWM272" s="254"/>
      <c r="AWN272" s="254"/>
      <c r="AWO272" s="254"/>
      <c r="AWP272" s="254"/>
      <c r="AWQ272" s="254"/>
      <c r="AWR272" s="254"/>
      <c r="AWS272" s="254"/>
      <c r="AWT272" s="254"/>
      <c r="AWU272" s="254"/>
      <c r="AWV272" s="254"/>
      <c r="AWW272" s="254"/>
      <c r="AWX272" s="254"/>
      <c r="AWY272" s="254"/>
      <c r="AWZ272" s="254"/>
      <c r="AXA272" s="254"/>
      <c r="AXB272" s="254"/>
      <c r="AXC272" s="254"/>
      <c r="AXD272" s="254"/>
      <c r="AXE272" s="254"/>
      <c r="AXF272" s="254"/>
      <c r="AXG272" s="254"/>
      <c r="AXH272" s="254"/>
      <c r="AXI272" s="254"/>
      <c r="AXJ272" s="254"/>
      <c r="AXK272" s="254"/>
      <c r="AXL272" s="254"/>
      <c r="AXM272" s="254"/>
      <c r="AXN272" s="254"/>
      <c r="AXO272" s="254"/>
      <c r="AXP272" s="254"/>
      <c r="AXQ272" s="254"/>
      <c r="AXR272" s="254"/>
      <c r="AXS272" s="254"/>
      <c r="AXT272" s="254"/>
      <c r="AXU272" s="254"/>
      <c r="AXV272" s="254"/>
      <c r="AXW272" s="254"/>
      <c r="AXX272" s="254"/>
      <c r="AXY272" s="254"/>
      <c r="AXZ272" s="254"/>
      <c r="AYA272" s="254"/>
      <c r="AYB272" s="254"/>
      <c r="AYC272" s="254"/>
      <c r="AYD272" s="254"/>
      <c r="AYE272" s="254"/>
      <c r="AYF272" s="254"/>
      <c r="AYG272" s="254"/>
      <c r="AYH272" s="254"/>
      <c r="AYI272" s="254"/>
      <c r="AYJ272" s="254"/>
      <c r="AYK272" s="254"/>
      <c r="AYL272" s="254"/>
      <c r="AYM272" s="254"/>
      <c r="AYN272" s="254"/>
      <c r="AYO272" s="254"/>
      <c r="AYP272" s="254"/>
      <c r="AYQ272" s="254"/>
      <c r="AYR272" s="254"/>
      <c r="AYS272" s="254"/>
      <c r="AYT272" s="254"/>
      <c r="AYU272" s="254"/>
      <c r="AYV272" s="254"/>
      <c r="AYW272" s="254"/>
      <c r="AYX272" s="254"/>
      <c r="AYY272" s="254"/>
      <c r="AYZ272" s="254"/>
      <c r="AZA272" s="254"/>
      <c r="AZB272" s="254"/>
      <c r="AZC272" s="254"/>
      <c r="AZD272" s="254"/>
      <c r="AZE272" s="254"/>
      <c r="AZF272" s="254"/>
      <c r="AZG272" s="254"/>
      <c r="AZH272" s="254"/>
      <c r="AZI272" s="254"/>
      <c r="AZJ272" s="254"/>
      <c r="AZK272" s="254"/>
      <c r="AZL272" s="254"/>
      <c r="AZM272" s="254"/>
      <c r="AZN272" s="254"/>
      <c r="AZO272" s="254"/>
      <c r="AZP272" s="254"/>
      <c r="AZQ272" s="254"/>
      <c r="AZR272" s="254"/>
      <c r="AZS272" s="254"/>
      <c r="AZT272" s="254"/>
      <c r="AZU272" s="254"/>
      <c r="AZV272" s="254"/>
      <c r="AZW272" s="254"/>
      <c r="AZX272" s="254"/>
      <c r="AZY272" s="254"/>
      <c r="AZZ272" s="254"/>
      <c r="BAA272" s="254"/>
      <c r="BAB272" s="254"/>
      <c r="BAC272" s="254"/>
      <c r="BAD272" s="254"/>
      <c r="BAE272" s="254"/>
      <c r="BAF272" s="254"/>
      <c r="BAG272" s="254"/>
      <c r="BAH272" s="254"/>
      <c r="BAI272" s="254"/>
      <c r="BAJ272" s="254"/>
      <c r="BAK272" s="254"/>
      <c r="BAL272" s="254"/>
      <c r="BAM272" s="254"/>
      <c r="BAN272" s="254"/>
      <c r="BAO272" s="254"/>
      <c r="BAP272" s="254"/>
      <c r="BAQ272" s="254"/>
      <c r="BAR272" s="254"/>
      <c r="BAS272" s="254"/>
      <c r="BAT272" s="254"/>
      <c r="BAU272" s="254"/>
      <c r="BAV272" s="254"/>
      <c r="BAW272" s="254"/>
      <c r="BAX272" s="254"/>
      <c r="BAY272" s="254"/>
      <c r="BAZ272" s="254"/>
      <c r="BBA272" s="254"/>
      <c r="BBB272" s="254"/>
      <c r="BBC272" s="254"/>
      <c r="BBD272" s="254"/>
      <c r="BBE272" s="254"/>
      <c r="BBF272" s="254"/>
      <c r="BBG272" s="254"/>
      <c r="BBH272" s="254"/>
      <c r="BBI272" s="254"/>
      <c r="BBJ272" s="254"/>
      <c r="BBK272" s="254"/>
      <c r="BBL272" s="254"/>
      <c r="BBM272" s="254"/>
      <c r="BBN272" s="254"/>
      <c r="BBO272" s="254"/>
      <c r="BBP272" s="254"/>
      <c r="BBQ272" s="254"/>
      <c r="BBR272" s="254"/>
      <c r="BBS272" s="254"/>
      <c r="BBT272" s="254"/>
      <c r="BBU272" s="254"/>
      <c r="BBV272" s="254"/>
      <c r="BBW272" s="254"/>
      <c r="BBX272" s="254"/>
      <c r="BBY272" s="254"/>
      <c r="BBZ272" s="254"/>
      <c r="BCA272" s="254"/>
      <c r="BCB272" s="254"/>
      <c r="BCC272" s="254"/>
      <c r="BCD272" s="254"/>
      <c r="BCE272" s="254"/>
      <c r="BCF272" s="254"/>
      <c r="BCG272" s="254"/>
      <c r="BCH272" s="254"/>
      <c r="BCI272" s="254"/>
      <c r="BCJ272" s="254"/>
      <c r="BCK272" s="254"/>
      <c r="BCL272" s="254"/>
      <c r="BCM272" s="254"/>
      <c r="BCN272" s="254"/>
      <c r="BCO272" s="254"/>
      <c r="BCP272" s="254"/>
      <c r="BCQ272" s="254"/>
      <c r="BCR272" s="254"/>
      <c r="BCS272" s="254"/>
      <c r="BCT272" s="254"/>
      <c r="BCU272" s="254"/>
      <c r="BCV272" s="254"/>
      <c r="BCW272" s="254"/>
      <c r="BCX272" s="254"/>
      <c r="BCY272" s="254"/>
      <c r="BCZ272" s="254"/>
      <c r="BDA272" s="254"/>
      <c r="BDB272" s="254"/>
      <c r="BDC272" s="254"/>
      <c r="BDD272" s="254"/>
      <c r="BDE272" s="254"/>
      <c r="BDF272" s="254"/>
      <c r="BDG272" s="254"/>
      <c r="BDH272" s="254"/>
      <c r="BDI272" s="254"/>
      <c r="BDJ272" s="254"/>
      <c r="BDK272" s="254"/>
      <c r="BDL272" s="254"/>
      <c r="BDM272" s="254"/>
      <c r="BDN272" s="254"/>
      <c r="BDO272" s="254"/>
      <c r="BDP272" s="254"/>
      <c r="BDQ272" s="254"/>
      <c r="BDR272" s="254"/>
      <c r="BDS272" s="254"/>
      <c r="BDT272" s="254"/>
      <c r="BDU272" s="254"/>
      <c r="BDV272" s="254"/>
      <c r="BDW272" s="254"/>
      <c r="BDX272" s="254"/>
      <c r="BDY272" s="254"/>
      <c r="BDZ272" s="254"/>
      <c r="BEA272" s="254"/>
      <c r="BEB272" s="254"/>
      <c r="BEC272" s="254"/>
      <c r="BED272" s="254"/>
      <c r="BEE272" s="254"/>
      <c r="BEF272" s="254"/>
      <c r="BEG272" s="254"/>
      <c r="BEH272" s="254"/>
      <c r="BEI272" s="254"/>
      <c r="BEJ272" s="254"/>
      <c r="BEK272" s="254"/>
      <c r="BEL272" s="254"/>
      <c r="BEM272" s="254"/>
      <c r="BEN272" s="254"/>
      <c r="BEO272" s="254"/>
      <c r="BEP272" s="254"/>
      <c r="BEQ272" s="254"/>
      <c r="BER272" s="254"/>
      <c r="BES272" s="254"/>
      <c r="BET272" s="254"/>
      <c r="BEU272" s="254"/>
      <c r="BEV272" s="254"/>
      <c r="BEW272" s="254"/>
      <c r="BEX272" s="254"/>
      <c r="BEY272" s="254"/>
      <c r="BEZ272" s="254"/>
      <c r="BFA272" s="254"/>
      <c r="BFB272" s="254"/>
      <c r="BFC272" s="254"/>
      <c r="BFD272" s="254"/>
      <c r="BFE272" s="254"/>
      <c r="BFF272" s="254"/>
      <c r="BFG272" s="254"/>
      <c r="BFH272" s="254"/>
      <c r="BFI272" s="254"/>
      <c r="BFJ272" s="254"/>
      <c r="BFK272" s="254"/>
      <c r="BFL272" s="254"/>
      <c r="BFM272" s="254"/>
      <c r="BFN272" s="254"/>
      <c r="BFO272" s="254"/>
      <c r="BFP272" s="254"/>
      <c r="BFQ272" s="254"/>
      <c r="BFR272" s="254"/>
      <c r="BFS272" s="254"/>
      <c r="BFT272" s="254"/>
      <c r="BFU272" s="254"/>
      <c r="BFV272" s="254"/>
      <c r="BFW272" s="254"/>
      <c r="BFX272" s="254"/>
      <c r="BFY272" s="254"/>
      <c r="BFZ272" s="254"/>
      <c r="BGA272" s="254"/>
      <c r="BGB272" s="254"/>
      <c r="BGC272" s="254"/>
      <c r="BGD272" s="254"/>
      <c r="BGE272" s="254"/>
      <c r="BGF272" s="254"/>
      <c r="BGG272" s="254"/>
      <c r="BGH272" s="254"/>
      <c r="BGI272" s="254"/>
      <c r="BGJ272" s="254"/>
      <c r="BGK272" s="254"/>
      <c r="BGL272" s="254"/>
      <c r="BGM272" s="254"/>
      <c r="BGN272" s="254"/>
      <c r="BGO272" s="254"/>
      <c r="BGP272" s="254"/>
      <c r="BGQ272" s="254"/>
      <c r="BGR272" s="254"/>
      <c r="BGS272" s="254"/>
      <c r="BGT272" s="254"/>
      <c r="BGU272" s="254"/>
      <c r="BGV272" s="254"/>
      <c r="BGW272" s="254"/>
      <c r="BGX272" s="254"/>
      <c r="BGY272" s="254"/>
      <c r="BGZ272" s="254"/>
      <c r="BHA272" s="254"/>
      <c r="BHB272" s="254"/>
      <c r="BHC272" s="254"/>
      <c r="BHD272" s="254"/>
      <c r="BHE272" s="254"/>
      <c r="BHF272" s="254"/>
      <c r="BHG272" s="254"/>
      <c r="BHH272" s="254"/>
      <c r="BHI272" s="254"/>
      <c r="BHJ272" s="254"/>
      <c r="BHK272" s="254"/>
      <c r="BHL272" s="254"/>
      <c r="BHM272" s="254"/>
      <c r="BHN272" s="254"/>
      <c r="BHO272" s="254"/>
      <c r="BHP272" s="254"/>
      <c r="BHQ272" s="254"/>
      <c r="BHR272" s="254"/>
      <c r="BHS272" s="254"/>
      <c r="BHT272" s="254"/>
      <c r="BHU272" s="254"/>
      <c r="BHV272" s="254"/>
      <c r="BHW272" s="254"/>
      <c r="BHX272" s="254"/>
      <c r="BHY272" s="254"/>
      <c r="BHZ272" s="254"/>
      <c r="BIA272" s="254"/>
      <c r="BIB272" s="254"/>
      <c r="BIC272" s="254"/>
      <c r="BID272" s="254"/>
      <c r="BIE272" s="254"/>
      <c r="BIF272" s="254"/>
      <c r="BIG272" s="254"/>
      <c r="BIH272" s="254"/>
      <c r="BII272" s="254"/>
      <c r="BIJ272" s="254"/>
      <c r="BIK272" s="254"/>
      <c r="BIL272" s="254"/>
      <c r="BIM272" s="254"/>
      <c r="BIN272" s="254"/>
      <c r="BIO272" s="254"/>
      <c r="BIP272" s="254"/>
      <c r="BIQ272" s="254"/>
      <c r="BIR272" s="254"/>
      <c r="BIS272" s="254"/>
      <c r="BIT272" s="254"/>
      <c r="BIU272" s="254"/>
      <c r="BIV272" s="254"/>
      <c r="BIW272" s="254"/>
      <c r="BIX272" s="254"/>
      <c r="BIY272" s="254"/>
      <c r="BIZ272" s="254"/>
      <c r="BJA272" s="254"/>
      <c r="BJB272" s="254"/>
      <c r="BJC272" s="254"/>
      <c r="BJD272" s="254"/>
      <c r="BJE272" s="254"/>
      <c r="BJF272" s="254"/>
      <c r="BJG272" s="254"/>
      <c r="BJH272" s="254"/>
      <c r="BJI272" s="254"/>
      <c r="BJJ272" s="254"/>
      <c r="BJK272" s="254"/>
      <c r="BJL272" s="254"/>
      <c r="BJM272" s="254"/>
      <c r="BJN272" s="254"/>
      <c r="BJO272" s="254"/>
      <c r="BJP272" s="254"/>
      <c r="BJQ272" s="254"/>
      <c r="BJR272" s="254"/>
      <c r="BJS272" s="254"/>
      <c r="BJT272" s="254"/>
      <c r="BJU272" s="254"/>
      <c r="BJV272" s="254"/>
      <c r="BJW272" s="254"/>
      <c r="BJX272" s="254"/>
      <c r="BJY272" s="254"/>
      <c r="BJZ272" s="254"/>
      <c r="BKA272" s="254"/>
      <c r="BKB272" s="254"/>
      <c r="BKC272" s="254"/>
      <c r="BKD272" s="254"/>
      <c r="BKE272" s="254"/>
      <c r="BKF272" s="254"/>
      <c r="BKG272" s="254"/>
      <c r="BKH272" s="254"/>
      <c r="BKI272" s="254"/>
      <c r="BKJ272" s="254"/>
      <c r="BKK272" s="254"/>
      <c r="BKL272" s="254"/>
      <c r="BKM272" s="254"/>
      <c r="BKN272" s="254"/>
      <c r="BKO272" s="254"/>
      <c r="BKP272" s="254"/>
      <c r="BKQ272" s="254"/>
      <c r="BKR272" s="254"/>
      <c r="BKS272" s="254"/>
      <c r="BKT272" s="254"/>
      <c r="BKU272" s="254"/>
      <c r="BKV272" s="254"/>
      <c r="BKW272" s="254"/>
      <c r="BKX272" s="254"/>
      <c r="BKY272" s="254"/>
      <c r="BKZ272" s="254"/>
      <c r="BLA272" s="254"/>
      <c r="BLB272" s="254"/>
      <c r="BLC272" s="254"/>
      <c r="BLD272" s="254"/>
      <c r="BLE272" s="254"/>
      <c r="BLF272" s="254"/>
      <c r="BLG272" s="254"/>
      <c r="BLH272" s="254"/>
      <c r="BLI272" s="254"/>
      <c r="BLJ272" s="254"/>
      <c r="BLK272" s="254"/>
      <c r="BLL272" s="254"/>
      <c r="BLM272" s="254"/>
      <c r="BLN272" s="254"/>
      <c r="BLO272" s="254"/>
      <c r="BLP272" s="254"/>
      <c r="BLQ272" s="254"/>
      <c r="BLR272" s="254"/>
      <c r="BLS272" s="254"/>
      <c r="BLT272" s="254"/>
      <c r="BLU272" s="254"/>
      <c r="BLV272" s="254"/>
      <c r="BLW272" s="254"/>
      <c r="BLX272" s="254"/>
      <c r="BLY272" s="254"/>
      <c r="BLZ272" s="254"/>
      <c r="BMA272" s="254"/>
      <c r="BMB272" s="254"/>
      <c r="BMC272" s="254"/>
      <c r="BMD272" s="254"/>
      <c r="BME272" s="254"/>
      <c r="BMF272" s="254"/>
      <c r="BMG272" s="254"/>
      <c r="BMH272" s="254"/>
      <c r="BMI272" s="254"/>
      <c r="BMJ272" s="254"/>
      <c r="BMK272" s="254"/>
      <c r="BML272" s="254"/>
      <c r="BMM272" s="254"/>
      <c r="BMN272" s="254"/>
      <c r="BMO272" s="254"/>
      <c r="BMP272" s="254"/>
      <c r="BMQ272" s="254"/>
      <c r="BMR272" s="254"/>
      <c r="BMS272" s="254"/>
      <c r="BMT272" s="254"/>
      <c r="BMU272" s="254"/>
      <c r="BMV272" s="254"/>
      <c r="BMW272" s="254"/>
      <c r="BMX272" s="254"/>
      <c r="BMY272" s="254"/>
      <c r="BMZ272" s="254"/>
      <c r="BNA272" s="254"/>
      <c r="BNB272" s="254"/>
      <c r="BNC272" s="254"/>
      <c r="BND272" s="254"/>
      <c r="BNE272" s="254"/>
      <c r="BNF272" s="254"/>
      <c r="BNG272" s="254"/>
      <c r="BNH272" s="254"/>
      <c r="BNI272" s="254"/>
      <c r="BNJ272" s="254"/>
      <c r="BNK272" s="254"/>
      <c r="BNL272" s="254"/>
      <c r="BNM272" s="254"/>
      <c r="BNN272" s="254"/>
      <c r="BNO272" s="254"/>
      <c r="BNP272" s="254"/>
      <c r="BNQ272" s="254"/>
      <c r="BNR272" s="254"/>
      <c r="BNS272" s="254"/>
      <c r="BNT272" s="254"/>
      <c r="BNU272" s="254"/>
      <c r="BNV272" s="254"/>
      <c r="BNW272" s="254"/>
      <c r="BNX272" s="254"/>
      <c r="BNY272" s="254"/>
      <c r="BNZ272" s="254"/>
      <c r="BOA272" s="254"/>
      <c r="BOB272" s="254"/>
      <c r="BOC272" s="254"/>
      <c r="BOD272" s="254"/>
      <c r="BOE272" s="254"/>
      <c r="BOF272" s="254"/>
      <c r="BOG272" s="254"/>
      <c r="BOH272" s="254"/>
      <c r="BOI272" s="254"/>
      <c r="BOJ272" s="254"/>
      <c r="BOK272" s="254"/>
      <c r="BOL272" s="254"/>
      <c r="BOM272" s="254"/>
      <c r="BON272" s="254"/>
      <c r="BOO272" s="254"/>
      <c r="BOP272" s="254"/>
      <c r="BOQ272" s="254"/>
      <c r="BOR272" s="254"/>
      <c r="BOS272" s="254"/>
      <c r="BOT272" s="254"/>
      <c r="BOU272" s="254"/>
      <c r="BOV272" s="254"/>
      <c r="BOW272" s="254"/>
      <c r="BOX272" s="254"/>
      <c r="BOY272" s="254"/>
      <c r="BOZ272" s="254"/>
      <c r="BPA272" s="254"/>
      <c r="BPB272" s="254"/>
      <c r="BPC272" s="254"/>
      <c r="BPD272" s="254"/>
      <c r="BPE272" s="254"/>
      <c r="BPF272" s="254"/>
      <c r="BPG272" s="254"/>
      <c r="BPH272" s="254"/>
      <c r="BPI272" s="254"/>
      <c r="BPJ272" s="254"/>
      <c r="BPK272" s="254"/>
      <c r="BPL272" s="254"/>
      <c r="BPM272" s="254"/>
      <c r="BPN272" s="254"/>
      <c r="BPO272" s="254"/>
      <c r="BPP272" s="254"/>
      <c r="BPQ272" s="254"/>
      <c r="BPR272" s="254"/>
      <c r="BPS272" s="254"/>
      <c r="BPT272" s="254"/>
      <c r="BPU272" s="254"/>
      <c r="BPV272" s="254"/>
      <c r="BPW272" s="254"/>
      <c r="BPX272" s="254"/>
      <c r="BPY272" s="254"/>
      <c r="BPZ272" s="254"/>
      <c r="BQA272" s="254"/>
      <c r="BQB272" s="254"/>
      <c r="BQC272" s="254"/>
      <c r="BQD272" s="254"/>
      <c r="BQE272" s="254"/>
      <c r="BQF272" s="254"/>
      <c r="BQG272" s="254"/>
      <c r="BQH272" s="254"/>
      <c r="BQI272" s="254"/>
      <c r="BQJ272" s="254"/>
      <c r="BQK272" s="254"/>
      <c r="BQL272" s="254"/>
      <c r="BQM272" s="254"/>
      <c r="BQN272" s="254"/>
      <c r="BQO272" s="254"/>
      <c r="BQP272" s="254"/>
      <c r="BQQ272" s="254"/>
      <c r="BQR272" s="254"/>
      <c r="BQS272" s="254"/>
      <c r="BQT272" s="254"/>
      <c r="BQU272" s="254"/>
      <c r="BQV272" s="254"/>
      <c r="BQW272" s="254"/>
      <c r="BQX272" s="254"/>
      <c r="BQY272" s="254"/>
      <c r="BQZ272" s="254"/>
      <c r="BRA272" s="254"/>
      <c r="BRB272" s="254"/>
      <c r="BRC272" s="254"/>
      <c r="BRD272" s="254"/>
      <c r="BRE272" s="254"/>
      <c r="BRF272" s="254"/>
      <c r="BRG272" s="254"/>
      <c r="BRH272" s="254"/>
      <c r="BRI272" s="254"/>
      <c r="BRJ272" s="254"/>
      <c r="BRK272" s="254"/>
      <c r="BRL272" s="254"/>
      <c r="BRM272" s="254"/>
      <c r="BRN272" s="254"/>
      <c r="BRO272" s="254"/>
      <c r="BRP272" s="254"/>
      <c r="BRQ272" s="254"/>
      <c r="BRR272" s="254"/>
      <c r="BRS272" s="254"/>
      <c r="BRT272" s="254"/>
      <c r="BRU272" s="254"/>
      <c r="BRV272" s="254"/>
      <c r="BRW272" s="254"/>
      <c r="BRX272" s="254"/>
      <c r="BRY272" s="254"/>
      <c r="BRZ272" s="254"/>
      <c r="BSA272" s="254"/>
      <c r="BSB272" s="254"/>
      <c r="BSC272" s="254"/>
      <c r="BSD272" s="254"/>
      <c r="BSE272" s="254"/>
      <c r="BSF272" s="254"/>
      <c r="BSG272" s="254"/>
      <c r="BSH272" s="254"/>
      <c r="BSI272" s="254"/>
      <c r="BSJ272" s="254"/>
      <c r="BSK272" s="254"/>
      <c r="BSL272" s="254"/>
      <c r="BSM272" s="254"/>
      <c r="BSN272" s="254"/>
      <c r="BSO272" s="254"/>
      <c r="BSP272" s="254"/>
      <c r="BSQ272" s="254"/>
      <c r="BSR272" s="254"/>
      <c r="BSS272" s="254"/>
      <c r="BST272" s="254"/>
      <c r="BSU272" s="254"/>
      <c r="BSV272" s="254"/>
      <c r="BSW272" s="254"/>
      <c r="BSX272" s="254"/>
      <c r="BSY272" s="254"/>
      <c r="BSZ272" s="254"/>
      <c r="BTA272" s="254"/>
      <c r="BTB272" s="254"/>
      <c r="BTC272" s="254"/>
      <c r="BTD272" s="254"/>
      <c r="BTE272" s="254"/>
      <c r="BTF272" s="254"/>
      <c r="BTG272" s="254"/>
      <c r="BTH272" s="254"/>
      <c r="BTI272" s="254"/>
      <c r="BTJ272" s="254"/>
      <c r="BTK272" s="254"/>
      <c r="BTL272" s="254"/>
      <c r="BTM272" s="254"/>
      <c r="BTN272" s="254"/>
      <c r="BTO272" s="254"/>
      <c r="BTP272" s="254"/>
      <c r="BTQ272" s="254"/>
      <c r="BTR272" s="254"/>
      <c r="BTS272" s="254"/>
      <c r="BTT272" s="254"/>
      <c r="BTU272" s="254"/>
      <c r="BTV272" s="254"/>
      <c r="BTW272" s="254"/>
      <c r="BTX272" s="254"/>
      <c r="BTY272" s="254"/>
      <c r="BTZ272" s="254"/>
      <c r="BUA272" s="254"/>
      <c r="BUB272" s="254"/>
      <c r="BUC272" s="254"/>
      <c r="BUD272" s="254"/>
      <c r="BUE272" s="254"/>
      <c r="BUF272" s="254"/>
      <c r="BUG272" s="254"/>
      <c r="BUH272" s="254"/>
      <c r="BUI272" s="254"/>
      <c r="BUJ272" s="254"/>
      <c r="BUK272" s="254"/>
      <c r="BUL272" s="254"/>
      <c r="BUM272" s="254"/>
      <c r="BUN272" s="254"/>
      <c r="BUO272" s="254"/>
      <c r="BUP272" s="254"/>
      <c r="BUQ272" s="254"/>
      <c r="BUR272" s="254"/>
      <c r="BUS272" s="254"/>
      <c r="BUT272" s="254"/>
      <c r="BUU272" s="254"/>
      <c r="BUV272" s="254"/>
      <c r="BUW272" s="254"/>
      <c r="BUX272" s="254"/>
      <c r="BUY272" s="254"/>
      <c r="BUZ272" s="254"/>
      <c r="BVA272" s="254"/>
      <c r="BVB272" s="254"/>
      <c r="BVC272" s="254"/>
      <c r="BVD272" s="254"/>
      <c r="BVE272" s="254"/>
      <c r="BVF272" s="254"/>
      <c r="BVG272" s="254"/>
      <c r="BVH272" s="254"/>
      <c r="BVI272" s="254"/>
      <c r="BVJ272" s="254"/>
      <c r="BVK272" s="254"/>
      <c r="BVL272" s="254"/>
      <c r="BVM272" s="254"/>
      <c r="BVN272" s="254"/>
      <c r="BVO272" s="254"/>
      <c r="BVP272" s="254"/>
      <c r="BVQ272" s="254"/>
      <c r="BVR272" s="254"/>
      <c r="BVS272" s="254"/>
      <c r="BVT272" s="254"/>
      <c r="BVU272" s="254"/>
      <c r="BVV272" s="254"/>
      <c r="BVW272" s="254"/>
      <c r="BVX272" s="254"/>
      <c r="BVY272" s="254"/>
      <c r="BVZ272" s="254"/>
      <c r="BWA272" s="254"/>
      <c r="BWB272" s="254"/>
      <c r="BWC272" s="254"/>
      <c r="BWD272" s="254"/>
      <c r="BWE272" s="254"/>
      <c r="BWF272" s="254"/>
      <c r="BWG272" s="254"/>
      <c r="BWH272" s="254"/>
      <c r="BWI272" s="254"/>
      <c r="BWJ272" s="254"/>
      <c r="BWK272" s="254"/>
      <c r="BWL272" s="254"/>
      <c r="BWM272" s="254"/>
      <c r="BWN272" s="254"/>
      <c r="BWO272" s="254"/>
      <c r="BWP272" s="254"/>
      <c r="BWQ272" s="254"/>
      <c r="BWR272" s="254"/>
      <c r="BWS272" s="254"/>
      <c r="BWT272" s="254"/>
      <c r="BWU272" s="254"/>
      <c r="BWV272" s="254"/>
      <c r="BWW272" s="254"/>
      <c r="BWX272" s="254"/>
      <c r="BWY272" s="254"/>
      <c r="BWZ272" s="254"/>
      <c r="BXA272" s="254"/>
      <c r="BXB272" s="254"/>
      <c r="BXC272" s="254"/>
      <c r="BXD272" s="254"/>
      <c r="BXE272" s="254"/>
      <c r="BXF272" s="254"/>
      <c r="BXG272" s="254"/>
      <c r="BXH272" s="254"/>
      <c r="BXI272" s="254"/>
      <c r="BXJ272" s="254"/>
      <c r="BXK272" s="254"/>
      <c r="BXL272" s="254"/>
      <c r="BXM272" s="254"/>
      <c r="BXN272" s="254"/>
      <c r="BXO272" s="254"/>
      <c r="BXP272" s="254"/>
      <c r="BXQ272" s="254"/>
      <c r="BXR272" s="254"/>
      <c r="BXS272" s="254"/>
      <c r="BXT272" s="254"/>
      <c r="BXU272" s="254"/>
      <c r="BXV272" s="254"/>
      <c r="BXW272" s="254"/>
      <c r="BXX272" s="254"/>
      <c r="BXY272" s="254"/>
      <c r="BXZ272" s="254"/>
      <c r="BYA272" s="254"/>
      <c r="BYB272" s="254"/>
      <c r="BYC272" s="254"/>
      <c r="BYD272" s="254"/>
      <c r="BYE272" s="254"/>
      <c r="BYF272" s="254"/>
      <c r="BYG272" s="254"/>
      <c r="BYH272" s="254"/>
      <c r="BYI272" s="254"/>
      <c r="BYJ272" s="254"/>
      <c r="BYK272" s="254"/>
      <c r="BYL272" s="254"/>
      <c r="BYM272" s="254"/>
      <c r="BYN272" s="254"/>
      <c r="BYO272" s="254"/>
      <c r="BYP272" s="254"/>
      <c r="BYQ272" s="254"/>
      <c r="BYR272" s="254"/>
      <c r="BYS272" s="254"/>
      <c r="BYT272" s="254"/>
      <c r="BYU272" s="254"/>
      <c r="BYV272" s="254"/>
      <c r="BYW272" s="254"/>
      <c r="BYX272" s="254"/>
      <c r="BYY272" s="254"/>
      <c r="BYZ272" s="254"/>
      <c r="BZA272" s="254"/>
      <c r="BZB272" s="254"/>
      <c r="BZC272" s="254"/>
      <c r="BZD272" s="254"/>
      <c r="BZE272" s="254"/>
      <c r="BZF272" s="254"/>
      <c r="BZG272" s="254"/>
      <c r="BZH272" s="254"/>
      <c r="BZI272" s="254"/>
      <c r="BZJ272" s="254"/>
      <c r="BZK272" s="254"/>
      <c r="BZL272" s="254"/>
      <c r="BZM272" s="254"/>
      <c r="BZN272" s="254"/>
      <c r="BZO272" s="254"/>
      <c r="BZP272" s="254"/>
      <c r="BZQ272" s="254"/>
      <c r="BZR272" s="254"/>
      <c r="BZS272" s="254"/>
      <c r="BZT272" s="254"/>
      <c r="BZU272" s="254"/>
      <c r="BZV272" s="254"/>
      <c r="BZW272" s="254"/>
      <c r="BZX272" s="254"/>
      <c r="BZY272" s="254"/>
      <c r="BZZ272" s="254"/>
      <c r="CAA272" s="254"/>
      <c r="CAB272" s="254"/>
      <c r="CAC272" s="254"/>
      <c r="CAD272" s="254"/>
      <c r="CAE272" s="254"/>
      <c r="CAF272" s="254"/>
      <c r="CAG272" s="254"/>
      <c r="CAH272" s="254"/>
      <c r="CAI272" s="254"/>
      <c r="CAJ272" s="254"/>
      <c r="CAK272" s="254"/>
      <c r="CAL272" s="254"/>
      <c r="CAM272" s="254"/>
      <c r="CAN272" s="254"/>
      <c r="CAO272" s="254"/>
      <c r="CAP272" s="254"/>
      <c r="CAQ272" s="254"/>
      <c r="CAR272" s="254"/>
      <c r="CAS272" s="254"/>
      <c r="CAT272" s="254"/>
      <c r="CAU272" s="254"/>
      <c r="CAV272" s="254"/>
      <c r="CAW272" s="254"/>
      <c r="CAX272" s="254"/>
      <c r="CAY272" s="254"/>
      <c r="CAZ272" s="254"/>
      <c r="CBA272" s="254"/>
      <c r="CBB272" s="254"/>
      <c r="CBC272" s="254"/>
      <c r="CBD272" s="254"/>
      <c r="CBE272" s="254"/>
      <c r="CBF272" s="254"/>
      <c r="CBG272" s="254"/>
      <c r="CBH272" s="254"/>
      <c r="CBI272" s="254"/>
      <c r="CBJ272" s="254"/>
      <c r="CBK272" s="254"/>
      <c r="CBL272" s="254"/>
      <c r="CBM272" s="254"/>
      <c r="CBN272" s="254"/>
      <c r="CBO272" s="254"/>
      <c r="CBP272" s="254"/>
      <c r="CBQ272" s="254"/>
      <c r="CBR272" s="254"/>
      <c r="CBS272" s="254"/>
      <c r="CBT272" s="254"/>
      <c r="CBU272" s="254"/>
      <c r="CBV272" s="254"/>
      <c r="CBW272" s="254"/>
      <c r="CBX272" s="254"/>
      <c r="CBY272" s="254"/>
      <c r="CBZ272" s="254"/>
      <c r="CCA272" s="254"/>
      <c r="CCB272" s="254"/>
      <c r="CCC272" s="254"/>
      <c r="CCD272" s="254"/>
      <c r="CCE272" s="254"/>
      <c r="CCF272" s="254"/>
      <c r="CCG272" s="254"/>
      <c r="CCH272" s="254"/>
      <c r="CCI272" s="254"/>
      <c r="CCJ272" s="254"/>
      <c r="CCK272" s="254"/>
      <c r="CCL272" s="254"/>
      <c r="CCM272" s="254"/>
      <c r="CCN272" s="254"/>
      <c r="CCO272" s="254"/>
      <c r="CCP272" s="254"/>
      <c r="CCQ272" s="254"/>
      <c r="CCR272" s="254"/>
      <c r="CCS272" s="254"/>
      <c r="CCT272" s="254"/>
      <c r="CCU272" s="254"/>
      <c r="CCV272" s="254"/>
      <c r="CCW272" s="254"/>
      <c r="CCX272" s="254"/>
      <c r="CCY272" s="254"/>
      <c r="CCZ272" s="254"/>
      <c r="CDA272" s="254"/>
      <c r="CDB272" s="254"/>
      <c r="CDC272" s="254"/>
      <c r="CDD272" s="254"/>
      <c r="CDE272" s="254"/>
      <c r="CDF272" s="254"/>
      <c r="CDG272" s="254"/>
      <c r="CDH272" s="254"/>
      <c r="CDI272" s="254"/>
      <c r="CDJ272" s="254"/>
      <c r="CDK272" s="254"/>
      <c r="CDL272" s="254"/>
      <c r="CDM272" s="254"/>
      <c r="CDN272" s="254"/>
      <c r="CDO272" s="254"/>
      <c r="CDP272" s="254"/>
      <c r="CDQ272" s="254"/>
      <c r="CDR272" s="254"/>
      <c r="CDS272" s="254"/>
      <c r="CDT272" s="254"/>
      <c r="CDU272" s="254"/>
      <c r="CDV272" s="254"/>
      <c r="CDW272" s="254"/>
      <c r="CDX272" s="254"/>
      <c r="CDY272" s="254"/>
      <c r="CDZ272" s="254"/>
      <c r="CEA272" s="254"/>
      <c r="CEB272" s="254"/>
      <c r="CEC272" s="254"/>
      <c r="CED272" s="254"/>
      <c r="CEE272" s="254"/>
      <c r="CEF272" s="254"/>
      <c r="CEG272" s="254"/>
      <c r="CEH272" s="254"/>
      <c r="CEI272" s="254"/>
      <c r="CEJ272" s="254"/>
      <c r="CEK272" s="254"/>
      <c r="CEL272" s="254"/>
      <c r="CEM272" s="254"/>
      <c r="CEN272" s="254"/>
      <c r="CEO272" s="254"/>
      <c r="CEP272" s="254"/>
      <c r="CEQ272" s="254"/>
      <c r="CER272" s="254"/>
      <c r="CES272" s="254"/>
      <c r="CET272" s="254"/>
      <c r="CEU272" s="254"/>
      <c r="CEV272" s="254"/>
      <c r="CEW272" s="254"/>
      <c r="CEX272" s="254"/>
      <c r="CEY272" s="254"/>
      <c r="CEZ272" s="254"/>
      <c r="CFA272" s="254"/>
      <c r="CFB272" s="254"/>
      <c r="CFC272" s="254"/>
      <c r="CFD272" s="254"/>
      <c r="CFE272" s="254"/>
      <c r="CFF272" s="254"/>
      <c r="CFG272" s="254"/>
      <c r="CFH272" s="254"/>
      <c r="CFI272" s="254"/>
      <c r="CFJ272" s="254"/>
      <c r="CFK272" s="254"/>
      <c r="CFL272" s="254"/>
      <c r="CFM272" s="254"/>
      <c r="CFN272" s="254"/>
      <c r="CFO272" s="254"/>
      <c r="CFP272" s="254"/>
      <c r="CFQ272" s="254"/>
      <c r="CFR272" s="254"/>
      <c r="CFS272" s="254"/>
      <c r="CFT272" s="254"/>
      <c r="CFU272" s="254"/>
      <c r="CFV272" s="254"/>
      <c r="CFW272" s="254"/>
      <c r="CFX272" s="254"/>
      <c r="CFY272" s="254"/>
      <c r="CFZ272" s="254"/>
      <c r="CGA272" s="254"/>
      <c r="CGB272" s="254"/>
      <c r="CGC272" s="254"/>
      <c r="CGD272" s="254"/>
      <c r="CGE272" s="254"/>
      <c r="CGF272" s="254"/>
      <c r="CGG272" s="254"/>
      <c r="CGH272" s="254"/>
      <c r="CGI272" s="254"/>
      <c r="CGJ272" s="254"/>
      <c r="CGK272" s="254"/>
      <c r="CGL272" s="254"/>
      <c r="CGM272" s="254"/>
      <c r="CGN272" s="254"/>
      <c r="CGO272" s="254"/>
      <c r="CGP272" s="254"/>
      <c r="CGQ272" s="254"/>
      <c r="CGR272" s="254"/>
      <c r="CGS272" s="254"/>
      <c r="CGT272" s="254"/>
      <c r="CGU272" s="254"/>
      <c r="CGV272" s="254"/>
      <c r="CGW272" s="254"/>
      <c r="CGX272" s="254"/>
      <c r="CGY272" s="254"/>
      <c r="CGZ272" s="254"/>
      <c r="CHA272" s="254"/>
      <c r="CHB272" s="254"/>
      <c r="CHC272" s="254"/>
      <c r="CHD272" s="254"/>
      <c r="CHE272" s="254"/>
      <c r="CHF272" s="254"/>
      <c r="CHG272" s="254"/>
      <c r="CHH272" s="254"/>
      <c r="CHI272" s="254"/>
      <c r="CHJ272" s="254"/>
      <c r="CHK272" s="254"/>
      <c r="CHL272" s="254"/>
      <c r="CHM272" s="254"/>
      <c r="CHN272" s="254"/>
      <c r="CHO272" s="254"/>
      <c r="CHP272" s="254"/>
      <c r="CHQ272" s="254"/>
      <c r="CHR272" s="254"/>
      <c r="CHS272" s="254"/>
      <c r="CHT272" s="254"/>
      <c r="CHU272" s="254"/>
      <c r="CHV272" s="254"/>
      <c r="CHW272" s="254"/>
      <c r="CHX272" s="254"/>
      <c r="CHY272" s="254"/>
      <c r="CHZ272" s="254"/>
      <c r="CIA272" s="254"/>
      <c r="CIB272" s="254"/>
      <c r="CIC272" s="254"/>
      <c r="CID272" s="254"/>
      <c r="CIE272" s="254"/>
      <c r="CIF272" s="254"/>
      <c r="CIG272" s="254"/>
      <c r="CIH272" s="254"/>
      <c r="CII272" s="254"/>
      <c r="CIJ272" s="254"/>
      <c r="CIK272" s="254"/>
      <c r="CIL272" s="254"/>
      <c r="CIM272" s="254"/>
      <c r="CIN272" s="254"/>
      <c r="CIO272" s="254"/>
      <c r="CIP272" s="254"/>
      <c r="CIQ272" s="254"/>
      <c r="CIR272" s="254"/>
      <c r="CIS272" s="254"/>
      <c r="CIT272" s="254"/>
      <c r="CIU272" s="254"/>
      <c r="CIV272" s="254"/>
      <c r="CIW272" s="254"/>
      <c r="CIX272" s="254"/>
      <c r="CIY272" s="254"/>
      <c r="CIZ272" s="254"/>
      <c r="CJA272" s="254"/>
      <c r="CJB272" s="254"/>
      <c r="CJC272" s="254"/>
      <c r="CJD272" s="254"/>
      <c r="CJE272" s="254"/>
      <c r="CJF272" s="254"/>
      <c r="CJG272" s="254"/>
      <c r="CJH272" s="254"/>
      <c r="CJI272" s="254"/>
      <c r="CJJ272" s="254"/>
      <c r="CJK272" s="254"/>
      <c r="CJL272" s="254"/>
      <c r="CJM272" s="254"/>
      <c r="CJN272" s="254"/>
      <c r="CJO272" s="254"/>
      <c r="CJP272" s="254"/>
      <c r="CJQ272" s="254"/>
      <c r="CJR272" s="254"/>
      <c r="CJS272" s="254"/>
      <c r="CJT272" s="254"/>
      <c r="CJU272" s="254"/>
      <c r="CJV272" s="254"/>
      <c r="CJW272" s="254"/>
      <c r="CJX272" s="254"/>
      <c r="CJY272" s="254"/>
      <c r="CJZ272" s="254"/>
      <c r="CKA272" s="254"/>
      <c r="CKB272" s="254"/>
      <c r="CKC272" s="254"/>
      <c r="CKD272" s="254"/>
      <c r="CKE272" s="254"/>
      <c r="CKF272" s="254"/>
      <c r="CKG272" s="254"/>
      <c r="CKH272" s="254"/>
      <c r="CKI272" s="254"/>
      <c r="CKJ272" s="254"/>
      <c r="CKK272" s="254"/>
      <c r="CKL272" s="254"/>
      <c r="CKM272" s="254"/>
      <c r="CKN272" s="254"/>
      <c r="CKO272" s="254"/>
      <c r="CKP272" s="254"/>
      <c r="CKQ272" s="254"/>
      <c r="CKR272" s="254"/>
      <c r="CKS272" s="254"/>
      <c r="CKT272" s="254"/>
      <c r="CKU272" s="254"/>
      <c r="CKV272" s="254"/>
      <c r="CKW272" s="254"/>
      <c r="CKX272" s="254"/>
      <c r="CKY272" s="254"/>
      <c r="CKZ272" s="254"/>
      <c r="CLA272" s="254"/>
      <c r="CLB272" s="254"/>
      <c r="CLC272" s="254"/>
      <c r="CLD272" s="254"/>
      <c r="CLE272" s="254"/>
      <c r="CLF272" s="254"/>
      <c r="CLG272" s="254"/>
      <c r="CLH272" s="254"/>
      <c r="CLI272" s="254"/>
      <c r="CLJ272" s="254"/>
      <c r="CLK272" s="254"/>
      <c r="CLL272" s="254"/>
      <c r="CLM272" s="254"/>
      <c r="CLN272" s="254"/>
      <c r="CLO272" s="254"/>
      <c r="CLP272" s="254"/>
      <c r="CLQ272" s="254"/>
      <c r="CLR272" s="254"/>
      <c r="CLS272" s="254"/>
      <c r="CLT272" s="254"/>
      <c r="CLU272" s="254"/>
      <c r="CLV272" s="254"/>
      <c r="CLW272" s="254"/>
      <c r="CLX272" s="254"/>
      <c r="CLY272" s="254"/>
      <c r="CLZ272" s="254"/>
      <c r="CMA272" s="254"/>
      <c r="CMB272" s="254"/>
      <c r="CMC272" s="254"/>
      <c r="CMD272" s="254"/>
      <c r="CME272" s="254"/>
      <c r="CMF272" s="254"/>
      <c r="CMG272" s="254"/>
      <c r="CMH272" s="254"/>
      <c r="CMI272" s="254"/>
      <c r="CMJ272" s="254"/>
      <c r="CMK272" s="254"/>
      <c r="CML272" s="254"/>
      <c r="CMM272" s="254"/>
      <c r="CMN272" s="254"/>
      <c r="CMO272" s="254"/>
      <c r="CMP272" s="254"/>
      <c r="CMQ272" s="254"/>
      <c r="CMR272" s="254"/>
      <c r="CMS272" s="254"/>
      <c r="CMT272" s="254"/>
      <c r="CMU272" s="254"/>
      <c r="CMV272" s="254"/>
      <c r="CMW272" s="254"/>
      <c r="CMX272" s="254"/>
      <c r="CMY272" s="254"/>
      <c r="CMZ272" s="254"/>
      <c r="CNA272" s="254"/>
      <c r="CNB272" s="254"/>
      <c r="CNC272" s="254"/>
      <c r="CND272" s="254"/>
      <c r="CNE272" s="254"/>
      <c r="CNF272" s="254"/>
      <c r="CNG272" s="254"/>
      <c r="CNH272" s="254"/>
      <c r="CNI272" s="254"/>
      <c r="CNJ272" s="254"/>
      <c r="CNK272" s="254"/>
      <c r="CNL272" s="254"/>
      <c r="CNM272" s="254"/>
      <c r="CNN272" s="254"/>
      <c r="CNO272" s="254"/>
      <c r="CNP272" s="254"/>
      <c r="CNQ272" s="254"/>
      <c r="CNR272" s="254"/>
      <c r="CNS272" s="254"/>
      <c r="CNT272" s="254"/>
      <c r="CNU272" s="254"/>
      <c r="CNV272" s="254"/>
      <c r="CNW272" s="254"/>
      <c r="CNX272" s="254"/>
      <c r="CNY272" s="254"/>
      <c r="CNZ272" s="254"/>
      <c r="COA272" s="254"/>
      <c r="COB272" s="254"/>
      <c r="COC272" s="254"/>
      <c r="COD272" s="254"/>
      <c r="COE272" s="254"/>
      <c r="COF272" s="254"/>
      <c r="COG272" s="254"/>
      <c r="COH272" s="254"/>
      <c r="COI272" s="254"/>
      <c r="COJ272" s="254"/>
      <c r="COK272" s="254"/>
      <c r="COL272" s="254"/>
      <c r="COM272" s="254"/>
      <c r="CON272" s="254"/>
      <c r="COO272" s="254"/>
      <c r="COP272" s="254"/>
      <c r="COQ272" s="254"/>
      <c r="COR272" s="254"/>
      <c r="COS272" s="254"/>
      <c r="COT272" s="254"/>
      <c r="COU272" s="254"/>
      <c r="COV272" s="254"/>
      <c r="COW272" s="254"/>
      <c r="COX272" s="254"/>
      <c r="COY272" s="254"/>
      <c r="COZ272" s="254"/>
      <c r="CPA272" s="254"/>
      <c r="CPB272" s="254"/>
      <c r="CPC272" s="254"/>
      <c r="CPD272" s="254"/>
      <c r="CPE272" s="254"/>
      <c r="CPF272" s="254"/>
      <c r="CPG272" s="254"/>
      <c r="CPH272" s="254"/>
      <c r="CPI272" s="254"/>
      <c r="CPJ272" s="254"/>
      <c r="CPK272" s="254"/>
      <c r="CPL272" s="254"/>
      <c r="CPM272" s="254"/>
      <c r="CPN272" s="254"/>
      <c r="CPO272" s="254"/>
      <c r="CPP272" s="254"/>
      <c r="CPQ272" s="254"/>
      <c r="CPR272" s="254"/>
      <c r="CPS272" s="254"/>
      <c r="CPT272" s="254"/>
      <c r="CPU272" s="254"/>
      <c r="CPV272" s="254"/>
      <c r="CPW272" s="254"/>
      <c r="CPX272" s="254"/>
      <c r="CPY272" s="254"/>
      <c r="CPZ272" s="254"/>
      <c r="CQA272" s="254"/>
      <c r="CQB272" s="254"/>
      <c r="CQC272" s="254"/>
      <c r="CQD272" s="254"/>
      <c r="CQE272" s="254"/>
      <c r="CQF272" s="254"/>
      <c r="CQG272" s="254"/>
      <c r="CQH272" s="254"/>
      <c r="CQI272" s="254"/>
      <c r="CQJ272" s="254"/>
      <c r="CQK272" s="254"/>
      <c r="CQL272" s="254"/>
      <c r="CQM272" s="254"/>
      <c r="CQN272" s="254"/>
      <c r="CQO272" s="254"/>
      <c r="CQP272" s="254"/>
      <c r="CQQ272" s="254"/>
      <c r="CQR272" s="254"/>
      <c r="CQS272" s="254"/>
      <c r="CQT272" s="254"/>
      <c r="CQU272" s="254"/>
      <c r="CQV272" s="254"/>
      <c r="CQW272" s="254"/>
      <c r="CQX272" s="254"/>
      <c r="CQY272" s="254"/>
      <c r="CQZ272" s="254"/>
      <c r="CRA272" s="254"/>
      <c r="CRB272" s="254"/>
      <c r="CRC272" s="254"/>
      <c r="CRD272" s="254"/>
      <c r="CRE272" s="254"/>
      <c r="CRF272" s="254"/>
      <c r="CRG272" s="254"/>
      <c r="CRH272" s="254"/>
      <c r="CRI272" s="254"/>
      <c r="CRJ272" s="254"/>
      <c r="CRK272" s="254"/>
      <c r="CRL272" s="254"/>
      <c r="CRM272" s="254"/>
      <c r="CRN272" s="254"/>
      <c r="CRO272" s="254"/>
      <c r="CRP272" s="254"/>
      <c r="CRQ272" s="254"/>
      <c r="CRR272" s="254"/>
      <c r="CRS272" s="254"/>
      <c r="CRT272" s="254"/>
      <c r="CRU272" s="254"/>
      <c r="CRV272" s="254"/>
      <c r="CRW272" s="254"/>
      <c r="CRX272" s="254"/>
      <c r="CRY272" s="254"/>
      <c r="CRZ272" s="254"/>
      <c r="CSA272" s="254"/>
      <c r="CSB272" s="254"/>
      <c r="CSC272" s="254"/>
      <c r="CSD272" s="254"/>
      <c r="CSE272" s="254"/>
      <c r="CSF272" s="254"/>
      <c r="CSG272" s="254"/>
      <c r="CSH272" s="254"/>
      <c r="CSI272" s="254"/>
      <c r="CSJ272" s="254"/>
      <c r="CSK272" s="254"/>
      <c r="CSL272" s="254"/>
      <c r="CSM272" s="254"/>
      <c r="CSN272" s="254"/>
      <c r="CSO272" s="254"/>
      <c r="CSP272" s="254"/>
      <c r="CSQ272" s="254"/>
      <c r="CSR272" s="254"/>
      <c r="CSS272" s="254"/>
      <c r="CST272" s="254"/>
      <c r="CSU272" s="254"/>
      <c r="CSV272" s="254"/>
      <c r="CSW272" s="254"/>
      <c r="CSX272" s="254"/>
      <c r="CSY272" s="254"/>
      <c r="CSZ272" s="254"/>
      <c r="CTA272" s="254"/>
      <c r="CTB272" s="254"/>
      <c r="CTC272" s="254"/>
      <c r="CTD272" s="254"/>
      <c r="CTE272" s="254"/>
      <c r="CTF272" s="254"/>
      <c r="CTG272" s="254"/>
      <c r="CTH272" s="254"/>
      <c r="CTI272" s="254"/>
      <c r="CTJ272" s="254"/>
      <c r="CTK272" s="254"/>
      <c r="CTL272" s="254"/>
      <c r="CTM272" s="254"/>
      <c r="CTN272" s="254"/>
      <c r="CTO272" s="254"/>
      <c r="CTP272" s="254"/>
      <c r="CTQ272" s="254"/>
      <c r="CTR272" s="254"/>
      <c r="CTS272" s="254"/>
      <c r="CTT272" s="254"/>
      <c r="CTU272" s="254"/>
      <c r="CTV272" s="254"/>
      <c r="CTW272" s="254"/>
      <c r="CTX272" s="254"/>
      <c r="CTY272" s="254"/>
      <c r="CTZ272" s="254"/>
      <c r="CUA272" s="254"/>
      <c r="CUB272" s="254"/>
      <c r="CUC272" s="254"/>
      <c r="CUD272" s="254"/>
      <c r="CUE272" s="254"/>
      <c r="CUF272" s="254"/>
      <c r="CUG272" s="254"/>
      <c r="CUH272" s="254"/>
      <c r="CUI272" s="254"/>
      <c r="CUJ272" s="254"/>
      <c r="CUK272" s="254"/>
      <c r="CUL272" s="254"/>
      <c r="CUM272" s="254"/>
      <c r="CUN272" s="254"/>
      <c r="CUO272" s="254"/>
      <c r="CUP272" s="254"/>
      <c r="CUQ272" s="254"/>
      <c r="CUR272" s="254"/>
      <c r="CUS272" s="254"/>
      <c r="CUT272" s="254"/>
      <c r="CUU272" s="254"/>
      <c r="CUV272" s="254"/>
      <c r="CUW272" s="254"/>
      <c r="CUX272" s="254"/>
      <c r="CUY272" s="254"/>
      <c r="CUZ272" s="254"/>
      <c r="CVA272" s="254"/>
      <c r="CVB272" s="254"/>
      <c r="CVC272" s="254"/>
      <c r="CVD272" s="254"/>
      <c r="CVE272" s="254"/>
      <c r="CVF272" s="254"/>
      <c r="CVG272" s="254"/>
      <c r="CVH272" s="254"/>
      <c r="CVI272" s="254"/>
      <c r="CVJ272" s="254"/>
      <c r="CVK272" s="254"/>
      <c r="CVL272" s="254"/>
      <c r="CVM272" s="254"/>
      <c r="CVN272" s="254"/>
      <c r="CVO272" s="254"/>
      <c r="CVP272" s="254"/>
      <c r="CVQ272" s="254"/>
      <c r="CVR272" s="254"/>
      <c r="CVS272" s="254"/>
      <c r="CVT272" s="254"/>
      <c r="CVU272" s="254"/>
      <c r="CVV272" s="254"/>
      <c r="CVW272" s="254"/>
      <c r="CVX272" s="254"/>
      <c r="CVY272" s="254"/>
      <c r="CVZ272" s="254"/>
      <c r="CWA272" s="254"/>
      <c r="CWB272" s="254"/>
      <c r="CWC272" s="254"/>
      <c r="CWD272" s="254"/>
      <c r="CWE272" s="254"/>
      <c r="CWF272" s="254"/>
      <c r="CWG272" s="254"/>
      <c r="CWH272" s="254"/>
      <c r="CWI272" s="254"/>
      <c r="CWJ272" s="254"/>
      <c r="CWK272" s="254"/>
      <c r="CWL272" s="254"/>
      <c r="CWM272" s="254"/>
      <c r="CWN272" s="254"/>
      <c r="CWO272" s="254"/>
      <c r="CWP272" s="254"/>
      <c r="CWQ272" s="254"/>
      <c r="CWR272" s="254"/>
      <c r="CWS272" s="254"/>
      <c r="CWT272" s="254"/>
      <c r="CWU272" s="254"/>
      <c r="CWV272" s="254"/>
      <c r="CWW272" s="254"/>
      <c r="CWX272" s="254"/>
      <c r="CWY272" s="254"/>
      <c r="CWZ272" s="254"/>
      <c r="CXA272" s="254"/>
      <c r="CXB272" s="254"/>
      <c r="CXC272" s="254"/>
      <c r="CXD272" s="254"/>
      <c r="CXE272" s="254"/>
      <c r="CXF272" s="254"/>
      <c r="CXG272" s="254"/>
      <c r="CXH272" s="254"/>
      <c r="CXI272" s="254"/>
      <c r="CXJ272" s="254"/>
      <c r="CXK272" s="254"/>
      <c r="CXL272" s="254"/>
      <c r="CXM272" s="254"/>
      <c r="CXN272" s="254"/>
      <c r="CXO272" s="254"/>
      <c r="CXP272" s="254"/>
      <c r="CXQ272" s="254"/>
      <c r="CXR272" s="254"/>
      <c r="CXS272" s="254"/>
      <c r="CXT272" s="254"/>
      <c r="CXU272" s="254"/>
      <c r="CXV272" s="254"/>
      <c r="CXW272" s="254"/>
      <c r="CXX272" s="254"/>
      <c r="CXY272" s="254"/>
      <c r="CXZ272" s="254"/>
      <c r="CYA272" s="254"/>
      <c r="CYB272" s="254"/>
      <c r="CYC272" s="254"/>
      <c r="CYD272" s="254"/>
      <c r="CYE272" s="254"/>
      <c r="CYF272" s="254"/>
      <c r="CYG272" s="254"/>
      <c r="CYH272" s="254"/>
      <c r="CYI272" s="254"/>
      <c r="CYJ272" s="254"/>
      <c r="CYK272" s="254"/>
      <c r="CYL272" s="254"/>
      <c r="CYM272" s="254"/>
      <c r="CYN272" s="254"/>
      <c r="CYO272" s="254"/>
      <c r="CYP272" s="254"/>
      <c r="CYQ272" s="254"/>
      <c r="CYR272" s="254"/>
      <c r="CYS272" s="254"/>
      <c r="CYT272" s="254"/>
      <c r="CYU272" s="254"/>
      <c r="CYV272" s="254"/>
      <c r="CYW272" s="254"/>
      <c r="CYX272" s="254"/>
      <c r="CYY272" s="254"/>
      <c r="CYZ272" s="254"/>
      <c r="CZA272" s="254"/>
      <c r="CZB272" s="254"/>
      <c r="CZC272" s="254"/>
      <c r="CZD272" s="254"/>
      <c r="CZE272" s="254"/>
      <c r="CZF272" s="254"/>
      <c r="CZG272" s="254"/>
      <c r="CZH272" s="254"/>
      <c r="CZI272" s="254"/>
      <c r="CZJ272" s="254"/>
      <c r="CZK272" s="254"/>
      <c r="CZL272" s="254"/>
      <c r="CZM272" s="254"/>
      <c r="CZN272" s="254"/>
      <c r="CZO272" s="254"/>
      <c r="CZP272" s="254"/>
      <c r="CZQ272" s="254"/>
      <c r="CZR272" s="254"/>
      <c r="CZS272" s="254"/>
      <c r="CZT272" s="254"/>
      <c r="CZU272" s="254"/>
      <c r="CZV272" s="254"/>
      <c r="CZW272" s="254"/>
      <c r="CZX272" s="254"/>
      <c r="CZY272" s="254"/>
      <c r="CZZ272" s="254"/>
      <c r="DAA272" s="254"/>
      <c r="DAB272" s="254"/>
      <c r="DAC272" s="254"/>
      <c r="DAD272" s="254"/>
      <c r="DAE272" s="254"/>
      <c r="DAF272" s="254"/>
      <c r="DAG272" s="254"/>
      <c r="DAH272" s="254"/>
      <c r="DAI272" s="254"/>
      <c r="DAJ272" s="254"/>
      <c r="DAK272" s="254"/>
      <c r="DAL272" s="254"/>
      <c r="DAM272" s="254"/>
      <c r="DAN272" s="254"/>
      <c r="DAO272" s="254"/>
      <c r="DAP272" s="254"/>
      <c r="DAQ272" s="254"/>
      <c r="DAR272" s="254"/>
      <c r="DAS272" s="254"/>
      <c r="DAT272" s="254"/>
      <c r="DAU272" s="254"/>
      <c r="DAV272" s="254"/>
      <c r="DAW272" s="254"/>
      <c r="DAX272" s="254"/>
      <c r="DAY272" s="254"/>
      <c r="DAZ272" s="254"/>
      <c r="DBA272" s="254"/>
      <c r="DBB272" s="254"/>
      <c r="DBC272" s="254"/>
      <c r="DBD272" s="254"/>
      <c r="DBE272" s="254"/>
      <c r="DBF272" s="254"/>
      <c r="DBG272" s="254"/>
      <c r="DBH272" s="254"/>
      <c r="DBI272" s="254"/>
      <c r="DBJ272" s="254"/>
      <c r="DBK272" s="254"/>
      <c r="DBL272" s="254"/>
      <c r="DBM272" s="254"/>
      <c r="DBN272" s="254"/>
      <c r="DBO272" s="254"/>
      <c r="DBP272" s="254"/>
      <c r="DBQ272" s="254"/>
      <c r="DBR272" s="254"/>
      <c r="DBS272" s="254"/>
      <c r="DBT272" s="254"/>
      <c r="DBU272" s="254"/>
      <c r="DBV272" s="254"/>
      <c r="DBW272" s="254"/>
      <c r="DBX272" s="254"/>
      <c r="DBY272" s="254"/>
      <c r="DBZ272" s="254"/>
      <c r="DCA272" s="254"/>
      <c r="DCB272" s="254"/>
      <c r="DCC272" s="254"/>
      <c r="DCD272" s="254"/>
      <c r="DCE272" s="254"/>
      <c r="DCF272" s="254"/>
      <c r="DCG272" s="254"/>
      <c r="DCH272" s="254"/>
      <c r="DCI272" s="254"/>
      <c r="DCJ272" s="254"/>
      <c r="DCK272" s="254"/>
      <c r="DCL272" s="254"/>
      <c r="DCM272" s="254"/>
      <c r="DCN272" s="254"/>
      <c r="DCO272" s="254"/>
      <c r="DCP272" s="254"/>
      <c r="DCQ272" s="254"/>
      <c r="DCR272" s="254"/>
      <c r="DCS272" s="254"/>
      <c r="DCT272" s="254"/>
      <c r="DCU272" s="254"/>
      <c r="DCV272" s="254"/>
      <c r="DCW272" s="254"/>
      <c r="DCX272" s="254"/>
      <c r="DCY272" s="254"/>
      <c r="DCZ272" s="254"/>
      <c r="DDA272" s="254"/>
      <c r="DDB272" s="254"/>
      <c r="DDC272" s="254"/>
      <c r="DDD272" s="254"/>
      <c r="DDE272" s="254"/>
      <c r="DDF272" s="254"/>
      <c r="DDG272" s="254"/>
      <c r="DDH272" s="254"/>
      <c r="DDI272" s="254"/>
      <c r="DDJ272" s="254"/>
      <c r="DDK272" s="254"/>
      <c r="DDL272" s="254"/>
      <c r="DDM272" s="254"/>
      <c r="DDN272" s="254"/>
      <c r="DDO272" s="254"/>
      <c r="DDP272" s="254"/>
      <c r="DDQ272" s="254"/>
      <c r="DDR272" s="254"/>
      <c r="DDS272" s="254"/>
      <c r="DDT272" s="254"/>
      <c r="DDU272" s="254"/>
      <c r="DDV272" s="254"/>
      <c r="DDW272" s="254"/>
      <c r="DDX272" s="254"/>
      <c r="DDY272" s="254"/>
      <c r="DDZ272" s="254"/>
      <c r="DEA272" s="254"/>
      <c r="DEB272" s="254"/>
      <c r="DEC272" s="254"/>
      <c r="DED272" s="254"/>
      <c r="DEE272" s="254"/>
      <c r="DEF272" s="254"/>
      <c r="DEG272" s="254"/>
      <c r="DEH272" s="254"/>
      <c r="DEI272" s="254"/>
      <c r="DEJ272" s="254"/>
      <c r="DEK272" s="254"/>
      <c r="DEL272" s="254"/>
      <c r="DEM272" s="254"/>
      <c r="DEN272" s="254"/>
      <c r="DEO272" s="254"/>
      <c r="DEP272" s="254"/>
      <c r="DEQ272" s="254"/>
      <c r="DER272" s="254"/>
      <c r="DES272" s="254"/>
      <c r="DET272" s="254"/>
      <c r="DEU272" s="254"/>
      <c r="DEV272" s="254"/>
      <c r="DEW272" s="254"/>
      <c r="DEX272" s="254"/>
      <c r="DEY272" s="254"/>
      <c r="DEZ272" s="254"/>
      <c r="DFA272" s="254"/>
      <c r="DFB272" s="254"/>
      <c r="DFC272" s="254"/>
      <c r="DFD272" s="254"/>
      <c r="DFE272" s="254"/>
      <c r="DFF272" s="254"/>
      <c r="DFG272" s="254"/>
      <c r="DFH272" s="254"/>
      <c r="DFI272" s="254"/>
      <c r="DFJ272" s="254"/>
      <c r="DFK272" s="254"/>
      <c r="DFL272" s="254"/>
      <c r="DFM272" s="254"/>
      <c r="DFN272" s="254"/>
      <c r="DFO272" s="254"/>
      <c r="DFP272" s="254"/>
      <c r="DFQ272" s="254"/>
      <c r="DFR272" s="254"/>
      <c r="DFS272" s="254"/>
      <c r="DFT272" s="254"/>
      <c r="DFU272" s="254"/>
      <c r="DFV272" s="254"/>
      <c r="DFW272" s="254"/>
      <c r="DFX272" s="254"/>
      <c r="DFY272" s="254"/>
      <c r="DFZ272" s="254"/>
      <c r="DGA272" s="254"/>
      <c r="DGB272" s="254"/>
      <c r="DGC272" s="254"/>
      <c r="DGD272" s="254"/>
      <c r="DGE272" s="254"/>
      <c r="DGF272" s="254"/>
      <c r="DGG272" s="254"/>
      <c r="DGH272" s="254"/>
      <c r="DGI272" s="254"/>
      <c r="DGJ272" s="254"/>
      <c r="DGK272" s="254"/>
      <c r="DGL272" s="254"/>
      <c r="DGM272" s="254"/>
      <c r="DGN272" s="254"/>
      <c r="DGO272" s="254"/>
      <c r="DGP272" s="254"/>
      <c r="DGQ272" s="254"/>
      <c r="DGR272" s="254"/>
      <c r="DGS272" s="254"/>
      <c r="DGT272" s="254"/>
      <c r="DGU272" s="254"/>
      <c r="DGV272" s="254"/>
      <c r="DGW272" s="254"/>
      <c r="DGX272" s="254"/>
      <c r="DGY272" s="254"/>
      <c r="DGZ272" s="254"/>
      <c r="DHA272" s="254"/>
      <c r="DHB272" s="254"/>
      <c r="DHC272" s="254"/>
      <c r="DHD272" s="254"/>
      <c r="DHE272" s="254"/>
      <c r="DHF272" s="254"/>
      <c r="DHG272" s="254"/>
      <c r="DHH272" s="254"/>
      <c r="DHI272" s="254"/>
      <c r="DHJ272" s="254"/>
      <c r="DHK272" s="254"/>
      <c r="DHL272" s="254"/>
      <c r="DHM272" s="254"/>
      <c r="DHN272" s="254"/>
      <c r="DHO272" s="254"/>
      <c r="DHP272" s="254"/>
      <c r="DHQ272" s="254"/>
      <c r="DHR272" s="254"/>
      <c r="DHS272" s="254"/>
      <c r="DHT272" s="254"/>
      <c r="DHU272" s="254"/>
      <c r="DHV272" s="254"/>
      <c r="DHW272" s="254"/>
      <c r="DHX272" s="254"/>
      <c r="DHY272" s="254"/>
      <c r="DHZ272" s="254"/>
      <c r="DIA272" s="254"/>
      <c r="DIB272" s="254"/>
      <c r="DIC272" s="254"/>
      <c r="DID272" s="254"/>
      <c r="DIE272" s="254"/>
      <c r="DIF272" s="254"/>
      <c r="DIG272" s="254"/>
      <c r="DIH272" s="254"/>
      <c r="DII272" s="254"/>
      <c r="DIJ272" s="254"/>
      <c r="DIK272" s="254"/>
      <c r="DIL272" s="254"/>
      <c r="DIM272" s="254"/>
      <c r="DIN272" s="254"/>
      <c r="DIO272" s="254"/>
      <c r="DIP272" s="254"/>
      <c r="DIQ272" s="254"/>
      <c r="DIR272" s="254"/>
      <c r="DIS272" s="254"/>
      <c r="DIT272" s="254"/>
      <c r="DIU272" s="254"/>
      <c r="DIV272" s="254"/>
      <c r="DIW272" s="254"/>
      <c r="DIX272" s="254"/>
      <c r="DIY272" s="254"/>
      <c r="DIZ272" s="254"/>
      <c r="DJA272" s="254"/>
      <c r="DJB272" s="254"/>
      <c r="DJC272" s="254"/>
      <c r="DJD272" s="254"/>
      <c r="DJE272" s="254"/>
      <c r="DJF272" s="254"/>
      <c r="DJG272" s="254"/>
      <c r="DJH272" s="254"/>
      <c r="DJI272" s="254"/>
      <c r="DJJ272" s="254"/>
      <c r="DJK272" s="254"/>
      <c r="DJL272" s="254"/>
      <c r="DJM272" s="254"/>
      <c r="DJN272" s="254"/>
      <c r="DJO272" s="254"/>
      <c r="DJP272" s="254"/>
      <c r="DJQ272" s="254"/>
      <c r="DJR272" s="254"/>
      <c r="DJS272" s="254"/>
      <c r="DJT272" s="254"/>
      <c r="DJU272" s="254"/>
      <c r="DJV272" s="254"/>
      <c r="DJW272" s="254"/>
      <c r="DJX272" s="254"/>
      <c r="DJY272" s="254"/>
      <c r="DJZ272" s="254"/>
      <c r="DKA272" s="254"/>
      <c r="DKB272" s="254"/>
      <c r="DKC272" s="254"/>
      <c r="DKD272" s="254"/>
      <c r="DKE272" s="254"/>
      <c r="DKF272" s="254"/>
      <c r="DKG272" s="254"/>
      <c r="DKH272" s="254"/>
      <c r="DKI272" s="254"/>
      <c r="DKJ272" s="254"/>
      <c r="DKK272" s="254"/>
      <c r="DKL272" s="254"/>
      <c r="DKM272" s="254"/>
      <c r="DKN272" s="254"/>
      <c r="DKO272" s="254"/>
      <c r="DKP272" s="254"/>
      <c r="DKQ272" s="254"/>
      <c r="DKR272" s="254"/>
      <c r="DKS272" s="254"/>
      <c r="DKT272" s="254"/>
      <c r="DKU272" s="254"/>
      <c r="DKV272" s="254"/>
      <c r="DKW272" s="254"/>
      <c r="DKX272" s="254"/>
      <c r="DKY272" s="254"/>
      <c r="DKZ272" s="254"/>
      <c r="DLA272" s="254"/>
      <c r="DLB272" s="254"/>
      <c r="DLC272" s="254"/>
      <c r="DLD272" s="254"/>
      <c r="DLE272" s="254"/>
      <c r="DLF272" s="254"/>
      <c r="DLG272" s="254"/>
      <c r="DLH272" s="254"/>
      <c r="DLI272" s="254"/>
      <c r="DLJ272" s="254"/>
      <c r="DLK272" s="254"/>
      <c r="DLL272" s="254"/>
      <c r="DLM272" s="254"/>
      <c r="DLN272" s="254"/>
      <c r="DLO272" s="254"/>
      <c r="DLP272" s="254"/>
      <c r="DLQ272" s="254"/>
      <c r="DLR272" s="254"/>
      <c r="DLS272" s="254"/>
      <c r="DLT272" s="254"/>
      <c r="DLU272" s="254"/>
      <c r="DLV272" s="254"/>
      <c r="DLW272" s="254"/>
      <c r="DLX272" s="254"/>
      <c r="DLY272" s="254"/>
      <c r="DLZ272" s="254"/>
      <c r="DMA272" s="254"/>
      <c r="DMB272" s="254"/>
      <c r="DMC272" s="254"/>
      <c r="DMD272" s="254"/>
      <c r="DME272" s="254"/>
      <c r="DMF272" s="254"/>
      <c r="DMG272" s="254"/>
      <c r="DMH272" s="254"/>
      <c r="DMI272" s="254"/>
      <c r="DMJ272" s="254"/>
      <c r="DMK272" s="254"/>
      <c r="DML272" s="254"/>
      <c r="DMM272" s="254"/>
      <c r="DMN272" s="254"/>
      <c r="DMO272" s="254"/>
      <c r="DMP272" s="254"/>
      <c r="DMQ272" s="254"/>
      <c r="DMR272" s="254"/>
      <c r="DMS272" s="254"/>
      <c r="DMT272" s="254"/>
      <c r="DMU272" s="254"/>
      <c r="DMV272" s="254"/>
      <c r="DMW272" s="254"/>
      <c r="DMX272" s="254"/>
      <c r="DMY272" s="254"/>
      <c r="DMZ272" s="254"/>
      <c r="DNA272" s="254"/>
      <c r="DNB272" s="254"/>
      <c r="DNC272" s="254"/>
      <c r="DND272" s="254"/>
      <c r="DNE272" s="254"/>
      <c r="DNF272" s="254"/>
      <c r="DNG272" s="254"/>
      <c r="DNH272" s="254"/>
      <c r="DNI272" s="254"/>
      <c r="DNJ272" s="254"/>
      <c r="DNK272" s="254"/>
      <c r="DNL272" s="254"/>
      <c r="DNM272" s="254"/>
      <c r="DNN272" s="254"/>
      <c r="DNO272" s="254"/>
      <c r="DNP272" s="254"/>
      <c r="DNQ272" s="254"/>
      <c r="DNR272" s="254"/>
      <c r="DNS272" s="254"/>
      <c r="DNT272" s="254"/>
      <c r="DNU272" s="254"/>
      <c r="DNV272" s="254"/>
      <c r="DNW272" s="254"/>
      <c r="DNX272" s="254"/>
      <c r="DNY272" s="254"/>
      <c r="DNZ272" s="254"/>
      <c r="DOA272" s="254"/>
      <c r="DOB272" s="254"/>
      <c r="DOC272" s="254"/>
      <c r="DOD272" s="254"/>
      <c r="DOE272" s="254"/>
      <c r="DOF272" s="254"/>
      <c r="DOG272" s="254"/>
      <c r="DOH272" s="254"/>
      <c r="DOI272" s="254"/>
      <c r="DOJ272" s="254"/>
      <c r="DOK272" s="254"/>
      <c r="DOL272" s="254"/>
      <c r="DOM272" s="254"/>
      <c r="DON272" s="254"/>
      <c r="DOO272" s="254"/>
      <c r="DOP272" s="254"/>
      <c r="DOQ272" s="254"/>
      <c r="DOR272" s="254"/>
      <c r="DOS272" s="254"/>
      <c r="DOT272" s="254"/>
      <c r="DOU272" s="254"/>
      <c r="DOV272" s="254"/>
      <c r="DOW272" s="254"/>
      <c r="DOX272" s="254"/>
      <c r="DOY272" s="254"/>
      <c r="DOZ272" s="254"/>
      <c r="DPA272" s="254"/>
      <c r="DPB272" s="254"/>
      <c r="DPC272" s="254"/>
      <c r="DPD272" s="254"/>
      <c r="DPE272" s="254"/>
      <c r="DPF272" s="254"/>
      <c r="DPG272" s="254"/>
      <c r="DPH272" s="254"/>
      <c r="DPI272" s="254"/>
      <c r="DPJ272" s="254"/>
      <c r="DPK272" s="254"/>
      <c r="DPL272" s="254"/>
      <c r="DPM272" s="254"/>
      <c r="DPN272" s="254"/>
      <c r="DPO272" s="254"/>
      <c r="DPP272" s="254"/>
      <c r="DPQ272" s="254"/>
      <c r="DPR272" s="254"/>
      <c r="DPS272" s="254"/>
      <c r="DPT272" s="254"/>
      <c r="DPU272" s="254"/>
      <c r="DPV272" s="254"/>
      <c r="DPW272" s="254"/>
      <c r="DPX272" s="254"/>
      <c r="DPY272" s="254"/>
      <c r="DPZ272" s="254"/>
      <c r="DQA272" s="254"/>
      <c r="DQB272" s="254"/>
      <c r="DQC272" s="254"/>
      <c r="DQD272" s="254"/>
      <c r="DQE272" s="254"/>
      <c r="DQF272" s="254"/>
      <c r="DQG272" s="254"/>
      <c r="DQH272" s="254"/>
      <c r="DQI272" s="254"/>
      <c r="DQJ272" s="254"/>
      <c r="DQK272" s="254"/>
      <c r="DQL272" s="254"/>
      <c r="DQM272" s="254"/>
      <c r="DQN272" s="254"/>
      <c r="DQO272" s="254"/>
      <c r="DQP272" s="254"/>
      <c r="DQQ272" s="254"/>
      <c r="DQR272" s="254"/>
      <c r="DQS272" s="254"/>
      <c r="DQT272" s="254"/>
      <c r="DQU272" s="254"/>
      <c r="DQV272" s="254"/>
      <c r="DQW272" s="254"/>
      <c r="DQX272" s="254"/>
      <c r="DQY272" s="254"/>
      <c r="DQZ272" s="254"/>
      <c r="DRA272" s="254"/>
      <c r="DRB272" s="254"/>
      <c r="DRC272" s="254"/>
      <c r="DRD272" s="254"/>
      <c r="DRE272" s="254"/>
      <c r="DRF272" s="254"/>
      <c r="DRG272" s="254"/>
      <c r="DRH272" s="254"/>
      <c r="DRI272" s="254"/>
      <c r="DRJ272" s="254"/>
      <c r="DRK272" s="254"/>
      <c r="DRL272" s="254"/>
      <c r="DRM272" s="254"/>
      <c r="DRN272" s="254"/>
      <c r="DRO272" s="254"/>
      <c r="DRP272" s="254"/>
      <c r="DRQ272" s="254"/>
      <c r="DRR272" s="254"/>
      <c r="DRS272" s="254"/>
      <c r="DRT272" s="254"/>
      <c r="DRU272" s="254"/>
      <c r="DRV272" s="254"/>
      <c r="DRW272" s="254"/>
      <c r="DRX272" s="254"/>
      <c r="DRY272" s="254"/>
      <c r="DRZ272" s="254"/>
      <c r="DSA272" s="254"/>
      <c r="DSB272" s="254"/>
      <c r="DSC272" s="254"/>
      <c r="DSD272" s="254"/>
      <c r="DSE272" s="254"/>
      <c r="DSF272" s="254"/>
      <c r="DSG272" s="254"/>
      <c r="DSH272" s="254"/>
      <c r="DSI272" s="254"/>
      <c r="DSJ272" s="254"/>
      <c r="DSK272" s="254"/>
      <c r="DSL272" s="254"/>
      <c r="DSM272" s="254"/>
      <c r="DSN272" s="254"/>
      <c r="DSO272" s="254"/>
      <c r="DSP272" s="254"/>
      <c r="DSQ272" s="254"/>
      <c r="DSR272" s="254"/>
      <c r="DSS272" s="254"/>
      <c r="DST272" s="254"/>
      <c r="DSU272" s="254"/>
      <c r="DSV272" s="254"/>
      <c r="DSW272" s="254"/>
      <c r="DSX272" s="254"/>
      <c r="DSY272" s="254"/>
      <c r="DSZ272" s="254"/>
      <c r="DTA272" s="254"/>
      <c r="DTB272" s="254"/>
      <c r="DTC272" s="254"/>
      <c r="DTD272" s="254"/>
      <c r="DTE272" s="254"/>
      <c r="DTF272" s="254"/>
      <c r="DTG272" s="254"/>
      <c r="DTH272" s="254"/>
      <c r="DTI272" s="254"/>
      <c r="DTJ272" s="254"/>
      <c r="DTK272" s="254"/>
      <c r="DTL272" s="254"/>
      <c r="DTM272" s="254"/>
      <c r="DTN272" s="254"/>
      <c r="DTO272" s="254"/>
      <c r="DTP272" s="254"/>
      <c r="DTQ272" s="254"/>
      <c r="DTR272" s="254"/>
      <c r="DTS272" s="254"/>
      <c r="DTT272" s="254"/>
      <c r="DTU272" s="254"/>
      <c r="DTV272" s="254"/>
      <c r="DTW272" s="254"/>
      <c r="DTX272" s="254"/>
      <c r="DTY272" s="254"/>
      <c r="DTZ272" s="254"/>
      <c r="DUA272" s="254"/>
      <c r="DUB272" s="254"/>
      <c r="DUC272" s="254"/>
      <c r="DUD272" s="254"/>
      <c r="DUE272" s="254"/>
      <c r="DUF272" s="254"/>
      <c r="DUG272" s="254"/>
      <c r="DUH272" s="254"/>
      <c r="DUI272" s="254"/>
      <c r="DUJ272" s="254"/>
      <c r="DUK272" s="254"/>
      <c r="DUL272" s="254"/>
      <c r="DUM272" s="254"/>
      <c r="DUN272" s="254"/>
      <c r="DUO272" s="254"/>
      <c r="DUP272" s="254"/>
      <c r="DUQ272" s="254"/>
      <c r="DUR272" s="254"/>
      <c r="DUS272" s="254"/>
      <c r="DUT272" s="254"/>
      <c r="DUU272" s="254"/>
      <c r="DUV272" s="254"/>
      <c r="DUW272" s="254"/>
      <c r="DUX272" s="254"/>
      <c r="DUY272" s="254"/>
      <c r="DUZ272" s="254"/>
      <c r="DVA272" s="254"/>
      <c r="DVB272" s="254"/>
      <c r="DVC272" s="254"/>
      <c r="DVD272" s="254"/>
      <c r="DVE272" s="254"/>
      <c r="DVF272" s="254"/>
      <c r="DVG272" s="254"/>
      <c r="DVH272" s="254"/>
      <c r="DVI272" s="254"/>
      <c r="DVJ272" s="254"/>
      <c r="DVK272" s="254"/>
      <c r="DVL272" s="254"/>
      <c r="DVM272" s="254"/>
      <c r="DVN272" s="254"/>
      <c r="DVO272" s="254"/>
      <c r="DVP272" s="254"/>
      <c r="DVQ272" s="254"/>
      <c r="DVR272" s="254"/>
      <c r="DVS272" s="254"/>
      <c r="DVT272" s="254"/>
      <c r="DVU272" s="254"/>
      <c r="DVV272" s="254"/>
      <c r="DVW272" s="254"/>
      <c r="DVX272" s="254"/>
      <c r="DVY272" s="254"/>
      <c r="DVZ272" s="254"/>
      <c r="DWA272" s="254"/>
      <c r="DWB272" s="254"/>
      <c r="DWC272" s="254"/>
      <c r="DWD272" s="254"/>
      <c r="DWE272" s="254"/>
      <c r="DWF272" s="254"/>
      <c r="DWG272" s="254"/>
      <c r="DWH272" s="254"/>
      <c r="DWI272" s="254"/>
      <c r="DWJ272" s="254"/>
      <c r="DWK272" s="254"/>
      <c r="DWL272" s="254"/>
      <c r="DWM272" s="254"/>
      <c r="DWN272" s="254"/>
      <c r="DWO272" s="254"/>
      <c r="DWP272" s="254"/>
      <c r="DWQ272" s="254"/>
      <c r="DWR272" s="254"/>
      <c r="DWS272" s="254"/>
      <c r="DWT272" s="254"/>
      <c r="DWU272" s="254"/>
      <c r="DWV272" s="254"/>
      <c r="DWW272" s="254"/>
      <c r="DWX272" s="254"/>
      <c r="DWY272" s="254"/>
      <c r="DWZ272" s="254"/>
      <c r="DXA272" s="254"/>
      <c r="DXB272" s="254"/>
      <c r="DXC272" s="254"/>
      <c r="DXD272" s="254"/>
      <c r="DXE272" s="254"/>
      <c r="DXF272" s="254"/>
      <c r="DXG272" s="254"/>
      <c r="DXH272" s="254"/>
      <c r="DXI272" s="254"/>
      <c r="DXJ272" s="254"/>
      <c r="DXK272" s="254"/>
      <c r="DXL272" s="254"/>
      <c r="DXM272" s="254"/>
      <c r="DXN272" s="254"/>
      <c r="DXO272" s="254"/>
      <c r="DXP272" s="254"/>
      <c r="DXQ272" s="254"/>
      <c r="DXR272" s="254"/>
      <c r="DXS272" s="254"/>
      <c r="DXT272" s="254"/>
      <c r="DXU272" s="254"/>
      <c r="DXV272" s="254"/>
      <c r="DXW272" s="254"/>
      <c r="DXX272" s="254"/>
      <c r="DXY272" s="254"/>
      <c r="DXZ272" s="254"/>
      <c r="DYA272" s="254"/>
      <c r="DYB272" s="254"/>
      <c r="DYC272" s="254"/>
      <c r="DYD272" s="254"/>
      <c r="DYE272" s="254"/>
      <c r="DYF272" s="254"/>
      <c r="DYG272" s="254"/>
      <c r="DYH272" s="254"/>
      <c r="DYI272" s="254"/>
      <c r="DYJ272" s="254"/>
      <c r="DYK272" s="254"/>
      <c r="DYL272" s="254"/>
      <c r="DYM272" s="254"/>
      <c r="DYN272" s="254"/>
      <c r="DYO272" s="254"/>
      <c r="DYP272" s="254"/>
      <c r="DYQ272" s="254"/>
      <c r="DYR272" s="254"/>
      <c r="DYS272" s="254"/>
      <c r="DYT272" s="254"/>
      <c r="DYU272" s="254"/>
      <c r="DYV272" s="254"/>
      <c r="DYW272" s="254"/>
      <c r="DYX272" s="254"/>
      <c r="DYY272" s="254"/>
      <c r="DYZ272" s="254"/>
      <c r="DZA272" s="254"/>
      <c r="DZB272" s="254"/>
      <c r="DZC272" s="254"/>
      <c r="DZD272" s="254"/>
      <c r="DZE272" s="254"/>
      <c r="DZF272" s="254"/>
      <c r="DZG272" s="254"/>
      <c r="DZH272" s="254"/>
      <c r="DZI272" s="254"/>
      <c r="DZJ272" s="254"/>
      <c r="DZK272" s="254"/>
      <c r="DZL272" s="254"/>
      <c r="DZM272" s="254"/>
      <c r="DZN272" s="254"/>
      <c r="DZO272" s="254"/>
      <c r="DZP272" s="254"/>
      <c r="DZQ272" s="254"/>
      <c r="DZR272" s="254"/>
      <c r="DZS272" s="254"/>
      <c r="DZT272" s="254"/>
      <c r="DZU272" s="254"/>
      <c r="DZV272" s="254"/>
      <c r="DZW272" s="254"/>
      <c r="DZX272" s="254"/>
      <c r="DZY272" s="254"/>
      <c r="DZZ272" s="254"/>
      <c r="EAA272" s="254"/>
      <c r="EAB272" s="254"/>
      <c r="EAC272" s="254"/>
      <c r="EAD272" s="254"/>
      <c r="EAE272" s="254"/>
      <c r="EAF272" s="254"/>
      <c r="EAG272" s="254"/>
      <c r="EAH272" s="254"/>
      <c r="EAI272" s="254"/>
      <c r="EAJ272" s="254"/>
      <c r="EAK272" s="254"/>
      <c r="EAL272" s="254"/>
      <c r="EAM272" s="254"/>
      <c r="EAN272" s="254"/>
      <c r="EAO272" s="254"/>
      <c r="EAP272" s="254"/>
      <c r="EAQ272" s="254"/>
      <c r="EAR272" s="254"/>
      <c r="EAS272" s="254"/>
      <c r="EAT272" s="254"/>
      <c r="EAU272" s="254"/>
      <c r="EAV272" s="254"/>
      <c r="EAW272" s="254"/>
      <c r="EAX272" s="254"/>
      <c r="EAY272" s="254"/>
      <c r="EAZ272" s="254"/>
      <c r="EBA272" s="254"/>
      <c r="EBB272" s="254"/>
      <c r="EBC272" s="254"/>
      <c r="EBD272" s="254"/>
      <c r="EBE272" s="254"/>
      <c r="EBF272" s="254"/>
      <c r="EBG272" s="254"/>
      <c r="EBH272" s="254"/>
      <c r="EBI272" s="254"/>
      <c r="EBJ272" s="254"/>
      <c r="EBK272" s="254"/>
      <c r="EBL272" s="254"/>
      <c r="EBM272" s="254"/>
      <c r="EBN272" s="254"/>
      <c r="EBO272" s="254"/>
      <c r="EBP272" s="254"/>
      <c r="EBQ272" s="254"/>
      <c r="EBR272" s="254"/>
      <c r="EBS272" s="254"/>
      <c r="EBT272" s="254"/>
      <c r="EBU272" s="254"/>
      <c r="EBV272" s="254"/>
      <c r="EBW272" s="254"/>
      <c r="EBX272" s="254"/>
      <c r="EBY272" s="254"/>
      <c r="EBZ272" s="254"/>
      <c r="ECA272" s="254"/>
      <c r="ECB272" s="254"/>
      <c r="ECC272" s="254"/>
      <c r="ECD272" s="254"/>
      <c r="ECE272" s="254"/>
      <c r="ECF272" s="254"/>
      <c r="ECG272" s="254"/>
      <c r="ECH272" s="254"/>
      <c r="ECI272" s="254"/>
      <c r="ECJ272" s="254"/>
      <c r="ECK272" s="254"/>
      <c r="ECL272" s="254"/>
      <c r="ECM272" s="254"/>
      <c r="ECN272" s="254"/>
      <c r="ECO272" s="254"/>
      <c r="ECP272" s="254"/>
      <c r="ECQ272" s="254"/>
      <c r="ECR272" s="254"/>
      <c r="ECS272" s="254"/>
      <c r="ECT272" s="254"/>
      <c r="ECU272" s="254"/>
      <c r="ECV272" s="254"/>
      <c r="ECW272" s="254"/>
      <c r="ECX272" s="254"/>
      <c r="ECY272" s="254"/>
      <c r="ECZ272" s="254"/>
      <c r="EDA272" s="254"/>
      <c r="EDB272" s="254"/>
      <c r="EDC272" s="254"/>
      <c r="EDD272" s="254"/>
      <c r="EDE272" s="254"/>
      <c r="EDF272" s="254"/>
      <c r="EDG272" s="254"/>
      <c r="EDH272" s="254"/>
      <c r="EDI272" s="254"/>
      <c r="EDJ272" s="254"/>
      <c r="EDK272" s="254"/>
      <c r="EDL272" s="254"/>
      <c r="EDM272" s="254"/>
      <c r="EDN272" s="254"/>
      <c r="EDO272" s="254"/>
      <c r="EDP272" s="254"/>
      <c r="EDQ272" s="254"/>
      <c r="EDR272" s="254"/>
      <c r="EDS272" s="254"/>
      <c r="EDT272" s="254"/>
      <c r="EDU272" s="254"/>
      <c r="EDV272" s="254"/>
      <c r="EDW272" s="254"/>
      <c r="EDX272" s="254"/>
      <c r="EDY272" s="254"/>
      <c r="EDZ272" s="254"/>
      <c r="EEA272" s="254"/>
      <c r="EEB272" s="254"/>
      <c r="EEC272" s="254"/>
      <c r="EED272" s="254"/>
      <c r="EEE272" s="254"/>
      <c r="EEF272" s="254"/>
      <c r="EEG272" s="254"/>
      <c r="EEH272" s="254"/>
      <c r="EEI272" s="254"/>
      <c r="EEJ272" s="254"/>
      <c r="EEK272" s="254"/>
      <c r="EEL272" s="254"/>
      <c r="EEM272" s="254"/>
      <c r="EEN272" s="254"/>
      <c r="EEO272" s="254"/>
      <c r="EEP272" s="254"/>
      <c r="EEQ272" s="254"/>
      <c r="EER272" s="254"/>
      <c r="EES272" s="254"/>
      <c r="EET272" s="254"/>
      <c r="EEU272" s="254"/>
      <c r="EEV272" s="254"/>
      <c r="EEW272" s="254"/>
      <c r="EEX272" s="254"/>
      <c r="EEY272" s="254"/>
      <c r="EEZ272" s="254"/>
      <c r="EFA272" s="254"/>
      <c r="EFB272" s="254"/>
      <c r="EFC272" s="254"/>
      <c r="EFD272" s="254"/>
      <c r="EFE272" s="254"/>
      <c r="EFF272" s="254"/>
      <c r="EFG272" s="254"/>
      <c r="EFH272" s="254"/>
      <c r="EFI272" s="254"/>
      <c r="EFJ272" s="254"/>
      <c r="EFK272" s="254"/>
      <c r="EFL272" s="254"/>
      <c r="EFM272" s="254"/>
      <c r="EFN272" s="254"/>
      <c r="EFO272" s="254"/>
      <c r="EFP272" s="254"/>
      <c r="EFQ272" s="254"/>
      <c r="EFR272" s="254"/>
      <c r="EFS272" s="254"/>
      <c r="EFT272" s="254"/>
      <c r="EFU272" s="254"/>
      <c r="EFV272" s="254"/>
      <c r="EFW272" s="254"/>
      <c r="EFX272" s="254"/>
      <c r="EFY272" s="254"/>
      <c r="EFZ272" s="254"/>
      <c r="EGA272" s="254"/>
      <c r="EGB272" s="254"/>
      <c r="EGC272" s="254"/>
      <c r="EGD272" s="254"/>
      <c r="EGE272" s="254"/>
      <c r="EGF272" s="254"/>
      <c r="EGG272" s="254"/>
      <c r="EGH272" s="254"/>
      <c r="EGI272" s="254"/>
      <c r="EGJ272" s="254"/>
      <c r="EGK272" s="254"/>
      <c r="EGL272" s="254"/>
      <c r="EGM272" s="254"/>
      <c r="EGN272" s="254"/>
      <c r="EGO272" s="254"/>
      <c r="EGP272" s="254"/>
      <c r="EGQ272" s="254"/>
      <c r="EGR272" s="254"/>
      <c r="EGS272" s="254"/>
      <c r="EGT272" s="254"/>
      <c r="EGU272" s="254"/>
      <c r="EGV272" s="254"/>
      <c r="EGW272" s="254"/>
      <c r="EGX272" s="254"/>
      <c r="EGY272" s="254"/>
      <c r="EGZ272" s="254"/>
      <c r="EHA272" s="254"/>
      <c r="EHB272" s="254"/>
      <c r="EHC272" s="254"/>
      <c r="EHD272" s="254"/>
      <c r="EHE272" s="254"/>
      <c r="EHF272" s="254"/>
      <c r="EHG272" s="254"/>
      <c r="EHH272" s="254"/>
      <c r="EHI272" s="254"/>
      <c r="EHJ272" s="254"/>
      <c r="EHK272" s="254"/>
      <c r="EHL272" s="254"/>
      <c r="EHM272" s="254"/>
      <c r="EHN272" s="254"/>
      <c r="EHO272" s="254"/>
      <c r="EHP272" s="254"/>
      <c r="EHQ272" s="254"/>
      <c r="EHR272" s="254"/>
      <c r="EHS272" s="254"/>
      <c r="EHT272" s="254"/>
      <c r="EHU272" s="254"/>
      <c r="EHV272" s="254"/>
      <c r="EHW272" s="254"/>
      <c r="EHX272" s="254"/>
      <c r="EHY272" s="254"/>
      <c r="EHZ272" s="254"/>
      <c r="EIA272" s="254"/>
      <c r="EIB272" s="254"/>
      <c r="EIC272" s="254"/>
      <c r="EID272" s="254"/>
      <c r="EIE272" s="254"/>
      <c r="EIF272" s="254"/>
      <c r="EIG272" s="254"/>
      <c r="EIH272" s="254"/>
      <c r="EII272" s="254"/>
      <c r="EIJ272" s="254"/>
      <c r="EIK272" s="254"/>
      <c r="EIL272" s="254"/>
      <c r="EIM272" s="254"/>
      <c r="EIN272" s="254"/>
      <c r="EIO272" s="254"/>
      <c r="EIP272" s="254"/>
      <c r="EIQ272" s="254"/>
      <c r="EIR272" s="254"/>
      <c r="EIS272" s="254"/>
      <c r="EIT272" s="254"/>
      <c r="EIU272" s="254"/>
      <c r="EIV272" s="254"/>
      <c r="EIW272" s="254"/>
      <c r="EIX272" s="254"/>
      <c r="EIY272" s="254"/>
      <c r="EIZ272" s="254"/>
      <c r="EJA272" s="254"/>
      <c r="EJB272" s="254"/>
      <c r="EJC272" s="254"/>
      <c r="EJD272" s="254"/>
      <c r="EJE272" s="254"/>
      <c r="EJF272" s="254"/>
      <c r="EJG272" s="254"/>
      <c r="EJH272" s="254"/>
      <c r="EJI272" s="254"/>
      <c r="EJJ272" s="254"/>
      <c r="EJK272" s="254"/>
      <c r="EJL272" s="254"/>
      <c r="EJM272" s="254"/>
      <c r="EJN272" s="254"/>
      <c r="EJO272" s="254"/>
      <c r="EJP272" s="254"/>
      <c r="EJQ272" s="254"/>
      <c r="EJR272" s="254"/>
      <c r="EJS272" s="254"/>
      <c r="EJT272" s="254"/>
      <c r="EJU272" s="254"/>
      <c r="EJV272" s="254"/>
      <c r="EJW272" s="254"/>
      <c r="EJX272" s="254"/>
      <c r="EJY272" s="254"/>
      <c r="EJZ272" s="254"/>
      <c r="EKA272" s="254"/>
      <c r="EKB272" s="254"/>
      <c r="EKC272" s="254"/>
      <c r="EKD272" s="254"/>
      <c r="EKE272" s="254"/>
      <c r="EKF272" s="254"/>
      <c r="EKG272" s="254"/>
      <c r="EKH272" s="254"/>
      <c r="EKI272" s="254"/>
      <c r="EKJ272" s="254"/>
      <c r="EKK272" s="254"/>
      <c r="EKL272" s="254"/>
      <c r="EKM272" s="254"/>
      <c r="EKN272" s="254"/>
      <c r="EKO272" s="254"/>
      <c r="EKP272" s="254"/>
      <c r="EKQ272" s="254"/>
      <c r="EKR272" s="254"/>
      <c r="EKS272" s="254"/>
      <c r="EKT272" s="254"/>
      <c r="EKU272" s="254"/>
      <c r="EKV272" s="254"/>
      <c r="EKW272" s="254"/>
      <c r="EKX272" s="254"/>
      <c r="EKY272" s="254"/>
      <c r="EKZ272" s="254"/>
      <c r="ELA272" s="254"/>
      <c r="ELB272" s="254"/>
      <c r="ELC272" s="254"/>
      <c r="ELD272" s="254"/>
      <c r="ELE272" s="254"/>
      <c r="ELF272" s="254"/>
      <c r="ELG272" s="254"/>
      <c r="ELH272" s="254"/>
      <c r="ELI272" s="254"/>
      <c r="ELJ272" s="254"/>
      <c r="ELK272" s="254"/>
      <c r="ELL272" s="254"/>
      <c r="ELM272" s="254"/>
      <c r="ELN272" s="254"/>
      <c r="ELO272" s="254"/>
      <c r="ELP272" s="254"/>
      <c r="ELQ272" s="254"/>
      <c r="ELR272" s="254"/>
      <c r="ELS272" s="254"/>
      <c r="ELT272" s="254"/>
      <c r="ELU272" s="254"/>
      <c r="ELV272" s="254"/>
      <c r="ELW272" s="254"/>
      <c r="ELX272" s="254"/>
      <c r="ELY272" s="254"/>
      <c r="ELZ272" s="254"/>
      <c r="EMA272" s="254"/>
      <c r="EMB272" s="254"/>
      <c r="EMC272" s="254"/>
      <c r="EMD272" s="254"/>
      <c r="EME272" s="254"/>
      <c r="EMF272" s="254"/>
      <c r="EMG272" s="254"/>
      <c r="EMH272" s="254"/>
      <c r="EMI272" s="254"/>
      <c r="EMJ272" s="254"/>
      <c r="EMK272" s="254"/>
      <c r="EML272" s="254"/>
      <c r="EMM272" s="254"/>
      <c r="EMN272" s="254"/>
      <c r="EMO272" s="254"/>
      <c r="EMP272" s="254"/>
      <c r="EMQ272" s="254"/>
      <c r="EMR272" s="254"/>
      <c r="EMS272" s="254"/>
      <c r="EMT272" s="254"/>
      <c r="EMU272" s="254"/>
      <c r="EMV272" s="254"/>
      <c r="EMW272" s="254"/>
      <c r="EMX272" s="254"/>
      <c r="EMY272" s="254"/>
      <c r="EMZ272" s="254"/>
      <c r="ENA272" s="254"/>
      <c r="ENB272" s="254"/>
      <c r="ENC272" s="254"/>
      <c r="END272" s="254"/>
      <c r="ENE272" s="254"/>
      <c r="ENF272" s="254"/>
      <c r="ENG272" s="254"/>
      <c r="ENH272" s="254"/>
      <c r="ENI272" s="254"/>
      <c r="ENJ272" s="254"/>
      <c r="ENK272" s="254"/>
      <c r="ENL272" s="254"/>
      <c r="ENM272" s="254"/>
      <c r="ENN272" s="254"/>
      <c r="ENO272" s="254"/>
      <c r="ENP272" s="254"/>
      <c r="ENQ272" s="254"/>
      <c r="ENR272" s="254"/>
      <c r="ENS272" s="254"/>
      <c r="ENT272" s="254"/>
      <c r="ENU272" s="254"/>
      <c r="ENV272" s="254"/>
      <c r="ENW272" s="254"/>
      <c r="ENX272" s="254"/>
      <c r="ENY272" s="254"/>
      <c r="ENZ272" s="254"/>
      <c r="EOA272" s="254"/>
      <c r="EOB272" s="254"/>
      <c r="EOC272" s="254"/>
      <c r="EOD272" s="254"/>
      <c r="EOE272" s="254"/>
      <c r="EOF272" s="254"/>
      <c r="EOG272" s="254"/>
      <c r="EOH272" s="254"/>
      <c r="EOI272" s="254"/>
      <c r="EOJ272" s="254"/>
      <c r="EOK272" s="254"/>
      <c r="EOL272" s="254"/>
      <c r="EOM272" s="254"/>
      <c r="EON272" s="254"/>
      <c r="EOO272" s="254"/>
      <c r="EOP272" s="254"/>
      <c r="EOQ272" s="254"/>
      <c r="EOR272" s="254"/>
      <c r="EOS272" s="254"/>
      <c r="EOT272" s="254"/>
      <c r="EOU272" s="254"/>
      <c r="EOV272" s="254"/>
      <c r="EOW272" s="254"/>
      <c r="EOX272" s="254"/>
      <c r="EOY272" s="254"/>
      <c r="EOZ272" s="254"/>
      <c r="EPA272" s="254"/>
      <c r="EPB272" s="254"/>
      <c r="EPC272" s="254"/>
      <c r="EPD272" s="254"/>
      <c r="EPE272" s="254"/>
      <c r="EPF272" s="254"/>
      <c r="EPG272" s="254"/>
      <c r="EPH272" s="254"/>
      <c r="EPI272" s="254"/>
      <c r="EPJ272" s="254"/>
      <c r="EPK272" s="254"/>
      <c r="EPL272" s="254"/>
      <c r="EPM272" s="254"/>
      <c r="EPN272" s="254"/>
      <c r="EPO272" s="254"/>
      <c r="EPP272" s="254"/>
      <c r="EPQ272" s="254"/>
      <c r="EPR272" s="254"/>
      <c r="EPS272" s="254"/>
      <c r="EPT272" s="254"/>
      <c r="EPU272" s="254"/>
      <c r="EPV272" s="254"/>
      <c r="EPW272" s="254"/>
      <c r="EPX272" s="254"/>
      <c r="EPY272" s="254"/>
      <c r="EPZ272" s="254"/>
      <c r="EQA272" s="254"/>
      <c r="EQB272" s="254"/>
      <c r="EQC272" s="254"/>
      <c r="EQD272" s="254"/>
      <c r="EQE272" s="254"/>
      <c r="EQF272" s="254"/>
      <c r="EQG272" s="254"/>
      <c r="EQH272" s="254"/>
      <c r="EQI272" s="254"/>
      <c r="EQJ272" s="254"/>
      <c r="EQK272" s="254"/>
      <c r="EQL272" s="254"/>
      <c r="EQM272" s="254"/>
      <c r="EQN272" s="254"/>
      <c r="EQO272" s="254"/>
      <c r="EQP272" s="254"/>
      <c r="EQQ272" s="254"/>
      <c r="EQR272" s="254"/>
      <c r="EQS272" s="254"/>
      <c r="EQT272" s="254"/>
      <c r="EQU272" s="254"/>
      <c r="EQV272" s="254"/>
      <c r="EQW272" s="254"/>
      <c r="EQX272" s="254"/>
      <c r="EQY272" s="254"/>
      <c r="EQZ272" s="254"/>
      <c r="ERA272" s="254"/>
      <c r="ERB272" s="254"/>
      <c r="ERC272" s="254"/>
      <c r="ERD272" s="254"/>
      <c r="ERE272" s="254"/>
      <c r="ERF272" s="254"/>
      <c r="ERG272" s="254"/>
      <c r="ERH272" s="254"/>
      <c r="ERI272" s="254"/>
      <c r="ERJ272" s="254"/>
      <c r="ERK272" s="254"/>
      <c r="ERL272" s="254"/>
      <c r="ERM272" s="254"/>
      <c r="ERN272" s="254"/>
      <c r="ERO272" s="254"/>
      <c r="ERP272" s="254"/>
      <c r="ERQ272" s="254"/>
      <c r="ERR272" s="254"/>
      <c r="ERS272" s="254"/>
      <c r="ERT272" s="254"/>
      <c r="ERU272" s="254"/>
      <c r="ERV272" s="254"/>
      <c r="ERW272" s="254"/>
      <c r="ERX272" s="254"/>
      <c r="ERY272" s="254"/>
      <c r="ERZ272" s="254"/>
      <c r="ESA272" s="254"/>
      <c r="ESB272" s="254"/>
      <c r="ESC272" s="254"/>
      <c r="ESD272" s="254"/>
      <c r="ESE272" s="254"/>
      <c r="ESF272" s="254"/>
      <c r="ESG272" s="254"/>
      <c r="ESH272" s="254"/>
      <c r="ESI272" s="254"/>
      <c r="ESJ272" s="254"/>
      <c r="ESK272" s="254"/>
      <c r="ESL272" s="254"/>
      <c r="ESM272" s="254"/>
      <c r="ESN272" s="254"/>
      <c r="ESO272" s="254"/>
      <c r="ESP272" s="254"/>
      <c r="ESQ272" s="254"/>
      <c r="ESR272" s="254"/>
      <c r="ESS272" s="254"/>
      <c r="EST272" s="254"/>
      <c r="ESU272" s="254"/>
      <c r="ESV272" s="254"/>
      <c r="ESW272" s="254"/>
      <c r="ESX272" s="254"/>
      <c r="ESY272" s="254"/>
      <c r="ESZ272" s="254"/>
      <c r="ETA272" s="254"/>
      <c r="ETB272" s="254"/>
      <c r="ETC272" s="254"/>
      <c r="ETD272" s="254"/>
      <c r="ETE272" s="254"/>
      <c r="ETF272" s="254"/>
      <c r="ETG272" s="254"/>
      <c r="ETH272" s="254"/>
      <c r="ETI272" s="254"/>
      <c r="ETJ272" s="254"/>
      <c r="ETK272" s="254"/>
      <c r="ETL272" s="254"/>
      <c r="ETM272" s="254"/>
      <c r="ETN272" s="254"/>
      <c r="ETO272" s="254"/>
      <c r="ETP272" s="254"/>
      <c r="ETQ272" s="254"/>
      <c r="ETR272" s="254"/>
      <c r="ETS272" s="254"/>
      <c r="ETT272" s="254"/>
      <c r="ETU272" s="254"/>
      <c r="ETV272" s="254"/>
      <c r="ETW272" s="254"/>
      <c r="ETX272" s="254"/>
      <c r="ETY272" s="254"/>
      <c r="ETZ272" s="254"/>
      <c r="EUA272" s="254"/>
      <c r="EUB272" s="254"/>
      <c r="EUC272" s="254"/>
      <c r="EUD272" s="254"/>
      <c r="EUE272" s="254"/>
      <c r="EUF272" s="254"/>
      <c r="EUG272" s="254"/>
      <c r="EUH272" s="254"/>
      <c r="EUI272" s="254"/>
      <c r="EUJ272" s="254"/>
      <c r="EUK272" s="254"/>
      <c r="EUL272" s="254"/>
      <c r="EUM272" s="254"/>
      <c r="EUN272" s="254"/>
      <c r="EUO272" s="254"/>
      <c r="EUP272" s="254"/>
      <c r="EUQ272" s="254"/>
      <c r="EUR272" s="254"/>
      <c r="EUS272" s="254"/>
      <c r="EUT272" s="254"/>
      <c r="EUU272" s="254"/>
      <c r="EUV272" s="254"/>
      <c r="EUW272" s="254"/>
      <c r="EUX272" s="254"/>
      <c r="EUY272" s="254"/>
      <c r="EUZ272" s="254"/>
      <c r="EVA272" s="254"/>
      <c r="EVB272" s="254"/>
      <c r="EVC272" s="254"/>
      <c r="EVD272" s="254"/>
      <c r="EVE272" s="254"/>
      <c r="EVF272" s="254"/>
      <c r="EVG272" s="254"/>
      <c r="EVH272" s="254"/>
      <c r="EVI272" s="254"/>
      <c r="EVJ272" s="254"/>
      <c r="EVK272" s="254"/>
      <c r="EVL272" s="254"/>
      <c r="EVM272" s="254"/>
      <c r="EVN272" s="254"/>
      <c r="EVO272" s="254"/>
      <c r="EVP272" s="254"/>
      <c r="EVQ272" s="254"/>
      <c r="EVR272" s="254"/>
      <c r="EVS272" s="254"/>
      <c r="EVT272" s="254"/>
      <c r="EVU272" s="254"/>
      <c r="EVV272" s="254"/>
      <c r="EVW272" s="254"/>
      <c r="EVX272" s="254"/>
      <c r="EVY272" s="254"/>
      <c r="EVZ272" s="254"/>
      <c r="EWA272" s="254"/>
      <c r="EWB272" s="254"/>
      <c r="EWC272" s="254"/>
      <c r="EWD272" s="254"/>
      <c r="EWE272" s="254"/>
      <c r="EWF272" s="254"/>
      <c r="EWG272" s="254"/>
      <c r="EWH272" s="254"/>
      <c r="EWI272" s="254"/>
      <c r="EWJ272" s="254"/>
      <c r="EWK272" s="254"/>
      <c r="EWL272" s="254"/>
      <c r="EWM272" s="254"/>
      <c r="EWN272" s="254"/>
      <c r="EWO272" s="254"/>
      <c r="EWP272" s="254"/>
      <c r="EWQ272" s="254"/>
      <c r="EWR272" s="254"/>
      <c r="EWS272" s="254"/>
      <c r="EWT272" s="254"/>
      <c r="EWU272" s="254"/>
      <c r="EWV272" s="254"/>
      <c r="EWW272" s="254"/>
      <c r="EWX272" s="254"/>
      <c r="EWY272" s="254"/>
      <c r="EWZ272" s="254"/>
      <c r="EXA272" s="254"/>
      <c r="EXB272" s="254"/>
      <c r="EXC272" s="254"/>
      <c r="EXD272" s="254"/>
      <c r="EXE272" s="254"/>
      <c r="EXF272" s="254"/>
      <c r="EXG272" s="254"/>
      <c r="EXH272" s="254"/>
      <c r="EXI272" s="254"/>
      <c r="EXJ272" s="254"/>
      <c r="EXK272" s="254"/>
      <c r="EXL272" s="254"/>
      <c r="EXM272" s="254"/>
      <c r="EXN272" s="254"/>
      <c r="EXO272" s="254"/>
      <c r="EXP272" s="254"/>
      <c r="EXQ272" s="254"/>
      <c r="EXR272" s="254"/>
      <c r="EXS272" s="254"/>
      <c r="EXT272" s="254"/>
      <c r="EXU272" s="254"/>
      <c r="EXV272" s="254"/>
      <c r="EXW272" s="254"/>
      <c r="EXX272" s="254"/>
      <c r="EXY272" s="254"/>
      <c r="EXZ272" s="254"/>
      <c r="EYA272" s="254"/>
      <c r="EYB272" s="254"/>
      <c r="EYC272" s="254"/>
      <c r="EYD272" s="254"/>
      <c r="EYE272" s="254"/>
      <c r="EYF272" s="254"/>
      <c r="EYG272" s="254"/>
      <c r="EYH272" s="254"/>
      <c r="EYI272" s="254"/>
      <c r="EYJ272" s="254"/>
      <c r="EYK272" s="254"/>
      <c r="EYL272" s="254"/>
      <c r="EYM272" s="254"/>
      <c r="EYN272" s="254"/>
      <c r="EYO272" s="254"/>
      <c r="EYP272" s="254"/>
      <c r="EYQ272" s="254"/>
      <c r="EYR272" s="254"/>
      <c r="EYS272" s="254"/>
      <c r="EYT272" s="254"/>
      <c r="EYU272" s="254"/>
      <c r="EYV272" s="254"/>
      <c r="EYW272" s="254"/>
      <c r="EYX272" s="254"/>
      <c r="EYY272" s="254"/>
      <c r="EYZ272" s="254"/>
      <c r="EZA272" s="254"/>
      <c r="EZB272" s="254"/>
      <c r="EZC272" s="254"/>
      <c r="EZD272" s="254"/>
      <c r="EZE272" s="254"/>
      <c r="EZF272" s="254"/>
      <c r="EZG272" s="254"/>
      <c r="EZH272" s="254"/>
      <c r="EZI272" s="254"/>
      <c r="EZJ272" s="254"/>
      <c r="EZK272" s="254"/>
      <c r="EZL272" s="254"/>
      <c r="EZM272" s="254"/>
      <c r="EZN272" s="254"/>
      <c r="EZO272" s="254"/>
      <c r="EZP272" s="254"/>
      <c r="EZQ272" s="254"/>
      <c r="EZR272" s="254"/>
      <c r="EZS272" s="254"/>
      <c r="EZT272" s="254"/>
      <c r="EZU272" s="254"/>
      <c r="EZV272" s="254"/>
      <c r="EZW272" s="254"/>
      <c r="EZX272" s="254"/>
      <c r="EZY272" s="254"/>
      <c r="EZZ272" s="254"/>
      <c r="FAA272" s="254"/>
      <c r="FAB272" s="254"/>
      <c r="FAC272" s="254"/>
      <c r="FAD272" s="254"/>
      <c r="FAE272" s="254"/>
      <c r="FAF272" s="254"/>
      <c r="FAG272" s="254"/>
      <c r="FAH272" s="254"/>
      <c r="FAI272" s="254"/>
      <c r="FAJ272" s="254"/>
      <c r="FAK272" s="254"/>
      <c r="FAL272" s="254"/>
      <c r="FAM272" s="254"/>
      <c r="FAN272" s="254"/>
      <c r="FAO272" s="254"/>
      <c r="FAP272" s="254"/>
      <c r="FAQ272" s="254"/>
      <c r="FAR272" s="254"/>
      <c r="FAS272" s="254"/>
      <c r="FAT272" s="254"/>
      <c r="FAU272" s="254"/>
      <c r="FAV272" s="254"/>
      <c r="FAW272" s="254"/>
      <c r="FAX272" s="254"/>
      <c r="FAY272" s="254"/>
      <c r="FAZ272" s="254"/>
      <c r="FBA272" s="254"/>
      <c r="FBB272" s="254"/>
      <c r="FBC272" s="254"/>
      <c r="FBD272" s="254"/>
      <c r="FBE272" s="254"/>
      <c r="FBF272" s="254"/>
      <c r="FBG272" s="254"/>
      <c r="FBH272" s="254"/>
      <c r="FBI272" s="254"/>
      <c r="FBJ272" s="254"/>
      <c r="FBK272" s="254"/>
      <c r="FBL272" s="254"/>
      <c r="FBM272" s="254"/>
      <c r="FBN272" s="254"/>
      <c r="FBO272" s="254"/>
      <c r="FBP272" s="254"/>
      <c r="FBQ272" s="254"/>
      <c r="FBR272" s="254"/>
      <c r="FBS272" s="254"/>
      <c r="FBT272" s="254"/>
      <c r="FBU272" s="254"/>
      <c r="FBV272" s="254"/>
      <c r="FBW272" s="254"/>
      <c r="FBX272" s="254"/>
      <c r="FBY272" s="254"/>
      <c r="FBZ272" s="254"/>
      <c r="FCA272" s="254"/>
      <c r="FCB272" s="254"/>
      <c r="FCC272" s="254"/>
      <c r="FCD272" s="254"/>
      <c r="FCE272" s="254"/>
      <c r="FCF272" s="254"/>
      <c r="FCG272" s="254"/>
      <c r="FCH272" s="254"/>
      <c r="FCI272" s="254"/>
      <c r="FCJ272" s="254"/>
      <c r="FCK272" s="254"/>
      <c r="FCL272" s="254"/>
      <c r="FCM272" s="254"/>
      <c r="FCN272" s="254"/>
      <c r="FCO272" s="254"/>
      <c r="FCP272" s="254"/>
      <c r="FCQ272" s="254"/>
      <c r="FCR272" s="254"/>
      <c r="FCS272" s="254"/>
      <c r="FCT272" s="254"/>
      <c r="FCU272" s="254"/>
      <c r="FCV272" s="254"/>
      <c r="FCW272" s="254"/>
      <c r="FCX272" s="254"/>
      <c r="FCY272" s="254"/>
      <c r="FCZ272" s="254"/>
      <c r="FDA272" s="254"/>
      <c r="FDB272" s="254"/>
      <c r="FDC272" s="254"/>
      <c r="FDD272" s="254"/>
      <c r="FDE272" s="254"/>
      <c r="FDF272" s="254"/>
      <c r="FDG272" s="254"/>
      <c r="FDH272" s="254"/>
      <c r="FDI272" s="254"/>
      <c r="FDJ272" s="254"/>
      <c r="FDK272" s="254"/>
      <c r="FDL272" s="254"/>
      <c r="FDM272" s="254"/>
      <c r="FDN272" s="254"/>
      <c r="FDO272" s="254"/>
      <c r="FDP272" s="254"/>
      <c r="FDQ272" s="254"/>
      <c r="FDR272" s="254"/>
      <c r="FDS272" s="254"/>
      <c r="FDT272" s="254"/>
      <c r="FDU272" s="254"/>
      <c r="FDV272" s="254"/>
      <c r="FDW272" s="254"/>
      <c r="FDX272" s="254"/>
      <c r="FDY272" s="254"/>
      <c r="FDZ272" s="254"/>
      <c r="FEA272" s="254"/>
      <c r="FEB272" s="254"/>
      <c r="FEC272" s="254"/>
      <c r="FED272" s="254"/>
      <c r="FEE272" s="254"/>
      <c r="FEF272" s="254"/>
      <c r="FEG272" s="254"/>
      <c r="FEH272" s="254"/>
      <c r="FEI272" s="254"/>
      <c r="FEJ272" s="254"/>
      <c r="FEK272" s="254"/>
      <c r="FEL272" s="254"/>
      <c r="FEM272" s="254"/>
      <c r="FEN272" s="254"/>
      <c r="FEO272" s="254"/>
      <c r="FEP272" s="254"/>
      <c r="FEQ272" s="254"/>
      <c r="FER272" s="254"/>
      <c r="FES272" s="254"/>
      <c r="FET272" s="254"/>
      <c r="FEU272" s="254"/>
      <c r="FEV272" s="254"/>
      <c r="FEW272" s="254"/>
      <c r="FEX272" s="254"/>
      <c r="FEY272" s="254"/>
      <c r="FEZ272" s="254"/>
      <c r="FFA272" s="254"/>
      <c r="FFB272" s="254"/>
      <c r="FFC272" s="254"/>
      <c r="FFD272" s="254"/>
      <c r="FFE272" s="254"/>
      <c r="FFF272" s="254"/>
      <c r="FFG272" s="254"/>
      <c r="FFH272" s="254"/>
      <c r="FFI272" s="254"/>
      <c r="FFJ272" s="254"/>
      <c r="FFK272" s="254"/>
      <c r="FFL272" s="254"/>
      <c r="FFM272" s="254"/>
      <c r="FFN272" s="254"/>
      <c r="FFO272" s="254"/>
      <c r="FFP272" s="254"/>
      <c r="FFQ272" s="254"/>
      <c r="FFR272" s="254"/>
      <c r="FFS272" s="254"/>
      <c r="FFT272" s="254"/>
      <c r="FFU272" s="254"/>
      <c r="FFV272" s="254"/>
      <c r="FFW272" s="254"/>
      <c r="FFX272" s="254"/>
      <c r="FFY272" s="254"/>
      <c r="FFZ272" s="254"/>
      <c r="FGA272" s="254"/>
      <c r="FGB272" s="254"/>
      <c r="FGC272" s="254"/>
      <c r="FGD272" s="254"/>
      <c r="FGE272" s="254"/>
      <c r="FGF272" s="254"/>
      <c r="FGG272" s="254"/>
      <c r="FGH272" s="254"/>
      <c r="FGI272" s="254"/>
      <c r="FGJ272" s="254"/>
      <c r="FGK272" s="254"/>
      <c r="FGL272" s="254"/>
      <c r="FGM272" s="254"/>
      <c r="FGN272" s="254"/>
      <c r="FGO272" s="254"/>
      <c r="FGP272" s="254"/>
      <c r="FGQ272" s="254"/>
      <c r="FGR272" s="254"/>
      <c r="FGS272" s="254"/>
      <c r="FGT272" s="254"/>
      <c r="FGU272" s="254"/>
      <c r="FGV272" s="254"/>
      <c r="FGW272" s="254"/>
      <c r="FGX272" s="254"/>
      <c r="FGY272" s="254"/>
      <c r="FGZ272" s="254"/>
      <c r="FHA272" s="254"/>
      <c r="FHB272" s="254"/>
      <c r="FHC272" s="254"/>
      <c r="FHD272" s="254"/>
      <c r="FHE272" s="254"/>
      <c r="FHF272" s="254"/>
      <c r="FHG272" s="254"/>
      <c r="FHH272" s="254"/>
      <c r="FHI272" s="254"/>
      <c r="FHJ272" s="254"/>
      <c r="FHK272" s="254"/>
      <c r="FHL272" s="254"/>
      <c r="FHM272" s="254"/>
      <c r="FHN272" s="254"/>
      <c r="FHO272" s="254"/>
      <c r="FHP272" s="254"/>
      <c r="FHQ272" s="254"/>
      <c r="FHR272" s="254"/>
      <c r="FHS272" s="254"/>
      <c r="FHT272" s="254"/>
      <c r="FHU272" s="254"/>
      <c r="FHV272" s="254"/>
      <c r="FHW272" s="254"/>
      <c r="FHX272" s="254"/>
      <c r="FHY272" s="254"/>
      <c r="FHZ272" s="254"/>
      <c r="FIA272" s="254"/>
      <c r="FIB272" s="254"/>
      <c r="FIC272" s="254"/>
      <c r="FID272" s="254"/>
      <c r="FIE272" s="254"/>
      <c r="FIF272" s="254"/>
      <c r="FIG272" s="254"/>
      <c r="FIH272" s="254"/>
      <c r="FII272" s="254"/>
      <c r="FIJ272" s="254"/>
      <c r="FIK272" s="254"/>
      <c r="FIL272" s="254"/>
      <c r="FIM272" s="254"/>
      <c r="FIN272" s="254"/>
      <c r="FIO272" s="254"/>
      <c r="FIP272" s="254"/>
      <c r="FIQ272" s="254"/>
      <c r="FIR272" s="254"/>
      <c r="FIS272" s="254"/>
      <c r="FIT272" s="254"/>
      <c r="FIU272" s="254"/>
      <c r="FIV272" s="254"/>
      <c r="FIW272" s="254"/>
      <c r="FIX272" s="254"/>
      <c r="FIY272" s="254"/>
      <c r="FIZ272" s="254"/>
      <c r="FJA272" s="254"/>
      <c r="FJB272" s="254"/>
      <c r="FJC272" s="254"/>
      <c r="FJD272" s="254"/>
      <c r="FJE272" s="254"/>
      <c r="FJF272" s="254"/>
      <c r="FJG272" s="254"/>
      <c r="FJH272" s="254"/>
      <c r="FJI272" s="254"/>
      <c r="FJJ272" s="254"/>
      <c r="FJK272" s="254"/>
      <c r="FJL272" s="254"/>
      <c r="FJM272" s="254"/>
      <c r="FJN272" s="254"/>
      <c r="FJO272" s="254"/>
      <c r="FJP272" s="254"/>
      <c r="FJQ272" s="254"/>
      <c r="FJR272" s="254"/>
      <c r="FJS272" s="254"/>
      <c r="FJT272" s="254"/>
      <c r="FJU272" s="254"/>
      <c r="FJV272" s="254"/>
      <c r="FJW272" s="254"/>
      <c r="FJX272" s="254"/>
      <c r="FJY272" s="254"/>
      <c r="FJZ272" s="254"/>
      <c r="FKA272" s="254"/>
      <c r="FKB272" s="254"/>
      <c r="FKC272" s="254"/>
      <c r="FKD272" s="254"/>
      <c r="FKE272" s="254"/>
      <c r="FKF272" s="254"/>
      <c r="FKG272" s="254"/>
      <c r="FKH272" s="254"/>
      <c r="FKI272" s="254"/>
      <c r="FKJ272" s="254"/>
      <c r="FKK272" s="254"/>
      <c r="FKL272" s="254"/>
      <c r="FKM272" s="254"/>
      <c r="FKN272" s="254"/>
      <c r="FKO272" s="254"/>
      <c r="FKP272" s="254"/>
      <c r="FKQ272" s="254"/>
      <c r="FKR272" s="254"/>
      <c r="FKS272" s="254"/>
      <c r="FKT272" s="254"/>
      <c r="FKU272" s="254"/>
      <c r="FKV272" s="254"/>
      <c r="FKW272" s="254"/>
      <c r="FKX272" s="254"/>
      <c r="FKY272" s="254"/>
      <c r="FKZ272" s="254"/>
      <c r="FLA272" s="254"/>
      <c r="FLB272" s="254"/>
      <c r="FLC272" s="254"/>
      <c r="FLD272" s="254"/>
      <c r="FLE272" s="254"/>
      <c r="FLF272" s="254"/>
      <c r="FLG272" s="254"/>
      <c r="FLH272" s="254"/>
      <c r="FLI272" s="254"/>
      <c r="FLJ272" s="254"/>
      <c r="FLK272" s="254"/>
      <c r="FLL272" s="254"/>
      <c r="FLM272" s="254"/>
      <c r="FLN272" s="254"/>
      <c r="FLO272" s="254"/>
      <c r="FLP272" s="254"/>
      <c r="FLQ272" s="254"/>
      <c r="FLR272" s="254"/>
      <c r="FLS272" s="254"/>
      <c r="FLT272" s="254"/>
      <c r="FLU272" s="254"/>
      <c r="FLV272" s="254"/>
      <c r="FLW272" s="254"/>
      <c r="FLX272" s="254"/>
      <c r="FLY272" s="254"/>
      <c r="FLZ272" s="254"/>
      <c r="FMA272" s="254"/>
      <c r="FMB272" s="254"/>
      <c r="FMC272" s="254"/>
      <c r="FMD272" s="254"/>
      <c r="FME272" s="254"/>
      <c r="FMF272" s="254"/>
      <c r="FMG272" s="254"/>
      <c r="FMH272" s="254"/>
      <c r="FMI272" s="254"/>
      <c r="FMJ272" s="254"/>
      <c r="FMK272" s="254"/>
      <c r="FML272" s="254"/>
      <c r="FMM272" s="254"/>
      <c r="FMN272" s="254"/>
      <c r="FMO272" s="254"/>
      <c r="FMP272" s="254"/>
      <c r="FMQ272" s="254"/>
      <c r="FMR272" s="254"/>
      <c r="FMS272" s="254"/>
      <c r="FMT272" s="254"/>
      <c r="FMU272" s="254"/>
      <c r="FMV272" s="254"/>
      <c r="FMW272" s="254"/>
      <c r="FMX272" s="254"/>
      <c r="FMY272" s="254"/>
      <c r="FMZ272" s="254"/>
      <c r="FNA272" s="254"/>
      <c r="FNB272" s="254"/>
      <c r="FNC272" s="254"/>
      <c r="FND272" s="254"/>
      <c r="FNE272" s="254"/>
      <c r="FNF272" s="254"/>
      <c r="FNG272" s="254"/>
      <c r="FNH272" s="254"/>
      <c r="FNI272" s="254"/>
      <c r="FNJ272" s="254"/>
      <c r="FNK272" s="254"/>
      <c r="FNL272" s="254"/>
      <c r="FNM272" s="254"/>
      <c r="FNN272" s="254"/>
      <c r="FNO272" s="254"/>
      <c r="FNP272" s="254"/>
      <c r="FNQ272" s="254"/>
      <c r="FNR272" s="254"/>
      <c r="FNS272" s="254"/>
      <c r="FNT272" s="254"/>
      <c r="FNU272" s="254"/>
      <c r="FNV272" s="254"/>
      <c r="FNW272" s="254"/>
      <c r="FNX272" s="254"/>
      <c r="FNY272" s="254"/>
      <c r="FNZ272" s="254"/>
      <c r="FOA272" s="254"/>
      <c r="FOB272" s="254"/>
      <c r="FOC272" s="254"/>
      <c r="FOD272" s="254"/>
      <c r="FOE272" s="254"/>
      <c r="FOF272" s="254"/>
      <c r="FOG272" s="254"/>
      <c r="FOH272" s="254"/>
      <c r="FOI272" s="254"/>
      <c r="FOJ272" s="254"/>
      <c r="FOK272" s="254"/>
      <c r="FOL272" s="254"/>
      <c r="FOM272" s="254"/>
      <c r="FON272" s="254"/>
      <c r="FOO272" s="254"/>
      <c r="FOP272" s="254"/>
      <c r="FOQ272" s="254"/>
      <c r="FOR272" s="254"/>
      <c r="FOS272" s="254"/>
      <c r="FOT272" s="254"/>
      <c r="FOU272" s="254"/>
      <c r="FOV272" s="254"/>
      <c r="FOW272" s="254"/>
      <c r="FOX272" s="254"/>
      <c r="FOY272" s="254"/>
      <c r="FOZ272" s="254"/>
      <c r="FPA272" s="254"/>
      <c r="FPB272" s="254"/>
      <c r="FPC272" s="254"/>
      <c r="FPD272" s="254"/>
      <c r="FPE272" s="254"/>
      <c r="FPF272" s="254"/>
      <c r="FPG272" s="254"/>
      <c r="FPH272" s="254"/>
      <c r="FPI272" s="254"/>
      <c r="FPJ272" s="254"/>
      <c r="FPK272" s="254"/>
      <c r="FPL272" s="254"/>
      <c r="FPM272" s="254"/>
      <c r="FPN272" s="254"/>
      <c r="FPO272" s="254"/>
      <c r="FPP272" s="254"/>
      <c r="FPQ272" s="254"/>
      <c r="FPR272" s="254"/>
      <c r="FPS272" s="254"/>
      <c r="FPT272" s="254"/>
      <c r="FPU272" s="254"/>
      <c r="FPV272" s="254"/>
      <c r="FPW272" s="254"/>
      <c r="FPX272" s="254"/>
      <c r="FPY272" s="254"/>
      <c r="FPZ272" s="254"/>
      <c r="FQA272" s="254"/>
      <c r="FQB272" s="254"/>
      <c r="FQC272" s="254"/>
      <c r="FQD272" s="254"/>
      <c r="FQE272" s="254"/>
      <c r="FQF272" s="254"/>
      <c r="FQG272" s="254"/>
      <c r="FQH272" s="254"/>
      <c r="FQI272" s="254"/>
      <c r="FQJ272" s="254"/>
      <c r="FQK272" s="254"/>
      <c r="FQL272" s="254"/>
      <c r="FQM272" s="254"/>
      <c r="FQN272" s="254"/>
      <c r="FQO272" s="254"/>
      <c r="FQP272" s="254"/>
      <c r="FQQ272" s="254"/>
      <c r="FQR272" s="254"/>
      <c r="FQS272" s="254"/>
      <c r="FQT272" s="254"/>
      <c r="FQU272" s="254"/>
      <c r="FQV272" s="254"/>
      <c r="FQW272" s="254"/>
      <c r="FQX272" s="254"/>
      <c r="FQY272" s="254"/>
      <c r="FQZ272" s="254"/>
      <c r="FRA272" s="254"/>
      <c r="FRB272" s="254"/>
      <c r="FRC272" s="254"/>
      <c r="FRD272" s="254"/>
      <c r="FRE272" s="254"/>
      <c r="FRF272" s="254"/>
      <c r="FRG272" s="254"/>
      <c r="FRH272" s="254"/>
      <c r="FRI272" s="254"/>
      <c r="FRJ272" s="254"/>
      <c r="FRK272" s="254"/>
      <c r="FRL272" s="254"/>
      <c r="FRM272" s="254"/>
      <c r="FRN272" s="254"/>
      <c r="FRO272" s="254"/>
      <c r="FRP272" s="254"/>
      <c r="FRQ272" s="254"/>
      <c r="FRR272" s="254"/>
      <c r="FRS272" s="254"/>
      <c r="FRT272" s="254"/>
      <c r="FRU272" s="254"/>
      <c r="FRV272" s="254"/>
      <c r="FRW272" s="254"/>
      <c r="FRX272" s="254"/>
      <c r="FRY272" s="254"/>
      <c r="FRZ272" s="254"/>
      <c r="FSA272" s="254"/>
      <c r="FSB272" s="254"/>
      <c r="FSC272" s="254"/>
      <c r="FSD272" s="254"/>
      <c r="FSE272" s="254"/>
      <c r="FSF272" s="254"/>
      <c r="FSG272" s="254"/>
      <c r="FSH272" s="254"/>
      <c r="FSI272" s="254"/>
      <c r="FSJ272" s="254"/>
      <c r="FSK272" s="254"/>
      <c r="FSL272" s="254"/>
      <c r="FSM272" s="254"/>
      <c r="FSN272" s="254"/>
      <c r="FSO272" s="254"/>
      <c r="FSP272" s="254"/>
      <c r="FSQ272" s="254"/>
      <c r="FSR272" s="254"/>
      <c r="FSS272" s="254"/>
      <c r="FST272" s="254"/>
      <c r="FSU272" s="254"/>
      <c r="FSV272" s="254"/>
      <c r="FSW272" s="254"/>
      <c r="FSX272" s="254"/>
      <c r="FSY272" s="254"/>
      <c r="FSZ272" s="254"/>
      <c r="FTA272" s="254"/>
      <c r="FTB272" s="254"/>
      <c r="FTC272" s="254"/>
      <c r="FTD272" s="254"/>
      <c r="FTE272" s="254"/>
      <c r="FTF272" s="254"/>
      <c r="FTG272" s="254"/>
      <c r="FTH272" s="254"/>
      <c r="FTI272" s="254"/>
      <c r="FTJ272" s="254"/>
      <c r="FTK272" s="254"/>
      <c r="FTL272" s="254"/>
      <c r="FTM272" s="254"/>
      <c r="FTN272" s="254"/>
      <c r="FTO272" s="254"/>
      <c r="FTP272" s="254"/>
      <c r="FTQ272" s="254"/>
      <c r="FTR272" s="254"/>
      <c r="FTS272" s="254"/>
      <c r="FTT272" s="254"/>
      <c r="FTU272" s="254"/>
      <c r="FTV272" s="254"/>
      <c r="FTW272" s="254"/>
      <c r="FTX272" s="254"/>
      <c r="FTY272" s="254"/>
      <c r="FTZ272" s="254"/>
      <c r="FUA272" s="254"/>
      <c r="FUB272" s="254"/>
      <c r="FUC272" s="254"/>
      <c r="FUD272" s="254"/>
      <c r="FUE272" s="254"/>
      <c r="FUF272" s="254"/>
      <c r="FUG272" s="254"/>
      <c r="FUH272" s="254"/>
      <c r="FUI272" s="254"/>
      <c r="FUJ272" s="254"/>
      <c r="FUK272" s="254"/>
      <c r="FUL272" s="254"/>
      <c r="FUM272" s="254"/>
      <c r="FUN272" s="254"/>
      <c r="FUO272" s="254"/>
      <c r="FUP272" s="254"/>
      <c r="FUQ272" s="254"/>
      <c r="FUR272" s="254"/>
      <c r="FUS272" s="254"/>
      <c r="FUT272" s="254"/>
      <c r="FUU272" s="254"/>
      <c r="FUV272" s="254"/>
      <c r="FUW272" s="254"/>
      <c r="FUX272" s="254"/>
      <c r="FUY272" s="254"/>
      <c r="FUZ272" s="254"/>
      <c r="FVA272" s="254"/>
      <c r="FVB272" s="254"/>
      <c r="FVC272" s="254"/>
      <c r="FVD272" s="254"/>
      <c r="FVE272" s="254"/>
      <c r="FVF272" s="254"/>
      <c r="FVG272" s="254"/>
      <c r="FVH272" s="254"/>
      <c r="FVI272" s="254"/>
      <c r="FVJ272" s="254"/>
      <c r="FVK272" s="254"/>
      <c r="FVL272" s="254"/>
      <c r="FVM272" s="254"/>
      <c r="FVN272" s="254"/>
      <c r="FVO272" s="254"/>
      <c r="FVP272" s="254"/>
      <c r="FVQ272" s="254"/>
      <c r="FVR272" s="254"/>
      <c r="FVS272" s="254"/>
      <c r="FVT272" s="254"/>
      <c r="FVU272" s="254"/>
      <c r="FVV272" s="254"/>
      <c r="FVW272" s="254"/>
      <c r="FVX272" s="254"/>
      <c r="FVY272" s="254"/>
      <c r="FVZ272" s="254"/>
      <c r="FWA272" s="254"/>
      <c r="FWB272" s="254"/>
      <c r="FWC272" s="254"/>
      <c r="FWD272" s="254"/>
      <c r="FWE272" s="254"/>
      <c r="FWF272" s="254"/>
      <c r="FWG272" s="254"/>
      <c r="FWH272" s="254"/>
      <c r="FWI272" s="254"/>
      <c r="FWJ272" s="254"/>
      <c r="FWK272" s="254"/>
      <c r="FWL272" s="254"/>
      <c r="FWM272" s="254"/>
      <c r="FWN272" s="254"/>
      <c r="FWO272" s="254"/>
      <c r="FWP272" s="254"/>
      <c r="FWQ272" s="254"/>
      <c r="FWR272" s="254"/>
      <c r="FWS272" s="254"/>
      <c r="FWT272" s="254"/>
      <c r="FWU272" s="254"/>
      <c r="FWV272" s="254"/>
      <c r="FWW272" s="254"/>
      <c r="FWX272" s="254"/>
      <c r="FWY272" s="254"/>
      <c r="FWZ272" s="254"/>
      <c r="FXA272" s="254"/>
      <c r="FXB272" s="254"/>
      <c r="FXC272" s="254"/>
      <c r="FXD272" s="254"/>
      <c r="FXE272" s="254"/>
      <c r="FXF272" s="254"/>
      <c r="FXG272" s="254"/>
      <c r="FXH272" s="254"/>
      <c r="FXI272" s="254"/>
      <c r="FXJ272" s="254"/>
      <c r="FXK272" s="254"/>
      <c r="FXL272" s="254"/>
      <c r="FXM272" s="254"/>
      <c r="FXN272" s="254"/>
      <c r="FXO272" s="254"/>
      <c r="FXP272" s="254"/>
      <c r="FXQ272" s="254"/>
      <c r="FXR272" s="254"/>
      <c r="FXS272" s="254"/>
      <c r="FXT272" s="254"/>
      <c r="FXU272" s="254"/>
      <c r="FXV272" s="254"/>
      <c r="FXW272" s="254"/>
      <c r="FXX272" s="254"/>
      <c r="FXY272" s="254"/>
      <c r="FXZ272" s="254"/>
      <c r="FYA272" s="254"/>
      <c r="FYB272" s="254"/>
      <c r="FYC272" s="254"/>
      <c r="FYD272" s="254"/>
      <c r="FYE272" s="254"/>
      <c r="FYF272" s="254"/>
      <c r="FYG272" s="254"/>
      <c r="FYH272" s="254"/>
      <c r="FYI272" s="254"/>
      <c r="FYJ272" s="254"/>
      <c r="FYK272" s="254"/>
      <c r="FYL272" s="254"/>
      <c r="FYM272" s="254"/>
      <c r="FYN272" s="254"/>
      <c r="FYO272" s="254"/>
      <c r="FYP272" s="254"/>
      <c r="FYQ272" s="254"/>
      <c r="FYR272" s="254"/>
      <c r="FYS272" s="254"/>
      <c r="FYT272" s="254"/>
      <c r="FYU272" s="254"/>
      <c r="FYV272" s="254"/>
      <c r="FYW272" s="254"/>
      <c r="FYX272" s="254"/>
      <c r="FYY272" s="254"/>
      <c r="FYZ272" s="254"/>
      <c r="FZA272" s="254"/>
      <c r="FZB272" s="254"/>
      <c r="FZC272" s="254"/>
      <c r="FZD272" s="254"/>
      <c r="FZE272" s="254"/>
      <c r="FZF272" s="254"/>
      <c r="FZG272" s="254"/>
      <c r="FZH272" s="254"/>
      <c r="FZI272" s="254"/>
      <c r="FZJ272" s="254"/>
      <c r="FZK272" s="254"/>
      <c r="FZL272" s="254"/>
      <c r="FZM272" s="254"/>
      <c r="FZN272" s="254"/>
      <c r="FZO272" s="254"/>
      <c r="FZP272" s="254"/>
      <c r="FZQ272" s="254"/>
      <c r="FZR272" s="254"/>
      <c r="FZS272" s="254"/>
      <c r="FZT272" s="254"/>
      <c r="FZU272" s="254"/>
      <c r="FZV272" s="254"/>
      <c r="FZW272" s="254"/>
      <c r="FZX272" s="254"/>
      <c r="FZY272" s="254"/>
      <c r="FZZ272" s="254"/>
      <c r="GAA272" s="254"/>
      <c r="GAB272" s="254"/>
      <c r="GAC272" s="254"/>
      <c r="GAD272" s="254"/>
      <c r="GAE272" s="254"/>
      <c r="GAF272" s="254"/>
      <c r="GAG272" s="254"/>
      <c r="GAH272" s="254"/>
      <c r="GAI272" s="254"/>
      <c r="GAJ272" s="254"/>
      <c r="GAK272" s="254"/>
      <c r="GAL272" s="254"/>
      <c r="GAM272" s="254"/>
      <c r="GAN272" s="254"/>
      <c r="GAO272" s="254"/>
      <c r="GAP272" s="254"/>
      <c r="GAQ272" s="254"/>
      <c r="GAR272" s="254"/>
      <c r="GAS272" s="254"/>
      <c r="GAT272" s="254"/>
      <c r="GAU272" s="254"/>
      <c r="GAV272" s="254"/>
      <c r="GAW272" s="254"/>
      <c r="GAX272" s="254"/>
      <c r="GAY272" s="254"/>
      <c r="GAZ272" s="254"/>
      <c r="GBA272" s="254"/>
      <c r="GBB272" s="254"/>
      <c r="GBC272" s="254"/>
      <c r="GBD272" s="254"/>
      <c r="GBE272" s="254"/>
      <c r="GBF272" s="254"/>
      <c r="GBG272" s="254"/>
      <c r="GBH272" s="254"/>
      <c r="GBI272" s="254"/>
      <c r="GBJ272" s="254"/>
      <c r="GBK272" s="254"/>
      <c r="GBL272" s="254"/>
      <c r="GBM272" s="254"/>
      <c r="GBN272" s="254"/>
      <c r="GBO272" s="254"/>
      <c r="GBP272" s="254"/>
      <c r="GBQ272" s="254"/>
      <c r="GBR272" s="254"/>
      <c r="GBS272" s="254"/>
      <c r="GBT272" s="254"/>
      <c r="GBU272" s="254"/>
      <c r="GBV272" s="254"/>
      <c r="GBW272" s="254"/>
      <c r="GBX272" s="254"/>
      <c r="GBY272" s="254"/>
      <c r="GBZ272" s="254"/>
      <c r="GCA272" s="254"/>
      <c r="GCB272" s="254"/>
      <c r="GCC272" s="254"/>
      <c r="GCD272" s="254"/>
      <c r="GCE272" s="254"/>
      <c r="GCF272" s="254"/>
      <c r="GCG272" s="254"/>
      <c r="GCH272" s="254"/>
      <c r="GCI272" s="254"/>
      <c r="GCJ272" s="254"/>
      <c r="GCK272" s="254"/>
      <c r="GCL272" s="254"/>
      <c r="GCM272" s="254"/>
      <c r="GCN272" s="254"/>
      <c r="GCO272" s="254"/>
      <c r="GCP272" s="254"/>
      <c r="GCQ272" s="254"/>
      <c r="GCR272" s="254"/>
      <c r="GCS272" s="254"/>
      <c r="GCT272" s="254"/>
      <c r="GCU272" s="254"/>
      <c r="GCV272" s="254"/>
      <c r="GCW272" s="254"/>
      <c r="GCX272" s="254"/>
      <c r="GCY272" s="254"/>
      <c r="GCZ272" s="254"/>
      <c r="GDA272" s="254"/>
      <c r="GDB272" s="254"/>
      <c r="GDC272" s="254"/>
      <c r="GDD272" s="254"/>
      <c r="GDE272" s="254"/>
      <c r="GDF272" s="254"/>
      <c r="GDG272" s="254"/>
      <c r="GDH272" s="254"/>
      <c r="GDI272" s="254"/>
      <c r="GDJ272" s="254"/>
      <c r="GDK272" s="254"/>
      <c r="GDL272" s="254"/>
      <c r="GDM272" s="254"/>
      <c r="GDN272" s="254"/>
      <c r="GDO272" s="254"/>
      <c r="GDP272" s="254"/>
      <c r="GDQ272" s="254"/>
      <c r="GDR272" s="254"/>
      <c r="GDS272" s="254"/>
      <c r="GDT272" s="254"/>
      <c r="GDU272" s="254"/>
      <c r="GDV272" s="254"/>
      <c r="GDW272" s="254"/>
      <c r="GDX272" s="254"/>
      <c r="GDY272" s="254"/>
      <c r="GDZ272" s="254"/>
      <c r="GEA272" s="254"/>
      <c r="GEB272" s="254"/>
      <c r="GEC272" s="254"/>
      <c r="GED272" s="254"/>
      <c r="GEE272" s="254"/>
      <c r="GEF272" s="254"/>
      <c r="GEG272" s="254"/>
      <c r="GEH272" s="254"/>
      <c r="GEI272" s="254"/>
      <c r="GEJ272" s="254"/>
      <c r="GEK272" s="254"/>
      <c r="GEL272" s="254"/>
      <c r="GEM272" s="254"/>
      <c r="GEN272" s="254"/>
      <c r="GEO272" s="254"/>
      <c r="GEP272" s="254"/>
      <c r="GEQ272" s="254"/>
      <c r="GER272" s="254"/>
      <c r="GES272" s="254"/>
      <c r="GET272" s="254"/>
      <c r="GEU272" s="254"/>
      <c r="GEV272" s="254"/>
      <c r="GEW272" s="254"/>
      <c r="GEX272" s="254"/>
      <c r="GEY272" s="254"/>
      <c r="GEZ272" s="254"/>
      <c r="GFA272" s="254"/>
      <c r="GFB272" s="254"/>
      <c r="GFC272" s="254"/>
      <c r="GFD272" s="254"/>
      <c r="GFE272" s="254"/>
      <c r="GFF272" s="254"/>
      <c r="GFG272" s="254"/>
      <c r="GFH272" s="254"/>
      <c r="GFI272" s="254"/>
      <c r="GFJ272" s="254"/>
      <c r="GFK272" s="254"/>
      <c r="GFL272" s="254"/>
      <c r="GFM272" s="254"/>
      <c r="GFN272" s="254"/>
      <c r="GFO272" s="254"/>
      <c r="GFP272" s="254"/>
      <c r="GFQ272" s="254"/>
      <c r="GFR272" s="254"/>
      <c r="GFS272" s="254"/>
      <c r="GFT272" s="254"/>
      <c r="GFU272" s="254"/>
      <c r="GFV272" s="254"/>
      <c r="GFW272" s="254"/>
      <c r="GFX272" s="254"/>
      <c r="GFY272" s="254"/>
      <c r="GFZ272" s="254"/>
      <c r="GGA272" s="254"/>
      <c r="GGB272" s="254"/>
      <c r="GGC272" s="254"/>
      <c r="GGD272" s="254"/>
      <c r="GGE272" s="254"/>
      <c r="GGF272" s="254"/>
      <c r="GGG272" s="254"/>
      <c r="GGH272" s="254"/>
      <c r="GGI272" s="254"/>
      <c r="GGJ272" s="254"/>
      <c r="GGK272" s="254"/>
      <c r="GGL272" s="254"/>
      <c r="GGM272" s="254"/>
      <c r="GGN272" s="254"/>
      <c r="GGO272" s="254"/>
      <c r="GGP272" s="254"/>
      <c r="GGQ272" s="254"/>
      <c r="GGR272" s="254"/>
      <c r="GGS272" s="254"/>
      <c r="GGT272" s="254"/>
      <c r="GGU272" s="254"/>
      <c r="GGV272" s="254"/>
      <c r="GGW272" s="254"/>
      <c r="GGX272" s="254"/>
      <c r="GGY272" s="254"/>
      <c r="GGZ272" s="254"/>
      <c r="GHA272" s="254"/>
      <c r="GHB272" s="254"/>
      <c r="GHC272" s="254"/>
      <c r="GHD272" s="254"/>
      <c r="GHE272" s="254"/>
      <c r="GHF272" s="254"/>
      <c r="GHG272" s="254"/>
      <c r="GHH272" s="254"/>
      <c r="GHI272" s="254"/>
      <c r="GHJ272" s="254"/>
      <c r="GHK272" s="254"/>
      <c r="GHL272" s="254"/>
      <c r="GHM272" s="254"/>
      <c r="GHN272" s="254"/>
      <c r="GHO272" s="254"/>
      <c r="GHP272" s="254"/>
      <c r="GHQ272" s="254"/>
      <c r="GHR272" s="254"/>
      <c r="GHS272" s="254"/>
      <c r="GHT272" s="254"/>
      <c r="GHU272" s="254"/>
      <c r="GHV272" s="254"/>
      <c r="GHW272" s="254"/>
      <c r="GHX272" s="254"/>
      <c r="GHY272" s="254"/>
      <c r="GHZ272" s="254"/>
      <c r="GIA272" s="254"/>
      <c r="GIB272" s="254"/>
      <c r="GIC272" s="254"/>
      <c r="GID272" s="254"/>
      <c r="GIE272" s="254"/>
      <c r="GIF272" s="254"/>
      <c r="GIG272" s="254"/>
      <c r="GIH272" s="254"/>
      <c r="GII272" s="254"/>
      <c r="GIJ272" s="254"/>
      <c r="GIK272" s="254"/>
      <c r="GIL272" s="254"/>
      <c r="GIM272" s="254"/>
      <c r="GIN272" s="254"/>
      <c r="GIO272" s="254"/>
      <c r="GIP272" s="254"/>
      <c r="GIQ272" s="254"/>
      <c r="GIR272" s="254"/>
      <c r="GIS272" s="254"/>
      <c r="GIT272" s="254"/>
      <c r="GIU272" s="254"/>
      <c r="GIV272" s="254"/>
      <c r="GIW272" s="254"/>
      <c r="GIX272" s="254"/>
      <c r="GIY272" s="254"/>
      <c r="GIZ272" s="254"/>
      <c r="GJA272" s="254"/>
      <c r="GJB272" s="254"/>
      <c r="GJC272" s="254"/>
      <c r="GJD272" s="254"/>
      <c r="GJE272" s="254"/>
      <c r="GJF272" s="254"/>
      <c r="GJG272" s="254"/>
      <c r="GJH272" s="254"/>
      <c r="GJI272" s="254"/>
      <c r="GJJ272" s="254"/>
      <c r="GJK272" s="254"/>
      <c r="GJL272" s="254"/>
      <c r="GJM272" s="254"/>
      <c r="GJN272" s="254"/>
      <c r="GJO272" s="254"/>
      <c r="GJP272" s="254"/>
      <c r="GJQ272" s="254"/>
      <c r="GJR272" s="254"/>
      <c r="GJS272" s="254"/>
      <c r="GJT272" s="254"/>
      <c r="GJU272" s="254"/>
      <c r="GJV272" s="254"/>
      <c r="GJW272" s="254"/>
      <c r="GJX272" s="254"/>
      <c r="GJY272" s="254"/>
      <c r="GJZ272" s="254"/>
      <c r="GKA272" s="254"/>
      <c r="GKB272" s="254"/>
      <c r="GKC272" s="254"/>
      <c r="GKD272" s="254"/>
      <c r="GKE272" s="254"/>
      <c r="GKF272" s="254"/>
      <c r="GKG272" s="254"/>
      <c r="GKH272" s="254"/>
      <c r="GKI272" s="254"/>
      <c r="GKJ272" s="254"/>
      <c r="GKK272" s="254"/>
      <c r="GKL272" s="254"/>
      <c r="GKM272" s="254"/>
      <c r="GKN272" s="254"/>
      <c r="GKO272" s="254"/>
      <c r="GKP272" s="254"/>
      <c r="GKQ272" s="254"/>
      <c r="GKR272" s="254"/>
      <c r="GKS272" s="254"/>
      <c r="GKT272" s="254"/>
      <c r="GKU272" s="254"/>
      <c r="GKV272" s="254"/>
      <c r="GKW272" s="254"/>
      <c r="GKX272" s="254"/>
      <c r="GKY272" s="254"/>
      <c r="GKZ272" s="254"/>
      <c r="GLA272" s="254"/>
      <c r="GLB272" s="254"/>
      <c r="GLC272" s="254"/>
      <c r="GLD272" s="254"/>
      <c r="GLE272" s="254"/>
      <c r="GLF272" s="254"/>
      <c r="GLG272" s="254"/>
      <c r="GLH272" s="254"/>
      <c r="GLI272" s="254"/>
      <c r="GLJ272" s="254"/>
      <c r="GLK272" s="254"/>
      <c r="GLL272" s="254"/>
      <c r="GLM272" s="254"/>
      <c r="GLN272" s="254"/>
      <c r="GLO272" s="254"/>
      <c r="GLP272" s="254"/>
      <c r="GLQ272" s="254"/>
      <c r="GLR272" s="254"/>
      <c r="GLS272" s="254"/>
      <c r="GLT272" s="254"/>
      <c r="GLU272" s="254"/>
      <c r="GLV272" s="254"/>
      <c r="GLW272" s="254"/>
      <c r="GLX272" s="254"/>
      <c r="GLY272" s="254"/>
      <c r="GLZ272" s="254"/>
      <c r="GMA272" s="254"/>
      <c r="GMB272" s="254"/>
      <c r="GMC272" s="254"/>
      <c r="GMD272" s="254"/>
      <c r="GME272" s="254"/>
      <c r="GMF272" s="254"/>
      <c r="GMG272" s="254"/>
      <c r="GMH272" s="254"/>
      <c r="GMI272" s="254"/>
      <c r="GMJ272" s="254"/>
      <c r="GMK272" s="254"/>
      <c r="GML272" s="254"/>
      <c r="GMM272" s="254"/>
      <c r="GMN272" s="254"/>
      <c r="GMO272" s="254"/>
      <c r="GMP272" s="254"/>
      <c r="GMQ272" s="254"/>
      <c r="GMR272" s="254"/>
      <c r="GMS272" s="254"/>
      <c r="GMT272" s="254"/>
      <c r="GMU272" s="254"/>
      <c r="GMV272" s="254"/>
      <c r="GMW272" s="254"/>
      <c r="GMX272" s="254"/>
      <c r="GMY272" s="254"/>
      <c r="GMZ272" s="254"/>
      <c r="GNA272" s="254"/>
      <c r="GNB272" s="254"/>
      <c r="GNC272" s="254"/>
      <c r="GND272" s="254"/>
      <c r="GNE272" s="254"/>
      <c r="GNF272" s="254"/>
      <c r="GNG272" s="254"/>
      <c r="GNH272" s="254"/>
      <c r="GNI272" s="254"/>
      <c r="GNJ272" s="254"/>
      <c r="GNK272" s="254"/>
      <c r="GNL272" s="254"/>
      <c r="GNM272" s="254"/>
      <c r="GNN272" s="254"/>
      <c r="GNO272" s="254"/>
      <c r="GNP272" s="254"/>
      <c r="GNQ272" s="254"/>
      <c r="GNR272" s="254"/>
      <c r="GNS272" s="254"/>
      <c r="GNT272" s="254"/>
      <c r="GNU272" s="254"/>
      <c r="GNV272" s="254"/>
      <c r="GNW272" s="254"/>
      <c r="GNX272" s="254"/>
      <c r="GNY272" s="254"/>
      <c r="GNZ272" s="254"/>
      <c r="GOA272" s="254"/>
      <c r="GOB272" s="254"/>
      <c r="GOC272" s="254"/>
      <c r="GOD272" s="254"/>
      <c r="GOE272" s="254"/>
      <c r="GOF272" s="254"/>
      <c r="GOG272" s="254"/>
      <c r="GOH272" s="254"/>
      <c r="GOI272" s="254"/>
      <c r="GOJ272" s="254"/>
      <c r="GOK272" s="254"/>
      <c r="GOL272" s="254"/>
      <c r="GOM272" s="254"/>
      <c r="GON272" s="254"/>
      <c r="GOO272" s="254"/>
      <c r="GOP272" s="254"/>
      <c r="GOQ272" s="254"/>
      <c r="GOR272" s="254"/>
      <c r="GOS272" s="254"/>
      <c r="GOT272" s="254"/>
      <c r="GOU272" s="254"/>
      <c r="GOV272" s="254"/>
      <c r="GOW272" s="254"/>
      <c r="GOX272" s="254"/>
      <c r="GOY272" s="254"/>
      <c r="GOZ272" s="254"/>
      <c r="GPA272" s="254"/>
      <c r="GPB272" s="254"/>
      <c r="GPC272" s="254"/>
      <c r="GPD272" s="254"/>
      <c r="GPE272" s="254"/>
      <c r="GPF272" s="254"/>
      <c r="GPG272" s="254"/>
      <c r="GPH272" s="254"/>
      <c r="GPI272" s="254"/>
      <c r="GPJ272" s="254"/>
      <c r="GPK272" s="254"/>
      <c r="GPL272" s="254"/>
      <c r="GPM272" s="254"/>
      <c r="GPN272" s="254"/>
      <c r="GPO272" s="254"/>
      <c r="GPP272" s="254"/>
      <c r="GPQ272" s="254"/>
      <c r="GPR272" s="254"/>
      <c r="GPS272" s="254"/>
      <c r="GPT272" s="254"/>
      <c r="GPU272" s="254"/>
      <c r="GPV272" s="254"/>
      <c r="GPW272" s="254"/>
      <c r="GPX272" s="254"/>
      <c r="GPY272" s="254"/>
      <c r="GPZ272" s="254"/>
      <c r="GQA272" s="254"/>
      <c r="GQB272" s="254"/>
      <c r="GQC272" s="254"/>
      <c r="GQD272" s="254"/>
      <c r="GQE272" s="254"/>
      <c r="GQF272" s="254"/>
      <c r="GQG272" s="254"/>
      <c r="GQH272" s="254"/>
      <c r="GQI272" s="254"/>
      <c r="GQJ272" s="254"/>
      <c r="GQK272" s="254"/>
      <c r="GQL272" s="254"/>
      <c r="GQM272" s="254"/>
      <c r="GQN272" s="254"/>
      <c r="GQO272" s="254"/>
      <c r="GQP272" s="254"/>
      <c r="GQQ272" s="254"/>
      <c r="GQR272" s="254"/>
      <c r="GQS272" s="254"/>
      <c r="GQT272" s="254"/>
      <c r="GQU272" s="254"/>
      <c r="GQV272" s="254"/>
      <c r="GQW272" s="254"/>
      <c r="GQX272" s="254"/>
      <c r="GQY272" s="254"/>
      <c r="GQZ272" s="254"/>
      <c r="GRA272" s="254"/>
      <c r="GRB272" s="254"/>
      <c r="GRC272" s="254"/>
      <c r="GRD272" s="254"/>
      <c r="GRE272" s="254"/>
      <c r="GRF272" s="254"/>
      <c r="GRG272" s="254"/>
      <c r="GRH272" s="254"/>
      <c r="GRI272" s="254"/>
      <c r="GRJ272" s="254"/>
      <c r="GRK272" s="254"/>
      <c r="GRL272" s="254"/>
      <c r="GRM272" s="254"/>
      <c r="GRN272" s="254"/>
      <c r="GRO272" s="254"/>
      <c r="GRP272" s="254"/>
      <c r="GRQ272" s="254"/>
      <c r="GRR272" s="254"/>
      <c r="GRS272" s="254"/>
      <c r="GRT272" s="254"/>
      <c r="GRU272" s="254"/>
      <c r="GRV272" s="254"/>
      <c r="GRW272" s="254"/>
      <c r="GRX272" s="254"/>
      <c r="GRY272" s="254"/>
      <c r="GRZ272" s="254"/>
      <c r="GSA272" s="254"/>
      <c r="GSB272" s="254"/>
      <c r="GSC272" s="254"/>
      <c r="GSD272" s="254"/>
      <c r="GSE272" s="254"/>
      <c r="GSF272" s="254"/>
      <c r="GSG272" s="254"/>
      <c r="GSH272" s="254"/>
      <c r="GSI272" s="254"/>
      <c r="GSJ272" s="254"/>
      <c r="GSK272" s="254"/>
      <c r="GSL272" s="254"/>
      <c r="GSM272" s="254"/>
      <c r="GSN272" s="254"/>
      <c r="GSO272" s="254"/>
      <c r="GSP272" s="254"/>
      <c r="GSQ272" s="254"/>
      <c r="GSR272" s="254"/>
      <c r="GSS272" s="254"/>
      <c r="GST272" s="254"/>
      <c r="GSU272" s="254"/>
      <c r="GSV272" s="254"/>
      <c r="GSW272" s="254"/>
      <c r="GSX272" s="254"/>
      <c r="GSY272" s="254"/>
      <c r="GSZ272" s="254"/>
      <c r="GTA272" s="254"/>
      <c r="GTB272" s="254"/>
      <c r="GTC272" s="254"/>
      <c r="GTD272" s="254"/>
      <c r="GTE272" s="254"/>
      <c r="GTF272" s="254"/>
      <c r="GTG272" s="254"/>
      <c r="GTH272" s="254"/>
      <c r="GTI272" s="254"/>
      <c r="GTJ272" s="254"/>
      <c r="GTK272" s="254"/>
      <c r="GTL272" s="254"/>
      <c r="GTM272" s="254"/>
      <c r="GTN272" s="254"/>
      <c r="GTO272" s="254"/>
      <c r="GTP272" s="254"/>
      <c r="GTQ272" s="254"/>
      <c r="GTR272" s="254"/>
      <c r="GTS272" s="254"/>
      <c r="GTT272" s="254"/>
      <c r="GTU272" s="254"/>
      <c r="GTV272" s="254"/>
      <c r="GTW272" s="254"/>
      <c r="GTX272" s="254"/>
      <c r="GTY272" s="254"/>
      <c r="GTZ272" s="254"/>
      <c r="GUA272" s="254"/>
      <c r="GUB272" s="254"/>
      <c r="GUC272" s="254"/>
      <c r="GUD272" s="254"/>
      <c r="GUE272" s="254"/>
      <c r="GUF272" s="254"/>
      <c r="GUG272" s="254"/>
      <c r="GUH272" s="254"/>
      <c r="GUI272" s="254"/>
      <c r="GUJ272" s="254"/>
      <c r="GUK272" s="254"/>
      <c r="GUL272" s="254"/>
      <c r="GUM272" s="254"/>
      <c r="GUN272" s="254"/>
      <c r="GUO272" s="254"/>
      <c r="GUP272" s="254"/>
      <c r="GUQ272" s="254"/>
      <c r="GUR272" s="254"/>
      <c r="GUS272" s="254"/>
      <c r="GUT272" s="254"/>
      <c r="GUU272" s="254"/>
      <c r="GUV272" s="254"/>
      <c r="GUW272" s="254"/>
      <c r="GUX272" s="254"/>
      <c r="GUY272" s="254"/>
      <c r="GUZ272" s="254"/>
      <c r="GVA272" s="254"/>
      <c r="GVB272" s="254"/>
      <c r="GVC272" s="254"/>
      <c r="GVD272" s="254"/>
      <c r="GVE272" s="254"/>
      <c r="GVF272" s="254"/>
      <c r="GVG272" s="254"/>
      <c r="GVH272" s="254"/>
      <c r="GVI272" s="254"/>
      <c r="GVJ272" s="254"/>
      <c r="GVK272" s="254"/>
      <c r="GVL272" s="254"/>
      <c r="GVM272" s="254"/>
      <c r="GVN272" s="254"/>
      <c r="GVO272" s="254"/>
      <c r="GVP272" s="254"/>
      <c r="GVQ272" s="254"/>
      <c r="GVR272" s="254"/>
      <c r="GVS272" s="254"/>
      <c r="GVT272" s="254"/>
      <c r="GVU272" s="254"/>
      <c r="GVV272" s="254"/>
      <c r="GVW272" s="254"/>
      <c r="GVX272" s="254"/>
      <c r="GVY272" s="254"/>
      <c r="GVZ272" s="254"/>
      <c r="GWA272" s="254"/>
      <c r="GWB272" s="254"/>
      <c r="GWC272" s="254"/>
      <c r="GWD272" s="254"/>
      <c r="GWE272" s="254"/>
      <c r="GWF272" s="254"/>
      <c r="GWG272" s="254"/>
      <c r="GWH272" s="254"/>
      <c r="GWI272" s="254"/>
      <c r="GWJ272" s="254"/>
      <c r="GWK272" s="254"/>
      <c r="GWL272" s="254"/>
      <c r="GWM272" s="254"/>
      <c r="GWN272" s="254"/>
      <c r="GWO272" s="254"/>
      <c r="GWP272" s="254"/>
      <c r="GWQ272" s="254"/>
      <c r="GWR272" s="254"/>
      <c r="GWS272" s="254"/>
      <c r="GWT272" s="254"/>
      <c r="GWU272" s="254"/>
      <c r="GWV272" s="254"/>
      <c r="GWW272" s="254"/>
      <c r="GWX272" s="254"/>
      <c r="GWY272" s="254"/>
      <c r="GWZ272" s="254"/>
      <c r="GXA272" s="254"/>
      <c r="GXB272" s="254"/>
      <c r="GXC272" s="254"/>
      <c r="GXD272" s="254"/>
      <c r="GXE272" s="254"/>
      <c r="GXF272" s="254"/>
      <c r="GXG272" s="254"/>
      <c r="GXH272" s="254"/>
      <c r="GXI272" s="254"/>
      <c r="GXJ272" s="254"/>
      <c r="GXK272" s="254"/>
      <c r="GXL272" s="254"/>
      <c r="GXM272" s="254"/>
      <c r="GXN272" s="254"/>
      <c r="GXO272" s="254"/>
      <c r="GXP272" s="254"/>
      <c r="GXQ272" s="254"/>
      <c r="GXR272" s="254"/>
      <c r="GXS272" s="254"/>
      <c r="GXT272" s="254"/>
      <c r="GXU272" s="254"/>
      <c r="GXV272" s="254"/>
      <c r="GXW272" s="254"/>
      <c r="GXX272" s="254"/>
      <c r="GXY272" s="254"/>
      <c r="GXZ272" s="254"/>
      <c r="GYA272" s="254"/>
      <c r="GYB272" s="254"/>
      <c r="GYC272" s="254"/>
      <c r="GYD272" s="254"/>
      <c r="GYE272" s="254"/>
      <c r="GYF272" s="254"/>
      <c r="GYG272" s="254"/>
      <c r="GYH272" s="254"/>
      <c r="GYI272" s="254"/>
      <c r="GYJ272" s="254"/>
      <c r="GYK272" s="254"/>
      <c r="GYL272" s="254"/>
      <c r="GYM272" s="254"/>
      <c r="GYN272" s="254"/>
      <c r="GYO272" s="254"/>
      <c r="GYP272" s="254"/>
      <c r="GYQ272" s="254"/>
      <c r="GYR272" s="254"/>
      <c r="GYS272" s="254"/>
      <c r="GYT272" s="254"/>
      <c r="GYU272" s="254"/>
      <c r="GYV272" s="254"/>
      <c r="GYW272" s="254"/>
      <c r="GYX272" s="254"/>
      <c r="GYY272" s="254"/>
      <c r="GYZ272" s="254"/>
      <c r="GZA272" s="254"/>
      <c r="GZB272" s="254"/>
      <c r="GZC272" s="254"/>
      <c r="GZD272" s="254"/>
      <c r="GZE272" s="254"/>
      <c r="GZF272" s="254"/>
      <c r="GZG272" s="254"/>
      <c r="GZH272" s="254"/>
      <c r="GZI272" s="254"/>
      <c r="GZJ272" s="254"/>
      <c r="GZK272" s="254"/>
      <c r="GZL272" s="254"/>
      <c r="GZM272" s="254"/>
      <c r="GZN272" s="254"/>
      <c r="GZO272" s="254"/>
      <c r="GZP272" s="254"/>
      <c r="GZQ272" s="254"/>
      <c r="GZR272" s="254"/>
      <c r="GZS272" s="254"/>
      <c r="GZT272" s="254"/>
      <c r="GZU272" s="254"/>
      <c r="GZV272" s="254"/>
      <c r="GZW272" s="254"/>
      <c r="GZX272" s="254"/>
      <c r="GZY272" s="254"/>
      <c r="GZZ272" s="254"/>
      <c r="HAA272" s="254"/>
      <c r="HAB272" s="254"/>
      <c r="HAC272" s="254"/>
      <c r="HAD272" s="254"/>
      <c r="HAE272" s="254"/>
      <c r="HAF272" s="254"/>
      <c r="HAG272" s="254"/>
      <c r="HAH272" s="254"/>
      <c r="HAI272" s="254"/>
      <c r="HAJ272" s="254"/>
      <c r="HAK272" s="254"/>
      <c r="HAL272" s="254"/>
      <c r="HAM272" s="254"/>
      <c r="HAN272" s="254"/>
      <c r="HAO272" s="254"/>
      <c r="HAP272" s="254"/>
      <c r="HAQ272" s="254"/>
      <c r="HAR272" s="254"/>
      <c r="HAS272" s="254"/>
      <c r="HAT272" s="254"/>
      <c r="HAU272" s="254"/>
      <c r="HAV272" s="254"/>
      <c r="HAW272" s="254"/>
      <c r="HAX272" s="254"/>
      <c r="HAY272" s="254"/>
      <c r="HAZ272" s="254"/>
      <c r="HBA272" s="254"/>
      <c r="HBB272" s="254"/>
      <c r="HBC272" s="254"/>
      <c r="HBD272" s="254"/>
      <c r="HBE272" s="254"/>
      <c r="HBF272" s="254"/>
      <c r="HBG272" s="254"/>
      <c r="HBH272" s="254"/>
      <c r="HBI272" s="254"/>
      <c r="HBJ272" s="254"/>
      <c r="HBK272" s="254"/>
      <c r="HBL272" s="254"/>
      <c r="HBM272" s="254"/>
      <c r="HBN272" s="254"/>
      <c r="HBO272" s="254"/>
      <c r="HBP272" s="254"/>
      <c r="HBQ272" s="254"/>
      <c r="HBR272" s="254"/>
      <c r="HBS272" s="254"/>
      <c r="HBT272" s="254"/>
      <c r="HBU272" s="254"/>
      <c r="HBV272" s="254"/>
      <c r="HBW272" s="254"/>
      <c r="HBX272" s="254"/>
      <c r="HBY272" s="254"/>
      <c r="HBZ272" s="254"/>
      <c r="HCA272" s="254"/>
      <c r="HCB272" s="254"/>
      <c r="HCC272" s="254"/>
      <c r="HCD272" s="254"/>
      <c r="HCE272" s="254"/>
      <c r="HCF272" s="254"/>
      <c r="HCG272" s="254"/>
      <c r="HCH272" s="254"/>
      <c r="HCI272" s="254"/>
      <c r="HCJ272" s="254"/>
      <c r="HCK272" s="254"/>
      <c r="HCL272" s="254"/>
      <c r="HCM272" s="254"/>
      <c r="HCN272" s="254"/>
      <c r="HCO272" s="254"/>
      <c r="HCP272" s="254"/>
      <c r="HCQ272" s="254"/>
      <c r="HCR272" s="254"/>
      <c r="HCS272" s="254"/>
      <c r="HCT272" s="254"/>
      <c r="HCU272" s="254"/>
      <c r="HCV272" s="254"/>
      <c r="HCW272" s="254"/>
      <c r="HCX272" s="254"/>
      <c r="HCY272" s="254"/>
      <c r="HCZ272" s="254"/>
      <c r="HDA272" s="254"/>
      <c r="HDB272" s="254"/>
      <c r="HDC272" s="254"/>
      <c r="HDD272" s="254"/>
      <c r="HDE272" s="254"/>
      <c r="HDF272" s="254"/>
      <c r="HDG272" s="254"/>
      <c r="HDH272" s="254"/>
      <c r="HDI272" s="254"/>
      <c r="HDJ272" s="254"/>
      <c r="HDK272" s="254"/>
      <c r="HDL272" s="254"/>
      <c r="HDM272" s="254"/>
      <c r="HDN272" s="254"/>
      <c r="HDO272" s="254"/>
      <c r="HDP272" s="254"/>
      <c r="HDQ272" s="254"/>
      <c r="HDR272" s="254"/>
      <c r="HDS272" s="254"/>
      <c r="HDT272" s="254"/>
      <c r="HDU272" s="254"/>
      <c r="HDV272" s="254"/>
      <c r="HDW272" s="254"/>
      <c r="HDX272" s="254"/>
      <c r="HDY272" s="254"/>
      <c r="HDZ272" s="254"/>
      <c r="HEA272" s="254"/>
      <c r="HEB272" s="254"/>
      <c r="HEC272" s="254"/>
      <c r="HED272" s="254"/>
      <c r="HEE272" s="254"/>
      <c r="HEF272" s="254"/>
      <c r="HEG272" s="254"/>
      <c r="HEH272" s="254"/>
      <c r="HEI272" s="254"/>
      <c r="HEJ272" s="254"/>
      <c r="HEK272" s="254"/>
      <c r="HEL272" s="254"/>
      <c r="HEM272" s="254"/>
      <c r="HEN272" s="254"/>
      <c r="HEO272" s="254"/>
      <c r="HEP272" s="254"/>
      <c r="HEQ272" s="254"/>
      <c r="HER272" s="254"/>
      <c r="HES272" s="254"/>
      <c r="HET272" s="254"/>
      <c r="HEU272" s="254"/>
      <c r="HEV272" s="254"/>
      <c r="HEW272" s="254"/>
      <c r="HEX272" s="254"/>
      <c r="HEY272" s="254"/>
      <c r="HEZ272" s="254"/>
      <c r="HFA272" s="254"/>
      <c r="HFB272" s="254"/>
      <c r="HFC272" s="254"/>
      <c r="HFD272" s="254"/>
      <c r="HFE272" s="254"/>
      <c r="HFF272" s="254"/>
      <c r="HFG272" s="254"/>
      <c r="HFH272" s="254"/>
      <c r="HFI272" s="254"/>
      <c r="HFJ272" s="254"/>
      <c r="HFK272" s="254"/>
      <c r="HFL272" s="254"/>
      <c r="HFM272" s="254"/>
      <c r="HFN272" s="254"/>
      <c r="HFO272" s="254"/>
      <c r="HFP272" s="254"/>
      <c r="HFQ272" s="254"/>
      <c r="HFR272" s="254"/>
      <c r="HFS272" s="254"/>
      <c r="HFT272" s="254"/>
      <c r="HFU272" s="254"/>
      <c r="HFV272" s="254"/>
      <c r="HFW272" s="254"/>
      <c r="HFX272" s="254"/>
      <c r="HFY272" s="254"/>
      <c r="HFZ272" s="254"/>
      <c r="HGA272" s="254"/>
      <c r="HGB272" s="254"/>
      <c r="HGC272" s="254"/>
      <c r="HGD272" s="254"/>
      <c r="HGE272" s="254"/>
      <c r="HGF272" s="254"/>
      <c r="HGG272" s="254"/>
      <c r="HGH272" s="254"/>
      <c r="HGI272" s="254"/>
      <c r="HGJ272" s="254"/>
      <c r="HGK272" s="254"/>
      <c r="HGL272" s="254"/>
      <c r="HGM272" s="254"/>
      <c r="HGN272" s="254"/>
      <c r="HGO272" s="254"/>
      <c r="HGP272" s="254"/>
      <c r="HGQ272" s="254"/>
      <c r="HGR272" s="254"/>
      <c r="HGS272" s="254"/>
      <c r="HGT272" s="254"/>
      <c r="HGU272" s="254"/>
      <c r="HGV272" s="254"/>
      <c r="HGW272" s="254"/>
      <c r="HGX272" s="254"/>
      <c r="HGY272" s="254"/>
      <c r="HGZ272" s="254"/>
      <c r="HHA272" s="254"/>
      <c r="HHB272" s="254"/>
      <c r="HHC272" s="254"/>
      <c r="HHD272" s="254"/>
      <c r="HHE272" s="254"/>
      <c r="HHF272" s="254"/>
      <c r="HHG272" s="254"/>
      <c r="HHH272" s="254"/>
      <c r="HHI272" s="254"/>
      <c r="HHJ272" s="254"/>
      <c r="HHK272" s="254"/>
      <c r="HHL272" s="254"/>
      <c r="HHM272" s="254"/>
      <c r="HHN272" s="254"/>
      <c r="HHO272" s="254"/>
      <c r="HHP272" s="254"/>
      <c r="HHQ272" s="254"/>
      <c r="HHR272" s="254"/>
      <c r="HHS272" s="254"/>
      <c r="HHT272" s="254"/>
      <c r="HHU272" s="254"/>
      <c r="HHV272" s="254"/>
      <c r="HHW272" s="254"/>
      <c r="HHX272" s="254"/>
      <c r="HHY272" s="254"/>
      <c r="HHZ272" s="254"/>
      <c r="HIA272" s="254"/>
      <c r="HIB272" s="254"/>
      <c r="HIC272" s="254"/>
      <c r="HID272" s="254"/>
      <c r="HIE272" s="254"/>
      <c r="HIF272" s="254"/>
      <c r="HIG272" s="254"/>
      <c r="HIH272" s="254"/>
      <c r="HII272" s="254"/>
      <c r="HIJ272" s="254"/>
      <c r="HIK272" s="254"/>
      <c r="HIL272" s="254"/>
      <c r="HIM272" s="254"/>
      <c r="HIN272" s="254"/>
      <c r="HIO272" s="254"/>
      <c r="HIP272" s="254"/>
      <c r="HIQ272" s="254"/>
      <c r="HIR272" s="254"/>
      <c r="HIS272" s="254"/>
      <c r="HIT272" s="254"/>
      <c r="HIU272" s="254"/>
      <c r="HIV272" s="254"/>
      <c r="HIW272" s="254"/>
      <c r="HIX272" s="254"/>
      <c r="HIY272" s="254"/>
      <c r="HIZ272" s="254"/>
      <c r="HJA272" s="254"/>
      <c r="HJB272" s="254"/>
      <c r="HJC272" s="254"/>
      <c r="HJD272" s="254"/>
      <c r="HJE272" s="254"/>
      <c r="HJF272" s="254"/>
      <c r="HJG272" s="254"/>
      <c r="HJH272" s="254"/>
      <c r="HJI272" s="254"/>
      <c r="HJJ272" s="254"/>
      <c r="HJK272" s="254"/>
      <c r="HJL272" s="254"/>
      <c r="HJM272" s="254"/>
      <c r="HJN272" s="254"/>
      <c r="HJO272" s="254"/>
      <c r="HJP272" s="254"/>
      <c r="HJQ272" s="254"/>
      <c r="HJR272" s="254"/>
      <c r="HJS272" s="254"/>
      <c r="HJT272" s="254"/>
      <c r="HJU272" s="254"/>
      <c r="HJV272" s="254"/>
      <c r="HJW272" s="254"/>
      <c r="HJX272" s="254"/>
      <c r="HJY272" s="254"/>
      <c r="HJZ272" s="254"/>
      <c r="HKA272" s="254"/>
      <c r="HKB272" s="254"/>
      <c r="HKC272" s="254"/>
      <c r="HKD272" s="254"/>
      <c r="HKE272" s="254"/>
      <c r="HKF272" s="254"/>
      <c r="HKG272" s="254"/>
      <c r="HKH272" s="254"/>
      <c r="HKI272" s="254"/>
      <c r="HKJ272" s="254"/>
      <c r="HKK272" s="254"/>
      <c r="HKL272" s="254"/>
      <c r="HKM272" s="254"/>
      <c r="HKN272" s="254"/>
      <c r="HKO272" s="254"/>
      <c r="HKP272" s="254"/>
      <c r="HKQ272" s="254"/>
      <c r="HKR272" s="254"/>
      <c r="HKS272" s="254"/>
      <c r="HKT272" s="254"/>
      <c r="HKU272" s="254"/>
      <c r="HKV272" s="254"/>
      <c r="HKW272" s="254"/>
      <c r="HKX272" s="254"/>
      <c r="HKY272" s="254"/>
      <c r="HKZ272" s="254"/>
      <c r="HLA272" s="254"/>
      <c r="HLB272" s="254"/>
      <c r="HLC272" s="254"/>
      <c r="HLD272" s="254"/>
      <c r="HLE272" s="254"/>
      <c r="HLF272" s="254"/>
      <c r="HLG272" s="254"/>
      <c r="HLH272" s="254"/>
      <c r="HLI272" s="254"/>
      <c r="HLJ272" s="254"/>
      <c r="HLK272" s="254"/>
      <c r="HLL272" s="254"/>
      <c r="HLM272" s="254"/>
      <c r="HLN272" s="254"/>
      <c r="HLO272" s="254"/>
      <c r="HLP272" s="254"/>
      <c r="HLQ272" s="254"/>
      <c r="HLR272" s="254"/>
      <c r="HLS272" s="254"/>
      <c r="HLT272" s="254"/>
      <c r="HLU272" s="254"/>
      <c r="HLV272" s="254"/>
      <c r="HLW272" s="254"/>
      <c r="HLX272" s="254"/>
      <c r="HLY272" s="254"/>
      <c r="HLZ272" s="254"/>
      <c r="HMA272" s="254"/>
      <c r="HMB272" s="254"/>
      <c r="HMC272" s="254"/>
      <c r="HMD272" s="254"/>
      <c r="HME272" s="254"/>
      <c r="HMF272" s="254"/>
      <c r="HMG272" s="254"/>
      <c r="HMH272" s="254"/>
      <c r="HMI272" s="254"/>
      <c r="HMJ272" s="254"/>
      <c r="HMK272" s="254"/>
      <c r="HML272" s="254"/>
      <c r="HMM272" s="254"/>
      <c r="HMN272" s="254"/>
      <c r="HMO272" s="254"/>
      <c r="HMP272" s="254"/>
      <c r="HMQ272" s="254"/>
      <c r="HMR272" s="254"/>
      <c r="HMS272" s="254"/>
      <c r="HMT272" s="254"/>
      <c r="HMU272" s="254"/>
      <c r="HMV272" s="254"/>
      <c r="HMW272" s="254"/>
      <c r="HMX272" s="254"/>
      <c r="HMY272" s="254"/>
      <c r="HMZ272" s="254"/>
      <c r="HNA272" s="254"/>
      <c r="HNB272" s="254"/>
      <c r="HNC272" s="254"/>
      <c r="HND272" s="254"/>
      <c r="HNE272" s="254"/>
      <c r="HNF272" s="254"/>
      <c r="HNG272" s="254"/>
      <c r="HNH272" s="254"/>
      <c r="HNI272" s="254"/>
      <c r="HNJ272" s="254"/>
      <c r="HNK272" s="254"/>
      <c r="HNL272" s="254"/>
      <c r="HNM272" s="254"/>
      <c r="HNN272" s="254"/>
      <c r="HNO272" s="254"/>
      <c r="HNP272" s="254"/>
      <c r="HNQ272" s="254"/>
      <c r="HNR272" s="254"/>
      <c r="HNS272" s="254"/>
      <c r="HNT272" s="254"/>
      <c r="HNU272" s="254"/>
      <c r="HNV272" s="254"/>
      <c r="HNW272" s="254"/>
      <c r="HNX272" s="254"/>
      <c r="HNY272" s="254"/>
      <c r="HNZ272" s="254"/>
      <c r="HOA272" s="254"/>
      <c r="HOB272" s="254"/>
      <c r="HOC272" s="254"/>
      <c r="HOD272" s="254"/>
      <c r="HOE272" s="254"/>
      <c r="HOF272" s="254"/>
      <c r="HOG272" s="254"/>
      <c r="HOH272" s="254"/>
      <c r="HOI272" s="254"/>
      <c r="HOJ272" s="254"/>
      <c r="HOK272" s="254"/>
      <c r="HOL272" s="254"/>
      <c r="HOM272" s="254"/>
      <c r="HON272" s="254"/>
      <c r="HOO272" s="254"/>
      <c r="HOP272" s="254"/>
      <c r="HOQ272" s="254"/>
      <c r="HOR272" s="254"/>
      <c r="HOS272" s="254"/>
      <c r="HOT272" s="254"/>
      <c r="HOU272" s="254"/>
      <c r="HOV272" s="254"/>
      <c r="HOW272" s="254"/>
      <c r="HOX272" s="254"/>
      <c r="HOY272" s="254"/>
      <c r="HOZ272" s="254"/>
      <c r="HPA272" s="254"/>
      <c r="HPB272" s="254"/>
      <c r="HPC272" s="254"/>
      <c r="HPD272" s="254"/>
      <c r="HPE272" s="254"/>
      <c r="HPF272" s="254"/>
      <c r="HPG272" s="254"/>
      <c r="HPH272" s="254"/>
      <c r="HPI272" s="254"/>
      <c r="HPJ272" s="254"/>
      <c r="HPK272" s="254"/>
      <c r="HPL272" s="254"/>
      <c r="HPM272" s="254"/>
      <c r="HPN272" s="254"/>
      <c r="HPO272" s="254"/>
      <c r="HPP272" s="254"/>
      <c r="HPQ272" s="254"/>
      <c r="HPR272" s="254"/>
      <c r="HPS272" s="254"/>
      <c r="HPT272" s="254"/>
      <c r="HPU272" s="254"/>
      <c r="HPV272" s="254"/>
      <c r="HPW272" s="254"/>
      <c r="HPX272" s="254"/>
      <c r="HPY272" s="254"/>
      <c r="HPZ272" s="254"/>
      <c r="HQA272" s="254"/>
      <c r="HQB272" s="254"/>
      <c r="HQC272" s="254"/>
      <c r="HQD272" s="254"/>
      <c r="HQE272" s="254"/>
      <c r="HQF272" s="254"/>
      <c r="HQG272" s="254"/>
      <c r="HQH272" s="254"/>
      <c r="HQI272" s="254"/>
      <c r="HQJ272" s="254"/>
      <c r="HQK272" s="254"/>
      <c r="HQL272" s="254"/>
      <c r="HQM272" s="254"/>
      <c r="HQN272" s="254"/>
      <c r="HQO272" s="254"/>
      <c r="HQP272" s="254"/>
      <c r="HQQ272" s="254"/>
      <c r="HQR272" s="254"/>
      <c r="HQS272" s="254"/>
      <c r="HQT272" s="254"/>
      <c r="HQU272" s="254"/>
      <c r="HQV272" s="254"/>
      <c r="HQW272" s="254"/>
      <c r="HQX272" s="254"/>
      <c r="HQY272" s="254"/>
      <c r="HQZ272" s="254"/>
      <c r="HRA272" s="254"/>
      <c r="HRB272" s="254"/>
      <c r="HRC272" s="254"/>
      <c r="HRD272" s="254"/>
      <c r="HRE272" s="254"/>
      <c r="HRF272" s="254"/>
      <c r="HRG272" s="254"/>
      <c r="HRH272" s="254"/>
      <c r="HRI272" s="254"/>
      <c r="HRJ272" s="254"/>
      <c r="HRK272" s="254"/>
      <c r="HRL272" s="254"/>
      <c r="HRM272" s="254"/>
      <c r="HRN272" s="254"/>
      <c r="HRO272" s="254"/>
      <c r="HRP272" s="254"/>
      <c r="HRQ272" s="254"/>
      <c r="HRR272" s="254"/>
      <c r="HRS272" s="254"/>
      <c r="HRT272" s="254"/>
      <c r="HRU272" s="254"/>
      <c r="HRV272" s="254"/>
      <c r="HRW272" s="254"/>
      <c r="HRX272" s="254"/>
      <c r="HRY272" s="254"/>
      <c r="HRZ272" s="254"/>
      <c r="HSA272" s="254"/>
      <c r="HSB272" s="254"/>
      <c r="HSC272" s="254"/>
      <c r="HSD272" s="254"/>
      <c r="HSE272" s="254"/>
      <c r="HSF272" s="254"/>
      <c r="HSG272" s="254"/>
      <c r="HSH272" s="254"/>
      <c r="HSI272" s="254"/>
      <c r="HSJ272" s="254"/>
      <c r="HSK272" s="254"/>
      <c r="HSL272" s="254"/>
      <c r="HSM272" s="254"/>
      <c r="HSN272" s="254"/>
      <c r="HSO272" s="254"/>
      <c r="HSP272" s="254"/>
      <c r="HSQ272" s="254"/>
      <c r="HSR272" s="254"/>
      <c r="HSS272" s="254"/>
      <c r="HST272" s="254"/>
      <c r="HSU272" s="254"/>
      <c r="HSV272" s="254"/>
      <c r="HSW272" s="254"/>
      <c r="HSX272" s="254"/>
      <c r="HSY272" s="254"/>
      <c r="HSZ272" s="254"/>
      <c r="HTA272" s="254"/>
      <c r="HTB272" s="254"/>
      <c r="HTC272" s="254"/>
      <c r="HTD272" s="254"/>
      <c r="HTE272" s="254"/>
      <c r="HTF272" s="254"/>
      <c r="HTG272" s="254"/>
      <c r="HTH272" s="254"/>
      <c r="HTI272" s="254"/>
      <c r="HTJ272" s="254"/>
      <c r="HTK272" s="254"/>
      <c r="HTL272" s="254"/>
      <c r="HTM272" s="254"/>
      <c r="HTN272" s="254"/>
      <c r="HTO272" s="254"/>
      <c r="HTP272" s="254"/>
      <c r="HTQ272" s="254"/>
      <c r="HTR272" s="254"/>
      <c r="HTS272" s="254"/>
      <c r="HTT272" s="254"/>
      <c r="HTU272" s="254"/>
      <c r="HTV272" s="254"/>
      <c r="HTW272" s="254"/>
      <c r="HTX272" s="254"/>
      <c r="HTY272" s="254"/>
      <c r="HTZ272" s="254"/>
      <c r="HUA272" s="254"/>
      <c r="HUB272" s="254"/>
      <c r="HUC272" s="254"/>
      <c r="HUD272" s="254"/>
      <c r="HUE272" s="254"/>
      <c r="HUF272" s="254"/>
      <c r="HUG272" s="254"/>
      <c r="HUH272" s="254"/>
      <c r="HUI272" s="254"/>
      <c r="HUJ272" s="254"/>
      <c r="HUK272" s="254"/>
      <c r="HUL272" s="254"/>
      <c r="HUM272" s="254"/>
      <c r="HUN272" s="254"/>
      <c r="HUO272" s="254"/>
      <c r="HUP272" s="254"/>
      <c r="HUQ272" s="254"/>
      <c r="HUR272" s="254"/>
      <c r="HUS272" s="254"/>
      <c r="HUT272" s="254"/>
      <c r="HUU272" s="254"/>
      <c r="HUV272" s="254"/>
      <c r="HUW272" s="254"/>
      <c r="HUX272" s="254"/>
      <c r="HUY272" s="254"/>
      <c r="HUZ272" s="254"/>
      <c r="HVA272" s="254"/>
      <c r="HVB272" s="254"/>
      <c r="HVC272" s="254"/>
      <c r="HVD272" s="254"/>
      <c r="HVE272" s="254"/>
      <c r="HVF272" s="254"/>
      <c r="HVG272" s="254"/>
      <c r="HVH272" s="254"/>
      <c r="HVI272" s="254"/>
      <c r="HVJ272" s="254"/>
      <c r="HVK272" s="254"/>
      <c r="HVL272" s="254"/>
      <c r="HVM272" s="254"/>
      <c r="HVN272" s="254"/>
      <c r="HVO272" s="254"/>
      <c r="HVP272" s="254"/>
      <c r="HVQ272" s="254"/>
      <c r="HVR272" s="254"/>
      <c r="HVS272" s="254"/>
      <c r="HVT272" s="254"/>
      <c r="HVU272" s="254"/>
      <c r="HVV272" s="254"/>
      <c r="HVW272" s="254"/>
      <c r="HVX272" s="254"/>
      <c r="HVY272" s="254"/>
      <c r="HVZ272" s="254"/>
      <c r="HWA272" s="254"/>
      <c r="HWB272" s="254"/>
      <c r="HWC272" s="254"/>
      <c r="HWD272" s="254"/>
      <c r="HWE272" s="254"/>
      <c r="HWF272" s="254"/>
      <c r="HWG272" s="254"/>
      <c r="HWH272" s="254"/>
      <c r="HWI272" s="254"/>
      <c r="HWJ272" s="254"/>
      <c r="HWK272" s="254"/>
      <c r="HWL272" s="254"/>
      <c r="HWM272" s="254"/>
      <c r="HWN272" s="254"/>
      <c r="HWO272" s="254"/>
      <c r="HWP272" s="254"/>
      <c r="HWQ272" s="254"/>
      <c r="HWR272" s="254"/>
      <c r="HWS272" s="254"/>
      <c r="HWT272" s="254"/>
      <c r="HWU272" s="254"/>
      <c r="HWV272" s="254"/>
      <c r="HWW272" s="254"/>
      <c r="HWX272" s="254"/>
      <c r="HWY272" s="254"/>
      <c r="HWZ272" s="254"/>
      <c r="HXA272" s="254"/>
      <c r="HXB272" s="254"/>
      <c r="HXC272" s="254"/>
      <c r="HXD272" s="254"/>
      <c r="HXE272" s="254"/>
      <c r="HXF272" s="254"/>
      <c r="HXG272" s="254"/>
      <c r="HXH272" s="254"/>
      <c r="HXI272" s="254"/>
      <c r="HXJ272" s="254"/>
      <c r="HXK272" s="254"/>
      <c r="HXL272" s="254"/>
      <c r="HXM272" s="254"/>
      <c r="HXN272" s="254"/>
      <c r="HXO272" s="254"/>
      <c r="HXP272" s="254"/>
      <c r="HXQ272" s="254"/>
      <c r="HXR272" s="254"/>
      <c r="HXS272" s="254"/>
      <c r="HXT272" s="254"/>
      <c r="HXU272" s="254"/>
      <c r="HXV272" s="254"/>
      <c r="HXW272" s="254"/>
      <c r="HXX272" s="254"/>
      <c r="HXY272" s="254"/>
      <c r="HXZ272" s="254"/>
      <c r="HYA272" s="254"/>
      <c r="HYB272" s="254"/>
      <c r="HYC272" s="254"/>
      <c r="HYD272" s="254"/>
      <c r="HYE272" s="254"/>
      <c r="HYF272" s="254"/>
      <c r="HYG272" s="254"/>
      <c r="HYH272" s="254"/>
      <c r="HYI272" s="254"/>
      <c r="HYJ272" s="254"/>
      <c r="HYK272" s="254"/>
      <c r="HYL272" s="254"/>
      <c r="HYM272" s="254"/>
      <c r="HYN272" s="254"/>
      <c r="HYO272" s="254"/>
      <c r="HYP272" s="254"/>
      <c r="HYQ272" s="254"/>
      <c r="HYR272" s="254"/>
      <c r="HYS272" s="254"/>
      <c r="HYT272" s="254"/>
      <c r="HYU272" s="254"/>
      <c r="HYV272" s="254"/>
      <c r="HYW272" s="254"/>
      <c r="HYX272" s="254"/>
      <c r="HYY272" s="254"/>
      <c r="HYZ272" s="254"/>
      <c r="HZA272" s="254"/>
      <c r="HZB272" s="254"/>
      <c r="HZC272" s="254"/>
      <c r="HZD272" s="254"/>
      <c r="HZE272" s="254"/>
      <c r="HZF272" s="254"/>
      <c r="HZG272" s="254"/>
      <c r="HZH272" s="254"/>
      <c r="HZI272" s="254"/>
      <c r="HZJ272" s="254"/>
      <c r="HZK272" s="254"/>
      <c r="HZL272" s="254"/>
      <c r="HZM272" s="254"/>
      <c r="HZN272" s="254"/>
      <c r="HZO272" s="254"/>
      <c r="HZP272" s="254"/>
      <c r="HZQ272" s="254"/>
      <c r="HZR272" s="254"/>
      <c r="HZS272" s="254"/>
      <c r="HZT272" s="254"/>
      <c r="HZU272" s="254"/>
      <c r="HZV272" s="254"/>
      <c r="HZW272" s="254"/>
      <c r="HZX272" s="254"/>
      <c r="HZY272" s="254"/>
      <c r="HZZ272" s="254"/>
      <c r="IAA272" s="254"/>
      <c r="IAB272" s="254"/>
      <c r="IAC272" s="254"/>
      <c r="IAD272" s="254"/>
      <c r="IAE272" s="254"/>
      <c r="IAF272" s="254"/>
      <c r="IAG272" s="254"/>
      <c r="IAH272" s="254"/>
      <c r="IAI272" s="254"/>
      <c r="IAJ272" s="254"/>
      <c r="IAK272" s="254"/>
      <c r="IAL272" s="254"/>
      <c r="IAM272" s="254"/>
      <c r="IAN272" s="254"/>
      <c r="IAO272" s="254"/>
      <c r="IAP272" s="254"/>
      <c r="IAQ272" s="254"/>
      <c r="IAR272" s="254"/>
      <c r="IAS272" s="254"/>
      <c r="IAT272" s="254"/>
      <c r="IAU272" s="254"/>
      <c r="IAV272" s="254"/>
      <c r="IAW272" s="254"/>
      <c r="IAX272" s="254"/>
      <c r="IAY272" s="254"/>
      <c r="IAZ272" s="254"/>
      <c r="IBA272" s="254"/>
      <c r="IBB272" s="254"/>
      <c r="IBC272" s="254"/>
      <c r="IBD272" s="254"/>
      <c r="IBE272" s="254"/>
      <c r="IBF272" s="254"/>
      <c r="IBG272" s="254"/>
      <c r="IBH272" s="254"/>
      <c r="IBI272" s="254"/>
      <c r="IBJ272" s="254"/>
      <c r="IBK272" s="254"/>
      <c r="IBL272" s="254"/>
      <c r="IBM272" s="254"/>
      <c r="IBN272" s="254"/>
      <c r="IBO272" s="254"/>
      <c r="IBP272" s="254"/>
      <c r="IBQ272" s="254"/>
      <c r="IBR272" s="254"/>
      <c r="IBS272" s="254"/>
      <c r="IBT272" s="254"/>
      <c r="IBU272" s="254"/>
      <c r="IBV272" s="254"/>
      <c r="IBW272" s="254"/>
      <c r="IBX272" s="254"/>
      <c r="IBY272" s="254"/>
      <c r="IBZ272" s="254"/>
      <c r="ICA272" s="254"/>
      <c r="ICB272" s="254"/>
      <c r="ICC272" s="254"/>
      <c r="ICD272" s="254"/>
      <c r="ICE272" s="254"/>
      <c r="ICF272" s="254"/>
      <c r="ICG272" s="254"/>
      <c r="ICH272" s="254"/>
      <c r="ICI272" s="254"/>
      <c r="ICJ272" s="254"/>
      <c r="ICK272" s="254"/>
      <c r="ICL272" s="254"/>
      <c r="ICM272" s="254"/>
      <c r="ICN272" s="254"/>
      <c r="ICO272" s="254"/>
      <c r="ICP272" s="254"/>
      <c r="ICQ272" s="254"/>
      <c r="ICR272" s="254"/>
      <c r="ICS272" s="254"/>
      <c r="ICT272" s="254"/>
      <c r="ICU272" s="254"/>
      <c r="ICV272" s="254"/>
      <c r="ICW272" s="254"/>
      <c r="ICX272" s="254"/>
      <c r="ICY272" s="254"/>
      <c r="ICZ272" s="254"/>
      <c r="IDA272" s="254"/>
      <c r="IDB272" s="254"/>
      <c r="IDC272" s="254"/>
      <c r="IDD272" s="254"/>
      <c r="IDE272" s="254"/>
      <c r="IDF272" s="254"/>
      <c r="IDG272" s="254"/>
      <c r="IDH272" s="254"/>
      <c r="IDI272" s="254"/>
      <c r="IDJ272" s="254"/>
      <c r="IDK272" s="254"/>
      <c r="IDL272" s="254"/>
      <c r="IDM272" s="254"/>
      <c r="IDN272" s="254"/>
      <c r="IDO272" s="254"/>
      <c r="IDP272" s="254"/>
      <c r="IDQ272" s="254"/>
      <c r="IDR272" s="254"/>
      <c r="IDS272" s="254"/>
      <c r="IDT272" s="254"/>
      <c r="IDU272" s="254"/>
      <c r="IDV272" s="254"/>
      <c r="IDW272" s="254"/>
      <c r="IDX272" s="254"/>
      <c r="IDY272" s="254"/>
      <c r="IDZ272" s="254"/>
      <c r="IEA272" s="254"/>
      <c r="IEB272" s="254"/>
      <c r="IEC272" s="254"/>
      <c r="IED272" s="254"/>
      <c r="IEE272" s="254"/>
      <c r="IEF272" s="254"/>
      <c r="IEG272" s="254"/>
      <c r="IEH272" s="254"/>
      <c r="IEI272" s="254"/>
      <c r="IEJ272" s="254"/>
      <c r="IEK272" s="254"/>
      <c r="IEL272" s="254"/>
      <c r="IEM272" s="254"/>
      <c r="IEN272" s="254"/>
      <c r="IEO272" s="254"/>
      <c r="IEP272" s="254"/>
      <c r="IEQ272" s="254"/>
      <c r="IER272" s="254"/>
      <c r="IES272" s="254"/>
      <c r="IET272" s="254"/>
      <c r="IEU272" s="254"/>
      <c r="IEV272" s="254"/>
      <c r="IEW272" s="254"/>
      <c r="IEX272" s="254"/>
      <c r="IEY272" s="254"/>
      <c r="IEZ272" s="254"/>
      <c r="IFA272" s="254"/>
      <c r="IFB272" s="254"/>
      <c r="IFC272" s="254"/>
      <c r="IFD272" s="254"/>
      <c r="IFE272" s="254"/>
      <c r="IFF272" s="254"/>
      <c r="IFG272" s="254"/>
      <c r="IFH272" s="254"/>
      <c r="IFI272" s="254"/>
      <c r="IFJ272" s="254"/>
      <c r="IFK272" s="254"/>
      <c r="IFL272" s="254"/>
      <c r="IFM272" s="254"/>
      <c r="IFN272" s="254"/>
      <c r="IFO272" s="254"/>
      <c r="IFP272" s="254"/>
      <c r="IFQ272" s="254"/>
      <c r="IFR272" s="254"/>
      <c r="IFS272" s="254"/>
      <c r="IFT272" s="254"/>
      <c r="IFU272" s="254"/>
      <c r="IFV272" s="254"/>
      <c r="IFW272" s="254"/>
      <c r="IFX272" s="254"/>
      <c r="IFY272" s="254"/>
      <c r="IFZ272" s="254"/>
      <c r="IGA272" s="254"/>
      <c r="IGB272" s="254"/>
      <c r="IGC272" s="254"/>
      <c r="IGD272" s="254"/>
      <c r="IGE272" s="254"/>
      <c r="IGF272" s="254"/>
      <c r="IGG272" s="254"/>
      <c r="IGH272" s="254"/>
      <c r="IGI272" s="254"/>
      <c r="IGJ272" s="254"/>
      <c r="IGK272" s="254"/>
      <c r="IGL272" s="254"/>
      <c r="IGM272" s="254"/>
      <c r="IGN272" s="254"/>
      <c r="IGO272" s="254"/>
      <c r="IGP272" s="254"/>
      <c r="IGQ272" s="254"/>
      <c r="IGR272" s="254"/>
      <c r="IGS272" s="254"/>
      <c r="IGT272" s="254"/>
      <c r="IGU272" s="254"/>
      <c r="IGV272" s="254"/>
      <c r="IGW272" s="254"/>
      <c r="IGX272" s="254"/>
      <c r="IGY272" s="254"/>
      <c r="IGZ272" s="254"/>
      <c r="IHA272" s="254"/>
      <c r="IHB272" s="254"/>
      <c r="IHC272" s="254"/>
      <c r="IHD272" s="254"/>
      <c r="IHE272" s="254"/>
      <c r="IHF272" s="254"/>
      <c r="IHG272" s="254"/>
      <c r="IHH272" s="254"/>
      <c r="IHI272" s="254"/>
      <c r="IHJ272" s="254"/>
      <c r="IHK272" s="254"/>
      <c r="IHL272" s="254"/>
      <c r="IHM272" s="254"/>
      <c r="IHN272" s="254"/>
      <c r="IHO272" s="254"/>
      <c r="IHP272" s="254"/>
      <c r="IHQ272" s="254"/>
      <c r="IHR272" s="254"/>
      <c r="IHS272" s="254"/>
      <c r="IHT272" s="254"/>
      <c r="IHU272" s="254"/>
      <c r="IHV272" s="254"/>
      <c r="IHW272" s="254"/>
      <c r="IHX272" s="254"/>
      <c r="IHY272" s="254"/>
      <c r="IHZ272" s="254"/>
      <c r="IIA272" s="254"/>
      <c r="IIB272" s="254"/>
      <c r="IIC272" s="254"/>
      <c r="IID272" s="254"/>
      <c r="IIE272" s="254"/>
      <c r="IIF272" s="254"/>
      <c r="IIG272" s="254"/>
      <c r="IIH272" s="254"/>
      <c r="III272" s="254"/>
      <c r="IIJ272" s="254"/>
      <c r="IIK272" s="254"/>
      <c r="IIL272" s="254"/>
      <c r="IIM272" s="254"/>
      <c r="IIN272" s="254"/>
      <c r="IIO272" s="254"/>
      <c r="IIP272" s="254"/>
      <c r="IIQ272" s="254"/>
      <c r="IIR272" s="254"/>
      <c r="IIS272" s="254"/>
      <c r="IIT272" s="254"/>
      <c r="IIU272" s="254"/>
      <c r="IIV272" s="254"/>
      <c r="IIW272" s="254"/>
      <c r="IIX272" s="254"/>
      <c r="IIY272" s="254"/>
      <c r="IIZ272" s="254"/>
      <c r="IJA272" s="254"/>
      <c r="IJB272" s="254"/>
      <c r="IJC272" s="254"/>
      <c r="IJD272" s="254"/>
      <c r="IJE272" s="254"/>
      <c r="IJF272" s="254"/>
      <c r="IJG272" s="254"/>
      <c r="IJH272" s="254"/>
      <c r="IJI272" s="254"/>
      <c r="IJJ272" s="254"/>
      <c r="IJK272" s="254"/>
      <c r="IJL272" s="254"/>
      <c r="IJM272" s="254"/>
      <c r="IJN272" s="254"/>
      <c r="IJO272" s="254"/>
      <c r="IJP272" s="254"/>
      <c r="IJQ272" s="254"/>
      <c r="IJR272" s="254"/>
      <c r="IJS272" s="254"/>
      <c r="IJT272" s="254"/>
      <c r="IJU272" s="254"/>
      <c r="IJV272" s="254"/>
      <c r="IJW272" s="254"/>
      <c r="IJX272" s="254"/>
      <c r="IJY272" s="254"/>
      <c r="IJZ272" s="254"/>
      <c r="IKA272" s="254"/>
      <c r="IKB272" s="254"/>
      <c r="IKC272" s="254"/>
      <c r="IKD272" s="254"/>
      <c r="IKE272" s="254"/>
      <c r="IKF272" s="254"/>
      <c r="IKG272" s="254"/>
      <c r="IKH272" s="254"/>
      <c r="IKI272" s="254"/>
      <c r="IKJ272" s="254"/>
      <c r="IKK272" s="254"/>
      <c r="IKL272" s="254"/>
      <c r="IKM272" s="254"/>
      <c r="IKN272" s="254"/>
      <c r="IKO272" s="254"/>
      <c r="IKP272" s="254"/>
      <c r="IKQ272" s="254"/>
      <c r="IKR272" s="254"/>
      <c r="IKS272" s="254"/>
      <c r="IKT272" s="254"/>
      <c r="IKU272" s="254"/>
      <c r="IKV272" s="254"/>
      <c r="IKW272" s="254"/>
      <c r="IKX272" s="254"/>
      <c r="IKY272" s="254"/>
      <c r="IKZ272" s="254"/>
      <c r="ILA272" s="254"/>
      <c r="ILB272" s="254"/>
      <c r="ILC272" s="254"/>
      <c r="ILD272" s="254"/>
      <c r="ILE272" s="254"/>
      <c r="ILF272" s="254"/>
      <c r="ILG272" s="254"/>
      <c r="ILH272" s="254"/>
      <c r="ILI272" s="254"/>
      <c r="ILJ272" s="254"/>
      <c r="ILK272" s="254"/>
      <c r="ILL272" s="254"/>
      <c r="ILM272" s="254"/>
      <c r="ILN272" s="254"/>
      <c r="ILO272" s="254"/>
      <c r="ILP272" s="254"/>
      <c r="ILQ272" s="254"/>
      <c r="ILR272" s="254"/>
      <c r="ILS272" s="254"/>
      <c r="ILT272" s="254"/>
      <c r="ILU272" s="254"/>
      <c r="ILV272" s="254"/>
      <c r="ILW272" s="254"/>
      <c r="ILX272" s="254"/>
      <c r="ILY272" s="254"/>
      <c r="ILZ272" s="254"/>
      <c r="IMA272" s="254"/>
      <c r="IMB272" s="254"/>
      <c r="IMC272" s="254"/>
      <c r="IMD272" s="254"/>
      <c r="IME272" s="254"/>
      <c r="IMF272" s="254"/>
      <c r="IMG272" s="254"/>
      <c r="IMH272" s="254"/>
      <c r="IMI272" s="254"/>
      <c r="IMJ272" s="254"/>
      <c r="IMK272" s="254"/>
      <c r="IML272" s="254"/>
      <c r="IMM272" s="254"/>
      <c r="IMN272" s="254"/>
      <c r="IMO272" s="254"/>
      <c r="IMP272" s="254"/>
      <c r="IMQ272" s="254"/>
      <c r="IMR272" s="254"/>
      <c r="IMS272" s="254"/>
      <c r="IMT272" s="254"/>
      <c r="IMU272" s="254"/>
      <c r="IMV272" s="254"/>
      <c r="IMW272" s="254"/>
      <c r="IMX272" s="254"/>
      <c r="IMY272" s="254"/>
      <c r="IMZ272" s="254"/>
      <c r="INA272" s="254"/>
      <c r="INB272" s="254"/>
      <c r="INC272" s="254"/>
      <c r="IND272" s="254"/>
      <c r="INE272" s="254"/>
      <c r="INF272" s="254"/>
      <c r="ING272" s="254"/>
      <c r="INH272" s="254"/>
      <c r="INI272" s="254"/>
      <c r="INJ272" s="254"/>
      <c r="INK272" s="254"/>
      <c r="INL272" s="254"/>
      <c r="INM272" s="254"/>
      <c r="INN272" s="254"/>
      <c r="INO272" s="254"/>
      <c r="INP272" s="254"/>
      <c r="INQ272" s="254"/>
      <c r="INR272" s="254"/>
      <c r="INS272" s="254"/>
      <c r="INT272" s="254"/>
      <c r="INU272" s="254"/>
      <c r="INV272" s="254"/>
      <c r="INW272" s="254"/>
      <c r="INX272" s="254"/>
      <c r="INY272" s="254"/>
      <c r="INZ272" s="254"/>
      <c r="IOA272" s="254"/>
      <c r="IOB272" s="254"/>
      <c r="IOC272" s="254"/>
      <c r="IOD272" s="254"/>
      <c r="IOE272" s="254"/>
      <c r="IOF272" s="254"/>
      <c r="IOG272" s="254"/>
      <c r="IOH272" s="254"/>
      <c r="IOI272" s="254"/>
      <c r="IOJ272" s="254"/>
      <c r="IOK272" s="254"/>
      <c r="IOL272" s="254"/>
      <c r="IOM272" s="254"/>
      <c r="ION272" s="254"/>
      <c r="IOO272" s="254"/>
      <c r="IOP272" s="254"/>
      <c r="IOQ272" s="254"/>
      <c r="IOR272" s="254"/>
      <c r="IOS272" s="254"/>
      <c r="IOT272" s="254"/>
      <c r="IOU272" s="254"/>
      <c r="IOV272" s="254"/>
      <c r="IOW272" s="254"/>
      <c r="IOX272" s="254"/>
      <c r="IOY272" s="254"/>
      <c r="IOZ272" s="254"/>
      <c r="IPA272" s="254"/>
      <c r="IPB272" s="254"/>
      <c r="IPC272" s="254"/>
      <c r="IPD272" s="254"/>
      <c r="IPE272" s="254"/>
      <c r="IPF272" s="254"/>
      <c r="IPG272" s="254"/>
      <c r="IPH272" s="254"/>
      <c r="IPI272" s="254"/>
      <c r="IPJ272" s="254"/>
      <c r="IPK272" s="254"/>
      <c r="IPL272" s="254"/>
      <c r="IPM272" s="254"/>
      <c r="IPN272" s="254"/>
      <c r="IPO272" s="254"/>
      <c r="IPP272" s="254"/>
      <c r="IPQ272" s="254"/>
      <c r="IPR272" s="254"/>
      <c r="IPS272" s="254"/>
      <c r="IPT272" s="254"/>
      <c r="IPU272" s="254"/>
      <c r="IPV272" s="254"/>
      <c r="IPW272" s="254"/>
      <c r="IPX272" s="254"/>
      <c r="IPY272" s="254"/>
      <c r="IPZ272" s="254"/>
      <c r="IQA272" s="254"/>
      <c r="IQB272" s="254"/>
      <c r="IQC272" s="254"/>
      <c r="IQD272" s="254"/>
      <c r="IQE272" s="254"/>
      <c r="IQF272" s="254"/>
      <c r="IQG272" s="254"/>
      <c r="IQH272" s="254"/>
      <c r="IQI272" s="254"/>
      <c r="IQJ272" s="254"/>
      <c r="IQK272" s="254"/>
      <c r="IQL272" s="254"/>
      <c r="IQM272" s="254"/>
      <c r="IQN272" s="254"/>
      <c r="IQO272" s="254"/>
      <c r="IQP272" s="254"/>
      <c r="IQQ272" s="254"/>
      <c r="IQR272" s="254"/>
      <c r="IQS272" s="254"/>
      <c r="IQT272" s="254"/>
      <c r="IQU272" s="254"/>
      <c r="IQV272" s="254"/>
      <c r="IQW272" s="254"/>
      <c r="IQX272" s="254"/>
      <c r="IQY272" s="254"/>
      <c r="IQZ272" s="254"/>
      <c r="IRA272" s="254"/>
      <c r="IRB272" s="254"/>
      <c r="IRC272" s="254"/>
      <c r="IRD272" s="254"/>
      <c r="IRE272" s="254"/>
      <c r="IRF272" s="254"/>
      <c r="IRG272" s="254"/>
      <c r="IRH272" s="254"/>
      <c r="IRI272" s="254"/>
      <c r="IRJ272" s="254"/>
      <c r="IRK272" s="254"/>
      <c r="IRL272" s="254"/>
      <c r="IRM272" s="254"/>
      <c r="IRN272" s="254"/>
      <c r="IRO272" s="254"/>
      <c r="IRP272" s="254"/>
      <c r="IRQ272" s="254"/>
      <c r="IRR272" s="254"/>
      <c r="IRS272" s="254"/>
      <c r="IRT272" s="254"/>
      <c r="IRU272" s="254"/>
      <c r="IRV272" s="254"/>
      <c r="IRW272" s="254"/>
      <c r="IRX272" s="254"/>
      <c r="IRY272" s="254"/>
      <c r="IRZ272" s="254"/>
      <c r="ISA272" s="254"/>
      <c r="ISB272" s="254"/>
      <c r="ISC272" s="254"/>
      <c r="ISD272" s="254"/>
      <c r="ISE272" s="254"/>
      <c r="ISF272" s="254"/>
      <c r="ISG272" s="254"/>
      <c r="ISH272" s="254"/>
      <c r="ISI272" s="254"/>
      <c r="ISJ272" s="254"/>
      <c r="ISK272" s="254"/>
      <c r="ISL272" s="254"/>
      <c r="ISM272" s="254"/>
      <c r="ISN272" s="254"/>
      <c r="ISO272" s="254"/>
      <c r="ISP272" s="254"/>
      <c r="ISQ272" s="254"/>
      <c r="ISR272" s="254"/>
      <c r="ISS272" s="254"/>
      <c r="IST272" s="254"/>
      <c r="ISU272" s="254"/>
      <c r="ISV272" s="254"/>
      <c r="ISW272" s="254"/>
      <c r="ISX272" s="254"/>
      <c r="ISY272" s="254"/>
      <c r="ISZ272" s="254"/>
      <c r="ITA272" s="254"/>
      <c r="ITB272" s="254"/>
      <c r="ITC272" s="254"/>
      <c r="ITD272" s="254"/>
      <c r="ITE272" s="254"/>
      <c r="ITF272" s="254"/>
      <c r="ITG272" s="254"/>
      <c r="ITH272" s="254"/>
      <c r="ITI272" s="254"/>
      <c r="ITJ272" s="254"/>
      <c r="ITK272" s="254"/>
      <c r="ITL272" s="254"/>
      <c r="ITM272" s="254"/>
      <c r="ITN272" s="254"/>
      <c r="ITO272" s="254"/>
      <c r="ITP272" s="254"/>
      <c r="ITQ272" s="254"/>
      <c r="ITR272" s="254"/>
      <c r="ITS272" s="254"/>
      <c r="ITT272" s="254"/>
      <c r="ITU272" s="254"/>
      <c r="ITV272" s="254"/>
      <c r="ITW272" s="254"/>
      <c r="ITX272" s="254"/>
      <c r="ITY272" s="254"/>
      <c r="ITZ272" s="254"/>
      <c r="IUA272" s="254"/>
      <c r="IUB272" s="254"/>
      <c r="IUC272" s="254"/>
      <c r="IUD272" s="254"/>
      <c r="IUE272" s="254"/>
      <c r="IUF272" s="254"/>
      <c r="IUG272" s="254"/>
      <c r="IUH272" s="254"/>
      <c r="IUI272" s="254"/>
      <c r="IUJ272" s="254"/>
      <c r="IUK272" s="254"/>
      <c r="IUL272" s="254"/>
      <c r="IUM272" s="254"/>
      <c r="IUN272" s="254"/>
      <c r="IUO272" s="254"/>
      <c r="IUP272" s="254"/>
      <c r="IUQ272" s="254"/>
      <c r="IUR272" s="254"/>
      <c r="IUS272" s="254"/>
      <c r="IUT272" s="254"/>
      <c r="IUU272" s="254"/>
      <c r="IUV272" s="254"/>
      <c r="IUW272" s="254"/>
      <c r="IUX272" s="254"/>
      <c r="IUY272" s="254"/>
      <c r="IUZ272" s="254"/>
      <c r="IVA272" s="254"/>
      <c r="IVB272" s="254"/>
      <c r="IVC272" s="254"/>
      <c r="IVD272" s="254"/>
      <c r="IVE272" s="254"/>
      <c r="IVF272" s="254"/>
      <c r="IVG272" s="254"/>
      <c r="IVH272" s="254"/>
      <c r="IVI272" s="254"/>
      <c r="IVJ272" s="254"/>
      <c r="IVK272" s="254"/>
      <c r="IVL272" s="254"/>
      <c r="IVM272" s="254"/>
      <c r="IVN272" s="254"/>
      <c r="IVO272" s="254"/>
      <c r="IVP272" s="254"/>
      <c r="IVQ272" s="254"/>
      <c r="IVR272" s="254"/>
      <c r="IVS272" s="254"/>
      <c r="IVT272" s="254"/>
      <c r="IVU272" s="254"/>
      <c r="IVV272" s="254"/>
      <c r="IVW272" s="254"/>
      <c r="IVX272" s="254"/>
      <c r="IVY272" s="254"/>
      <c r="IVZ272" s="254"/>
      <c r="IWA272" s="254"/>
      <c r="IWB272" s="254"/>
      <c r="IWC272" s="254"/>
      <c r="IWD272" s="254"/>
      <c r="IWE272" s="254"/>
      <c r="IWF272" s="254"/>
      <c r="IWG272" s="254"/>
      <c r="IWH272" s="254"/>
      <c r="IWI272" s="254"/>
      <c r="IWJ272" s="254"/>
      <c r="IWK272" s="254"/>
      <c r="IWL272" s="254"/>
      <c r="IWM272" s="254"/>
      <c r="IWN272" s="254"/>
      <c r="IWO272" s="254"/>
      <c r="IWP272" s="254"/>
      <c r="IWQ272" s="254"/>
      <c r="IWR272" s="254"/>
      <c r="IWS272" s="254"/>
      <c r="IWT272" s="254"/>
      <c r="IWU272" s="254"/>
      <c r="IWV272" s="254"/>
      <c r="IWW272" s="254"/>
      <c r="IWX272" s="254"/>
      <c r="IWY272" s="254"/>
      <c r="IWZ272" s="254"/>
      <c r="IXA272" s="254"/>
      <c r="IXB272" s="254"/>
      <c r="IXC272" s="254"/>
      <c r="IXD272" s="254"/>
      <c r="IXE272" s="254"/>
      <c r="IXF272" s="254"/>
      <c r="IXG272" s="254"/>
      <c r="IXH272" s="254"/>
      <c r="IXI272" s="254"/>
      <c r="IXJ272" s="254"/>
      <c r="IXK272" s="254"/>
      <c r="IXL272" s="254"/>
      <c r="IXM272" s="254"/>
      <c r="IXN272" s="254"/>
      <c r="IXO272" s="254"/>
      <c r="IXP272" s="254"/>
      <c r="IXQ272" s="254"/>
      <c r="IXR272" s="254"/>
      <c r="IXS272" s="254"/>
      <c r="IXT272" s="254"/>
      <c r="IXU272" s="254"/>
      <c r="IXV272" s="254"/>
      <c r="IXW272" s="254"/>
      <c r="IXX272" s="254"/>
      <c r="IXY272" s="254"/>
      <c r="IXZ272" s="254"/>
      <c r="IYA272" s="254"/>
      <c r="IYB272" s="254"/>
      <c r="IYC272" s="254"/>
      <c r="IYD272" s="254"/>
      <c r="IYE272" s="254"/>
      <c r="IYF272" s="254"/>
      <c r="IYG272" s="254"/>
      <c r="IYH272" s="254"/>
      <c r="IYI272" s="254"/>
      <c r="IYJ272" s="254"/>
      <c r="IYK272" s="254"/>
      <c r="IYL272" s="254"/>
      <c r="IYM272" s="254"/>
      <c r="IYN272" s="254"/>
      <c r="IYO272" s="254"/>
      <c r="IYP272" s="254"/>
      <c r="IYQ272" s="254"/>
      <c r="IYR272" s="254"/>
      <c r="IYS272" s="254"/>
      <c r="IYT272" s="254"/>
      <c r="IYU272" s="254"/>
      <c r="IYV272" s="254"/>
      <c r="IYW272" s="254"/>
      <c r="IYX272" s="254"/>
      <c r="IYY272" s="254"/>
      <c r="IYZ272" s="254"/>
      <c r="IZA272" s="254"/>
      <c r="IZB272" s="254"/>
      <c r="IZC272" s="254"/>
      <c r="IZD272" s="254"/>
      <c r="IZE272" s="254"/>
      <c r="IZF272" s="254"/>
      <c r="IZG272" s="254"/>
      <c r="IZH272" s="254"/>
      <c r="IZI272" s="254"/>
      <c r="IZJ272" s="254"/>
      <c r="IZK272" s="254"/>
      <c r="IZL272" s="254"/>
      <c r="IZM272" s="254"/>
      <c r="IZN272" s="254"/>
      <c r="IZO272" s="254"/>
      <c r="IZP272" s="254"/>
      <c r="IZQ272" s="254"/>
      <c r="IZR272" s="254"/>
      <c r="IZS272" s="254"/>
      <c r="IZT272" s="254"/>
      <c r="IZU272" s="254"/>
      <c r="IZV272" s="254"/>
      <c r="IZW272" s="254"/>
      <c r="IZX272" s="254"/>
      <c r="IZY272" s="254"/>
      <c r="IZZ272" s="254"/>
      <c r="JAA272" s="254"/>
      <c r="JAB272" s="254"/>
      <c r="JAC272" s="254"/>
      <c r="JAD272" s="254"/>
      <c r="JAE272" s="254"/>
      <c r="JAF272" s="254"/>
      <c r="JAG272" s="254"/>
      <c r="JAH272" s="254"/>
      <c r="JAI272" s="254"/>
      <c r="JAJ272" s="254"/>
      <c r="JAK272" s="254"/>
      <c r="JAL272" s="254"/>
      <c r="JAM272" s="254"/>
      <c r="JAN272" s="254"/>
      <c r="JAO272" s="254"/>
      <c r="JAP272" s="254"/>
      <c r="JAQ272" s="254"/>
      <c r="JAR272" s="254"/>
      <c r="JAS272" s="254"/>
      <c r="JAT272" s="254"/>
      <c r="JAU272" s="254"/>
      <c r="JAV272" s="254"/>
      <c r="JAW272" s="254"/>
      <c r="JAX272" s="254"/>
      <c r="JAY272" s="254"/>
      <c r="JAZ272" s="254"/>
      <c r="JBA272" s="254"/>
      <c r="JBB272" s="254"/>
      <c r="JBC272" s="254"/>
      <c r="JBD272" s="254"/>
      <c r="JBE272" s="254"/>
      <c r="JBF272" s="254"/>
      <c r="JBG272" s="254"/>
      <c r="JBH272" s="254"/>
      <c r="JBI272" s="254"/>
      <c r="JBJ272" s="254"/>
      <c r="JBK272" s="254"/>
      <c r="JBL272" s="254"/>
      <c r="JBM272" s="254"/>
      <c r="JBN272" s="254"/>
      <c r="JBO272" s="254"/>
      <c r="JBP272" s="254"/>
      <c r="JBQ272" s="254"/>
      <c r="JBR272" s="254"/>
      <c r="JBS272" s="254"/>
      <c r="JBT272" s="254"/>
      <c r="JBU272" s="254"/>
      <c r="JBV272" s="254"/>
      <c r="JBW272" s="254"/>
      <c r="JBX272" s="254"/>
      <c r="JBY272" s="254"/>
      <c r="JBZ272" s="254"/>
      <c r="JCA272" s="254"/>
      <c r="JCB272" s="254"/>
      <c r="JCC272" s="254"/>
      <c r="JCD272" s="254"/>
      <c r="JCE272" s="254"/>
      <c r="JCF272" s="254"/>
      <c r="JCG272" s="254"/>
      <c r="JCH272" s="254"/>
      <c r="JCI272" s="254"/>
      <c r="JCJ272" s="254"/>
      <c r="JCK272" s="254"/>
      <c r="JCL272" s="254"/>
      <c r="JCM272" s="254"/>
      <c r="JCN272" s="254"/>
      <c r="JCO272" s="254"/>
      <c r="JCP272" s="254"/>
      <c r="JCQ272" s="254"/>
      <c r="JCR272" s="254"/>
      <c r="JCS272" s="254"/>
      <c r="JCT272" s="254"/>
      <c r="JCU272" s="254"/>
      <c r="JCV272" s="254"/>
      <c r="JCW272" s="254"/>
      <c r="JCX272" s="254"/>
      <c r="JCY272" s="254"/>
      <c r="JCZ272" s="254"/>
      <c r="JDA272" s="254"/>
      <c r="JDB272" s="254"/>
      <c r="JDC272" s="254"/>
      <c r="JDD272" s="254"/>
      <c r="JDE272" s="254"/>
      <c r="JDF272" s="254"/>
      <c r="JDG272" s="254"/>
      <c r="JDH272" s="254"/>
      <c r="JDI272" s="254"/>
      <c r="JDJ272" s="254"/>
      <c r="JDK272" s="254"/>
      <c r="JDL272" s="254"/>
      <c r="JDM272" s="254"/>
      <c r="JDN272" s="254"/>
      <c r="JDO272" s="254"/>
      <c r="JDP272" s="254"/>
      <c r="JDQ272" s="254"/>
      <c r="JDR272" s="254"/>
      <c r="JDS272" s="254"/>
      <c r="JDT272" s="254"/>
      <c r="JDU272" s="254"/>
      <c r="JDV272" s="254"/>
      <c r="JDW272" s="254"/>
      <c r="JDX272" s="254"/>
      <c r="JDY272" s="254"/>
      <c r="JDZ272" s="254"/>
      <c r="JEA272" s="254"/>
      <c r="JEB272" s="254"/>
      <c r="JEC272" s="254"/>
      <c r="JED272" s="254"/>
      <c r="JEE272" s="254"/>
      <c r="JEF272" s="254"/>
      <c r="JEG272" s="254"/>
      <c r="JEH272" s="254"/>
      <c r="JEI272" s="254"/>
      <c r="JEJ272" s="254"/>
      <c r="JEK272" s="254"/>
      <c r="JEL272" s="254"/>
      <c r="JEM272" s="254"/>
      <c r="JEN272" s="254"/>
      <c r="JEO272" s="254"/>
      <c r="JEP272" s="254"/>
      <c r="JEQ272" s="254"/>
      <c r="JER272" s="254"/>
      <c r="JES272" s="254"/>
      <c r="JET272" s="254"/>
      <c r="JEU272" s="254"/>
      <c r="JEV272" s="254"/>
      <c r="JEW272" s="254"/>
      <c r="JEX272" s="254"/>
      <c r="JEY272" s="254"/>
      <c r="JEZ272" s="254"/>
      <c r="JFA272" s="254"/>
      <c r="JFB272" s="254"/>
      <c r="JFC272" s="254"/>
      <c r="JFD272" s="254"/>
      <c r="JFE272" s="254"/>
      <c r="JFF272" s="254"/>
      <c r="JFG272" s="254"/>
      <c r="JFH272" s="254"/>
      <c r="JFI272" s="254"/>
      <c r="JFJ272" s="254"/>
      <c r="JFK272" s="254"/>
      <c r="JFL272" s="254"/>
      <c r="JFM272" s="254"/>
      <c r="JFN272" s="254"/>
      <c r="JFO272" s="254"/>
      <c r="JFP272" s="254"/>
      <c r="JFQ272" s="254"/>
      <c r="JFR272" s="254"/>
      <c r="JFS272" s="254"/>
      <c r="JFT272" s="254"/>
      <c r="JFU272" s="254"/>
      <c r="JFV272" s="254"/>
      <c r="JFW272" s="254"/>
      <c r="JFX272" s="254"/>
      <c r="JFY272" s="254"/>
      <c r="JFZ272" s="254"/>
      <c r="JGA272" s="254"/>
      <c r="JGB272" s="254"/>
      <c r="JGC272" s="254"/>
      <c r="JGD272" s="254"/>
      <c r="JGE272" s="254"/>
      <c r="JGF272" s="254"/>
      <c r="JGG272" s="254"/>
      <c r="JGH272" s="254"/>
      <c r="JGI272" s="254"/>
      <c r="JGJ272" s="254"/>
      <c r="JGK272" s="254"/>
      <c r="JGL272" s="254"/>
      <c r="JGM272" s="254"/>
      <c r="JGN272" s="254"/>
      <c r="JGO272" s="254"/>
      <c r="JGP272" s="254"/>
      <c r="JGQ272" s="254"/>
      <c r="JGR272" s="254"/>
      <c r="JGS272" s="254"/>
      <c r="JGT272" s="254"/>
      <c r="JGU272" s="254"/>
      <c r="JGV272" s="254"/>
      <c r="JGW272" s="254"/>
      <c r="JGX272" s="254"/>
      <c r="JGY272" s="254"/>
      <c r="JGZ272" s="254"/>
      <c r="JHA272" s="254"/>
      <c r="JHB272" s="254"/>
      <c r="JHC272" s="254"/>
      <c r="JHD272" s="254"/>
      <c r="JHE272" s="254"/>
      <c r="JHF272" s="254"/>
      <c r="JHG272" s="254"/>
      <c r="JHH272" s="254"/>
      <c r="JHI272" s="254"/>
      <c r="JHJ272" s="254"/>
      <c r="JHK272" s="254"/>
      <c r="JHL272" s="254"/>
      <c r="JHM272" s="254"/>
      <c r="JHN272" s="254"/>
      <c r="JHO272" s="254"/>
      <c r="JHP272" s="254"/>
      <c r="JHQ272" s="254"/>
      <c r="JHR272" s="254"/>
      <c r="JHS272" s="254"/>
      <c r="JHT272" s="254"/>
      <c r="JHU272" s="254"/>
      <c r="JHV272" s="254"/>
      <c r="JHW272" s="254"/>
      <c r="JHX272" s="254"/>
      <c r="JHY272" s="254"/>
      <c r="JHZ272" s="254"/>
      <c r="JIA272" s="254"/>
      <c r="JIB272" s="254"/>
      <c r="JIC272" s="254"/>
      <c r="JID272" s="254"/>
      <c r="JIE272" s="254"/>
      <c r="JIF272" s="254"/>
      <c r="JIG272" s="254"/>
      <c r="JIH272" s="254"/>
      <c r="JII272" s="254"/>
      <c r="JIJ272" s="254"/>
      <c r="JIK272" s="254"/>
      <c r="JIL272" s="254"/>
      <c r="JIM272" s="254"/>
      <c r="JIN272" s="254"/>
      <c r="JIO272" s="254"/>
      <c r="JIP272" s="254"/>
      <c r="JIQ272" s="254"/>
      <c r="JIR272" s="254"/>
      <c r="JIS272" s="254"/>
      <c r="JIT272" s="254"/>
      <c r="JIU272" s="254"/>
      <c r="JIV272" s="254"/>
      <c r="JIW272" s="254"/>
      <c r="JIX272" s="254"/>
      <c r="JIY272" s="254"/>
      <c r="JIZ272" s="254"/>
      <c r="JJA272" s="254"/>
      <c r="JJB272" s="254"/>
      <c r="JJC272" s="254"/>
      <c r="JJD272" s="254"/>
      <c r="JJE272" s="254"/>
      <c r="JJF272" s="254"/>
      <c r="JJG272" s="254"/>
      <c r="JJH272" s="254"/>
      <c r="JJI272" s="254"/>
      <c r="JJJ272" s="254"/>
      <c r="JJK272" s="254"/>
      <c r="JJL272" s="254"/>
      <c r="JJM272" s="254"/>
      <c r="JJN272" s="254"/>
      <c r="JJO272" s="254"/>
      <c r="JJP272" s="254"/>
      <c r="JJQ272" s="254"/>
      <c r="JJR272" s="254"/>
      <c r="JJS272" s="254"/>
      <c r="JJT272" s="254"/>
      <c r="JJU272" s="254"/>
      <c r="JJV272" s="254"/>
      <c r="JJW272" s="254"/>
      <c r="JJX272" s="254"/>
      <c r="JJY272" s="254"/>
      <c r="JJZ272" s="254"/>
      <c r="JKA272" s="254"/>
      <c r="JKB272" s="254"/>
      <c r="JKC272" s="254"/>
      <c r="JKD272" s="254"/>
      <c r="JKE272" s="254"/>
      <c r="JKF272" s="254"/>
      <c r="JKG272" s="254"/>
      <c r="JKH272" s="254"/>
      <c r="JKI272" s="254"/>
      <c r="JKJ272" s="254"/>
      <c r="JKK272" s="254"/>
      <c r="JKL272" s="254"/>
      <c r="JKM272" s="254"/>
      <c r="JKN272" s="254"/>
      <c r="JKO272" s="254"/>
      <c r="JKP272" s="254"/>
      <c r="JKQ272" s="254"/>
      <c r="JKR272" s="254"/>
      <c r="JKS272" s="254"/>
      <c r="JKT272" s="254"/>
      <c r="JKU272" s="254"/>
      <c r="JKV272" s="254"/>
      <c r="JKW272" s="254"/>
      <c r="JKX272" s="254"/>
      <c r="JKY272" s="254"/>
      <c r="JKZ272" s="254"/>
      <c r="JLA272" s="254"/>
      <c r="JLB272" s="254"/>
      <c r="JLC272" s="254"/>
      <c r="JLD272" s="254"/>
      <c r="JLE272" s="254"/>
      <c r="JLF272" s="254"/>
      <c r="JLG272" s="254"/>
      <c r="JLH272" s="254"/>
      <c r="JLI272" s="254"/>
      <c r="JLJ272" s="254"/>
      <c r="JLK272" s="254"/>
      <c r="JLL272" s="254"/>
      <c r="JLM272" s="254"/>
      <c r="JLN272" s="254"/>
      <c r="JLO272" s="254"/>
      <c r="JLP272" s="254"/>
      <c r="JLQ272" s="254"/>
      <c r="JLR272" s="254"/>
      <c r="JLS272" s="254"/>
      <c r="JLT272" s="254"/>
      <c r="JLU272" s="254"/>
      <c r="JLV272" s="254"/>
      <c r="JLW272" s="254"/>
      <c r="JLX272" s="254"/>
      <c r="JLY272" s="254"/>
      <c r="JLZ272" s="254"/>
      <c r="JMA272" s="254"/>
      <c r="JMB272" s="254"/>
      <c r="JMC272" s="254"/>
      <c r="JMD272" s="254"/>
      <c r="JME272" s="254"/>
      <c r="JMF272" s="254"/>
      <c r="JMG272" s="254"/>
      <c r="JMH272" s="254"/>
      <c r="JMI272" s="254"/>
      <c r="JMJ272" s="254"/>
      <c r="JMK272" s="254"/>
      <c r="JML272" s="254"/>
      <c r="JMM272" s="254"/>
      <c r="JMN272" s="254"/>
      <c r="JMO272" s="254"/>
      <c r="JMP272" s="254"/>
      <c r="JMQ272" s="254"/>
      <c r="JMR272" s="254"/>
      <c r="JMS272" s="254"/>
      <c r="JMT272" s="254"/>
      <c r="JMU272" s="254"/>
      <c r="JMV272" s="254"/>
      <c r="JMW272" s="254"/>
      <c r="JMX272" s="254"/>
      <c r="JMY272" s="254"/>
      <c r="JMZ272" s="254"/>
      <c r="JNA272" s="254"/>
      <c r="JNB272" s="254"/>
      <c r="JNC272" s="254"/>
      <c r="JND272" s="254"/>
      <c r="JNE272" s="254"/>
      <c r="JNF272" s="254"/>
      <c r="JNG272" s="254"/>
      <c r="JNH272" s="254"/>
      <c r="JNI272" s="254"/>
      <c r="JNJ272" s="254"/>
      <c r="JNK272" s="254"/>
      <c r="JNL272" s="254"/>
      <c r="JNM272" s="254"/>
      <c r="JNN272" s="254"/>
      <c r="JNO272" s="254"/>
      <c r="JNP272" s="254"/>
      <c r="JNQ272" s="254"/>
      <c r="JNR272" s="254"/>
      <c r="JNS272" s="254"/>
      <c r="JNT272" s="254"/>
      <c r="JNU272" s="254"/>
      <c r="JNV272" s="254"/>
      <c r="JNW272" s="254"/>
      <c r="JNX272" s="254"/>
      <c r="JNY272" s="254"/>
      <c r="JNZ272" s="254"/>
      <c r="JOA272" s="254"/>
      <c r="JOB272" s="254"/>
      <c r="JOC272" s="254"/>
      <c r="JOD272" s="254"/>
      <c r="JOE272" s="254"/>
      <c r="JOF272" s="254"/>
      <c r="JOG272" s="254"/>
      <c r="JOH272" s="254"/>
      <c r="JOI272" s="254"/>
      <c r="JOJ272" s="254"/>
      <c r="JOK272" s="254"/>
      <c r="JOL272" s="254"/>
      <c r="JOM272" s="254"/>
      <c r="JON272" s="254"/>
      <c r="JOO272" s="254"/>
      <c r="JOP272" s="254"/>
      <c r="JOQ272" s="254"/>
      <c r="JOR272" s="254"/>
      <c r="JOS272" s="254"/>
      <c r="JOT272" s="254"/>
      <c r="JOU272" s="254"/>
      <c r="JOV272" s="254"/>
      <c r="JOW272" s="254"/>
      <c r="JOX272" s="254"/>
      <c r="JOY272" s="254"/>
      <c r="JOZ272" s="254"/>
      <c r="JPA272" s="254"/>
      <c r="JPB272" s="254"/>
      <c r="JPC272" s="254"/>
      <c r="JPD272" s="254"/>
      <c r="JPE272" s="254"/>
      <c r="JPF272" s="254"/>
      <c r="JPG272" s="254"/>
      <c r="JPH272" s="254"/>
      <c r="JPI272" s="254"/>
      <c r="JPJ272" s="254"/>
      <c r="JPK272" s="254"/>
      <c r="JPL272" s="254"/>
      <c r="JPM272" s="254"/>
      <c r="JPN272" s="254"/>
      <c r="JPO272" s="254"/>
      <c r="JPP272" s="254"/>
      <c r="JPQ272" s="254"/>
      <c r="JPR272" s="254"/>
      <c r="JPS272" s="254"/>
      <c r="JPT272" s="254"/>
      <c r="JPU272" s="254"/>
      <c r="JPV272" s="254"/>
      <c r="JPW272" s="254"/>
      <c r="JPX272" s="254"/>
      <c r="JPY272" s="254"/>
      <c r="JPZ272" s="254"/>
      <c r="JQA272" s="254"/>
      <c r="JQB272" s="254"/>
      <c r="JQC272" s="254"/>
      <c r="JQD272" s="254"/>
      <c r="JQE272" s="254"/>
      <c r="JQF272" s="254"/>
      <c r="JQG272" s="254"/>
      <c r="JQH272" s="254"/>
      <c r="JQI272" s="254"/>
      <c r="JQJ272" s="254"/>
      <c r="JQK272" s="254"/>
      <c r="JQL272" s="254"/>
      <c r="JQM272" s="254"/>
      <c r="JQN272" s="254"/>
      <c r="JQO272" s="254"/>
      <c r="JQP272" s="254"/>
      <c r="JQQ272" s="254"/>
      <c r="JQR272" s="254"/>
      <c r="JQS272" s="254"/>
      <c r="JQT272" s="254"/>
      <c r="JQU272" s="254"/>
      <c r="JQV272" s="254"/>
      <c r="JQW272" s="254"/>
      <c r="JQX272" s="254"/>
      <c r="JQY272" s="254"/>
      <c r="JQZ272" s="254"/>
      <c r="JRA272" s="254"/>
      <c r="JRB272" s="254"/>
      <c r="JRC272" s="254"/>
      <c r="JRD272" s="254"/>
      <c r="JRE272" s="254"/>
      <c r="JRF272" s="254"/>
      <c r="JRG272" s="254"/>
      <c r="JRH272" s="254"/>
      <c r="JRI272" s="254"/>
      <c r="JRJ272" s="254"/>
      <c r="JRK272" s="254"/>
      <c r="JRL272" s="254"/>
      <c r="JRM272" s="254"/>
      <c r="JRN272" s="254"/>
      <c r="JRO272" s="254"/>
      <c r="JRP272" s="254"/>
      <c r="JRQ272" s="254"/>
      <c r="JRR272" s="254"/>
      <c r="JRS272" s="254"/>
      <c r="JRT272" s="254"/>
      <c r="JRU272" s="254"/>
      <c r="JRV272" s="254"/>
      <c r="JRW272" s="254"/>
      <c r="JRX272" s="254"/>
      <c r="JRY272" s="254"/>
      <c r="JRZ272" s="254"/>
      <c r="JSA272" s="254"/>
      <c r="JSB272" s="254"/>
      <c r="JSC272" s="254"/>
      <c r="JSD272" s="254"/>
      <c r="JSE272" s="254"/>
      <c r="JSF272" s="254"/>
      <c r="JSG272" s="254"/>
      <c r="JSH272" s="254"/>
      <c r="JSI272" s="254"/>
      <c r="JSJ272" s="254"/>
      <c r="JSK272" s="254"/>
      <c r="JSL272" s="254"/>
      <c r="JSM272" s="254"/>
      <c r="JSN272" s="254"/>
      <c r="JSO272" s="254"/>
      <c r="JSP272" s="254"/>
      <c r="JSQ272" s="254"/>
      <c r="JSR272" s="254"/>
      <c r="JSS272" s="254"/>
      <c r="JST272" s="254"/>
      <c r="JSU272" s="254"/>
      <c r="JSV272" s="254"/>
      <c r="JSW272" s="254"/>
      <c r="JSX272" s="254"/>
      <c r="JSY272" s="254"/>
      <c r="JSZ272" s="254"/>
      <c r="JTA272" s="254"/>
      <c r="JTB272" s="254"/>
      <c r="JTC272" s="254"/>
      <c r="JTD272" s="254"/>
      <c r="JTE272" s="254"/>
      <c r="JTF272" s="254"/>
      <c r="JTG272" s="254"/>
      <c r="JTH272" s="254"/>
      <c r="JTI272" s="254"/>
      <c r="JTJ272" s="254"/>
      <c r="JTK272" s="254"/>
      <c r="JTL272" s="254"/>
      <c r="JTM272" s="254"/>
      <c r="JTN272" s="254"/>
      <c r="JTO272" s="254"/>
      <c r="JTP272" s="254"/>
      <c r="JTQ272" s="254"/>
      <c r="JTR272" s="254"/>
      <c r="JTS272" s="254"/>
      <c r="JTT272" s="254"/>
      <c r="JTU272" s="254"/>
      <c r="JTV272" s="254"/>
      <c r="JTW272" s="254"/>
      <c r="JTX272" s="254"/>
      <c r="JTY272" s="254"/>
      <c r="JTZ272" s="254"/>
      <c r="JUA272" s="254"/>
      <c r="JUB272" s="254"/>
      <c r="JUC272" s="254"/>
      <c r="JUD272" s="254"/>
      <c r="JUE272" s="254"/>
      <c r="JUF272" s="254"/>
      <c r="JUG272" s="254"/>
      <c r="JUH272" s="254"/>
      <c r="JUI272" s="254"/>
      <c r="JUJ272" s="254"/>
      <c r="JUK272" s="254"/>
      <c r="JUL272" s="254"/>
      <c r="JUM272" s="254"/>
      <c r="JUN272" s="254"/>
      <c r="JUO272" s="254"/>
      <c r="JUP272" s="254"/>
      <c r="JUQ272" s="254"/>
      <c r="JUR272" s="254"/>
      <c r="JUS272" s="254"/>
      <c r="JUT272" s="254"/>
      <c r="JUU272" s="254"/>
      <c r="JUV272" s="254"/>
      <c r="JUW272" s="254"/>
      <c r="JUX272" s="254"/>
      <c r="JUY272" s="254"/>
      <c r="JUZ272" s="254"/>
      <c r="JVA272" s="254"/>
      <c r="JVB272" s="254"/>
      <c r="JVC272" s="254"/>
      <c r="JVD272" s="254"/>
      <c r="JVE272" s="254"/>
      <c r="JVF272" s="254"/>
      <c r="JVG272" s="254"/>
      <c r="JVH272" s="254"/>
      <c r="JVI272" s="254"/>
      <c r="JVJ272" s="254"/>
      <c r="JVK272" s="254"/>
      <c r="JVL272" s="254"/>
      <c r="JVM272" s="254"/>
      <c r="JVN272" s="254"/>
      <c r="JVO272" s="254"/>
      <c r="JVP272" s="254"/>
      <c r="JVQ272" s="254"/>
      <c r="JVR272" s="254"/>
      <c r="JVS272" s="254"/>
      <c r="JVT272" s="254"/>
      <c r="JVU272" s="254"/>
      <c r="JVV272" s="254"/>
      <c r="JVW272" s="254"/>
      <c r="JVX272" s="254"/>
      <c r="JVY272" s="254"/>
      <c r="JVZ272" s="254"/>
      <c r="JWA272" s="254"/>
      <c r="JWB272" s="254"/>
      <c r="JWC272" s="254"/>
      <c r="JWD272" s="254"/>
      <c r="JWE272" s="254"/>
      <c r="JWF272" s="254"/>
      <c r="JWG272" s="254"/>
      <c r="JWH272" s="254"/>
      <c r="JWI272" s="254"/>
      <c r="JWJ272" s="254"/>
      <c r="JWK272" s="254"/>
      <c r="JWL272" s="254"/>
      <c r="JWM272" s="254"/>
      <c r="JWN272" s="254"/>
      <c r="JWO272" s="254"/>
      <c r="JWP272" s="254"/>
      <c r="JWQ272" s="254"/>
      <c r="JWR272" s="254"/>
      <c r="JWS272" s="254"/>
      <c r="JWT272" s="254"/>
      <c r="JWU272" s="254"/>
      <c r="JWV272" s="254"/>
      <c r="JWW272" s="254"/>
      <c r="JWX272" s="254"/>
      <c r="JWY272" s="254"/>
      <c r="JWZ272" s="254"/>
      <c r="JXA272" s="254"/>
      <c r="JXB272" s="254"/>
      <c r="JXC272" s="254"/>
      <c r="JXD272" s="254"/>
      <c r="JXE272" s="254"/>
      <c r="JXF272" s="254"/>
      <c r="JXG272" s="254"/>
      <c r="JXH272" s="254"/>
      <c r="JXI272" s="254"/>
      <c r="JXJ272" s="254"/>
      <c r="JXK272" s="254"/>
      <c r="JXL272" s="254"/>
      <c r="JXM272" s="254"/>
      <c r="JXN272" s="254"/>
      <c r="JXO272" s="254"/>
      <c r="JXP272" s="254"/>
      <c r="JXQ272" s="254"/>
      <c r="JXR272" s="254"/>
      <c r="JXS272" s="254"/>
      <c r="JXT272" s="254"/>
      <c r="JXU272" s="254"/>
      <c r="JXV272" s="254"/>
      <c r="JXW272" s="254"/>
      <c r="JXX272" s="254"/>
      <c r="JXY272" s="254"/>
      <c r="JXZ272" s="254"/>
      <c r="JYA272" s="254"/>
      <c r="JYB272" s="254"/>
      <c r="JYC272" s="254"/>
      <c r="JYD272" s="254"/>
      <c r="JYE272" s="254"/>
      <c r="JYF272" s="254"/>
      <c r="JYG272" s="254"/>
      <c r="JYH272" s="254"/>
      <c r="JYI272" s="254"/>
      <c r="JYJ272" s="254"/>
      <c r="JYK272" s="254"/>
      <c r="JYL272" s="254"/>
      <c r="JYM272" s="254"/>
      <c r="JYN272" s="254"/>
      <c r="JYO272" s="254"/>
      <c r="JYP272" s="254"/>
      <c r="JYQ272" s="254"/>
      <c r="JYR272" s="254"/>
      <c r="JYS272" s="254"/>
      <c r="JYT272" s="254"/>
      <c r="JYU272" s="254"/>
      <c r="JYV272" s="254"/>
      <c r="JYW272" s="254"/>
      <c r="JYX272" s="254"/>
      <c r="JYY272" s="254"/>
      <c r="JYZ272" s="254"/>
      <c r="JZA272" s="254"/>
      <c r="JZB272" s="254"/>
      <c r="JZC272" s="254"/>
      <c r="JZD272" s="254"/>
      <c r="JZE272" s="254"/>
      <c r="JZF272" s="254"/>
      <c r="JZG272" s="254"/>
      <c r="JZH272" s="254"/>
      <c r="JZI272" s="254"/>
      <c r="JZJ272" s="254"/>
      <c r="JZK272" s="254"/>
      <c r="JZL272" s="254"/>
      <c r="JZM272" s="254"/>
      <c r="JZN272" s="254"/>
      <c r="JZO272" s="254"/>
      <c r="JZP272" s="254"/>
      <c r="JZQ272" s="254"/>
      <c r="JZR272" s="254"/>
      <c r="JZS272" s="254"/>
      <c r="JZT272" s="254"/>
      <c r="JZU272" s="254"/>
      <c r="JZV272" s="254"/>
      <c r="JZW272" s="254"/>
      <c r="JZX272" s="254"/>
      <c r="JZY272" s="254"/>
      <c r="JZZ272" s="254"/>
      <c r="KAA272" s="254"/>
      <c r="KAB272" s="254"/>
      <c r="KAC272" s="254"/>
      <c r="KAD272" s="254"/>
      <c r="KAE272" s="254"/>
      <c r="KAF272" s="254"/>
      <c r="KAG272" s="254"/>
      <c r="KAH272" s="254"/>
      <c r="KAI272" s="254"/>
      <c r="KAJ272" s="254"/>
      <c r="KAK272" s="254"/>
      <c r="KAL272" s="254"/>
      <c r="KAM272" s="254"/>
      <c r="KAN272" s="254"/>
      <c r="KAO272" s="254"/>
      <c r="KAP272" s="254"/>
      <c r="KAQ272" s="254"/>
      <c r="KAR272" s="254"/>
      <c r="KAS272" s="254"/>
      <c r="KAT272" s="254"/>
      <c r="KAU272" s="254"/>
      <c r="KAV272" s="254"/>
      <c r="KAW272" s="254"/>
      <c r="KAX272" s="254"/>
      <c r="KAY272" s="254"/>
      <c r="KAZ272" s="254"/>
      <c r="KBA272" s="254"/>
      <c r="KBB272" s="254"/>
      <c r="KBC272" s="254"/>
      <c r="KBD272" s="254"/>
      <c r="KBE272" s="254"/>
      <c r="KBF272" s="254"/>
      <c r="KBG272" s="254"/>
      <c r="KBH272" s="254"/>
      <c r="KBI272" s="254"/>
      <c r="KBJ272" s="254"/>
      <c r="KBK272" s="254"/>
      <c r="KBL272" s="254"/>
      <c r="KBM272" s="254"/>
      <c r="KBN272" s="254"/>
      <c r="KBO272" s="254"/>
      <c r="KBP272" s="254"/>
      <c r="KBQ272" s="254"/>
      <c r="KBR272" s="254"/>
      <c r="KBS272" s="254"/>
      <c r="KBT272" s="254"/>
      <c r="KBU272" s="254"/>
      <c r="KBV272" s="254"/>
      <c r="KBW272" s="254"/>
      <c r="KBX272" s="254"/>
      <c r="KBY272" s="254"/>
      <c r="KBZ272" s="254"/>
      <c r="KCA272" s="254"/>
      <c r="KCB272" s="254"/>
      <c r="KCC272" s="254"/>
      <c r="KCD272" s="254"/>
      <c r="KCE272" s="254"/>
      <c r="KCF272" s="254"/>
      <c r="KCG272" s="254"/>
      <c r="KCH272" s="254"/>
      <c r="KCI272" s="254"/>
      <c r="KCJ272" s="254"/>
      <c r="KCK272" s="254"/>
      <c r="KCL272" s="254"/>
      <c r="KCM272" s="254"/>
      <c r="KCN272" s="254"/>
      <c r="KCO272" s="254"/>
      <c r="KCP272" s="254"/>
      <c r="KCQ272" s="254"/>
      <c r="KCR272" s="254"/>
      <c r="KCS272" s="254"/>
      <c r="KCT272" s="254"/>
      <c r="KCU272" s="254"/>
      <c r="KCV272" s="254"/>
      <c r="KCW272" s="254"/>
      <c r="KCX272" s="254"/>
      <c r="KCY272" s="254"/>
      <c r="KCZ272" s="254"/>
      <c r="KDA272" s="254"/>
      <c r="KDB272" s="254"/>
      <c r="KDC272" s="254"/>
      <c r="KDD272" s="254"/>
      <c r="KDE272" s="254"/>
      <c r="KDF272" s="254"/>
      <c r="KDG272" s="254"/>
      <c r="KDH272" s="254"/>
      <c r="KDI272" s="254"/>
      <c r="KDJ272" s="254"/>
      <c r="KDK272" s="254"/>
      <c r="KDL272" s="254"/>
      <c r="KDM272" s="254"/>
      <c r="KDN272" s="254"/>
      <c r="KDO272" s="254"/>
      <c r="KDP272" s="254"/>
      <c r="KDQ272" s="254"/>
      <c r="KDR272" s="254"/>
      <c r="KDS272" s="254"/>
      <c r="KDT272" s="254"/>
      <c r="KDU272" s="254"/>
      <c r="KDV272" s="254"/>
      <c r="KDW272" s="254"/>
      <c r="KDX272" s="254"/>
      <c r="KDY272" s="254"/>
      <c r="KDZ272" s="254"/>
      <c r="KEA272" s="254"/>
      <c r="KEB272" s="254"/>
      <c r="KEC272" s="254"/>
      <c r="KED272" s="254"/>
      <c r="KEE272" s="254"/>
      <c r="KEF272" s="254"/>
      <c r="KEG272" s="254"/>
      <c r="KEH272" s="254"/>
      <c r="KEI272" s="254"/>
      <c r="KEJ272" s="254"/>
      <c r="KEK272" s="254"/>
      <c r="KEL272" s="254"/>
      <c r="KEM272" s="254"/>
      <c r="KEN272" s="254"/>
      <c r="KEO272" s="254"/>
      <c r="KEP272" s="254"/>
      <c r="KEQ272" s="254"/>
      <c r="KER272" s="254"/>
      <c r="KES272" s="254"/>
      <c r="KET272" s="254"/>
      <c r="KEU272" s="254"/>
      <c r="KEV272" s="254"/>
      <c r="KEW272" s="254"/>
      <c r="KEX272" s="254"/>
      <c r="KEY272" s="254"/>
      <c r="KEZ272" s="254"/>
      <c r="KFA272" s="254"/>
      <c r="KFB272" s="254"/>
      <c r="KFC272" s="254"/>
      <c r="KFD272" s="254"/>
      <c r="KFE272" s="254"/>
      <c r="KFF272" s="254"/>
      <c r="KFG272" s="254"/>
      <c r="KFH272" s="254"/>
      <c r="KFI272" s="254"/>
      <c r="KFJ272" s="254"/>
      <c r="KFK272" s="254"/>
      <c r="KFL272" s="254"/>
      <c r="KFM272" s="254"/>
      <c r="KFN272" s="254"/>
      <c r="KFO272" s="254"/>
      <c r="KFP272" s="254"/>
      <c r="KFQ272" s="254"/>
      <c r="KFR272" s="254"/>
      <c r="KFS272" s="254"/>
      <c r="KFT272" s="254"/>
      <c r="KFU272" s="254"/>
      <c r="KFV272" s="254"/>
      <c r="KFW272" s="254"/>
      <c r="KFX272" s="254"/>
      <c r="KFY272" s="254"/>
      <c r="KFZ272" s="254"/>
      <c r="KGA272" s="254"/>
      <c r="KGB272" s="254"/>
      <c r="KGC272" s="254"/>
      <c r="KGD272" s="254"/>
      <c r="KGE272" s="254"/>
      <c r="KGF272" s="254"/>
      <c r="KGG272" s="254"/>
      <c r="KGH272" s="254"/>
      <c r="KGI272" s="254"/>
      <c r="KGJ272" s="254"/>
      <c r="KGK272" s="254"/>
      <c r="KGL272" s="254"/>
      <c r="KGM272" s="254"/>
      <c r="KGN272" s="254"/>
      <c r="KGO272" s="254"/>
      <c r="KGP272" s="254"/>
      <c r="KGQ272" s="254"/>
      <c r="KGR272" s="254"/>
      <c r="KGS272" s="254"/>
      <c r="KGT272" s="254"/>
      <c r="KGU272" s="254"/>
      <c r="KGV272" s="254"/>
      <c r="KGW272" s="254"/>
      <c r="KGX272" s="254"/>
      <c r="KGY272" s="254"/>
      <c r="KGZ272" s="254"/>
      <c r="KHA272" s="254"/>
      <c r="KHB272" s="254"/>
      <c r="KHC272" s="254"/>
      <c r="KHD272" s="254"/>
      <c r="KHE272" s="254"/>
      <c r="KHF272" s="254"/>
      <c r="KHG272" s="254"/>
      <c r="KHH272" s="254"/>
      <c r="KHI272" s="254"/>
      <c r="KHJ272" s="254"/>
      <c r="KHK272" s="254"/>
      <c r="KHL272" s="254"/>
      <c r="KHM272" s="254"/>
      <c r="KHN272" s="254"/>
      <c r="KHO272" s="254"/>
      <c r="KHP272" s="254"/>
      <c r="KHQ272" s="254"/>
      <c r="KHR272" s="254"/>
      <c r="KHS272" s="254"/>
      <c r="KHT272" s="254"/>
      <c r="KHU272" s="254"/>
      <c r="KHV272" s="254"/>
      <c r="KHW272" s="254"/>
      <c r="KHX272" s="254"/>
      <c r="KHY272" s="254"/>
      <c r="KHZ272" s="254"/>
      <c r="KIA272" s="254"/>
      <c r="KIB272" s="254"/>
      <c r="KIC272" s="254"/>
      <c r="KID272" s="254"/>
      <c r="KIE272" s="254"/>
      <c r="KIF272" s="254"/>
      <c r="KIG272" s="254"/>
      <c r="KIH272" s="254"/>
      <c r="KII272" s="254"/>
      <c r="KIJ272" s="254"/>
      <c r="KIK272" s="254"/>
      <c r="KIL272" s="254"/>
      <c r="KIM272" s="254"/>
      <c r="KIN272" s="254"/>
      <c r="KIO272" s="254"/>
      <c r="KIP272" s="254"/>
      <c r="KIQ272" s="254"/>
      <c r="KIR272" s="254"/>
      <c r="KIS272" s="254"/>
      <c r="KIT272" s="254"/>
      <c r="KIU272" s="254"/>
      <c r="KIV272" s="254"/>
      <c r="KIW272" s="254"/>
      <c r="KIX272" s="254"/>
      <c r="KIY272" s="254"/>
      <c r="KIZ272" s="254"/>
      <c r="KJA272" s="254"/>
      <c r="KJB272" s="254"/>
      <c r="KJC272" s="254"/>
      <c r="KJD272" s="254"/>
      <c r="KJE272" s="254"/>
      <c r="KJF272" s="254"/>
      <c r="KJG272" s="254"/>
      <c r="KJH272" s="254"/>
      <c r="KJI272" s="254"/>
      <c r="KJJ272" s="254"/>
      <c r="KJK272" s="254"/>
      <c r="KJL272" s="254"/>
      <c r="KJM272" s="254"/>
      <c r="KJN272" s="254"/>
      <c r="KJO272" s="254"/>
      <c r="KJP272" s="254"/>
      <c r="KJQ272" s="254"/>
      <c r="KJR272" s="254"/>
      <c r="KJS272" s="254"/>
      <c r="KJT272" s="254"/>
      <c r="KJU272" s="254"/>
      <c r="KJV272" s="254"/>
      <c r="KJW272" s="254"/>
      <c r="KJX272" s="254"/>
      <c r="KJY272" s="254"/>
      <c r="KJZ272" s="254"/>
      <c r="KKA272" s="254"/>
      <c r="KKB272" s="254"/>
      <c r="KKC272" s="254"/>
      <c r="KKD272" s="254"/>
      <c r="KKE272" s="254"/>
      <c r="KKF272" s="254"/>
      <c r="KKG272" s="254"/>
      <c r="KKH272" s="254"/>
      <c r="KKI272" s="254"/>
      <c r="KKJ272" s="254"/>
      <c r="KKK272" s="254"/>
      <c r="KKL272" s="254"/>
      <c r="KKM272" s="254"/>
      <c r="KKN272" s="254"/>
      <c r="KKO272" s="254"/>
      <c r="KKP272" s="254"/>
      <c r="KKQ272" s="254"/>
      <c r="KKR272" s="254"/>
      <c r="KKS272" s="254"/>
      <c r="KKT272" s="254"/>
      <c r="KKU272" s="254"/>
      <c r="KKV272" s="254"/>
      <c r="KKW272" s="254"/>
      <c r="KKX272" s="254"/>
      <c r="KKY272" s="254"/>
      <c r="KKZ272" s="254"/>
      <c r="KLA272" s="254"/>
      <c r="KLB272" s="254"/>
      <c r="KLC272" s="254"/>
      <c r="KLD272" s="254"/>
      <c r="KLE272" s="254"/>
      <c r="KLF272" s="254"/>
      <c r="KLG272" s="254"/>
      <c r="KLH272" s="254"/>
      <c r="KLI272" s="254"/>
      <c r="KLJ272" s="254"/>
      <c r="KLK272" s="254"/>
      <c r="KLL272" s="254"/>
      <c r="KLM272" s="254"/>
      <c r="KLN272" s="254"/>
      <c r="KLO272" s="254"/>
      <c r="KLP272" s="254"/>
      <c r="KLQ272" s="254"/>
      <c r="KLR272" s="254"/>
      <c r="KLS272" s="254"/>
      <c r="KLT272" s="254"/>
      <c r="KLU272" s="254"/>
      <c r="KLV272" s="254"/>
      <c r="KLW272" s="254"/>
      <c r="KLX272" s="254"/>
      <c r="KLY272" s="254"/>
      <c r="KLZ272" s="254"/>
      <c r="KMA272" s="254"/>
      <c r="KMB272" s="254"/>
      <c r="KMC272" s="254"/>
      <c r="KMD272" s="254"/>
      <c r="KME272" s="254"/>
      <c r="KMF272" s="254"/>
      <c r="KMG272" s="254"/>
      <c r="KMH272" s="254"/>
      <c r="KMI272" s="254"/>
      <c r="KMJ272" s="254"/>
      <c r="KMK272" s="254"/>
      <c r="KML272" s="254"/>
      <c r="KMM272" s="254"/>
      <c r="KMN272" s="254"/>
      <c r="KMO272" s="254"/>
      <c r="KMP272" s="254"/>
      <c r="KMQ272" s="254"/>
      <c r="KMR272" s="254"/>
      <c r="KMS272" s="254"/>
      <c r="KMT272" s="254"/>
      <c r="KMU272" s="254"/>
      <c r="KMV272" s="254"/>
      <c r="KMW272" s="254"/>
      <c r="KMX272" s="254"/>
      <c r="KMY272" s="254"/>
      <c r="KMZ272" s="254"/>
      <c r="KNA272" s="254"/>
      <c r="KNB272" s="254"/>
      <c r="KNC272" s="254"/>
      <c r="KND272" s="254"/>
      <c r="KNE272" s="254"/>
      <c r="KNF272" s="254"/>
      <c r="KNG272" s="254"/>
      <c r="KNH272" s="254"/>
      <c r="KNI272" s="254"/>
      <c r="KNJ272" s="254"/>
      <c r="KNK272" s="254"/>
      <c r="KNL272" s="254"/>
      <c r="KNM272" s="254"/>
      <c r="KNN272" s="254"/>
      <c r="KNO272" s="254"/>
      <c r="KNP272" s="254"/>
      <c r="KNQ272" s="254"/>
      <c r="KNR272" s="254"/>
      <c r="KNS272" s="254"/>
      <c r="KNT272" s="254"/>
      <c r="KNU272" s="254"/>
      <c r="KNV272" s="254"/>
      <c r="KNW272" s="254"/>
      <c r="KNX272" s="254"/>
      <c r="KNY272" s="254"/>
      <c r="KNZ272" s="254"/>
      <c r="KOA272" s="254"/>
      <c r="KOB272" s="254"/>
      <c r="KOC272" s="254"/>
      <c r="KOD272" s="254"/>
      <c r="KOE272" s="254"/>
      <c r="KOF272" s="254"/>
      <c r="KOG272" s="254"/>
      <c r="KOH272" s="254"/>
      <c r="KOI272" s="254"/>
      <c r="KOJ272" s="254"/>
      <c r="KOK272" s="254"/>
      <c r="KOL272" s="254"/>
      <c r="KOM272" s="254"/>
      <c r="KON272" s="254"/>
      <c r="KOO272" s="254"/>
      <c r="KOP272" s="254"/>
      <c r="KOQ272" s="254"/>
      <c r="KOR272" s="254"/>
      <c r="KOS272" s="254"/>
      <c r="KOT272" s="254"/>
      <c r="KOU272" s="254"/>
      <c r="KOV272" s="254"/>
      <c r="KOW272" s="254"/>
      <c r="KOX272" s="254"/>
      <c r="KOY272" s="254"/>
      <c r="KOZ272" s="254"/>
      <c r="KPA272" s="254"/>
      <c r="KPB272" s="254"/>
      <c r="KPC272" s="254"/>
      <c r="KPD272" s="254"/>
      <c r="KPE272" s="254"/>
      <c r="KPF272" s="254"/>
      <c r="KPG272" s="254"/>
      <c r="KPH272" s="254"/>
      <c r="KPI272" s="254"/>
      <c r="KPJ272" s="254"/>
      <c r="KPK272" s="254"/>
      <c r="KPL272" s="254"/>
      <c r="KPM272" s="254"/>
      <c r="KPN272" s="254"/>
      <c r="KPO272" s="254"/>
      <c r="KPP272" s="254"/>
      <c r="KPQ272" s="254"/>
      <c r="KPR272" s="254"/>
      <c r="KPS272" s="254"/>
      <c r="KPT272" s="254"/>
      <c r="KPU272" s="254"/>
      <c r="KPV272" s="254"/>
      <c r="KPW272" s="254"/>
      <c r="KPX272" s="254"/>
      <c r="KPY272" s="254"/>
      <c r="KPZ272" s="254"/>
      <c r="KQA272" s="254"/>
      <c r="KQB272" s="254"/>
      <c r="KQC272" s="254"/>
      <c r="KQD272" s="254"/>
      <c r="KQE272" s="254"/>
      <c r="KQF272" s="254"/>
      <c r="KQG272" s="254"/>
      <c r="KQH272" s="254"/>
      <c r="KQI272" s="254"/>
      <c r="KQJ272" s="254"/>
      <c r="KQK272" s="254"/>
      <c r="KQL272" s="254"/>
      <c r="KQM272" s="254"/>
      <c r="KQN272" s="254"/>
      <c r="KQO272" s="254"/>
      <c r="KQP272" s="254"/>
      <c r="KQQ272" s="254"/>
      <c r="KQR272" s="254"/>
      <c r="KQS272" s="254"/>
      <c r="KQT272" s="254"/>
      <c r="KQU272" s="254"/>
      <c r="KQV272" s="254"/>
      <c r="KQW272" s="254"/>
      <c r="KQX272" s="254"/>
      <c r="KQY272" s="254"/>
      <c r="KQZ272" s="254"/>
      <c r="KRA272" s="254"/>
      <c r="KRB272" s="254"/>
      <c r="KRC272" s="254"/>
      <c r="KRD272" s="254"/>
      <c r="KRE272" s="254"/>
      <c r="KRF272" s="254"/>
      <c r="KRG272" s="254"/>
      <c r="KRH272" s="254"/>
      <c r="KRI272" s="254"/>
      <c r="KRJ272" s="254"/>
      <c r="KRK272" s="254"/>
      <c r="KRL272" s="254"/>
      <c r="KRM272" s="254"/>
      <c r="KRN272" s="254"/>
      <c r="KRO272" s="254"/>
      <c r="KRP272" s="254"/>
      <c r="KRQ272" s="254"/>
      <c r="KRR272" s="254"/>
      <c r="KRS272" s="254"/>
      <c r="KRT272" s="254"/>
      <c r="KRU272" s="254"/>
      <c r="KRV272" s="254"/>
      <c r="KRW272" s="254"/>
      <c r="KRX272" s="254"/>
      <c r="KRY272" s="254"/>
      <c r="KRZ272" s="254"/>
      <c r="KSA272" s="254"/>
      <c r="KSB272" s="254"/>
      <c r="KSC272" s="254"/>
      <c r="KSD272" s="254"/>
      <c r="KSE272" s="254"/>
      <c r="KSF272" s="254"/>
      <c r="KSG272" s="254"/>
      <c r="KSH272" s="254"/>
      <c r="KSI272" s="254"/>
      <c r="KSJ272" s="254"/>
      <c r="KSK272" s="254"/>
      <c r="KSL272" s="254"/>
      <c r="KSM272" s="254"/>
      <c r="KSN272" s="254"/>
      <c r="KSO272" s="254"/>
      <c r="KSP272" s="254"/>
      <c r="KSQ272" s="254"/>
      <c r="KSR272" s="254"/>
      <c r="KSS272" s="254"/>
      <c r="KST272" s="254"/>
      <c r="KSU272" s="254"/>
      <c r="KSV272" s="254"/>
      <c r="KSW272" s="254"/>
      <c r="KSX272" s="254"/>
      <c r="KSY272" s="254"/>
      <c r="KSZ272" s="254"/>
      <c r="KTA272" s="254"/>
      <c r="KTB272" s="254"/>
      <c r="KTC272" s="254"/>
      <c r="KTD272" s="254"/>
      <c r="KTE272" s="254"/>
      <c r="KTF272" s="254"/>
      <c r="KTG272" s="254"/>
      <c r="KTH272" s="254"/>
      <c r="KTI272" s="254"/>
      <c r="KTJ272" s="254"/>
      <c r="KTK272" s="254"/>
      <c r="KTL272" s="254"/>
      <c r="KTM272" s="254"/>
      <c r="KTN272" s="254"/>
      <c r="KTO272" s="254"/>
      <c r="KTP272" s="254"/>
      <c r="KTQ272" s="254"/>
      <c r="KTR272" s="254"/>
      <c r="KTS272" s="254"/>
      <c r="KTT272" s="254"/>
      <c r="KTU272" s="254"/>
      <c r="KTV272" s="254"/>
      <c r="KTW272" s="254"/>
      <c r="KTX272" s="254"/>
      <c r="KTY272" s="254"/>
      <c r="KTZ272" s="254"/>
      <c r="KUA272" s="254"/>
      <c r="KUB272" s="254"/>
      <c r="KUC272" s="254"/>
      <c r="KUD272" s="254"/>
      <c r="KUE272" s="254"/>
      <c r="KUF272" s="254"/>
      <c r="KUG272" s="254"/>
      <c r="KUH272" s="254"/>
      <c r="KUI272" s="254"/>
      <c r="KUJ272" s="254"/>
      <c r="KUK272" s="254"/>
      <c r="KUL272" s="254"/>
      <c r="KUM272" s="254"/>
      <c r="KUN272" s="254"/>
      <c r="KUO272" s="254"/>
      <c r="KUP272" s="254"/>
      <c r="KUQ272" s="254"/>
      <c r="KUR272" s="254"/>
      <c r="KUS272" s="254"/>
      <c r="KUT272" s="254"/>
      <c r="KUU272" s="254"/>
      <c r="KUV272" s="254"/>
      <c r="KUW272" s="254"/>
      <c r="KUX272" s="254"/>
      <c r="KUY272" s="254"/>
      <c r="KUZ272" s="254"/>
      <c r="KVA272" s="254"/>
      <c r="KVB272" s="254"/>
      <c r="KVC272" s="254"/>
      <c r="KVD272" s="254"/>
      <c r="KVE272" s="254"/>
      <c r="KVF272" s="254"/>
      <c r="KVG272" s="254"/>
      <c r="KVH272" s="254"/>
      <c r="KVI272" s="254"/>
      <c r="KVJ272" s="254"/>
      <c r="KVK272" s="254"/>
      <c r="KVL272" s="254"/>
      <c r="KVM272" s="254"/>
      <c r="KVN272" s="254"/>
      <c r="KVO272" s="254"/>
      <c r="KVP272" s="254"/>
      <c r="KVQ272" s="254"/>
      <c r="KVR272" s="254"/>
      <c r="KVS272" s="254"/>
      <c r="KVT272" s="254"/>
      <c r="KVU272" s="254"/>
      <c r="KVV272" s="254"/>
      <c r="KVW272" s="254"/>
      <c r="KVX272" s="254"/>
      <c r="KVY272" s="254"/>
      <c r="KVZ272" s="254"/>
      <c r="KWA272" s="254"/>
      <c r="KWB272" s="254"/>
      <c r="KWC272" s="254"/>
      <c r="KWD272" s="254"/>
      <c r="KWE272" s="254"/>
      <c r="KWF272" s="254"/>
      <c r="KWG272" s="254"/>
      <c r="KWH272" s="254"/>
      <c r="KWI272" s="254"/>
      <c r="KWJ272" s="254"/>
      <c r="KWK272" s="254"/>
      <c r="KWL272" s="254"/>
      <c r="KWM272" s="254"/>
      <c r="KWN272" s="254"/>
      <c r="KWO272" s="254"/>
      <c r="KWP272" s="254"/>
      <c r="KWQ272" s="254"/>
      <c r="KWR272" s="254"/>
      <c r="KWS272" s="254"/>
      <c r="KWT272" s="254"/>
      <c r="KWU272" s="254"/>
      <c r="KWV272" s="254"/>
      <c r="KWW272" s="254"/>
      <c r="KWX272" s="254"/>
      <c r="KWY272" s="254"/>
      <c r="KWZ272" s="254"/>
      <c r="KXA272" s="254"/>
      <c r="KXB272" s="254"/>
      <c r="KXC272" s="254"/>
      <c r="KXD272" s="254"/>
      <c r="KXE272" s="254"/>
      <c r="KXF272" s="254"/>
      <c r="KXG272" s="254"/>
      <c r="KXH272" s="254"/>
      <c r="KXI272" s="254"/>
      <c r="KXJ272" s="254"/>
      <c r="KXK272" s="254"/>
      <c r="KXL272" s="254"/>
      <c r="KXM272" s="254"/>
      <c r="KXN272" s="254"/>
      <c r="KXO272" s="254"/>
      <c r="KXP272" s="254"/>
      <c r="KXQ272" s="254"/>
      <c r="KXR272" s="254"/>
      <c r="KXS272" s="254"/>
      <c r="KXT272" s="254"/>
      <c r="KXU272" s="254"/>
      <c r="KXV272" s="254"/>
      <c r="KXW272" s="254"/>
      <c r="KXX272" s="254"/>
      <c r="KXY272" s="254"/>
      <c r="KXZ272" s="254"/>
      <c r="KYA272" s="254"/>
      <c r="KYB272" s="254"/>
      <c r="KYC272" s="254"/>
      <c r="KYD272" s="254"/>
      <c r="KYE272" s="254"/>
      <c r="KYF272" s="254"/>
      <c r="KYG272" s="254"/>
      <c r="KYH272" s="254"/>
      <c r="KYI272" s="254"/>
      <c r="KYJ272" s="254"/>
      <c r="KYK272" s="254"/>
      <c r="KYL272" s="254"/>
      <c r="KYM272" s="254"/>
      <c r="KYN272" s="254"/>
      <c r="KYO272" s="254"/>
      <c r="KYP272" s="254"/>
      <c r="KYQ272" s="254"/>
      <c r="KYR272" s="254"/>
      <c r="KYS272" s="254"/>
      <c r="KYT272" s="254"/>
      <c r="KYU272" s="254"/>
      <c r="KYV272" s="254"/>
      <c r="KYW272" s="254"/>
      <c r="KYX272" s="254"/>
      <c r="KYY272" s="254"/>
      <c r="KYZ272" s="254"/>
      <c r="KZA272" s="254"/>
      <c r="KZB272" s="254"/>
      <c r="KZC272" s="254"/>
      <c r="KZD272" s="254"/>
      <c r="KZE272" s="254"/>
      <c r="KZF272" s="254"/>
      <c r="KZG272" s="254"/>
      <c r="KZH272" s="254"/>
      <c r="KZI272" s="254"/>
      <c r="KZJ272" s="254"/>
      <c r="KZK272" s="254"/>
      <c r="KZL272" s="254"/>
      <c r="KZM272" s="254"/>
      <c r="KZN272" s="254"/>
      <c r="KZO272" s="254"/>
      <c r="KZP272" s="254"/>
      <c r="KZQ272" s="254"/>
      <c r="KZR272" s="254"/>
      <c r="KZS272" s="254"/>
      <c r="KZT272" s="254"/>
      <c r="KZU272" s="254"/>
      <c r="KZV272" s="254"/>
      <c r="KZW272" s="254"/>
      <c r="KZX272" s="254"/>
      <c r="KZY272" s="254"/>
      <c r="KZZ272" s="254"/>
      <c r="LAA272" s="254"/>
      <c r="LAB272" s="254"/>
      <c r="LAC272" s="254"/>
      <c r="LAD272" s="254"/>
      <c r="LAE272" s="254"/>
      <c r="LAF272" s="254"/>
      <c r="LAG272" s="254"/>
      <c r="LAH272" s="254"/>
      <c r="LAI272" s="254"/>
      <c r="LAJ272" s="254"/>
      <c r="LAK272" s="254"/>
      <c r="LAL272" s="254"/>
      <c r="LAM272" s="254"/>
      <c r="LAN272" s="254"/>
      <c r="LAO272" s="254"/>
      <c r="LAP272" s="254"/>
      <c r="LAQ272" s="254"/>
      <c r="LAR272" s="254"/>
      <c r="LAS272" s="254"/>
      <c r="LAT272" s="254"/>
      <c r="LAU272" s="254"/>
      <c r="LAV272" s="254"/>
      <c r="LAW272" s="254"/>
      <c r="LAX272" s="254"/>
      <c r="LAY272" s="254"/>
      <c r="LAZ272" s="254"/>
      <c r="LBA272" s="254"/>
      <c r="LBB272" s="254"/>
      <c r="LBC272" s="254"/>
      <c r="LBD272" s="254"/>
      <c r="LBE272" s="254"/>
      <c r="LBF272" s="254"/>
      <c r="LBG272" s="254"/>
      <c r="LBH272" s="254"/>
      <c r="LBI272" s="254"/>
      <c r="LBJ272" s="254"/>
      <c r="LBK272" s="254"/>
      <c r="LBL272" s="254"/>
      <c r="LBM272" s="254"/>
      <c r="LBN272" s="254"/>
      <c r="LBO272" s="254"/>
      <c r="LBP272" s="254"/>
      <c r="LBQ272" s="254"/>
      <c r="LBR272" s="254"/>
      <c r="LBS272" s="254"/>
      <c r="LBT272" s="254"/>
      <c r="LBU272" s="254"/>
      <c r="LBV272" s="254"/>
      <c r="LBW272" s="254"/>
      <c r="LBX272" s="254"/>
      <c r="LBY272" s="254"/>
      <c r="LBZ272" s="254"/>
      <c r="LCA272" s="254"/>
      <c r="LCB272" s="254"/>
      <c r="LCC272" s="254"/>
      <c r="LCD272" s="254"/>
      <c r="LCE272" s="254"/>
      <c r="LCF272" s="254"/>
      <c r="LCG272" s="254"/>
      <c r="LCH272" s="254"/>
      <c r="LCI272" s="254"/>
      <c r="LCJ272" s="254"/>
      <c r="LCK272" s="254"/>
      <c r="LCL272" s="254"/>
      <c r="LCM272" s="254"/>
      <c r="LCN272" s="254"/>
      <c r="LCO272" s="254"/>
      <c r="LCP272" s="254"/>
      <c r="LCQ272" s="254"/>
      <c r="LCR272" s="254"/>
      <c r="LCS272" s="254"/>
      <c r="LCT272" s="254"/>
      <c r="LCU272" s="254"/>
      <c r="LCV272" s="254"/>
      <c r="LCW272" s="254"/>
      <c r="LCX272" s="254"/>
      <c r="LCY272" s="254"/>
      <c r="LCZ272" s="254"/>
      <c r="LDA272" s="254"/>
      <c r="LDB272" s="254"/>
      <c r="LDC272" s="254"/>
      <c r="LDD272" s="254"/>
      <c r="LDE272" s="254"/>
      <c r="LDF272" s="254"/>
      <c r="LDG272" s="254"/>
      <c r="LDH272" s="254"/>
      <c r="LDI272" s="254"/>
      <c r="LDJ272" s="254"/>
      <c r="LDK272" s="254"/>
      <c r="LDL272" s="254"/>
      <c r="LDM272" s="254"/>
      <c r="LDN272" s="254"/>
      <c r="LDO272" s="254"/>
      <c r="LDP272" s="254"/>
      <c r="LDQ272" s="254"/>
      <c r="LDR272" s="254"/>
      <c r="LDS272" s="254"/>
      <c r="LDT272" s="254"/>
      <c r="LDU272" s="254"/>
      <c r="LDV272" s="254"/>
      <c r="LDW272" s="254"/>
      <c r="LDX272" s="254"/>
      <c r="LDY272" s="254"/>
      <c r="LDZ272" s="254"/>
      <c r="LEA272" s="254"/>
      <c r="LEB272" s="254"/>
      <c r="LEC272" s="254"/>
      <c r="LED272" s="254"/>
      <c r="LEE272" s="254"/>
      <c r="LEF272" s="254"/>
      <c r="LEG272" s="254"/>
      <c r="LEH272" s="254"/>
      <c r="LEI272" s="254"/>
      <c r="LEJ272" s="254"/>
      <c r="LEK272" s="254"/>
      <c r="LEL272" s="254"/>
      <c r="LEM272" s="254"/>
      <c r="LEN272" s="254"/>
      <c r="LEO272" s="254"/>
      <c r="LEP272" s="254"/>
      <c r="LEQ272" s="254"/>
      <c r="LER272" s="254"/>
      <c r="LES272" s="254"/>
      <c r="LET272" s="254"/>
      <c r="LEU272" s="254"/>
      <c r="LEV272" s="254"/>
      <c r="LEW272" s="254"/>
      <c r="LEX272" s="254"/>
      <c r="LEY272" s="254"/>
      <c r="LEZ272" s="254"/>
      <c r="LFA272" s="254"/>
      <c r="LFB272" s="254"/>
      <c r="LFC272" s="254"/>
      <c r="LFD272" s="254"/>
      <c r="LFE272" s="254"/>
      <c r="LFF272" s="254"/>
      <c r="LFG272" s="254"/>
      <c r="LFH272" s="254"/>
      <c r="LFI272" s="254"/>
      <c r="LFJ272" s="254"/>
      <c r="LFK272" s="254"/>
      <c r="LFL272" s="254"/>
      <c r="LFM272" s="254"/>
      <c r="LFN272" s="254"/>
      <c r="LFO272" s="254"/>
      <c r="LFP272" s="254"/>
      <c r="LFQ272" s="254"/>
      <c r="LFR272" s="254"/>
      <c r="LFS272" s="254"/>
      <c r="LFT272" s="254"/>
      <c r="LFU272" s="254"/>
      <c r="LFV272" s="254"/>
      <c r="LFW272" s="254"/>
      <c r="LFX272" s="254"/>
      <c r="LFY272" s="254"/>
      <c r="LFZ272" s="254"/>
      <c r="LGA272" s="254"/>
      <c r="LGB272" s="254"/>
      <c r="LGC272" s="254"/>
      <c r="LGD272" s="254"/>
      <c r="LGE272" s="254"/>
      <c r="LGF272" s="254"/>
      <c r="LGG272" s="254"/>
      <c r="LGH272" s="254"/>
      <c r="LGI272" s="254"/>
      <c r="LGJ272" s="254"/>
      <c r="LGK272" s="254"/>
      <c r="LGL272" s="254"/>
      <c r="LGM272" s="254"/>
      <c r="LGN272" s="254"/>
      <c r="LGO272" s="254"/>
      <c r="LGP272" s="254"/>
      <c r="LGQ272" s="254"/>
      <c r="LGR272" s="254"/>
      <c r="LGS272" s="254"/>
      <c r="LGT272" s="254"/>
      <c r="LGU272" s="254"/>
      <c r="LGV272" s="254"/>
      <c r="LGW272" s="254"/>
      <c r="LGX272" s="254"/>
      <c r="LGY272" s="254"/>
      <c r="LGZ272" s="254"/>
      <c r="LHA272" s="254"/>
      <c r="LHB272" s="254"/>
      <c r="LHC272" s="254"/>
      <c r="LHD272" s="254"/>
      <c r="LHE272" s="254"/>
      <c r="LHF272" s="254"/>
      <c r="LHG272" s="254"/>
      <c r="LHH272" s="254"/>
      <c r="LHI272" s="254"/>
      <c r="LHJ272" s="254"/>
      <c r="LHK272" s="254"/>
      <c r="LHL272" s="254"/>
      <c r="LHM272" s="254"/>
      <c r="LHN272" s="254"/>
      <c r="LHO272" s="254"/>
      <c r="LHP272" s="254"/>
      <c r="LHQ272" s="254"/>
      <c r="LHR272" s="254"/>
      <c r="LHS272" s="254"/>
      <c r="LHT272" s="254"/>
      <c r="LHU272" s="254"/>
      <c r="LHV272" s="254"/>
      <c r="LHW272" s="254"/>
      <c r="LHX272" s="254"/>
      <c r="LHY272" s="254"/>
      <c r="LHZ272" s="254"/>
      <c r="LIA272" s="254"/>
      <c r="LIB272" s="254"/>
      <c r="LIC272" s="254"/>
      <c r="LID272" s="254"/>
      <c r="LIE272" s="254"/>
      <c r="LIF272" s="254"/>
      <c r="LIG272" s="254"/>
      <c r="LIH272" s="254"/>
      <c r="LII272" s="254"/>
      <c r="LIJ272" s="254"/>
      <c r="LIK272" s="254"/>
      <c r="LIL272" s="254"/>
      <c r="LIM272" s="254"/>
      <c r="LIN272" s="254"/>
      <c r="LIO272" s="254"/>
      <c r="LIP272" s="254"/>
      <c r="LIQ272" s="254"/>
      <c r="LIR272" s="254"/>
      <c r="LIS272" s="254"/>
      <c r="LIT272" s="254"/>
      <c r="LIU272" s="254"/>
      <c r="LIV272" s="254"/>
      <c r="LIW272" s="254"/>
      <c r="LIX272" s="254"/>
      <c r="LIY272" s="254"/>
      <c r="LIZ272" s="254"/>
      <c r="LJA272" s="254"/>
      <c r="LJB272" s="254"/>
      <c r="LJC272" s="254"/>
      <c r="LJD272" s="254"/>
      <c r="LJE272" s="254"/>
      <c r="LJF272" s="254"/>
      <c r="LJG272" s="254"/>
      <c r="LJH272" s="254"/>
      <c r="LJI272" s="254"/>
      <c r="LJJ272" s="254"/>
      <c r="LJK272" s="254"/>
      <c r="LJL272" s="254"/>
      <c r="LJM272" s="254"/>
      <c r="LJN272" s="254"/>
      <c r="LJO272" s="254"/>
      <c r="LJP272" s="254"/>
      <c r="LJQ272" s="254"/>
      <c r="LJR272" s="254"/>
      <c r="LJS272" s="254"/>
      <c r="LJT272" s="254"/>
      <c r="LJU272" s="254"/>
      <c r="LJV272" s="254"/>
      <c r="LJW272" s="254"/>
      <c r="LJX272" s="254"/>
      <c r="LJY272" s="254"/>
      <c r="LJZ272" s="254"/>
      <c r="LKA272" s="254"/>
      <c r="LKB272" s="254"/>
      <c r="LKC272" s="254"/>
      <c r="LKD272" s="254"/>
      <c r="LKE272" s="254"/>
      <c r="LKF272" s="254"/>
      <c r="LKG272" s="254"/>
      <c r="LKH272" s="254"/>
      <c r="LKI272" s="254"/>
      <c r="LKJ272" s="254"/>
      <c r="LKK272" s="254"/>
      <c r="LKL272" s="254"/>
      <c r="LKM272" s="254"/>
      <c r="LKN272" s="254"/>
      <c r="LKO272" s="254"/>
      <c r="LKP272" s="254"/>
      <c r="LKQ272" s="254"/>
      <c r="LKR272" s="254"/>
      <c r="LKS272" s="254"/>
      <c r="LKT272" s="254"/>
      <c r="LKU272" s="254"/>
      <c r="LKV272" s="254"/>
      <c r="LKW272" s="254"/>
      <c r="LKX272" s="254"/>
      <c r="LKY272" s="254"/>
      <c r="LKZ272" s="254"/>
      <c r="LLA272" s="254"/>
      <c r="LLB272" s="254"/>
      <c r="LLC272" s="254"/>
      <c r="LLD272" s="254"/>
      <c r="LLE272" s="254"/>
      <c r="LLF272" s="254"/>
      <c r="LLG272" s="254"/>
      <c r="LLH272" s="254"/>
      <c r="LLI272" s="254"/>
      <c r="LLJ272" s="254"/>
      <c r="LLK272" s="254"/>
      <c r="LLL272" s="254"/>
      <c r="LLM272" s="254"/>
      <c r="LLN272" s="254"/>
      <c r="LLO272" s="254"/>
      <c r="LLP272" s="254"/>
      <c r="LLQ272" s="254"/>
      <c r="LLR272" s="254"/>
      <c r="LLS272" s="254"/>
      <c r="LLT272" s="254"/>
      <c r="LLU272" s="254"/>
      <c r="LLV272" s="254"/>
      <c r="LLW272" s="254"/>
      <c r="LLX272" s="254"/>
      <c r="LLY272" s="254"/>
      <c r="LLZ272" s="254"/>
      <c r="LMA272" s="254"/>
      <c r="LMB272" s="254"/>
      <c r="LMC272" s="254"/>
      <c r="LMD272" s="254"/>
      <c r="LME272" s="254"/>
      <c r="LMF272" s="254"/>
      <c r="LMG272" s="254"/>
      <c r="LMH272" s="254"/>
      <c r="LMI272" s="254"/>
      <c r="LMJ272" s="254"/>
      <c r="LMK272" s="254"/>
      <c r="LML272" s="254"/>
      <c r="LMM272" s="254"/>
      <c r="LMN272" s="254"/>
      <c r="LMO272" s="254"/>
      <c r="LMP272" s="254"/>
      <c r="LMQ272" s="254"/>
      <c r="LMR272" s="254"/>
      <c r="LMS272" s="254"/>
      <c r="LMT272" s="254"/>
      <c r="LMU272" s="254"/>
      <c r="LMV272" s="254"/>
      <c r="LMW272" s="254"/>
      <c r="LMX272" s="254"/>
      <c r="LMY272" s="254"/>
      <c r="LMZ272" s="254"/>
      <c r="LNA272" s="254"/>
      <c r="LNB272" s="254"/>
      <c r="LNC272" s="254"/>
      <c r="LND272" s="254"/>
      <c r="LNE272" s="254"/>
      <c r="LNF272" s="254"/>
      <c r="LNG272" s="254"/>
      <c r="LNH272" s="254"/>
      <c r="LNI272" s="254"/>
      <c r="LNJ272" s="254"/>
      <c r="LNK272" s="254"/>
      <c r="LNL272" s="254"/>
      <c r="LNM272" s="254"/>
      <c r="LNN272" s="254"/>
      <c r="LNO272" s="254"/>
      <c r="LNP272" s="254"/>
      <c r="LNQ272" s="254"/>
      <c r="LNR272" s="254"/>
      <c r="LNS272" s="254"/>
      <c r="LNT272" s="254"/>
      <c r="LNU272" s="254"/>
      <c r="LNV272" s="254"/>
      <c r="LNW272" s="254"/>
      <c r="LNX272" s="254"/>
      <c r="LNY272" s="254"/>
      <c r="LNZ272" s="254"/>
      <c r="LOA272" s="254"/>
      <c r="LOB272" s="254"/>
      <c r="LOC272" s="254"/>
      <c r="LOD272" s="254"/>
      <c r="LOE272" s="254"/>
      <c r="LOF272" s="254"/>
      <c r="LOG272" s="254"/>
      <c r="LOH272" s="254"/>
      <c r="LOI272" s="254"/>
      <c r="LOJ272" s="254"/>
      <c r="LOK272" s="254"/>
      <c r="LOL272" s="254"/>
      <c r="LOM272" s="254"/>
      <c r="LON272" s="254"/>
      <c r="LOO272" s="254"/>
      <c r="LOP272" s="254"/>
      <c r="LOQ272" s="254"/>
      <c r="LOR272" s="254"/>
      <c r="LOS272" s="254"/>
      <c r="LOT272" s="254"/>
      <c r="LOU272" s="254"/>
      <c r="LOV272" s="254"/>
      <c r="LOW272" s="254"/>
      <c r="LOX272" s="254"/>
      <c r="LOY272" s="254"/>
      <c r="LOZ272" s="254"/>
      <c r="LPA272" s="254"/>
      <c r="LPB272" s="254"/>
      <c r="LPC272" s="254"/>
      <c r="LPD272" s="254"/>
      <c r="LPE272" s="254"/>
      <c r="LPF272" s="254"/>
      <c r="LPG272" s="254"/>
      <c r="LPH272" s="254"/>
      <c r="LPI272" s="254"/>
      <c r="LPJ272" s="254"/>
      <c r="LPK272" s="254"/>
      <c r="LPL272" s="254"/>
      <c r="LPM272" s="254"/>
      <c r="LPN272" s="254"/>
      <c r="LPO272" s="254"/>
      <c r="LPP272" s="254"/>
      <c r="LPQ272" s="254"/>
      <c r="LPR272" s="254"/>
      <c r="LPS272" s="254"/>
      <c r="LPT272" s="254"/>
      <c r="LPU272" s="254"/>
      <c r="LPV272" s="254"/>
      <c r="LPW272" s="254"/>
      <c r="LPX272" s="254"/>
      <c r="LPY272" s="254"/>
      <c r="LPZ272" s="254"/>
      <c r="LQA272" s="254"/>
      <c r="LQB272" s="254"/>
      <c r="LQC272" s="254"/>
      <c r="LQD272" s="254"/>
      <c r="LQE272" s="254"/>
      <c r="LQF272" s="254"/>
      <c r="LQG272" s="254"/>
      <c r="LQH272" s="254"/>
      <c r="LQI272" s="254"/>
      <c r="LQJ272" s="254"/>
      <c r="LQK272" s="254"/>
      <c r="LQL272" s="254"/>
      <c r="LQM272" s="254"/>
      <c r="LQN272" s="254"/>
      <c r="LQO272" s="254"/>
      <c r="LQP272" s="254"/>
      <c r="LQQ272" s="254"/>
      <c r="LQR272" s="254"/>
      <c r="LQS272" s="254"/>
      <c r="LQT272" s="254"/>
      <c r="LQU272" s="254"/>
      <c r="LQV272" s="254"/>
      <c r="LQW272" s="254"/>
      <c r="LQX272" s="254"/>
      <c r="LQY272" s="254"/>
      <c r="LQZ272" s="254"/>
      <c r="LRA272" s="254"/>
      <c r="LRB272" s="254"/>
      <c r="LRC272" s="254"/>
      <c r="LRD272" s="254"/>
      <c r="LRE272" s="254"/>
      <c r="LRF272" s="254"/>
      <c r="LRG272" s="254"/>
      <c r="LRH272" s="254"/>
      <c r="LRI272" s="254"/>
      <c r="LRJ272" s="254"/>
      <c r="LRK272" s="254"/>
      <c r="LRL272" s="254"/>
      <c r="LRM272" s="254"/>
      <c r="LRN272" s="254"/>
      <c r="LRO272" s="254"/>
      <c r="LRP272" s="254"/>
      <c r="LRQ272" s="254"/>
      <c r="LRR272" s="254"/>
      <c r="LRS272" s="254"/>
      <c r="LRT272" s="254"/>
      <c r="LRU272" s="254"/>
      <c r="LRV272" s="254"/>
      <c r="LRW272" s="254"/>
      <c r="LRX272" s="254"/>
      <c r="LRY272" s="254"/>
      <c r="LRZ272" s="254"/>
      <c r="LSA272" s="254"/>
      <c r="LSB272" s="254"/>
      <c r="LSC272" s="254"/>
      <c r="LSD272" s="254"/>
      <c r="LSE272" s="254"/>
      <c r="LSF272" s="254"/>
      <c r="LSG272" s="254"/>
      <c r="LSH272" s="254"/>
      <c r="LSI272" s="254"/>
      <c r="LSJ272" s="254"/>
      <c r="LSK272" s="254"/>
      <c r="LSL272" s="254"/>
      <c r="LSM272" s="254"/>
      <c r="LSN272" s="254"/>
      <c r="LSO272" s="254"/>
      <c r="LSP272" s="254"/>
      <c r="LSQ272" s="254"/>
      <c r="LSR272" s="254"/>
      <c r="LSS272" s="254"/>
      <c r="LST272" s="254"/>
      <c r="LSU272" s="254"/>
      <c r="LSV272" s="254"/>
      <c r="LSW272" s="254"/>
      <c r="LSX272" s="254"/>
      <c r="LSY272" s="254"/>
      <c r="LSZ272" s="254"/>
      <c r="LTA272" s="254"/>
      <c r="LTB272" s="254"/>
      <c r="LTC272" s="254"/>
      <c r="LTD272" s="254"/>
      <c r="LTE272" s="254"/>
      <c r="LTF272" s="254"/>
      <c r="LTG272" s="254"/>
      <c r="LTH272" s="254"/>
      <c r="LTI272" s="254"/>
      <c r="LTJ272" s="254"/>
      <c r="LTK272" s="254"/>
      <c r="LTL272" s="254"/>
      <c r="LTM272" s="254"/>
      <c r="LTN272" s="254"/>
      <c r="LTO272" s="254"/>
      <c r="LTP272" s="254"/>
      <c r="LTQ272" s="254"/>
      <c r="LTR272" s="254"/>
      <c r="LTS272" s="254"/>
      <c r="LTT272" s="254"/>
      <c r="LTU272" s="254"/>
      <c r="LTV272" s="254"/>
      <c r="LTW272" s="254"/>
      <c r="LTX272" s="254"/>
      <c r="LTY272" s="254"/>
      <c r="LTZ272" s="254"/>
      <c r="LUA272" s="254"/>
      <c r="LUB272" s="254"/>
      <c r="LUC272" s="254"/>
      <c r="LUD272" s="254"/>
      <c r="LUE272" s="254"/>
      <c r="LUF272" s="254"/>
      <c r="LUG272" s="254"/>
      <c r="LUH272" s="254"/>
      <c r="LUI272" s="254"/>
      <c r="LUJ272" s="254"/>
      <c r="LUK272" s="254"/>
      <c r="LUL272" s="254"/>
      <c r="LUM272" s="254"/>
      <c r="LUN272" s="254"/>
      <c r="LUO272" s="254"/>
      <c r="LUP272" s="254"/>
      <c r="LUQ272" s="254"/>
      <c r="LUR272" s="254"/>
      <c r="LUS272" s="254"/>
      <c r="LUT272" s="254"/>
      <c r="LUU272" s="254"/>
      <c r="LUV272" s="254"/>
      <c r="LUW272" s="254"/>
      <c r="LUX272" s="254"/>
      <c r="LUY272" s="254"/>
      <c r="LUZ272" s="254"/>
      <c r="LVA272" s="254"/>
      <c r="LVB272" s="254"/>
      <c r="LVC272" s="254"/>
      <c r="LVD272" s="254"/>
      <c r="LVE272" s="254"/>
      <c r="LVF272" s="254"/>
      <c r="LVG272" s="254"/>
      <c r="LVH272" s="254"/>
      <c r="LVI272" s="254"/>
      <c r="LVJ272" s="254"/>
      <c r="LVK272" s="254"/>
      <c r="LVL272" s="254"/>
      <c r="LVM272" s="254"/>
      <c r="LVN272" s="254"/>
      <c r="LVO272" s="254"/>
      <c r="LVP272" s="254"/>
      <c r="LVQ272" s="254"/>
      <c r="LVR272" s="254"/>
      <c r="LVS272" s="254"/>
      <c r="LVT272" s="254"/>
      <c r="LVU272" s="254"/>
      <c r="LVV272" s="254"/>
      <c r="LVW272" s="254"/>
      <c r="LVX272" s="254"/>
      <c r="LVY272" s="254"/>
      <c r="LVZ272" s="254"/>
      <c r="LWA272" s="254"/>
      <c r="LWB272" s="254"/>
      <c r="LWC272" s="254"/>
      <c r="LWD272" s="254"/>
      <c r="LWE272" s="254"/>
      <c r="LWF272" s="254"/>
      <c r="LWG272" s="254"/>
      <c r="LWH272" s="254"/>
      <c r="LWI272" s="254"/>
      <c r="LWJ272" s="254"/>
      <c r="LWK272" s="254"/>
      <c r="LWL272" s="254"/>
      <c r="LWM272" s="254"/>
      <c r="LWN272" s="254"/>
      <c r="LWO272" s="254"/>
      <c r="LWP272" s="254"/>
      <c r="LWQ272" s="254"/>
      <c r="LWR272" s="254"/>
      <c r="LWS272" s="254"/>
      <c r="LWT272" s="254"/>
      <c r="LWU272" s="254"/>
      <c r="LWV272" s="254"/>
      <c r="LWW272" s="254"/>
      <c r="LWX272" s="254"/>
      <c r="LWY272" s="254"/>
      <c r="LWZ272" s="254"/>
      <c r="LXA272" s="254"/>
      <c r="LXB272" s="254"/>
      <c r="LXC272" s="254"/>
      <c r="LXD272" s="254"/>
      <c r="LXE272" s="254"/>
      <c r="LXF272" s="254"/>
      <c r="LXG272" s="254"/>
      <c r="LXH272" s="254"/>
      <c r="LXI272" s="254"/>
      <c r="LXJ272" s="254"/>
      <c r="LXK272" s="254"/>
      <c r="LXL272" s="254"/>
      <c r="LXM272" s="254"/>
      <c r="LXN272" s="254"/>
      <c r="LXO272" s="254"/>
      <c r="LXP272" s="254"/>
      <c r="LXQ272" s="254"/>
      <c r="LXR272" s="254"/>
      <c r="LXS272" s="254"/>
      <c r="LXT272" s="254"/>
      <c r="LXU272" s="254"/>
      <c r="LXV272" s="254"/>
      <c r="LXW272" s="254"/>
      <c r="LXX272" s="254"/>
      <c r="LXY272" s="254"/>
      <c r="LXZ272" s="254"/>
      <c r="LYA272" s="254"/>
      <c r="LYB272" s="254"/>
      <c r="LYC272" s="254"/>
      <c r="LYD272" s="254"/>
      <c r="LYE272" s="254"/>
      <c r="LYF272" s="254"/>
      <c r="LYG272" s="254"/>
      <c r="LYH272" s="254"/>
      <c r="LYI272" s="254"/>
      <c r="LYJ272" s="254"/>
      <c r="LYK272" s="254"/>
      <c r="LYL272" s="254"/>
      <c r="LYM272" s="254"/>
      <c r="LYN272" s="254"/>
      <c r="LYO272" s="254"/>
      <c r="LYP272" s="254"/>
      <c r="LYQ272" s="254"/>
      <c r="LYR272" s="254"/>
      <c r="LYS272" s="254"/>
      <c r="LYT272" s="254"/>
      <c r="LYU272" s="254"/>
      <c r="LYV272" s="254"/>
      <c r="LYW272" s="254"/>
      <c r="LYX272" s="254"/>
      <c r="LYY272" s="254"/>
      <c r="LYZ272" s="254"/>
      <c r="LZA272" s="254"/>
      <c r="LZB272" s="254"/>
      <c r="LZC272" s="254"/>
      <c r="LZD272" s="254"/>
      <c r="LZE272" s="254"/>
      <c r="LZF272" s="254"/>
      <c r="LZG272" s="254"/>
      <c r="LZH272" s="254"/>
      <c r="LZI272" s="254"/>
      <c r="LZJ272" s="254"/>
      <c r="LZK272" s="254"/>
      <c r="LZL272" s="254"/>
      <c r="LZM272" s="254"/>
      <c r="LZN272" s="254"/>
      <c r="LZO272" s="254"/>
      <c r="LZP272" s="254"/>
      <c r="LZQ272" s="254"/>
      <c r="LZR272" s="254"/>
      <c r="LZS272" s="254"/>
      <c r="LZT272" s="254"/>
      <c r="LZU272" s="254"/>
      <c r="LZV272" s="254"/>
      <c r="LZW272" s="254"/>
      <c r="LZX272" s="254"/>
      <c r="LZY272" s="254"/>
      <c r="LZZ272" s="254"/>
      <c r="MAA272" s="254"/>
      <c r="MAB272" s="254"/>
      <c r="MAC272" s="254"/>
      <c r="MAD272" s="254"/>
      <c r="MAE272" s="254"/>
      <c r="MAF272" s="254"/>
      <c r="MAG272" s="254"/>
      <c r="MAH272" s="254"/>
      <c r="MAI272" s="254"/>
      <c r="MAJ272" s="254"/>
      <c r="MAK272" s="254"/>
      <c r="MAL272" s="254"/>
      <c r="MAM272" s="254"/>
      <c r="MAN272" s="254"/>
      <c r="MAO272" s="254"/>
      <c r="MAP272" s="254"/>
      <c r="MAQ272" s="254"/>
      <c r="MAR272" s="254"/>
      <c r="MAS272" s="254"/>
      <c r="MAT272" s="254"/>
      <c r="MAU272" s="254"/>
      <c r="MAV272" s="254"/>
      <c r="MAW272" s="254"/>
      <c r="MAX272" s="254"/>
      <c r="MAY272" s="254"/>
      <c r="MAZ272" s="254"/>
      <c r="MBA272" s="254"/>
      <c r="MBB272" s="254"/>
      <c r="MBC272" s="254"/>
      <c r="MBD272" s="254"/>
      <c r="MBE272" s="254"/>
      <c r="MBF272" s="254"/>
      <c r="MBG272" s="254"/>
      <c r="MBH272" s="254"/>
      <c r="MBI272" s="254"/>
      <c r="MBJ272" s="254"/>
      <c r="MBK272" s="254"/>
      <c r="MBL272" s="254"/>
      <c r="MBM272" s="254"/>
      <c r="MBN272" s="254"/>
      <c r="MBO272" s="254"/>
      <c r="MBP272" s="254"/>
      <c r="MBQ272" s="254"/>
      <c r="MBR272" s="254"/>
      <c r="MBS272" s="254"/>
      <c r="MBT272" s="254"/>
      <c r="MBU272" s="254"/>
      <c r="MBV272" s="254"/>
      <c r="MBW272" s="254"/>
      <c r="MBX272" s="254"/>
      <c r="MBY272" s="254"/>
      <c r="MBZ272" s="254"/>
      <c r="MCA272" s="254"/>
      <c r="MCB272" s="254"/>
      <c r="MCC272" s="254"/>
      <c r="MCD272" s="254"/>
      <c r="MCE272" s="254"/>
      <c r="MCF272" s="254"/>
      <c r="MCG272" s="254"/>
      <c r="MCH272" s="254"/>
      <c r="MCI272" s="254"/>
      <c r="MCJ272" s="254"/>
      <c r="MCK272" s="254"/>
      <c r="MCL272" s="254"/>
      <c r="MCM272" s="254"/>
      <c r="MCN272" s="254"/>
      <c r="MCO272" s="254"/>
      <c r="MCP272" s="254"/>
      <c r="MCQ272" s="254"/>
      <c r="MCR272" s="254"/>
      <c r="MCS272" s="254"/>
      <c r="MCT272" s="254"/>
      <c r="MCU272" s="254"/>
      <c r="MCV272" s="254"/>
      <c r="MCW272" s="254"/>
      <c r="MCX272" s="254"/>
      <c r="MCY272" s="254"/>
      <c r="MCZ272" s="254"/>
      <c r="MDA272" s="254"/>
      <c r="MDB272" s="254"/>
      <c r="MDC272" s="254"/>
      <c r="MDD272" s="254"/>
      <c r="MDE272" s="254"/>
      <c r="MDF272" s="254"/>
      <c r="MDG272" s="254"/>
      <c r="MDH272" s="254"/>
      <c r="MDI272" s="254"/>
      <c r="MDJ272" s="254"/>
      <c r="MDK272" s="254"/>
      <c r="MDL272" s="254"/>
      <c r="MDM272" s="254"/>
      <c r="MDN272" s="254"/>
      <c r="MDO272" s="254"/>
      <c r="MDP272" s="254"/>
      <c r="MDQ272" s="254"/>
      <c r="MDR272" s="254"/>
      <c r="MDS272" s="254"/>
      <c r="MDT272" s="254"/>
      <c r="MDU272" s="254"/>
      <c r="MDV272" s="254"/>
      <c r="MDW272" s="254"/>
      <c r="MDX272" s="254"/>
      <c r="MDY272" s="254"/>
      <c r="MDZ272" s="254"/>
      <c r="MEA272" s="254"/>
      <c r="MEB272" s="254"/>
      <c r="MEC272" s="254"/>
      <c r="MED272" s="254"/>
      <c r="MEE272" s="254"/>
      <c r="MEF272" s="254"/>
      <c r="MEG272" s="254"/>
      <c r="MEH272" s="254"/>
      <c r="MEI272" s="254"/>
      <c r="MEJ272" s="254"/>
      <c r="MEK272" s="254"/>
      <c r="MEL272" s="254"/>
      <c r="MEM272" s="254"/>
      <c r="MEN272" s="254"/>
      <c r="MEO272" s="254"/>
      <c r="MEP272" s="254"/>
      <c r="MEQ272" s="254"/>
      <c r="MER272" s="254"/>
      <c r="MES272" s="254"/>
      <c r="MET272" s="254"/>
      <c r="MEU272" s="254"/>
      <c r="MEV272" s="254"/>
      <c r="MEW272" s="254"/>
      <c r="MEX272" s="254"/>
      <c r="MEY272" s="254"/>
      <c r="MEZ272" s="254"/>
      <c r="MFA272" s="254"/>
      <c r="MFB272" s="254"/>
      <c r="MFC272" s="254"/>
      <c r="MFD272" s="254"/>
      <c r="MFE272" s="254"/>
      <c r="MFF272" s="254"/>
      <c r="MFG272" s="254"/>
      <c r="MFH272" s="254"/>
      <c r="MFI272" s="254"/>
      <c r="MFJ272" s="254"/>
      <c r="MFK272" s="254"/>
      <c r="MFL272" s="254"/>
      <c r="MFM272" s="254"/>
      <c r="MFN272" s="254"/>
      <c r="MFO272" s="254"/>
      <c r="MFP272" s="254"/>
      <c r="MFQ272" s="254"/>
      <c r="MFR272" s="254"/>
      <c r="MFS272" s="254"/>
      <c r="MFT272" s="254"/>
      <c r="MFU272" s="254"/>
      <c r="MFV272" s="254"/>
      <c r="MFW272" s="254"/>
      <c r="MFX272" s="254"/>
      <c r="MFY272" s="254"/>
      <c r="MFZ272" s="254"/>
      <c r="MGA272" s="254"/>
      <c r="MGB272" s="254"/>
      <c r="MGC272" s="254"/>
      <c r="MGD272" s="254"/>
      <c r="MGE272" s="254"/>
      <c r="MGF272" s="254"/>
      <c r="MGG272" s="254"/>
      <c r="MGH272" s="254"/>
      <c r="MGI272" s="254"/>
      <c r="MGJ272" s="254"/>
      <c r="MGK272" s="254"/>
      <c r="MGL272" s="254"/>
      <c r="MGM272" s="254"/>
      <c r="MGN272" s="254"/>
      <c r="MGO272" s="254"/>
      <c r="MGP272" s="254"/>
      <c r="MGQ272" s="254"/>
      <c r="MGR272" s="254"/>
      <c r="MGS272" s="254"/>
      <c r="MGT272" s="254"/>
      <c r="MGU272" s="254"/>
      <c r="MGV272" s="254"/>
      <c r="MGW272" s="254"/>
      <c r="MGX272" s="254"/>
      <c r="MGY272" s="254"/>
      <c r="MGZ272" s="254"/>
      <c r="MHA272" s="254"/>
      <c r="MHB272" s="254"/>
      <c r="MHC272" s="254"/>
      <c r="MHD272" s="254"/>
      <c r="MHE272" s="254"/>
      <c r="MHF272" s="254"/>
      <c r="MHG272" s="254"/>
      <c r="MHH272" s="254"/>
      <c r="MHI272" s="254"/>
      <c r="MHJ272" s="254"/>
      <c r="MHK272" s="254"/>
      <c r="MHL272" s="254"/>
      <c r="MHM272" s="254"/>
      <c r="MHN272" s="254"/>
      <c r="MHO272" s="254"/>
      <c r="MHP272" s="254"/>
      <c r="MHQ272" s="254"/>
      <c r="MHR272" s="254"/>
      <c r="MHS272" s="254"/>
      <c r="MHT272" s="254"/>
      <c r="MHU272" s="254"/>
      <c r="MHV272" s="254"/>
      <c r="MHW272" s="254"/>
      <c r="MHX272" s="254"/>
      <c r="MHY272" s="254"/>
      <c r="MHZ272" s="254"/>
      <c r="MIA272" s="254"/>
      <c r="MIB272" s="254"/>
      <c r="MIC272" s="254"/>
      <c r="MID272" s="254"/>
      <c r="MIE272" s="254"/>
      <c r="MIF272" s="254"/>
      <c r="MIG272" s="254"/>
      <c r="MIH272" s="254"/>
      <c r="MII272" s="254"/>
      <c r="MIJ272" s="254"/>
      <c r="MIK272" s="254"/>
      <c r="MIL272" s="254"/>
      <c r="MIM272" s="254"/>
      <c r="MIN272" s="254"/>
      <c r="MIO272" s="254"/>
      <c r="MIP272" s="254"/>
      <c r="MIQ272" s="254"/>
      <c r="MIR272" s="254"/>
      <c r="MIS272" s="254"/>
      <c r="MIT272" s="254"/>
      <c r="MIU272" s="254"/>
      <c r="MIV272" s="254"/>
      <c r="MIW272" s="254"/>
      <c r="MIX272" s="254"/>
      <c r="MIY272" s="254"/>
      <c r="MIZ272" s="254"/>
      <c r="MJA272" s="254"/>
      <c r="MJB272" s="254"/>
      <c r="MJC272" s="254"/>
      <c r="MJD272" s="254"/>
      <c r="MJE272" s="254"/>
      <c r="MJF272" s="254"/>
      <c r="MJG272" s="254"/>
      <c r="MJH272" s="254"/>
      <c r="MJI272" s="254"/>
      <c r="MJJ272" s="254"/>
      <c r="MJK272" s="254"/>
      <c r="MJL272" s="254"/>
      <c r="MJM272" s="254"/>
      <c r="MJN272" s="254"/>
      <c r="MJO272" s="254"/>
      <c r="MJP272" s="254"/>
      <c r="MJQ272" s="254"/>
      <c r="MJR272" s="254"/>
      <c r="MJS272" s="254"/>
      <c r="MJT272" s="254"/>
      <c r="MJU272" s="254"/>
      <c r="MJV272" s="254"/>
      <c r="MJW272" s="254"/>
      <c r="MJX272" s="254"/>
      <c r="MJY272" s="254"/>
      <c r="MJZ272" s="254"/>
      <c r="MKA272" s="254"/>
      <c r="MKB272" s="254"/>
      <c r="MKC272" s="254"/>
      <c r="MKD272" s="254"/>
      <c r="MKE272" s="254"/>
      <c r="MKF272" s="254"/>
      <c r="MKG272" s="254"/>
      <c r="MKH272" s="254"/>
      <c r="MKI272" s="254"/>
      <c r="MKJ272" s="254"/>
      <c r="MKK272" s="254"/>
      <c r="MKL272" s="254"/>
      <c r="MKM272" s="254"/>
      <c r="MKN272" s="254"/>
      <c r="MKO272" s="254"/>
      <c r="MKP272" s="254"/>
      <c r="MKQ272" s="254"/>
      <c r="MKR272" s="254"/>
      <c r="MKS272" s="254"/>
      <c r="MKT272" s="254"/>
      <c r="MKU272" s="254"/>
      <c r="MKV272" s="254"/>
      <c r="MKW272" s="254"/>
      <c r="MKX272" s="254"/>
      <c r="MKY272" s="254"/>
      <c r="MKZ272" s="254"/>
      <c r="MLA272" s="254"/>
      <c r="MLB272" s="254"/>
      <c r="MLC272" s="254"/>
      <c r="MLD272" s="254"/>
      <c r="MLE272" s="254"/>
      <c r="MLF272" s="254"/>
      <c r="MLG272" s="254"/>
      <c r="MLH272" s="254"/>
      <c r="MLI272" s="254"/>
      <c r="MLJ272" s="254"/>
      <c r="MLK272" s="254"/>
      <c r="MLL272" s="254"/>
      <c r="MLM272" s="254"/>
      <c r="MLN272" s="254"/>
      <c r="MLO272" s="254"/>
      <c r="MLP272" s="254"/>
      <c r="MLQ272" s="254"/>
      <c r="MLR272" s="254"/>
      <c r="MLS272" s="254"/>
      <c r="MLT272" s="254"/>
      <c r="MLU272" s="254"/>
      <c r="MLV272" s="254"/>
      <c r="MLW272" s="254"/>
      <c r="MLX272" s="254"/>
      <c r="MLY272" s="254"/>
      <c r="MLZ272" s="254"/>
      <c r="MMA272" s="254"/>
      <c r="MMB272" s="254"/>
      <c r="MMC272" s="254"/>
      <c r="MMD272" s="254"/>
      <c r="MME272" s="254"/>
      <c r="MMF272" s="254"/>
      <c r="MMG272" s="254"/>
      <c r="MMH272" s="254"/>
      <c r="MMI272" s="254"/>
      <c r="MMJ272" s="254"/>
      <c r="MMK272" s="254"/>
      <c r="MML272" s="254"/>
      <c r="MMM272" s="254"/>
      <c r="MMN272" s="254"/>
      <c r="MMO272" s="254"/>
      <c r="MMP272" s="254"/>
      <c r="MMQ272" s="254"/>
      <c r="MMR272" s="254"/>
      <c r="MMS272" s="254"/>
      <c r="MMT272" s="254"/>
      <c r="MMU272" s="254"/>
      <c r="MMV272" s="254"/>
      <c r="MMW272" s="254"/>
      <c r="MMX272" s="254"/>
      <c r="MMY272" s="254"/>
      <c r="MMZ272" s="254"/>
      <c r="MNA272" s="254"/>
      <c r="MNB272" s="254"/>
      <c r="MNC272" s="254"/>
      <c r="MND272" s="254"/>
      <c r="MNE272" s="254"/>
      <c r="MNF272" s="254"/>
      <c r="MNG272" s="254"/>
      <c r="MNH272" s="254"/>
      <c r="MNI272" s="254"/>
      <c r="MNJ272" s="254"/>
      <c r="MNK272" s="254"/>
      <c r="MNL272" s="254"/>
      <c r="MNM272" s="254"/>
      <c r="MNN272" s="254"/>
      <c r="MNO272" s="254"/>
      <c r="MNP272" s="254"/>
      <c r="MNQ272" s="254"/>
      <c r="MNR272" s="254"/>
      <c r="MNS272" s="254"/>
      <c r="MNT272" s="254"/>
      <c r="MNU272" s="254"/>
      <c r="MNV272" s="254"/>
      <c r="MNW272" s="254"/>
      <c r="MNX272" s="254"/>
      <c r="MNY272" s="254"/>
      <c r="MNZ272" s="254"/>
      <c r="MOA272" s="254"/>
      <c r="MOB272" s="254"/>
      <c r="MOC272" s="254"/>
      <c r="MOD272" s="254"/>
      <c r="MOE272" s="254"/>
      <c r="MOF272" s="254"/>
      <c r="MOG272" s="254"/>
      <c r="MOH272" s="254"/>
      <c r="MOI272" s="254"/>
      <c r="MOJ272" s="254"/>
      <c r="MOK272" s="254"/>
      <c r="MOL272" s="254"/>
      <c r="MOM272" s="254"/>
      <c r="MON272" s="254"/>
      <c r="MOO272" s="254"/>
      <c r="MOP272" s="254"/>
      <c r="MOQ272" s="254"/>
      <c r="MOR272" s="254"/>
      <c r="MOS272" s="254"/>
      <c r="MOT272" s="254"/>
      <c r="MOU272" s="254"/>
      <c r="MOV272" s="254"/>
      <c r="MOW272" s="254"/>
      <c r="MOX272" s="254"/>
      <c r="MOY272" s="254"/>
      <c r="MOZ272" s="254"/>
      <c r="MPA272" s="254"/>
      <c r="MPB272" s="254"/>
      <c r="MPC272" s="254"/>
      <c r="MPD272" s="254"/>
      <c r="MPE272" s="254"/>
      <c r="MPF272" s="254"/>
      <c r="MPG272" s="254"/>
      <c r="MPH272" s="254"/>
      <c r="MPI272" s="254"/>
      <c r="MPJ272" s="254"/>
      <c r="MPK272" s="254"/>
      <c r="MPL272" s="254"/>
      <c r="MPM272" s="254"/>
      <c r="MPN272" s="254"/>
      <c r="MPO272" s="254"/>
      <c r="MPP272" s="254"/>
      <c r="MPQ272" s="254"/>
      <c r="MPR272" s="254"/>
      <c r="MPS272" s="254"/>
      <c r="MPT272" s="254"/>
      <c r="MPU272" s="254"/>
      <c r="MPV272" s="254"/>
      <c r="MPW272" s="254"/>
      <c r="MPX272" s="254"/>
      <c r="MPY272" s="254"/>
      <c r="MPZ272" s="254"/>
      <c r="MQA272" s="254"/>
      <c r="MQB272" s="254"/>
      <c r="MQC272" s="254"/>
      <c r="MQD272" s="254"/>
      <c r="MQE272" s="254"/>
      <c r="MQF272" s="254"/>
      <c r="MQG272" s="254"/>
      <c r="MQH272" s="254"/>
      <c r="MQI272" s="254"/>
      <c r="MQJ272" s="254"/>
      <c r="MQK272" s="254"/>
      <c r="MQL272" s="254"/>
      <c r="MQM272" s="254"/>
      <c r="MQN272" s="254"/>
      <c r="MQO272" s="254"/>
      <c r="MQP272" s="254"/>
      <c r="MQQ272" s="254"/>
      <c r="MQR272" s="254"/>
      <c r="MQS272" s="254"/>
      <c r="MQT272" s="254"/>
      <c r="MQU272" s="254"/>
      <c r="MQV272" s="254"/>
      <c r="MQW272" s="254"/>
      <c r="MQX272" s="254"/>
      <c r="MQY272" s="254"/>
      <c r="MQZ272" s="254"/>
      <c r="MRA272" s="254"/>
      <c r="MRB272" s="254"/>
      <c r="MRC272" s="254"/>
      <c r="MRD272" s="254"/>
      <c r="MRE272" s="254"/>
      <c r="MRF272" s="254"/>
      <c r="MRG272" s="254"/>
      <c r="MRH272" s="254"/>
      <c r="MRI272" s="254"/>
      <c r="MRJ272" s="254"/>
      <c r="MRK272" s="254"/>
      <c r="MRL272" s="254"/>
      <c r="MRM272" s="254"/>
      <c r="MRN272" s="254"/>
      <c r="MRO272" s="254"/>
      <c r="MRP272" s="254"/>
      <c r="MRQ272" s="254"/>
      <c r="MRR272" s="254"/>
      <c r="MRS272" s="254"/>
      <c r="MRT272" s="254"/>
      <c r="MRU272" s="254"/>
      <c r="MRV272" s="254"/>
      <c r="MRW272" s="254"/>
      <c r="MRX272" s="254"/>
      <c r="MRY272" s="254"/>
      <c r="MRZ272" s="254"/>
      <c r="MSA272" s="254"/>
      <c r="MSB272" s="254"/>
      <c r="MSC272" s="254"/>
      <c r="MSD272" s="254"/>
      <c r="MSE272" s="254"/>
      <c r="MSF272" s="254"/>
      <c r="MSG272" s="254"/>
      <c r="MSH272" s="254"/>
      <c r="MSI272" s="254"/>
      <c r="MSJ272" s="254"/>
      <c r="MSK272" s="254"/>
      <c r="MSL272" s="254"/>
      <c r="MSM272" s="254"/>
      <c r="MSN272" s="254"/>
      <c r="MSO272" s="254"/>
      <c r="MSP272" s="254"/>
      <c r="MSQ272" s="254"/>
      <c r="MSR272" s="254"/>
      <c r="MSS272" s="254"/>
      <c r="MST272" s="254"/>
      <c r="MSU272" s="254"/>
      <c r="MSV272" s="254"/>
      <c r="MSW272" s="254"/>
      <c r="MSX272" s="254"/>
      <c r="MSY272" s="254"/>
      <c r="MSZ272" s="254"/>
      <c r="MTA272" s="254"/>
      <c r="MTB272" s="254"/>
      <c r="MTC272" s="254"/>
      <c r="MTD272" s="254"/>
      <c r="MTE272" s="254"/>
      <c r="MTF272" s="254"/>
      <c r="MTG272" s="254"/>
      <c r="MTH272" s="254"/>
      <c r="MTI272" s="254"/>
      <c r="MTJ272" s="254"/>
      <c r="MTK272" s="254"/>
      <c r="MTL272" s="254"/>
      <c r="MTM272" s="254"/>
      <c r="MTN272" s="254"/>
      <c r="MTO272" s="254"/>
      <c r="MTP272" s="254"/>
      <c r="MTQ272" s="254"/>
      <c r="MTR272" s="254"/>
      <c r="MTS272" s="254"/>
      <c r="MTT272" s="254"/>
      <c r="MTU272" s="254"/>
      <c r="MTV272" s="254"/>
      <c r="MTW272" s="254"/>
      <c r="MTX272" s="254"/>
      <c r="MTY272" s="254"/>
      <c r="MTZ272" s="254"/>
      <c r="MUA272" s="254"/>
      <c r="MUB272" s="254"/>
      <c r="MUC272" s="254"/>
      <c r="MUD272" s="254"/>
      <c r="MUE272" s="254"/>
      <c r="MUF272" s="254"/>
      <c r="MUG272" s="254"/>
      <c r="MUH272" s="254"/>
      <c r="MUI272" s="254"/>
      <c r="MUJ272" s="254"/>
      <c r="MUK272" s="254"/>
      <c r="MUL272" s="254"/>
      <c r="MUM272" s="254"/>
      <c r="MUN272" s="254"/>
      <c r="MUO272" s="254"/>
      <c r="MUP272" s="254"/>
      <c r="MUQ272" s="254"/>
      <c r="MUR272" s="254"/>
      <c r="MUS272" s="254"/>
      <c r="MUT272" s="254"/>
      <c r="MUU272" s="254"/>
      <c r="MUV272" s="254"/>
      <c r="MUW272" s="254"/>
      <c r="MUX272" s="254"/>
      <c r="MUY272" s="254"/>
      <c r="MUZ272" s="254"/>
      <c r="MVA272" s="254"/>
      <c r="MVB272" s="254"/>
      <c r="MVC272" s="254"/>
      <c r="MVD272" s="254"/>
      <c r="MVE272" s="254"/>
      <c r="MVF272" s="254"/>
      <c r="MVG272" s="254"/>
      <c r="MVH272" s="254"/>
      <c r="MVI272" s="254"/>
      <c r="MVJ272" s="254"/>
      <c r="MVK272" s="254"/>
      <c r="MVL272" s="254"/>
      <c r="MVM272" s="254"/>
      <c r="MVN272" s="254"/>
      <c r="MVO272" s="254"/>
      <c r="MVP272" s="254"/>
      <c r="MVQ272" s="254"/>
      <c r="MVR272" s="254"/>
      <c r="MVS272" s="254"/>
      <c r="MVT272" s="254"/>
      <c r="MVU272" s="254"/>
      <c r="MVV272" s="254"/>
      <c r="MVW272" s="254"/>
      <c r="MVX272" s="254"/>
      <c r="MVY272" s="254"/>
      <c r="MVZ272" s="254"/>
      <c r="MWA272" s="254"/>
      <c r="MWB272" s="254"/>
      <c r="MWC272" s="254"/>
      <c r="MWD272" s="254"/>
      <c r="MWE272" s="254"/>
      <c r="MWF272" s="254"/>
      <c r="MWG272" s="254"/>
      <c r="MWH272" s="254"/>
      <c r="MWI272" s="254"/>
      <c r="MWJ272" s="254"/>
      <c r="MWK272" s="254"/>
      <c r="MWL272" s="254"/>
      <c r="MWM272" s="254"/>
      <c r="MWN272" s="254"/>
      <c r="MWO272" s="254"/>
      <c r="MWP272" s="254"/>
      <c r="MWQ272" s="254"/>
      <c r="MWR272" s="254"/>
      <c r="MWS272" s="254"/>
      <c r="MWT272" s="254"/>
      <c r="MWU272" s="254"/>
      <c r="MWV272" s="254"/>
      <c r="MWW272" s="254"/>
      <c r="MWX272" s="254"/>
      <c r="MWY272" s="254"/>
      <c r="MWZ272" s="254"/>
      <c r="MXA272" s="254"/>
      <c r="MXB272" s="254"/>
      <c r="MXC272" s="254"/>
      <c r="MXD272" s="254"/>
      <c r="MXE272" s="254"/>
      <c r="MXF272" s="254"/>
      <c r="MXG272" s="254"/>
      <c r="MXH272" s="254"/>
      <c r="MXI272" s="254"/>
      <c r="MXJ272" s="254"/>
      <c r="MXK272" s="254"/>
      <c r="MXL272" s="254"/>
      <c r="MXM272" s="254"/>
      <c r="MXN272" s="254"/>
      <c r="MXO272" s="254"/>
      <c r="MXP272" s="254"/>
      <c r="MXQ272" s="254"/>
      <c r="MXR272" s="254"/>
      <c r="MXS272" s="254"/>
      <c r="MXT272" s="254"/>
      <c r="MXU272" s="254"/>
      <c r="MXV272" s="254"/>
      <c r="MXW272" s="254"/>
      <c r="MXX272" s="254"/>
      <c r="MXY272" s="254"/>
      <c r="MXZ272" s="254"/>
      <c r="MYA272" s="254"/>
      <c r="MYB272" s="254"/>
      <c r="MYC272" s="254"/>
      <c r="MYD272" s="254"/>
      <c r="MYE272" s="254"/>
      <c r="MYF272" s="254"/>
      <c r="MYG272" s="254"/>
      <c r="MYH272" s="254"/>
      <c r="MYI272" s="254"/>
      <c r="MYJ272" s="254"/>
      <c r="MYK272" s="254"/>
      <c r="MYL272" s="254"/>
      <c r="MYM272" s="254"/>
      <c r="MYN272" s="254"/>
      <c r="MYO272" s="254"/>
      <c r="MYP272" s="254"/>
      <c r="MYQ272" s="254"/>
      <c r="MYR272" s="254"/>
      <c r="MYS272" s="254"/>
      <c r="MYT272" s="254"/>
      <c r="MYU272" s="254"/>
      <c r="MYV272" s="254"/>
      <c r="MYW272" s="254"/>
      <c r="MYX272" s="254"/>
      <c r="MYY272" s="254"/>
      <c r="MYZ272" s="254"/>
      <c r="MZA272" s="254"/>
      <c r="MZB272" s="254"/>
      <c r="MZC272" s="254"/>
      <c r="MZD272" s="254"/>
      <c r="MZE272" s="254"/>
      <c r="MZF272" s="254"/>
      <c r="MZG272" s="254"/>
      <c r="MZH272" s="254"/>
      <c r="MZI272" s="254"/>
      <c r="MZJ272" s="254"/>
      <c r="MZK272" s="254"/>
      <c r="MZL272" s="254"/>
      <c r="MZM272" s="254"/>
      <c r="MZN272" s="254"/>
      <c r="MZO272" s="254"/>
      <c r="MZP272" s="254"/>
      <c r="MZQ272" s="254"/>
      <c r="MZR272" s="254"/>
      <c r="MZS272" s="254"/>
      <c r="MZT272" s="254"/>
      <c r="MZU272" s="254"/>
      <c r="MZV272" s="254"/>
      <c r="MZW272" s="254"/>
      <c r="MZX272" s="254"/>
      <c r="MZY272" s="254"/>
      <c r="MZZ272" s="254"/>
      <c r="NAA272" s="254"/>
      <c r="NAB272" s="254"/>
      <c r="NAC272" s="254"/>
      <c r="NAD272" s="254"/>
      <c r="NAE272" s="254"/>
      <c r="NAF272" s="254"/>
      <c r="NAG272" s="254"/>
      <c r="NAH272" s="254"/>
      <c r="NAI272" s="254"/>
      <c r="NAJ272" s="254"/>
      <c r="NAK272" s="254"/>
      <c r="NAL272" s="254"/>
      <c r="NAM272" s="254"/>
      <c r="NAN272" s="254"/>
      <c r="NAO272" s="254"/>
      <c r="NAP272" s="254"/>
      <c r="NAQ272" s="254"/>
      <c r="NAR272" s="254"/>
      <c r="NAS272" s="254"/>
      <c r="NAT272" s="254"/>
      <c r="NAU272" s="254"/>
      <c r="NAV272" s="254"/>
      <c r="NAW272" s="254"/>
      <c r="NAX272" s="254"/>
      <c r="NAY272" s="254"/>
      <c r="NAZ272" s="254"/>
      <c r="NBA272" s="254"/>
      <c r="NBB272" s="254"/>
      <c r="NBC272" s="254"/>
      <c r="NBD272" s="254"/>
      <c r="NBE272" s="254"/>
      <c r="NBF272" s="254"/>
      <c r="NBG272" s="254"/>
      <c r="NBH272" s="254"/>
      <c r="NBI272" s="254"/>
      <c r="NBJ272" s="254"/>
      <c r="NBK272" s="254"/>
      <c r="NBL272" s="254"/>
      <c r="NBM272" s="254"/>
      <c r="NBN272" s="254"/>
      <c r="NBO272" s="254"/>
      <c r="NBP272" s="254"/>
      <c r="NBQ272" s="254"/>
      <c r="NBR272" s="254"/>
      <c r="NBS272" s="254"/>
      <c r="NBT272" s="254"/>
      <c r="NBU272" s="254"/>
      <c r="NBV272" s="254"/>
      <c r="NBW272" s="254"/>
      <c r="NBX272" s="254"/>
      <c r="NBY272" s="254"/>
      <c r="NBZ272" s="254"/>
      <c r="NCA272" s="254"/>
      <c r="NCB272" s="254"/>
      <c r="NCC272" s="254"/>
      <c r="NCD272" s="254"/>
      <c r="NCE272" s="254"/>
      <c r="NCF272" s="254"/>
      <c r="NCG272" s="254"/>
      <c r="NCH272" s="254"/>
      <c r="NCI272" s="254"/>
      <c r="NCJ272" s="254"/>
      <c r="NCK272" s="254"/>
      <c r="NCL272" s="254"/>
      <c r="NCM272" s="254"/>
      <c r="NCN272" s="254"/>
      <c r="NCO272" s="254"/>
      <c r="NCP272" s="254"/>
      <c r="NCQ272" s="254"/>
      <c r="NCR272" s="254"/>
      <c r="NCS272" s="254"/>
      <c r="NCT272" s="254"/>
      <c r="NCU272" s="254"/>
      <c r="NCV272" s="254"/>
      <c r="NCW272" s="254"/>
      <c r="NCX272" s="254"/>
      <c r="NCY272" s="254"/>
      <c r="NCZ272" s="254"/>
      <c r="NDA272" s="254"/>
      <c r="NDB272" s="254"/>
      <c r="NDC272" s="254"/>
      <c r="NDD272" s="254"/>
      <c r="NDE272" s="254"/>
      <c r="NDF272" s="254"/>
      <c r="NDG272" s="254"/>
      <c r="NDH272" s="254"/>
      <c r="NDI272" s="254"/>
      <c r="NDJ272" s="254"/>
      <c r="NDK272" s="254"/>
      <c r="NDL272" s="254"/>
      <c r="NDM272" s="254"/>
      <c r="NDN272" s="254"/>
      <c r="NDO272" s="254"/>
      <c r="NDP272" s="254"/>
      <c r="NDQ272" s="254"/>
      <c r="NDR272" s="254"/>
      <c r="NDS272" s="254"/>
      <c r="NDT272" s="254"/>
      <c r="NDU272" s="254"/>
      <c r="NDV272" s="254"/>
      <c r="NDW272" s="254"/>
      <c r="NDX272" s="254"/>
      <c r="NDY272" s="254"/>
      <c r="NDZ272" s="254"/>
      <c r="NEA272" s="254"/>
      <c r="NEB272" s="254"/>
      <c r="NEC272" s="254"/>
      <c r="NED272" s="254"/>
      <c r="NEE272" s="254"/>
      <c r="NEF272" s="254"/>
      <c r="NEG272" s="254"/>
      <c r="NEH272" s="254"/>
      <c r="NEI272" s="254"/>
      <c r="NEJ272" s="254"/>
      <c r="NEK272" s="254"/>
      <c r="NEL272" s="254"/>
      <c r="NEM272" s="254"/>
      <c r="NEN272" s="254"/>
      <c r="NEO272" s="254"/>
      <c r="NEP272" s="254"/>
      <c r="NEQ272" s="254"/>
      <c r="NER272" s="254"/>
      <c r="NES272" s="254"/>
      <c r="NET272" s="254"/>
      <c r="NEU272" s="254"/>
      <c r="NEV272" s="254"/>
      <c r="NEW272" s="254"/>
      <c r="NEX272" s="254"/>
      <c r="NEY272" s="254"/>
      <c r="NEZ272" s="254"/>
      <c r="NFA272" s="254"/>
      <c r="NFB272" s="254"/>
      <c r="NFC272" s="254"/>
      <c r="NFD272" s="254"/>
      <c r="NFE272" s="254"/>
      <c r="NFF272" s="254"/>
      <c r="NFG272" s="254"/>
      <c r="NFH272" s="254"/>
      <c r="NFI272" s="254"/>
      <c r="NFJ272" s="254"/>
      <c r="NFK272" s="254"/>
      <c r="NFL272" s="254"/>
      <c r="NFM272" s="254"/>
      <c r="NFN272" s="254"/>
      <c r="NFO272" s="254"/>
      <c r="NFP272" s="254"/>
      <c r="NFQ272" s="254"/>
      <c r="NFR272" s="254"/>
      <c r="NFS272" s="254"/>
      <c r="NFT272" s="254"/>
      <c r="NFU272" s="254"/>
      <c r="NFV272" s="254"/>
      <c r="NFW272" s="254"/>
      <c r="NFX272" s="254"/>
      <c r="NFY272" s="254"/>
      <c r="NFZ272" s="254"/>
      <c r="NGA272" s="254"/>
      <c r="NGB272" s="254"/>
      <c r="NGC272" s="254"/>
      <c r="NGD272" s="254"/>
      <c r="NGE272" s="254"/>
      <c r="NGF272" s="254"/>
      <c r="NGG272" s="254"/>
      <c r="NGH272" s="254"/>
      <c r="NGI272" s="254"/>
      <c r="NGJ272" s="254"/>
      <c r="NGK272" s="254"/>
      <c r="NGL272" s="254"/>
      <c r="NGM272" s="254"/>
      <c r="NGN272" s="254"/>
      <c r="NGO272" s="254"/>
      <c r="NGP272" s="254"/>
      <c r="NGQ272" s="254"/>
      <c r="NGR272" s="254"/>
      <c r="NGS272" s="254"/>
      <c r="NGT272" s="254"/>
      <c r="NGU272" s="254"/>
      <c r="NGV272" s="254"/>
      <c r="NGW272" s="254"/>
      <c r="NGX272" s="254"/>
      <c r="NGY272" s="254"/>
      <c r="NGZ272" s="254"/>
      <c r="NHA272" s="254"/>
      <c r="NHB272" s="254"/>
      <c r="NHC272" s="254"/>
      <c r="NHD272" s="254"/>
      <c r="NHE272" s="254"/>
      <c r="NHF272" s="254"/>
      <c r="NHG272" s="254"/>
      <c r="NHH272" s="254"/>
      <c r="NHI272" s="254"/>
      <c r="NHJ272" s="254"/>
      <c r="NHK272" s="254"/>
      <c r="NHL272" s="254"/>
      <c r="NHM272" s="254"/>
      <c r="NHN272" s="254"/>
      <c r="NHO272" s="254"/>
      <c r="NHP272" s="254"/>
      <c r="NHQ272" s="254"/>
      <c r="NHR272" s="254"/>
      <c r="NHS272" s="254"/>
      <c r="NHT272" s="254"/>
      <c r="NHU272" s="254"/>
      <c r="NHV272" s="254"/>
      <c r="NHW272" s="254"/>
      <c r="NHX272" s="254"/>
      <c r="NHY272" s="254"/>
      <c r="NHZ272" s="254"/>
      <c r="NIA272" s="254"/>
      <c r="NIB272" s="254"/>
      <c r="NIC272" s="254"/>
      <c r="NID272" s="254"/>
      <c r="NIE272" s="254"/>
      <c r="NIF272" s="254"/>
      <c r="NIG272" s="254"/>
      <c r="NIH272" s="254"/>
      <c r="NII272" s="254"/>
      <c r="NIJ272" s="254"/>
      <c r="NIK272" s="254"/>
      <c r="NIL272" s="254"/>
      <c r="NIM272" s="254"/>
      <c r="NIN272" s="254"/>
      <c r="NIO272" s="254"/>
      <c r="NIP272" s="254"/>
      <c r="NIQ272" s="254"/>
      <c r="NIR272" s="254"/>
      <c r="NIS272" s="254"/>
      <c r="NIT272" s="254"/>
      <c r="NIU272" s="254"/>
      <c r="NIV272" s="254"/>
      <c r="NIW272" s="254"/>
      <c r="NIX272" s="254"/>
      <c r="NIY272" s="254"/>
      <c r="NIZ272" s="254"/>
      <c r="NJA272" s="254"/>
      <c r="NJB272" s="254"/>
      <c r="NJC272" s="254"/>
      <c r="NJD272" s="254"/>
      <c r="NJE272" s="254"/>
      <c r="NJF272" s="254"/>
      <c r="NJG272" s="254"/>
      <c r="NJH272" s="254"/>
      <c r="NJI272" s="254"/>
      <c r="NJJ272" s="254"/>
      <c r="NJK272" s="254"/>
      <c r="NJL272" s="254"/>
      <c r="NJM272" s="254"/>
      <c r="NJN272" s="254"/>
      <c r="NJO272" s="254"/>
      <c r="NJP272" s="254"/>
      <c r="NJQ272" s="254"/>
      <c r="NJR272" s="254"/>
      <c r="NJS272" s="254"/>
      <c r="NJT272" s="254"/>
      <c r="NJU272" s="254"/>
      <c r="NJV272" s="254"/>
      <c r="NJW272" s="254"/>
      <c r="NJX272" s="254"/>
      <c r="NJY272" s="254"/>
      <c r="NJZ272" s="254"/>
      <c r="NKA272" s="254"/>
      <c r="NKB272" s="254"/>
      <c r="NKC272" s="254"/>
      <c r="NKD272" s="254"/>
      <c r="NKE272" s="254"/>
      <c r="NKF272" s="254"/>
      <c r="NKG272" s="254"/>
      <c r="NKH272" s="254"/>
      <c r="NKI272" s="254"/>
      <c r="NKJ272" s="254"/>
      <c r="NKK272" s="254"/>
      <c r="NKL272" s="254"/>
      <c r="NKM272" s="254"/>
      <c r="NKN272" s="254"/>
      <c r="NKO272" s="254"/>
      <c r="NKP272" s="254"/>
      <c r="NKQ272" s="254"/>
      <c r="NKR272" s="254"/>
      <c r="NKS272" s="254"/>
      <c r="NKT272" s="254"/>
      <c r="NKU272" s="254"/>
      <c r="NKV272" s="254"/>
      <c r="NKW272" s="254"/>
      <c r="NKX272" s="254"/>
      <c r="NKY272" s="254"/>
      <c r="NKZ272" s="254"/>
      <c r="NLA272" s="254"/>
      <c r="NLB272" s="254"/>
      <c r="NLC272" s="254"/>
      <c r="NLD272" s="254"/>
      <c r="NLE272" s="254"/>
      <c r="NLF272" s="254"/>
      <c r="NLG272" s="254"/>
      <c r="NLH272" s="254"/>
      <c r="NLI272" s="254"/>
      <c r="NLJ272" s="254"/>
      <c r="NLK272" s="254"/>
      <c r="NLL272" s="254"/>
      <c r="NLM272" s="254"/>
      <c r="NLN272" s="254"/>
      <c r="NLO272" s="254"/>
      <c r="NLP272" s="254"/>
      <c r="NLQ272" s="254"/>
      <c r="NLR272" s="254"/>
      <c r="NLS272" s="254"/>
      <c r="NLT272" s="254"/>
      <c r="NLU272" s="254"/>
      <c r="NLV272" s="254"/>
      <c r="NLW272" s="254"/>
      <c r="NLX272" s="254"/>
      <c r="NLY272" s="254"/>
      <c r="NLZ272" s="254"/>
      <c r="NMA272" s="254"/>
      <c r="NMB272" s="254"/>
      <c r="NMC272" s="254"/>
      <c r="NMD272" s="254"/>
      <c r="NME272" s="254"/>
      <c r="NMF272" s="254"/>
      <c r="NMG272" s="254"/>
      <c r="NMH272" s="254"/>
      <c r="NMI272" s="254"/>
      <c r="NMJ272" s="254"/>
      <c r="NMK272" s="254"/>
      <c r="NML272" s="254"/>
      <c r="NMM272" s="254"/>
      <c r="NMN272" s="254"/>
      <c r="NMO272" s="254"/>
      <c r="NMP272" s="254"/>
      <c r="NMQ272" s="254"/>
      <c r="NMR272" s="254"/>
      <c r="NMS272" s="254"/>
      <c r="NMT272" s="254"/>
      <c r="NMU272" s="254"/>
      <c r="NMV272" s="254"/>
      <c r="NMW272" s="254"/>
      <c r="NMX272" s="254"/>
      <c r="NMY272" s="254"/>
      <c r="NMZ272" s="254"/>
      <c r="NNA272" s="254"/>
      <c r="NNB272" s="254"/>
      <c r="NNC272" s="254"/>
      <c r="NND272" s="254"/>
      <c r="NNE272" s="254"/>
      <c r="NNF272" s="254"/>
      <c r="NNG272" s="254"/>
      <c r="NNH272" s="254"/>
      <c r="NNI272" s="254"/>
      <c r="NNJ272" s="254"/>
      <c r="NNK272" s="254"/>
      <c r="NNL272" s="254"/>
      <c r="NNM272" s="254"/>
      <c r="NNN272" s="254"/>
      <c r="NNO272" s="254"/>
      <c r="NNP272" s="254"/>
      <c r="NNQ272" s="254"/>
      <c r="NNR272" s="254"/>
      <c r="NNS272" s="254"/>
      <c r="NNT272" s="254"/>
      <c r="NNU272" s="254"/>
      <c r="NNV272" s="254"/>
      <c r="NNW272" s="254"/>
      <c r="NNX272" s="254"/>
      <c r="NNY272" s="254"/>
      <c r="NNZ272" s="254"/>
      <c r="NOA272" s="254"/>
      <c r="NOB272" s="254"/>
      <c r="NOC272" s="254"/>
      <c r="NOD272" s="254"/>
      <c r="NOE272" s="254"/>
      <c r="NOF272" s="254"/>
      <c r="NOG272" s="254"/>
      <c r="NOH272" s="254"/>
      <c r="NOI272" s="254"/>
      <c r="NOJ272" s="254"/>
      <c r="NOK272" s="254"/>
      <c r="NOL272" s="254"/>
      <c r="NOM272" s="254"/>
      <c r="NON272" s="254"/>
      <c r="NOO272" s="254"/>
      <c r="NOP272" s="254"/>
      <c r="NOQ272" s="254"/>
      <c r="NOR272" s="254"/>
      <c r="NOS272" s="254"/>
      <c r="NOT272" s="254"/>
      <c r="NOU272" s="254"/>
      <c r="NOV272" s="254"/>
      <c r="NOW272" s="254"/>
      <c r="NOX272" s="254"/>
      <c r="NOY272" s="254"/>
      <c r="NOZ272" s="254"/>
      <c r="NPA272" s="254"/>
      <c r="NPB272" s="254"/>
      <c r="NPC272" s="254"/>
      <c r="NPD272" s="254"/>
      <c r="NPE272" s="254"/>
      <c r="NPF272" s="254"/>
      <c r="NPG272" s="254"/>
      <c r="NPH272" s="254"/>
      <c r="NPI272" s="254"/>
      <c r="NPJ272" s="254"/>
      <c r="NPK272" s="254"/>
      <c r="NPL272" s="254"/>
      <c r="NPM272" s="254"/>
      <c r="NPN272" s="254"/>
      <c r="NPO272" s="254"/>
      <c r="NPP272" s="254"/>
      <c r="NPQ272" s="254"/>
      <c r="NPR272" s="254"/>
      <c r="NPS272" s="254"/>
      <c r="NPT272" s="254"/>
      <c r="NPU272" s="254"/>
      <c r="NPV272" s="254"/>
      <c r="NPW272" s="254"/>
      <c r="NPX272" s="254"/>
      <c r="NPY272" s="254"/>
      <c r="NPZ272" s="254"/>
      <c r="NQA272" s="254"/>
      <c r="NQB272" s="254"/>
      <c r="NQC272" s="254"/>
      <c r="NQD272" s="254"/>
      <c r="NQE272" s="254"/>
      <c r="NQF272" s="254"/>
      <c r="NQG272" s="254"/>
      <c r="NQH272" s="254"/>
      <c r="NQI272" s="254"/>
      <c r="NQJ272" s="254"/>
      <c r="NQK272" s="254"/>
      <c r="NQL272" s="254"/>
      <c r="NQM272" s="254"/>
      <c r="NQN272" s="254"/>
      <c r="NQO272" s="254"/>
      <c r="NQP272" s="254"/>
      <c r="NQQ272" s="254"/>
      <c r="NQR272" s="254"/>
      <c r="NQS272" s="254"/>
      <c r="NQT272" s="254"/>
      <c r="NQU272" s="254"/>
      <c r="NQV272" s="254"/>
      <c r="NQW272" s="254"/>
      <c r="NQX272" s="254"/>
      <c r="NQY272" s="254"/>
      <c r="NQZ272" s="254"/>
      <c r="NRA272" s="254"/>
      <c r="NRB272" s="254"/>
      <c r="NRC272" s="254"/>
      <c r="NRD272" s="254"/>
      <c r="NRE272" s="254"/>
      <c r="NRF272" s="254"/>
      <c r="NRG272" s="254"/>
      <c r="NRH272" s="254"/>
      <c r="NRI272" s="254"/>
      <c r="NRJ272" s="254"/>
      <c r="NRK272" s="254"/>
      <c r="NRL272" s="254"/>
      <c r="NRM272" s="254"/>
      <c r="NRN272" s="254"/>
      <c r="NRO272" s="254"/>
      <c r="NRP272" s="254"/>
      <c r="NRQ272" s="254"/>
      <c r="NRR272" s="254"/>
      <c r="NRS272" s="254"/>
      <c r="NRT272" s="254"/>
      <c r="NRU272" s="254"/>
      <c r="NRV272" s="254"/>
      <c r="NRW272" s="254"/>
      <c r="NRX272" s="254"/>
      <c r="NRY272" s="254"/>
      <c r="NRZ272" s="254"/>
      <c r="NSA272" s="254"/>
      <c r="NSB272" s="254"/>
      <c r="NSC272" s="254"/>
      <c r="NSD272" s="254"/>
      <c r="NSE272" s="254"/>
      <c r="NSF272" s="254"/>
      <c r="NSG272" s="254"/>
      <c r="NSH272" s="254"/>
      <c r="NSI272" s="254"/>
      <c r="NSJ272" s="254"/>
      <c r="NSK272" s="254"/>
      <c r="NSL272" s="254"/>
      <c r="NSM272" s="254"/>
      <c r="NSN272" s="254"/>
      <c r="NSO272" s="254"/>
      <c r="NSP272" s="254"/>
      <c r="NSQ272" s="254"/>
      <c r="NSR272" s="254"/>
      <c r="NSS272" s="254"/>
      <c r="NST272" s="254"/>
      <c r="NSU272" s="254"/>
      <c r="NSV272" s="254"/>
      <c r="NSW272" s="254"/>
      <c r="NSX272" s="254"/>
      <c r="NSY272" s="254"/>
      <c r="NSZ272" s="254"/>
      <c r="NTA272" s="254"/>
      <c r="NTB272" s="254"/>
      <c r="NTC272" s="254"/>
      <c r="NTD272" s="254"/>
      <c r="NTE272" s="254"/>
      <c r="NTF272" s="254"/>
      <c r="NTG272" s="254"/>
      <c r="NTH272" s="254"/>
      <c r="NTI272" s="254"/>
      <c r="NTJ272" s="254"/>
      <c r="NTK272" s="254"/>
      <c r="NTL272" s="254"/>
      <c r="NTM272" s="254"/>
      <c r="NTN272" s="254"/>
      <c r="NTO272" s="254"/>
      <c r="NTP272" s="254"/>
      <c r="NTQ272" s="254"/>
      <c r="NTR272" s="254"/>
      <c r="NTS272" s="254"/>
      <c r="NTT272" s="254"/>
      <c r="NTU272" s="254"/>
      <c r="NTV272" s="254"/>
      <c r="NTW272" s="254"/>
      <c r="NTX272" s="254"/>
      <c r="NTY272" s="254"/>
      <c r="NTZ272" s="254"/>
      <c r="NUA272" s="254"/>
      <c r="NUB272" s="254"/>
      <c r="NUC272" s="254"/>
      <c r="NUD272" s="254"/>
      <c r="NUE272" s="254"/>
      <c r="NUF272" s="254"/>
      <c r="NUG272" s="254"/>
      <c r="NUH272" s="254"/>
      <c r="NUI272" s="254"/>
      <c r="NUJ272" s="254"/>
      <c r="NUK272" s="254"/>
      <c r="NUL272" s="254"/>
      <c r="NUM272" s="254"/>
      <c r="NUN272" s="254"/>
      <c r="NUO272" s="254"/>
      <c r="NUP272" s="254"/>
      <c r="NUQ272" s="254"/>
      <c r="NUR272" s="254"/>
      <c r="NUS272" s="254"/>
      <c r="NUT272" s="254"/>
      <c r="NUU272" s="254"/>
      <c r="NUV272" s="254"/>
      <c r="NUW272" s="254"/>
      <c r="NUX272" s="254"/>
      <c r="NUY272" s="254"/>
      <c r="NUZ272" s="254"/>
      <c r="NVA272" s="254"/>
      <c r="NVB272" s="254"/>
      <c r="NVC272" s="254"/>
      <c r="NVD272" s="254"/>
      <c r="NVE272" s="254"/>
      <c r="NVF272" s="254"/>
      <c r="NVG272" s="254"/>
      <c r="NVH272" s="254"/>
      <c r="NVI272" s="254"/>
      <c r="NVJ272" s="254"/>
      <c r="NVK272" s="254"/>
      <c r="NVL272" s="254"/>
      <c r="NVM272" s="254"/>
      <c r="NVN272" s="254"/>
      <c r="NVO272" s="254"/>
      <c r="NVP272" s="254"/>
      <c r="NVQ272" s="254"/>
      <c r="NVR272" s="254"/>
      <c r="NVS272" s="254"/>
      <c r="NVT272" s="254"/>
      <c r="NVU272" s="254"/>
      <c r="NVV272" s="254"/>
      <c r="NVW272" s="254"/>
      <c r="NVX272" s="254"/>
      <c r="NVY272" s="254"/>
      <c r="NVZ272" s="254"/>
      <c r="NWA272" s="254"/>
      <c r="NWB272" s="254"/>
      <c r="NWC272" s="254"/>
      <c r="NWD272" s="254"/>
      <c r="NWE272" s="254"/>
      <c r="NWF272" s="254"/>
      <c r="NWG272" s="254"/>
      <c r="NWH272" s="254"/>
      <c r="NWI272" s="254"/>
      <c r="NWJ272" s="254"/>
      <c r="NWK272" s="254"/>
      <c r="NWL272" s="254"/>
      <c r="NWM272" s="254"/>
      <c r="NWN272" s="254"/>
      <c r="NWO272" s="254"/>
      <c r="NWP272" s="254"/>
      <c r="NWQ272" s="254"/>
      <c r="NWR272" s="254"/>
      <c r="NWS272" s="254"/>
      <c r="NWT272" s="254"/>
      <c r="NWU272" s="254"/>
      <c r="NWV272" s="254"/>
      <c r="NWW272" s="254"/>
      <c r="NWX272" s="254"/>
      <c r="NWY272" s="254"/>
      <c r="NWZ272" s="254"/>
      <c r="NXA272" s="254"/>
      <c r="NXB272" s="254"/>
      <c r="NXC272" s="254"/>
      <c r="NXD272" s="254"/>
      <c r="NXE272" s="254"/>
      <c r="NXF272" s="254"/>
      <c r="NXG272" s="254"/>
      <c r="NXH272" s="254"/>
      <c r="NXI272" s="254"/>
      <c r="NXJ272" s="254"/>
      <c r="NXK272" s="254"/>
      <c r="NXL272" s="254"/>
      <c r="NXM272" s="254"/>
      <c r="NXN272" s="254"/>
      <c r="NXO272" s="254"/>
      <c r="NXP272" s="254"/>
      <c r="NXQ272" s="254"/>
      <c r="NXR272" s="254"/>
      <c r="NXS272" s="254"/>
      <c r="NXT272" s="254"/>
      <c r="NXU272" s="254"/>
      <c r="NXV272" s="254"/>
      <c r="NXW272" s="254"/>
      <c r="NXX272" s="254"/>
      <c r="NXY272" s="254"/>
      <c r="NXZ272" s="254"/>
      <c r="NYA272" s="254"/>
      <c r="NYB272" s="254"/>
      <c r="NYC272" s="254"/>
      <c r="NYD272" s="254"/>
      <c r="NYE272" s="254"/>
      <c r="NYF272" s="254"/>
      <c r="NYG272" s="254"/>
      <c r="NYH272" s="254"/>
      <c r="NYI272" s="254"/>
      <c r="NYJ272" s="254"/>
      <c r="NYK272" s="254"/>
      <c r="NYL272" s="254"/>
      <c r="NYM272" s="254"/>
      <c r="NYN272" s="254"/>
      <c r="NYO272" s="254"/>
      <c r="NYP272" s="254"/>
      <c r="NYQ272" s="254"/>
      <c r="NYR272" s="254"/>
      <c r="NYS272" s="254"/>
      <c r="NYT272" s="254"/>
      <c r="NYU272" s="254"/>
      <c r="NYV272" s="254"/>
      <c r="NYW272" s="254"/>
      <c r="NYX272" s="254"/>
      <c r="NYY272" s="254"/>
      <c r="NYZ272" s="254"/>
      <c r="NZA272" s="254"/>
      <c r="NZB272" s="254"/>
      <c r="NZC272" s="254"/>
      <c r="NZD272" s="254"/>
      <c r="NZE272" s="254"/>
      <c r="NZF272" s="254"/>
      <c r="NZG272" s="254"/>
      <c r="NZH272" s="254"/>
      <c r="NZI272" s="254"/>
      <c r="NZJ272" s="254"/>
      <c r="NZK272" s="254"/>
      <c r="NZL272" s="254"/>
      <c r="NZM272" s="254"/>
      <c r="NZN272" s="254"/>
      <c r="NZO272" s="254"/>
      <c r="NZP272" s="254"/>
      <c r="NZQ272" s="254"/>
      <c r="NZR272" s="254"/>
      <c r="NZS272" s="254"/>
      <c r="NZT272" s="254"/>
      <c r="NZU272" s="254"/>
      <c r="NZV272" s="254"/>
      <c r="NZW272" s="254"/>
      <c r="NZX272" s="254"/>
      <c r="NZY272" s="254"/>
      <c r="NZZ272" s="254"/>
      <c r="OAA272" s="254"/>
      <c r="OAB272" s="254"/>
      <c r="OAC272" s="254"/>
      <c r="OAD272" s="254"/>
      <c r="OAE272" s="254"/>
      <c r="OAF272" s="254"/>
      <c r="OAG272" s="254"/>
      <c r="OAH272" s="254"/>
      <c r="OAI272" s="254"/>
      <c r="OAJ272" s="254"/>
      <c r="OAK272" s="254"/>
      <c r="OAL272" s="254"/>
      <c r="OAM272" s="254"/>
      <c r="OAN272" s="254"/>
      <c r="OAO272" s="254"/>
      <c r="OAP272" s="254"/>
      <c r="OAQ272" s="254"/>
      <c r="OAR272" s="254"/>
      <c r="OAS272" s="254"/>
      <c r="OAT272" s="254"/>
      <c r="OAU272" s="254"/>
      <c r="OAV272" s="254"/>
      <c r="OAW272" s="254"/>
      <c r="OAX272" s="254"/>
      <c r="OAY272" s="254"/>
      <c r="OAZ272" s="254"/>
      <c r="OBA272" s="254"/>
      <c r="OBB272" s="254"/>
      <c r="OBC272" s="254"/>
      <c r="OBD272" s="254"/>
      <c r="OBE272" s="254"/>
      <c r="OBF272" s="254"/>
      <c r="OBG272" s="254"/>
      <c r="OBH272" s="254"/>
      <c r="OBI272" s="254"/>
      <c r="OBJ272" s="254"/>
      <c r="OBK272" s="254"/>
      <c r="OBL272" s="254"/>
      <c r="OBM272" s="254"/>
      <c r="OBN272" s="254"/>
      <c r="OBO272" s="254"/>
      <c r="OBP272" s="254"/>
      <c r="OBQ272" s="254"/>
      <c r="OBR272" s="254"/>
      <c r="OBS272" s="254"/>
      <c r="OBT272" s="254"/>
      <c r="OBU272" s="254"/>
      <c r="OBV272" s="254"/>
      <c r="OBW272" s="254"/>
      <c r="OBX272" s="254"/>
      <c r="OBY272" s="254"/>
      <c r="OBZ272" s="254"/>
      <c r="OCA272" s="254"/>
      <c r="OCB272" s="254"/>
      <c r="OCC272" s="254"/>
      <c r="OCD272" s="254"/>
      <c r="OCE272" s="254"/>
      <c r="OCF272" s="254"/>
      <c r="OCG272" s="254"/>
      <c r="OCH272" s="254"/>
      <c r="OCI272" s="254"/>
      <c r="OCJ272" s="254"/>
      <c r="OCK272" s="254"/>
      <c r="OCL272" s="254"/>
      <c r="OCM272" s="254"/>
      <c r="OCN272" s="254"/>
      <c r="OCO272" s="254"/>
      <c r="OCP272" s="254"/>
      <c r="OCQ272" s="254"/>
      <c r="OCR272" s="254"/>
      <c r="OCS272" s="254"/>
      <c r="OCT272" s="254"/>
      <c r="OCU272" s="254"/>
      <c r="OCV272" s="254"/>
      <c r="OCW272" s="254"/>
      <c r="OCX272" s="254"/>
      <c r="OCY272" s="254"/>
      <c r="OCZ272" s="254"/>
      <c r="ODA272" s="254"/>
      <c r="ODB272" s="254"/>
      <c r="ODC272" s="254"/>
      <c r="ODD272" s="254"/>
      <c r="ODE272" s="254"/>
      <c r="ODF272" s="254"/>
      <c r="ODG272" s="254"/>
      <c r="ODH272" s="254"/>
      <c r="ODI272" s="254"/>
      <c r="ODJ272" s="254"/>
      <c r="ODK272" s="254"/>
      <c r="ODL272" s="254"/>
      <c r="ODM272" s="254"/>
      <c r="ODN272" s="254"/>
      <c r="ODO272" s="254"/>
      <c r="ODP272" s="254"/>
      <c r="ODQ272" s="254"/>
      <c r="ODR272" s="254"/>
      <c r="ODS272" s="254"/>
      <c r="ODT272" s="254"/>
      <c r="ODU272" s="254"/>
      <c r="ODV272" s="254"/>
      <c r="ODW272" s="254"/>
      <c r="ODX272" s="254"/>
      <c r="ODY272" s="254"/>
      <c r="ODZ272" s="254"/>
      <c r="OEA272" s="254"/>
      <c r="OEB272" s="254"/>
      <c r="OEC272" s="254"/>
      <c r="OED272" s="254"/>
      <c r="OEE272" s="254"/>
      <c r="OEF272" s="254"/>
      <c r="OEG272" s="254"/>
      <c r="OEH272" s="254"/>
      <c r="OEI272" s="254"/>
      <c r="OEJ272" s="254"/>
      <c r="OEK272" s="254"/>
      <c r="OEL272" s="254"/>
      <c r="OEM272" s="254"/>
      <c r="OEN272" s="254"/>
      <c r="OEO272" s="254"/>
      <c r="OEP272" s="254"/>
      <c r="OEQ272" s="254"/>
      <c r="OER272" s="254"/>
      <c r="OES272" s="254"/>
      <c r="OET272" s="254"/>
      <c r="OEU272" s="254"/>
      <c r="OEV272" s="254"/>
      <c r="OEW272" s="254"/>
      <c r="OEX272" s="254"/>
      <c r="OEY272" s="254"/>
      <c r="OEZ272" s="254"/>
      <c r="OFA272" s="254"/>
      <c r="OFB272" s="254"/>
      <c r="OFC272" s="254"/>
      <c r="OFD272" s="254"/>
      <c r="OFE272" s="254"/>
      <c r="OFF272" s="254"/>
      <c r="OFG272" s="254"/>
      <c r="OFH272" s="254"/>
      <c r="OFI272" s="254"/>
      <c r="OFJ272" s="254"/>
      <c r="OFK272" s="254"/>
      <c r="OFL272" s="254"/>
      <c r="OFM272" s="254"/>
      <c r="OFN272" s="254"/>
      <c r="OFO272" s="254"/>
      <c r="OFP272" s="254"/>
      <c r="OFQ272" s="254"/>
      <c r="OFR272" s="254"/>
      <c r="OFS272" s="254"/>
      <c r="OFT272" s="254"/>
      <c r="OFU272" s="254"/>
      <c r="OFV272" s="254"/>
      <c r="OFW272" s="254"/>
      <c r="OFX272" s="254"/>
      <c r="OFY272" s="254"/>
      <c r="OFZ272" s="254"/>
      <c r="OGA272" s="254"/>
      <c r="OGB272" s="254"/>
      <c r="OGC272" s="254"/>
      <c r="OGD272" s="254"/>
      <c r="OGE272" s="254"/>
      <c r="OGF272" s="254"/>
      <c r="OGG272" s="254"/>
      <c r="OGH272" s="254"/>
      <c r="OGI272" s="254"/>
      <c r="OGJ272" s="254"/>
      <c r="OGK272" s="254"/>
      <c r="OGL272" s="254"/>
      <c r="OGM272" s="254"/>
      <c r="OGN272" s="254"/>
      <c r="OGO272" s="254"/>
      <c r="OGP272" s="254"/>
      <c r="OGQ272" s="254"/>
      <c r="OGR272" s="254"/>
      <c r="OGS272" s="254"/>
      <c r="OGT272" s="254"/>
      <c r="OGU272" s="254"/>
      <c r="OGV272" s="254"/>
      <c r="OGW272" s="254"/>
      <c r="OGX272" s="254"/>
      <c r="OGY272" s="254"/>
      <c r="OGZ272" s="254"/>
      <c r="OHA272" s="254"/>
      <c r="OHB272" s="254"/>
      <c r="OHC272" s="254"/>
      <c r="OHD272" s="254"/>
      <c r="OHE272" s="254"/>
      <c r="OHF272" s="254"/>
      <c r="OHG272" s="254"/>
      <c r="OHH272" s="254"/>
      <c r="OHI272" s="254"/>
      <c r="OHJ272" s="254"/>
      <c r="OHK272" s="254"/>
      <c r="OHL272" s="254"/>
      <c r="OHM272" s="254"/>
      <c r="OHN272" s="254"/>
      <c r="OHO272" s="254"/>
      <c r="OHP272" s="254"/>
      <c r="OHQ272" s="254"/>
      <c r="OHR272" s="254"/>
      <c r="OHS272" s="254"/>
      <c r="OHT272" s="254"/>
      <c r="OHU272" s="254"/>
      <c r="OHV272" s="254"/>
      <c r="OHW272" s="254"/>
      <c r="OHX272" s="254"/>
      <c r="OHY272" s="254"/>
      <c r="OHZ272" s="254"/>
      <c r="OIA272" s="254"/>
      <c r="OIB272" s="254"/>
      <c r="OIC272" s="254"/>
      <c r="OID272" s="254"/>
      <c r="OIE272" s="254"/>
      <c r="OIF272" s="254"/>
      <c r="OIG272" s="254"/>
      <c r="OIH272" s="254"/>
      <c r="OII272" s="254"/>
      <c r="OIJ272" s="254"/>
      <c r="OIK272" s="254"/>
      <c r="OIL272" s="254"/>
      <c r="OIM272" s="254"/>
      <c r="OIN272" s="254"/>
      <c r="OIO272" s="254"/>
      <c r="OIP272" s="254"/>
      <c r="OIQ272" s="254"/>
      <c r="OIR272" s="254"/>
      <c r="OIS272" s="254"/>
      <c r="OIT272" s="254"/>
      <c r="OIU272" s="254"/>
      <c r="OIV272" s="254"/>
      <c r="OIW272" s="254"/>
      <c r="OIX272" s="254"/>
      <c r="OIY272" s="254"/>
      <c r="OIZ272" s="254"/>
      <c r="OJA272" s="254"/>
      <c r="OJB272" s="254"/>
      <c r="OJC272" s="254"/>
      <c r="OJD272" s="254"/>
      <c r="OJE272" s="254"/>
      <c r="OJF272" s="254"/>
      <c r="OJG272" s="254"/>
      <c r="OJH272" s="254"/>
      <c r="OJI272" s="254"/>
      <c r="OJJ272" s="254"/>
      <c r="OJK272" s="254"/>
      <c r="OJL272" s="254"/>
      <c r="OJM272" s="254"/>
      <c r="OJN272" s="254"/>
      <c r="OJO272" s="254"/>
      <c r="OJP272" s="254"/>
      <c r="OJQ272" s="254"/>
      <c r="OJR272" s="254"/>
      <c r="OJS272" s="254"/>
      <c r="OJT272" s="254"/>
      <c r="OJU272" s="254"/>
      <c r="OJV272" s="254"/>
      <c r="OJW272" s="254"/>
      <c r="OJX272" s="254"/>
      <c r="OJY272" s="254"/>
      <c r="OJZ272" s="254"/>
      <c r="OKA272" s="254"/>
      <c r="OKB272" s="254"/>
      <c r="OKC272" s="254"/>
      <c r="OKD272" s="254"/>
      <c r="OKE272" s="254"/>
      <c r="OKF272" s="254"/>
      <c r="OKG272" s="254"/>
      <c r="OKH272" s="254"/>
      <c r="OKI272" s="254"/>
      <c r="OKJ272" s="254"/>
      <c r="OKK272" s="254"/>
      <c r="OKL272" s="254"/>
      <c r="OKM272" s="254"/>
      <c r="OKN272" s="254"/>
      <c r="OKO272" s="254"/>
      <c r="OKP272" s="254"/>
      <c r="OKQ272" s="254"/>
      <c r="OKR272" s="254"/>
      <c r="OKS272" s="254"/>
      <c r="OKT272" s="254"/>
      <c r="OKU272" s="254"/>
      <c r="OKV272" s="254"/>
      <c r="OKW272" s="254"/>
      <c r="OKX272" s="254"/>
      <c r="OKY272" s="254"/>
      <c r="OKZ272" s="254"/>
      <c r="OLA272" s="254"/>
      <c r="OLB272" s="254"/>
      <c r="OLC272" s="254"/>
      <c r="OLD272" s="254"/>
      <c r="OLE272" s="254"/>
      <c r="OLF272" s="254"/>
      <c r="OLG272" s="254"/>
      <c r="OLH272" s="254"/>
      <c r="OLI272" s="254"/>
      <c r="OLJ272" s="254"/>
      <c r="OLK272" s="254"/>
      <c r="OLL272" s="254"/>
      <c r="OLM272" s="254"/>
      <c r="OLN272" s="254"/>
      <c r="OLO272" s="254"/>
      <c r="OLP272" s="254"/>
      <c r="OLQ272" s="254"/>
      <c r="OLR272" s="254"/>
      <c r="OLS272" s="254"/>
      <c r="OLT272" s="254"/>
      <c r="OLU272" s="254"/>
      <c r="OLV272" s="254"/>
      <c r="OLW272" s="254"/>
      <c r="OLX272" s="254"/>
      <c r="OLY272" s="254"/>
      <c r="OLZ272" s="254"/>
      <c r="OMA272" s="254"/>
      <c r="OMB272" s="254"/>
      <c r="OMC272" s="254"/>
      <c r="OMD272" s="254"/>
      <c r="OME272" s="254"/>
      <c r="OMF272" s="254"/>
      <c r="OMG272" s="254"/>
      <c r="OMH272" s="254"/>
      <c r="OMI272" s="254"/>
      <c r="OMJ272" s="254"/>
      <c r="OMK272" s="254"/>
      <c r="OML272" s="254"/>
      <c r="OMM272" s="254"/>
      <c r="OMN272" s="254"/>
      <c r="OMO272" s="254"/>
      <c r="OMP272" s="254"/>
      <c r="OMQ272" s="254"/>
      <c r="OMR272" s="254"/>
      <c r="OMS272" s="254"/>
      <c r="OMT272" s="254"/>
      <c r="OMU272" s="254"/>
      <c r="OMV272" s="254"/>
      <c r="OMW272" s="254"/>
      <c r="OMX272" s="254"/>
      <c r="OMY272" s="254"/>
      <c r="OMZ272" s="254"/>
      <c r="ONA272" s="254"/>
      <c r="ONB272" s="254"/>
      <c r="ONC272" s="254"/>
      <c r="OND272" s="254"/>
      <c r="ONE272" s="254"/>
      <c r="ONF272" s="254"/>
      <c r="ONG272" s="254"/>
      <c r="ONH272" s="254"/>
      <c r="ONI272" s="254"/>
      <c r="ONJ272" s="254"/>
      <c r="ONK272" s="254"/>
      <c r="ONL272" s="254"/>
      <c r="ONM272" s="254"/>
      <c r="ONN272" s="254"/>
      <c r="ONO272" s="254"/>
      <c r="ONP272" s="254"/>
      <c r="ONQ272" s="254"/>
      <c r="ONR272" s="254"/>
      <c r="ONS272" s="254"/>
      <c r="ONT272" s="254"/>
      <c r="ONU272" s="254"/>
      <c r="ONV272" s="254"/>
      <c r="ONW272" s="254"/>
      <c r="ONX272" s="254"/>
      <c r="ONY272" s="254"/>
      <c r="ONZ272" s="254"/>
      <c r="OOA272" s="254"/>
      <c r="OOB272" s="254"/>
      <c r="OOC272" s="254"/>
      <c r="OOD272" s="254"/>
      <c r="OOE272" s="254"/>
      <c r="OOF272" s="254"/>
      <c r="OOG272" s="254"/>
      <c r="OOH272" s="254"/>
      <c r="OOI272" s="254"/>
      <c r="OOJ272" s="254"/>
      <c r="OOK272" s="254"/>
      <c r="OOL272" s="254"/>
      <c r="OOM272" s="254"/>
      <c r="OON272" s="254"/>
      <c r="OOO272" s="254"/>
      <c r="OOP272" s="254"/>
      <c r="OOQ272" s="254"/>
      <c r="OOR272" s="254"/>
      <c r="OOS272" s="254"/>
      <c r="OOT272" s="254"/>
      <c r="OOU272" s="254"/>
      <c r="OOV272" s="254"/>
      <c r="OOW272" s="254"/>
      <c r="OOX272" s="254"/>
      <c r="OOY272" s="254"/>
      <c r="OOZ272" s="254"/>
      <c r="OPA272" s="254"/>
      <c r="OPB272" s="254"/>
      <c r="OPC272" s="254"/>
      <c r="OPD272" s="254"/>
      <c r="OPE272" s="254"/>
      <c r="OPF272" s="254"/>
      <c r="OPG272" s="254"/>
      <c r="OPH272" s="254"/>
      <c r="OPI272" s="254"/>
      <c r="OPJ272" s="254"/>
      <c r="OPK272" s="254"/>
      <c r="OPL272" s="254"/>
      <c r="OPM272" s="254"/>
      <c r="OPN272" s="254"/>
      <c r="OPO272" s="254"/>
      <c r="OPP272" s="254"/>
      <c r="OPQ272" s="254"/>
      <c r="OPR272" s="254"/>
      <c r="OPS272" s="254"/>
      <c r="OPT272" s="254"/>
      <c r="OPU272" s="254"/>
      <c r="OPV272" s="254"/>
      <c r="OPW272" s="254"/>
      <c r="OPX272" s="254"/>
      <c r="OPY272" s="254"/>
      <c r="OPZ272" s="254"/>
      <c r="OQA272" s="254"/>
      <c r="OQB272" s="254"/>
      <c r="OQC272" s="254"/>
      <c r="OQD272" s="254"/>
      <c r="OQE272" s="254"/>
      <c r="OQF272" s="254"/>
      <c r="OQG272" s="254"/>
      <c r="OQH272" s="254"/>
      <c r="OQI272" s="254"/>
      <c r="OQJ272" s="254"/>
      <c r="OQK272" s="254"/>
      <c r="OQL272" s="254"/>
      <c r="OQM272" s="254"/>
      <c r="OQN272" s="254"/>
      <c r="OQO272" s="254"/>
      <c r="OQP272" s="254"/>
      <c r="OQQ272" s="254"/>
      <c r="OQR272" s="254"/>
      <c r="OQS272" s="254"/>
      <c r="OQT272" s="254"/>
      <c r="OQU272" s="254"/>
      <c r="OQV272" s="254"/>
      <c r="OQW272" s="254"/>
      <c r="OQX272" s="254"/>
      <c r="OQY272" s="254"/>
      <c r="OQZ272" s="254"/>
      <c r="ORA272" s="254"/>
      <c r="ORB272" s="254"/>
      <c r="ORC272" s="254"/>
      <c r="ORD272" s="254"/>
      <c r="ORE272" s="254"/>
      <c r="ORF272" s="254"/>
      <c r="ORG272" s="254"/>
      <c r="ORH272" s="254"/>
      <c r="ORI272" s="254"/>
      <c r="ORJ272" s="254"/>
      <c r="ORK272" s="254"/>
      <c r="ORL272" s="254"/>
      <c r="ORM272" s="254"/>
      <c r="ORN272" s="254"/>
      <c r="ORO272" s="254"/>
      <c r="ORP272" s="254"/>
      <c r="ORQ272" s="254"/>
      <c r="ORR272" s="254"/>
      <c r="ORS272" s="254"/>
      <c r="ORT272" s="254"/>
      <c r="ORU272" s="254"/>
      <c r="ORV272" s="254"/>
      <c r="ORW272" s="254"/>
      <c r="ORX272" s="254"/>
      <c r="ORY272" s="254"/>
      <c r="ORZ272" s="254"/>
      <c r="OSA272" s="254"/>
      <c r="OSB272" s="254"/>
      <c r="OSC272" s="254"/>
      <c r="OSD272" s="254"/>
      <c r="OSE272" s="254"/>
      <c r="OSF272" s="254"/>
      <c r="OSG272" s="254"/>
      <c r="OSH272" s="254"/>
      <c r="OSI272" s="254"/>
      <c r="OSJ272" s="254"/>
      <c r="OSK272" s="254"/>
      <c r="OSL272" s="254"/>
      <c r="OSM272" s="254"/>
      <c r="OSN272" s="254"/>
      <c r="OSO272" s="254"/>
      <c r="OSP272" s="254"/>
      <c r="OSQ272" s="254"/>
      <c r="OSR272" s="254"/>
      <c r="OSS272" s="254"/>
      <c r="OST272" s="254"/>
      <c r="OSU272" s="254"/>
      <c r="OSV272" s="254"/>
      <c r="OSW272" s="254"/>
      <c r="OSX272" s="254"/>
      <c r="OSY272" s="254"/>
      <c r="OSZ272" s="254"/>
      <c r="OTA272" s="254"/>
      <c r="OTB272" s="254"/>
      <c r="OTC272" s="254"/>
      <c r="OTD272" s="254"/>
      <c r="OTE272" s="254"/>
      <c r="OTF272" s="254"/>
      <c r="OTG272" s="254"/>
      <c r="OTH272" s="254"/>
      <c r="OTI272" s="254"/>
      <c r="OTJ272" s="254"/>
      <c r="OTK272" s="254"/>
      <c r="OTL272" s="254"/>
      <c r="OTM272" s="254"/>
      <c r="OTN272" s="254"/>
      <c r="OTO272" s="254"/>
      <c r="OTP272" s="254"/>
      <c r="OTQ272" s="254"/>
      <c r="OTR272" s="254"/>
      <c r="OTS272" s="254"/>
      <c r="OTT272" s="254"/>
      <c r="OTU272" s="254"/>
      <c r="OTV272" s="254"/>
      <c r="OTW272" s="254"/>
      <c r="OTX272" s="254"/>
      <c r="OTY272" s="254"/>
      <c r="OTZ272" s="254"/>
      <c r="OUA272" s="254"/>
      <c r="OUB272" s="254"/>
      <c r="OUC272" s="254"/>
      <c r="OUD272" s="254"/>
      <c r="OUE272" s="254"/>
      <c r="OUF272" s="254"/>
      <c r="OUG272" s="254"/>
      <c r="OUH272" s="254"/>
      <c r="OUI272" s="254"/>
      <c r="OUJ272" s="254"/>
      <c r="OUK272" s="254"/>
      <c r="OUL272" s="254"/>
      <c r="OUM272" s="254"/>
      <c r="OUN272" s="254"/>
      <c r="OUO272" s="254"/>
      <c r="OUP272" s="254"/>
      <c r="OUQ272" s="254"/>
      <c r="OUR272" s="254"/>
      <c r="OUS272" s="254"/>
      <c r="OUT272" s="254"/>
      <c r="OUU272" s="254"/>
      <c r="OUV272" s="254"/>
      <c r="OUW272" s="254"/>
      <c r="OUX272" s="254"/>
      <c r="OUY272" s="254"/>
      <c r="OUZ272" s="254"/>
      <c r="OVA272" s="254"/>
      <c r="OVB272" s="254"/>
      <c r="OVC272" s="254"/>
      <c r="OVD272" s="254"/>
      <c r="OVE272" s="254"/>
      <c r="OVF272" s="254"/>
      <c r="OVG272" s="254"/>
      <c r="OVH272" s="254"/>
      <c r="OVI272" s="254"/>
      <c r="OVJ272" s="254"/>
      <c r="OVK272" s="254"/>
      <c r="OVL272" s="254"/>
      <c r="OVM272" s="254"/>
      <c r="OVN272" s="254"/>
      <c r="OVO272" s="254"/>
      <c r="OVP272" s="254"/>
      <c r="OVQ272" s="254"/>
      <c r="OVR272" s="254"/>
      <c r="OVS272" s="254"/>
      <c r="OVT272" s="254"/>
      <c r="OVU272" s="254"/>
      <c r="OVV272" s="254"/>
      <c r="OVW272" s="254"/>
      <c r="OVX272" s="254"/>
      <c r="OVY272" s="254"/>
      <c r="OVZ272" s="254"/>
      <c r="OWA272" s="254"/>
      <c r="OWB272" s="254"/>
      <c r="OWC272" s="254"/>
      <c r="OWD272" s="254"/>
      <c r="OWE272" s="254"/>
      <c r="OWF272" s="254"/>
      <c r="OWG272" s="254"/>
      <c r="OWH272" s="254"/>
      <c r="OWI272" s="254"/>
      <c r="OWJ272" s="254"/>
      <c r="OWK272" s="254"/>
      <c r="OWL272" s="254"/>
      <c r="OWM272" s="254"/>
      <c r="OWN272" s="254"/>
      <c r="OWO272" s="254"/>
      <c r="OWP272" s="254"/>
      <c r="OWQ272" s="254"/>
      <c r="OWR272" s="254"/>
      <c r="OWS272" s="254"/>
      <c r="OWT272" s="254"/>
      <c r="OWU272" s="254"/>
      <c r="OWV272" s="254"/>
      <c r="OWW272" s="254"/>
      <c r="OWX272" s="254"/>
      <c r="OWY272" s="254"/>
      <c r="OWZ272" s="254"/>
      <c r="OXA272" s="254"/>
      <c r="OXB272" s="254"/>
      <c r="OXC272" s="254"/>
      <c r="OXD272" s="254"/>
      <c r="OXE272" s="254"/>
      <c r="OXF272" s="254"/>
      <c r="OXG272" s="254"/>
      <c r="OXH272" s="254"/>
      <c r="OXI272" s="254"/>
      <c r="OXJ272" s="254"/>
      <c r="OXK272" s="254"/>
      <c r="OXL272" s="254"/>
      <c r="OXM272" s="254"/>
      <c r="OXN272" s="254"/>
      <c r="OXO272" s="254"/>
      <c r="OXP272" s="254"/>
      <c r="OXQ272" s="254"/>
      <c r="OXR272" s="254"/>
      <c r="OXS272" s="254"/>
      <c r="OXT272" s="254"/>
      <c r="OXU272" s="254"/>
      <c r="OXV272" s="254"/>
      <c r="OXW272" s="254"/>
      <c r="OXX272" s="254"/>
      <c r="OXY272" s="254"/>
      <c r="OXZ272" s="254"/>
      <c r="OYA272" s="254"/>
      <c r="OYB272" s="254"/>
      <c r="OYC272" s="254"/>
      <c r="OYD272" s="254"/>
      <c r="OYE272" s="254"/>
      <c r="OYF272" s="254"/>
      <c r="OYG272" s="254"/>
      <c r="OYH272" s="254"/>
      <c r="OYI272" s="254"/>
      <c r="OYJ272" s="254"/>
      <c r="OYK272" s="254"/>
      <c r="OYL272" s="254"/>
      <c r="OYM272" s="254"/>
      <c r="OYN272" s="254"/>
      <c r="OYO272" s="254"/>
      <c r="OYP272" s="254"/>
      <c r="OYQ272" s="254"/>
      <c r="OYR272" s="254"/>
      <c r="OYS272" s="254"/>
      <c r="OYT272" s="254"/>
      <c r="OYU272" s="254"/>
      <c r="OYV272" s="254"/>
      <c r="OYW272" s="254"/>
      <c r="OYX272" s="254"/>
      <c r="OYY272" s="254"/>
      <c r="OYZ272" s="254"/>
      <c r="OZA272" s="254"/>
      <c r="OZB272" s="254"/>
      <c r="OZC272" s="254"/>
      <c r="OZD272" s="254"/>
      <c r="OZE272" s="254"/>
      <c r="OZF272" s="254"/>
      <c r="OZG272" s="254"/>
      <c r="OZH272" s="254"/>
      <c r="OZI272" s="254"/>
      <c r="OZJ272" s="254"/>
      <c r="OZK272" s="254"/>
      <c r="OZL272" s="254"/>
      <c r="OZM272" s="254"/>
      <c r="OZN272" s="254"/>
      <c r="OZO272" s="254"/>
      <c r="OZP272" s="254"/>
      <c r="OZQ272" s="254"/>
      <c r="OZR272" s="254"/>
      <c r="OZS272" s="254"/>
      <c r="OZT272" s="254"/>
      <c r="OZU272" s="254"/>
      <c r="OZV272" s="254"/>
      <c r="OZW272" s="254"/>
      <c r="OZX272" s="254"/>
      <c r="OZY272" s="254"/>
      <c r="OZZ272" s="254"/>
      <c r="PAA272" s="254"/>
      <c r="PAB272" s="254"/>
      <c r="PAC272" s="254"/>
      <c r="PAD272" s="254"/>
      <c r="PAE272" s="254"/>
      <c r="PAF272" s="254"/>
      <c r="PAG272" s="254"/>
      <c r="PAH272" s="254"/>
      <c r="PAI272" s="254"/>
      <c r="PAJ272" s="254"/>
      <c r="PAK272" s="254"/>
      <c r="PAL272" s="254"/>
      <c r="PAM272" s="254"/>
      <c r="PAN272" s="254"/>
      <c r="PAO272" s="254"/>
      <c r="PAP272" s="254"/>
      <c r="PAQ272" s="254"/>
      <c r="PAR272" s="254"/>
      <c r="PAS272" s="254"/>
      <c r="PAT272" s="254"/>
      <c r="PAU272" s="254"/>
      <c r="PAV272" s="254"/>
      <c r="PAW272" s="254"/>
      <c r="PAX272" s="254"/>
      <c r="PAY272" s="254"/>
      <c r="PAZ272" s="254"/>
      <c r="PBA272" s="254"/>
      <c r="PBB272" s="254"/>
      <c r="PBC272" s="254"/>
      <c r="PBD272" s="254"/>
      <c r="PBE272" s="254"/>
      <c r="PBF272" s="254"/>
      <c r="PBG272" s="254"/>
      <c r="PBH272" s="254"/>
      <c r="PBI272" s="254"/>
      <c r="PBJ272" s="254"/>
      <c r="PBK272" s="254"/>
      <c r="PBL272" s="254"/>
      <c r="PBM272" s="254"/>
      <c r="PBN272" s="254"/>
      <c r="PBO272" s="254"/>
      <c r="PBP272" s="254"/>
      <c r="PBQ272" s="254"/>
      <c r="PBR272" s="254"/>
      <c r="PBS272" s="254"/>
      <c r="PBT272" s="254"/>
      <c r="PBU272" s="254"/>
      <c r="PBV272" s="254"/>
      <c r="PBW272" s="254"/>
      <c r="PBX272" s="254"/>
      <c r="PBY272" s="254"/>
      <c r="PBZ272" s="254"/>
      <c r="PCA272" s="254"/>
      <c r="PCB272" s="254"/>
      <c r="PCC272" s="254"/>
      <c r="PCD272" s="254"/>
      <c r="PCE272" s="254"/>
      <c r="PCF272" s="254"/>
      <c r="PCG272" s="254"/>
      <c r="PCH272" s="254"/>
      <c r="PCI272" s="254"/>
      <c r="PCJ272" s="254"/>
      <c r="PCK272" s="254"/>
      <c r="PCL272" s="254"/>
      <c r="PCM272" s="254"/>
      <c r="PCN272" s="254"/>
      <c r="PCO272" s="254"/>
      <c r="PCP272" s="254"/>
      <c r="PCQ272" s="254"/>
      <c r="PCR272" s="254"/>
      <c r="PCS272" s="254"/>
      <c r="PCT272" s="254"/>
      <c r="PCU272" s="254"/>
      <c r="PCV272" s="254"/>
      <c r="PCW272" s="254"/>
      <c r="PCX272" s="254"/>
      <c r="PCY272" s="254"/>
      <c r="PCZ272" s="254"/>
      <c r="PDA272" s="254"/>
      <c r="PDB272" s="254"/>
      <c r="PDC272" s="254"/>
      <c r="PDD272" s="254"/>
      <c r="PDE272" s="254"/>
      <c r="PDF272" s="254"/>
      <c r="PDG272" s="254"/>
      <c r="PDH272" s="254"/>
      <c r="PDI272" s="254"/>
      <c r="PDJ272" s="254"/>
      <c r="PDK272" s="254"/>
      <c r="PDL272" s="254"/>
      <c r="PDM272" s="254"/>
      <c r="PDN272" s="254"/>
      <c r="PDO272" s="254"/>
      <c r="PDP272" s="254"/>
      <c r="PDQ272" s="254"/>
      <c r="PDR272" s="254"/>
      <c r="PDS272" s="254"/>
      <c r="PDT272" s="254"/>
      <c r="PDU272" s="254"/>
      <c r="PDV272" s="254"/>
      <c r="PDW272" s="254"/>
      <c r="PDX272" s="254"/>
      <c r="PDY272" s="254"/>
      <c r="PDZ272" s="254"/>
      <c r="PEA272" s="254"/>
      <c r="PEB272" s="254"/>
      <c r="PEC272" s="254"/>
      <c r="PED272" s="254"/>
      <c r="PEE272" s="254"/>
      <c r="PEF272" s="254"/>
      <c r="PEG272" s="254"/>
      <c r="PEH272" s="254"/>
      <c r="PEI272" s="254"/>
      <c r="PEJ272" s="254"/>
      <c r="PEK272" s="254"/>
      <c r="PEL272" s="254"/>
      <c r="PEM272" s="254"/>
      <c r="PEN272" s="254"/>
      <c r="PEO272" s="254"/>
      <c r="PEP272" s="254"/>
      <c r="PEQ272" s="254"/>
      <c r="PER272" s="254"/>
      <c r="PES272" s="254"/>
      <c r="PET272" s="254"/>
      <c r="PEU272" s="254"/>
      <c r="PEV272" s="254"/>
      <c r="PEW272" s="254"/>
      <c r="PEX272" s="254"/>
      <c r="PEY272" s="254"/>
      <c r="PEZ272" s="254"/>
      <c r="PFA272" s="254"/>
      <c r="PFB272" s="254"/>
      <c r="PFC272" s="254"/>
      <c r="PFD272" s="254"/>
      <c r="PFE272" s="254"/>
      <c r="PFF272" s="254"/>
      <c r="PFG272" s="254"/>
      <c r="PFH272" s="254"/>
      <c r="PFI272" s="254"/>
      <c r="PFJ272" s="254"/>
      <c r="PFK272" s="254"/>
      <c r="PFL272" s="254"/>
      <c r="PFM272" s="254"/>
      <c r="PFN272" s="254"/>
      <c r="PFO272" s="254"/>
      <c r="PFP272" s="254"/>
      <c r="PFQ272" s="254"/>
      <c r="PFR272" s="254"/>
      <c r="PFS272" s="254"/>
      <c r="PFT272" s="254"/>
      <c r="PFU272" s="254"/>
      <c r="PFV272" s="254"/>
      <c r="PFW272" s="254"/>
      <c r="PFX272" s="254"/>
      <c r="PFY272" s="254"/>
      <c r="PFZ272" s="254"/>
      <c r="PGA272" s="254"/>
      <c r="PGB272" s="254"/>
      <c r="PGC272" s="254"/>
      <c r="PGD272" s="254"/>
      <c r="PGE272" s="254"/>
      <c r="PGF272" s="254"/>
      <c r="PGG272" s="254"/>
      <c r="PGH272" s="254"/>
      <c r="PGI272" s="254"/>
      <c r="PGJ272" s="254"/>
      <c r="PGK272" s="254"/>
      <c r="PGL272" s="254"/>
      <c r="PGM272" s="254"/>
      <c r="PGN272" s="254"/>
      <c r="PGO272" s="254"/>
      <c r="PGP272" s="254"/>
      <c r="PGQ272" s="254"/>
      <c r="PGR272" s="254"/>
      <c r="PGS272" s="254"/>
      <c r="PGT272" s="254"/>
      <c r="PGU272" s="254"/>
      <c r="PGV272" s="254"/>
      <c r="PGW272" s="254"/>
      <c r="PGX272" s="254"/>
      <c r="PGY272" s="254"/>
      <c r="PGZ272" s="254"/>
      <c r="PHA272" s="254"/>
      <c r="PHB272" s="254"/>
      <c r="PHC272" s="254"/>
      <c r="PHD272" s="254"/>
      <c r="PHE272" s="254"/>
      <c r="PHF272" s="254"/>
      <c r="PHG272" s="254"/>
      <c r="PHH272" s="254"/>
      <c r="PHI272" s="254"/>
      <c r="PHJ272" s="254"/>
      <c r="PHK272" s="254"/>
      <c r="PHL272" s="254"/>
      <c r="PHM272" s="254"/>
      <c r="PHN272" s="254"/>
      <c r="PHO272" s="254"/>
      <c r="PHP272" s="254"/>
      <c r="PHQ272" s="254"/>
      <c r="PHR272" s="254"/>
      <c r="PHS272" s="254"/>
      <c r="PHT272" s="254"/>
      <c r="PHU272" s="254"/>
      <c r="PHV272" s="254"/>
      <c r="PHW272" s="254"/>
      <c r="PHX272" s="254"/>
      <c r="PHY272" s="254"/>
      <c r="PHZ272" s="254"/>
      <c r="PIA272" s="254"/>
      <c r="PIB272" s="254"/>
      <c r="PIC272" s="254"/>
      <c r="PID272" s="254"/>
      <c r="PIE272" s="254"/>
      <c r="PIF272" s="254"/>
      <c r="PIG272" s="254"/>
      <c r="PIH272" s="254"/>
      <c r="PII272" s="254"/>
      <c r="PIJ272" s="254"/>
      <c r="PIK272" s="254"/>
      <c r="PIL272" s="254"/>
      <c r="PIM272" s="254"/>
      <c r="PIN272" s="254"/>
      <c r="PIO272" s="254"/>
      <c r="PIP272" s="254"/>
      <c r="PIQ272" s="254"/>
      <c r="PIR272" s="254"/>
      <c r="PIS272" s="254"/>
      <c r="PIT272" s="254"/>
      <c r="PIU272" s="254"/>
      <c r="PIV272" s="254"/>
      <c r="PIW272" s="254"/>
      <c r="PIX272" s="254"/>
      <c r="PIY272" s="254"/>
      <c r="PIZ272" s="254"/>
      <c r="PJA272" s="254"/>
      <c r="PJB272" s="254"/>
      <c r="PJC272" s="254"/>
      <c r="PJD272" s="254"/>
      <c r="PJE272" s="254"/>
      <c r="PJF272" s="254"/>
      <c r="PJG272" s="254"/>
      <c r="PJH272" s="254"/>
      <c r="PJI272" s="254"/>
      <c r="PJJ272" s="254"/>
      <c r="PJK272" s="254"/>
      <c r="PJL272" s="254"/>
      <c r="PJM272" s="254"/>
      <c r="PJN272" s="254"/>
      <c r="PJO272" s="254"/>
      <c r="PJP272" s="254"/>
      <c r="PJQ272" s="254"/>
      <c r="PJR272" s="254"/>
      <c r="PJS272" s="254"/>
      <c r="PJT272" s="254"/>
      <c r="PJU272" s="254"/>
      <c r="PJV272" s="254"/>
      <c r="PJW272" s="254"/>
      <c r="PJX272" s="254"/>
      <c r="PJY272" s="254"/>
      <c r="PJZ272" s="254"/>
      <c r="PKA272" s="254"/>
      <c r="PKB272" s="254"/>
      <c r="PKC272" s="254"/>
      <c r="PKD272" s="254"/>
      <c r="PKE272" s="254"/>
      <c r="PKF272" s="254"/>
      <c r="PKG272" s="254"/>
      <c r="PKH272" s="254"/>
      <c r="PKI272" s="254"/>
      <c r="PKJ272" s="254"/>
      <c r="PKK272" s="254"/>
      <c r="PKL272" s="254"/>
      <c r="PKM272" s="254"/>
      <c r="PKN272" s="254"/>
      <c r="PKO272" s="254"/>
      <c r="PKP272" s="254"/>
      <c r="PKQ272" s="254"/>
      <c r="PKR272" s="254"/>
      <c r="PKS272" s="254"/>
      <c r="PKT272" s="254"/>
      <c r="PKU272" s="254"/>
      <c r="PKV272" s="254"/>
      <c r="PKW272" s="254"/>
      <c r="PKX272" s="254"/>
      <c r="PKY272" s="254"/>
      <c r="PKZ272" s="254"/>
      <c r="PLA272" s="254"/>
      <c r="PLB272" s="254"/>
      <c r="PLC272" s="254"/>
      <c r="PLD272" s="254"/>
      <c r="PLE272" s="254"/>
      <c r="PLF272" s="254"/>
      <c r="PLG272" s="254"/>
      <c r="PLH272" s="254"/>
      <c r="PLI272" s="254"/>
      <c r="PLJ272" s="254"/>
      <c r="PLK272" s="254"/>
      <c r="PLL272" s="254"/>
      <c r="PLM272" s="254"/>
      <c r="PLN272" s="254"/>
      <c r="PLO272" s="254"/>
      <c r="PLP272" s="254"/>
      <c r="PLQ272" s="254"/>
      <c r="PLR272" s="254"/>
      <c r="PLS272" s="254"/>
      <c r="PLT272" s="254"/>
      <c r="PLU272" s="254"/>
      <c r="PLV272" s="254"/>
      <c r="PLW272" s="254"/>
      <c r="PLX272" s="254"/>
      <c r="PLY272" s="254"/>
      <c r="PLZ272" s="254"/>
      <c r="PMA272" s="254"/>
      <c r="PMB272" s="254"/>
      <c r="PMC272" s="254"/>
      <c r="PMD272" s="254"/>
      <c r="PME272" s="254"/>
      <c r="PMF272" s="254"/>
      <c r="PMG272" s="254"/>
      <c r="PMH272" s="254"/>
      <c r="PMI272" s="254"/>
      <c r="PMJ272" s="254"/>
      <c r="PMK272" s="254"/>
      <c r="PML272" s="254"/>
      <c r="PMM272" s="254"/>
      <c r="PMN272" s="254"/>
      <c r="PMO272" s="254"/>
      <c r="PMP272" s="254"/>
      <c r="PMQ272" s="254"/>
      <c r="PMR272" s="254"/>
      <c r="PMS272" s="254"/>
      <c r="PMT272" s="254"/>
      <c r="PMU272" s="254"/>
      <c r="PMV272" s="254"/>
      <c r="PMW272" s="254"/>
      <c r="PMX272" s="254"/>
      <c r="PMY272" s="254"/>
      <c r="PMZ272" s="254"/>
      <c r="PNA272" s="254"/>
      <c r="PNB272" s="254"/>
      <c r="PNC272" s="254"/>
      <c r="PND272" s="254"/>
      <c r="PNE272" s="254"/>
      <c r="PNF272" s="254"/>
      <c r="PNG272" s="254"/>
      <c r="PNH272" s="254"/>
      <c r="PNI272" s="254"/>
      <c r="PNJ272" s="254"/>
      <c r="PNK272" s="254"/>
      <c r="PNL272" s="254"/>
      <c r="PNM272" s="254"/>
      <c r="PNN272" s="254"/>
      <c r="PNO272" s="254"/>
      <c r="PNP272" s="254"/>
      <c r="PNQ272" s="254"/>
      <c r="PNR272" s="254"/>
      <c r="PNS272" s="254"/>
      <c r="PNT272" s="254"/>
      <c r="PNU272" s="254"/>
      <c r="PNV272" s="254"/>
      <c r="PNW272" s="254"/>
      <c r="PNX272" s="254"/>
      <c r="PNY272" s="254"/>
      <c r="PNZ272" s="254"/>
      <c r="POA272" s="254"/>
      <c r="POB272" s="254"/>
      <c r="POC272" s="254"/>
      <c r="POD272" s="254"/>
      <c r="POE272" s="254"/>
      <c r="POF272" s="254"/>
      <c r="POG272" s="254"/>
      <c r="POH272" s="254"/>
      <c r="POI272" s="254"/>
      <c r="POJ272" s="254"/>
      <c r="POK272" s="254"/>
      <c r="POL272" s="254"/>
      <c r="POM272" s="254"/>
      <c r="PON272" s="254"/>
      <c r="POO272" s="254"/>
      <c r="POP272" s="254"/>
      <c r="POQ272" s="254"/>
      <c r="POR272" s="254"/>
      <c r="POS272" s="254"/>
      <c r="POT272" s="254"/>
      <c r="POU272" s="254"/>
      <c r="POV272" s="254"/>
      <c r="POW272" s="254"/>
      <c r="POX272" s="254"/>
      <c r="POY272" s="254"/>
      <c r="POZ272" s="254"/>
      <c r="PPA272" s="254"/>
      <c r="PPB272" s="254"/>
      <c r="PPC272" s="254"/>
      <c r="PPD272" s="254"/>
      <c r="PPE272" s="254"/>
      <c r="PPF272" s="254"/>
      <c r="PPG272" s="254"/>
      <c r="PPH272" s="254"/>
      <c r="PPI272" s="254"/>
      <c r="PPJ272" s="254"/>
      <c r="PPK272" s="254"/>
      <c r="PPL272" s="254"/>
      <c r="PPM272" s="254"/>
      <c r="PPN272" s="254"/>
      <c r="PPO272" s="254"/>
      <c r="PPP272" s="254"/>
      <c r="PPQ272" s="254"/>
      <c r="PPR272" s="254"/>
      <c r="PPS272" s="254"/>
      <c r="PPT272" s="254"/>
      <c r="PPU272" s="254"/>
      <c r="PPV272" s="254"/>
      <c r="PPW272" s="254"/>
      <c r="PPX272" s="254"/>
      <c r="PPY272" s="254"/>
      <c r="PPZ272" s="254"/>
      <c r="PQA272" s="254"/>
      <c r="PQB272" s="254"/>
      <c r="PQC272" s="254"/>
      <c r="PQD272" s="254"/>
      <c r="PQE272" s="254"/>
      <c r="PQF272" s="254"/>
      <c r="PQG272" s="254"/>
      <c r="PQH272" s="254"/>
      <c r="PQI272" s="254"/>
      <c r="PQJ272" s="254"/>
      <c r="PQK272" s="254"/>
      <c r="PQL272" s="254"/>
      <c r="PQM272" s="254"/>
      <c r="PQN272" s="254"/>
      <c r="PQO272" s="254"/>
      <c r="PQP272" s="254"/>
      <c r="PQQ272" s="254"/>
      <c r="PQR272" s="254"/>
      <c r="PQS272" s="254"/>
      <c r="PQT272" s="254"/>
      <c r="PQU272" s="254"/>
      <c r="PQV272" s="254"/>
      <c r="PQW272" s="254"/>
      <c r="PQX272" s="254"/>
      <c r="PQY272" s="254"/>
      <c r="PQZ272" s="254"/>
      <c r="PRA272" s="254"/>
      <c r="PRB272" s="254"/>
      <c r="PRC272" s="254"/>
      <c r="PRD272" s="254"/>
      <c r="PRE272" s="254"/>
      <c r="PRF272" s="254"/>
      <c r="PRG272" s="254"/>
      <c r="PRH272" s="254"/>
      <c r="PRI272" s="254"/>
      <c r="PRJ272" s="254"/>
      <c r="PRK272" s="254"/>
      <c r="PRL272" s="254"/>
      <c r="PRM272" s="254"/>
      <c r="PRN272" s="254"/>
      <c r="PRO272" s="254"/>
      <c r="PRP272" s="254"/>
      <c r="PRQ272" s="254"/>
      <c r="PRR272" s="254"/>
      <c r="PRS272" s="254"/>
      <c r="PRT272" s="254"/>
      <c r="PRU272" s="254"/>
      <c r="PRV272" s="254"/>
      <c r="PRW272" s="254"/>
      <c r="PRX272" s="254"/>
      <c r="PRY272" s="254"/>
      <c r="PRZ272" s="254"/>
      <c r="PSA272" s="254"/>
      <c r="PSB272" s="254"/>
      <c r="PSC272" s="254"/>
      <c r="PSD272" s="254"/>
      <c r="PSE272" s="254"/>
      <c r="PSF272" s="254"/>
      <c r="PSG272" s="254"/>
      <c r="PSH272" s="254"/>
      <c r="PSI272" s="254"/>
      <c r="PSJ272" s="254"/>
      <c r="PSK272" s="254"/>
      <c r="PSL272" s="254"/>
      <c r="PSM272" s="254"/>
      <c r="PSN272" s="254"/>
      <c r="PSO272" s="254"/>
      <c r="PSP272" s="254"/>
      <c r="PSQ272" s="254"/>
      <c r="PSR272" s="254"/>
      <c r="PSS272" s="254"/>
      <c r="PST272" s="254"/>
      <c r="PSU272" s="254"/>
      <c r="PSV272" s="254"/>
      <c r="PSW272" s="254"/>
      <c r="PSX272" s="254"/>
      <c r="PSY272" s="254"/>
      <c r="PSZ272" s="254"/>
      <c r="PTA272" s="254"/>
      <c r="PTB272" s="254"/>
      <c r="PTC272" s="254"/>
      <c r="PTD272" s="254"/>
      <c r="PTE272" s="254"/>
      <c r="PTF272" s="254"/>
      <c r="PTG272" s="254"/>
      <c r="PTH272" s="254"/>
      <c r="PTI272" s="254"/>
      <c r="PTJ272" s="254"/>
      <c r="PTK272" s="254"/>
      <c r="PTL272" s="254"/>
      <c r="PTM272" s="254"/>
      <c r="PTN272" s="254"/>
      <c r="PTO272" s="254"/>
      <c r="PTP272" s="254"/>
      <c r="PTQ272" s="254"/>
      <c r="PTR272" s="254"/>
      <c r="PTS272" s="254"/>
      <c r="PTT272" s="254"/>
      <c r="PTU272" s="254"/>
      <c r="PTV272" s="254"/>
      <c r="PTW272" s="254"/>
      <c r="PTX272" s="254"/>
      <c r="PTY272" s="254"/>
      <c r="PTZ272" s="254"/>
      <c r="PUA272" s="254"/>
      <c r="PUB272" s="254"/>
      <c r="PUC272" s="254"/>
      <c r="PUD272" s="254"/>
      <c r="PUE272" s="254"/>
      <c r="PUF272" s="254"/>
      <c r="PUG272" s="254"/>
      <c r="PUH272" s="254"/>
      <c r="PUI272" s="254"/>
      <c r="PUJ272" s="254"/>
      <c r="PUK272" s="254"/>
      <c r="PUL272" s="254"/>
      <c r="PUM272" s="254"/>
      <c r="PUN272" s="254"/>
      <c r="PUO272" s="254"/>
      <c r="PUP272" s="254"/>
      <c r="PUQ272" s="254"/>
      <c r="PUR272" s="254"/>
      <c r="PUS272" s="254"/>
      <c r="PUT272" s="254"/>
      <c r="PUU272" s="254"/>
      <c r="PUV272" s="254"/>
      <c r="PUW272" s="254"/>
      <c r="PUX272" s="254"/>
      <c r="PUY272" s="254"/>
      <c r="PUZ272" s="254"/>
      <c r="PVA272" s="254"/>
      <c r="PVB272" s="254"/>
      <c r="PVC272" s="254"/>
      <c r="PVD272" s="254"/>
      <c r="PVE272" s="254"/>
      <c r="PVF272" s="254"/>
      <c r="PVG272" s="254"/>
      <c r="PVH272" s="254"/>
      <c r="PVI272" s="254"/>
      <c r="PVJ272" s="254"/>
      <c r="PVK272" s="254"/>
      <c r="PVL272" s="254"/>
      <c r="PVM272" s="254"/>
      <c r="PVN272" s="254"/>
      <c r="PVO272" s="254"/>
      <c r="PVP272" s="254"/>
      <c r="PVQ272" s="254"/>
      <c r="PVR272" s="254"/>
      <c r="PVS272" s="254"/>
      <c r="PVT272" s="254"/>
      <c r="PVU272" s="254"/>
      <c r="PVV272" s="254"/>
      <c r="PVW272" s="254"/>
      <c r="PVX272" s="254"/>
      <c r="PVY272" s="254"/>
      <c r="PVZ272" s="254"/>
      <c r="PWA272" s="254"/>
      <c r="PWB272" s="254"/>
      <c r="PWC272" s="254"/>
      <c r="PWD272" s="254"/>
      <c r="PWE272" s="254"/>
      <c r="PWF272" s="254"/>
      <c r="PWG272" s="254"/>
      <c r="PWH272" s="254"/>
      <c r="PWI272" s="254"/>
      <c r="PWJ272" s="254"/>
      <c r="PWK272" s="254"/>
      <c r="PWL272" s="254"/>
      <c r="PWM272" s="254"/>
      <c r="PWN272" s="254"/>
      <c r="PWO272" s="254"/>
      <c r="PWP272" s="254"/>
      <c r="PWQ272" s="254"/>
      <c r="PWR272" s="254"/>
      <c r="PWS272" s="254"/>
      <c r="PWT272" s="254"/>
      <c r="PWU272" s="254"/>
      <c r="PWV272" s="254"/>
      <c r="PWW272" s="254"/>
      <c r="PWX272" s="254"/>
      <c r="PWY272" s="254"/>
      <c r="PWZ272" s="254"/>
      <c r="PXA272" s="254"/>
      <c r="PXB272" s="254"/>
      <c r="PXC272" s="254"/>
      <c r="PXD272" s="254"/>
      <c r="PXE272" s="254"/>
      <c r="PXF272" s="254"/>
      <c r="PXG272" s="254"/>
      <c r="PXH272" s="254"/>
      <c r="PXI272" s="254"/>
      <c r="PXJ272" s="254"/>
      <c r="PXK272" s="254"/>
      <c r="PXL272" s="254"/>
      <c r="PXM272" s="254"/>
      <c r="PXN272" s="254"/>
      <c r="PXO272" s="254"/>
      <c r="PXP272" s="254"/>
      <c r="PXQ272" s="254"/>
      <c r="PXR272" s="254"/>
      <c r="PXS272" s="254"/>
      <c r="PXT272" s="254"/>
      <c r="PXU272" s="254"/>
      <c r="PXV272" s="254"/>
      <c r="PXW272" s="254"/>
      <c r="PXX272" s="254"/>
      <c r="PXY272" s="254"/>
      <c r="PXZ272" s="254"/>
      <c r="PYA272" s="254"/>
      <c r="PYB272" s="254"/>
      <c r="PYC272" s="254"/>
      <c r="PYD272" s="254"/>
      <c r="PYE272" s="254"/>
      <c r="PYF272" s="254"/>
      <c r="PYG272" s="254"/>
      <c r="PYH272" s="254"/>
      <c r="PYI272" s="254"/>
      <c r="PYJ272" s="254"/>
      <c r="PYK272" s="254"/>
      <c r="PYL272" s="254"/>
      <c r="PYM272" s="254"/>
      <c r="PYN272" s="254"/>
      <c r="PYO272" s="254"/>
      <c r="PYP272" s="254"/>
      <c r="PYQ272" s="254"/>
      <c r="PYR272" s="254"/>
      <c r="PYS272" s="254"/>
      <c r="PYT272" s="254"/>
      <c r="PYU272" s="254"/>
      <c r="PYV272" s="254"/>
      <c r="PYW272" s="254"/>
      <c r="PYX272" s="254"/>
      <c r="PYY272" s="254"/>
      <c r="PYZ272" s="254"/>
      <c r="PZA272" s="254"/>
      <c r="PZB272" s="254"/>
      <c r="PZC272" s="254"/>
      <c r="PZD272" s="254"/>
      <c r="PZE272" s="254"/>
      <c r="PZF272" s="254"/>
      <c r="PZG272" s="254"/>
      <c r="PZH272" s="254"/>
      <c r="PZI272" s="254"/>
      <c r="PZJ272" s="254"/>
      <c r="PZK272" s="254"/>
      <c r="PZL272" s="254"/>
      <c r="PZM272" s="254"/>
      <c r="PZN272" s="254"/>
      <c r="PZO272" s="254"/>
      <c r="PZP272" s="254"/>
      <c r="PZQ272" s="254"/>
      <c r="PZR272" s="254"/>
      <c r="PZS272" s="254"/>
      <c r="PZT272" s="254"/>
      <c r="PZU272" s="254"/>
      <c r="PZV272" s="254"/>
      <c r="PZW272" s="254"/>
      <c r="PZX272" s="254"/>
      <c r="PZY272" s="254"/>
      <c r="PZZ272" s="254"/>
      <c r="QAA272" s="254"/>
      <c r="QAB272" s="254"/>
      <c r="QAC272" s="254"/>
      <c r="QAD272" s="254"/>
      <c r="QAE272" s="254"/>
      <c r="QAF272" s="254"/>
      <c r="QAG272" s="254"/>
      <c r="QAH272" s="254"/>
      <c r="QAI272" s="254"/>
      <c r="QAJ272" s="254"/>
      <c r="QAK272" s="254"/>
      <c r="QAL272" s="254"/>
      <c r="QAM272" s="254"/>
      <c r="QAN272" s="254"/>
      <c r="QAO272" s="254"/>
      <c r="QAP272" s="254"/>
      <c r="QAQ272" s="254"/>
      <c r="QAR272" s="254"/>
      <c r="QAS272" s="254"/>
      <c r="QAT272" s="254"/>
      <c r="QAU272" s="254"/>
      <c r="QAV272" s="254"/>
      <c r="QAW272" s="254"/>
      <c r="QAX272" s="254"/>
      <c r="QAY272" s="254"/>
      <c r="QAZ272" s="254"/>
      <c r="QBA272" s="254"/>
      <c r="QBB272" s="254"/>
      <c r="QBC272" s="254"/>
      <c r="QBD272" s="254"/>
      <c r="QBE272" s="254"/>
      <c r="QBF272" s="254"/>
      <c r="QBG272" s="254"/>
      <c r="QBH272" s="254"/>
      <c r="QBI272" s="254"/>
      <c r="QBJ272" s="254"/>
      <c r="QBK272" s="254"/>
      <c r="QBL272" s="254"/>
      <c r="QBM272" s="254"/>
      <c r="QBN272" s="254"/>
      <c r="QBO272" s="254"/>
      <c r="QBP272" s="254"/>
      <c r="QBQ272" s="254"/>
      <c r="QBR272" s="254"/>
      <c r="QBS272" s="254"/>
      <c r="QBT272" s="254"/>
      <c r="QBU272" s="254"/>
      <c r="QBV272" s="254"/>
      <c r="QBW272" s="254"/>
      <c r="QBX272" s="254"/>
      <c r="QBY272" s="254"/>
      <c r="QBZ272" s="254"/>
      <c r="QCA272" s="254"/>
      <c r="QCB272" s="254"/>
      <c r="QCC272" s="254"/>
      <c r="QCD272" s="254"/>
      <c r="QCE272" s="254"/>
      <c r="QCF272" s="254"/>
      <c r="QCG272" s="254"/>
      <c r="QCH272" s="254"/>
      <c r="QCI272" s="254"/>
      <c r="QCJ272" s="254"/>
      <c r="QCK272" s="254"/>
      <c r="QCL272" s="254"/>
      <c r="QCM272" s="254"/>
      <c r="QCN272" s="254"/>
      <c r="QCO272" s="254"/>
      <c r="QCP272" s="254"/>
      <c r="QCQ272" s="254"/>
      <c r="QCR272" s="254"/>
      <c r="QCS272" s="254"/>
      <c r="QCT272" s="254"/>
      <c r="QCU272" s="254"/>
      <c r="QCV272" s="254"/>
      <c r="QCW272" s="254"/>
      <c r="QCX272" s="254"/>
      <c r="QCY272" s="254"/>
      <c r="QCZ272" s="254"/>
      <c r="QDA272" s="254"/>
      <c r="QDB272" s="254"/>
      <c r="QDC272" s="254"/>
      <c r="QDD272" s="254"/>
      <c r="QDE272" s="254"/>
      <c r="QDF272" s="254"/>
      <c r="QDG272" s="254"/>
      <c r="QDH272" s="254"/>
      <c r="QDI272" s="254"/>
      <c r="QDJ272" s="254"/>
      <c r="QDK272" s="254"/>
      <c r="QDL272" s="254"/>
      <c r="QDM272" s="254"/>
      <c r="QDN272" s="254"/>
      <c r="QDO272" s="254"/>
      <c r="QDP272" s="254"/>
      <c r="QDQ272" s="254"/>
      <c r="QDR272" s="254"/>
      <c r="QDS272" s="254"/>
      <c r="QDT272" s="254"/>
      <c r="QDU272" s="254"/>
      <c r="QDV272" s="254"/>
      <c r="QDW272" s="254"/>
      <c r="QDX272" s="254"/>
      <c r="QDY272" s="254"/>
      <c r="QDZ272" s="254"/>
      <c r="QEA272" s="254"/>
      <c r="QEB272" s="254"/>
      <c r="QEC272" s="254"/>
      <c r="QED272" s="254"/>
      <c r="QEE272" s="254"/>
      <c r="QEF272" s="254"/>
      <c r="QEG272" s="254"/>
      <c r="QEH272" s="254"/>
      <c r="QEI272" s="254"/>
      <c r="QEJ272" s="254"/>
      <c r="QEK272" s="254"/>
      <c r="QEL272" s="254"/>
      <c r="QEM272" s="254"/>
      <c r="QEN272" s="254"/>
      <c r="QEO272" s="254"/>
      <c r="QEP272" s="254"/>
      <c r="QEQ272" s="254"/>
      <c r="QER272" s="254"/>
      <c r="QES272" s="254"/>
      <c r="QET272" s="254"/>
      <c r="QEU272" s="254"/>
      <c r="QEV272" s="254"/>
      <c r="QEW272" s="254"/>
      <c r="QEX272" s="254"/>
      <c r="QEY272" s="254"/>
      <c r="QEZ272" s="254"/>
      <c r="QFA272" s="254"/>
      <c r="QFB272" s="254"/>
      <c r="QFC272" s="254"/>
      <c r="QFD272" s="254"/>
      <c r="QFE272" s="254"/>
      <c r="QFF272" s="254"/>
      <c r="QFG272" s="254"/>
      <c r="QFH272" s="254"/>
      <c r="QFI272" s="254"/>
      <c r="QFJ272" s="254"/>
      <c r="QFK272" s="254"/>
      <c r="QFL272" s="254"/>
      <c r="QFM272" s="254"/>
      <c r="QFN272" s="254"/>
      <c r="QFO272" s="254"/>
      <c r="QFP272" s="254"/>
      <c r="QFQ272" s="254"/>
      <c r="QFR272" s="254"/>
      <c r="QFS272" s="254"/>
      <c r="QFT272" s="254"/>
      <c r="QFU272" s="254"/>
      <c r="QFV272" s="254"/>
      <c r="QFW272" s="254"/>
      <c r="QFX272" s="254"/>
      <c r="QFY272" s="254"/>
      <c r="QFZ272" s="254"/>
      <c r="QGA272" s="254"/>
      <c r="QGB272" s="254"/>
      <c r="QGC272" s="254"/>
      <c r="QGD272" s="254"/>
      <c r="QGE272" s="254"/>
      <c r="QGF272" s="254"/>
      <c r="QGG272" s="254"/>
      <c r="QGH272" s="254"/>
      <c r="QGI272" s="254"/>
      <c r="QGJ272" s="254"/>
      <c r="QGK272" s="254"/>
      <c r="QGL272" s="254"/>
      <c r="QGM272" s="254"/>
      <c r="QGN272" s="254"/>
      <c r="QGO272" s="254"/>
      <c r="QGP272" s="254"/>
      <c r="QGQ272" s="254"/>
      <c r="QGR272" s="254"/>
      <c r="QGS272" s="254"/>
      <c r="QGT272" s="254"/>
      <c r="QGU272" s="254"/>
      <c r="QGV272" s="254"/>
      <c r="QGW272" s="254"/>
      <c r="QGX272" s="254"/>
      <c r="QGY272" s="254"/>
      <c r="QGZ272" s="254"/>
      <c r="QHA272" s="254"/>
      <c r="QHB272" s="254"/>
      <c r="QHC272" s="254"/>
      <c r="QHD272" s="254"/>
      <c r="QHE272" s="254"/>
      <c r="QHF272" s="254"/>
      <c r="QHG272" s="254"/>
      <c r="QHH272" s="254"/>
      <c r="QHI272" s="254"/>
      <c r="QHJ272" s="254"/>
      <c r="QHK272" s="254"/>
      <c r="QHL272" s="254"/>
      <c r="QHM272" s="254"/>
      <c r="QHN272" s="254"/>
      <c r="QHO272" s="254"/>
      <c r="QHP272" s="254"/>
      <c r="QHQ272" s="254"/>
      <c r="QHR272" s="254"/>
      <c r="QHS272" s="254"/>
      <c r="QHT272" s="254"/>
      <c r="QHU272" s="254"/>
      <c r="QHV272" s="254"/>
      <c r="QHW272" s="254"/>
      <c r="QHX272" s="254"/>
      <c r="QHY272" s="254"/>
      <c r="QHZ272" s="254"/>
      <c r="QIA272" s="254"/>
      <c r="QIB272" s="254"/>
      <c r="QIC272" s="254"/>
      <c r="QID272" s="254"/>
      <c r="QIE272" s="254"/>
      <c r="QIF272" s="254"/>
      <c r="QIG272" s="254"/>
      <c r="QIH272" s="254"/>
      <c r="QII272" s="254"/>
      <c r="QIJ272" s="254"/>
      <c r="QIK272" s="254"/>
      <c r="QIL272" s="254"/>
      <c r="QIM272" s="254"/>
      <c r="QIN272" s="254"/>
      <c r="QIO272" s="254"/>
      <c r="QIP272" s="254"/>
      <c r="QIQ272" s="254"/>
      <c r="QIR272" s="254"/>
      <c r="QIS272" s="254"/>
      <c r="QIT272" s="254"/>
      <c r="QIU272" s="254"/>
      <c r="QIV272" s="254"/>
      <c r="QIW272" s="254"/>
      <c r="QIX272" s="254"/>
      <c r="QIY272" s="254"/>
      <c r="QIZ272" s="254"/>
      <c r="QJA272" s="254"/>
      <c r="QJB272" s="254"/>
      <c r="QJC272" s="254"/>
      <c r="QJD272" s="254"/>
      <c r="QJE272" s="254"/>
      <c r="QJF272" s="254"/>
      <c r="QJG272" s="254"/>
      <c r="QJH272" s="254"/>
      <c r="QJI272" s="254"/>
      <c r="QJJ272" s="254"/>
      <c r="QJK272" s="254"/>
      <c r="QJL272" s="254"/>
      <c r="QJM272" s="254"/>
      <c r="QJN272" s="254"/>
      <c r="QJO272" s="254"/>
      <c r="QJP272" s="254"/>
      <c r="QJQ272" s="254"/>
      <c r="QJR272" s="254"/>
      <c r="QJS272" s="254"/>
      <c r="QJT272" s="254"/>
      <c r="QJU272" s="254"/>
      <c r="QJV272" s="254"/>
      <c r="QJW272" s="254"/>
      <c r="QJX272" s="254"/>
      <c r="QJY272" s="254"/>
      <c r="QJZ272" s="254"/>
      <c r="QKA272" s="254"/>
      <c r="QKB272" s="254"/>
      <c r="QKC272" s="254"/>
      <c r="QKD272" s="254"/>
      <c r="QKE272" s="254"/>
      <c r="QKF272" s="254"/>
      <c r="QKG272" s="254"/>
      <c r="QKH272" s="254"/>
      <c r="QKI272" s="254"/>
      <c r="QKJ272" s="254"/>
      <c r="QKK272" s="254"/>
      <c r="QKL272" s="254"/>
      <c r="QKM272" s="254"/>
      <c r="QKN272" s="254"/>
      <c r="QKO272" s="254"/>
      <c r="QKP272" s="254"/>
      <c r="QKQ272" s="254"/>
      <c r="QKR272" s="254"/>
      <c r="QKS272" s="254"/>
      <c r="QKT272" s="254"/>
      <c r="QKU272" s="254"/>
      <c r="QKV272" s="254"/>
      <c r="QKW272" s="254"/>
      <c r="QKX272" s="254"/>
      <c r="QKY272" s="254"/>
      <c r="QKZ272" s="254"/>
      <c r="QLA272" s="254"/>
      <c r="QLB272" s="254"/>
      <c r="QLC272" s="254"/>
      <c r="QLD272" s="254"/>
      <c r="QLE272" s="254"/>
      <c r="QLF272" s="254"/>
      <c r="QLG272" s="254"/>
      <c r="QLH272" s="254"/>
      <c r="QLI272" s="254"/>
      <c r="QLJ272" s="254"/>
      <c r="QLK272" s="254"/>
      <c r="QLL272" s="254"/>
      <c r="QLM272" s="254"/>
      <c r="QLN272" s="254"/>
      <c r="QLO272" s="254"/>
      <c r="QLP272" s="254"/>
      <c r="QLQ272" s="254"/>
      <c r="QLR272" s="254"/>
      <c r="QLS272" s="254"/>
      <c r="QLT272" s="254"/>
      <c r="QLU272" s="254"/>
      <c r="QLV272" s="254"/>
      <c r="QLW272" s="254"/>
      <c r="QLX272" s="254"/>
      <c r="QLY272" s="254"/>
      <c r="QLZ272" s="254"/>
      <c r="QMA272" s="254"/>
      <c r="QMB272" s="254"/>
      <c r="QMC272" s="254"/>
      <c r="QMD272" s="254"/>
      <c r="QME272" s="254"/>
      <c r="QMF272" s="254"/>
      <c r="QMG272" s="254"/>
      <c r="QMH272" s="254"/>
      <c r="QMI272" s="254"/>
      <c r="QMJ272" s="254"/>
      <c r="QMK272" s="254"/>
      <c r="QML272" s="254"/>
      <c r="QMM272" s="254"/>
      <c r="QMN272" s="254"/>
      <c r="QMO272" s="254"/>
      <c r="QMP272" s="254"/>
      <c r="QMQ272" s="254"/>
      <c r="QMR272" s="254"/>
      <c r="QMS272" s="254"/>
      <c r="QMT272" s="254"/>
      <c r="QMU272" s="254"/>
      <c r="QMV272" s="254"/>
      <c r="QMW272" s="254"/>
      <c r="QMX272" s="254"/>
      <c r="QMY272" s="254"/>
      <c r="QMZ272" s="254"/>
      <c r="QNA272" s="254"/>
      <c r="QNB272" s="254"/>
      <c r="QNC272" s="254"/>
      <c r="QND272" s="254"/>
      <c r="QNE272" s="254"/>
      <c r="QNF272" s="254"/>
      <c r="QNG272" s="254"/>
      <c r="QNH272" s="254"/>
      <c r="QNI272" s="254"/>
      <c r="QNJ272" s="254"/>
      <c r="QNK272" s="254"/>
      <c r="QNL272" s="254"/>
      <c r="QNM272" s="254"/>
      <c r="QNN272" s="254"/>
      <c r="QNO272" s="254"/>
      <c r="QNP272" s="254"/>
      <c r="QNQ272" s="254"/>
      <c r="QNR272" s="254"/>
      <c r="QNS272" s="254"/>
      <c r="QNT272" s="254"/>
      <c r="QNU272" s="254"/>
      <c r="QNV272" s="254"/>
      <c r="QNW272" s="254"/>
      <c r="QNX272" s="254"/>
      <c r="QNY272" s="254"/>
      <c r="QNZ272" s="254"/>
      <c r="QOA272" s="254"/>
      <c r="QOB272" s="254"/>
      <c r="QOC272" s="254"/>
      <c r="QOD272" s="254"/>
      <c r="QOE272" s="254"/>
      <c r="QOF272" s="254"/>
      <c r="QOG272" s="254"/>
      <c r="QOH272" s="254"/>
      <c r="QOI272" s="254"/>
      <c r="QOJ272" s="254"/>
      <c r="QOK272" s="254"/>
      <c r="QOL272" s="254"/>
      <c r="QOM272" s="254"/>
      <c r="QON272" s="254"/>
      <c r="QOO272" s="254"/>
      <c r="QOP272" s="254"/>
      <c r="QOQ272" s="254"/>
      <c r="QOR272" s="254"/>
      <c r="QOS272" s="254"/>
      <c r="QOT272" s="254"/>
      <c r="QOU272" s="254"/>
      <c r="QOV272" s="254"/>
      <c r="QOW272" s="254"/>
      <c r="QOX272" s="254"/>
      <c r="QOY272" s="254"/>
      <c r="QOZ272" s="254"/>
      <c r="QPA272" s="254"/>
      <c r="QPB272" s="254"/>
      <c r="QPC272" s="254"/>
      <c r="QPD272" s="254"/>
      <c r="QPE272" s="254"/>
      <c r="QPF272" s="254"/>
      <c r="QPG272" s="254"/>
      <c r="QPH272" s="254"/>
      <c r="QPI272" s="254"/>
      <c r="QPJ272" s="254"/>
      <c r="QPK272" s="254"/>
      <c r="QPL272" s="254"/>
      <c r="QPM272" s="254"/>
      <c r="QPN272" s="254"/>
      <c r="QPO272" s="254"/>
      <c r="QPP272" s="254"/>
      <c r="QPQ272" s="254"/>
      <c r="QPR272" s="254"/>
      <c r="QPS272" s="254"/>
      <c r="QPT272" s="254"/>
      <c r="QPU272" s="254"/>
      <c r="QPV272" s="254"/>
      <c r="QPW272" s="254"/>
      <c r="QPX272" s="254"/>
      <c r="QPY272" s="254"/>
      <c r="QPZ272" s="254"/>
      <c r="QQA272" s="254"/>
      <c r="QQB272" s="254"/>
      <c r="QQC272" s="254"/>
      <c r="QQD272" s="254"/>
      <c r="QQE272" s="254"/>
      <c r="QQF272" s="254"/>
      <c r="QQG272" s="254"/>
      <c r="QQH272" s="254"/>
      <c r="QQI272" s="254"/>
      <c r="QQJ272" s="254"/>
      <c r="QQK272" s="254"/>
      <c r="QQL272" s="254"/>
      <c r="QQM272" s="254"/>
      <c r="QQN272" s="254"/>
      <c r="QQO272" s="254"/>
      <c r="QQP272" s="254"/>
      <c r="QQQ272" s="254"/>
      <c r="QQR272" s="254"/>
      <c r="QQS272" s="254"/>
      <c r="QQT272" s="254"/>
      <c r="QQU272" s="254"/>
      <c r="QQV272" s="254"/>
      <c r="QQW272" s="254"/>
      <c r="QQX272" s="254"/>
      <c r="QQY272" s="254"/>
      <c r="QQZ272" s="254"/>
      <c r="QRA272" s="254"/>
      <c r="QRB272" s="254"/>
      <c r="QRC272" s="254"/>
      <c r="QRD272" s="254"/>
      <c r="QRE272" s="254"/>
      <c r="QRF272" s="254"/>
      <c r="QRG272" s="254"/>
      <c r="QRH272" s="254"/>
      <c r="QRI272" s="254"/>
      <c r="QRJ272" s="254"/>
      <c r="QRK272" s="254"/>
      <c r="QRL272" s="254"/>
      <c r="QRM272" s="254"/>
      <c r="QRN272" s="254"/>
      <c r="QRO272" s="254"/>
      <c r="QRP272" s="254"/>
      <c r="QRQ272" s="254"/>
      <c r="QRR272" s="254"/>
      <c r="QRS272" s="254"/>
      <c r="QRT272" s="254"/>
      <c r="QRU272" s="254"/>
      <c r="QRV272" s="254"/>
      <c r="QRW272" s="254"/>
      <c r="QRX272" s="254"/>
      <c r="QRY272" s="254"/>
      <c r="QRZ272" s="254"/>
      <c r="QSA272" s="254"/>
      <c r="QSB272" s="254"/>
      <c r="QSC272" s="254"/>
      <c r="QSD272" s="254"/>
      <c r="QSE272" s="254"/>
      <c r="QSF272" s="254"/>
      <c r="QSG272" s="254"/>
      <c r="QSH272" s="254"/>
      <c r="QSI272" s="254"/>
      <c r="QSJ272" s="254"/>
      <c r="QSK272" s="254"/>
      <c r="QSL272" s="254"/>
      <c r="QSM272" s="254"/>
      <c r="QSN272" s="254"/>
      <c r="QSO272" s="254"/>
      <c r="QSP272" s="254"/>
      <c r="QSQ272" s="254"/>
      <c r="QSR272" s="254"/>
      <c r="QSS272" s="254"/>
      <c r="QST272" s="254"/>
      <c r="QSU272" s="254"/>
      <c r="QSV272" s="254"/>
      <c r="QSW272" s="254"/>
      <c r="QSX272" s="254"/>
      <c r="QSY272" s="254"/>
      <c r="QSZ272" s="254"/>
      <c r="QTA272" s="254"/>
      <c r="QTB272" s="254"/>
      <c r="QTC272" s="254"/>
      <c r="QTD272" s="254"/>
      <c r="QTE272" s="254"/>
      <c r="QTF272" s="254"/>
      <c r="QTG272" s="254"/>
      <c r="QTH272" s="254"/>
      <c r="QTI272" s="254"/>
      <c r="QTJ272" s="254"/>
      <c r="QTK272" s="254"/>
      <c r="QTL272" s="254"/>
      <c r="QTM272" s="254"/>
      <c r="QTN272" s="254"/>
      <c r="QTO272" s="254"/>
      <c r="QTP272" s="254"/>
      <c r="QTQ272" s="254"/>
      <c r="QTR272" s="254"/>
      <c r="QTS272" s="254"/>
      <c r="QTT272" s="254"/>
      <c r="QTU272" s="254"/>
      <c r="QTV272" s="254"/>
      <c r="QTW272" s="254"/>
      <c r="QTX272" s="254"/>
      <c r="QTY272" s="254"/>
      <c r="QTZ272" s="254"/>
      <c r="QUA272" s="254"/>
      <c r="QUB272" s="254"/>
      <c r="QUC272" s="254"/>
      <c r="QUD272" s="254"/>
      <c r="QUE272" s="254"/>
      <c r="QUF272" s="254"/>
      <c r="QUG272" s="254"/>
      <c r="QUH272" s="254"/>
      <c r="QUI272" s="254"/>
      <c r="QUJ272" s="254"/>
      <c r="QUK272" s="254"/>
      <c r="QUL272" s="254"/>
      <c r="QUM272" s="254"/>
      <c r="QUN272" s="254"/>
      <c r="QUO272" s="254"/>
      <c r="QUP272" s="254"/>
      <c r="QUQ272" s="254"/>
      <c r="QUR272" s="254"/>
      <c r="QUS272" s="254"/>
      <c r="QUT272" s="254"/>
      <c r="QUU272" s="254"/>
      <c r="QUV272" s="254"/>
      <c r="QUW272" s="254"/>
      <c r="QUX272" s="254"/>
      <c r="QUY272" s="254"/>
      <c r="QUZ272" s="254"/>
      <c r="QVA272" s="254"/>
      <c r="QVB272" s="254"/>
      <c r="QVC272" s="254"/>
      <c r="QVD272" s="254"/>
      <c r="QVE272" s="254"/>
      <c r="QVF272" s="254"/>
      <c r="QVG272" s="254"/>
      <c r="QVH272" s="254"/>
      <c r="QVI272" s="254"/>
      <c r="QVJ272" s="254"/>
      <c r="QVK272" s="254"/>
      <c r="QVL272" s="254"/>
      <c r="QVM272" s="254"/>
      <c r="QVN272" s="254"/>
      <c r="QVO272" s="254"/>
      <c r="QVP272" s="254"/>
      <c r="QVQ272" s="254"/>
      <c r="QVR272" s="254"/>
      <c r="QVS272" s="254"/>
      <c r="QVT272" s="254"/>
      <c r="QVU272" s="254"/>
      <c r="QVV272" s="254"/>
      <c r="QVW272" s="254"/>
      <c r="QVX272" s="254"/>
      <c r="QVY272" s="254"/>
      <c r="QVZ272" s="254"/>
      <c r="QWA272" s="254"/>
      <c r="QWB272" s="254"/>
      <c r="QWC272" s="254"/>
      <c r="QWD272" s="254"/>
      <c r="QWE272" s="254"/>
      <c r="QWF272" s="254"/>
      <c r="QWG272" s="254"/>
      <c r="QWH272" s="254"/>
      <c r="QWI272" s="254"/>
      <c r="QWJ272" s="254"/>
      <c r="QWK272" s="254"/>
      <c r="QWL272" s="254"/>
      <c r="QWM272" s="254"/>
      <c r="QWN272" s="254"/>
      <c r="QWO272" s="254"/>
      <c r="QWP272" s="254"/>
      <c r="QWQ272" s="254"/>
      <c r="QWR272" s="254"/>
      <c r="QWS272" s="254"/>
      <c r="QWT272" s="254"/>
      <c r="QWU272" s="254"/>
      <c r="QWV272" s="254"/>
      <c r="QWW272" s="254"/>
      <c r="QWX272" s="254"/>
      <c r="QWY272" s="254"/>
      <c r="QWZ272" s="254"/>
      <c r="QXA272" s="254"/>
      <c r="QXB272" s="254"/>
      <c r="QXC272" s="254"/>
      <c r="QXD272" s="254"/>
      <c r="QXE272" s="254"/>
      <c r="QXF272" s="254"/>
      <c r="QXG272" s="254"/>
      <c r="QXH272" s="254"/>
      <c r="QXI272" s="254"/>
      <c r="QXJ272" s="254"/>
      <c r="QXK272" s="254"/>
      <c r="QXL272" s="254"/>
      <c r="QXM272" s="254"/>
      <c r="QXN272" s="254"/>
      <c r="QXO272" s="254"/>
      <c r="QXP272" s="254"/>
      <c r="QXQ272" s="254"/>
      <c r="QXR272" s="254"/>
      <c r="QXS272" s="254"/>
      <c r="QXT272" s="254"/>
      <c r="QXU272" s="254"/>
      <c r="QXV272" s="254"/>
      <c r="QXW272" s="254"/>
      <c r="QXX272" s="254"/>
      <c r="QXY272" s="254"/>
      <c r="QXZ272" s="254"/>
      <c r="QYA272" s="254"/>
      <c r="QYB272" s="254"/>
      <c r="QYC272" s="254"/>
      <c r="QYD272" s="254"/>
      <c r="QYE272" s="254"/>
      <c r="QYF272" s="254"/>
      <c r="QYG272" s="254"/>
      <c r="QYH272" s="254"/>
      <c r="QYI272" s="254"/>
      <c r="QYJ272" s="254"/>
      <c r="QYK272" s="254"/>
      <c r="QYL272" s="254"/>
      <c r="QYM272" s="254"/>
      <c r="QYN272" s="254"/>
      <c r="QYO272" s="254"/>
      <c r="QYP272" s="254"/>
      <c r="QYQ272" s="254"/>
      <c r="QYR272" s="254"/>
      <c r="QYS272" s="254"/>
      <c r="QYT272" s="254"/>
      <c r="QYU272" s="254"/>
      <c r="QYV272" s="254"/>
      <c r="QYW272" s="254"/>
      <c r="QYX272" s="254"/>
      <c r="QYY272" s="254"/>
      <c r="QYZ272" s="254"/>
      <c r="QZA272" s="254"/>
      <c r="QZB272" s="254"/>
      <c r="QZC272" s="254"/>
      <c r="QZD272" s="254"/>
      <c r="QZE272" s="254"/>
      <c r="QZF272" s="254"/>
      <c r="QZG272" s="254"/>
      <c r="QZH272" s="254"/>
      <c r="QZI272" s="254"/>
      <c r="QZJ272" s="254"/>
      <c r="QZK272" s="254"/>
      <c r="QZL272" s="254"/>
      <c r="QZM272" s="254"/>
      <c r="QZN272" s="254"/>
      <c r="QZO272" s="254"/>
      <c r="QZP272" s="254"/>
      <c r="QZQ272" s="254"/>
      <c r="QZR272" s="254"/>
      <c r="QZS272" s="254"/>
      <c r="QZT272" s="254"/>
      <c r="QZU272" s="254"/>
      <c r="QZV272" s="254"/>
      <c r="QZW272" s="254"/>
      <c r="QZX272" s="254"/>
      <c r="QZY272" s="254"/>
      <c r="QZZ272" s="254"/>
      <c r="RAA272" s="254"/>
      <c r="RAB272" s="254"/>
      <c r="RAC272" s="254"/>
      <c r="RAD272" s="254"/>
      <c r="RAE272" s="254"/>
      <c r="RAF272" s="254"/>
      <c r="RAG272" s="254"/>
      <c r="RAH272" s="254"/>
      <c r="RAI272" s="254"/>
      <c r="RAJ272" s="254"/>
      <c r="RAK272" s="254"/>
      <c r="RAL272" s="254"/>
      <c r="RAM272" s="254"/>
      <c r="RAN272" s="254"/>
      <c r="RAO272" s="254"/>
      <c r="RAP272" s="254"/>
      <c r="RAQ272" s="254"/>
      <c r="RAR272" s="254"/>
      <c r="RAS272" s="254"/>
      <c r="RAT272" s="254"/>
      <c r="RAU272" s="254"/>
      <c r="RAV272" s="254"/>
      <c r="RAW272" s="254"/>
      <c r="RAX272" s="254"/>
      <c r="RAY272" s="254"/>
      <c r="RAZ272" s="254"/>
      <c r="RBA272" s="254"/>
      <c r="RBB272" s="254"/>
      <c r="RBC272" s="254"/>
      <c r="RBD272" s="254"/>
      <c r="RBE272" s="254"/>
      <c r="RBF272" s="254"/>
      <c r="RBG272" s="254"/>
      <c r="RBH272" s="254"/>
      <c r="RBI272" s="254"/>
      <c r="RBJ272" s="254"/>
      <c r="RBK272" s="254"/>
      <c r="RBL272" s="254"/>
      <c r="RBM272" s="254"/>
      <c r="RBN272" s="254"/>
      <c r="RBO272" s="254"/>
      <c r="RBP272" s="254"/>
      <c r="RBQ272" s="254"/>
      <c r="RBR272" s="254"/>
      <c r="RBS272" s="254"/>
      <c r="RBT272" s="254"/>
      <c r="RBU272" s="254"/>
      <c r="RBV272" s="254"/>
      <c r="RBW272" s="254"/>
      <c r="RBX272" s="254"/>
      <c r="RBY272" s="254"/>
      <c r="RBZ272" s="254"/>
      <c r="RCA272" s="254"/>
      <c r="RCB272" s="254"/>
      <c r="RCC272" s="254"/>
      <c r="RCD272" s="254"/>
      <c r="RCE272" s="254"/>
      <c r="RCF272" s="254"/>
      <c r="RCG272" s="254"/>
      <c r="RCH272" s="254"/>
      <c r="RCI272" s="254"/>
      <c r="RCJ272" s="254"/>
      <c r="RCK272" s="254"/>
      <c r="RCL272" s="254"/>
      <c r="RCM272" s="254"/>
      <c r="RCN272" s="254"/>
      <c r="RCO272" s="254"/>
      <c r="RCP272" s="254"/>
      <c r="RCQ272" s="254"/>
      <c r="RCR272" s="254"/>
      <c r="RCS272" s="254"/>
      <c r="RCT272" s="254"/>
      <c r="RCU272" s="254"/>
      <c r="RCV272" s="254"/>
      <c r="RCW272" s="254"/>
      <c r="RCX272" s="254"/>
      <c r="RCY272" s="254"/>
      <c r="RCZ272" s="254"/>
      <c r="RDA272" s="254"/>
      <c r="RDB272" s="254"/>
      <c r="RDC272" s="254"/>
      <c r="RDD272" s="254"/>
      <c r="RDE272" s="254"/>
      <c r="RDF272" s="254"/>
      <c r="RDG272" s="254"/>
      <c r="RDH272" s="254"/>
      <c r="RDI272" s="254"/>
      <c r="RDJ272" s="254"/>
      <c r="RDK272" s="254"/>
      <c r="RDL272" s="254"/>
      <c r="RDM272" s="254"/>
      <c r="RDN272" s="254"/>
      <c r="RDO272" s="254"/>
      <c r="RDP272" s="254"/>
      <c r="RDQ272" s="254"/>
      <c r="RDR272" s="254"/>
      <c r="RDS272" s="254"/>
      <c r="RDT272" s="254"/>
      <c r="RDU272" s="254"/>
      <c r="RDV272" s="254"/>
      <c r="RDW272" s="254"/>
      <c r="RDX272" s="254"/>
      <c r="RDY272" s="254"/>
      <c r="RDZ272" s="254"/>
      <c r="REA272" s="254"/>
      <c r="REB272" s="254"/>
      <c r="REC272" s="254"/>
      <c r="RED272" s="254"/>
      <c r="REE272" s="254"/>
      <c r="REF272" s="254"/>
      <c r="REG272" s="254"/>
      <c r="REH272" s="254"/>
      <c r="REI272" s="254"/>
      <c r="REJ272" s="254"/>
      <c r="REK272" s="254"/>
      <c r="REL272" s="254"/>
      <c r="REM272" s="254"/>
      <c r="REN272" s="254"/>
      <c r="REO272" s="254"/>
      <c r="REP272" s="254"/>
      <c r="REQ272" s="254"/>
      <c r="RER272" s="254"/>
      <c r="RES272" s="254"/>
      <c r="RET272" s="254"/>
      <c r="REU272" s="254"/>
      <c r="REV272" s="254"/>
      <c r="REW272" s="254"/>
      <c r="REX272" s="254"/>
      <c r="REY272" s="254"/>
      <c r="REZ272" s="254"/>
      <c r="RFA272" s="254"/>
      <c r="RFB272" s="254"/>
      <c r="RFC272" s="254"/>
      <c r="RFD272" s="254"/>
      <c r="RFE272" s="254"/>
      <c r="RFF272" s="254"/>
      <c r="RFG272" s="254"/>
      <c r="RFH272" s="254"/>
      <c r="RFI272" s="254"/>
      <c r="RFJ272" s="254"/>
      <c r="RFK272" s="254"/>
      <c r="RFL272" s="254"/>
      <c r="RFM272" s="254"/>
      <c r="RFN272" s="254"/>
      <c r="RFO272" s="254"/>
      <c r="RFP272" s="254"/>
      <c r="RFQ272" s="254"/>
      <c r="RFR272" s="254"/>
      <c r="RFS272" s="254"/>
      <c r="RFT272" s="254"/>
      <c r="RFU272" s="254"/>
      <c r="RFV272" s="254"/>
      <c r="RFW272" s="254"/>
      <c r="RFX272" s="254"/>
      <c r="RFY272" s="254"/>
      <c r="RFZ272" s="254"/>
      <c r="RGA272" s="254"/>
      <c r="RGB272" s="254"/>
      <c r="RGC272" s="254"/>
      <c r="RGD272" s="254"/>
      <c r="RGE272" s="254"/>
      <c r="RGF272" s="254"/>
      <c r="RGG272" s="254"/>
      <c r="RGH272" s="254"/>
      <c r="RGI272" s="254"/>
      <c r="RGJ272" s="254"/>
      <c r="RGK272" s="254"/>
      <c r="RGL272" s="254"/>
      <c r="RGM272" s="254"/>
      <c r="RGN272" s="254"/>
      <c r="RGO272" s="254"/>
      <c r="RGP272" s="254"/>
      <c r="RGQ272" s="254"/>
      <c r="RGR272" s="254"/>
      <c r="RGS272" s="254"/>
      <c r="RGT272" s="254"/>
      <c r="RGU272" s="254"/>
      <c r="RGV272" s="254"/>
      <c r="RGW272" s="254"/>
      <c r="RGX272" s="254"/>
      <c r="RGY272" s="254"/>
      <c r="RGZ272" s="254"/>
      <c r="RHA272" s="254"/>
      <c r="RHB272" s="254"/>
      <c r="RHC272" s="254"/>
      <c r="RHD272" s="254"/>
      <c r="RHE272" s="254"/>
      <c r="RHF272" s="254"/>
      <c r="RHG272" s="254"/>
      <c r="RHH272" s="254"/>
      <c r="RHI272" s="254"/>
      <c r="RHJ272" s="254"/>
      <c r="RHK272" s="254"/>
      <c r="RHL272" s="254"/>
      <c r="RHM272" s="254"/>
      <c r="RHN272" s="254"/>
      <c r="RHO272" s="254"/>
      <c r="RHP272" s="254"/>
      <c r="RHQ272" s="254"/>
      <c r="RHR272" s="254"/>
      <c r="RHS272" s="254"/>
      <c r="RHT272" s="254"/>
      <c r="RHU272" s="254"/>
      <c r="RHV272" s="254"/>
      <c r="RHW272" s="254"/>
      <c r="RHX272" s="254"/>
      <c r="RHY272" s="254"/>
      <c r="RHZ272" s="254"/>
      <c r="RIA272" s="254"/>
      <c r="RIB272" s="254"/>
      <c r="RIC272" s="254"/>
      <c r="RID272" s="254"/>
      <c r="RIE272" s="254"/>
      <c r="RIF272" s="254"/>
      <c r="RIG272" s="254"/>
      <c r="RIH272" s="254"/>
      <c r="RII272" s="254"/>
      <c r="RIJ272" s="254"/>
      <c r="RIK272" s="254"/>
      <c r="RIL272" s="254"/>
      <c r="RIM272" s="254"/>
      <c r="RIN272" s="254"/>
      <c r="RIO272" s="254"/>
      <c r="RIP272" s="254"/>
      <c r="RIQ272" s="254"/>
      <c r="RIR272" s="254"/>
      <c r="RIS272" s="254"/>
      <c r="RIT272" s="254"/>
      <c r="RIU272" s="254"/>
      <c r="RIV272" s="254"/>
      <c r="RIW272" s="254"/>
      <c r="RIX272" s="254"/>
      <c r="RIY272" s="254"/>
      <c r="RIZ272" s="254"/>
      <c r="RJA272" s="254"/>
      <c r="RJB272" s="254"/>
      <c r="RJC272" s="254"/>
      <c r="RJD272" s="254"/>
      <c r="RJE272" s="254"/>
      <c r="RJF272" s="254"/>
      <c r="RJG272" s="254"/>
      <c r="RJH272" s="254"/>
      <c r="RJI272" s="254"/>
      <c r="RJJ272" s="254"/>
      <c r="RJK272" s="254"/>
      <c r="RJL272" s="254"/>
      <c r="RJM272" s="254"/>
      <c r="RJN272" s="254"/>
      <c r="RJO272" s="254"/>
      <c r="RJP272" s="254"/>
      <c r="RJQ272" s="254"/>
      <c r="RJR272" s="254"/>
      <c r="RJS272" s="254"/>
      <c r="RJT272" s="254"/>
      <c r="RJU272" s="254"/>
      <c r="RJV272" s="254"/>
      <c r="RJW272" s="254"/>
      <c r="RJX272" s="254"/>
      <c r="RJY272" s="254"/>
      <c r="RJZ272" s="254"/>
      <c r="RKA272" s="254"/>
      <c r="RKB272" s="254"/>
      <c r="RKC272" s="254"/>
      <c r="RKD272" s="254"/>
      <c r="RKE272" s="254"/>
      <c r="RKF272" s="254"/>
      <c r="RKG272" s="254"/>
      <c r="RKH272" s="254"/>
      <c r="RKI272" s="254"/>
      <c r="RKJ272" s="254"/>
      <c r="RKK272" s="254"/>
      <c r="RKL272" s="254"/>
      <c r="RKM272" s="254"/>
      <c r="RKN272" s="254"/>
      <c r="RKO272" s="254"/>
      <c r="RKP272" s="254"/>
      <c r="RKQ272" s="254"/>
      <c r="RKR272" s="254"/>
      <c r="RKS272" s="254"/>
      <c r="RKT272" s="254"/>
      <c r="RKU272" s="254"/>
      <c r="RKV272" s="254"/>
      <c r="RKW272" s="254"/>
      <c r="RKX272" s="254"/>
      <c r="RKY272" s="254"/>
      <c r="RKZ272" s="254"/>
      <c r="RLA272" s="254"/>
      <c r="RLB272" s="254"/>
      <c r="RLC272" s="254"/>
      <c r="RLD272" s="254"/>
      <c r="RLE272" s="254"/>
      <c r="RLF272" s="254"/>
      <c r="RLG272" s="254"/>
      <c r="RLH272" s="254"/>
      <c r="RLI272" s="254"/>
      <c r="RLJ272" s="254"/>
      <c r="RLK272" s="254"/>
      <c r="RLL272" s="254"/>
      <c r="RLM272" s="254"/>
      <c r="RLN272" s="254"/>
      <c r="RLO272" s="254"/>
      <c r="RLP272" s="254"/>
      <c r="RLQ272" s="254"/>
      <c r="RLR272" s="254"/>
      <c r="RLS272" s="254"/>
      <c r="RLT272" s="254"/>
      <c r="RLU272" s="254"/>
      <c r="RLV272" s="254"/>
      <c r="RLW272" s="254"/>
      <c r="RLX272" s="254"/>
      <c r="RLY272" s="254"/>
      <c r="RLZ272" s="254"/>
      <c r="RMA272" s="254"/>
      <c r="RMB272" s="254"/>
      <c r="RMC272" s="254"/>
      <c r="RMD272" s="254"/>
      <c r="RME272" s="254"/>
      <c r="RMF272" s="254"/>
      <c r="RMG272" s="254"/>
      <c r="RMH272" s="254"/>
      <c r="RMI272" s="254"/>
      <c r="RMJ272" s="254"/>
      <c r="RMK272" s="254"/>
      <c r="RML272" s="254"/>
      <c r="RMM272" s="254"/>
      <c r="RMN272" s="254"/>
      <c r="RMO272" s="254"/>
      <c r="RMP272" s="254"/>
      <c r="RMQ272" s="254"/>
      <c r="RMR272" s="254"/>
      <c r="RMS272" s="254"/>
      <c r="RMT272" s="254"/>
      <c r="RMU272" s="254"/>
      <c r="RMV272" s="254"/>
      <c r="RMW272" s="254"/>
      <c r="RMX272" s="254"/>
      <c r="RMY272" s="254"/>
      <c r="RMZ272" s="254"/>
      <c r="RNA272" s="254"/>
      <c r="RNB272" s="254"/>
      <c r="RNC272" s="254"/>
      <c r="RND272" s="254"/>
      <c r="RNE272" s="254"/>
      <c r="RNF272" s="254"/>
      <c r="RNG272" s="254"/>
      <c r="RNH272" s="254"/>
      <c r="RNI272" s="254"/>
      <c r="RNJ272" s="254"/>
      <c r="RNK272" s="254"/>
      <c r="RNL272" s="254"/>
      <c r="RNM272" s="254"/>
      <c r="RNN272" s="254"/>
      <c r="RNO272" s="254"/>
      <c r="RNP272" s="254"/>
      <c r="RNQ272" s="254"/>
      <c r="RNR272" s="254"/>
      <c r="RNS272" s="254"/>
      <c r="RNT272" s="254"/>
      <c r="RNU272" s="254"/>
      <c r="RNV272" s="254"/>
      <c r="RNW272" s="254"/>
      <c r="RNX272" s="254"/>
      <c r="RNY272" s="254"/>
      <c r="RNZ272" s="254"/>
      <c r="ROA272" s="254"/>
      <c r="ROB272" s="254"/>
      <c r="ROC272" s="254"/>
      <c r="ROD272" s="254"/>
      <c r="ROE272" s="254"/>
      <c r="ROF272" s="254"/>
      <c r="ROG272" s="254"/>
      <c r="ROH272" s="254"/>
      <c r="ROI272" s="254"/>
      <c r="ROJ272" s="254"/>
      <c r="ROK272" s="254"/>
      <c r="ROL272" s="254"/>
      <c r="ROM272" s="254"/>
      <c r="RON272" s="254"/>
      <c r="ROO272" s="254"/>
      <c r="ROP272" s="254"/>
      <c r="ROQ272" s="254"/>
      <c r="ROR272" s="254"/>
      <c r="ROS272" s="254"/>
      <c r="ROT272" s="254"/>
      <c r="ROU272" s="254"/>
      <c r="ROV272" s="254"/>
      <c r="ROW272" s="254"/>
      <c r="ROX272" s="254"/>
      <c r="ROY272" s="254"/>
      <c r="ROZ272" s="254"/>
      <c r="RPA272" s="254"/>
      <c r="RPB272" s="254"/>
      <c r="RPC272" s="254"/>
      <c r="RPD272" s="254"/>
      <c r="RPE272" s="254"/>
      <c r="RPF272" s="254"/>
      <c r="RPG272" s="254"/>
      <c r="RPH272" s="254"/>
      <c r="RPI272" s="254"/>
      <c r="RPJ272" s="254"/>
      <c r="RPK272" s="254"/>
      <c r="RPL272" s="254"/>
      <c r="RPM272" s="254"/>
      <c r="RPN272" s="254"/>
      <c r="RPO272" s="254"/>
      <c r="RPP272" s="254"/>
      <c r="RPQ272" s="254"/>
      <c r="RPR272" s="254"/>
      <c r="RPS272" s="254"/>
      <c r="RPT272" s="254"/>
      <c r="RPU272" s="254"/>
      <c r="RPV272" s="254"/>
      <c r="RPW272" s="254"/>
      <c r="RPX272" s="254"/>
      <c r="RPY272" s="254"/>
      <c r="RPZ272" s="254"/>
      <c r="RQA272" s="254"/>
      <c r="RQB272" s="254"/>
      <c r="RQC272" s="254"/>
      <c r="RQD272" s="254"/>
      <c r="RQE272" s="254"/>
      <c r="RQF272" s="254"/>
      <c r="RQG272" s="254"/>
      <c r="RQH272" s="254"/>
      <c r="RQI272" s="254"/>
      <c r="RQJ272" s="254"/>
      <c r="RQK272" s="254"/>
      <c r="RQL272" s="254"/>
      <c r="RQM272" s="254"/>
      <c r="RQN272" s="254"/>
      <c r="RQO272" s="254"/>
      <c r="RQP272" s="254"/>
      <c r="RQQ272" s="254"/>
      <c r="RQR272" s="254"/>
      <c r="RQS272" s="254"/>
      <c r="RQT272" s="254"/>
      <c r="RQU272" s="254"/>
      <c r="RQV272" s="254"/>
      <c r="RQW272" s="254"/>
      <c r="RQX272" s="254"/>
      <c r="RQY272" s="254"/>
      <c r="RQZ272" s="254"/>
      <c r="RRA272" s="254"/>
      <c r="RRB272" s="254"/>
      <c r="RRC272" s="254"/>
      <c r="RRD272" s="254"/>
      <c r="RRE272" s="254"/>
      <c r="RRF272" s="254"/>
      <c r="RRG272" s="254"/>
      <c r="RRH272" s="254"/>
      <c r="RRI272" s="254"/>
      <c r="RRJ272" s="254"/>
      <c r="RRK272" s="254"/>
      <c r="RRL272" s="254"/>
      <c r="RRM272" s="254"/>
      <c r="RRN272" s="254"/>
      <c r="RRO272" s="254"/>
      <c r="RRP272" s="254"/>
      <c r="RRQ272" s="254"/>
      <c r="RRR272" s="254"/>
      <c r="RRS272" s="254"/>
      <c r="RRT272" s="254"/>
      <c r="RRU272" s="254"/>
      <c r="RRV272" s="254"/>
      <c r="RRW272" s="254"/>
      <c r="RRX272" s="254"/>
      <c r="RRY272" s="254"/>
      <c r="RRZ272" s="254"/>
      <c r="RSA272" s="254"/>
      <c r="RSB272" s="254"/>
      <c r="RSC272" s="254"/>
      <c r="RSD272" s="254"/>
      <c r="RSE272" s="254"/>
      <c r="RSF272" s="254"/>
      <c r="RSG272" s="254"/>
      <c r="RSH272" s="254"/>
      <c r="RSI272" s="254"/>
      <c r="RSJ272" s="254"/>
      <c r="RSK272" s="254"/>
      <c r="RSL272" s="254"/>
      <c r="RSM272" s="254"/>
      <c r="RSN272" s="254"/>
      <c r="RSO272" s="254"/>
      <c r="RSP272" s="254"/>
      <c r="RSQ272" s="254"/>
      <c r="RSR272" s="254"/>
      <c r="RSS272" s="254"/>
      <c r="RST272" s="254"/>
      <c r="RSU272" s="254"/>
      <c r="RSV272" s="254"/>
      <c r="RSW272" s="254"/>
      <c r="RSX272" s="254"/>
      <c r="RSY272" s="254"/>
      <c r="RSZ272" s="254"/>
      <c r="RTA272" s="254"/>
      <c r="RTB272" s="254"/>
      <c r="RTC272" s="254"/>
      <c r="RTD272" s="254"/>
      <c r="RTE272" s="254"/>
      <c r="RTF272" s="254"/>
      <c r="RTG272" s="254"/>
      <c r="RTH272" s="254"/>
      <c r="RTI272" s="254"/>
      <c r="RTJ272" s="254"/>
      <c r="RTK272" s="254"/>
      <c r="RTL272" s="254"/>
      <c r="RTM272" s="254"/>
      <c r="RTN272" s="254"/>
      <c r="RTO272" s="254"/>
      <c r="RTP272" s="254"/>
      <c r="RTQ272" s="254"/>
      <c r="RTR272" s="254"/>
      <c r="RTS272" s="254"/>
      <c r="RTT272" s="254"/>
      <c r="RTU272" s="254"/>
      <c r="RTV272" s="254"/>
      <c r="RTW272" s="254"/>
      <c r="RTX272" s="254"/>
      <c r="RTY272" s="254"/>
      <c r="RTZ272" s="254"/>
      <c r="RUA272" s="254"/>
      <c r="RUB272" s="254"/>
      <c r="RUC272" s="254"/>
      <c r="RUD272" s="254"/>
      <c r="RUE272" s="254"/>
      <c r="RUF272" s="254"/>
      <c r="RUG272" s="254"/>
      <c r="RUH272" s="254"/>
      <c r="RUI272" s="254"/>
      <c r="RUJ272" s="254"/>
      <c r="RUK272" s="254"/>
      <c r="RUL272" s="254"/>
      <c r="RUM272" s="254"/>
      <c r="RUN272" s="254"/>
      <c r="RUO272" s="254"/>
      <c r="RUP272" s="254"/>
      <c r="RUQ272" s="254"/>
      <c r="RUR272" s="254"/>
      <c r="RUS272" s="254"/>
      <c r="RUT272" s="254"/>
      <c r="RUU272" s="254"/>
      <c r="RUV272" s="254"/>
      <c r="RUW272" s="254"/>
      <c r="RUX272" s="254"/>
      <c r="RUY272" s="254"/>
      <c r="RUZ272" s="254"/>
      <c r="RVA272" s="254"/>
      <c r="RVB272" s="254"/>
      <c r="RVC272" s="254"/>
      <c r="RVD272" s="254"/>
      <c r="RVE272" s="254"/>
      <c r="RVF272" s="254"/>
      <c r="RVG272" s="254"/>
      <c r="RVH272" s="254"/>
      <c r="RVI272" s="254"/>
      <c r="RVJ272" s="254"/>
      <c r="RVK272" s="254"/>
      <c r="RVL272" s="254"/>
      <c r="RVM272" s="254"/>
      <c r="RVN272" s="254"/>
      <c r="RVO272" s="254"/>
      <c r="RVP272" s="254"/>
      <c r="RVQ272" s="254"/>
      <c r="RVR272" s="254"/>
      <c r="RVS272" s="254"/>
      <c r="RVT272" s="254"/>
      <c r="RVU272" s="254"/>
      <c r="RVV272" s="254"/>
      <c r="RVW272" s="254"/>
      <c r="RVX272" s="254"/>
      <c r="RVY272" s="254"/>
      <c r="RVZ272" s="254"/>
      <c r="RWA272" s="254"/>
      <c r="RWB272" s="254"/>
      <c r="RWC272" s="254"/>
      <c r="RWD272" s="254"/>
      <c r="RWE272" s="254"/>
      <c r="RWF272" s="254"/>
      <c r="RWG272" s="254"/>
      <c r="RWH272" s="254"/>
      <c r="RWI272" s="254"/>
      <c r="RWJ272" s="254"/>
      <c r="RWK272" s="254"/>
      <c r="RWL272" s="254"/>
      <c r="RWM272" s="254"/>
      <c r="RWN272" s="254"/>
      <c r="RWO272" s="254"/>
      <c r="RWP272" s="254"/>
      <c r="RWQ272" s="254"/>
      <c r="RWR272" s="254"/>
      <c r="RWS272" s="254"/>
      <c r="RWT272" s="254"/>
      <c r="RWU272" s="254"/>
      <c r="RWV272" s="254"/>
      <c r="RWW272" s="254"/>
      <c r="RWX272" s="254"/>
      <c r="RWY272" s="254"/>
      <c r="RWZ272" s="254"/>
      <c r="RXA272" s="254"/>
      <c r="RXB272" s="254"/>
      <c r="RXC272" s="254"/>
      <c r="RXD272" s="254"/>
      <c r="RXE272" s="254"/>
      <c r="RXF272" s="254"/>
      <c r="RXG272" s="254"/>
      <c r="RXH272" s="254"/>
      <c r="RXI272" s="254"/>
      <c r="RXJ272" s="254"/>
      <c r="RXK272" s="254"/>
      <c r="RXL272" s="254"/>
      <c r="RXM272" s="254"/>
      <c r="RXN272" s="254"/>
      <c r="RXO272" s="254"/>
      <c r="RXP272" s="254"/>
      <c r="RXQ272" s="254"/>
      <c r="RXR272" s="254"/>
      <c r="RXS272" s="254"/>
      <c r="RXT272" s="254"/>
      <c r="RXU272" s="254"/>
      <c r="RXV272" s="254"/>
      <c r="RXW272" s="254"/>
      <c r="RXX272" s="254"/>
      <c r="RXY272" s="254"/>
      <c r="RXZ272" s="254"/>
      <c r="RYA272" s="254"/>
      <c r="RYB272" s="254"/>
      <c r="RYC272" s="254"/>
      <c r="RYD272" s="254"/>
      <c r="RYE272" s="254"/>
      <c r="RYF272" s="254"/>
      <c r="RYG272" s="254"/>
      <c r="RYH272" s="254"/>
      <c r="RYI272" s="254"/>
      <c r="RYJ272" s="254"/>
      <c r="RYK272" s="254"/>
      <c r="RYL272" s="254"/>
      <c r="RYM272" s="254"/>
      <c r="RYN272" s="254"/>
      <c r="RYO272" s="254"/>
      <c r="RYP272" s="254"/>
      <c r="RYQ272" s="254"/>
      <c r="RYR272" s="254"/>
      <c r="RYS272" s="254"/>
      <c r="RYT272" s="254"/>
      <c r="RYU272" s="254"/>
      <c r="RYV272" s="254"/>
      <c r="RYW272" s="254"/>
      <c r="RYX272" s="254"/>
      <c r="RYY272" s="254"/>
      <c r="RYZ272" s="254"/>
      <c r="RZA272" s="254"/>
      <c r="RZB272" s="254"/>
      <c r="RZC272" s="254"/>
      <c r="RZD272" s="254"/>
      <c r="RZE272" s="254"/>
      <c r="RZF272" s="254"/>
      <c r="RZG272" s="254"/>
      <c r="RZH272" s="254"/>
      <c r="RZI272" s="254"/>
      <c r="RZJ272" s="254"/>
      <c r="RZK272" s="254"/>
      <c r="RZL272" s="254"/>
      <c r="RZM272" s="254"/>
      <c r="RZN272" s="254"/>
      <c r="RZO272" s="254"/>
      <c r="RZP272" s="254"/>
      <c r="RZQ272" s="254"/>
      <c r="RZR272" s="254"/>
      <c r="RZS272" s="254"/>
      <c r="RZT272" s="254"/>
      <c r="RZU272" s="254"/>
      <c r="RZV272" s="254"/>
      <c r="RZW272" s="254"/>
      <c r="RZX272" s="254"/>
      <c r="RZY272" s="254"/>
      <c r="RZZ272" s="254"/>
      <c r="SAA272" s="254"/>
      <c r="SAB272" s="254"/>
      <c r="SAC272" s="254"/>
      <c r="SAD272" s="254"/>
      <c r="SAE272" s="254"/>
      <c r="SAF272" s="254"/>
      <c r="SAG272" s="254"/>
      <c r="SAH272" s="254"/>
      <c r="SAI272" s="254"/>
      <c r="SAJ272" s="254"/>
      <c r="SAK272" s="254"/>
      <c r="SAL272" s="254"/>
      <c r="SAM272" s="254"/>
      <c r="SAN272" s="254"/>
      <c r="SAO272" s="254"/>
      <c r="SAP272" s="254"/>
      <c r="SAQ272" s="254"/>
      <c r="SAR272" s="254"/>
      <c r="SAS272" s="254"/>
      <c r="SAT272" s="254"/>
      <c r="SAU272" s="254"/>
      <c r="SAV272" s="254"/>
      <c r="SAW272" s="254"/>
      <c r="SAX272" s="254"/>
      <c r="SAY272" s="254"/>
      <c r="SAZ272" s="254"/>
      <c r="SBA272" s="254"/>
      <c r="SBB272" s="254"/>
      <c r="SBC272" s="254"/>
      <c r="SBD272" s="254"/>
      <c r="SBE272" s="254"/>
      <c r="SBF272" s="254"/>
      <c r="SBG272" s="254"/>
      <c r="SBH272" s="254"/>
      <c r="SBI272" s="254"/>
      <c r="SBJ272" s="254"/>
      <c r="SBK272" s="254"/>
      <c r="SBL272" s="254"/>
      <c r="SBM272" s="254"/>
      <c r="SBN272" s="254"/>
      <c r="SBO272" s="254"/>
      <c r="SBP272" s="254"/>
      <c r="SBQ272" s="254"/>
      <c r="SBR272" s="254"/>
      <c r="SBS272" s="254"/>
      <c r="SBT272" s="254"/>
      <c r="SBU272" s="254"/>
      <c r="SBV272" s="254"/>
      <c r="SBW272" s="254"/>
      <c r="SBX272" s="254"/>
      <c r="SBY272" s="254"/>
      <c r="SBZ272" s="254"/>
      <c r="SCA272" s="254"/>
      <c r="SCB272" s="254"/>
      <c r="SCC272" s="254"/>
      <c r="SCD272" s="254"/>
      <c r="SCE272" s="254"/>
      <c r="SCF272" s="254"/>
      <c r="SCG272" s="254"/>
      <c r="SCH272" s="254"/>
      <c r="SCI272" s="254"/>
      <c r="SCJ272" s="254"/>
      <c r="SCK272" s="254"/>
      <c r="SCL272" s="254"/>
      <c r="SCM272" s="254"/>
      <c r="SCN272" s="254"/>
      <c r="SCO272" s="254"/>
      <c r="SCP272" s="254"/>
      <c r="SCQ272" s="254"/>
      <c r="SCR272" s="254"/>
      <c r="SCS272" s="254"/>
      <c r="SCT272" s="254"/>
      <c r="SCU272" s="254"/>
      <c r="SCV272" s="254"/>
      <c r="SCW272" s="254"/>
      <c r="SCX272" s="254"/>
      <c r="SCY272" s="254"/>
      <c r="SCZ272" s="254"/>
      <c r="SDA272" s="254"/>
      <c r="SDB272" s="254"/>
      <c r="SDC272" s="254"/>
      <c r="SDD272" s="254"/>
      <c r="SDE272" s="254"/>
      <c r="SDF272" s="254"/>
      <c r="SDG272" s="254"/>
      <c r="SDH272" s="254"/>
      <c r="SDI272" s="254"/>
      <c r="SDJ272" s="254"/>
      <c r="SDK272" s="254"/>
      <c r="SDL272" s="254"/>
      <c r="SDM272" s="254"/>
      <c r="SDN272" s="254"/>
      <c r="SDO272" s="254"/>
      <c r="SDP272" s="254"/>
      <c r="SDQ272" s="254"/>
      <c r="SDR272" s="254"/>
      <c r="SDS272" s="254"/>
      <c r="SDT272" s="254"/>
      <c r="SDU272" s="254"/>
      <c r="SDV272" s="254"/>
      <c r="SDW272" s="254"/>
      <c r="SDX272" s="254"/>
      <c r="SDY272" s="254"/>
      <c r="SDZ272" s="254"/>
      <c r="SEA272" s="254"/>
      <c r="SEB272" s="254"/>
      <c r="SEC272" s="254"/>
      <c r="SED272" s="254"/>
      <c r="SEE272" s="254"/>
      <c r="SEF272" s="254"/>
      <c r="SEG272" s="254"/>
      <c r="SEH272" s="254"/>
      <c r="SEI272" s="254"/>
      <c r="SEJ272" s="254"/>
      <c r="SEK272" s="254"/>
      <c r="SEL272" s="254"/>
      <c r="SEM272" s="254"/>
      <c r="SEN272" s="254"/>
      <c r="SEO272" s="254"/>
      <c r="SEP272" s="254"/>
      <c r="SEQ272" s="254"/>
      <c r="SER272" s="254"/>
      <c r="SES272" s="254"/>
      <c r="SET272" s="254"/>
      <c r="SEU272" s="254"/>
      <c r="SEV272" s="254"/>
      <c r="SEW272" s="254"/>
      <c r="SEX272" s="254"/>
      <c r="SEY272" s="254"/>
      <c r="SEZ272" s="254"/>
      <c r="SFA272" s="254"/>
      <c r="SFB272" s="254"/>
      <c r="SFC272" s="254"/>
      <c r="SFD272" s="254"/>
      <c r="SFE272" s="254"/>
      <c r="SFF272" s="254"/>
      <c r="SFG272" s="254"/>
      <c r="SFH272" s="254"/>
      <c r="SFI272" s="254"/>
      <c r="SFJ272" s="254"/>
      <c r="SFK272" s="254"/>
      <c r="SFL272" s="254"/>
      <c r="SFM272" s="254"/>
      <c r="SFN272" s="254"/>
      <c r="SFO272" s="254"/>
      <c r="SFP272" s="254"/>
      <c r="SFQ272" s="254"/>
      <c r="SFR272" s="254"/>
      <c r="SFS272" s="254"/>
      <c r="SFT272" s="254"/>
      <c r="SFU272" s="254"/>
      <c r="SFV272" s="254"/>
      <c r="SFW272" s="254"/>
      <c r="SFX272" s="254"/>
      <c r="SFY272" s="254"/>
      <c r="SFZ272" s="254"/>
      <c r="SGA272" s="254"/>
      <c r="SGB272" s="254"/>
      <c r="SGC272" s="254"/>
      <c r="SGD272" s="254"/>
      <c r="SGE272" s="254"/>
      <c r="SGF272" s="254"/>
      <c r="SGG272" s="254"/>
      <c r="SGH272" s="254"/>
      <c r="SGI272" s="254"/>
      <c r="SGJ272" s="254"/>
      <c r="SGK272" s="254"/>
      <c r="SGL272" s="254"/>
      <c r="SGM272" s="254"/>
      <c r="SGN272" s="254"/>
      <c r="SGO272" s="254"/>
      <c r="SGP272" s="254"/>
      <c r="SGQ272" s="254"/>
      <c r="SGR272" s="254"/>
      <c r="SGS272" s="254"/>
      <c r="SGT272" s="254"/>
      <c r="SGU272" s="254"/>
      <c r="SGV272" s="254"/>
      <c r="SGW272" s="254"/>
      <c r="SGX272" s="254"/>
      <c r="SGY272" s="254"/>
      <c r="SGZ272" s="254"/>
      <c r="SHA272" s="254"/>
      <c r="SHB272" s="254"/>
      <c r="SHC272" s="254"/>
      <c r="SHD272" s="254"/>
      <c r="SHE272" s="254"/>
      <c r="SHF272" s="254"/>
      <c r="SHG272" s="254"/>
      <c r="SHH272" s="254"/>
      <c r="SHI272" s="254"/>
      <c r="SHJ272" s="254"/>
      <c r="SHK272" s="254"/>
      <c r="SHL272" s="254"/>
      <c r="SHM272" s="254"/>
      <c r="SHN272" s="254"/>
      <c r="SHO272" s="254"/>
      <c r="SHP272" s="254"/>
      <c r="SHQ272" s="254"/>
      <c r="SHR272" s="254"/>
      <c r="SHS272" s="254"/>
      <c r="SHT272" s="254"/>
      <c r="SHU272" s="254"/>
      <c r="SHV272" s="254"/>
      <c r="SHW272" s="254"/>
      <c r="SHX272" s="254"/>
      <c r="SHY272" s="254"/>
      <c r="SHZ272" s="254"/>
      <c r="SIA272" s="254"/>
      <c r="SIB272" s="254"/>
      <c r="SIC272" s="254"/>
      <c r="SID272" s="254"/>
      <c r="SIE272" s="254"/>
      <c r="SIF272" s="254"/>
      <c r="SIG272" s="254"/>
      <c r="SIH272" s="254"/>
      <c r="SII272" s="254"/>
      <c r="SIJ272" s="254"/>
      <c r="SIK272" s="254"/>
      <c r="SIL272" s="254"/>
      <c r="SIM272" s="254"/>
      <c r="SIN272" s="254"/>
      <c r="SIO272" s="254"/>
      <c r="SIP272" s="254"/>
      <c r="SIQ272" s="254"/>
      <c r="SIR272" s="254"/>
      <c r="SIS272" s="254"/>
      <c r="SIT272" s="254"/>
      <c r="SIU272" s="254"/>
      <c r="SIV272" s="254"/>
      <c r="SIW272" s="254"/>
      <c r="SIX272" s="254"/>
      <c r="SIY272" s="254"/>
      <c r="SIZ272" s="254"/>
      <c r="SJA272" s="254"/>
      <c r="SJB272" s="254"/>
      <c r="SJC272" s="254"/>
      <c r="SJD272" s="254"/>
      <c r="SJE272" s="254"/>
      <c r="SJF272" s="254"/>
      <c r="SJG272" s="254"/>
      <c r="SJH272" s="254"/>
      <c r="SJI272" s="254"/>
      <c r="SJJ272" s="254"/>
      <c r="SJK272" s="254"/>
      <c r="SJL272" s="254"/>
      <c r="SJM272" s="254"/>
      <c r="SJN272" s="254"/>
      <c r="SJO272" s="254"/>
      <c r="SJP272" s="254"/>
      <c r="SJQ272" s="254"/>
      <c r="SJR272" s="254"/>
      <c r="SJS272" s="254"/>
      <c r="SJT272" s="254"/>
      <c r="SJU272" s="254"/>
      <c r="SJV272" s="254"/>
      <c r="SJW272" s="254"/>
      <c r="SJX272" s="254"/>
      <c r="SJY272" s="254"/>
      <c r="SJZ272" s="254"/>
      <c r="SKA272" s="254"/>
      <c r="SKB272" s="254"/>
      <c r="SKC272" s="254"/>
      <c r="SKD272" s="254"/>
      <c r="SKE272" s="254"/>
      <c r="SKF272" s="254"/>
      <c r="SKG272" s="254"/>
      <c r="SKH272" s="254"/>
      <c r="SKI272" s="254"/>
      <c r="SKJ272" s="254"/>
      <c r="SKK272" s="254"/>
      <c r="SKL272" s="254"/>
      <c r="SKM272" s="254"/>
      <c r="SKN272" s="254"/>
      <c r="SKO272" s="254"/>
      <c r="SKP272" s="254"/>
      <c r="SKQ272" s="254"/>
      <c r="SKR272" s="254"/>
      <c r="SKS272" s="254"/>
      <c r="SKT272" s="254"/>
      <c r="SKU272" s="254"/>
      <c r="SKV272" s="254"/>
      <c r="SKW272" s="254"/>
      <c r="SKX272" s="254"/>
      <c r="SKY272" s="254"/>
      <c r="SKZ272" s="254"/>
      <c r="SLA272" s="254"/>
      <c r="SLB272" s="254"/>
      <c r="SLC272" s="254"/>
      <c r="SLD272" s="254"/>
      <c r="SLE272" s="254"/>
      <c r="SLF272" s="254"/>
      <c r="SLG272" s="254"/>
      <c r="SLH272" s="254"/>
      <c r="SLI272" s="254"/>
      <c r="SLJ272" s="254"/>
      <c r="SLK272" s="254"/>
      <c r="SLL272" s="254"/>
      <c r="SLM272" s="254"/>
      <c r="SLN272" s="254"/>
      <c r="SLO272" s="254"/>
      <c r="SLP272" s="254"/>
      <c r="SLQ272" s="254"/>
      <c r="SLR272" s="254"/>
      <c r="SLS272" s="254"/>
      <c r="SLT272" s="254"/>
      <c r="SLU272" s="254"/>
      <c r="SLV272" s="254"/>
      <c r="SLW272" s="254"/>
      <c r="SLX272" s="254"/>
      <c r="SLY272" s="254"/>
      <c r="SLZ272" s="254"/>
      <c r="SMA272" s="254"/>
      <c r="SMB272" s="254"/>
      <c r="SMC272" s="254"/>
      <c r="SMD272" s="254"/>
      <c r="SME272" s="254"/>
      <c r="SMF272" s="254"/>
      <c r="SMG272" s="254"/>
      <c r="SMH272" s="254"/>
      <c r="SMI272" s="254"/>
      <c r="SMJ272" s="254"/>
      <c r="SMK272" s="254"/>
      <c r="SML272" s="254"/>
      <c r="SMM272" s="254"/>
      <c r="SMN272" s="254"/>
      <c r="SMO272" s="254"/>
      <c r="SMP272" s="254"/>
      <c r="SMQ272" s="254"/>
      <c r="SMR272" s="254"/>
      <c r="SMS272" s="254"/>
      <c r="SMT272" s="254"/>
      <c r="SMU272" s="254"/>
      <c r="SMV272" s="254"/>
      <c r="SMW272" s="254"/>
      <c r="SMX272" s="254"/>
      <c r="SMY272" s="254"/>
      <c r="SMZ272" s="254"/>
      <c r="SNA272" s="254"/>
      <c r="SNB272" s="254"/>
      <c r="SNC272" s="254"/>
      <c r="SND272" s="254"/>
      <c r="SNE272" s="254"/>
      <c r="SNF272" s="254"/>
      <c r="SNG272" s="254"/>
      <c r="SNH272" s="254"/>
      <c r="SNI272" s="254"/>
      <c r="SNJ272" s="254"/>
      <c r="SNK272" s="254"/>
      <c r="SNL272" s="254"/>
      <c r="SNM272" s="254"/>
      <c r="SNN272" s="254"/>
      <c r="SNO272" s="254"/>
      <c r="SNP272" s="254"/>
      <c r="SNQ272" s="254"/>
      <c r="SNR272" s="254"/>
      <c r="SNS272" s="254"/>
      <c r="SNT272" s="254"/>
      <c r="SNU272" s="254"/>
      <c r="SNV272" s="254"/>
      <c r="SNW272" s="254"/>
      <c r="SNX272" s="254"/>
      <c r="SNY272" s="254"/>
      <c r="SNZ272" s="254"/>
      <c r="SOA272" s="254"/>
      <c r="SOB272" s="254"/>
      <c r="SOC272" s="254"/>
      <c r="SOD272" s="254"/>
      <c r="SOE272" s="254"/>
      <c r="SOF272" s="254"/>
      <c r="SOG272" s="254"/>
      <c r="SOH272" s="254"/>
      <c r="SOI272" s="254"/>
      <c r="SOJ272" s="254"/>
      <c r="SOK272" s="254"/>
      <c r="SOL272" s="254"/>
      <c r="SOM272" s="254"/>
      <c r="SON272" s="254"/>
      <c r="SOO272" s="254"/>
      <c r="SOP272" s="254"/>
      <c r="SOQ272" s="254"/>
      <c r="SOR272" s="254"/>
      <c r="SOS272" s="254"/>
      <c r="SOT272" s="254"/>
      <c r="SOU272" s="254"/>
      <c r="SOV272" s="254"/>
      <c r="SOW272" s="254"/>
      <c r="SOX272" s="254"/>
      <c r="SOY272" s="254"/>
      <c r="SOZ272" s="254"/>
      <c r="SPA272" s="254"/>
      <c r="SPB272" s="254"/>
      <c r="SPC272" s="254"/>
      <c r="SPD272" s="254"/>
      <c r="SPE272" s="254"/>
      <c r="SPF272" s="254"/>
      <c r="SPG272" s="254"/>
      <c r="SPH272" s="254"/>
      <c r="SPI272" s="254"/>
      <c r="SPJ272" s="254"/>
      <c r="SPK272" s="254"/>
      <c r="SPL272" s="254"/>
      <c r="SPM272" s="254"/>
      <c r="SPN272" s="254"/>
      <c r="SPO272" s="254"/>
      <c r="SPP272" s="254"/>
      <c r="SPQ272" s="254"/>
      <c r="SPR272" s="254"/>
      <c r="SPS272" s="254"/>
      <c r="SPT272" s="254"/>
      <c r="SPU272" s="254"/>
      <c r="SPV272" s="254"/>
      <c r="SPW272" s="254"/>
      <c r="SPX272" s="254"/>
      <c r="SPY272" s="254"/>
      <c r="SPZ272" s="254"/>
      <c r="SQA272" s="254"/>
      <c r="SQB272" s="254"/>
      <c r="SQC272" s="254"/>
      <c r="SQD272" s="254"/>
      <c r="SQE272" s="254"/>
      <c r="SQF272" s="254"/>
      <c r="SQG272" s="254"/>
      <c r="SQH272" s="254"/>
      <c r="SQI272" s="254"/>
      <c r="SQJ272" s="254"/>
      <c r="SQK272" s="254"/>
      <c r="SQL272" s="254"/>
      <c r="SQM272" s="254"/>
      <c r="SQN272" s="254"/>
      <c r="SQO272" s="254"/>
      <c r="SQP272" s="254"/>
      <c r="SQQ272" s="254"/>
      <c r="SQR272" s="254"/>
      <c r="SQS272" s="254"/>
      <c r="SQT272" s="254"/>
      <c r="SQU272" s="254"/>
      <c r="SQV272" s="254"/>
      <c r="SQW272" s="254"/>
      <c r="SQX272" s="254"/>
      <c r="SQY272" s="254"/>
      <c r="SQZ272" s="254"/>
      <c r="SRA272" s="254"/>
      <c r="SRB272" s="254"/>
      <c r="SRC272" s="254"/>
      <c r="SRD272" s="254"/>
      <c r="SRE272" s="254"/>
      <c r="SRF272" s="254"/>
      <c r="SRG272" s="254"/>
      <c r="SRH272" s="254"/>
      <c r="SRI272" s="254"/>
      <c r="SRJ272" s="254"/>
      <c r="SRK272" s="254"/>
      <c r="SRL272" s="254"/>
      <c r="SRM272" s="254"/>
      <c r="SRN272" s="254"/>
      <c r="SRO272" s="254"/>
      <c r="SRP272" s="254"/>
      <c r="SRQ272" s="254"/>
      <c r="SRR272" s="254"/>
      <c r="SRS272" s="254"/>
      <c r="SRT272" s="254"/>
      <c r="SRU272" s="254"/>
      <c r="SRV272" s="254"/>
      <c r="SRW272" s="254"/>
      <c r="SRX272" s="254"/>
      <c r="SRY272" s="254"/>
      <c r="SRZ272" s="254"/>
      <c r="SSA272" s="254"/>
      <c r="SSB272" s="254"/>
      <c r="SSC272" s="254"/>
      <c r="SSD272" s="254"/>
      <c r="SSE272" s="254"/>
      <c r="SSF272" s="254"/>
      <c r="SSG272" s="254"/>
      <c r="SSH272" s="254"/>
      <c r="SSI272" s="254"/>
      <c r="SSJ272" s="254"/>
      <c r="SSK272" s="254"/>
      <c r="SSL272" s="254"/>
      <c r="SSM272" s="254"/>
      <c r="SSN272" s="254"/>
      <c r="SSO272" s="254"/>
      <c r="SSP272" s="254"/>
      <c r="SSQ272" s="254"/>
      <c r="SSR272" s="254"/>
      <c r="SSS272" s="254"/>
      <c r="SST272" s="254"/>
      <c r="SSU272" s="254"/>
      <c r="SSV272" s="254"/>
      <c r="SSW272" s="254"/>
      <c r="SSX272" s="254"/>
      <c r="SSY272" s="254"/>
      <c r="SSZ272" s="254"/>
      <c r="STA272" s="254"/>
      <c r="STB272" s="254"/>
      <c r="STC272" s="254"/>
      <c r="STD272" s="254"/>
      <c r="STE272" s="254"/>
      <c r="STF272" s="254"/>
      <c r="STG272" s="254"/>
      <c r="STH272" s="254"/>
      <c r="STI272" s="254"/>
      <c r="STJ272" s="254"/>
      <c r="STK272" s="254"/>
      <c r="STL272" s="254"/>
      <c r="STM272" s="254"/>
      <c r="STN272" s="254"/>
      <c r="STO272" s="254"/>
      <c r="STP272" s="254"/>
      <c r="STQ272" s="254"/>
      <c r="STR272" s="254"/>
      <c r="STS272" s="254"/>
      <c r="STT272" s="254"/>
      <c r="STU272" s="254"/>
      <c r="STV272" s="254"/>
      <c r="STW272" s="254"/>
      <c r="STX272" s="254"/>
      <c r="STY272" s="254"/>
      <c r="STZ272" s="254"/>
      <c r="SUA272" s="254"/>
      <c r="SUB272" s="254"/>
      <c r="SUC272" s="254"/>
      <c r="SUD272" s="254"/>
      <c r="SUE272" s="254"/>
      <c r="SUF272" s="254"/>
      <c r="SUG272" s="254"/>
      <c r="SUH272" s="254"/>
      <c r="SUI272" s="254"/>
      <c r="SUJ272" s="254"/>
      <c r="SUK272" s="254"/>
      <c r="SUL272" s="254"/>
      <c r="SUM272" s="254"/>
      <c r="SUN272" s="254"/>
      <c r="SUO272" s="254"/>
      <c r="SUP272" s="254"/>
      <c r="SUQ272" s="254"/>
      <c r="SUR272" s="254"/>
      <c r="SUS272" s="254"/>
      <c r="SUT272" s="254"/>
      <c r="SUU272" s="254"/>
      <c r="SUV272" s="254"/>
      <c r="SUW272" s="254"/>
      <c r="SUX272" s="254"/>
      <c r="SUY272" s="254"/>
      <c r="SUZ272" s="254"/>
      <c r="SVA272" s="254"/>
      <c r="SVB272" s="254"/>
      <c r="SVC272" s="254"/>
      <c r="SVD272" s="254"/>
      <c r="SVE272" s="254"/>
      <c r="SVF272" s="254"/>
      <c r="SVG272" s="254"/>
      <c r="SVH272" s="254"/>
      <c r="SVI272" s="254"/>
      <c r="SVJ272" s="254"/>
      <c r="SVK272" s="254"/>
      <c r="SVL272" s="254"/>
      <c r="SVM272" s="254"/>
      <c r="SVN272" s="254"/>
      <c r="SVO272" s="254"/>
      <c r="SVP272" s="254"/>
      <c r="SVQ272" s="254"/>
      <c r="SVR272" s="254"/>
      <c r="SVS272" s="254"/>
      <c r="SVT272" s="254"/>
      <c r="SVU272" s="254"/>
      <c r="SVV272" s="254"/>
      <c r="SVW272" s="254"/>
      <c r="SVX272" s="254"/>
      <c r="SVY272" s="254"/>
      <c r="SVZ272" s="254"/>
      <c r="SWA272" s="254"/>
      <c r="SWB272" s="254"/>
      <c r="SWC272" s="254"/>
      <c r="SWD272" s="254"/>
      <c r="SWE272" s="254"/>
      <c r="SWF272" s="254"/>
      <c r="SWG272" s="254"/>
      <c r="SWH272" s="254"/>
      <c r="SWI272" s="254"/>
      <c r="SWJ272" s="254"/>
      <c r="SWK272" s="254"/>
      <c r="SWL272" s="254"/>
      <c r="SWM272" s="254"/>
      <c r="SWN272" s="254"/>
      <c r="SWO272" s="254"/>
      <c r="SWP272" s="254"/>
      <c r="SWQ272" s="254"/>
      <c r="SWR272" s="254"/>
      <c r="SWS272" s="254"/>
      <c r="SWT272" s="254"/>
      <c r="SWU272" s="254"/>
      <c r="SWV272" s="254"/>
      <c r="SWW272" s="254"/>
      <c r="SWX272" s="254"/>
      <c r="SWY272" s="254"/>
      <c r="SWZ272" s="254"/>
      <c r="SXA272" s="254"/>
      <c r="SXB272" s="254"/>
      <c r="SXC272" s="254"/>
      <c r="SXD272" s="254"/>
      <c r="SXE272" s="254"/>
      <c r="SXF272" s="254"/>
      <c r="SXG272" s="254"/>
      <c r="SXH272" s="254"/>
      <c r="SXI272" s="254"/>
      <c r="SXJ272" s="254"/>
      <c r="SXK272" s="254"/>
      <c r="SXL272" s="254"/>
      <c r="SXM272" s="254"/>
      <c r="SXN272" s="254"/>
      <c r="SXO272" s="254"/>
      <c r="SXP272" s="254"/>
      <c r="SXQ272" s="254"/>
      <c r="SXR272" s="254"/>
      <c r="SXS272" s="254"/>
      <c r="SXT272" s="254"/>
      <c r="SXU272" s="254"/>
      <c r="SXV272" s="254"/>
      <c r="SXW272" s="254"/>
      <c r="SXX272" s="254"/>
      <c r="SXY272" s="254"/>
      <c r="SXZ272" s="254"/>
      <c r="SYA272" s="254"/>
      <c r="SYB272" s="254"/>
      <c r="SYC272" s="254"/>
      <c r="SYD272" s="254"/>
      <c r="SYE272" s="254"/>
      <c r="SYF272" s="254"/>
      <c r="SYG272" s="254"/>
      <c r="SYH272" s="254"/>
      <c r="SYI272" s="254"/>
      <c r="SYJ272" s="254"/>
      <c r="SYK272" s="254"/>
      <c r="SYL272" s="254"/>
      <c r="SYM272" s="254"/>
      <c r="SYN272" s="254"/>
      <c r="SYO272" s="254"/>
      <c r="SYP272" s="254"/>
      <c r="SYQ272" s="254"/>
      <c r="SYR272" s="254"/>
      <c r="SYS272" s="254"/>
      <c r="SYT272" s="254"/>
      <c r="SYU272" s="254"/>
      <c r="SYV272" s="254"/>
      <c r="SYW272" s="254"/>
      <c r="SYX272" s="254"/>
      <c r="SYY272" s="254"/>
      <c r="SYZ272" s="254"/>
      <c r="SZA272" s="254"/>
      <c r="SZB272" s="254"/>
      <c r="SZC272" s="254"/>
      <c r="SZD272" s="254"/>
      <c r="SZE272" s="254"/>
      <c r="SZF272" s="254"/>
      <c r="SZG272" s="254"/>
      <c r="SZH272" s="254"/>
      <c r="SZI272" s="254"/>
      <c r="SZJ272" s="254"/>
      <c r="SZK272" s="254"/>
      <c r="SZL272" s="254"/>
      <c r="SZM272" s="254"/>
      <c r="SZN272" s="254"/>
      <c r="SZO272" s="254"/>
      <c r="SZP272" s="254"/>
      <c r="SZQ272" s="254"/>
      <c r="SZR272" s="254"/>
      <c r="SZS272" s="254"/>
      <c r="SZT272" s="254"/>
      <c r="SZU272" s="254"/>
      <c r="SZV272" s="254"/>
      <c r="SZW272" s="254"/>
      <c r="SZX272" s="254"/>
      <c r="SZY272" s="254"/>
      <c r="SZZ272" s="254"/>
      <c r="TAA272" s="254"/>
      <c r="TAB272" s="254"/>
      <c r="TAC272" s="254"/>
      <c r="TAD272" s="254"/>
      <c r="TAE272" s="254"/>
      <c r="TAF272" s="254"/>
      <c r="TAG272" s="254"/>
      <c r="TAH272" s="254"/>
      <c r="TAI272" s="254"/>
      <c r="TAJ272" s="254"/>
      <c r="TAK272" s="254"/>
      <c r="TAL272" s="254"/>
      <c r="TAM272" s="254"/>
      <c r="TAN272" s="254"/>
      <c r="TAO272" s="254"/>
      <c r="TAP272" s="254"/>
      <c r="TAQ272" s="254"/>
      <c r="TAR272" s="254"/>
      <c r="TAS272" s="254"/>
      <c r="TAT272" s="254"/>
      <c r="TAU272" s="254"/>
      <c r="TAV272" s="254"/>
      <c r="TAW272" s="254"/>
      <c r="TAX272" s="254"/>
      <c r="TAY272" s="254"/>
      <c r="TAZ272" s="254"/>
      <c r="TBA272" s="254"/>
      <c r="TBB272" s="254"/>
      <c r="TBC272" s="254"/>
      <c r="TBD272" s="254"/>
      <c r="TBE272" s="254"/>
      <c r="TBF272" s="254"/>
      <c r="TBG272" s="254"/>
      <c r="TBH272" s="254"/>
      <c r="TBI272" s="254"/>
      <c r="TBJ272" s="254"/>
      <c r="TBK272" s="254"/>
      <c r="TBL272" s="254"/>
      <c r="TBM272" s="254"/>
      <c r="TBN272" s="254"/>
      <c r="TBO272" s="254"/>
      <c r="TBP272" s="254"/>
      <c r="TBQ272" s="254"/>
      <c r="TBR272" s="254"/>
      <c r="TBS272" s="254"/>
      <c r="TBT272" s="254"/>
      <c r="TBU272" s="254"/>
      <c r="TBV272" s="254"/>
      <c r="TBW272" s="254"/>
      <c r="TBX272" s="254"/>
      <c r="TBY272" s="254"/>
      <c r="TBZ272" s="254"/>
      <c r="TCA272" s="254"/>
      <c r="TCB272" s="254"/>
      <c r="TCC272" s="254"/>
      <c r="TCD272" s="254"/>
      <c r="TCE272" s="254"/>
      <c r="TCF272" s="254"/>
      <c r="TCG272" s="254"/>
      <c r="TCH272" s="254"/>
      <c r="TCI272" s="254"/>
      <c r="TCJ272" s="254"/>
      <c r="TCK272" s="254"/>
      <c r="TCL272" s="254"/>
      <c r="TCM272" s="254"/>
      <c r="TCN272" s="254"/>
      <c r="TCO272" s="254"/>
      <c r="TCP272" s="254"/>
      <c r="TCQ272" s="254"/>
      <c r="TCR272" s="254"/>
      <c r="TCS272" s="254"/>
      <c r="TCT272" s="254"/>
      <c r="TCU272" s="254"/>
      <c r="TCV272" s="254"/>
      <c r="TCW272" s="254"/>
      <c r="TCX272" s="254"/>
      <c r="TCY272" s="254"/>
      <c r="TCZ272" s="254"/>
      <c r="TDA272" s="254"/>
      <c r="TDB272" s="254"/>
      <c r="TDC272" s="254"/>
      <c r="TDD272" s="254"/>
      <c r="TDE272" s="254"/>
      <c r="TDF272" s="254"/>
      <c r="TDG272" s="254"/>
      <c r="TDH272" s="254"/>
      <c r="TDI272" s="254"/>
      <c r="TDJ272" s="254"/>
      <c r="TDK272" s="254"/>
      <c r="TDL272" s="254"/>
      <c r="TDM272" s="254"/>
      <c r="TDN272" s="254"/>
      <c r="TDO272" s="254"/>
      <c r="TDP272" s="254"/>
      <c r="TDQ272" s="254"/>
      <c r="TDR272" s="254"/>
      <c r="TDS272" s="254"/>
      <c r="TDT272" s="254"/>
      <c r="TDU272" s="254"/>
      <c r="TDV272" s="254"/>
      <c r="TDW272" s="254"/>
      <c r="TDX272" s="254"/>
      <c r="TDY272" s="254"/>
      <c r="TDZ272" s="254"/>
      <c r="TEA272" s="254"/>
      <c r="TEB272" s="254"/>
      <c r="TEC272" s="254"/>
      <c r="TED272" s="254"/>
      <c r="TEE272" s="254"/>
      <c r="TEF272" s="254"/>
      <c r="TEG272" s="254"/>
      <c r="TEH272" s="254"/>
      <c r="TEI272" s="254"/>
      <c r="TEJ272" s="254"/>
      <c r="TEK272" s="254"/>
      <c r="TEL272" s="254"/>
      <c r="TEM272" s="254"/>
      <c r="TEN272" s="254"/>
      <c r="TEO272" s="254"/>
      <c r="TEP272" s="254"/>
      <c r="TEQ272" s="254"/>
      <c r="TER272" s="254"/>
      <c r="TES272" s="254"/>
      <c r="TET272" s="254"/>
      <c r="TEU272" s="254"/>
      <c r="TEV272" s="254"/>
      <c r="TEW272" s="254"/>
      <c r="TEX272" s="254"/>
      <c r="TEY272" s="254"/>
      <c r="TEZ272" s="254"/>
      <c r="TFA272" s="254"/>
      <c r="TFB272" s="254"/>
      <c r="TFC272" s="254"/>
      <c r="TFD272" s="254"/>
      <c r="TFE272" s="254"/>
      <c r="TFF272" s="254"/>
      <c r="TFG272" s="254"/>
      <c r="TFH272" s="254"/>
      <c r="TFI272" s="254"/>
      <c r="TFJ272" s="254"/>
      <c r="TFK272" s="254"/>
      <c r="TFL272" s="254"/>
      <c r="TFM272" s="254"/>
      <c r="TFN272" s="254"/>
      <c r="TFO272" s="254"/>
      <c r="TFP272" s="254"/>
      <c r="TFQ272" s="254"/>
      <c r="TFR272" s="254"/>
      <c r="TFS272" s="254"/>
      <c r="TFT272" s="254"/>
      <c r="TFU272" s="254"/>
      <c r="TFV272" s="254"/>
      <c r="TFW272" s="254"/>
      <c r="TFX272" s="254"/>
      <c r="TFY272" s="254"/>
      <c r="TFZ272" s="254"/>
      <c r="TGA272" s="254"/>
      <c r="TGB272" s="254"/>
      <c r="TGC272" s="254"/>
      <c r="TGD272" s="254"/>
      <c r="TGE272" s="254"/>
      <c r="TGF272" s="254"/>
      <c r="TGG272" s="254"/>
      <c r="TGH272" s="254"/>
      <c r="TGI272" s="254"/>
      <c r="TGJ272" s="254"/>
      <c r="TGK272" s="254"/>
      <c r="TGL272" s="254"/>
      <c r="TGM272" s="254"/>
      <c r="TGN272" s="254"/>
      <c r="TGO272" s="254"/>
      <c r="TGP272" s="254"/>
      <c r="TGQ272" s="254"/>
      <c r="TGR272" s="254"/>
      <c r="TGS272" s="254"/>
      <c r="TGT272" s="254"/>
      <c r="TGU272" s="254"/>
      <c r="TGV272" s="254"/>
      <c r="TGW272" s="254"/>
      <c r="TGX272" s="254"/>
      <c r="TGY272" s="254"/>
      <c r="TGZ272" s="254"/>
      <c r="THA272" s="254"/>
      <c r="THB272" s="254"/>
      <c r="THC272" s="254"/>
      <c r="THD272" s="254"/>
      <c r="THE272" s="254"/>
      <c r="THF272" s="254"/>
      <c r="THG272" s="254"/>
      <c r="THH272" s="254"/>
      <c r="THI272" s="254"/>
      <c r="THJ272" s="254"/>
      <c r="THK272" s="254"/>
      <c r="THL272" s="254"/>
      <c r="THM272" s="254"/>
      <c r="THN272" s="254"/>
      <c r="THO272" s="254"/>
      <c r="THP272" s="254"/>
      <c r="THQ272" s="254"/>
      <c r="THR272" s="254"/>
      <c r="THS272" s="254"/>
      <c r="THT272" s="254"/>
      <c r="THU272" s="254"/>
      <c r="THV272" s="254"/>
      <c r="THW272" s="254"/>
      <c r="THX272" s="254"/>
      <c r="THY272" s="254"/>
      <c r="THZ272" s="254"/>
      <c r="TIA272" s="254"/>
      <c r="TIB272" s="254"/>
      <c r="TIC272" s="254"/>
      <c r="TID272" s="254"/>
      <c r="TIE272" s="254"/>
      <c r="TIF272" s="254"/>
      <c r="TIG272" s="254"/>
      <c r="TIH272" s="254"/>
      <c r="TII272" s="254"/>
      <c r="TIJ272" s="254"/>
      <c r="TIK272" s="254"/>
      <c r="TIL272" s="254"/>
      <c r="TIM272" s="254"/>
      <c r="TIN272" s="254"/>
      <c r="TIO272" s="254"/>
      <c r="TIP272" s="254"/>
      <c r="TIQ272" s="254"/>
      <c r="TIR272" s="254"/>
      <c r="TIS272" s="254"/>
      <c r="TIT272" s="254"/>
      <c r="TIU272" s="254"/>
      <c r="TIV272" s="254"/>
      <c r="TIW272" s="254"/>
      <c r="TIX272" s="254"/>
      <c r="TIY272" s="254"/>
      <c r="TIZ272" s="254"/>
      <c r="TJA272" s="254"/>
      <c r="TJB272" s="254"/>
      <c r="TJC272" s="254"/>
      <c r="TJD272" s="254"/>
      <c r="TJE272" s="254"/>
      <c r="TJF272" s="254"/>
      <c r="TJG272" s="254"/>
      <c r="TJH272" s="254"/>
      <c r="TJI272" s="254"/>
      <c r="TJJ272" s="254"/>
      <c r="TJK272" s="254"/>
      <c r="TJL272" s="254"/>
      <c r="TJM272" s="254"/>
      <c r="TJN272" s="254"/>
      <c r="TJO272" s="254"/>
      <c r="TJP272" s="254"/>
      <c r="TJQ272" s="254"/>
      <c r="TJR272" s="254"/>
      <c r="TJS272" s="254"/>
      <c r="TJT272" s="254"/>
      <c r="TJU272" s="254"/>
      <c r="TJV272" s="254"/>
      <c r="TJW272" s="254"/>
      <c r="TJX272" s="254"/>
      <c r="TJY272" s="254"/>
      <c r="TJZ272" s="254"/>
      <c r="TKA272" s="254"/>
      <c r="TKB272" s="254"/>
      <c r="TKC272" s="254"/>
      <c r="TKD272" s="254"/>
      <c r="TKE272" s="254"/>
      <c r="TKF272" s="254"/>
      <c r="TKG272" s="254"/>
      <c r="TKH272" s="254"/>
      <c r="TKI272" s="254"/>
      <c r="TKJ272" s="254"/>
      <c r="TKK272" s="254"/>
      <c r="TKL272" s="254"/>
      <c r="TKM272" s="254"/>
      <c r="TKN272" s="254"/>
      <c r="TKO272" s="254"/>
      <c r="TKP272" s="254"/>
      <c r="TKQ272" s="254"/>
      <c r="TKR272" s="254"/>
      <c r="TKS272" s="254"/>
      <c r="TKT272" s="254"/>
      <c r="TKU272" s="254"/>
      <c r="TKV272" s="254"/>
      <c r="TKW272" s="254"/>
      <c r="TKX272" s="254"/>
      <c r="TKY272" s="254"/>
      <c r="TKZ272" s="254"/>
      <c r="TLA272" s="254"/>
      <c r="TLB272" s="254"/>
      <c r="TLC272" s="254"/>
      <c r="TLD272" s="254"/>
      <c r="TLE272" s="254"/>
      <c r="TLF272" s="254"/>
      <c r="TLG272" s="254"/>
      <c r="TLH272" s="254"/>
      <c r="TLI272" s="254"/>
      <c r="TLJ272" s="254"/>
      <c r="TLK272" s="254"/>
      <c r="TLL272" s="254"/>
      <c r="TLM272" s="254"/>
      <c r="TLN272" s="254"/>
      <c r="TLO272" s="254"/>
      <c r="TLP272" s="254"/>
      <c r="TLQ272" s="254"/>
      <c r="TLR272" s="254"/>
      <c r="TLS272" s="254"/>
      <c r="TLT272" s="254"/>
      <c r="TLU272" s="254"/>
      <c r="TLV272" s="254"/>
      <c r="TLW272" s="254"/>
      <c r="TLX272" s="254"/>
      <c r="TLY272" s="254"/>
      <c r="TLZ272" s="254"/>
      <c r="TMA272" s="254"/>
      <c r="TMB272" s="254"/>
      <c r="TMC272" s="254"/>
      <c r="TMD272" s="254"/>
      <c r="TME272" s="254"/>
      <c r="TMF272" s="254"/>
      <c r="TMG272" s="254"/>
      <c r="TMH272" s="254"/>
      <c r="TMI272" s="254"/>
      <c r="TMJ272" s="254"/>
      <c r="TMK272" s="254"/>
      <c r="TML272" s="254"/>
      <c r="TMM272" s="254"/>
      <c r="TMN272" s="254"/>
      <c r="TMO272" s="254"/>
      <c r="TMP272" s="254"/>
      <c r="TMQ272" s="254"/>
      <c r="TMR272" s="254"/>
      <c r="TMS272" s="254"/>
      <c r="TMT272" s="254"/>
      <c r="TMU272" s="254"/>
      <c r="TMV272" s="254"/>
      <c r="TMW272" s="254"/>
      <c r="TMX272" s="254"/>
      <c r="TMY272" s="254"/>
      <c r="TMZ272" s="254"/>
      <c r="TNA272" s="254"/>
      <c r="TNB272" s="254"/>
      <c r="TNC272" s="254"/>
      <c r="TND272" s="254"/>
      <c r="TNE272" s="254"/>
      <c r="TNF272" s="254"/>
      <c r="TNG272" s="254"/>
      <c r="TNH272" s="254"/>
      <c r="TNI272" s="254"/>
      <c r="TNJ272" s="254"/>
      <c r="TNK272" s="254"/>
      <c r="TNL272" s="254"/>
      <c r="TNM272" s="254"/>
      <c r="TNN272" s="254"/>
      <c r="TNO272" s="254"/>
      <c r="TNP272" s="254"/>
      <c r="TNQ272" s="254"/>
      <c r="TNR272" s="254"/>
      <c r="TNS272" s="254"/>
      <c r="TNT272" s="254"/>
      <c r="TNU272" s="254"/>
      <c r="TNV272" s="254"/>
      <c r="TNW272" s="254"/>
      <c r="TNX272" s="254"/>
      <c r="TNY272" s="254"/>
      <c r="TNZ272" s="254"/>
      <c r="TOA272" s="254"/>
      <c r="TOB272" s="254"/>
      <c r="TOC272" s="254"/>
      <c r="TOD272" s="254"/>
      <c r="TOE272" s="254"/>
      <c r="TOF272" s="254"/>
      <c r="TOG272" s="254"/>
      <c r="TOH272" s="254"/>
      <c r="TOI272" s="254"/>
      <c r="TOJ272" s="254"/>
      <c r="TOK272" s="254"/>
      <c r="TOL272" s="254"/>
      <c r="TOM272" s="254"/>
      <c r="TON272" s="254"/>
      <c r="TOO272" s="254"/>
      <c r="TOP272" s="254"/>
      <c r="TOQ272" s="254"/>
      <c r="TOR272" s="254"/>
      <c r="TOS272" s="254"/>
      <c r="TOT272" s="254"/>
      <c r="TOU272" s="254"/>
      <c r="TOV272" s="254"/>
      <c r="TOW272" s="254"/>
      <c r="TOX272" s="254"/>
      <c r="TOY272" s="254"/>
      <c r="TOZ272" s="254"/>
      <c r="TPA272" s="254"/>
      <c r="TPB272" s="254"/>
      <c r="TPC272" s="254"/>
      <c r="TPD272" s="254"/>
      <c r="TPE272" s="254"/>
      <c r="TPF272" s="254"/>
      <c r="TPG272" s="254"/>
      <c r="TPH272" s="254"/>
      <c r="TPI272" s="254"/>
      <c r="TPJ272" s="254"/>
      <c r="TPK272" s="254"/>
      <c r="TPL272" s="254"/>
      <c r="TPM272" s="254"/>
      <c r="TPN272" s="254"/>
      <c r="TPO272" s="254"/>
      <c r="TPP272" s="254"/>
      <c r="TPQ272" s="254"/>
      <c r="TPR272" s="254"/>
      <c r="TPS272" s="254"/>
      <c r="TPT272" s="254"/>
      <c r="TPU272" s="254"/>
      <c r="TPV272" s="254"/>
      <c r="TPW272" s="254"/>
      <c r="TPX272" s="254"/>
      <c r="TPY272" s="254"/>
      <c r="TPZ272" s="254"/>
      <c r="TQA272" s="254"/>
      <c r="TQB272" s="254"/>
      <c r="TQC272" s="254"/>
      <c r="TQD272" s="254"/>
      <c r="TQE272" s="254"/>
      <c r="TQF272" s="254"/>
      <c r="TQG272" s="254"/>
      <c r="TQH272" s="254"/>
      <c r="TQI272" s="254"/>
      <c r="TQJ272" s="254"/>
      <c r="TQK272" s="254"/>
      <c r="TQL272" s="254"/>
      <c r="TQM272" s="254"/>
      <c r="TQN272" s="254"/>
      <c r="TQO272" s="254"/>
      <c r="TQP272" s="254"/>
      <c r="TQQ272" s="254"/>
      <c r="TQR272" s="254"/>
      <c r="TQS272" s="254"/>
      <c r="TQT272" s="254"/>
      <c r="TQU272" s="254"/>
      <c r="TQV272" s="254"/>
      <c r="TQW272" s="254"/>
      <c r="TQX272" s="254"/>
      <c r="TQY272" s="254"/>
      <c r="TQZ272" s="254"/>
      <c r="TRA272" s="254"/>
      <c r="TRB272" s="254"/>
      <c r="TRC272" s="254"/>
      <c r="TRD272" s="254"/>
      <c r="TRE272" s="254"/>
      <c r="TRF272" s="254"/>
      <c r="TRG272" s="254"/>
      <c r="TRH272" s="254"/>
      <c r="TRI272" s="254"/>
      <c r="TRJ272" s="254"/>
      <c r="TRK272" s="254"/>
      <c r="TRL272" s="254"/>
      <c r="TRM272" s="254"/>
      <c r="TRN272" s="254"/>
      <c r="TRO272" s="254"/>
      <c r="TRP272" s="254"/>
      <c r="TRQ272" s="254"/>
      <c r="TRR272" s="254"/>
      <c r="TRS272" s="254"/>
      <c r="TRT272" s="254"/>
      <c r="TRU272" s="254"/>
      <c r="TRV272" s="254"/>
      <c r="TRW272" s="254"/>
      <c r="TRX272" s="254"/>
      <c r="TRY272" s="254"/>
      <c r="TRZ272" s="254"/>
      <c r="TSA272" s="254"/>
      <c r="TSB272" s="254"/>
      <c r="TSC272" s="254"/>
      <c r="TSD272" s="254"/>
      <c r="TSE272" s="254"/>
      <c r="TSF272" s="254"/>
      <c r="TSG272" s="254"/>
      <c r="TSH272" s="254"/>
      <c r="TSI272" s="254"/>
      <c r="TSJ272" s="254"/>
      <c r="TSK272" s="254"/>
      <c r="TSL272" s="254"/>
      <c r="TSM272" s="254"/>
      <c r="TSN272" s="254"/>
      <c r="TSO272" s="254"/>
      <c r="TSP272" s="254"/>
      <c r="TSQ272" s="254"/>
      <c r="TSR272" s="254"/>
      <c r="TSS272" s="254"/>
      <c r="TST272" s="254"/>
      <c r="TSU272" s="254"/>
      <c r="TSV272" s="254"/>
      <c r="TSW272" s="254"/>
      <c r="TSX272" s="254"/>
      <c r="TSY272" s="254"/>
      <c r="TSZ272" s="254"/>
      <c r="TTA272" s="254"/>
      <c r="TTB272" s="254"/>
      <c r="TTC272" s="254"/>
      <c r="TTD272" s="254"/>
      <c r="TTE272" s="254"/>
      <c r="TTF272" s="254"/>
      <c r="TTG272" s="254"/>
      <c r="TTH272" s="254"/>
      <c r="TTI272" s="254"/>
      <c r="TTJ272" s="254"/>
      <c r="TTK272" s="254"/>
      <c r="TTL272" s="254"/>
      <c r="TTM272" s="254"/>
      <c r="TTN272" s="254"/>
      <c r="TTO272" s="254"/>
      <c r="TTP272" s="254"/>
      <c r="TTQ272" s="254"/>
      <c r="TTR272" s="254"/>
      <c r="TTS272" s="254"/>
      <c r="TTT272" s="254"/>
      <c r="TTU272" s="254"/>
      <c r="TTV272" s="254"/>
      <c r="TTW272" s="254"/>
      <c r="TTX272" s="254"/>
      <c r="TTY272" s="254"/>
      <c r="TTZ272" s="254"/>
      <c r="TUA272" s="254"/>
      <c r="TUB272" s="254"/>
      <c r="TUC272" s="254"/>
      <c r="TUD272" s="254"/>
      <c r="TUE272" s="254"/>
      <c r="TUF272" s="254"/>
      <c r="TUG272" s="254"/>
      <c r="TUH272" s="254"/>
      <c r="TUI272" s="254"/>
      <c r="TUJ272" s="254"/>
      <c r="TUK272" s="254"/>
      <c r="TUL272" s="254"/>
      <c r="TUM272" s="254"/>
      <c r="TUN272" s="254"/>
      <c r="TUO272" s="254"/>
      <c r="TUP272" s="254"/>
      <c r="TUQ272" s="254"/>
      <c r="TUR272" s="254"/>
      <c r="TUS272" s="254"/>
      <c r="TUT272" s="254"/>
      <c r="TUU272" s="254"/>
      <c r="TUV272" s="254"/>
      <c r="TUW272" s="254"/>
      <c r="TUX272" s="254"/>
      <c r="TUY272" s="254"/>
      <c r="TUZ272" s="254"/>
      <c r="TVA272" s="254"/>
      <c r="TVB272" s="254"/>
      <c r="TVC272" s="254"/>
      <c r="TVD272" s="254"/>
      <c r="TVE272" s="254"/>
      <c r="TVF272" s="254"/>
      <c r="TVG272" s="254"/>
      <c r="TVH272" s="254"/>
      <c r="TVI272" s="254"/>
      <c r="TVJ272" s="254"/>
      <c r="TVK272" s="254"/>
      <c r="TVL272" s="254"/>
      <c r="TVM272" s="254"/>
      <c r="TVN272" s="254"/>
      <c r="TVO272" s="254"/>
      <c r="TVP272" s="254"/>
      <c r="TVQ272" s="254"/>
      <c r="TVR272" s="254"/>
      <c r="TVS272" s="254"/>
      <c r="TVT272" s="254"/>
      <c r="TVU272" s="254"/>
      <c r="TVV272" s="254"/>
      <c r="TVW272" s="254"/>
      <c r="TVX272" s="254"/>
      <c r="TVY272" s="254"/>
      <c r="TVZ272" s="254"/>
      <c r="TWA272" s="254"/>
      <c r="TWB272" s="254"/>
      <c r="TWC272" s="254"/>
      <c r="TWD272" s="254"/>
      <c r="TWE272" s="254"/>
      <c r="TWF272" s="254"/>
      <c r="TWG272" s="254"/>
      <c r="TWH272" s="254"/>
      <c r="TWI272" s="254"/>
      <c r="TWJ272" s="254"/>
      <c r="TWK272" s="254"/>
      <c r="TWL272" s="254"/>
      <c r="TWM272" s="254"/>
      <c r="TWN272" s="254"/>
      <c r="TWO272" s="254"/>
      <c r="TWP272" s="254"/>
      <c r="TWQ272" s="254"/>
      <c r="TWR272" s="254"/>
      <c r="TWS272" s="254"/>
      <c r="TWT272" s="254"/>
      <c r="TWU272" s="254"/>
      <c r="TWV272" s="254"/>
      <c r="TWW272" s="254"/>
      <c r="TWX272" s="254"/>
      <c r="TWY272" s="254"/>
      <c r="TWZ272" s="254"/>
      <c r="TXA272" s="254"/>
      <c r="TXB272" s="254"/>
      <c r="TXC272" s="254"/>
      <c r="TXD272" s="254"/>
      <c r="TXE272" s="254"/>
      <c r="TXF272" s="254"/>
      <c r="TXG272" s="254"/>
      <c r="TXH272" s="254"/>
      <c r="TXI272" s="254"/>
      <c r="TXJ272" s="254"/>
      <c r="TXK272" s="254"/>
      <c r="TXL272" s="254"/>
      <c r="TXM272" s="254"/>
      <c r="TXN272" s="254"/>
      <c r="TXO272" s="254"/>
      <c r="TXP272" s="254"/>
      <c r="TXQ272" s="254"/>
      <c r="TXR272" s="254"/>
      <c r="TXS272" s="254"/>
      <c r="TXT272" s="254"/>
      <c r="TXU272" s="254"/>
      <c r="TXV272" s="254"/>
      <c r="TXW272" s="254"/>
      <c r="TXX272" s="254"/>
      <c r="TXY272" s="254"/>
      <c r="TXZ272" s="254"/>
      <c r="TYA272" s="254"/>
      <c r="TYB272" s="254"/>
      <c r="TYC272" s="254"/>
      <c r="TYD272" s="254"/>
      <c r="TYE272" s="254"/>
      <c r="TYF272" s="254"/>
      <c r="TYG272" s="254"/>
      <c r="TYH272" s="254"/>
      <c r="TYI272" s="254"/>
      <c r="TYJ272" s="254"/>
      <c r="TYK272" s="254"/>
      <c r="TYL272" s="254"/>
      <c r="TYM272" s="254"/>
      <c r="TYN272" s="254"/>
      <c r="TYO272" s="254"/>
      <c r="TYP272" s="254"/>
      <c r="TYQ272" s="254"/>
      <c r="TYR272" s="254"/>
      <c r="TYS272" s="254"/>
      <c r="TYT272" s="254"/>
      <c r="TYU272" s="254"/>
      <c r="TYV272" s="254"/>
      <c r="TYW272" s="254"/>
      <c r="TYX272" s="254"/>
      <c r="TYY272" s="254"/>
      <c r="TYZ272" s="254"/>
      <c r="TZA272" s="254"/>
      <c r="TZB272" s="254"/>
      <c r="TZC272" s="254"/>
      <c r="TZD272" s="254"/>
      <c r="TZE272" s="254"/>
      <c r="TZF272" s="254"/>
      <c r="TZG272" s="254"/>
      <c r="TZH272" s="254"/>
      <c r="TZI272" s="254"/>
      <c r="TZJ272" s="254"/>
      <c r="TZK272" s="254"/>
      <c r="TZL272" s="254"/>
      <c r="TZM272" s="254"/>
      <c r="TZN272" s="254"/>
      <c r="TZO272" s="254"/>
      <c r="TZP272" s="254"/>
      <c r="TZQ272" s="254"/>
      <c r="TZR272" s="254"/>
      <c r="TZS272" s="254"/>
      <c r="TZT272" s="254"/>
      <c r="TZU272" s="254"/>
      <c r="TZV272" s="254"/>
      <c r="TZW272" s="254"/>
      <c r="TZX272" s="254"/>
      <c r="TZY272" s="254"/>
      <c r="TZZ272" s="254"/>
      <c r="UAA272" s="254"/>
      <c r="UAB272" s="254"/>
      <c r="UAC272" s="254"/>
      <c r="UAD272" s="254"/>
      <c r="UAE272" s="254"/>
      <c r="UAF272" s="254"/>
      <c r="UAG272" s="254"/>
      <c r="UAH272" s="254"/>
      <c r="UAI272" s="254"/>
      <c r="UAJ272" s="254"/>
      <c r="UAK272" s="254"/>
      <c r="UAL272" s="254"/>
      <c r="UAM272" s="254"/>
      <c r="UAN272" s="254"/>
      <c r="UAO272" s="254"/>
      <c r="UAP272" s="254"/>
      <c r="UAQ272" s="254"/>
      <c r="UAR272" s="254"/>
      <c r="UAS272" s="254"/>
      <c r="UAT272" s="254"/>
      <c r="UAU272" s="254"/>
      <c r="UAV272" s="254"/>
      <c r="UAW272" s="254"/>
      <c r="UAX272" s="254"/>
      <c r="UAY272" s="254"/>
      <c r="UAZ272" s="254"/>
      <c r="UBA272" s="254"/>
      <c r="UBB272" s="254"/>
      <c r="UBC272" s="254"/>
      <c r="UBD272" s="254"/>
      <c r="UBE272" s="254"/>
      <c r="UBF272" s="254"/>
      <c r="UBG272" s="254"/>
      <c r="UBH272" s="254"/>
      <c r="UBI272" s="254"/>
      <c r="UBJ272" s="254"/>
      <c r="UBK272" s="254"/>
      <c r="UBL272" s="254"/>
      <c r="UBM272" s="254"/>
      <c r="UBN272" s="254"/>
      <c r="UBO272" s="254"/>
      <c r="UBP272" s="254"/>
      <c r="UBQ272" s="254"/>
      <c r="UBR272" s="254"/>
      <c r="UBS272" s="254"/>
      <c r="UBT272" s="254"/>
      <c r="UBU272" s="254"/>
      <c r="UBV272" s="254"/>
      <c r="UBW272" s="254"/>
      <c r="UBX272" s="254"/>
      <c r="UBY272" s="254"/>
      <c r="UBZ272" s="254"/>
      <c r="UCA272" s="254"/>
      <c r="UCB272" s="254"/>
      <c r="UCC272" s="254"/>
      <c r="UCD272" s="254"/>
      <c r="UCE272" s="254"/>
      <c r="UCF272" s="254"/>
      <c r="UCG272" s="254"/>
      <c r="UCH272" s="254"/>
      <c r="UCI272" s="254"/>
      <c r="UCJ272" s="254"/>
      <c r="UCK272" s="254"/>
      <c r="UCL272" s="254"/>
      <c r="UCM272" s="254"/>
      <c r="UCN272" s="254"/>
      <c r="UCO272" s="254"/>
      <c r="UCP272" s="254"/>
      <c r="UCQ272" s="254"/>
      <c r="UCR272" s="254"/>
      <c r="UCS272" s="254"/>
      <c r="UCT272" s="254"/>
      <c r="UCU272" s="254"/>
      <c r="UCV272" s="254"/>
      <c r="UCW272" s="254"/>
      <c r="UCX272" s="254"/>
      <c r="UCY272" s="254"/>
      <c r="UCZ272" s="254"/>
      <c r="UDA272" s="254"/>
      <c r="UDB272" s="254"/>
      <c r="UDC272" s="254"/>
      <c r="UDD272" s="254"/>
      <c r="UDE272" s="254"/>
      <c r="UDF272" s="254"/>
      <c r="UDG272" s="254"/>
      <c r="UDH272" s="254"/>
      <c r="UDI272" s="254"/>
      <c r="UDJ272" s="254"/>
      <c r="UDK272" s="254"/>
      <c r="UDL272" s="254"/>
      <c r="UDM272" s="254"/>
      <c r="UDN272" s="254"/>
      <c r="UDO272" s="254"/>
      <c r="UDP272" s="254"/>
      <c r="UDQ272" s="254"/>
      <c r="UDR272" s="254"/>
      <c r="UDS272" s="254"/>
      <c r="UDT272" s="254"/>
      <c r="UDU272" s="254"/>
      <c r="UDV272" s="254"/>
      <c r="UDW272" s="254"/>
      <c r="UDX272" s="254"/>
      <c r="UDY272" s="254"/>
      <c r="UDZ272" s="254"/>
      <c r="UEA272" s="254"/>
      <c r="UEB272" s="254"/>
      <c r="UEC272" s="254"/>
      <c r="UED272" s="254"/>
      <c r="UEE272" s="254"/>
      <c r="UEF272" s="254"/>
      <c r="UEG272" s="254"/>
      <c r="UEH272" s="254"/>
      <c r="UEI272" s="254"/>
      <c r="UEJ272" s="254"/>
      <c r="UEK272" s="254"/>
      <c r="UEL272" s="254"/>
      <c r="UEM272" s="254"/>
      <c r="UEN272" s="254"/>
      <c r="UEO272" s="254"/>
      <c r="UEP272" s="254"/>
      <c r="UEQ272" s="254"/>
      <c r="UER272" s="254"/>
      <c r="UES272" s="254"/>
      <c r="UET272" s="254"/>
      <c r="UEU272" s="254"/>
      <c r="UEV272" s="254"/>
      <c r="UEW272" s="254"/>
      <c r="UEX272" s="254"/>
      <c r="UEY272" s="254"/>
      <c r="UEZ272" s="254"/>
      <c r="UFA272" s="254"/>
      <c r="UFB272" s="254"/>
      <c r="UFC272" s="254"/>
      <c r="UFD272" s="254"/>
      <c r="UFE272" s="254"/>
      <c r="UFF272" s="254"/>
      <c r="UFG272" s="254"/>
      <c r="UFH272" s="254"/>
      <c r="UFI272" s="254"/>
      <c r="UFJ272" s="254"/>
      <c r="UFK272" s="254"/>
      <c r="UFL272" s="254"/>
      <c r="UFM272" s="254"/>
      <c r="UFN272" s="254"/>
      <c r="UFO272" s="254"/>
      <c r="UFP272" s="254"/>
      <c r="UFQ272" s="254"/>
      <c r="UFR272" s="254"/>
      <c r="UFS272" s="254"/>
      <c r="UFT272" s="254"/>
      <c r="UFU272" s="254"/>
      <c r="UFV272" s="254"/>
      <c r="UFW272" s="254"/>
      <c r="UFX272" s="254"/>
      <c r="UFY272" s="254"/>
      <c r="UFZ272" s="254"/>
      <c r="UGA272" s="254"/>
      <c r="UGB272" s="254"/>
      <c r="UGC272" s="254"/>
      <c r="UGD272" s="254"/>
      <c r="UGE272" s="254"/>
      <c r="UGF272" s="254"/>
      <c r="UGG272" s="254"/>
      <c r="UGH272" s="254"/>
      <c r="UGI272" s="254"/>
      <c r="UGJ272" s="254"/>
      <c r="UGK272" s="254"/>
      <c r="UGL272" s="254"/>
      <c r="UGM272" s="254"/>
      <c r="UGN272" s="254"/>
      <c r="UGO272" s="254"/>
      <c r="UGP272" s="254"/>
      <c r="UGQ272" s="254"/>
      <c r="UGR272" s="254"/>
      <c r="UGS272" s="254"/>
      <c r="UGT272" s="254"/>
      <c r="UGU272" s="254"/>
      <c r="UGV272" s="254"/>
      <c r="UGW272" s="254"/>
      <c r="UGX272" s="254"/>
      <c r="UGY272" s="254"/>
      <c r="UGZ272" s="254"/>
      <c r="UHA272" s="254"/>
      <c r="UHB272" s="254"/>
      <c r="UHC272" s="254"/>
      <c r="UHD272" s="254"/>
      <c r="UHE272" s="254"/>
      <c r="UHF272" s="254"/>
      <c r="UHG272" s="254"/>
      <c r="UHH272" s="254"/>
      <c r="UHI272" s="254"/>
      <c r="UHJ272" s="254"/>
      <c r="UHK272" s="254"/>
      <c r="UHL272" s="254"/>
      <c r="UHM272" s="254"/>
      <c r="UHN272" s="254"/>
      <c r="UHO272" s="254"/>
      <c r="UHP272" s="254"/>
      <c r="UHQ272" s="254"/>
      <c r="UHR272" s="254"/>
      <c r="UHS272" s="254"/>
      <c r="UHT272" s="254"/>
      <c r="UHU272" s="254"/>
      <c r="UHV272" s="254"/>
      <c r="UHW272" s="254"/>
      <c r="UHX272" s="254"/>
      <c r="UHY272" s="254"/>
      <c r="UHZ272" s="254"/>
      <c r="UIA272" s="254"/>
      <c r="UIB272" s="254"/>
      <c r="UIC272" s="254"/>
      <c r="UID272" s="254"/>
      <c r="UIE272" s="254"/>
      <c r="UIF272" s="254"/>
      <c r="UIG272" s="254"/>
      <c r="UIH272" s="254"/>
      <c r="UII272" s="254"/>
      <c r="UIJ272" s="254"/>
      <c r="UIK272" s="254"/>
      <c r="UIL272" s="254"/>
      <c r="UIM272" s="254"/>
      <c r="UIN272" s="254"/>
      <c r="UIO272" s="254"/>
      <c r="UIP272" s="254"/>
      <c r="UIQ272" s="254"/>
      <c r="UIR272" s="254"/>
      <c r="UIS272" s="254"/>
      <c r="UIT272" s="254"/>
      <c r="UIU272" s="254"/>
      <c r="UIV272" s="254"/>
      <c r="UIW272" s="254"/>
      <c r="UIX272" s="254"/>
      <c r="UIY272" s="254"/>
      <c r="UIZ272" s="254"/>
      <c r="UJA272" s="254"/>
      <c r="UJB272" s="254"/>
      <c r="UJC272" s="254"/>
      <c r="UJD272" s="254"/>
      <c r="UJE272" s="254"/>
      <c r="UJF272" s="254"/>
      <c r="UJG272" s="254"/>
      <c r="UJH272" s="254"/>
      <c r="UJI272" s="254"/>
      <c r="UJJ272" s="254"/>
      <c r="UJK272" s="254"/>
      <c r="UJL272" s="254"/>
      <c r="UJM272" s="254"/>
      <c r="UJN272" s="254"/>
      <c r="UJO272" s="254"/>
      <c r="UJP272" s="254"/>
      <c r="UJQ272" s="254"/>
      <c r="UJR272" s="254"/>
      <c r="UJS272" s="254"/>
      <c r="UJT272" s="254"/>
      <c r="UJU272" s="254"/>
      <c r="UJV272" s="254"/>
      <c r="UJW272" s="254"/>
      <c r="UJX272" s="254"/>
      <c r="UJY272" s="254"/>
      <c r="UJZ272" s="254"/>
      <c r="UKA272" s="254"/>
      <c r="UKB272" s="254"/>
      <c r="UKC272" s="254"/>
      <c r="UKD272" s="254"/>
      <c r="UKE272" s="254"/>
      <c r="UKF272" s="254"/>
      <c r="UKG272" s="254"/>
      <c r="UKH272" s="254"/>
      <c r="UKI272" s="254"/>
      <c r="UKJ272" s="254"/>
      <c r="UKK272" s="254"/>
      <c r="UKL272" s="254"/>
      <c r="UKM272" s="254"/>
      <c r="UKN272" s="254"/>
      <c r="UKO272" s="254"/>
      <c r="UKP272" s="254"/>
      <c r="UKQ272" s="254"/>
      <c r="UKR272" s="254"/>
      <c r="UKS272" s="254"/>
      <c r="UKT272" s="254"/>
      <c r="UKU272" s="254"/>
      <c r="UKV272" s="254"/>
      <c r="UKW272" s="254"/>
      <c r="UKX272" s="254"/>
      <c r="UKY272" s="254"/>
      <c r="UKZ272" s="254"/>
      <c r="ULA272" s="254"/>
      <c r="ULB272" s="254"/>
      <c r="ULC272" s="254"/>
      <c r="ULD272" s="254"/>
      <c r="ULE272" s="254"/>
      <c r="ULF272" s="254"/>
      <c r="ULG272" s="254"/>
      <c r="ULH272" s="254"/>
      <c r="ULI272" s="254"/>
      <c r="ULJ272" s="254"/>
      <c r="ULK272" s="254"/>
      <c r="ULL272" s="254"/>
      <c r="ULM272" s="254"/>
      <c r="ULN272" s="254"/>
      <c r="ULO272" s="254"/>
      <c r="ULP272" s="254"/>
      <c r="ULQ272" s="254"/>
      <c r="ULR272" s="254"/>
      <c r="ULS272" s="254"/>
      <c r="ULT272" s="254"/>
      <c r="ULU272" s="254"/>
      <c r="ULV272" s="254"/>
      <c r="ULW272" s="254"/>
      <c r="ULX272" s="254"/>
      <c r="ULY272" s="254"/>
      <c r="ULZ272" s="254"/>
      <c r="UMA272" s="254"/>
      <c r="UMB272" s="254"/>
      <c r="UMC272" s="254"/>
      <c r="UMD272" s="254"/>
      <c r="UME272" s="254"/>
      <c r="UMF272" s="254"/>
      <c r="UMG272" s="254"/>
      <c r="UMH272" s="254"/>
      <c r="UMI272" s="254"/>
      <c r="UMJ272" s="254"/>
      <c r="UMK272" s="254"/>
      <c r="UML272" s="254"/>
      <c r="UMM272" s="254"/>
      <c r="UMN272" s="254"/>
      <c r="UMO272" s="254"/>
      <c r="UMP272" s="254"/>
      <c r="UMQ272" s="254"/>
      <c r="UMR272" s="254"/>
      <c r="UMS272" s="254"/>
      <c r="UMT272" s="254"/>
      <c r="UMU272" s="254"/>
      <c r="UMV272" s="254"/>
      <c r="UMW272" s="254"/>
      <c r="UMX272" s="254"/>
      <c r="UMY272" s="254"/>
      <c r="UMZ272" s="254"/>
      <c r="UNA272" s="254"/>
      <c r="UNB272" s="254"/>
      <c r="UNC272" s="254"/>
      <c r="UND272" s="254"/>
      <c r="UNE272" s="254"/>
      <c r="UNF272" s="254"/>
      <c r="UNG272" s="254"/>
      <c r="UNH272" s="254"/>
      <c r="UNI272" s="254"/>
      <c r="UNJ272" s="254"/>
      <c r="UNK272" s="254"/>
      <c r="UNL272" s="254"/>
      <c r="UNM272" s="254"/>
      <c r="UNN272" s="254"/>
      <c r="UNO272" s="254"/>
      <c r="UNP272" s="254"/>
      <c r="UNQ272" s="254"/>
      <c r="UNR272" s="254"/>
      <c r="UNS272" s="254"/>
      <c r="UNT272" s="254"/>
      <c r="UNU272" s="254"/>
      <c r="UNV272" s="254"/>
      <c r="UNW272" s="254"/>
      <c r="UNX272" s="254"/>
      <c r="UNY272" s="254"/>
      <c r="UNZ272" s="254"/>
      <c r="UOA272" s="254"/>
      <c r="UOB272" s="254"/>
      <c r="UOC272" s="254"/>
      <c r="UOD272" s="254"/>
      <c r="UOE272" s="254"/>
      <c r="UOF272" s="254"/>
      <c r="UOG272" s="254"/>
      <c r="UOH272" s="254"/>
      <c r="UOI272" s="254"/>
      <c r="UOJ272" s="254"/>
      <c r="UOK272" s="254"/>
      <c r="UOL272" s="254"/>
      <c r="UOM272" s="254"/>
      <c r="UON272" s="254"/>
      <c r="UOO272" s="254"/>
      <c r="UOP272" s="254"/>
      <c r="UOQ272" s="254"/>
      <c r="UOR272" s="254"/>
      <c r="UOS272" s="254"/>
      <c r="UOT272" s="254"/>
      <c r="UOU272" s="254"/>
      <c r="UOV272" s="254"/>
      <c r="UOW272" s="254"/>
      <c r="UOX272" s="254"/>
      <c r="UOY272" s="254"/>
      <c r="UOZ272" s="254"/>
      <c r="UPA272" s="254"/>
      <c r="UPB272" s="254"/>
      <c r="UPC272" s="254"/>
      <c r="UPD272" s="254"/>
      <c r="UPE272" s="254"/>
      <c r="UPF272" s="254"/>
      <c r="UPG272" s="254"/>
      <c r="UPH272" s="254"/>
      <c r="UPI272" s="254"/>
      <c r="UPJ272" s="254"/>
      <c r="UPK272" s="254"/>
      <c r="UPL272" s="254"/>
      <c r="UPM272" s="254"/>
      <c r="UPN272" s="254"/>
      <c r="UPO272" s="254"/>
      <c r="UPP272" s="254"/>
      <c r="UPQ272" s="254"/>
      <c r="UPR272" s="254"/>
      <c r="UPS272" s="254"/>
      <c r="UPT272" s="254"/>
      <c r="UPU272" s="254"/>
      <c r="UPV272" s="254"/>
      <c r="UPW272" s="254"/>
      <c r="UPX272" s="254"/>
      <c r="UPY272" s="254"/>
      <c r="UPZ272" s="254"/>
      <c r="UQA272" s="254"/>
      <c r="UQB272" s="254"/>
      <c r="UQC272" s="254"/>
      <c r="UQD272" s="254"/>
      <c r="UQE272" s="254"/>
      <c r="UQF272" s="254"/>
      <c r="UQG272" s="254"/>
      <c r="UQH272" s="254"/>
      <c r="UQI272" s="254"/>
      <c r="UQJ272" s="254"/>
      <c r="UQK272" s="254"/>
      <c r="UQL272" s="254"/>
      <c r="UQM272" s="254"/>
      <c r="UQN272" s="254"/>
      <c r="UQO272" s="254"/>
      <c r="UQP272" s="254"/>
      <c r="UQQ272" s="254"/>
      <c r="UQR272" s="254"/>
      <c r="UQS272" s="254"/>
      <c r="UQT272" s="254"/>
      <c r="UQU272" s="254"/>
      <c r="UQV272" s="254"/>
      <c r="UQW272" s="254"/>
      <c r="UQX272" s="254"/>
      <c r="UQY272" s="254"/>
      <c r="UQZ272" s="254"/>
      <c r="URA272" s="254"/>
      <c r="URB272" s="254"/>
      <c r="URC272" s="254"/>
      <c r="URD272" s="254"/>
      <c r="URE272" s="254"/>
      <c r="URF272" s="254"/>
      <c r="URG272" s="254"/>
      <c r="URH272" s="254"/>
      <c r="URI272" s="254"/>
      <c r="URJ272" s="254"/>
      <c r="URK272" s="254"/>
      <c r="URL272" s="254"/>
      <c r="URM272" s="254"/>
      <c r="URN272" s="254"/>
      <c r="URO272" s="254"/>
      <c r="URP272" s="254"/>
      <c r="URQ272" s="254"/>
      <c r="URR272" s="254"/>
      <c r="URS272" s="254"/>
      <c r="URT272" s="254"/>
      <c r="URU272" s="254"/>
      <c r="URV272" s="254"/>
      <c r="URW272" s="254"/>
      <c r="URX272" s="254"/>
      <c r="URY272" s="254"/>
      <c r="URZ272" s="254"/>
      <c r="USA272" s="254"/>
      <c r="USB272" s="254"/>
      <c r="USC272" s="254"/>
      <c r="USD272" s="254"/>
      <c r="USE272" s="254"/>
      <c r="USF272" s="254"/>
      <c r="USG272" s="254"/>
      <c r="USH272" s="254"/>
      <c r="USI272" s="254"/>
      <c r="USJ272" s="254"/>
      <c r="USK272" s="254"/>
      <c r="USL272" s="254"/>
      <c r="USM272" s="254"/>
      <c r="USN272" s="254"/>
      <c r="USO272" s="254"/>
      <c r="USP272" s="254"/>
      <c r="USQ272" s="254"/>
      <c r="USR272" s="254"/>
      <c r="USS272" s="254"/>
      <c r="UST272" s="254"/>
      <c r="USU272" s="254"/>
      <c r="USV272" s="254"/>
      <c r="USW272" s="254"/>
      <c r="USX272" s="254"/>
      <c r="USY272" s="254"/>
      <c r="USZ272" s="254"/>
      <c r="UTA272" s="254"/>
      <c r="UTB272" s="254"/>
      <c r="UTC272" s="254"/>
      <c r="UTD272" s="254"/>
      <c r="UTE272" s="254"/>
      <c r="UTF272" s="254"/>
      <c r="UTG272" s="254"/>
      <c r="UTH272" s="254"/>
      <c r="UTI272" s="254"/>
      <c r="UTJ272" s="254"/>
      <c r="UTK272" s="254"/>
      <c r="UTL272" s="254"/>
      <c r="UTM272" s="254"/>
      <c r="UTN272" s="254"/>
      <c r="UTO272" s="254"/>
      <c r="UTP272" s="254"/>
      <c r="UTQ272" s="254"/>
      <c r="UTR272" s="254"/>
      <c r="UTS272" s="254"/>
      <c r="UTT272" s="254"/>
      <c r="UTU272" s="254"/>
      <c r="UTV272" s="254"/>
      <c r="UTW272" s="254"/>
      <c r="UTX272" s="254"/>
      <c r="UTY272" s="254"/>
      <c r="UTZ272" s="254"/>
      <c r="UUA272" s="254"/>
      <c r="UUB272" s="254"/>
      <c r="UUC272" s="254"/>
      <c r="UUD272" s="254"/>
      <c r="UUE272" s="254"/>
      <c r="UUF272" s="254"/>
      <c r="UUG272" s="254"/>
      <c r="UUH272" s="254"/>
      <c r="UUI272" s="254"/>
      <c r="UUJ272" s="254"/>
      <c r="UUK272" s="254"/>
      <c r="UUL272" s="254"/>
      <c r="UUM272" s="254"/>
      <c r="UUN272" s="254"/>
      <c r="UUO272" s="254"/>
      <c r="UUP272" s="254"/>
      <c r="UUQ272" s="254"/>
      <c r="UUR272" s="254"/>
      <c r="UUS272" s="254"/>
      <c r="UUT272" s="254"/>
      <c r="UUU272" s="254"/>
      <c r="UUV272" s="254"/>
      <c r="UUW272" s="254"/>
      <c r="UUX272" s="254"/>
      <c r="UUY272" s="254"/>
      <c r="UUZ272" s="254"/>
      <c r="UVA272" s="254"/>
      <c r="UVB272" s="254"/>
      <c r="UVC272" s="254"/>
      <c r="UVD272" s="254"/>
      <c r="UVE272" s="254"/>
      <c r="UVF272" s="254"/>
      <c r="UVG272" s="254"/>
      <c r="UVH272" s="254"/>
      <c r="UVI272" s="254"/>
      <c r="UVJ272" s="254"/>
      <c r="UVK272" s="254"/>
      <c r="UVL272" s="254"/>
      <c r="UVM272" s="254"/>
      <c r="UVN272" s="254"/>
      <c r="UVO272" s="254"/>
      <c r="UVP272" s="254"/>
      <c r="UVQ272" s="254"/>
      <c r="UVR272" s="254"/>
      <c r="UVS272" s="254"/>
      <c r="UVT272" s="254"/>
      <c r="UVU272" s="254"/>
      <c r="UVV272" s="254"/>
      <c r="UVW272" s="254"/>
      <c r="UVX272" s="254"/>
      <c r="UVY272" s="254"/>
      <c r="UVZ272" s="254"/>
      <c r="UWA272" s="254"/>
      <c r="UWB272" s="254"/>
      <c r="UWC272" s="254"/>
      <c r="UWD272" s="254"/>
      <c r="UWE272" s="254"/>
      <c r="UWF272" s="254"/>
      <c r="UWG272" s="254"/>
      <c r="UWH272" s="254"/>
      <c r="UWI272" s="254"/>
      <c r="UWJ272" s="254"/>
      <c r="UWK272" s="254"/>
      <c r="UWL272" s="254"/>
      <c r="UWM272" s="254"/>
      <c r="UWN272" s="254"/>
      <c r="UWO272" s="254"/>
      <c r="UWP272" s="254"/>
      <c r="UWQ272" s="254"/>
      <c r="UWR272" s="254"/>
      <c r="UWS272" s="254"/>
      <c r="UWT272" s="254"/>
      <c r="UWU272" s="254"/>
      <c r="UWV272" s="254"/>
      <c r="UWW272" s="254"/>
      <c r="UWX272" s="254"/>
      <c r="UWY272" s="254"/>
      <c r="UWZ272" s="254"/>
      <c r="UXA272" s="254"/>
      <c r="UXB272" s="254"/>
      <c r="UXC272" s="254"/>
      <c r="UXD272" s="254"/>
      <c r="UXE272" s="254"/>
      <c r="UXF272" s="254"/>
      <c r="UXG272" s="254"/>
      <c r="UXH272" s="254"/>
      <c r="UXI272" s="254"/>
      <c r="UXJ272" s="254"/>
      <c r="UXK272" s="254"/>
      <c r="UXL272" s="254"/>
      <c r="UXM272" s="254"/>
      <c r="UXN272" s="254"/>
      <c r="UXO272" s="254"/>
      <c r="UXP272" s="254"/>
      <c r="UXQ272" s="254"/>
      <c r="UXR272" s="254"/>
      <c r="UXS272" s="254"/>
      <c r="UXT272" s="254"/>
      <c r="UXU272" s="254"/>
      <c r="UXV272" s="254"/>
      <c r="UXW272" s="254"/>
      <c r="UXX272" s="254"/>
      <c r="UXY272" s="254"/>
      <c r="UXZ272" s="254"/>
      <c r="UYA272" s="254"/>
      <c r="UYB272" s="254"/>
      <c r="UYC272" s="254"/>
      <c r="UYD272" s="254"/>
      <c r="UYE272" s="254"/>
      <c r="UYF272" s="254"/>
      <c r="UYG272" s="254"/>
      <c r="UYH272" s="254"/>
      <c r="UYI272" s="254"/>
      <c r="UYJ272" s="254"/>
      <c r="UYK272" s="254"/>
      <c r="UYL272" s="254"/>
      <c r="UYM272" s="254"/>
      <c r="UYN272" s="254"/>
      <c r="UYO272" s="254"/>
      <c r="UYP272" s="254"/>
      <c r="UYQ272" s="254"/>
      <c r="UYR272" s="254"/>
      <c r="UYS272" s="254"/>
      <c r="UYT272" s="254"/>
      <c r="UYU272" s="254"/>
      <c r="UYV272" s="254"/>
      <c r="UYW272" s="254"/>
      <c r="UYX272" s="254"/>
      <c r="UYY272" s="254"/>
      <c r="UYZ272" s="254"/>
      <c r="UZA272" s="254"/>
      <c r="UZB272" s="254"/>
      <c r="UZC272" s="254"/>
      <c r="UZD272" s="254"/>
      <c r="UZE272" s="254"/>
      <c r="UZF272" s="254"/>
      <c r="UZG272" s="254"/>
      <c r="UZH272" s="254"/>
      <c r="UZI272" s="254"/>
      <c r="UZJ272" s="254"/>
      <c r="UZK272" s="254"/>
      <c r="UZL272" s="254"/>
      <c r="UZM272" s="254"/>
      <c r="UZN272" s="254"/>
      <c r="UZO272" s="254"/>
      <c r="UZP272" s="254"/>
      <c r="UZQ272" s="254"/>
      <c r="UZR272" s="254"/>
      <c r="UZS272" s="254"/>
      <c r="UZT272" s="254"/>
      <c r="UZU272" s="254"/>
      <c r="UZV272" s="254"/>
      <c r="UZW272" s="254"/>
      <c r="UZX272" s="254"/>
      <c r="UZY272" s="254"/>
      <c r="UZZ272" s="254"/>
      <c r="VAA272" s="254"/>
      <c r="VAB272" s="254"/>
      <c r="VAC272" s="254"/>
      <c r="VAD272" s="254"/>
      <c r="VAE272" s="254"/>
      <c r="VAF272" s="254"/>
      <c r="VAG272" s="254"/>
      <c r="VAH272" s="254"/>
      <c r="VAI272" s="254"/>
      <c r="VAJ272" s="254"/>
      <c r="VAK272" s="254"/>
      <c r="VAL272" s="254"/>
      <c r="VAM272" s="254"/>
      <c r="VAN272" s="254"/>
      <c r="VAO272" s="254"/>
      <c r="VAP272" s="254"/>
      <c r="VAQ272" s="254"/>
      <c r="VAR272" s="254"/>
      <c r="VAS272" s="254"/>
      <c r="VAT272" s="254"/>
      <c r="VAU272" s="254"/>
      <c r="VAV272" s="254"/>
      <c r="VAW272" s="254"/>
      <c r="VAX272" s="254"/>
      <c r="VAY272" s="254"/>
      <c r="VAZ272" s="254"/>
      <c r="VBA272" s="254"/>
      <c r="VBB272" s="254"/>
      <c r="VBC272" s="254"/>
      <c r="VBD272" s="254"/>
      <c r="VBE272" s="254"/>
      <c r="VBF272" s="254"/>
      <c r="VBG272" s="254"/>
      <c r="VBH272" s="254"/>
      <c r="VBI272" s="254"/>
      <c r="VBJ272" s="254"/>
      <c r="VBK272" s="254"/>
      <c r="VBL272" s="254"/>
      <c r="VBM272" s="254"/>
      <c r="VBN272" s="254"/>
      <c r="VBO272" s="254"/>
      <c r="VBP272" s="254"/>
      <c r="VBQ272" s="254"/>
      <c r="VBR272" s="254"/>
      <c r="VBS272" s="254"/>
      <c r="VBT272" s="254"/>
      <c r="VBU272" s="254"/>
      <c r="VBV272" s="254"/>
      <c r="VBW272" s="254"/>
      <c r="VBX272" s="254"/>
      <c r="VBY272" s="254"/>
      <c r="VBZ272" s="254"/>
      <c r="VCA272" s="254"/>
      <c r="VCB272" s="254"/>
      <c r="VCC272" s="254"/>
      <c r="VCD272" s="254"/>
      <c r="VCE272" s="254"/>
      <c r="VCF272" s="254"/>
      <c r="VCG272" s="254"/>
      <c r="VCH272" s="254"/>
      <c r="VCI272" s="254"/>
      <c r="VCJ272" s="254"/>
      <c r="VCK272" s="254"/>
      <c r="VCL272" s="254"/>
      <c r="VCM272" s="254"/>
      <c r="VCN272" s="254"/>
      <c r="VCO272" s="254"/>
      <c r="VCP272" s="254"/>
      <c r="VCQ272" s="254"/>
      <c r="VCR272" s="254"/>
      <c r="VCS272" s="254"/>
      <c r="VCT272" s="254"/>
      <c r="VCU272" s="254"/>
      <c r="VCV272" s="254"/>
      <c r="VCW272" s="254"/>
      <c r="VCX272" s="254"/>
      <c r="VCY272" s="254"/>
      <c r="VCZ272" s="254"/>
      <c r="VDA272" s="254"/>
      <c r="VDB272" s="254"/>
      <c r="VDC272" s="254"/>
      <c r="VDD272" s="254"/>
      <c r="VDE272" s="254"/>
      <c r="VDF272" s="254"/>
      <c r="VDG272" s="254"/>
      <c r="VDH272" s="254"/>
      <c r="VDI272" s="254"/>
      <c r="VDJ272" s="254"/>
      <c r="VDK272" s="254"/>
      <c r="VDL272" s="254"/>
      <c r="VDM272" s="254"/>
      <c r="VDN272" s="254"/>
      <c r="VDO272" s="254"/>
      <c r="VDP272" s="254"/>
      <c r="VDQ272" s="254"/>
      <c r="VDR272" s="254"/>
      <c r="VDS272" s="254"/>
      <c r="VDT272" s="254"/>
      <c r="VDU272" s="254"/>
      <c r="VDV272" s="254"/>
      <c r="VDW272" s="254"/>
      <c r="VDX272" s="254"/>
      <c r="VDY272" s="254"/>
      <c r="VDZ272" s="254"/>
      <c r="VEA272" s="254"/>
      <c r="VEB272" s="254"/>
      <c r="VEC272" s="254"/>
      <c r="VED272" s="254"/>
      <c r="VEE272" s="254"/>
      <c r="VEF272" s="254"/>
      <c r="VEG272" s="254"/>
      <c r="VEH272" s="254"/>
      <c r="VEI272" s="254"/>
      <c r="VEJ272" s="254"/>
      <c r="VEK272" s="254"/>
      <c r="VEL272" s="254"/>
      <c r="VEM272" s="254"/>
      <c r="VEN272" s="254"/>
      <c r="VEO272" s="254"/>
      <c r="VEP272" s="254"/>
      <c r="VEQ272" s="254"/>
      <c r="VER272" s="254"/>
      <c r="VES272" s="254"/>
      <c r="VET272" s="254"/>
      <c r="VEU272" s="254"/>
      <c r="VEV272" s="254"/>
      <c r="VEW272" s="254"/>
      <c r="VEX272" s="254"/>
      <c r="VEY272" s="254"/>
      <c r="VEZ272" s="254"/>
      <c r="VFA272" s="254"/>
      <c r="VFB272" s="254"/>
      <c r="VFC272" s="254"/>
      <c r="VFD272" s="254"/>
      <c r="VFE272" s="254"/>
      <c r="VFF272" s="254"/>
      <c r="VFG272" s="254"/>
      <c r="VFH272" s="254"/>
      <c r="VFI272" s="254"/>
      <c r="VFJ272" s="254"/>
      <c r="VFK272" s="254"/>
      <c r="VFL272" s="254"/>
      <c r="VFM272" s="254"/>
      <c r="VFN272" s="254"/>
      <c r="VFO272" s="254"/>
      <c r="VFP272" s="254"/>
      <c r="VFQ272" s="254"/>
      <c r="VFR272" s="254"/>
      <c r="VFS272" s="254"/>
      <c r="VFT272" s="254"/>
      <c r="VFU272" s="254"/>
      <c r="VFV272" s="254"/>
      <c r="VFW272" s="254"/>
      <c r="VFX272" s="254"/>
      <c r="VFY272" s="254"/>
      <c r="VFZ272" s="254"/>
      <c r="VGA272" s="254"/>
      <c r="VGB272" s="254"/>
      <c r="VGC272" s="254"/>
      <c r="VGD272" s="254"/>
      <c r="VGE272" s="254"/>
      <c r="VGF272" s="254"/>
      <c r="VGG272" s="254"/>
      <c r="VGH272" s="254"/>
      <c r="VGI272" s="254"/>
      <c r="VGJ272" s="254"/>
      <c r="VGK272" s="254"/>
      <c r="VGL272" s="254"/>
      <c r="VGM272" s="254"/>
      <c r="VGN272" s="254"/>
      <c r="VGO272" s="254"/>
      <c r="VGP272" s="254"/>
      <c r="VGQ272" s="254"/>
      <c r="VGR272" s="254"/>
      <c r="VGS272" s="254"/>
      <c r="VGT272" s="254"/>
      <c r="VGU272" s="254"/>
      <c r="VGV272" s="254"/>
      <c r="VGW272" s="254"/>
      <c r="VGX272" s="254"/>
      <c r="VGY272" s="254"/>
      <c r="VGZ272" s="254"/>
      <c r="VHA272" s="254"/>
      <c r="VHB272" s="254"/>
      <c r="VHC272" s="254"/>
      <c r="VHD272" s="254"/>
      <c r="VHE272" s="254"/>
      <c r="VHF272" s="254"/>
      <c r="VHG272" s="254"/>
      <c r="VHH272" s="254"/>
      <c r="VHI272" s="254"/>
      <c r="VHJ272" s="254"/>
      <c r="VHK272" s="254"/>
      <c r="VHL272" s="254"/>
      <c r="VHM272" s="254"/>
      <c r="VHN272" s="254"/>
      <c r="VHO272" s="254"/>
      <c r="VHP272" s="254"/>
      <c r="VHQ272" s="254"/>
      <c r="VHR272" s="254"/>
      <c r="VHS272" s="254"/>
      <c r="VHT272" s="254"/>
      <c r="VHU272" s="254"/>
      <c r="VHV272" s="254"/>
      <c r="VHW272" s="254"/>
      <c r="VHX272" s="254"/>
      <c r="VHY272" s="254"/>
      <c r="VHZ272" s="254"/>
      <c r="VIA272" s="254"/>
      <c r="VIB272" s="254"/>
      <c r="VIC272" s="254"/>
      <c r="VID272" s="254"/>
      <c r="VIE272" s="254"/>
      <c r="VIF272" s="254"/>
      <c r="VIG272" s="254"/>
      <c r="VIH272" s="254"/>
      <c r="VII272" s="254"/>
      <c r="VIJ272" s="254"/>
      <c r="VIK272" s="254"/>
      <c r="VIL272" s="254"/>
      <c r="VIM272" s="254"/>
      <c r="VIN272" s="254"/>
      <c r="VIO272" s="254"/>
      <c r="VIP272" s="254"/>
      <c r="VIQ272" s="254"/>
      <c r="VIR272" s="254"/>
      <c r="VIS272" s="254"/>
      <c r="VIT272" s="254"/>
      <c r="VIU272" s="254"/>
      <c r="VIV272" s="254"/>
      <c r="VIW272" s="254"/>
      <c r="VIX272" s="254"/>
      <c r="VIY272" s="254"/>
      <c r="VIZ272" s="254"/>
      <c r="VJA272" s="254"/>
      <c r="VJB272" s="254"/>
      <c r="VJC272" s="254"/>
      <c r="VJD272" s="254"/>
      <c r="VJE272" s="254"/>
      <c r="VJF272" s="254"/>
      <c r="VJG272" s="254"/>
      <c r="VJH272" s="254"/>
      <c r="VJI272" s="254"/>
      <c r="VJJ272" s="254"/>
      <c r="VJK272" s="254"/>
      <c r="VJL272" s="254"/>
      <c r="VJM272" s="254"/>
      <c r="VJN272" s="254"/>
      <c r="VJO272" s="254"/>
      <c r="VJP272" s="254"/>
      <c r="VJQ272" s="254"/>
      <c r="VJR272" s="254"/>
      <c r="VJS272" s="254"/>
      <c r="VJT272" s="254"/>
      <c r="VJU272" s="254"/>
      <c r="VJV272" s="254"/>
      <c r="VJW272" s="254"/>
      <c r="VJX272" s="254"/>
      <c r="VJY272" s="254"/>
      <c r="VJZ272" s="254"/>
      <c r="VKA272" s="254"/>
      <c r="VKB272" s="254"/>
      <c r="VKC272" s="254"/>
      <c r="VKD272" s="254"/>
      <c r="VKE272" s="254"/>
      <c r="VKF272" s="254"/>
      <c r="VKG272" s="254"/>
      <c r="VKH272" s="254"/>
      <c r="VKI272" s="254"/>
      <c r="VKJ272" s="254"/>
      <c r="VKK272" s="254"/>
      <c r="VKL272" s="254"/>
      <c r="VKM272" s="254"/>
      <c r="VKN272" s="254"/>
      <c r="VKO272" s="254"/>
      <c r="VKP272" s="254"/>
      <c r="VKQ272" s="254"/>
      <c r="VKR272" s="254"/>
      <c r="VKS272" s="254"/>
      <c r="VKT272" s="254"/>
      <c r="VKU272" s="254"/>
      <c r="VKV272" s="254"/>
      <c r="VKW272" s="254"/>
      <c r="VKX272" s="254"/>
      <c r="VKY272" s="254"/>
      <c r="VKZ272" s="254"/>
      <c r="VLA272" s="254"/>
      <c r="VLB272" s="254"/>
      <c r="VLC272" s="254"/>
      <c r="VLD272" s="254"/>
      <c r="VLE272" s="254"/>
      <c r="VLF272" s="254"/>
      <c r="VLG272" s="254"/>
      <c r="VLH272" s="254"/>
      <c r="VLI272" s="254"/>
      <c r="VLJ272" s="254"/>
      <c r="VLK272" s="254"/>
      <c r="VLL272" s="254"/>
      <c r="VLM272" s="254"/>
      <c r="VLN272" s="254"/>
      <c r="VLO272" s="254"/>
      <c r="VLP272" s="254"/>
      <c r="VLQ272" s="254"/>
      <c r="VLR272" s="254"/>
      <c r="VLS272" s="254"/>
      <c r="VLT272" s="254"/>
      <c r="VLU272" s="254"/>
      <c r="VLV272" s="254"/>
      <c r="VLW272" s="254"/>
      <c r="VLX272" s="254"/>
      <c r="VLY272" s="254"/>
      <c r="VLZ272" s="254"/>
      <c r="VMA272" s="254"/>
      <c r="VMB272" s="254"/>
      <c r="VMC272" s="254"/>
      <c r="VMD272" s="254"/>
      <c r="VME272" s="254"/>
      <c r="VMF272" s="254"/>
      <c r="VMG272" s="254"/>
      <c r="VMH272" s="254"/>
      <c r="VMI272" s="254"/>
      <c r="VMJ272" s="254"/>
      <c r="VMK272" s="254"/>
      <c r="VML272" s="254"/>
      <c r="VMM272" s="254"/>
      <c r="VMN272" s="254"/>
      <c r="VMO272" s="254"/>
      <c r="VMP272" s="254"/>
      <c r="VMQ272" s="254"/>
      <c r="VMR272" s="254"/>
      <c r="VMS272" s="254"/>
      <c r="VMT272" s="254"/>
      <c r="VMU272" s="254"/>
      <c r="VMV272" s="254"/>
      <c r="VMW272" s="254"/>
      <c r="VMX272" s="254"/>
      <c r="VMY272" s="254"/>
      <c r="VMZ272" s="254"/>
      <c r="VNA272" s="254"/>
      <c r="VNB272" s="254"/>
      <c r="VNC272" s="254"/>
      <c r="VND272" s="254"/>
      <c r="VNE272" s="254"/>
      <c r="VNF272" s="254"/>
      <c r="VNG272" s="254"/>
      <c r="VNH272" s="254"/>
      <c r="VNI272" s="254"/>
      <c r="VNJ272" s="254"/>
      <c r="VNK272" s="254"/>
      <c r="VNL272" s="254"/>
      <c r="VNM272" s="254"/>
      <c r="VNN272" s="254"/>
      <c r="VNO272" s="254"/>
      <c r="VNP272" s="254"/>
      <c r="VNQ272" s="254"/>
      <c r="VNR272" s="254"/>
      <c r="VNS272" s="254"/>
      <c r="VNT272" s="254"/>
      <c r="VNU272" s="254"/>
      <c r="VNV272" s="254"/>
      <c r="VNW272" s="254"/>
      <c r="VNX272" s="254"/>
      <c r="VNY272" s="254"/>
      <c r="VNZ272" s="254"/>
      <c r="VOA272" s="254"/>
      <c r="VOB272" s="254"/>
      <c r="VOC272" s="254"/>
      <c r="VOD272" s="254"/>
      <c r="VOE272" s="254"/>
      <c r="VOF272" s="254"/>
      <c r="VOG272" s="254"/>
      <c r="VOH272" s="254"/>
      <c r="VOI272" s="254"/>
      <c r="VOJ272" s="254"/>
      <c r="VOK272" s="254"/>
      <c r="VOL272" s="254"/>
      <c r="VOM272" s="254"/>
      <c r="VON272" s="254"/>
      <c r="VOO272" s="254"/>
      <c r="VOP272" s="254"/>
      <c r="VOQ272" s="254"/>
      <c r="VOR272" s="254"/>
      <c r="VOS272" s="254"/>
      <c r="VOT272" s="254"/>
      <c r="VOU272" s="254"/>
      <c r="VOV272" s="254"/>
      <c r="VOW272" s="254"/>
      <c r="VOX272" s="254"/>
      <c r="VOY272" s="254"/>
      <c r="VOZ272" s="254"/>
      <c r="VPA272" s="254"/>
      <c r="VPB272" s="254"/>
      <c r="VPC272" s="254"/>
      <c r="VPD272" s="254"/>
      <c r="VPE272" s="254"/>
      <c r="VPF272" s="254"/>
      <c r="VPG272" s="254"/>
      <c r="VPH272" s="254"/>
      <c r="VPI272" s="254"/>
      <c r="VPJ272" s="254"/>
      <c r="VPK272" s="254"/>
      <c r="VPL272" s="254"/>
      <c r="VPM272" s="254"/>
      <c r="VPN272" s="254"/>
      <c r="VPO272" s="254"/>
      <c r="VPP272" s="254"/>
      <c r="VPQ272" s="254"/>
      <c r="VPR272" s="254"/>
      <c r="VPS272" s="254"/>
      <c r="VPT272" s="254"/>
      <c r="VPU272" s="254"/>
      <c r="VPV272" s="254"/>
      <c r="VPW272" s="254"/>
      <c r="VPX272" s="254"/>
      <c r="VPY272" s="254"/>
      <c r="VPZ272" s="254"/>
      <c r="VQA272" s="254"/>
      <c r="VQB272" s="254"/>
      <c r="VQC272" s="254"/>
      <c r="VQD272" s="254"/>
      <c r="VQE272" s="254"/>
      <c r="VQF272" s="254"/>
      <c r="VQG272" s="254"/>
      <c r="VQH272" s="254"/>
      <c r="VQI272" s="254"/>
      <c r="VQJ272" s="254"/>
      <c r="VQK272" s="254"/>
      <c r="VQL272" s="254"/>
      <c r="VQM272" s="254"/>
      <c r="VQN272" s="254"/>
      <c r="VQO272" s="254"/>
      <c r="VQP272" s="254"/>
      <c r="VQQ272" s="254"/>
      <c r="VQR272" s="254"/>
      <c r="VQS272" s="254"/>
      <c r="VQT272" s="254"/>
      <c r="VQU272" s="254"/>
      <c r="VQV272" s="254"/>
      <c r="VQW272" s="254"/>
      <c r="VQX272" s="254"/>
      <c r="VQY272" s="254"/>
      <c r="VQZ272" s="254"/>
      <c r="VRA272" s="254"/>
      <c r="VRB272" s="254"/>
      <c r="VRC272" s="254"/>
      <c r="VRD272" s="254"/>
      <c r="VRE272" s="254"/>
      <c r="VRF272" s="254"/>
      <c r="VRG272" s="254"/>
      <c r="VRH272" s="254"/>
      <c r="VRI272" s="254"/>
      <c r="VRJ272" s="254"/>
      <c r="VRK272" s="254"/>
      <c r="VRL272" s="254"/>
      <c r="VRM272" s="254"/>
      <c r="VRN272" s="254"/>
      <c r="VRO272" s="254"/>
      <c r="VRP272" s="254"/>
      <c r="VRQ272" s="254"/>
      <c r="VRR272" s="254"/>
      <c r="VRS272" s="254"/>
      <c r="VRT272" s="254"/>
      <c r="VRU272" s="254"/>
      <c r="VRV272" s="254"/>
      <c r="VRW272" s="254"/>
      <c r="VRX272" s="254"/>
      <c r="VRY272" s="254"/>
      <c r="VRZ272" s="254"/>
      <c r="VSA272" s="254"/>
      <c r="VSB272" s="254"/>
      <c r="VSC272" s="254"/>
      <c r="VSD272" s="254"/>
      <c r="VSE272" s="254"/>
      <c r="VSF272" s="254"/>
      <c r="VSG272" s="254"/>
      <c r="VSH272" s="254"/>
      <c r="VSI272" s="254"/>
      <c r="VSJ272" s="254"/>
      <c r="VSK272" s="254"/>
      <c r="VSL272" s="254"/>
      <c r="VSM272" s="254"/>
      <c r="VSN272" s="254"/>
      <c r="VSO272" s="254"/>
      <c r="VSP272" s="254"/>
      <c r="VSQ272" s="254"/>
      <c r="VSR272" s="254"/>
      <c r="VSS272" s="254"/>
      <c r="VST272" s="254"/>
      <c r="VSU272" s="254"/>
      <c r="VSV272" s="254"/>
      <c r="VSW272" s="254"/>
      <c r="VSX272" s="254"/>
      <c r="VSY272" s="254"/>
      <c r="VSZ272" s="254"/>
      <c r="VTA272" s="254"/>
      <c r="VTB272" s="254"/>
      <c r="VTC272" s="254"/>
      <c r="VTD272" s="254"/>
      <c r="VTE272" s="254"/>
      <c r="VTF272" s="254"/>
      <c r="VTG272" s="254"/>
      <c r="VTH272" s="254"/>
      <c r="VTI272" s="254"/>
      <c r="VTJ272" s="254"/>
      <c r="VTK272" s="254"/>
      <c r="VTL272" s="254"/>
      <c r="VTM272" s="254"/>
      <c r="VTN272" s="254"/>
      <c r="VTO272" s="254"/>
      <c r="VTP272" s="254"/>
      <c r="VTQ272" s="254"/>
      <c r="VTR272" s="254"/>
      <c r="VTS272" s="254"/>
      <c r="VTT272" s="254"/>
      <c r="VTU272" s="254"/>
      <c r="VTV272" s="254"/>
      <c r="VTW272" s="254"/>
      <c r="VTX272" s="254"/>
      <c r="VTY272" s="254"/>
      <c r="VTZ272" s="254"/>
      <c r="VUA272" s="254"/>
      <c r="VUB272" s="254"/>
      <c r="VUC272" s="254"/>
      <c r="VUD272" s="254"/>
      <c r="VUE272" s="254"/>
      <c r="VUF272" s="254"/>
      <c r="VUG272" s="254"/>
      <c r="VUH272" s="254"/>
      <c r="VUI272" s="254"/>
      <c r="VUJ272" s="254"/>
      <c r="VUK272" s="254"/>
      <c r="VUL272" s="254"/>
      <c r="VUM272" s="254"/>
      <c r="VUN272" s="254"/>
      <c r="VUO272" s="254"/>
      <c r="VUP272" s="254"/>
      <c r="VUQ272" s="254"/>
      <c r="VUR272" s="254"/>
      <c r="VUS272" s="254"/>
      <c r="VUT272" s="254"/>
      <c r="VUU272" s="254"/>
      <c r="VUV272" s="254"/>
      <c r="VUW272" s="254"/>
      <c r="VUX272" s="254"/>
      <c r="VUY272" s="254"/>
      <c r="VUZ272" s="254"/>
      <c r="VVA272" s="254"/>
      <c r="VVB272" s="254"/>
      <c r="VVC272" s="254"/>
      <c r="VVD272" s="254"/>
      <c r="VVE272" s="254"/>
      <c r="VVF272" s="254"/>
      <c r="VVG272" s="254"/>
      <c r="VVH272" s="254"/>
      <c r="VVI272" s="254"/>
      <c r="VVJ272" s="254"/>
      <c r="VVK272" s="254"/>
      <c r="VVL272" s="254"/>
      <c r="VVM272" s="254"/>
      <c r="VVN272" s="254"/>
      <c r="VVO272" s="254"/>
      <c r="VVP272" s="254"/>
      <c r="VVQ272" s="254"/>
      <c r="VVR272" s="254"/>
      <c r="VVS272" s="254"/>
      <c r="VVT272" s="254"/>
      <c r="VVU272" s="254"/>
      <c r="VVV272" s="254"/>
      <c r="VVW272" s="254"/>
      <c r="VVX272" s="254"/>
      <c r="VVY272" s="254"/>
      <c r="VVZ272" s="254"/>
      <c r="VWA272" s="254"/>
      <c r="VWB272" s="254"/>
      <c r="VWC272" s="254"/>
      <c r="VWD272" s="254"/>
      <c r="VWE272" s="254"/>
      <c r="VWF272" s="254"/>
      <c r="VWG272" s="254"/>
      <c r="VWH272" s="254"/>
      <c r="VWI272" s="254"/>
      <c r="VWJ272" s="254"/>
      <c r="VWK272" s="254"/>
      <c r="VWL272" s="254"/>
      <c r="VWM272" s="254"/>
      <c r="VWN272" s="254"/>
      <c r="VWO272" s="254"/>
      <c r="VWP272" s="254"/>
      <c r="VWQ272" s="254"/>
      <c r="VWR272" s="254"/>
      <c r="VWS272" s="254"/>
      <c r="VWT272" s="254"/>
      <c r="VWU272" s="254"/>
      <c r="VWV272" s="254"/>
      <c r="VWW272" s="254"/>
      <c r="VWX272" s="254"/>
      <c r="VWY272" s="254"/>
      <c r="VWZ272" s="254"/>
      <c r="VXA272" s="254"/>
      <c r="VXB272" s="254"/>
      <c r="VXC272" s="254"/>
      <c r="VXD272" s="254"/>
      <c r="VXE272" s="254"/>
      <c r="VXF272" s="254"/>
      <c r="VXG272" s="254"/>
      <c r="VXH272" s="254"/>
      <c r="VXI272" s="254"/>
      <c r="VXJ272" s="254"/>
      <c r="VXK272" s="254"/>
      <c r="VXL272" s="254"/>
      <c r="VXM272" s="254"/>
      <c r="VXN272" s="254"/>
      <c r="VXO272" s="254"/>
      <c r="VXP272" s="254"/>
      <c r="VXQ272" s="254"/>
      <c r="VXR272" s="254"/>
      <c r="VXS272" s="254"/>
      <c r="VXT272" s="254"/>
      <c r="VXU272" s="254"/>
      <c r="VXV272" s="254"/>
      <c r="VXW272" s="254"/>
      <c r="VXX272" s="254"/>
      <c r="VXY272" s="254"/>
      <c r="VXZ272" s="254"/>
      <c r="VYA272" s="254"/>
      <c r="VYB272" s="254"/>
      <c r="VYC272" s="254"/>
      <c r="VYD272" s="254"/>
      <c r="VYE272" s="254"/>
      <c r="VYF272" s="254"/>
      <c r="VYG272" s="254"/>
      <c r="VYH272" s="254"/>
      <c r="VYI272" s="254"/>
      <c r="VYJ272" s="254"/>
      <c r="VYK272" s="254"/>
      <c r="VYL272" s="254"/>
      <c r="VYM272" s="254"/>
      <c r="VYN272" s="254"/>
      <c r="VYO272" s="254"/>
      <c r="VYP272" s="254"/>
      <c r="VYQ272" s="254"/>
      <c r="VYR272" s="254"/>
      <c r="VYS272" s="254"/>
      <c r="VYT272" s="254"/>
      <c r="VYU272" s="254"/>
      <c r="VYV272" s="254"/>
      <c r="VYW272" s="254"/>
      <c r="VYX272" s="254"/>
      <c r="VYY272" s="254"/>
      <c r="VYZ272" s="254"/>
      <c r="VZA272" s="254"/>
      <c r="VZB272" s="254"/>
      <c r="VZC272" s="254"/>
      <c r="VZD272" s="254"/>
      <c r="VZE272" s="254"/>
      <c r="VZF272" s="254"/>
      <c r="VZG272" s="254"/>
      <c r="VZH272" s="254"/>
      <c r="VZI272" s="254"/>
      <c r="VZJ272" s="254"/>
      <c r="VZK272" s="254"/>
      <c r="VZL272" s="254"/>
      <c r="VZM272" s="254"/>
      <c r="VZN272" s="254"/>
      <c r="VZO272" s="254"/>
      <c r="VZP272" s="254"/>
      <c r="VZQ272" s="254"/>
      <c r="VZR272" s="254"/>
      <c r="VZS272" s="254"/>
      <c r="VZT272" s="254"/>
      <c r="VZU272" s="254"/>
      <c r="VZV272" s="254"/>
      <c r="VZW272" s="254"/>
      <c r="VZX272" s="254"/>
      <c r="VZY272" s="254"/>
      <c r="VZZ272" s="254"/>
      <c r="WAA272" s="254"/>
      <c r="WAB272" s="254"/>
      <c r="WAC272" s="254"/>
      <c r="WAD272" s="254"/>
      <c r="WAE272" s="254"/>
      <c r="WAF272" s="254"/>
      <c r="WAG272" s="254"/>
      <c r="WAH272" s="254"/>
      <c r="WAI272" s="254"/>
      <c r="WAJ272" s="254"/>
      <c r="WAK272" s="254"/>
      <c r="WAL272" s="254"/>
      <c r="WAM272" s="254"/>
      <c r="WAN272" s="254"/>
      <c r="WAO272" s="254"/>
      <c r="WAP272" s="254"/>
      <c r="WAQ272" s="254"/>
      <c r="WAR272" s="254"/>
      <c r="WAS272" s="254"/>
      <c r="WAT272" s="254"/>
      <c r="WAU272" s="254"/>
      <c r="WAV272" s="254"/>
      <c r="WAW272" s="254"/>
      <c r="WAX272" s="254"/>
      <c r="WAY272" s="254"/>
      <c r="WAZ272" s="254"/>
      <c r="WBA272" s="254"/>
      <c r="WBB272" s="254"/>
      <c r="WBC272" s="254"/>
      <c r="WBD272" s="254"/>
      <c r="WBE272" s="254"/>
      <c r="WBF272" s="254"/>
      <c r="WBG272" s="254"/>
      <c r="WBH272" s="254"/>
      <c r="WBI272" s="254"/>
      <c r="WBJ272" s="254"/>
      <c r="WBK272" s="254"/>
      <c r="WBL272" s="254"/>
      <c r="WBM272" s="254"/>
      <c r="WBN272" s="254"/>
      <c r="WBO272" s="254"/>
      <c r="WBP272" s="254"/>
      <c r="WBQ272" s="254"/>
      <c r="WBR272" s="254"/>
      <c r="WBS272" s="254"/>
      <c r="WBT272" s="254"/>
      <c r="WBU272" s="254"/>
      <c r="WBV272" s="254"/>
      <c r="WBW272" s="254"/>
      <c r="WBX272" s="254"/>
      <c r="WBY272" s="254"/>
      <c r="WBZ272" s="254"/>
      <c r="WCA272" s="254"/>
      <c r="WCB272" s="254"/>
      <c r="WCC272" s="254"/>
      <c r="WCD272" s="254"/>
      <c r="WCE272" s="254"/>
      <c r="WCF272" s="254"/>
      <c r="WCG272" s="254"/>
      <c r="WCH272" s="254"/>
      <c r="WCI272" s="254"/>
      <c r="WCJ272" s="254"/>
      <c r="WCK272" s="254"/>
      <c r="WCL272" s="254"/>
      <c r="WCM272" s="254"/>
      <c r="WCN272" s="254"/>
      <c r="WCO272" s="254"/>
      <c r="WCP272" s="254"/>
      <c r="WCQ272" s="254"/>
      <c r="WCR272" s="254"/>
      <c r="WCS272" s="254"/>
      <c r="WCT272" s="254"/>
      <c r="WCU272" s="254"/>
      <c r="WCV272" s="254"/>
      <c r="WCW272" s="254"/>
      <c r="WCX272" s="254"/>
      <c r="WCY272" s="254"/>
      <c r="WCZ272" s="254"/>
      <c r="WDA272" s="254"/>
      <c r="WDB272" s="254"/>
      <c r="WDC272" s="254"/>
      <c r="WDD272" s="254"/>
      <c r="WDE272" s="254"/>
      <c r="WDF272" s="254"/>
      <c r="WDG272" s="254"/>
      <c r="WDH272" s="254"/>
      <c r="WDI272" s="254"/>
      <c r="WDJ272" s="254"/>
      <c r="WDK272" s="254"/>
      <c r="WDL272" s="254"/>
      <c r="WDM272" s="254"/>
      <c r="WDN272" s="254"/>
      <c r="WDO272" s="254"/>
      <c r="WDP272" s="254"/>
      <c r="WDQ272" s="254"/>
      <c r="WDR272" s="254"/>
      <c r="WDS272" s="254"/>
      <c r="WDT272" s="254"/>
      <c r="WDU272" s="254"/>
      <c r="WDV272" s="254"/>
      <c r="WDW272" s="254"/>
      <c r="WDX272" s="254"/>
      <c r="WDY272" s="254"/>
      <c r="WDZ272" s="254"/>
      <c r="WEA272" s="254"/>
      <c r="WEB272" s="254"/>
      <c r="WEC272" s="254"/>
      <c r="WED272" s="254"/>
      <c r="WEE272" s="254"/>
      <c r="WEF272" s="254"/>
      <c r="WEG272" s="254"/>
      <c r="WEH272" s="254"/>
      <c r="WEI272" s="254"/>
      <c r="WEJ272" s="254"/>
      <c r="WEK272" s="254"/>
      <c r="WEL272" s="254"/>
      <c r="WEM272" s="254"/>
      <c r="WEN272" s="254"/>
      <c r="WEO272" s="254"/>
      <c r="WEP272" s="254"/>
      <c r="WEQ272" s="254"/>
      <c r="WER272" s="254"/>
      <c r="WES272" s="254"/>
      <c r="WET272" s="254"/>
      <c r="WEU272" s="254"/>
      <c r="WEV272" s="254"/>
      <c r="WEW272" s="254"/>
      <c r="WEX272" s="254"/>
      <c r="WEY272" s="254"/>
      <c r="WEZ272" s="254"/>
      <c r="WFA272" s="254"/>
      <c r="WFB272" s="254"/>
      <c r="WFC272" s="254"/>
      <c r="WFD272" s="254"/>
      <c r="WFE272" s="254"/>
      <c r="WFF272" s="254"/>
      <c r="WFG272" s="254"/>
      <c r="WFH272" s="254"/>
      <c r="WFI272" s="254"/>
      <c r="WFJ272" s="254"/>
      <c r="WFK272" s="254"/>
      <c r="WFL272" s="254"/>
      <c r="WFM272" s="254"/>
      <c r="WFN272" s="254"/>
      <c r="WFO272" s="254"/>
      <c r="WFP272" s="254"/>
      <c r="WFQ272" s="254"/>
      <c r="WFR272" s="254"/>
      <c r="WFS272" s="254"/>
      <c r="WFT272" s="254"/>
      <c r="WFU272" s="254"/>
      <c r="WFV272" s="254"/>
      <c r="WFW272" s="254"/>
      <c r="WFX272" s="254"/>
      <c r="WFY272" s="254"/>
      <c r="WFZ272" s="254"/>
      <c r="WGA272" s="254"/>
      <c r="WGB272" s="254"/>
      <c r="WGC272" s="254"/>
      <c r="WGD272" s="254"/>
      <c r="WGE272" s="254"/>
      <c r="WGF272" s="254"/>
      <c r="WGG272" s="254"/>
      <c r="WGH272" s="254"/>
      <c r="WGI272" s="254"/>
      <c r="WGJ272" s="254"/>
      <c r="WGK272" s="254"/>
      <c r="WGL272" s="254"/>
      <c r="WGM272" s="254"/>
      <c r="WGN272" s="254"/>
      <c r="WGO272" s="254"/>
      <c r="WGP272" s="254"/>
      <c r="WGQ272" s="254"/>
      <c r="WGR272" s="254"/>
      <c r="WGS272" s="254"/>
      <c r="WGT272" s="254"/>
      <c r="WGU272" s="254"/>
      <c r="WGV272" s="254"/>
      <c r="WGW272" s="254"/>
      <c r="WGX272" s="254"/>
      <c r="WGY272" s="254"/>
      <c r="WGZ272" s="254"/>
      <c r="WHA272" s="254"/>
      <c r="WHB272" s="254"/>
      <c r="WHC272" s="254"/>
      <c r="WHD272" s="254"/>
      <c r="WHE272" s="254"/>
      <c r="WHF272" s="254"/>
      <c r="WHG272" s="254"/>
      <c r="WHH272" s="254"/>
      <c r="WHI272" s="254"/>
      <c r="WHJ272" s="254"/>
      <c r="WHK272" s="254"/>
      <c r="WHL272" s="254"/>
      <c r="WHM272" s="254"/>
      <c r="WHN272" s="254"/>
      <c r="WHO272" s="254"/>
      <c r="WHP272" s="254"/>
      <c r="WHQ272" s="254"/>
      <c r="WHR272" s="254"/>
      <c r="WHS272" s="254"/>
      <c r="WHT272" s="254"/>
      <c r="WHU272" s="254"/>
      <c r="WHV272" s="254"/>
      <c r="WHW272" s="254"/>
      <c r="WHX272" s="254"/>
      <c r="WHY272" s="254"/>
      <c r="WHZ272" s="254"/>
      <c r="WIA272" s="254"/>
      <c r="WIB272" s="254"/>
      <c r="WIC272" s="254"/>
      <c r="WID272" s="254"/>
      <c r="WIE272" s="254"/>
      <c r="WIF272" s="254"/>
      <c r="WIG272" s="254"/>
      <c r="WIH272" s="254"/>
      <c r="WII272" s="254"/>
      <c r="WIJ272" s="254"/>
      <c r="WIK272" s="254"/>
      <c r="WIL272" s="254"/>
      <c r="WIM272" s="254"/>
      <c r="WIN272" s="254"/>
      <c r="WIO272" s="254"/>
      <c r="WIP272" s="254"/>
      <c r="WIQ272" s="254"/>
      <c r="WIR272" s="254"/>
      <c r="WIS272" s="254"/>
      <c r="WIT272" s="254"/>
      <c r="WIU272" s="254"/>
      <c r="WIV272" s="254"/>
      <c r="WIW272" s="254"/>
      <c r="WIX272" s="254"/>
      <c r="WIY272" s="254"/>
      <c r="WIZ272" s="254"/>
      <c r="WJA272" s="254"/>
      <c r="WJB272" s="254"/>
      <c r="WJC272" s="254"/>
      <c r="WJD272" s="254"/>
      <c r="WJE272" s="254"/>
      <c r="WJF272" s="254"/>
      <c r="WJG272" s="254"/>
      <c r="WJH272" s="254"/>
      <c r="WJI272" s="254"/>
      <c r="WJJ272" s="254"/>
      <c r="WJK272" s="254"/>
      <c r="WJL272" s="254"/>
      <c r="WJM272" s="254"/>
      <c r="WJN272" s="254"/>
      <c r="WJO272" s="254"/>
      <c r="WJP272" s="254"/>
      <c r="WJQ272" s="254"/>
      <c r="WJR272" s="254"/>
      <c r="WJS272" s="254"/>
      <c r="WJT272" s="254"/>
      <c r="WJU272" s="254"/>
      <c r="WJV272" s="254"/>
      <c r="WJW272" s="254"/>
      <c r="WJX272" s="254"/>
      <c r="WJY272" s="254"/>
      <c r="WJZ272" s="254"/>
      <c r="WKA272" s="254"/>
      <c r="WKB272" s="254"/>
      <c r="WKC272" s="254"/>
      <c r="WKD272" s="254"/>
      <c r="WKE272" s="254"/>
      <c r="WKF272" s="254"/>
      <c r="WKG272" s="254"/>
      <c r="WKH272" s="254"/>
      <c r="WKI272" s="254"/>
      <c r="WKJ272" s="254"/>
      <c r="WKK272" s="254"/>
      <c r="WKL272" s="254"/>
      <c r="WKM272" s="254"/>
      <c r="WKN272" s="254"/>
      <c r="WKO272" s="254"/>
      <c r="WKP272" s="254"/>
      <c r="WKQ272" s="254"/>
      <c r="WKR272" s="254"/>
      <c r="WKS272" s="254"/>
      <c r="WKT272" s="254"/>
      <c r="WKU272" s="254"/>
      <c r="WKV272" s="254"/>
      <c r="WKW272" s="254"/>
      <c r="WKX272" s="254"/>
      <c r="WKY272" s="254"/>
      <c r="WKZ272" s="254"/>
      <c r="WLA272" s="254"/>
      <c r="WLB272" s="254"/>
      <c r="WLC272" s="254"/>
      <c r="WLD272" s="254"/>
      <c r="WLE272" s="254"/>
      <c r="WLF272" s="254"/>
      <c r="WLG272" s="254"/>
      <c r="WLH272" s="254"/>
      <c r="WLI272" s="254"/>
      <c r="WLJ272" s="254"/>
      <c r="WLK272" s="254"/>
      <c r="WLL272" s="254"/>
      <c r="WLM272" s="254"/>
      <c r="WLN272" s="254"/>
      <c r="WLO272" s="254"/>
      <c r="WLP272" s="254"/>
      <c r="WLQ272" s="254"/>
      <c r="WLR272" s="254"/>
      <c r="WLS272" s="254"/>
      <c r="WLT272" s="254"/>
      <c r="WLU272" s="254"/>
      <c r="WLV272" s="254"/>
      <c r="WLW272" s="254"/>
      <c r="WLX272" s="254"/>
      <c r="WLY272" s="254"/>
      <c r="WLZ272" s="254"/>
      <c r="WMA272" s="254"/>
      <c r="WMB272" s="254"/>
      <c r="WMC272" s="254"/>
      <c r="WMD272" s="254"/>
      <c r="WME272" s="254"/>
      <c r="WMF272" s="254"/>
      <c r="WMG272" s="254"/>
      <c r="WMH272" s="254"/>
      <c r="WMI272" s="254"/>
      <c r="WMJ272" s="254"/>
      <c r="WMK272" s="254"/>
      <c r="WML272" s="254"/>
      <c r="WMM272" s="254"/>
      <c r="WMN272" s="254"/>
      <c r="WMO272" s="254"/>
      <c r="WMP272" s="254"/>
      <c r="WMQ272" s="254"/>
      <c r="WMR272" s="254"/>
      <c r="WMS272" s="254"/>
      <c r="WMT272" s="254"/>
      <c r="WMU272" s="254"/>
      <c r="WMV272" s="254"/>
      <c r="WMW272" s="254"/>
      <c r="WMX272" s="254"/>
      <c r="WMY272" s="254"/>
      <c r="WMZ272" s="254"/>
      <c r="WNA272" s="254"/>
      <c r="WNB272" s="254"/>
      <c r="WNC272" s="254"/>
      <c r="WND272" s="254"/>
      <c r="WNE272" s="254"/>
      <c r="WNF272" s="254"/>
      <c r="WNG272" s="254"/>
      <c r="WNH272" s="254"/>
      <c r="WNI272" s="254"/>
      <c r="WNJ272" s="254"/>
      <c r="WNK272" s="254"/>
      <c r="WNL272" s="254"/>
      <c r="WNM272" s="254"/>
      <c r="WNN272" s="254"/>
      <c r="WNO272" s="254"/>
      <c r="WNP272" s="254"/>
      <c r="WNQ272" s="254"/>
      <c r="WNR272" s="254"/>
      <c r="WNS272" s="254"/>
      <c r="WNT272" s="254"/>
      <c r="WNU272" s="254"/>
      <c r="WNV272" s="254"/>
      <c r="WNW272" s="254"/>
      <c r="WNX272" s="254"/>
      <c r="WNY272" s="254"/>
      <c r="WNZ272" s="254"/>
      <c r="WOA272" s="254"/>
      <c r="WOB272" s="254"/>
      <c r="WOC272" s="254"/>
      <c r="WOD272" s="254"/>
      <c r="WOE272" s="254"/>
      <c r="WOF272" s="254"/>
      <c r="WOG272" s="254"/>
      <c r="WOH272" s="254"/>
      <c r="WOI272" s="254"/>
      <c r="WOJ272" s="254"/>
      <c r="WOK272" s="254"/>
      <c r="WOL272" s="254"/>
      <c r="WOM272" s="254"/>
      <c r="WON272" s="254"/>
      <c r="WOO272" s="254"/>
      <c r="WOP272" s="254"/>
      <c r="WOQ272" s="254"/>
      <c r="WOR272" s="254"/>
      <c r="WOS272" s="254"/>
      <c r="WOT272" s="254"/>
      <c r="WOU272" s="254"/>
      <c r="WOV272" s="254"/>
      <c r="WOW272" s="254"/>
      <c r="WOX272" s="254"/>
      <c r="WOY272" s="254"/>
      <c r="WOZ272" s="254"/>
      <c r="WPA272" s="254"/>
      <c r="WPB272" s="254"/>
      <c r="WPC272" s="254"/>
      <c r="WPD272" s="254"/>
      <c r="WPE272" s="254"/>
      <c r="WPF272" s="254"/>
      <c r="WPG272" s="254"/>
      <c r="WPH272" s="254"/>
      <c r="WPI272" s="254"/>
      <c r="WPJ272" s="254"/>
      <c r="WPK272" s="254"/>
      <c r="WPL272" s="254"/>
      <c r="WPM272" s="254"/>
      <c r="WPN272" s="254"/>
      <c r="WPO272" s="254"/>
      <c r="WPP272" s="254"/>
      <c r="WPQ272" s="254"/>
      <c r="WPR272" s="254"/>
      <c r="WPS272" s="254"/>
      <c r="WPT272" s="254"/>
      <c r="WPU272" s="254"/>
      <c r="WPV272" s="254"/>
      <c r="WPW272" s="254"/>
      <c r="WPX272" s="254"/>
      <c r="WPY272" s="254"/>
      <c r="WPZ272" s="254"/>
      <c r="WQA272" s="254"/>
      <c r="WQB272" s="254"/>
      <c r="WQC272" s="254"/>
      <c r="WQD272" s="254"/>
      <c r="WQE272" s="254"/>
      <c r="WQF272" s="254"/>
      <c r="WQG272" s="254"/>
      <c r="WQH272" s="254"/>
      <c r="WQI272" s="254"/>
      <c r="WQJ272" s="254"/>
      <c r="WQK272" s="254"/>
      <c r="WQL272" s="254"/>
      <c r="WQM272" s="254"/>
      <c r="WQN272" s="254"/>
      <c r="WQO272" s="254"/>
      <c r="WQP272" s="254"/>
      <c r="WQQ272" s="254"/>
      <c r="WQR272" s="254"/>
      <c r="WQS272" s="254"/>
      <c r="WQT272" s="254"/>
      <c r="WQU272" s="254"/>
      <c r="WQV272" s="254"/>
      <c r="WQW272" s="254"/>
      <c r="WQX272" s="254"/>
      <c r="WQY272" s="254"/>
      <c r="WQZ272" s="254"/>
      <c r="WRA272" s="254"/>
      <c r="WRB272" s="254"/>
      <c r="WRC272" s="254"/>
      <c r="WRD272" s="254"/>
      <c r="WRE272" s="254"/>
      <c r="WRF272" s="254"/>
      <c r="WRG272" s="254"/>
      <c r="WRH272" s="254"/>
      <c r="WRI272" s="254"/>
      <c r="WRJ272" s="254"/>
      <c r="WRK272" s="254"/>
      <c r="WRL272" s="254"/>
      <c r="WRM272" s="254"/>
      <c r="WRN272" s="254"/>
      <c r="WRO272" s="254"/>
      <c r="WRP272" s="254"/>
      <c r="WRQ272" s="254"/>
      <c r="WRR272" s="254"/>
      <c r="WRS272" s="254"/>
      <c r="WRT272" s="254"/>
      <c r="WRU272" s="254"/>
      <c r="WRV272" s="254"/>
      <c r="WRW272" s="254"/>
      <c r="WRX272" s="254"/>
      <c r="WRY272" s="254"/>
      <c r="WRZ272" s="254"/>
      <c r="WSA272" s="254"/>
      <c r="WSB272" s="254"/>
      <c r="WSC272" s="254"/>
      <c r="WSD272" s="254"/>
      <c r="WSE272" s="254"/>
      <c r="WSF272" s="254"/>
      <c r="WSG272" s="254"/>
      <c r="WSH272" s="254"/>
      <c r="WSI272" s="254"/>
      <c r="WSJ272" s="254"/>
      <c r="WSK272" s="254"/>
      <c r="WSL272" s="254"/>
      <c r="WSM272" s="254"/>
      <c r="WSN272" s="254"/>
      <c r="WSO272" s="254"/>
      <c r="WSP272" s="254"/>
      <c r="WSQ272" s="254"/>
      <c r="WSR272" s="254"/>
      <c r="WSS272" s="254"/>
      <c r="WST272" s="254"/>
      <c r="WSU272" s="254"/>
      <c r="WSV272" s="254"/>
      <c r="WSW272" s="254"/>
      <c r="WSX272" s="254"/>
      <c r="WSY272" s="254"/>
      <c r="WSZ272" s="254"/>
      <c r="WTA272" s="254"/>
      <c r="WTB272" s="254"/>
      <c r="WTC272" s="254"/>
      <c r="WTD272" s="254"/>
      <c r="WTE272" s="254"/>
      <c r="WTF272" s="254"/>
      <c r="WTG272" s="254"/>
      <c r="WTH272" s="254"/>
      <c r="WTI272" s="254"/>
      <c r="WTJ272" s="254"/>
      <c r="WTK272" s="254"/>
      <c r="WTL272" s="254"/>
      <c r="WTM272" s="254"/>
      <c r="WTN272" s="254"/>
      <c r="WTO272" s="254"/>
      <c r="WTP272" s="254"/>
      <c r="WTQ272" s="254"/>
      <c r="WTR272" s="254"/>
      <c r="WTS272" s="254"/>
      <c r="WTT272" s="254"/>
      <c r="WTU272" s="254"/>
      <c r="WTV272" s="254"/>
      <c r="WTW272" s="254"/>
      <c r="WTX272" s="254"/>
      <c r="WTY272" s="254"/>
      <c r="WTZ272" s="254"/>
      <c r="WUA272" s="254"/>
      <c r="WUB272" s="254"/>
      <c r="WUC272" s="254"/>
      <c r="WUD272" s="254"/>
      <c r="WUE272" s="254"/>
      <c r="WUF272" s="254"/>
      <c r="WUG272" s="254"/>
      <c r="WUH272" s="254"/>
      <c r="WUI272" s="254"/>
      <c r="WUJ272" s="254"/>
      <c r="WUK272" s="254"/>
      <c r="WUL272" s="254"/>
      <c r="WUM272" s="254"/>
      <c r="WUN272" s="254"/>
      <c r="WUO272" s="254"/>
      <c r="WUP272" s="254"/>
      <c r="WUQ272" s="254"/>
      <c r="WUR272" s="254"/>
      <c r="WUS272" s="254"/>
      <c r="WUT272" s="254"/>
      <c r="WUU272" s="254"/>
      <c r="WUV272" s="254"/>
      <c r="WUW272" s="254"/>
      <c r="WUX272" s="254"/>
      <c r="WUY272" s="254"/>
      <c r="WUZ272" s="254"/>
      <c r="WVA272" s="254"/>
      <c r="WVB272" s="254"/>
      <c r="WVC272" s="254"/>
      <c r="WVD272" s="254"/>
      <c r="WVE272" s="254"/>
      <c r="WVF272" s="254"/>
      <c r="WVG272" s="254"/>
      <c r="WVH272" s="254"/>
      <c r="WVI272" s="254"/>
      <c r="WVJ272" s="254"/>
      <c r="WVK272" s="254"/>
      <c r="WVL272" s="254"/>
      <c r="WVM272" s="254"/>
      <c r="WVN272" s="254"/>
      <c r="WVO272" s="254"/>
      <c r="WVP272" s="254"/>
      <c r="WVQ272" s="254"/>
      <c r="WVR272" s="254"/>
      <c r="WVS272" s="254"/>
      <c r="WVT272" s="254"/>
      <c r="WVU272" s="254"/>
      <c r="WVV272" s="254"/>
      <c r="WVW272" s="254"/>
      <c r="WVX272" s="254"/>
      <c r="WVY272" s="254"/>
      <c r="WVZ272" s="254"/>
      <c r="WWA272" s="254"/>
      <c r="WWB272" s="254"/>
      <c r="WWC272" s="254"/>
      <c r="WWD272" s="254"/>
      <c r="WWE272" s="254"/>
      <c r="WWF272" s="254"/>
      <c r="WWG272" s="254"/>
      <c r="WWH272" s="254"/>
      <c r="WWI272" s="254"/>
      <c r="WWJ272" s="254"/>
      <c r="WWK272" s="254"/>
      <c r="WWL272" s="254"/>
      <c r="WWM272" s="254"/>
      <c r="WWN272" s="254"/>
      <c r="WWO272" s="254"/>
      <c r="WWP272" s="254"/>
      <c r="WWQ272" s="254"/>
      <c r="WWR272" s="254"/>
      <c r="WWS272" s="254"/>
      <c r="WWT272" s="254"/>
      <c r="WWU272" s="254"/>
      <c r="WWV272" s="254"/>
      <c r="WWW272" s="254"/>
      <c r="WWX272" s="254"/>
      <c r="WWY272" s="254"/>
      <c r="WWZ272" s="254"/>
      <c r="WXA272" s="254"/>
      <c r="WXB272" s="254"/>
      <c r="WXC272" s="254"/>
      <c r="WXD272" s="254"/>
      <c r="WXE272" s="254"/>
      <c r="WXF272" s="254"/>
      <c r="WXG272" s="254"/>
      <c r="WXH272" s="254"/>
      <c r="WXI272" s="254"/>
      <c r="WXJ272" s="254"/>
      <c r="WXK272" s="254"/>
      <c r="WXL272" s="254"/>
      <c r="WXM272" s="254"/>
      <c r="WXN272" s="254"/>
      <c r="WXO272" s="254"/>
      <c r="WXP272" s="254"/>
      <c r="WXQ272" s="254"/>
      <c r="WXR272" s="254"/>
      <c r="WXS272" s="254"/>
      <c r="WXT272" s="254"/>
      <c r="WXU272" s="254"/>
      <c r="WXV272" s="254"/>
      <c r="WXW272" s="254"/>
      <c r="WXX272" s="254"/>
      <c r="WXY272" s="254"/>
      <c r="WXZ272" s="254"/>
      <c r="WYA272" s="254"/>
      <c r="WYB272" s="254"/>
      <c r="WYC272" s="254"/>
      <c r="WYD272" s="254"/>
      <c r="WYE272" s="254"/>
      <c r="WYF272" s="254"/>
      <c r="WYG272" s="254"/>
      <c r="WYH272" s="254"/>
      <c r="WYI272" s="254"/>
      <c r="WYJ272" s="254"/>
      <c r="WYK272" s="254"/>
      <c r="WYL272" s="254"/>
      <c r="WYM272" s="254"/>
      <c r="WYN272" s="254"/>
      <c r="WYO272" s="254"/>
      <c r="WYP272" s="254"/>
      <c r="WYQ272" s="254"/>
      <c r="WYR272" s="254"/>
      <c r="WYS272" s="254"/>
      <c r="WYT272" s="254"/>
      <c r="WYU272" s="254"/>
      <c r="WYV272" s="254"/>
      <c r="WYW272" s="254"/>
      <c r="WYX272" s="254"/>
      <c r="WYY272" s="254"/>
      <c r="WYZ272" s="254"/>
      <c r="WZA272" s="254"/>
      <c r="WZB272" s="254"/>
      <c r="WZC272" s="254"/>
      <c r="WZD272" s="254"/>
      <c r="WZE272" s="254"/>
      <c r="WZF272" s="254"/>
      <c r="WZG272" s="254"/>
      <c r="WZH272" s="254"/>
      <c r="WZI272" s="254"/>
      <c r="WZJ272" s="254"/>
      <c r="WZK272" s="254"/>
      <c r="WZL272" s="254"/>
      <c r="WZM272" s="254"/>
      <c r="WZN272" s="254"/>
      <c r="WZO272" s="254"/>
      <c r="WZP272" s="254"/>
      <c r="WZQ272" s="254"/>
      <c r="WZR272" s="254"/>
      <c r="WZS272" s="254"/>
      <c r="WZT272" s="254"/>
      <c r="WZU272" s="254"/>
      <c r="WZV272" s="254"/>
      <c r="WZW272" s="254"/>
      <c r="WZX272" s="254"/>
      <c r="WZY272" s="254"/>
      <c r="WZZ272" s="254"/>
      <c r="XAA272" s="254"/>
      <c r="XAB272" s="254"/>
      <c r="XAC272" s="254"/>
      <c r="XAD272" s="254"/>
      <c r="XAE272" s="254"/>
      <c r="XAF272" s="254"/>
      <c r="XAG272" s="254"/>
      <c r="XAH272" s="254"/>
      <c r="XAI272" s="254"/>
      <c r="XAJ272" s="254"/>
      <c r="XAK272" s="254"/>
      <c r="XAL272" s="254"/>
      <c r="XAM272" s="254"/>
      <c r="XAN272" s="254"/>
      <c r="XAO272" s="254"/>
      <c r="XAP272" s="254"/>
      <c r="XAQ272" s="254"/>
      <c r="XAR272" s="254"/>
      <c r="XAS272" s="254"/>
      <c r="XAT272" s="254"/>
      <c r="XAU272" s="254"/>
      <c r="XAV272" s="254"/>
      <c r="XAW272" s="254"/>
      <c r="XAX272" s="254"/>
      <c r="XAY272" s="254"/>
      <c r="XAZ272" s="254"/>
      <c r="XBA272" s="254"/>
      <c r="XBB272" s="254"/>
      <c r="XBC272" s="254"/>
      <c r="XBD272" s="254"/>
      <c r="XBE272" s="254"/>
      <c r="XBF272" s="254"/>
      <c r="XBG272" s="254"/>
      <c r="XBH272" s="254"/>
      <c r="XBI272" s="254"/>
      <c r="XBJ272" s="254"/>
      <c r="XBK272" s="254"/>
      <c r="XBL272" s="254"/>
      <c r="XBM272" s="254"/>
      <c r="XBN272" s="254"/>
      <c r="XBO272" s="254"/>
      <c r="XBP272" s="254"/>
      <c r="XBQ272" s="254"/>
      <c r="XBR272" s="254"/>
      <c r="XBS272" s="254"/>
      <c r="XBT272" s="254"/>
      <c r="XBU272" s="254"/>
      <c r="XBV272" s="254"/>
      <c r="XBW272" s="254"/>
      <c r="XBX272" s="254"/>
      <c r="XBY272" s="254"/>
      <c r="XBZ272" s="254"/>
      <c r="XCA272" s="254"/>
      <c r="XCB272" s="254"/>
      <c r="XCC272" s="254"/>
      <c r="XCD272" s="254"/>
      <c r="XCE272" s="254"/>
      <c r="XCF272" s="254"/>
      <c r="XCG272" s="254"/>
      <c r="XCH272" s="254"/>
      <c r="XCI272" s="254"/>
      <c r="XCJ272" s="254"/>
      <c r="XCK272" s="254"/>
      <c r="XCL272" s="254"/>
      <c r="XCM272" s="254"/>
      <c r="XCN272" s="254"/>
      <c r="XCO272" s="254"/>
      <c r="XCP272" s="254"/>
      <c r="XCQ272" s="254"/>
      <c r="XCR272" s="254"/>
      <c r="XCS272" s="254"/>
      <c r="XCT272" s="254"/>
      <c r="XCU272" s="254"/>
      <c r="XCV272" s="254"/>
      <c r="XCW272" s="254"/>
      <c r="XCX272" s="254"/>
      <c r="XCY272" s="254"/>
      <c r="XCZ272" s="254"/>
      <c r="XDA272" s="254"/>
      <c r="XDB272" s="254"/>
      <c r="XDC272" s="254"/>
      <c r="XDD272" s="254"/>
      <c r="XDE272" s="254"/>
      <c r="XDF272" s="254"/>
      <c r="XDG272" s="254"/>
      <c r="XDH272" s="254"/>
      <c r="XDI272" s="254"/>
      <c r="XDJ272" s="254"/>
      <c r="XDK272" s="254"/>
      <c r="XDL272" s="254"/>
      <c r="XDM272" s="254"/>
      <c r="XDN272" s="254"/>
      <c r="XDO272" s="254"/>
      <c r="XDP272" s="254"/>
      <c r="XDQ272" s="254"/>
      <c r="XDR272" s="254"/>
      <c r="XDS272" s="254"/>
      <c r="XDT272" s="254"/>
      <c r="XDU272" s="254"/>
      <c r="XDV272" s="254"/>
      <c r="XDW272" s="254"/>
      <c r="XDX272" s="254"/>
      <c r="XDY272" s="254"/>
      <c r="XDZ272" s="254"/>
      <c r="XEA272" s="254"/>
      <c r="XEB272" s="254"/>
      <c r="XEC272" s="254"/>
      <c r="XED272" s="254"/>
      <c r="XEE272" s="254"/>
      <c r="XEF272" s="254"/>
      <c r="XEG272" s="254"/>
      <c r="XEH272" s="254"/>
      <c r="XEI272" s="254"/>
      <c r="XEJ272" s="254"/>
      <c r="XEK272" s="254"/>
      <c r="XEL272" s="254"/>
      <c r="XEM272" s="254"/>
      <c r="XEN272" s="254"/>
    </row>
    <row r="273" spans="1:16368" s="238" customFormat="1">
      <c r="A273" s="254"/>
      <c r="B273" s="254"/>
      <c r="C273" s="254"/>
      <c r="D273" s="254"/>
      <c r="E273" s="254"/>
      <c r="F273" s="254"/>
      <c r="G273" s="254"/>
      <c r="H273" s="254"/>
      <c r="I273" s="254"/>
      <c r="J273" s="254"/>
      <c r="K273" s="254"/>
      <c r="L273" s="254"/>
      <c r="M273" s="254"/>
      <c r="N273" s="317"/>
      <c r="O273" s="254"/>
      <c r="P273" s="254"/>
      <c r="Q273" s="317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4"/>
      <c r="BA273" s="254"/>
      <c r="BB273" s="254"/>
      <c r="BC273" s="254"/>
      <c r="BD273" s="254"/>
      <c r="BE273" s="254"/>
      <c r="BF273" s="254"/>
      <c r="BG273" s="254"/>
      <c r="BH273" s="254"/>
      <c r="BI273" s="254"/>
      <c r="BJ273" s="254"/>
      <c r="BK273" s="254"/>
      <c r="BL273" s="254"/>
      <c r="BM273" s="254"/>
      <c r="BN273" s="254"/>
      <c r="BO273" s="254"/>
      <c r="BP273" s="254"/>
      <c r="BQ273" s="254"/>
      <c r="BR273" s="254"/>
      <c r="BS273" s="254"/>
      <c r="BT273" s="254"/>
      <c r="BU273" s="254"/>
      <c r="BV273" s="254"/>
      <c r="BW273" s="254"/>
      <c r="BX273" s="254"/>
      <c r="BY273" s="254"/>
      <c r="BZ273" s="254"/>
      <c r="CA273" s="254"/>
      <c r="CB273" s="254"/>
      <c r="CC273" s="254"/>
      <c r="CD273" s="254"/>
      <c r="CE273" s="254"/>
      <c r="CF273" s="254"/>
      <c r="CG273" s="254"/>
      <c r="CH273" s="254"/>
      <c r="CI273" s="254"/>
      <c r="CJ273" s="254"/>
      <c r="CK273" s="254"/>
      <c r="CL273" s="254"/>
      <c r="CM273" s="254"/>
      <c r="CN273" s="254"/>
      <c r="CO273" s="254"/>
      <c r="CP273" s="254"/>
      <c r="CQ273" s="254"/>
      <c r="CR273" s="254"/>
      <c r="CS273" s="254"/>
      <c r="CT273" s="254"/>
      <c r="CU273" s="254"/>
      <c r="CV273" s="254"/>
      <c r="CW273" s="254"/>
      <c r="CX273" s="254"/>
      <c r="CY273" s="254"/>
      <c r="CZ273" s="254"/>
      <c r="DA273" s="254"/>
      <c r="DB273" s="254"/>
      <c r="DC273" s="254"/>
      <c r="DD273" s="254"/>
      <c r="DE273" s="254"/>
      <c r="DF273" s="254"/>
      <c r="DG273" s="254"/>
      <c r="DH273" s="254"/>
      <c r="DI273" s="254"/>
      <c r="DJ273" s="254"/>
      <c r="DK273" s="254"/>
      <c r="DL273" s="254"/>
      <c r="DM273" s="254"/>
      <c r="DN273" s="254"/>
      <c r="DO273" s="254"/>
      <c r="DP273" s="254"/>
      <c r="DQ273" s="254"/>
      <c r="DR273" s="254"/>
      <c r="DS273" s="254"/>
      <c r="DT273" s="254"/>
      <c r="DU273" s="254"/>
      <c r="DV273" s="254"/>
      <c r="DW273" s="254"/>
      <c r="DX273" s="254"/>
      <c r="DY273" s="254"/>
      <c r="DZ273" s="254"/>
      <c r="EA273" s="254"/>
      <c r="EB273" s="254"/>
      <c r="EC273" s="254"/>
      <c r="ED273" s="254"/>
      <c r="EE273" s="254"/>
      <c r="EF273" s="254"/>
      <c r="EG273" s="254"/>
      <c r="EH273" s="254"/>
      <c r="EI273" s="254"/>
      <c r="EJ273" s="254"/>
      <c r="EK273" s="254"/>
      <c r="EL273" s="254"/>
      <c r="EM273" s="254"/>
      <c r="EN273" s="254"/>
      <c r="EO273" s="254"/>
      <c r="EP273" s="254"/>
      <c r="EQ273" s="254"/>
      <c r="ER273" s="254"/>
      <c r="ES273" s="254"/>
      <c r="ET273" s="254"/>
      <c r="EU273" s="254"/>
      <c r="EV273" s="254"/>
      <c r="EW273" s="254"/>
      <c r="EX273" s="254"/>
      <c r="EY273" s="254"/>
      <c r="EZ273" s="254"/>
      <c r="FA273" s="254"/>
      <c r="FB273" s="254"/>
      <c r="FC273" s="254"/>
      <c r="FD273" s="254"/>
      <c r="FE273" s="254"/>
      <c r="FF273" s="254"/>
      <c r="FG273" s="254"/>
      <c r="FH273" s="254"/>
      <c r="FI273" s="254"/>
      <c r="FJ273" s="254"/>
      <c r="FK273" s="254"/>
      <c r="FL273" s="254"/>
      <c r="FM273" s="254"/>
      <c r="FN273" s="254"/>
      <c r="FO273" s="254"/>
      <c r="FP273" s="254"/>
      <c r="FQ273" s="254"/>
      <c r="FR273" s="254"/>
      <c r="FS273" s="254"/>
      <c r="FT273" s="254"/>
      <c r="FU273" s="254"/>
      <c r="FV273" s="254"/>
      <c r="FW273" s="254"/>
      <c r="FX273" s="254"/>
      <c r="FY273" s="254"/>
      <c r="FZ273" s="254"/>
      <c r="GA273" s="254"/>
      <c r="GB273" s="254"/>
      <c r="GC273" s="254"/>
      <c r="GD273" s="254"/>
      <c r="GE273" s="254"/>
      <c r="GF273" s="254"/>
      <c r="GG273" s="254"/>
      <c r="GH273" s="254"/>
      <c r="GI273" s="254"/>
      <c r="GJ273" s="254"/>
      <c r="GK273" s="254"/>
      <c r="GL273" s="254"/>
      <c r="GM273" s="254"/>
      <c r="GN273" s="254"/>
      <c r="GO273" s="254"/>
      <c r="GP273" s="254"/>
      <c r="GQ273" s="254"/>
      <c r="GR273" s="254"/>
      <c r="GS273" s="254"/>
      <c r="GT273" s="254"/>
      <c r="GU273" s="254"/>
      <c r="GV273" s="254"/>
      <c r="GW273" s="254"/>
      <c r="GX273" s="254"/>
      <c r="GY273" s="254"/>
      <c r="GZ273" s="254"/>
      <c r="HA273" s="254"/>
      <c r="HB273" s="254"/>
      <c r="HC273" s="254"/>
      <c r="HD273" s="254"/>
      <c r="HE273" s="254"/>
      <c r="HF273" s="254"/>
      <c r="HG273" s="254"/>
      <c r="HH273" s="254"/>
      <c r="HI273" s="254"/>
      <c r="HJ273" s="254"/>
      <c r="HK273" s="254"/>
      <c r="HL273" s="254"/>
      <c r="HM273" s="254"/>
      <c r="HN273" s="254"/>
      <c r="HO273" s="254"/>
      <c r="HP273" s="254"/>
      <c r="HQ273" s="254"/>
      <c r="HR273" s="254"/>
      <c r="HS273" s="254"/>
      <c r="HT273" s="254"/>
      <c r="HU273" s="254"/>
      <c r="HV273" s="254"/>
      <c r="HW273" s="254"/>
      <c r="HX273" s="254"/>
      <c r="HY273" s="254"/>
      <c r="HZ273" s="254"/>
      <c r="IA273" s="254"/>
      <c r="IB273" s="254"/>
      <c r="IC273" s="254"/>
      <c r="ID273" s="254"/>
      <c r="IE273" s="254"/>
      <c r="IF273" s="254"/>
      <c r="IG273" s="254"/>
      <c r="IH273" s="254"/>
      <c r="II273" s="254"/>
      <c r="IJ273" s="254"/>
      <c r="IK273" s="254"/>
      <c r="IL273" s="254"/>
      <c r="IM273" s="254"/>
      <c r="IN273" s="254"/>
      <c r="IO273" s="254"/>
      <c r="IP273" s="254"/>
      <c r="IQ273" s="254"/>
      <c r="IR273" s="254"/>
      <c r="IS273" s="254"/>
      <c r="IT273" s="254"/>
      <c r="IU273" s="254"/>
      <c r="IV273" s="254"/>
      <c r="IW273" s="254"/>
      <c r="IX273" s="254"/>
      <c r="IY273" s="254"/>
      <c r="IZ273" s="254"/>
      <c r="JA273" s="254"/>
      <c r="JB273" s="254"/>
      <c r="JC273" s="254"/>
      <c r="JD273" s="254"/>
      <c r="JE273" s="254"/>
      <c r="JF273" s="254"/>
      <c r="JG273" s="254"/>
      <c r="JH273" s="254"/>
      <c r="JI273" s="254"/>
      <c r="JJ273" s="254"/>
      <c r="JK273" s="254"/>
      <c r="JL273" s="254"/>
      <c r="JM273" s="254"/>
      <c r="JN273" s="254"/>
      <c r="JO273" s="254"/>
      <c r="JP273" s="254"/>
      <c r="JQ273" s="254"/>
      <c r="JR273" s="254"/>
      <c r="JS273" s="254"/>
      <c r="JT273" s="254"/>
      <c r="JU273" s="254"/>
      <c r="JV273" s="254"/>
      <c r="JW273" s="254"/>
      <c r="JX273" s="254"/>
      <c r="JY273" s="254"/>
      <c r="JZ273" s="254"/>
      <c r="KA273" s="254"/>
      <c r="KB273" s="254"/>
      <c r="KC273" s="254"/>
      <c r="KD273" s="254"/>
      <c r="KE273" s="254"/>
      <c r="KF273" s="254"/>
      <c r="KG273" s="254"/>
      <c r="KH273" s="254"/>
      <c r="KI273" s="254"/>
      <c r="KJ273" s="254"/>
      <c r="KK273" s="254"/>
      <c r="KL273" s="254"/>
      <c r="KM273" s="254"/>
      <c r="KN273" s="254"/>
      <c r="KO273" s="254"/>
      <c r="KP273" s="254"/>
      <c r="KQ273" s="254"/>
      <c r="KR273" s="254"/>
      <c r="KS273" s="254"/>
      <c r="KT273" s="254"/>
      <c r="KU273" s="254"/>
      <c r="KV273" s="254"/>
      <c r="KW273" s="254"/>
      <c r="KX273" s="254"/>
      <c r="KY273" s="254"/>
      <c r="KZ273" s="254"/>
      <c r="LA273" s="254"/>
      <c r="LB273" s="254"/>
      <c r="LC273" s="254"/>
      <c r="LD273" s="254"/>
      <c r="LE273" s="254"/>
      <c r="LF273" s="254"/>
      <c r="LG273" s="254"/>
      <c r="LH273" s="254"/>
      <c r="LI273" s="254"/>
      <c r="LJ273" s="254"/>
      <c r="LK273" s="254"/>
      <c r="LL273" s="254"/>
      <c r="LM273" s="254"/>
      <c r="LN273" s="254"/>
      <c r="LO273" s="254"/>
      <c r="LP273" s="254"/>
      <c r="LQ273" s="254"/>
      <c r="LR273" s="254"/>
      <c r="LS273" s="254"/>
      <c r="LT273" s="254"/>
      <c r="LU273" s="254"/>
      <c r="LV273" s="254"/>
      <c r="LW273" s="254"/>
      <c r="LX273" s="254"/>
      <c r="LY273" s="254"/>
      <c r="LZ273" s="254"/>
      <c r="MA273" s="254"/>
      <c r="MB273" s="254"/>
      <c r="MC273" s="254"/>
      <c r="MD273" s="254"/>
      <c r="ME273" s="254"/>
      <c r="MF273" s="254"/>
      <c r="MG273" s="254"/>
      <c r="MH273" s="254"/>
      <c r="MI273" s="254"/>
      <c r="MJ273" s="254"/>
      <c r="MK273" s="254"/>
      <c r="ML273" s="254"/>
      <c r="MM273" s="254"/>
      <c r="MN273" s="254"/>
      <c r="MO273" s="254"/>
      <c r="MP273" s="254"/>
      <c r="MQ273" s="254"/>
      <c r="MR273" s="254"/>
      <c r="MS273" s="254"/>
      <c r="MT273" s="254"/>
      <c r="MU273" s="254"/>
      <c r="MV273" s="254"/>
      <c r="MW273" s="254"/>
      <c r="MX273" s="254"/>
      <c r="MY273" s="254"/>
      <c r="MZ273" s="254"/>
      <c r="NA273" s="254"/>
      <c r="NB273" s="254"/>
      <c r="NC273" s="254"/>
      <c r="ND273" s="254"/>
      <c r="NE273" s="254"/>
      <c r="NF273" s="254"/>
      <c r="NG273" s="254"/>
      <c r="NH273" s="254"/>
      <c r="NI273" s="254"/>
      <c r="NJ273" s="254"/>
      <c r="NK273" s="254"/>
      <c r="NL273" s="254"/>
      <c r="NM273" s="254"/>
      <c r="NN273" s="254"/>
      <c r="NO273" s="254"/>
      <c r="NP273" s="254"/>
      <c r="NQ273" s="254"/>
      <c r="NR273" s="254"/>
      <c r="NS273" s="254"/>
      <c r="NT273" s="254"/>
      <c r="NU273" s="254"/>
      <c r="NV273" s="254"/>
      <c r="NW273" s="254"/>
      <c r="NX273" s="254"/>
      <c r="NY273" s="254"/>
      <c r="NZ273" s="254"/>
      <c r="OA273" s="254"/>
      <c r="OB273" s="254"/>
      <c r="OC273" s="254"/>
      <c r="OD273" s="254"/>
      <c r="OE273" s="254"/>
      <c r="OF273" s="254"/>
      <c r="OG273" s="254"/>
      <c r="OH273" s="254"/>
      <c r="OI273" s="254"/>
      <c r="OJ273" s="254"/>
      <c r="OK273" s="254"/>
      <c r="OL273" s="254"/>
      <c r="OM273" s="254"/>
      <c r="ON273" s="254"/>
      <c r="OO273" s="254"/>
      <c r="OP273" s="254"/>
      <c r="OQ273" s="254"/>
      <c r="OR273" s="254"/>
      <c r="OS273" s="254"/>
      <c r="OT273" s="254"/>
      <c r="OU273" s="254"/>
      <c r="OV273" s="254"/>
      <c r="OW273" s="254"/>
      <c r="OX273" s="254"/>
      <c r="OY273" s="254"/>
      <c r="OZ273" s="254"/>
      <c r="PA273" s="254"/>
      <c r="PB273" s="254"/>
      <c r="PC273" s="254"/>
      <c r="PD273" s="254"/>
      <c r="PE273" s="254"/>
      <c r="PF273" s="254"/>
      <c r="PG273" s="254"/>
      <c r="PH273" s="254"/>
      <c r="PI273" s="254"/>
      <c r="PJ273" s="254"/>
      <c r="PK273" s="254"/>
      <c r="PL273" s="254"/>
      <c r="PM273" s="254"/>
      <c r="PN273" s="254"/>
      <c r="PO273" s="254"/>
      <c r="PP273" s="254"/>
      <c r="PQ273" s="254"/>
      <c r="PR273" s="254"/>
      <c r="PS273" s="254"/>
      <c r="PT273" s="254"/>
      <c r="PU273" s="254"/>
      <c r="PV273" s="254"/>
      <c r="PW273" s="254"/>
      <c r="PX273" s="254"/>
      <c r="PY273" s="254"/>
      <c r="PZ273" s="254"/>
      <c r="QA273" s="254"/>
      <c r="QB273" s="254"/>
      <c r="QC273" s="254"/>
      <c r="QD273" s="254"/>
      <c r="QE273" s="254"/>
      <c r="QF273" s="254"/>
      <c r="QG273" s="254"/>
      <c r="QH273" s="254"/>
      <c r="QI273" s="254"/>
      <c r="QJ273" s="254"/>
      <c r="QK273" s="254"/>
      <c r="QL273" s="254"/>
      <c r="QM273" s="254"/>
      <c r="QN273" s="254"/>
      <c r="QO273" s="254"/>
      <c r="QP273" s="254"/>
      <c r="QQ273" s="254"/>
      <c r="QR273" s="254"/>
      <c r="QS273" s="254"/>
      <c r="QT273" s="254"/>
      <c r="QU273" s="254"/>
      <c r="QV273" s="254"/>
      <c r="QW273" s="254"/>
      <c r="QX273" s="254"/>
      <c r="QY273" s="254"/>
      <c r="QZ273" s="254"/>
      <c r="RA273" s="254"/>
      <c r="RB273" s="254"/>
      <c r="RC273" s="254"/>
      <c r="RD273" s="254"/>
      <c r="RE273" s="254"/>
      <c r="RF273" s="254"/>
      <c r="RG273" s="254"/>
      <c r="RH273" s="254"/>
      <c r="RI273" s="254"/>
      <c r="RJ273" s="254"/>
      <c r="RK273" s="254"/>
      <c r="RL273" s="254"/>
      <c r="RM273" s="254"/>
      <c r="RN273" s="254"/>
      <c r="RO273" s="254"/>
      <c r="RP273" s="254"/>
      <c r="RQ273" s="254"/>
      <c r="RR273" s="254"/>
      <c r="RS273" s="254"/>
      <c r="RT273" s="254"/>
      <c r="RU273" s="254"/>
      <c r="RV273" s="254"/>
      <c r="RW273" s="254"/>
      <c r="RX273" s="254"/>
      <c r="RY273" s="254"/>
      <c r="RZ273" s="254"/>
      <c r="SA273" s="254"/>
      <c r="SB273" s="254"/>
      <c r="SC273" s="254"/>
      <c r="SD273" s="254"/>
      <c r="SE273" s="254"/>
      <c r="SF273" s="254"/>
      <c r="SG273" s="254"/>
      <c r="SH273" s="254"/>
      <c r="SI273" s="254"/>
      <c r="SJ273" s="254"/>
      <c r="SK273" s="254"/>
      <c r="SL273" s="254"/>
      <c r="SM273" s="254"/>
      <c r="SN273" s="254"/>
      <c r="SO273" s="254"/>
      <c r="SP273" s="254"/>
      <c r="SQ273" s="254"/>
      <c r="SR273" s="254"/>
      <c r="SS273" s="254"/>
      <c r="ST273" s="254"/>
      <c r="SU273" s="254"/>
      <c r="SV273" s="254"/>
      <c r="SW273" s="254"/>
      <c r="SX273" s="254"/>
      <c r="SY273" s="254"/>
      <c r="SZ273" s="254"/>
      <c r="TA273" s="254"/>
      <c r="TB273" s="254"/>
      <c r="TC273" s="254"/>
      <c r="TD273" s="254"/>
      <c r="TE273" s="254"/>
      <c r="TF273" s="254"/>
      <c r="TG273" s="254"/>
      <c r="TH273" s="254"/>
      <c r="TI273" s="254"/>
      <c r="TJ273" s="254"/>
      <c r="TK273" s="254"/>
      <c r="TL273" s="254"/>
      <c r="TM273" s="254"/>
      <c r="TN273" s="254"/>
      <c r="TO273" s="254"/>
      <c r="TP273" s="254"/>
      <c r="TQ273" s="254"/>
      <c r="TR273" s="254"/>
      <c r="TS273" s="254"/>
      <c r="TT273" s="254"/>
      <c r="TU273" s="254"/>
      <c r="TV273" s="254"/>
      <c r="TW273" s="254"/>
      <c r="TX273" s="254"/>
      <c r="TY273" s="254"/>
      <c r="TZ273" s="254"/>
      <c r="UA273" s="254"/>
      <c r="UB273" s="254"/>
      <c r="UC273" s="254"/>
      <c r="UD273" s="254"/>
      <c r="UE273" s="254"/>
      <c r="UF273" s="254"/>
      <c r="UG273" s="254"/>
      <c r="UH273" s="254"/>
      <c r="UI273" s="254"/>
      <c r="UJ273" s="254"/>
      <c r="UK273" s="254"/>
      <c r="UL273" s="254"/>
      <c r="UM273" s="254"/>
      <c r="UN273" s="254"/>
      <c r="UO273" s="254"/>
      <c r="UP273" s="254"/>
      <c r="UQ273" s="254"/>
      <c r="UR273" s="254"/>
      <c r="US273" s="254"/>
      <c r="UT273" s="254"/>
      <c r="UU273" s="254"/>
      <c r="UV273" s="254"/>
      <c r="UW273" s="254"/>
      <c r="UX273" s="254"/>
      <c r="UY273" s="254"/>
      <c r="UZ273" s="254"/>
      <c r="VA273" s="254"/>
      <c r="VB273" s="254"/>
      <c r="VC273" s="254"/>
      <c r="VD273" s="254"/>
      <c r="VE273" s="254"/>
      <c r="VF273" s="254"/>
      <c r="VG273" s="254"/>
      <c r="VH273" s="254"/>
      <c r="VI273" s="254"/>
      <c r="VJ273" s="254"/>
      <c r="VK273" s="254"/>
      <c r="VL273" s="254"/>
      <c r="VM273" s="254"/>
      <c r="VN273" s="254"/>
      <c r="VO273" s="254"/>
      <c r="VP273" s="254"/>
      <c r="VQ273" s="254"/>
      <c r="VR273" s="254"/>
      <c r="VS273" s="254"/>
      <c r="VT273" s="254"/>
      <c r="VU273" s="254"/>
      <c r="VV273" s="254"/>
      <c r="VW273" s="254"/>
      <c r="VX273" s="254"/>
      <c r="VY273" s="254"/>
      <c r="VZ273" s="254"/>
      <c r="WA273" s="254"/>
      <c r="WB273" s="254"/>
      <c r="WC273" s="254"/>
      <c r="WD273" s="254"/>
      <c r="WE273" s="254"/>
      <c r="WF273" s="254"/>
      <c r="WG273" s="254"/>
      <c r="WH273" s="254"/>
      <c r="WI273" s="254"/>
      <c r="WJ273" s="254"/>
      <c r="WK273" s="254"/>
      <c r="WL273" s="254"/>
      <c r="WM273" s="254"/>
      <c r="WN273" s="254"/>
      <c r="WO273" s="254"/>
      <c r="WP273" s="254"/>
      <c r="WQ273" s="254"/>
      <c r="WR273" s="254"/>
      <c r="WS273" s="254"/>
      <c r="WT273" s="254"/>
      <c r="WU273" s="254"/>
      <c r="WV273" s="254"/>
      <c r="WW273" s="254"/>
      <c r="WX273" s="254"/>
      <c r="WY273" s="254"/>
      <c r="WZ273" s="254"/>
      <c r="XA273" s="254"/>
      <c r="XB273" s="254"/>
      <c r="XC273" s="254"/>
      <c r="XD273" s="254"/>
      <c r="XE273" s="254"/>
      <c r="XF273" s="254"/>
      <c r="XG273" s="254"/>
      <c r="XH273" s="254"/>
      <c r="XI273" s="254"/>
      <c r="XJ273" s="254"/>
      <c r="XK273" s="254"/>
      <c r="XL273" s="254"/>
      <c r="XM273" s="254"/>
      <c r="XN273" s="254"/>
      <c r="XO273" s="254"/>
      <c r="XP273" s="254"/>
      <c r="XQ273" s="254"/>
      <c r="XR273" s="254"/>
      <c r="XS273" s="254"/>
      <c r="XT273" s="254"/>
      <c r="XU273" s="254"/>
      <c r="XV273" s="254"/>
      <c r="XW273" s="254"/>
      <c r="XX273" s="254"/>
      <c r="XY273" s="254"/>
      <c r="XZ273" s="254"/>
      <c r="YA273" s="254"/>
      <c r="YB273" s="254"/>
      <c r="YC273" s="254"/>
      <c r="YD273" s="254"/>
      <c r="YE273" s="254"/>
      <c r="YF273" s="254"/>
      <c r="YG273" s="254"/>
      <c r="YH273" s="254"/>
      <c r="YI273" s="254"/>
      <c r="YJ273" s="254"/>
      <c r="YK273" s="254"/>
      <c r="YL273" s="254"/>
      <c r="YM273" s="254"/>
      <c r="YN273" s="254"/>
      <c r="YO273" s="254"/>
      <c r="YP273" s="254"/>
      <c r="YQ273" s="254"/>
      <c r="YR273" s="254"/>
      <c r="YS273" s="254"/>
      <c r="YT273" s="254"/>
      <c r="YU273" s="254"/>
      <c r="YV273" s="254"/>
      <c r="YW273" s="254"/>
      <c r="YX273" s="254"/>
      <c r="YY273" s="254"/>
      <c r="YZ273" s="254"/>
      <c r="ZA273" s="254"/>
      <c r="ZB273" s="254"/>
      <c r="ZC273" s="254"/>
      <c r="ZD273" s="254"/>
      <c r="ZE273" s="254"/>
      <c r="ZF273" s="254"/>
      <c r="ZG273" s="254"/>
      <c r="ZH273" s="254"/>
      <c r="ZI273" s="254"/>
      <c r="ZJ273" s="254"/>
      <c r="ZK273" s="254"/>
      <c r="ZL273" s="254"/>
      <c r="ZM273" s="254"/>
      <c r="ZN273" s="254"/>
      <c r="ZO273" s="254"/>
      <c r="ZP273" s="254"/>
      <c r="ZQ273" s="254"/>
      <c r="ZR273" s="254"/>
      <c r="ZS273" s="254"/>
      <c r="ZT273" s="254"/>
      <c r="ZU273" s="254"/>
      <c r="ZV273" s="254"/>
      <c r="ZW273" s="254"/>
      <c r="ZX273" s="254"/>
      <c r="ZY273" s="254"/>
      <c r="ZZ273" s="254"/>
      <c r="AAA273" s="254"/>
      <c r="AAB273" s="254"/>
      <c r="AAC273" s="254"/>
      <c r="AAD273" s="254"/>
      <c r="AAE273" s="254"/>
      <c r="AAF273" s="254"/>
      <c r="AAG273" s="254"/>
      <c r="AAH273" s="254"/>
      <c r="AAI273" s="254"/>
      <c r="AAJ273" s="254"/>
      <c r="AAK273" s="254"/>
      <c r="AAL273" s="254"/>
      <c r="AAM273" s="254"/>
      <c r="AAN273" s="254"/>
      <c r="AAO273" s="254"/>
      <c r="AAP273" s="254"/>
      <c r="AAQ273" s="254"/>
      <c r="AAR273" s="254"/>
      <c r="AAS273" s="254"/>
      <c r="AAT273" s="254"/>
      <c r="AAU273" s="254"/>
      <c r="AAV273" s="254"/>
      <c r="AAW273" s="254"/>
      <c r="AAX273" s="254"/>
      <c r="AAY273" s="254"/>
      <c r="AAZ273" s="254"/>
      <c r="ABA273" s="254"/>
      <c r="ABB273" s="254"/>
      <c r="ABC273" s="254"/>
      <c r="ABD273" s="254"/>
      <c r="ABE273" s="254"/>
      <c r="ABF273" s="254"/>
      <c r="ABG273" s="254"/>
      <c r="ABH273" s="254"/>
      <c r="ABI273" s="254"/>
      <c r="ABJ273" s="254"/>
      <c r="ABK273" s="254"/>
      <c r="ABL273" s="254"/>
      <c r="ABM273" s="254"/>
      <c r="ABN273" s="254"/>
      <c r="ABO273" s="254"/>
      <c r="ABP273" s="254"/>
      <c r="ABQ273" s="254"/>
      <c r="ABR273" s="254"/>
      <c r="ABS273" s="254"/>
      <c r="ABT273" s="254"/>
      <c r="ABU273" s="254"/>
      <c r="ABV273" s="254"/>
      <c r="ABW273" s="254"/>
      <c r="ABX273" s="254"/>
      <c r="ABY273" s="254"/>
      <c r="ABZ273" s="254"/>
      <c r="ACA273" s="254"/>
      <c r="ACB273" s="254"/>
      <c r="ACC273" s="254"/>
      <c r="ACD273" s="254"/>
      <c r="ACE273" s="254"/>
      <c r="ACF273" s="254"/>
      <c r="ACG273" s="254"/>
      <c r="ACH273" s="254"/>
      <c r="ACI273" s="254"/>
      <c r="ACJ273" s="254"/>
      <c r="ACK273" s="254"/>
      <c r="ACL273" s="254"/>
      <c r="ACM273" s="254"/>
      <c r="ACN273" s="254"/>
      <c r="ACO273" s="254"/>
      <c r="ACP273" s="254"/>
      <c r="ACQ273" s="254"/>
      <c r="ACR273" s="254"/>
      <c r="ACS273" s="254"/>
      <c r="ACT273" s="254"/>
      <c r="ACU273" s="254"/>
      <c r="ACV273" s="254"/>
      <c r="ACW273" s="254"/>
      <c r="ACX273" s="254"/>
      <c r="ACY273" s="254"/>
      <c r="ACZ273" s="254"/>
      <c r="ADA273" s="254"/>
      <c r="ADB273" s="254"/>
      <c r="ADC273" s="254"/>
      <c r="ADD273" s="254"/>
      <c r="ADE273" s="254"/>
      <c r="ADF273" s="254"/>
      <c r="ADG273" s="254"/>
      <c r="ADH273" s="254"/>
      <c r="ADI273" s="254"/>
      <c r="ADJ273" s="254"/>
      <c r="ADK273" s="254"/>
      <c r="ADL273" s="254"/>
      <c r="ADM273" s="254"/>
      <c r="ADN273" s="254"/>
      <c r="ADO273" s="254"/>
      <c r="ADP273" s="254"/>
      <c r="ADQ273" s="254"/>
      <c r="ADR273" s="254"/>
      <c r="ADS273" s="254"/>
      <c r="ADT273" s="254"/>
      <c r="ADU273" s="254"/>
      <c r="ADV273" s="254"/>
      <c r="ADW273" s="254"/>
      <c r="ADX273" s="254"/>
      <c r="ADY273" s="254"/>
      <c r="ADZ273" s="254"/>
      <c r="AEA273" s="254"/>
      <c r="AEB273" s="254"/>
      <c r="AEC273" s="254"/>
      <c r="AED273" s="254"/>
      <c r="AEE273" s="254"/>
      <c r="AEF273" s="254"/>
      <c r="AEG273" s="254"/>
      <c r="AEH273" s="254"/>
      <c r="AEI273" s="254"/>
      <c r="AEJ273" s="254"/>
      <c r="AEK273" s="254"/>
      <c r="AEL273" s="254"/>
      <c r="AEM273" s="254"/>
      <c r="AEN273" s="254"/>
      <c r="AEO273" s="254"/>
      <c r="AEP273" s="254"/>
      <c r="AEQ273" s="254"/>
      <c r="AER273" s="254"/>
      <c r="AES273" s="254"/>
      <c r="AET273" s="254"/>
      <c r="AEU273" s="254"/>
      <c r="AEV273" s="254"/>
      <c r="AEW273" s="254"/>
      <c r="AEX273" s="254"/>
      <c r="AEY273" s="254"/>
      <c r="AEZ273" s="254"/>
      <c r="AFA273" s="254"/>
      <c r="AFB273" s="254"/>
      <c r="AFC273" s="254"/>
      <c r="AFD273" s="254"/>
      <c r="AFE273" s="254"/>
      <c r="AFF273" s="254"/>
      <c r="AFG273" s="254"/>
      <c r="AFH273" s="254"/>
      <c r="AFI273" s="254"/>
      <c r="AFJ273" s="254"/>
      <c r="AFK273" s="254"/>
      <c r="AFL273" s="254"/>
      <c r="AFM273" s="254"/>
      <c r="AFN273" s="254"/>
      <c r="AFO273" s="254"/>
      <c r="AFP273" s="254"/>
      <c r="AFQ273" s="254"/>
      <c r="AFR273" s="254"/>
      <c r="AFS273" s="254"/>
      <c r="AFT273" s="254"/>
      <c r="AFU273" s="254"/>
      <c r="AFV273" s="254"/>
      <c r="AFW273" s="254"/>
      <c r="AFX273" s="254"/>
      <c r="AFY273" s="254"/>
      <c r="AFZ273" s="254"/>
      <c r="AGA273" s="254"/>
      <c r="AGB273" s="254"/>
      <c r="AGC273" s="254"/>
      <c r="AGD273" s="254"/>
      <c r="AGE273" s="254"/>
      <c r="AGF273" s="254"/>
      <c r="AGG273" s="254"/>
      <c r="AGH273" s="254"/>
      <c r="AGI273" s="254"/>
      <c r="AGJ273" s="254"/>
      <c r="AGK273" s="254"/>
      <c r="AGL273" s="254"/>
      <c r="AGM273" s="254"/>
      <c r="AGN273" s="254"/>
      <c r="AGO273" s="254"/>
      <c r="AGP273" s="254"/>
      <c r="AGQ273" s="254"/>
      <c r="AGR273" s="254"/>
      <c r="AGS273" s="254"/>
      <c r="AGT273" s="254"/>
      <c r="AGU273" s="254"/>
      <c r="AGV273" s="254"/>
      <c r="AGW273" s="254"/>
      <c r="AGX273" s="254"/>
      <c r="AGY273" s="254"/>
      <c r="AGZ273" s="254"/>
      <c r="AHA273" s="254"/>
      <c r="AHB273" s="254"/>
      <c r="AHC273" s="254"/>
      <c r="AHD273" s="254"/>
      <c r="AHE273" s="254"/>
      <c r="AHF273" s="254"/>
      <c r="AHG273" s="254"/>
      <c r="AHH273" s="254"/>
      <c r="AHI273" s="254"/>
      <c r="AHJ273" s="254"/>
      <c r="AHK273" s="254"/>
      <c r="AHL273" s="254"/>
      <c r="AHM273" s="254"/>
      <c r="AHN273" s="254"/>
      <c r="AHO273" s="254"/>
      <c r="AHP273" s="254"/>
      <c r="AHQ273" s="254"/>
      <c r="AHR273" s="254"/>
      <c r="AHS273" s="254"/>
      <c r="AHT273" s="254"/>
      <c r="AHU273" s="254"/>
      <c r="AHV273" s="254"/>
      <c r="AHW273" s="254"/>
      <c r="AHX273" s="254"/>
      <c r="AHY273" s="254"/>
      <c r="AHZ273" s="254"/>
      <c r="AIA273" s="254"/>
      <c r="AIB273" s="254"/>
      <c r="AIC273" s="254"/>
      <c r="AID273" s="254"/>
      <c r="AIE273" s="254"/>
      <c r="AIF273" s="254"/>
      <c r="AIG273" s="254"/>
      <c r="AIH273" s="254"/>
      <c r="AII273" s="254"/>
      <c r="AIJ273" s="254"/>
      <c r="AIK273" s="254"/>
      <c r="AIL273" s="254"/>
      <c r="AIM273" s="254"/>
      <c r="AIN273" s="254"/>
      <c r="AIO273" s="254"/>
      <c r="AIP273" s="254"/>
      <c r="AIQ273" s="254"/>
      <c r="AIR273" s="254"/>
      <c r="AIS273" s="254"/>
      <c r="AIT273" s="254"/>
      <c r="AIU273" s="254"/>
      <c r="AIV273" s="254"/>
      <c r="AIW273" s="254"/>
      <c r="AIX273" s="254"/>
      <c r="AIY273" s="254"/>
      <c r="AIZ273" s="254"/>
      <c r="AJA273" s="254"/>
      <c r="AJB273" s="254"/>
      <c r="AJC273" s="254"/>
      <c r="AJD273" s="254"/>
      <c r="AJE273" s="254"/>
      <c r="AJF273" s="254"/>
      <c r="AJG273" s="254"/>
      <c r="AJH273" s="254"/>
      <c r="AJI273" s="254"/>
      <c r="AJJ273" s="254"/>
      <c r="AJK273" s="254"/>
      <c r="AJL273" s="254"/>
      <c r="AJM273" s="254"/>
      <c r="AJN273" s="254"/>
      <c r="AJO273" s="254"/>
      <c r="AJP273" s="254"/>
      <c r="AJQ273" s="254"/>
      <c r="AJR273" s="254"/>
      <c r="AJS273" s="254"/>
      <c r="AJT273" s="254"/>
      <c r="AJU273" s="254"/>
      <c r="AJV273" s="254"/>
      <c r="AJW273" s="254"/>
      <c r="AJX273" s="254"/>
      <c r="AJY273" s="254"/>
      <c r="AJZ273" s="254"/>
      <c r="AKA273" s="254"/>
      <c r="AKB273" s="254"/>
      <c r="AKC273" s="254"/>
      <c r="AKD273" s="254"/>
      <c r="AKE273" s="254"/>
      <c r="AKF273" s="254"/>
      <c r="AKG273" s="254"/>
      <c r="AKH273" s="254"/>
      <c r="AKI273" s="254"/>
      <c r="AKJ273" s="254"/>
      <c r="AKK273" s="254"/>
      <c r="AKL273" s="254"/>
      <c r="AKM273" s="254"/>
      <c r="AKN273" s="254"/>
      <c r="AKO273" s="254"/>
      <c r="AKP273" s="254"/>
      <c r="AKQ273" s="254"/>
      <c r="AKR273" s="254"/>
      <c r="AKS273" s="254"/>
      <c r="AKT273" s="254"/>
      <c r="AKU273" s="254"/>
      <c r="AKV273" s="254"/>
      <c r="AKW273" s="254"/>
      <c r="AKX273" s="254"/>
      <c r="AKY273" s="254"/>
      <c r="AKZ273" s="254"/>
      <c r="ALA273" s="254"/>
      <c r="ALB273" s="254"/>
      <c r="ALC273" s="254"/>
      <c r="ALD273" s="254"/>
      <c r="ALE273" s="254"/>
      <c r="ALF273" s="254"/>
      <c r="ALG273" s="254"/>
      <c r="ALH273" s="254"/>
      <c r="ALI273" s="254"/>
      <c r="ALJ273" s="254"/>
      <c r="ALK273" s="254"/>
      <c r="ALL273" s="254"/>
      <c r="ALM273" s="254"/>
      <c r="ALN273" s="254"/>
      <c r="ALO273" s="254"/>
      <c r="ALP273" s="254"/>
      <c r="ALQ273" s="254"/>
      <c r="ALR273" s="254"/>
      <c r="ALS273" s="254"/>
      <c r="ALT273" s="254"/>
      <c r="ALU273" s="254"/>
      <c r="ALV273" s="254"/>
      <c r="ALW273" s="254"/>
      <c r="ALX273" s="254"/>
      <c r="ALY273" s="254"/>
      <c r="ALZ273" s="254"/>
      <c r="AMA273" s="254"/>
      <c r="AMB273" s="254"/>
      <c r="AMC273" s="254"/>
      <c r="AMD273" s="254"/>
      <c r="AME273" s="254"/>
      <c r="AMF273" s="254"/>
      <c r="AMG273" s="254"/>
      <c r="AMH273" s="254"/>
      <c r="AMI273" s="254"/>
      <c r="AMJ273" s="254"/>
      <c r="AMK273" s="254"/>
      <c r="AML273" s="254"/>
      <c r="AMM273" s="254"/>
      <c r="AMN273" s="254"/>
      <c r="AMO273" s="254"/>
      <c r="AMP273" s="254"/>
      <c r="AMQ273" s="254"/>
      <c r="AMR273" s="254"/>
      <c r="AMS273" s="254"/>
      <c r="AMT273" s="254"/>
      <c r="AMU273" s="254"/>
      <c r="AMV273" s="254"/>
      <c r="AMW273" s="254"/>
      <c r="AMX273" s="254"/>
      <c r="AMY273" s="254"/>
      <c r="AMZ273" s="254"/>
      <c r="ANA273" s="254"/>
      <c r="ANB273" s="254"/>
      <c r="ANC273" s="254"/>
      <c r="AND273" s="254"/>
      <c r="ANE273" s="254"/>
      <c r="ANF273" s="254"/>
      <c r="ANG273" s="254"/>
      <c r="ANH273" s="254"/>
      <c r="ANI273" s="254"/>
      <c r="ANJ273" s="254"/>
      <c r="ANK273" s="254"/>
      <c r="ANL273" s="254"/>
      <c r="ANM273" s="254"/>
      <c r="ANN273" s="254"/>
      <c r="ANO273" s="254"/>
      <c r="ANP273" s="254"/>
      <c r="ANQ273" s="254"/>
      <c r="ANR273" s="254"/>
      <c r="ANS273" s="254"/>
      <c r="ANT273" s="254"/>
      <c r="ANU273" s="254"/>
      <c r="ANV273" s="254"/>
      <c r="ANW273" s="254"/>
      <c r="ANX273" s="254"/>
      <c r="ANY273" s="254"/>
      <c r="ANZ273" s="254"/>
      <c r="AOA273" s="254"/>
      <c r="AOB273" s="254"/>
      <c r="AOC273" s="254"/>
      <c r="AOD273" s="254"/>
      <c r="AOE273" s="254"/>
      <c r="AOF273" s="254"/>
      <c r="AOG273" s="254"/>
      <c r="AOH273" s="254"/>
      <c r="AOI273" s="254"/>
      <c r="AOJ273" s="254"/>
      <c r="AOK273" s="254"/>
      <c r="AOL273" s="254"/>
      <c r="AOM273" s="254"/>
      <c r="AON273" s="254"/>
      <c r="AOO273" s="254"/>
      <c r="AOP273" s="254"/>
      <c r="AOQ273" s="254"/>
      <c r="AOR273" s="254"/>
      <c r="AOS273" s="254"/>
      <c r="AOT273" s="254"/>
      <c r="AOU273" s="254"/>
      <c r="AOV273" s="254"/>
      <c r="AOW273" s="254"/>
      <c r="AOX273" s="254"/>
      <c r="AOY273" s="254"/>
      <c r="AOZ273" s="254"/>
      <c r="APA273" s="254"/>
      <c r="APB273" s="254"/>
      <c r="APC273" s="254"/>
      <c r="APD273" s="254"/>
      <c r="APE273" s="254"/>
      <c r="APF273" s="254"/>
      <c r="APG273" s="254"/>
      <c r="APH273" s="254"/>
      <c r="API273" s="254"/>
      <c r="APJ273" s="254"/>
      <c r="APK273" s="254"/>
      <c r="APL273" s="254"/>
      <c r="APM273" s="254"/>
      <c r="APN273" s="254"/>
      <c r="APO273" s="254"/>
      <c r="APP273" s="254"/>
      <c r="APQ273" s="254"/>
      <c r="APR273" s="254"/>
      <c r="APS273" s="254"/>
      <c r="APT273" s="254"/>
      <c r="APU273" s="254"/>
      <c r="APV273" s="254"/>
      <c r="APW273" s="254"/>
      <c r="APX273" s="254"/>
      <c r="APY273" s="254"/>
      <c r="APZ273" s="254"/>
      <c r="AQA273" s="254"/>
      <c r="AQB273" s="254"/>
      <c r="AQC273" s="254"/>
      <c r="AQD273" s="254"/>
      <c r="AQE273" s="254"/>
      <c r="AQF273" s="254"/>
      <c r="AQG273" s="254"/>
      <c r="AQH273" s="254"/>
      <c r="AQI273" s="254"/>
      <c r="AQJ273" s="254"/>
      <c r="AQK273" s="254"/>
      <c r="AQL273" s="254"/>
      <c r="AQM273" s="254"/>
      <c r="AQN273" s="254"/>
      <c r="AQO273" s="254"/>
      <c r="AQP273" s="254"/>
      <c r="AQQ273" s="254"/>
      <c r="AQR273" s="254"/>
      <c r="AQS273" s="254"/>
      <c r="AQT273" s="254"/>
      <c r="AQU273" s="254"/>
      <c r="AQV273" s="254"/>
      <c r="AQW273" s="254"/>
      <c r="AQX273" s="254"/>
      <c r="AQY273" s="254"/>
      <c r="AQZ273" s="254"/>
      <c r="ARA273" s="254"/>
      <c r="ARB273" s="254"/>
      <c r="ARC273" s="254"/>
      <c r="ARD273" s="254"/>
      <c r="ARE273" s="254"/>
      <c r="ARF273" s="254"/>
      <c r="ARG273" s="254"/>
      <c r="ARH273" s="254"/>
      <c r="ARI273" s="254"/>
      <c r="ARJ273" s="254"/>
      <c r="ARK273" s="254"/>
      <c r="ARL273" s="254"/>
      <c r="ARM273" s="254"/>
      <c r="ARN273" s="254"/>
      <c r="ARO273" s="254"/>
      <c r="ARP273" s="254"/>
      <c r="ARQ273" s="254"/>
      <c r="ARR273" s="254"/>
      <c r="ARS273" s="254"/>
      <c r="ART273" s="254"/>
      <c r="ARU273" s="254"/>
      <c r="ARV273" s="254"/>
      <c r="ARW273" s="254"/>
      <c r="ARX273" s="254"/>
      <c r="ARY273" s="254"/>
      <c r="ARZ273" s="254"/>
      <c r="ASA273" s="254"/>
      <c r="ASB273" s="254"/>
      <c r="ASC273" s="254"/>
      <c r="ASD273" s="254"/>
      <c r="ASE273" s="254"/>
      <c r="ASF273" s="254"/>
      <c r="ASG273" s="254"/>
      <c r="ASH273" s="254"/>
      <c r="ASI273" s="254"/>
      <c r="ASJ273" s="254"/>
      <c r="ASK273" s="254"/>
      <c r="ASL273" s="254"/>
      <c r="ASM273" s="254"/>
      <c r="ASN273" s="254"/>
      <c r="ASO273" s="254"/>
      <c r="ASP273" s="254"/>
      <c r="ASQ273" s="254"/>
      <c r="ASR273" s="254"/>
      <c r="ASS273" s="254"/>
      <c r="AST273" s="254"/>
      <c r="ASU273" s="254"/>
      <c r="ASV273" s="254"/>
      <c r="ASW273" s="254"/>
      <c r="ASX273" s="254"/>
      <c r="ASY273" s="254"/>
      <c r="ASZ273" s="254"/>
      <c r="ATA273" s="254"/>
      <c r="ATB273" s="254"/>
      <c r="ATC273" s="254"/>
      <c r="ATD273" s="254"/>
      <c r="ATE273" s="254"/>
      <c r="ATF273" s="254"/>
      <c r="ATG273" s="254"/>
      <c r="ATH273" s="254"/>
      <c r="ATI273" s="254"/>
      <c r="ATJ273" s="254"/>
      <c r="ATK273" s="254"/>
      <c r="ATL273" s="254"/>
      <c r="ATM273" s="254"/>
      <c r="ATN273" s="254"/>
      <c r="ATO273" s="254"/>
      <c r="ATP273" s="254"/>
      <c r="ATQ273" s="254"/>
      <c r="ATR273" s="254"/>
      <c r="ATS273" s="254"/>
      <c r="ATT273" s="254"/>
      <c r="ATU273" s="254"/>
      <c r="ATV273" s="254"/>
      <c r="ATW273" s="254"/>
      <c r="ATX273" s="254"/>
      <c r="ATY273" s="254"/>
      <c r="ATZ273" s="254"/>
      <c r="AUA273" s="254"/>
      <c r="AUB273" s="254"/>
      <c r="AUC273" s="254"/>
      <c r="AUD273" s="254"/>
      <c r="AUE273" s="254"/>
      <c r="AUF273" s="254"/>
      <c r="AUG273" s="254"/>
      <c r="AUH273" s="254"/>
      <c r="AUI273" s="254"/>
      <c r="AUJ273" s="254"/>
      <c r="AUK273" s="254"/>
      <c r="AUL273" s="254"/>
      <c r="AUM273" s="254"/>
      <c r="AUN273" s="254"/>
      <c r="AUO273" s="254"/>
      <c r="AUP273" s="254"/>
      <c r="AUQ273" s="254"/>
      <c r="AUR273" s="254"/>
      <c r="AUS273" s="254"/>
      <c r="AUT273" s="254"/>
      <c r="AUU273" s="254"/>
      <c r="AUV273" s="254"/>
      <c r="AUW273" s="254"/>
      <c r="AUX273" s="254"/>
      <c r="AUY273" s="254"/>
      <c r="AUZ273" s="254"/>
      <c r="AVA273" s="254"/>
      <c r="AVB273" s="254"/>
      <c r="AVC273" s="254"/>
      <c r="AVD273" s="254"/>
      <c r="AVE273" s="254"/>
      <c r="AVF273" s="254"/>
      <c r="AVG273" s="254"/>
      <c r="AVH273" s="254"/>
      <c r="AVI273" s="254"/>
      <c r="AVJ273" s="254"/>
      <c r="AVK273" s="254"/>
      <c r="AVL273" s="254"/>
      <c r="AVM273" s="254"/>
      <c r="AVN273" s="254"/>
      <c r="AVO273" s="254"/>
      <c r="AVP273" s="254"/>
      <c r="AVQ273" s="254"/>
      <c r="AVR273" s="254"/>
      <c r="AVS273" s="254"/>
      <c r="AVT273" s="254"/>
      <c r="AVU273" s="254"/>
      <c r="AVV273" s="254"/>
      <c r="AVW273" s="254"/>
      <c r="AVX273" s="254"/>
      <c r="AVY273" s="254"/>
      <c r="AVZ273" s="254"/>
      <c r="AWA273" s="254"/>
      <c r="AWB273" s="254"/>
      <c r="AWC273" s="254"/>
      <c r="AWD273" s="254"/>
      <c r="AWE273" s="254"/>
      <c r="AWF273" s="254"/>
      <c r="AWG273" s="254"/>
      <c r="AWH273" s="254"/>
      <c r="AWI273" s="254"/>
      <c r="AWJ273" s="254"/>
      <c r="AWK273" s="254"/>
      <c r="AWL273" s="254"/>
      <c r="AWM273" s="254"/>
      <c r="AWN273" s="254"/>
      <c r="AWO273" s="254"/>
      <c r="AWP273" s="254"/>
      <c r="AWQ273" s="254"/>
      <c r="AWR273" s="254"/>
      <c r="AWS273" s="254"/>
      <c r="AWT273" s="254"/>
      <c r="AWU273" s="254"/>
      <c r="AWV273" s="254"/>
      <c r="AWW273" s="254"/>
      <c r="AWX273" s="254"/>
      <c r="AWY273" s="254"/>
      <c r="AWZ273" s="254"/>
      <c r="AXA273" s="254"/>
      <c r="AXB273" s="254"/>
      <c r="AXC273" s="254"/>
      <c r="AXD273" s="254"/>
      <c r="AXE273" s="254"/>
      <c r="AXF273" s="254"/>
      <c r="AXG273" s="254"/>
      <c r="AXH273" s="254"/>
      <c r="AXI273" s="254"/>
      <c r="AXJ273" s="254"/>
      <c r="AXK273" s="254"/>
      <c r="AXL273" s="254"/>
      <c r="AXM273" s="254"/>
      <c r="AXN273" s="254"/>
      <c r="AXO273" s="254"/>
      <c r="AXP273" s="254"/>
      <c r="AXQ273" s="254"/>
      <c r="AXR273" s="254"/>
      <c r="AXS273" s="254"/>
      <c r="AXT273" s="254"/>
      <c r="AXU273" s="254"/>
      <c r="AXV273" s="254"/>
      <c r="AXW273" s="254"/>
      <c r="AXX273" s="254"/>
      <c r="AXY273" s="254"/>
      <c r="AXZ273" s="254"/>
      <c r="AYA273" s="254"/>
      <c r="AYB273" s="254"/>
      <c r="AYC273" s="254"/>
      <c r="AYD273" s="254"/>
      <c r="AYE273" s="254"/>
      <c r="AYF273" s="254"/>
      <c r="AYG273" s="254"/>
      <c r="AYH273" s="254"/>
      <c r="AYI273" s="254"/>
      <c r="AYJ273" s="254"/>
      <c r="AYK273" s="254"/>
      <c r="AYL273" s="254"/>
      <c r="AYM273" s="254"/>
      <c r="AYN273" s="254"/>
      <c r="AYO273" s="254"/>
      <c r="AYP273" s="254"/>
      <c r="AYQ273" s="254"/>
      <c r="AYR273" s="254"/>
      <c r="AYS273" s="254"/>
      <c r="AYT273" s="254"/>
      <c r="AYU273" s="254"/>
      <c r="AYV273" s="254"/>
      <c r="AYW273" s="254"/>
      <c r="AYX273" s="254"/>
      <c r="AYY273" s="254"/>
      <c r="AYZ273" s="254"/>
      <c r="AZA273" s="254"/>
      <c r="AZB273" s="254"/>
      <c r="AZC273" s="254"/>
      <c r="AZD273" s="254"/>
      <c r="AZE273" s="254"/>
      <c r="AZF273" s="254"/>
      <c r="AZG273" s="254"/>
      <c r="AZH273" s="254"/>
      <c r="AZI273" s="254"/>
      <c r="AZJ273" s="254"/>
      <c r="AZK273" s="254"/>
      <c r="AZL273" s="254"/>
      <c r="AZM273" s="254"/>
      <c r="AZN273" s="254"/>
      <c r="AZO273" s="254"/>
      <c r="AZP273" s="254"/>
      <c r="AZQ273" s="254"/>
      <c r="AZR273" s="254"/>
      <c r="AZS273" s="254"/>
      <c r="AZT273" s="254"/>
      <c r="AZU273" s="254"/>
      <c r="AZV273" s="254"/>
      <c r="AZW273" s="254"/>
      <c r="AZX273" s="254"/>
      <c r="AZY273" s="254"/>
      <c r="AZZ273" s="254"/>
      <c r="BAA273" s="254"/>
      <c r="BAB273" s="254"/>
      <c r="BAC273" s="254"/>
      <c r="BAD273" s="254"/>
      <c r="BAE273" s="254"/>
      <c r="BAF273" s="254"/>
      <c r="BAG273" s="254"/>
      <c r="BAH273" s="254"/>
      <c r="BAI273" s="254"/>
      <c r="BAJ273" s="254"/>
      <c r="BAK273" s="254"/>
      <c r="BAL273" s="254"/>
      <c r="BAM273" s="254"/>
      <c r="BAN273" s="254"/>
      <c r="BAO273" s="254"/>
      <c r="BAP273" s="254"/>
      <c r="BAQ273" s="254"/>
      <c r="BAR273" s="254"/>
      <c r="BAS273" s="254"/>
      <c r="BAT273" s="254"/>
      <c r="BAU273" s="254"/>
      <c r="BAV273" s="254"/>
      <c r="BAW273" s="254"/>
      <c r="BAX273" s="254"/>
      <c r="BAY273" s="254"/>
      <c r="BAZ273" s="254"/>
      <c r="BBA273" s="254"/>
      <c r="BBB273" s="254"/>
      <c r="BBC273" s="254"/>
      <c r="BBD273" s="254"/>
      <c r="BBE273" s="254"/>
      <c r="BBF273" s="254"/>
      <c r="BBG273" s="254"/>
      <c r="BBH273" s="254"/>
      <c r="BBI273" s="254"/>
      <c r="BBJ273" s="254"/>
      <c r="BBK273" s="254"/>
      <c r="BBL273" s="254"/>
      <c r="BBM273" s="254"/>
      <c r="BBN273" s="254"/>
      <c r="BBO273" s="254"/>
      <c r="BBP273" s="254"/>
      <c r="BBQ273" s="254"/>
      <c r="BBR273" s="254"/>
      <c r="BBS273" s="254"/>
      <c r="BBT273" s="254"/>
      <c r="BBU273" s="254"/>
      <c r="BBV273" s="254"/>
      <c r="BBW273" s="254"/>
      <c r="BBX273" s="254"/>
      <c r="BBY273" s="254"/>
      <c r="BBZ273" s="254"/>
      <c r="BCA273" s="254"/>
      <c r="BCB273" s="254"/>
      <c r="BCC273" s="254"/>
      <c r="BCD273" s="254"/>
      <c r="BCE273" s="254"/>
      <c r="BCF273" s="254"/>
      <c r="BCG273" s="254"/>
      <c r="BCH273" s="254"/>
      <c r="BCI273" s="254"/>
      <c r="BCJ273" s="254"/>
      <c r="BCK273" s="254"/>
      <c r="BCL273" s="254"/>
      <c r="BCM273" s="254"/>
      <c r="BCN273" s="254"/>
      <c r="BCO273" s="254"/>
      <c r="BCP273" s="254"/>
      <c r="BCQ273" s="254"/>
      <c r="BCR273" s="254"/>
      <c r="BCS273" s="254"/>
      <c r="BCT273" s="254"/>
      <c r="BCU273" s="254"/>
      <c r="BCV273" s="254"/>
      <c r="BCW273" s="254"/>
      <c r="BCX273" s="254"/>
      <c r="BCY273" s="254"/>
      <c r="BCZ273" s="254"/>
      <c r="BDA273" s="254"/>
      <c r="BDB273" s="254"/>
      <c r="BDC273" s="254"/>
      <c r="BDD273" s="254"/>
      <c r="BDE273" s="254"/>
      <c r="BDF273" s="254"/>
      <c r="BDG273" s="254"/>
      <c r="BDH273" s="254"/>
      <c r="BDI273" s="254"/>
      <c r="BDJ273" s="254"/>
      <c r="BDK273" s="254"/>
      <c r="BDL273" s="254"/>
      <c r="BDM273" s="254"/>
      <c r="BDN273" s="254"/>
      <c r="BDO273" s="254"/>
      <c r="BDP273" s="254"/>
      <c r="BDQ273" s="254"/>
      <c r="BDR273" s="254"/>
      <c r="BDS273" s="254"/>
      <c r="BDT273" s="254"/>
      <c r="BDU273" s="254"/>
      <c r="BDV273" s="254"/>
      <c r="BDW273" s="254"/>
      <c r="BDX273" s="254"/>
      <c r="BDY273" s="254"/>
      <c r="BDZ273" s="254"/>
      <c r="BEA273" s="254"/>
      <c r="BEB273" s="254"/>
      <c r="BEC273" s="254"/>
      <c r="BED273" s="254"/>
      <c r="BEE273" s="254"/>
      <c r="BEF273" s="254"/>
      <c r="BEG273" s="254"/>
      <c r="BEH273" s="254"/>
      <c r="BEI273" s="254"/>
      <c r="BEJ273" s="254"/>
      <c r="BEK273" s="254"/>
      <c r="BEL273" s="254"/>
      <c r="BEM273" s="254"/>
      <c r="BEN273" s="254"/>
      <c r="BEO273" s="254"/>
      <c r="BEP273" s="254"/>
      <c r="BEQ273" s="254"/>
      <c r="BER273" s="254"/>
      <c r="BES273" s="254"/>
      <c r="BET273" s="254"/>
      <c r="BEU273" s="254"/>
      <c r="BEV273" s="254"/>
      <c r="BEW273" s="254"/>
      <c r="BEX273" s="254"/>
      <c r="BEY273" s="254"/>
      <c r="BEZ273" s="254"/>
      <c r="BFA273" s="254"/>
      <c r="BFB273" s="254"/>
      <c r="BFC273" s="254"/>
      <c r="BFD273" s="254"/>
      <c r="BFE273" s="254"/>
      <c r="BFF273" s="254"/>
      <c r="BFG273" s="254"/>
      <c r="BFH273" s="254"/>
      <c r="BFI273" s="254"/>
      <c r="BFJ273" s="254"/>
      <c r="BFK273" s="254"/>
      <c r="BFL273" s="254"/>
      <c r="BFM273" s="254"/>
      <c r="BFN273" s="254"/>
      <c r="BFO273" s="254"/>
      <c r="BFP273" s="254"/>
      <c r="BFQ273" s="254"/>
      <c r="BFR273" s="254"/>
      <c r="BFS273" s="254"/>
      <c r="BFT273" s="254"/>
      <c r="BFU273" s="254"/>
      <c r="BFV273" s="254"/>
      <c r="BFW273" s="254"/>
      <c r="BFX273" s="254"/>
      <c r="BFY273" s="254"/>
      <c r="BFZ273" s="254"/>
      <c r="BGA273" s="254"/>
      <c r="BGB273" s="254"/>
      <c r="BGC273" s="254"/>
      <c r="BGD273" s="254"/>
      <c r="BGE273" s="254"/>
      <c r="BGF273" s="254"/>
      <c r="BGG273" s="254"/>
      <c r="BGH273" s="254"/>
      <c r="BGI273" s="254"/>
      <c r="BGJ273" s="254"/>
      <c r="BGK273" s="254"/>
      <c r="BGL273" s="254"/>
      <c r="BGM273" s="254"/>
      <c r="BGN273" s="254"/>
      <c r="BGO273" s="254"/>
      <c r="BGP273" s="254"/>
      <c r="BGQ273" s="254"/>
      <c r="BGR273" s="254"/>
      <c r="BGS273" s="254"/>
      <c r="BGT273" s="254"/>
      <c r="BGU273" s="254"/>
      <c r="BGV273" s="254"/>
      <c r="BGW273" s="254"/>
      <c r="BGX273" s="254"/>
      <c r="BGY273" s="254"/>
      <c r="BGZ273" s="254"/>
      <c r="BHA273" s="254"/>
      <c r="BHB273" s="254"/>
      <c r="BHC273" s="254"/>
      <c r="BHD273" s="254"/>
      <c r="BHE273" s="254"/>
      <c r="BHF273" s="254"/>
      <c r="BHG273" s="254"/>
      <c r="BHH273" s="254"/>
      <c r="BHI273" s="254"/>
      <c r="BHJ273" s="254"/>
      <c r="BHK273" s="254"/>
      <c r="BHL273" s="254"/>
      <c r="BHM273" s="254"/>
      <c r="BHN273" s="254"/>
      <c r="BHO273" s="254"/>
      <c r="BHP273" s="254"/>
      <c r="BHQ273" s="254"/>
      <c r="BHR273" s="254"/>
      <c r="BHS273" s="254"/>
      <c r="BHT273" s="254"/>
      <c r="BHU273" s="254"/>
      <c r="BHV273" s="254"/>
      <c r="BHW273" s="254"/>
      <c r="BHX273" s="254"/>
      <c r="BHY273" s="254"/>
      <c r="BHZ273" s="254"/>
      <c r="BIA273" s="254"/>
      <c r="BIB273" s="254"/>
      <c r="BIC273" s="254"/>
      <c r="BID273" s="254"/>
      <c r="BIE273" s="254"/>
      <c r="BIF273" s="254"/>
      <c r="BIG273" s="254"/>
      <c r="BIH273" s="254"/>
      <c r="BII273" s="254"/>
      <c r="BIJ273" s="254"/>
      <c r="BIK273" s="254"/>
      <c r="BIL273" s="254"/>
      <c r="BIM273" s="254"/>
      <c r="BIN273" s="254"/>
      <c r="BIO273" s="254"/>
      <c r="BIP273" s="254"/>
      <c r="BIQ273" s="254"/>
      <c r="BIR273" s="254"/>
      <c r="BIS273" s="254"/>
      <c r="BIT273" s="254"/>
      <c r="BIU273" s="254"/>
      <c r="BIV273" s="254"/>
      <c r="BIW273" s="254"/>
      <c r="BIX273" s="254"/>
      <c r="BIY273" s="254"/>
      <c r="BIZ273" s="254"/>
      <c r="BJA273" s="254"/>
      <c r="BJB273" s="254"/>
      <c r="BJC273" s="254"/>
      <c r="BJD273" s="254"/>
      <c r="BJE273" s="254"/>
      <c r="BJF273" s="254"/>
      <c r="BJG273" s="254"/>
      <c r="BJH273" s="254"/>
      <c r="BJI273" s="254"/>
      <c r="BJJ273" s="254"/>
      <c r="BJK273" s="254"/>
      <c r="BJL273" s="254"/>
      <c r="BJM273" s="254"/>
      <c r="BJN273" s="254"/>
      <c r="BJO273" s="254"/>
      <c r="BJP273" s="254"/>
      <c r="BJQ273" s="254"/>
      <c r="BJR273" s="254"/>
      <c r="BJS273" s="254"/>
      <c r="BJT273" s="254"/>
      <c r="BJU273" s="254"/>
      <c r="BJV273" s="254"/>
      <c r="BJW273" s="254"/>
      <c r="BJX273" s="254"/>
      <c r="BJY273" s="254"/>
      <c r="BJZ273" s="254"/>
      <c r="BKA273" s="254"/>
      <c r="BKB273" s="254"/>
      <c r="BKC273" s="254"/>
      <c r="BKD273" s="254"/>
      <c r="BKE273" s="254"/>
      <c r="BKF273" s="254"/>
      <c r="BKG273" s="254"/>
      <c r="BKH273" s="254"/>
      <c r="BKI273" s="254"/>
      <c r="BKJ273" s="254"/>
      <c r="BKK273" s="254"/>
      <c r="BKL273" s="254"/>
      <c r="BKM273" s="254"/>
      <c r="BKN273" s="254"/>
      <c r="BKO273" s="254"/>
      <c r="BKP273" s="254"/>
      <c r="BKQ273" s="254"/>
      <c r="BKR273" s="254"/>
      <c r="BKS273" s="254"/>
      <c r="BKT273" s="254"/>
      <c r="BKU273" s="254"/>
      <c r="BKV273" s="254"/>
      <c r="BKW273" s="254"/>
      <c r="BKX273" s="254"/>
      <c r="BKY273" s="254"/>
      <c r="BKZ273" s="254"/>
      <c r="BLA273" s="254"/>
      <c r="BLB273" s="254"/>
      <c r="BLC273" s="254"/>
      <c r="BLD273" s="254"/>
      <c r="BLE273" s="254"/>
      <c r="BLF273" s="254"/>
      <c r="BLG273" s="254"/>
      <c r="BLH273" s="254"/>
      <c r="BLI273" s="254"/>
      <c r="BLJ273" s="254"/>
      <c r="BLK273" s="254"/>
      <c r="BLL273" s="254"/>
      <c r="BLM273" s="254"/>
      <c r="BLN273" s="254"/>
      <c r="BLO273" s="254"/>
      <c r="BLP273" s="254"/>
      <c r="BLQ273" s="254"/>
      <c r="BLR273" s="254"/>
      <c r="BLS273" s="254"/>
      <c r="BLT273" s="254"/>
      <c r="BLU273" s="254"/>
      <c r="BLV273" s="254"/>
      <c r="BLW273" s="254"/>
      <c r="BLX273" s="254"/>
      <c r="BLY273" s="254"/>
      <c r="BLZ273" s="254"/>
      <c r="BMA273" s="254"/>
      <c r="BMB273" s="254"/>
      <c r="BMC273" s="254"/>
      <c r="BMD273" s="254"/>
      <c r="BME273" s="254"/>
      <c r="BMF273" s="254"/>
      <c r="BMG273" s="254"/>
      <c r="BMH273" s="254"/>
      <c r="BMI273" s="254"/>
      <c r="BMJ273" s="254"/>
      <c r="BMK273" s="254"/>
      <c r="BML273" s="254"/>
      <c r="BMM273" s="254"/>
      <c r="BMN273" s="254"/>
      <c r="BMO273" s="254"/>
      <c r="BMP273" s="254"/>
      <c r="BMQ273" s="254"/>
      <c r="BMR273" s="254"/>
      <c r="BMS273" s="254"/>
      <c r="BMT273" s="254"/>
      <c r="BMU273" s="254"/>
      <c r="BMV273" s="254"/>
      <c r="BMW273" s="254"/>
      <c r="BMX273" s="254"/>
      <c r="BMY273" s="254"/>
      <c r="BMZ273" s="254"/>
      <c r="BNA273" s="254"/>
      <c r="BNB273" s="254"/>
      <c r="BNC273" s="254"/>
      <c r="BND273" s="254"/>
      <c r="BNE273" s="254"/>
      <c r="BNF273" s="254"/>
      <c r="BNG273" s="254"/>
      <c r="BNH273" s="254"/>
      <c r="BNI273" s="254"/>
      <c r="BNJ273" s="254"/>
      <c r="BNK273" s="254"/>
      <c r="BNL273" s="254"/>
      <c r="BNM273" s="254"/>
      <c r="BNN273" s="254"/>
      <c r="BNO273" s="254"/>
      <c r="BNP273" s="254"/>
      <c r="BNQ273" s="254"/>
      <c r="BNR273" s="254"/>
      <c r="BNS273" s="254"/>
      <c r="BNT273" s="254"/>
      <c r="BNU273" s="254"/>
      <c r="BNV273" s="254"/>
      <c r="BNW273" s="254"/>
      <c r="BNX273" s="254"/>
      <c r="BNY273" s="254"/>
      <c r="BNZ273" s="254"/>
      <c r="BOA273" s="254"/>
      <c r="BOB273" s="254"/>
      <c r="BOC273" s="254"/>
      <c r="BOD273" s="254"/>
      <c r="BOE273" s="254"/>
      <c r="BOF273" s="254"/>
      <c r="BOG273" s="254"/>
      <c r="BOH273" s="254"/>
      <c r="BOI273" s="254"/>
      <c r="BOJ273" s="254"/>
      <c r="BOK273" s="254"/>
      <c r="BOL273" s="254"/>
      <c r="BOM273" s="254"/>
      <c r="BON273" s="254"/>
      <c r="BOO273" s="254"/>
      <c r="BOP273" s="254"/>
      <c r="BOQ273" s="254"/>
      <c r="BOR273" s="254"/>
      <c r="BOS273" s="254"/>
      <c r="BOT273" s="254"/>
      <c r="BOU273" s="254"/>
      <c r="BOV273" s="254"/>
      <c r="BOW273" s="254"/>
      <c r="BOX273" s="254"/>
      <c r="BOY273" s="254"/>
      <c r="BOZ273" s="254"/>
      <c r="BPA273" s="254"/>
      <c r="BPB273" s="254"/>
      <c r="BPC273" s="254"/>
      <c r="BPD273" s="254"/>
      <c r="BPE273" s="254"/>
      <c r="BPF273" s="254"/>
      <c r="BPG273" s="254"/>
      <c r="BPH273" s="254"/>
      <c r="BPI273" s="254"/>
      <c r="BPJ273" s="254"/>
      <c r="BPK273" s="254"/>
      <c r="BPL273" s="254"/>
      <c r="BPM273" s="254"/>
      <c r="BPN273" s="254"/>
      <c r="BPO273" s="254"/>
      <c r="BPP273" s="254"/>
      <c r="BPQ273" s="254"/>
      <c r="BPR273" s="254"/>
      <c r="BPS273" s="254"/>
      <c r="BPT273" s="254"/>
      <c r="BPU273" s="254"/>
      <c r="BPV273" s="254"/>
      <c r="BPW273" s="254"/>
      <c r="BPX273" s="254"/>
      <c r="BPY273" s="254"/>
      <c r="BPZ273" s="254"/>
      <c r="BQA273" s="254"/>
      <c r="BQB273" s="254"/>
      <c r="BQC273" s="254"/>
      <c r="BQD273" s="254"/>
      <c r="BQE273" s="254"/>
      <c r="BQF273" s="254"/>
      <c r="BQG273" s="254"/>
      <c r="BQH273" s="254"/>
      <c r="BQI273" s="254"/>
      <c r="BQJ273" s="254"/>
      <c r="BQK273" s="254"/>
      <c r="BQL273" s="254"/>
      <c r="BQM273" s="254"/>
      <c r="BQN273" s="254"/>
      <c r="BQO273" s="254"/>
      <c r="BQP273" s="254"/>
      <c r="BQQ273" s="254"/>
      <c r="BQR273" s="254"/>
      <c r="BQS273" s="254"/>
      <c r="BQT273" s="254"/>
      <c r="BQU273" s="254"/>
      <c r="BQV273" s="254"/>
      <c r="BQW273" s="254"/>
      <c r="BQX273" s="254"/>
      <c r="BQY273" s="254"/>
      <c r="BQZ273" s="254"/>
      <c r="BRA273" s="254"/>
      <c r="BRB273" s="254"/>
      <c r="BRC273" s="254"/>
      <c r="BRD273" s="254"/>
      <c r="BRE273" s="254"/>
      <c r="BRF273" s="254"/>
      <c r="BRG273" s="254"/>
      <c r="BRH273" s="254"/>
      <c r="BRI273" s="254"/>
      <c r="BRJ273" s="254"/>
      <c r="BRK273" s="254"/>
      <c r="BRL273" s="254"/>
      <c r="BRM273" s="254"/>
      <c r="BRN273" s="254"/>
      <c r="BRO273" s="254"/>
      <c r="BRP273" s="254"/>
      <c r="BRQ273" s="254"/>
      <c r="BRR273" s="254"/>
      <c r="BRS273" s="254"/>
      <c r="BRT273" s="254"/>
      <c r="BRU273" s="254"/>
      <c r="BRV273" s="254"/>
      <c r="BRW273" s="254"/>
      <c r="BRX273" s="254"/>
      <c r="BRY273" s="254"/>
      <c r="BRZ273" s="254"/>
      <c r="BSA273" s="254"/>
      <c r="BSB273" s="254"/>
      <c r="BSC273" s="254"/>
      <c r="BSD273" s="254"/>
      <c r="BSE273" s="254"/>
      <c r="BSF273" s="254"/>
      <c r="BSG273" s="254"/>
      <c r="BSH273" s="254"/>
      <c r="BSI273" s="254"/>
      <c r="BSJ273" s="254"/>
      <c r="BSK273" s="254"/>
      <c r="BSL273" s="254"/>
      <c r="BSM273" s="254"/>
      <c r="BSN273" s="254"/>
      <c r="BSO273" s="254"/>
      <c r="BSP273" s="254"/>
      <c r="BSQ273" s="254"/>
      <c r="BSR273" s="254"/>
      <c r="BSS273" s="254"/>
      <c r="BST273" s="254"/>
      <c r="BSU273" s="254"/>
      <c r="BSV273" s="254"/>
      <c r="BSW273" s="254"/>
      <c r="BSX273" s="254"/>
      <c r="BSY273" s="254"/>
      <c r="BSZ273" s="254"/>
      <c r="BTA273" s="254"/>
      <c r="BTB273" s="254"/>
      <c r="BTC273" s="254"/>
      <c r="BTD273" s="254"/>
      <c r="BTE273" s="254"/>
      <c r="BTF273" s="254"/>
      <c r="BTG273" s="254"/>
      <c r="BTH273" s="254"/>
      <c r="BTI273" s="254"/>
      <c r="BTJ273" s="254"/>
      <c r="BTK273" s="254"/>
      <c r="BTL273" s="254"/>
      <c r="BTM273" s="254"/>
      <c r="BTN273" s="254"/>
      <c r="BTO273" s="254"/>
      <c r="BTP273" s="254"/>
      <c r="BTQ273" s="254"/>
      <c r="BTR273" s="254"/>
      <c r="BTS273" s="254"/>
      <c r="BTT273" s="254"/>
      <c r="BTU273" s="254"/>
      <c r="BTV273" s="254"/>
      <c r="BTW273" s="254"/>
      <c r="BTX273" s="254"/>
      <c r="BTY273" s="254"/>
      <c r="BTZ273" s="254"/>
      <c r="BUA273" s="254"/>
      <c r="BUB273" s="254"/>
      <c r="BUC273" s="254"/>
      <c r="BUD273" s="254"/>
      <c r="BUE273" s="254"/>
      <c r="BUF273" s="254"/>
      <c r="BUG273" s="254"/>
      <c r="BUH273" s="254"/>
      <c r="BUI273" s="254"/>
      <c r="BUJ273" s="254"/>
      <c r="BUK273" s="254"/>
      <c r="BUL273" s="254"/>
      <c r="BUM273" s="254"/>
      <c r="BUN273" s="254"/>
      <c r="BUO273" s="254"/>
      <c r="BUP273" s="254"/>
      <c r="BUQ273" s="254"/>
      <c r="BUR273" s="254"/>
      <c r="BUS273" s="254"/>
      <c r="BUT273" s="254"/>
      <c r="BUU273" s="254"/>
      <c r="BUV273" s="254"/>
      <c r="BUW273" s="254"/>
      <c r="BUX273" s="254"/>
      <c r="BUY273" s="254"/>
      <c r="BUZ273" s="254"/>
      <c r="BVA273" s="254"/>
      <c r="BVB273" s="254"/>
      <c r="BVC273" s="254"/>
      <c r="BVD273" s="254"/>
      <c r="BVE273" s="254"/>
      <c r="BVF273" s="254"/>
      <c r="BVG273" s="254"/>
      <c r="BVH273" s="254"/>
      <c r="BVI273" s="254"/>
      <c r="BVJ273" s="254"/>
      <c r="BVK273" s="254"/>
      <c r="BVL273" s="254"/>
      <c r="BVM273" s="254"/>
      <c r="BVN273" s="254"/>
      <c r="BVO273" s="254"/>
      <c r="BVP273" s="254"/>
      <c r="BVQ273" s="254"/>
      <c r="BVR273" s="254"/>
      <c r="BVS273" s="254"/>
      <c r="BVT273" s="254"/>
      <c r="BVU273" s="254"/>
      <c r="BVV273" s="254"/>
      <c r="BVW273" s="254"/>
      <c r="BVX273" s="254"/>
      <c r="BVY273" s="254"/>
      <c r="BVZ273" s="254"/>
      <c r="BWA273" s="254"/>
      <c r="BWB273" s="254"/>
      <c r="BWC273" s="254"/>
      <c r="BWD273" s="254"/>
      <c r="BWE273" s="254"/>
      <c r="BWF273" s="254"/>
      <c r="BWG273" s="254"/>
      <c r="BWH273" s="254"/>
      <c r="BWI273" s="254"/>
      <c r="BWJ273" s="254"/>
      <c r="BWK273" s="254"/>
      <c r="BWL273" s="254"/>
      <c r="BWM273" s="254"/>
      <c r="BWN273" s="254"/>
      <c r="BWO273" s="254"/>
      <c r="BWP273" s="254"/>
      <c r="BWQ273" s="254"/>
      <c r="BWR273" s="254"/>
      <c r="BWS273" s="254"/>
      <c r="BWT273" s="254"/>
      <c r="BWU273" s="254"/>
      <c r="BWV273" s="254"/>
      <c r="BWW273" s="254"/>
      <c r="BWX273" s="254"/>
      <c r="BWY273" s="254"/>
      <c r="BWZ273" s="254"/>
      <c r="BXA273" s="254"/>
      <c r="BXB273" s="254"/>
      <c r="BXC273" s="254"/>
      <c r="BXD273" s="254"/>
      <c r="BXE273" s="254"/>
      <c r="BXF273" s="254"/>
      <c r="BXG273" s="254"/>
      <c r="BXH273" s="254"/>
      <c r="BXI273" s="254"/>
      <c r="BXJ273" s="254"/>
      <c r="BXK273" s="254"/>
      <c r="BXL273" s="254"/>
      <c r="BXM273" s="254"/>
      <c r="BXN273" s="254"/>
      <c r="BXO273" s="254"/>
      <c r="BXP273" s="254"/>
      <c r="BXQ273" s="254"/>
      <c r="BXR273" s="254"/>
      <c r="BXS273" s="254"/>
      <c r="BXT273" s="254"/>
      <c r="BXU273" s="254"/>
      <c r="BXV273" s="254"/>
      <c r="BXW273" s="254"/>
      <c r="BXX273" s="254"/>
      <c r="BXY273" s="254"/>
      <c r="BXZ273" s="254"/>
      <c r="BYA273" s="254"/>
      <c r="BYB273" s="254"/>
      <c r="BYC273" s="254"/>
      <c r="BYD273" s="254"/>
      <c r="BYE273" s="254"/>
      <c r="BYF273" s="254"/>
      <c r="BYG273" s="254"/>
      <c r="BYH273" s="254"/>
      <c r="BYI273" s="254"/>
      <c r="BYJ273" s="254"/>
      <c r="BYK273" s="254"/>
      <c r="BYL273" s="254"/>
      <c r="BYM273" s="254"/>
      <c r="BYN273" s="254"/>
      <c r="BYO273" s="254"/>
      <c r="BYP273" s="254"/>
      <c r="BYQ273" s="254"/>
      <c r="BYR273" s="254"/>
      <c r="BYS273" s="254"/>
      <c r="BYT273" s="254"/>
      <c r="BYU273" s="254"/>
      <c r="BYV273" s="254"/>
      <c r="BYW273" s="254"/>
      <c r="BYX273" s="254"/>
      <c r="BYY273" s="254"/>
      <c r="BYZ273" s="254"/>
      <c r="BZA273" s="254"/>
      <c r="BZB273" s="254"/>
      <c r="BZC273" s="254"/>
      <c r="BZD273" s="254"/>
      <c r="BZE273" s="254"/>
      <c r="BZF273" s="254"/>
      <c r="BZG273" s="254"/>
      <c r="BZH273" s="254"/>
      <c r="BZI273" s="254"/>
      <c r="BZJ273" s="254"/>
      <c r="BZK273" s="254"/>
      <c r="BZL273" s="254"/>
      <c r="BZM273" s="254"/>
      <c r="BZN273" s="254"/>
      <c r="BZO273" s="254"/>
      <c r="BZP273" s="254"/>
      <c r="BZQ273" s="254"/>
      <c r="BZR273" s="254"/>
      <c r="BZS273" s="254"/>
      <c r="BZT273" s="254"/>
      <c r="BZU273" s="254"/>
      <c r="BZV273" s="254"/>
      <c r="BZW273" s="254"/>
      <c r="BZX273" s="254"/>
      <c r="BZY273" s="254"/>
      <c r="BZZ273" s="254"/>
      <c r="CAA273" s="254"/>
      <c r="CAB273" s="254"/>
      <c r="CAC273" s="254"/>
      <c r="CAD273" s="254"/>
      <c r="CAE273" s="254"/>
      <c r="CAF273" s="254"/>
      <c r="CAG273" s="254"/>
      <c r="CAH273" s="254"/>
      <c r="CAI273" s="254"/>
      <c r="CAJ273" s="254"/>
      <c r="CAK273" s="254"/>
      <c r="CAL273" s="254"/>
      <c r="CAM273" s="254"/>
      <c r="CAN273" s="254"/>
      <c r="CAO273" s="254"/>
      <c r="CAP273" s="254"/>
      <c r="CAQ273" s="254"/>
      <c r="CAR273" s="254"/>
      <c r="CAS273" s="254"/>
      <c r="CAT273" s="254"/>
      <c r="CAU273" s="254"/>
      <c r="CAV273" s="254"/>
      <c r="CAW273" s="254"/>
      <c r="CAX273" s="254"/>
      <c r="CAY273" s="254"/>
      <c r="CAZ273" s="254"/>
      <c r="CBA273" s="254"/>
      <c r="CBB273" s="254"/>
      <c r="CBC273" s="254"/>
      <c r="CBD273" s="254"/>
      <c r="CBE273" s="254"/>
      <c r="CBF273" s="254"/>
      <c r="CBG273" s="254"/>
      <c r="CBH273" s="254"/>
      <c r="CBI273" s="254"/>
      <c r="CBJ273" s="254"/>
      <c r="CBK273" s="254"/>
      <c r="CBL273" s="254"/>
      <c r="CBM273" s="254"/>
      <c r="CBN273" s="254"/>
      <c r="CBO273" s="254"/>
      <c r="CBP273" s="254"/>
      <c r="CBQ273" s="254"/>
      <c r="CBR273" s="254"/>
      <c r="CBS273" s="254"/>
      <c r="CBT273" s="254"/>
      <c r="CBU273" s="254"/>
      <c r="CBV273" s="254"/>
      <c r="CBW273" s="254"/>
      <c r="CBX273" s="254"/>
      <c r="CBY273" s="254"/>
      <c r="CBZ273" s="254"/>
      <c r="CCA273" s="254"/>
      <c r="CCB273" s="254"/>
      <c r="CCC273" s="254"/>
      <c r="CCD273" s="254"/>
      <c r="CCE273" s="254"/>
      <c r="CCF273" s="254"/>
      <c r="CCG273" s="254"/>
      <c r="CCH273" s="254"/>
      <c r="CCI273" s="254"/>
      <c r="CCJ273" s="254"/>
      <c r="CCK273" s="254"/>
      <c r="CCL273" s="254"/>
      <c r="CCM273" s="254"/>
      <c r="CCN273" s="254"/>
      <c r="CCO273" s="254"/>
      <c r="CCP273" s="254"/>
      <c r="CCQ273" s="254"/>
      <c r="CCR273" s="254"/>
      <c r="CCS273" s="254"/>
      <c r="CCT273" s="254"/>
      <c r="CCU273" s="254"/>
      <c r="CCV273" s="254"/>
      <c r="CCW273" s="254"/>
      <c r="CCX273" s="254"/>
      <c r="CCY273" s="254"/>
      <c r="CCZ273" s="254"/>
      <c r="CDA273" s="254"/>
      <c r="CDB273" s="254"/>
      <c r="CDC273" s="254"/>
      <c r="CDD273" s="254"/>
      <c r="CDE273" s="254"/>
      <c r="CDF273" s="254"/>
      <c r="CDG273" s="254"/>
      <c r="CDH273" s="254"/>
      <c r="CDI273" s="254"/>
      <c r="CDJ273" s="254"/>
      <c r="CDK273" s="254"/>
      <c r="CDL273" s="254"/>
      <c r="CDM273" s="254"/>
      <c r="CDN273" s="254"/>
      <c r="CDO273" s="254"/>
      <c r="CDP273" s="254"/>
      <c r="CDQ273" s="254"/>
      <c r="CDR273" s="254"/>
      <c r="CDS273" s="254"/>
      <c r="CDT273" s="254"/>
      <c r="CDU273" s="254"/>
      <c r="CDV273" s="254"/>
      <c r="CDW273" s="254"/>
      <c r="CDX273" s="254"/>
      <c r="CDY273" s="254"/>
      <c r="CDZ273" s="254"/>
      <c r="CEA273" s="254"/>
      <c r="CEB273" s="254"/>
      <c r="CEC273" s="254"/>
      <c r="CED273" s="254"/>
      <c r="CEE273" s="254"/>
      <c r="CEF273" s="254"/>
      <c r="CEG273" s="254"/>
      <c r="CEH273" s="254"/>
      <c r="CEI273" s="254"/>
      <c r="CEJ273" s="254"/>
      <c r="CEK273" s="254"/>
      <c r="CEL273" s="254"/>
      <c r="CEM273" s="254"/>
      <c r="CEN273" s="254"/>
      <c r="CEO273" s="254"/>
      <c r="CEP273" s="254"/>
      <c r="CEQ273" s="254"/>
      <c r="CER273" s="254"/>
      <c r="CES273" s="254"/>
      <c r="CET273" s="254"/>
      <c r="CEU273" s="254"/>
      <c r="CEV273" s="254"/>
      <c r="CEW273" s="254"/>
      <c r="CEX273" s="254"/>
      <c r="CEY273" s="254"/>
      <c r="CEZ273" s="254"/>
      <c r="CFA273" s="254"/>
      <c r="CFB273" s="254"/>
      <c r="CFC273" s="254"/>
      <c r="CFD273" s="254"/>
      <c r="CFE273" s="254"/>
      <c r="CFF273" s="254"/>
      <c r="CFG273" s="254"/>
      <c r="CFH273" s="254"/>
      <c r="CFI273" s="254"/>
      <c r="CFJ273" s="254"/>
      <c r="CFK273" s="254"/>
      <c r="CFL273" s="254"/>
      <c r="CFM273" s="254"/>
      <c r="CFN273" s="254"/>
      <c r="CFO273" s="254"/>
      <c r="CFP273" s="254"/>
      <c r="CFQ273" s="254"/>
      <c r="CFR273" s="254"/>
      <c r="CFS273" s="254"/>
      <c r="CFT273" s="254"/>
      <c r="CFU273" s="254"/>
      <c r="CFV273" s="254"/>
      <c r="CFW273" s="254"/>
      <c r="CFX273" s="254"/>
      <c r="CFY273" s="254"/>
      <c r="CFZ273" s="254"/>
      <c r="CGA273" s="254"/>
      <c r="CGB273" s="254"/>
      <c r="CGC273" s="254"/>
      <c r="CGD273" s="254"/>
      <c r="CGE273" s="254"/>
      <c r="CGF273" s="254"/>
      <c r="CGG273" s="254"/>
      <c r="CGH273" s="254"/>
      <c r="CGI273" s="254"/>
      <c r="CGJ273" s="254"/>
      <c r="CGK273" s="254"/>
      <c r="CGL273" s="254"/>
      <c r="CGM273" s="254"/>
      <c r="CGN273" s="254"/>
      <c r="CGO273" s="254"/>
      <c r="CGP273" s="254"/>
      <c r="CGQ273" s="254"/>
      <c r="CGR273" s="254"/>
      <c r="CGS273" s="254"/>
      <c r="CGT273" s="254"/>
      <c r="CGU273" s="254"/>
      <c r="CGV273" s="254"/>
      <c r="CGW273" s="254"/>
      <c r="CGX273" s="254"/>
      <c r="CGY273" s="254"/>
      <c r="CGZ273" s="254"/>
      <c r="CHA273" s="254"/>
      <c r="CHB273" s="254"/>
      <c r="CHC273" s="254"/>
      <c r="CHD273" s="254"/>
      <c r="CHE273" s="254"/>
      <c r="CHF273" s="254"/>
      <c r="CHG273" s="254"/>
      <c r="CHH273" s="254"/>
      <c r="CHI273" s="254"/>
      <c r="CHJ273" s="254"/>
      <c r="CHK273" s="254"/>
      <c r="CHL273" s="254"/>
      <c r="CHM273" s="254"/>
      <c r="CHN273" s="254"/>
      <c r="CHO273" s="254"/>
      <c r="CHP273" s="254"/>
      <c r="CHQ273" s="254"/>
      <c r="CHR273" s="254"/>
      <c r="CHS273" s="254"/>
      <c r="CHT273" s="254"/>
      <c r="CHU273" s="254"/>
      <c r="CHV273" s="254"/>
      <c r="CHW273" s="254"/>
      <c r="CHX273" s="254"/>
      <c r="CHY273" s="254"/>
      <c r="CHZ273" s="254"/>
      <c r="CIA273" s="254"/>
      <c r="CIB273" s="254"/>
      <c r="CIC273" s="254"/>
      <c r="CID273" s="254"/>
      <c r="CIE273" s="254"/>
      <c r="CIF273" s="254"/>
      <c r="CIG273" s="254"/>
      <c r="CIH273" s="254"/>
      <c r="CII273" s="254"/>
      <c r="CIJ273" s="254"/>
      <c r="CIK273" s="254"/>
      <c r="CIL273" s="254"/>
      <c r="CIM273" s="254"/>
      <c r="CIN273" s="254"/>
      <c r="CIO273" s="254"/>
      <c r="CIP273" s="254"/>
      <c r="CIQ273" s="254"/>
      <c r="CIR273" s="254"/>
      <c r="CIS273" s="254"/>
      <c r="CIT273" s="254"/>
      <c r="CIU273" s="254"/>
      <c r="CIV273" s="254"/>
      <c r="CIW273" s="254"/>
      <c r="CIX273" s="254"/>
      <c r="CIY273" s="254"/>
      <c r="CIZ273" s="254"/>
      <c r="CJA273" s="254"/>
      <c r="CJB273" s="254"/>
      <c r="CJC273" s="254"/>
      <c r="CJD273" s="254"/>
      <c r="CJE273" s="254"/>
      <c r="CJF273" s="254"/>
      <c r="CJG273" s="254"/>
      <c r="CJH273" s="254"/>
      <c r="CJI273" s="254"/>
      <c r="CJJ273" s="254"/>
      <c r="CJK273" s="254"/>
      <c r="CJL273" s="254"/>
      <c r="CJM273" s="254"/>
      <c r="CJN273" s="254"/>
      <c r="CJO273" s="254"/>
      <c r="CJP273" s="254"/>
      <c r="CJQ273" s="254"/>
      <c r="CJR273" s="254"/>
      <c r="CJS273" s="254"/>
      <c r="CJT273" s="254"/>
      <c r="CJU273" s="254"/>
      <c r="CJV273" s="254"/>
      <c r="CJW273" s="254"/>
      <c r="CJX273" s="254"/>
      <c r="CJY273" s="254"/>
      <c r="CJZ273" s="254"/>
      <c r="CKA273" s="254"/>
      <c r="CKB273" s="254"/>
      <c r="CKC273" s="254"/>
      <c r="CKD273" s="254"/>
      <c r="CKE273" s="254"/>
      <c r="CKF273" s="254"/>
      <c r="CKG273" s="254"/>
      <c r="CKH273" s="254"/>
      <c r="CKI273" s="254"/>
      <c r="CKJ273" s="254"/>
      <c r="CKK273" s="254"/>
      <c r="CKL273" s="254"/>
      <c r="CKM273" s="254"/>
      <c r="CKN273" s="254"/>
      <c r="CKO273" s="254"/>
      <c r="CKP273" s="254"/>
      <c r="CKQ273" s="254"/>
      <c r="CKR273" s="254"/>
      <c r="CKS273" s="254"/>
      <c r="CKT273" s="254"/>
      <c r="CKU273" s="254"/>
      <c r="CKV273" s="254"/>
      <c r="CKW273" s="254"/>
      <c r="CKX273" s="254"/>
      <c r="CKY273" s="254"/>
      <c r="CKZ273" s="254"/>
      <c r="CLA273" s="254"/>
      <c r="CLB273" s="254"/>
      <c r="CLC273" s="254"/>
      <c r="CLD273" s="254"/>
      <c r="CLE273" s="254"/>
      <c r="CLF273" s="254"/>
      <c r="CLG273" s="254"/>
      <c r="CLH273" s="254"/>
      <c r="CLI273" s="254"/>
      <c r="CLJ273" s="254"/>
      <c r="CLK273" s="254"/>
      <c r="CLL273" s="254"/>
      <c r="CLM273" s="254"/>
      <c r="CLN273" s="254"/>
      <c r="CLO273" s="254"/>
      <c r="CLP273" s="254"/>
      <c r="CLQ273" s="254"/>
      <c r="CLR273" s="254"/>
      <c r="CLS273" s="254"/>
      <c r="CLT273" s="254"/>
      <c r="CLU273" s="254"/>
      <c r="CLV273" s="254"/>
      <c r="CLW273" s="254"/>
      <c r="CLX273" s="254"/>
      <c r="CLY273" s="254"/>
      <c r="CLZ273" s="254"/>
      <c r="CMA273" s="254"/>
      <c r="CMB273" s="254"/>
      <c r="CMC273" s="254"/>
      <c r="CMD273" s="254"/>
      <c r="CME273" s="254"/>
      <c r="CMF273" s="254"/>
      <c r="CMG273" s="254"/>
      <c r="CMH273" s="254"/>
      <c r="CMI273" s="254"/>
      <c r="CMJ273" s="254"/>
      <c r="CMK273" s="254"/>
      <c r="CML273" s="254"/>
      <c r="CMM273" s="254"/>
      <c r="CMN273" s="254"/>
      <c r="CMO273" s="254"/>
      <c r="CMP273" s="254"/>
      <c r="CMQ273" s="254"/>
      <c r="CMR273" s="254"/>
      <c r="CMS273" s="254"/>
      <c r="CMT273" s="254"/>
      <c r="CMU273" s="254"/>
      <c r="CMV273" s="254"/>
      <c r="CMW273" s="254"/>
      <c r="CMX273" s="254"/>
      <c r="CMY273" s="254"/>
      <c r="CMZ273" s="254"/>
      <c r="CNA273" s="254"/>
      <c r="CNB273" s="254"/>
      <c r="CNC273" s="254"/>
      <c r="CND273" s="254"/>
      <c r="CNE273" s="254"/>
      <c r="CNF273" s="254"/>
      <c r="CNG273" s="254"/>
      <c r="CNH273" s="254"/>
      <c r="CNI273" s="254"/>
      <c r="CNJ273" s="254"/>
      <c r="CNK273" s="254"/>
      <c r="CNL273" s="254"/>
      <c r="CNM273" s="254"/>
      <c r="CNN273" s="254"/>
      <c r="CNO273" s="254"/>
      <c r="CNP273" s="254"/>
      <c r="CNQ273" s="254"/>
      <c r="CNR273" s="254"/>
      <c r="CNS273" s="254"/>
      <c r="CNT273" s="254"/>
      <c r="CNU273" s="254"/>
      <c r="CNV273" s="254"/>
      <c r="CNW273" s="254"/>
      <c r="CNX273" s="254"/>
      <c r="CNY273" s="254"/>
      <c r="CNZ273" s="254"/>
      <c r="COA273" s="254"/>
      <c r="COB273" s="254"/>
      <c r="COC273" s="254"/>
      <c r="COD273" s="254"/>
      <c r="COE273" s="254"/>
      <c r="COF273" s="254"/>
      <c r="COG273" s="254"/>
      <c r="COH273" s="254"/>
      <c r="COI273" s="254"/>
      <c r="COJ273" s="254"/>
      <c r="COK273" s="254"/>
      <c r="COL273" s="254"/>
      <c r="COM273" s="254"/>
      <c r="CON273" s="254"/>
      <c r="COO273" s="254"/>
      <c r="COP273" s="254"/>
      <c r="COQ273" s="254"/>
      <c r="COR273" s="254"/>
      <c r="COS273" s="254"/>
      <c r="COT273" s="254"/>
      <c r="COU273" s="254"/>
      <c r="COV273" s="254"/>
      <c r="COW273" s="254"/>
      <c r="COX273" s="254"/>
      <c r="COY273" s="254"/>
      <c r="COZ273" s="254"/>
      <c r="CPA273" s="254"/>
      <c r="CPB273" s="254"/>
      <c r="CPC273" s="254"/>
      <c r="CPD273" s="254"/>
      <c r="CPE273" s="254"/>
      <c r="CPF273" s="254"/>
      <c r="CPG273" s="254"/>
      <c r="CPH273" s="254"/>
      <c r="CPI273" s="254"/>
      <c r="CPJ273" s="254"/>
      <c r="CPK273" s="254"/>
      <c r="CPL273" s="254"/>
      <c r="CPM273" s="254"/>
      <c r="CPN273" s="254"/>
      <c r="CPO273" s="254"/>
      <c r="CPP273" s="254"/>
      <c r="CPQ273" s="254"/>
      <c r="CPR273" s="254"/>
      <c r="CPS273" s="254"/>
      <c r="CPT273" s="254"/>
      <c r="CPU273" s="254"/>
      <c r="CPV273" s="254"/>
      <c r="CPW273" s="254"/>
      <c r="CPX273" s="254"/>
      <c r="CPY273" s="254"/>
      <c r="CPZ273" s="254"/>
      <c r="CQA273" s="254"/>
      <c r="CQB273" s="254"/>
      <c r="CQC273" s="254"/>
      <c r="CQD273" s="254"/>
      <c r="CQE273" s="254"/>
      <c r="CQF273" s="254"/>
      <c r="CQG273" s="254"/>
      <c r="CQH273" s="254"/>
      <c r="CQI273" s="254"/>
      <c r="CQJ273" s="254"/>
      <c r="CQK273" s="254"/>
      <c r="CQL273" s="254"/>
      <c r="CQM273" s="254"/>
      <c r="CQN273" s="254"/>
      <c r="CQO273" s="254"/>
      <c r="CQP273" s="254"/>
      <c r="CQQ273" s="254"/>
      <c r="CQR273" s="254"/>
      <c r="CQS273" s="254"/>
      <c r="CQT273" s="254"/>
      <c r="CQU273" s="254"/>
      <c r="CQV273" s="254"/>
      <c r="CQW273" s="254"/>
      <c r="CQX273" s="254"/>
      <c r="CQY273" s="254"/>
      <c r="CQZ273" s="254"/>
      <c r="CRA273" s="254"/>
      <c r="CRB273" s="254"/>
      <c r="CRC273" s="254"/>
      <c r="CRD273" s="254"/>
      <c r="CRE273" s="254"/>
      <c r="CRF273" s="254"/>
      <c r="CRG273" s="254"/>
      <c r="CRH273" s="254"/>
      <c r="CRI273" s="254"/>
      <c r="CRJ273" s="254"/>
      <c r="CRK273" s="254"/>
      <c r="CRL273" s="254"/>
      <c r="CRM273" s="254"/>
      <c r="CRN273" s="254"/>
      <c r="CRO273" s="254"/>
      <c r="CRP273" s="254"/>
      <c r="CRQ273" s="254"/>
      <c r="CRR273" s="254"/>
      <c r="CRS273" s="254"/>
      <c r="CRT273" s="254"/>
      <c r="CRU273" s="254"/>
      <c r="CRV273" s="254"/>
      <c r="CRW273" s="254"/>
      <c r="CRX273" s="254"/>
      <c r="CRY273" s="254"/>
      <c r="CRZ273" s="254"/>
      <c r="CSA273" s="254"/>
      <c r="CSB273" s="254"/>
      <c r="CSC273" s="254"/>
      <c r="CSD273" s="254"/>
      <c r="CSE273" s="254"/>
      <c r="CSF273" s="254"/>
      <c r="CSG273" s="254"/>
      <c r="CSH273" s="254"/>
      <c r="CSI273" s="254"/>
      <c r="CSJ273" s="254"/>
      <c r="CSK273" s="254"/>
      <c r="CSL273" s="254"/>
      <c r="CSM273" s="254"/>
      <c r="CSN273" s="254"/>
      <c r="CSO273" s="254"/>
      <c r="CSP273" s="254"/>
      <c r="CSQ273" s="254"/>
      <c r="CSR273" s="254"/>
      <c r="CSS273" s="254"/>
      <c r="CST273" s="254"/>
      <c r="CSU273" s="254"/>
      <c r="CSV273" s="254"/>
      <c r="CSW273" s="254"/>
      <c r="CSX273" s="254"/>
      <c r="CSY273" s="254"/>
      <c r="CSZ273" s="254"/>
      <c r="CTA273" s="254"/>
      <c r="CTB273" s="254"/>
      <c r="CTC273" s="254"/>
      <c r="CTD273" s="254"/>
      <c r="CTE273" s="254"/>
      <c r="CTF273" s="254"/>
      <c r="CTG273" s="254"/>
      <c r="CTH273" s="254"/>
      <c r="CTI273" s="254"/>
      <c r="CTJ273" s="254"/>
      <c r="CTK273" s="254"/>
      <c r="CTL273" s="254"/>
      <c r="CTM273" s="254"/>
      <c r="CTN273" s="254"/>
      <c r="CTO273" s="254"/>
      <c r="CTP273" s="254"/>
      <c r="CTQ273" s="254"/>
      <c r="CTR273" s="254"/>
      <c r="CTS273" s="254"/>
      <c r="CTT273" s="254"/>
      <c r="CTU273" s="254"/>
      <c r="CTV273" s="254"/>
      <c r="CTW273" s="254"/>
      <c r="CTX273" s="254"/>
      <c r="CTY273" s="254"/>
      <c r="CTZ273" s="254"/>
      <c r="CUA273" s="254"/>
      <c r="CUB273" s="254"/>
      <c r="CUC273" s="254"/>
      <c r="CUD273" s="254"/>
      <c r="CUE273" s="254"/>
      <c r="CUF273" s="254"/>
      <c r="CUG273" s="254"/>
      <c r="CUH273" s="254"/>
      <c r="CUI273" s="254"/>
      <c r="CUJ273" s="254"/>
      <c r="CUK273" s="254"/>
      <c r="CUL273" s="254"/>
      <c r="CUM273" s="254"/>
      <c r="CUN273" s="254"/>
      <c r="CUO273" s="254"/>
      <c r="CUP273" s="254"/>
      <c r="CUQ273" s="254"/>
      <c r="CUR273" s="254"/>
      <c r="CUS273" s="254"/>
      <c r="CUT273" s="254"/>
      <c r="CUU273" s="254"/>
      <c r="CUV273" s="254"/>
      <c r="CUW273" s="254"/>
      <c r="CUX273" s="254"/>
      <c r="CUY273" s="254"/>
      <c r="CUZ273" s="254"/>
      <c r="CVA273" s="254"/>
      <c r="CVB273" s="254"/>
      <c r="CVC273" s="254"/>
      <c r="CVD273" s="254"/>
      <c r="CVE273" s="254"/>
      <c r="CVF273" s="254"/>
      <c r="CVG273" s="254"/>
      <c r="CVH273" s="254"/>
      <c r="CVI273" s="254"/>
      <c r="CVJ273" s="254"/>
      <c r="CVK273" s="254"/>
      <c r="CVL273" s="254"/>
      <c r="CVM273" s="254"/>
      <c r="CVN273" s="254"/>
      <c r="CVO273" s="254"/>
      <c r="CVP273" s="254"/>
      <c r="CVQ273" s="254"/>
      <c r="CVR273" s="254"/>
      <c r="CVS273" s="254"/>
      <c r="CVT273" s="254"/>
      <c r="CVU273" s="254"/>
      <c r="CVV273" s="254"/>
      <c r="CVW273" s="254"/>
      <c r="CVX273" s="254"/>
      <c r="CVY273" s="254"/>
      <c r="CVZ273" s="254"/>
      <c r="CWA273" s="254"/>
      <c r="CWB273" s="254"/>
      <c r="CWC273" s="254"/>
      <c r="CWD273" s="254"/>
      <c r="CWE273" s="254"/>
      <c r="CWF273" s="254"/>
      <c r="CWG273" s="254"/>
      <c r="CWH273" s="254"/>
      <c r="CWI273" s="254"/>
      <c r="CWJ273" s="254"/>
      <c r="CWK273" s="254"/>
      <c r="CWL273" s="254"/>
      <c r="CWM273" s="254"/>
      <c r="CWN273" s="254"/>
      <c r="CWO273" s="254"/>
      <c r="CWP273" s="254"/>
      <c r="CWQ273" s="254"/>
      <c r="CWR273" s="254"/>
      <c r="CWS273" s="254"/>
      <c r="CWT273" s="254"/>
      <c r="CWU273" s="254"/>
      <c r="CWV273" s="254"/>
      <c r="CWW273" s="254"/>
      <c r="CWX273" s="254"/>
      <c r="CWY273" s="254"/>
      <c r="CWZ273" s="254"/>
      <c r="CXA273" s="254"/>
      <c r="CXB273" s="254"/>
      <c r="CXC273" s="254"/>
      <c r="CXD273" s="254"/>
      <c r="CXE273" s="254"/>
      <c r="CXF273" s="254"/>
      <c r="CXG273" s="254"/>
      <c r="CXH273" s="254"/>
      <c r="CXI273" s="254"/>
      <c r="CXJ273" s="254"/>
      <c r="CXK273" s="254"/>
      <c r="CXL273" s="254"/>
      <c r="CXM273" s="254"/>
      <c r="CXN273" s="254"/>
      <c r="CXO273" s="254"/>
      <c r="CXP273" s="254"/>
      <c r="CXQ273" s="254"/>
      <c r="CXR273" s="254"/>
      <c r="CXS273" s="254"/>
      <c r="CXT273" s="254"/>
      <c r="CXU273" s="254"/>
      <c r="CXV273" s="254"/>
      <c r="CXW273" s="254"/>
      <c r="CXX273" s="254"/>
      <c r="CXY273" s="254"/>
      <c r="CXZ273" s="254"/>
      <c r="CYA273" s="254"/>
      <c r="CYB273" s="254"/>
      <c r="CYC273" s="254"/>
      <c r="CYD273" s="254"/>
      <c r="CYE273" s="254"/>
      <c r="CYF273" s="254"/>
      <c r="CYG273" s="254"/>
      <c r="CYH273" s="254"/>
      <c r="CYI273" s="254"/>
      <c r="CYJ273" s="254"/>
      <c r="CYK273" s="254"/>
      <c r="CYL273" s="254"/>
      <c r="CYM273" s="254"/>
      <c r="CYN273" s="254"/>
      <c r="CYO273" s="254"/>
      <c r="CYP273" s="254"/>
      <c r="CYQ273" s="254"/>
      <c r="CYR273" s="254"/>
      <c r="CYS273" s="254"/>
      <c r="CYT273" s="254"/>
      <c r="CYU273" s="254"/>
      <c r="CYV273" s="254"/>
      <c r="CYW273" s="254"/>
      <c r="CYX273" s="254"/>
      <c r="CYY273" s="254"/>
      <c r="CYZ273" s="254"/>
      <c r="CZA273" s="254"/>
      <c r="CZB273" s="254"/>
      <c r="CZC273" s="254"/>
      <c r="CZD273" s="254"/>
      <c r="CZE273" s="254"/>
      <c r="CZF273" s="254"/>
      <c r="CZG273" s="254"/>
      <c r="CZH273" s="254"/>
      <c r="CZI273" s="254"/>
      <c r="CZJ273" s="254"/>
      <c r="CZK273" s="254"/>
      <c r="CZL273" s="254"/>
      <c r="CZM273" s="254"/>
      <c r="CZN273" s="254"/>
      <c r="CZO273" s="254"/>
      <c r="CZP273" s="254"/>
      <c r="CZQ273" s="254"/>
      <c r="CZR273" s="254"/>
      <c r="CZS273" s="254"/>
      <c r="CZT273" s="254"/>
      <c r="CZU273" s="254"/>
      <c r="CZV273" s="254"/>
      <c r="CZW273" s="254"/>
      <c r="CZX273" s="254"/>
      <c r="CZY273" s="254"/>
      <c r="CZZ273" s="254"/>
      <c r="DAA273" s="254"/>
      <c r="DAB273" s="254"/>
      <c r="DAC273" s="254"/>
      <c r="DAD273" s="254"/>
      <c r="DAE273" s="254"/>
      <c r="DAF273" s="254"/>
      <c r="DAG273" s="254"/>
      <c r="DAH273" s="254"/>
      <c r="DAI273" s="254"/>
      <c r="DAJ273" s="254"/>
      <c r="DAK273" s="254"/>
      <c r="DAL273" s="254"/>
      <c r="DAM273" s="254"/>
      <c r="DAN273" s="254"/>
      <c r="DAO273" s="254"/>
      <c r="DAP273" s="254"/>
      <c r="DAQ273" s="254"/>
      <c r="DAR273" s="254"/>
      <c r="DAS273" s="254"/>
      <c r="DAT273" s="254"/>
      <c r="DAU273" s="254"/>
      <c r="DAV273" s="254"/>
      <c r="DAW273" s="254"/>
      <c r="DAX273" s="254"/>
      <c r="DAY273" s="254"/>
      <c r="DAZ273" s="254"/>
      <c r="DBA273" s="254"/>
      <c r="DBB273" s="254"/>
      <c r="DBC273" s="254"/>
      <c r="DBD273" s="254"/>
      <c r="DBE273" s="254"/>
      <c r="DBF273" s="254"/>
      <c r="DBG273" s="254"/>
      <c r="DBH273" s="254"/>
      <c r="DBI273" s="254"/>
      <c r="DBJ273" s="254"/>
      <c r="DBK273" s="254"/>
      <c r="DBL273" s="254"/>
      <c r="DBM273" s="254"/>
      <c r="DBN273" s="254"/>
      <c r="DBO273" s="254"/>
      <c r="DBP273" s="254"/>
      <c r="DBQ273" s="254"/>
      <c r="DBR273" s="254"/>
      <c r="DBS273" s="254"/>
      <c r="DBT273" s="254"/>
      <c r="DBU273" s="254"/>
      <c r="DBV273" s="254"/>
      <c r="DBW273" s="254"/>
      <c r="DBX273" s="254"/>
      <c r="DBY273" s="254"/>
      <c r="DBZ273" s="254"/>
      <c r="DCA273" s="254"/>
      <c r="DCB273" s="254"/>
      <c r="DCC273" s="254"/>
      <c r="DCD273" s="254"/>
      <c r="DCE273" s="254"/>
      <c r="DCF273" s="254"/>
      <c r="DCG273" s="254"/>
      <c r="DCH273" s="254"/>
      <c r="DCI273" s="254"/>
      <c r="DCJ273" s="254"/>
      <c r="DCK273" s="254"/>
      <c r="DCL273" s="254"/>
      <c r="DCM273" s="254"/>
      <c r="DCN273" s="254"/>
      <c r="DCO273" s="254"/>
      <c r="DCP273" s="254"/>
      <c r="DCQ273" s="254"/>
      <c r="DCR273" s="254"/>
      <c r="DCS273" s="254"/>
      <c r="DCT273" s="254"/>
      <c r="DCU273" s="254"/>
      <c r="DCV273" s="254"/>
      <c r="DCW273" s="254"/>
      <c r="DCX273" s="254"/>
      <c r="DCY273" s="254"/>
      <c r="DCZ273" s="254"/>
      <c r="DDA273" s="254"/>
      <c r="DDB273" s="254"/>
      <c r="DDC273" s="254"/>
      <c r="DDD273" s="254"/>
      <c r="DDE273" s="254"/>
      <c r="DDF273" s="254"/>
      <c r="DDG273" s="254"/>
      <c r="DDH273" s="254"/>
      <c r="DDI273" s="254"/>
      <c r="DDJ273" s="254"/>
      <c r="DDK273" s="254"/>
      <c r="DDL273" s="254"/>
      <c r="DDM273" s="254"/>
      <c r="DDN273" s="254"/>
      <c r="DDO273" s="254"/>
      <c r="DDP273" s="254"/>
      <c r="DDQ273" s="254"/>
      <c r="DDR273" s="254"/>
      <c r="DDS273" s="254"/>
      <c r="DDT273" s="254"/>
      <c r="DDU273" s="254"/>
      <c r="DDV273" s="254"/>
      <c r="DDW273" s="254"/>
      <c r="DDX273" s="254"/>
      <c r="DDY273" s="254"/>
      <c r="DDZ273" s="254"/>
      <c r="DEA273" s="254"/>
      <c r="DEB273" s="254"/>
      <c r="DEC273" s="254"/>
      <c r="DED273" s="254"/>
      <c r="DEE273" s="254"/>
      <c r="DEF273" s="254"/>
      <c r="DEG273" s="254"/>
      <c r="DEH273" s="254"/>
      <c r="DEI273" s="254"/>
      <c r="DEJ273" s="254"/>
      <c r="DEK273" s="254"/>
      <c r="DEL273" s="254"/>
      <c r="DEM273" s="254"/>
      <c r="DEN273" s="254"/>
      <c r="DEO273" s="254"/>
      <c r="DEP273" s="254"/>
      <c r="DEQ273" s="254"/>
      <c r="DER273" s="254"/>
      <c r="DES273" s="254"/>
      <c r="DET273" s="254"/>
      <c r="DEU273" s="254"/>
      <c r="DEV273" s="254"/>
      <c r="DEW273" s="254"/>
      <c r="DEX273" s="254"/>
      <c r="DEY273" s="254"/>
      <c r="DEZ273" s="254"/>
      <c r="DFA273" s="254"/>
      <c r="DFB273" s="254"/>
      <c r="DFC273" s="254"/>
      <c r="DFD273" s="254"/>
      <c r="DFE273" s="254"/>
      <c r="DFF273" s="254"/>
      <c r="DFG273" s="254"/>
      <c r="DFH273" s="254"/>
      <c r="DFI273" s="254"/>
      <c r="DFJ273" s="254"/>
      <c r="DFK273" s="254"/>
      <c r="DFL273" s="254"/>
      <c r="DFM273" s="254"/>
      <c r="DFN273" s="254"/>
      <c r="DFO273" s="254"/>
      <c r="DFP273" s="254"/>
      <c r="DFQ273" s="254"/>
      <c r="DFR273" s="254"/>
      <c r="DFS273" s="254"/>
      <c r="DFT273" s="254"/>
      <c r="DFU273" s="254"/>
      <c r="DFV273" s="254"/>
      <c r="DFW273" s="254"/>
      <c r="DFX273" s="254"/>
      <c r="DFY273" s="254"/>
      <c r="DFZ273" s="254"/>
      <c r="DGA273" s="254"/>
      <c r="DGB273" s="254"/>
      <c r="DGC273" s="254"/>
      <c r="DGD273" s="254"/>
      <c r="DGE273" s="254"/>
      <c r="DGF273" s="254"/>
      <c r="DGG273" s="254"/>
      <c r="DGH273" s="254"/>
      <c r="DGI273" s="254"/>
      <c r="DGJ273" s="254"/>
      <c r="DGK273" s="254"/>
      <c r="DGL273" s="254"/>
      <c r="DGM273" s="254"/>
      <c r="DGN273" s="254"/>
      <c r="DGO273" s="254"/>
      <c r="DGP273" s="254"/>
      <c r="DGQ273" s="254"/>
      <c r="DGR273" s="254"/>
      <c r="DGS273" s="254"/>
      <c r="DGT273" s="254"/>
      <c r="DGU273" s="254"/>
      <c r="DGV273" s="254"/>
      <c r="DGW273" s="254"/>
      <c r="DGX273" s="254"/>
      <c r="DGY273" s="254"/>
      <c r="DGZ273" s="254"/>
      <c r="DHA273" s="254"/>
      <c r="DHB273" s="254"/>
      <c r="DHC273" s="254"/>
      <c r="DHD273" s="254"/>
      <c r="DHE273" s="254"/>
      <c r="DHF273" s="254"/>
      <c r="DHG273" s="254"/>
      <c r="DHH273" s="254"/>
      <c r="DHI273" s="254"/>
      <c r="DHJ273" s="254"/>
      <c r="DHK273" s="254"/>
      <c r="DHL273" s="254"/>
      <c r="DHM273" s="254"/>
      <c r="DHN273" s="254"/>
      <c r="DHO273" s="254"/>
      <c r="DHP273" s="254"/>
      <c r="DHQ273" s="254"/>
      <c r="DHR273" s="254"/>
      <c r="DHS273" s="254"/>
      <c r="DHT273" s="254"/>
      <c r="DHU273" s="254"/>
      <c r="DHV273" s="254"/>
      <c r="DHW273" s="254"/>
      <c r="DHX273" s="254"/>
      <c r="DHY273" s="254"/>
      <c r="DHZ273" s="254"/>
      <c r="DIA273" s="254"/>
      <c r="DIB273" s="254"/>
      <c r="DIC273" s="254"/>
      <c r="DID273" s="254"/>
      <c r="DIE273" s="254"/>
      <c r="DIF273" s="254"/>
      <c r="DIG273" s="254"/>
      <c r="DIH273" s="254"/>
      <c r="DII273" s="254"/>
      <c r="DIJ273" s="254"/>
      <c r="DIK273" s="254"/>
      <c r="DIL273" s="254"/>
      <c r="DIM273" s="254"/>
      <c r="DIN273" s="254"/>
      <c r="DIO273" s="254"/>
      <c r="DIP273" s="254"/>
      <c r="DIQ273" s="254"/>
      <c r="DIR273" s="254"/>
      <c r="DIS273" s="254"/>
      <c r="DIT273" s="254"/>
      <c r="DIU273" s="254"/>
      <c r="DIV273" s="254"/>
      <c r="DIW273" s="254"/>
      <c r="DIX273" s="254"/>
      <c r="DIY273" s="254"/>
      <c r="DIZ273" s="254"/>
      <c r="DJA273" s="254"/>
      <c r="DJB273" s="254"/>
      <c r="DJC273" s="254"/>
      <c r="DJD273" s="254"/>
      <c r="DJE273" s="254"/>
      <c r="DJF273" s="254"/>
      <c r="DJG273" s="254"/>
      <c r="DJH273" s="254"/>
      <c r="DJI273" s="254"/>
      <c r="DJJ273" s="254"/>
      <c r="DJK273" s="254"/>
      <c r="DJL273" s="254"/>
      <c r="DJM273" s="254"/>
      <c r="DJN273" s="254"/>
      <c r="DJO273" s="254"/>
      <c r="DJP273" s="254"/>
      <c r="DJQ273" s="254"/>
      <c r="DJR273" s="254"/>
      <c r="DJS273" s="254"/>
      <c r="DJT273" s="254"/>
      <c r="DJU273" s="254"/>
      <c r="DJV273" s="254"/>
      <c r="DJW273" s="254"/>
      <c r="DJX273" s="254"/>
      <c r="DJY273" s="254"/>
      <c r="DJZ273" s="254"/>
      <c r="DKA273" s="254"/>
      <c r="DKB273" s="254"/>
      <c r="DKC273" s="254"/>
      <c r="DKD273" s="254"/>
      <c r="DKE273" s="254"/>
      <c r="DKF273" s="254"/>
      <c r="DKG273" s="254"/>
      <c r="DKH273" s="254"/>
      <c r="DKI273" s="254"/>
      <c r="DKJ273" s="254"/>
      <c r="DKK273" s="254"/>
      <c r="DKL273" s="254"/>
      <c r="DKM273" s="254"/>
      <c r="DKN273" s="254"/>
      <c r="DKO273" s="254"/>
      <c r="DKP273" s="254"/>
      <c r="DKQ273" s="254"/>
      <c r="DKR273" s="254"/>
      <c r="DKS273" s="254"/>
      <c r="DKT273" s="254"/>
      <c r="DKU273" s="254"/>
      <c r="DKV273" s="254"/>
      <c r="DKW273" s="254"/>
      <c r="DKX273" s="254"/>
      <c r="DKY273" s="254"/>
      <c r="DKZ273" s="254"/>
      <c r="DLA273" s="254"/>
      <c r="DLB273" s="254"/>
      <c r="DLC273" s="254"/>
      <c r="DLD273" s="254"/>
      <c r="DLE273" s="254"/>
      <c r="DLF273" s="254"/>
      <c r="DLG273" s="254"/>
      <c r="DLH273" s="254"/>
      <c r="DLI273" s="254"/>
      <c r="DLJ273" s="254"/>
      <c r="DLK273" s="254"/>
      <c r="DLL273" s="254"/>
      <c r="DLM273" s="254"/>
      <c r="DLN273" s="254"/>
      <c r="DLO273" s="254"/>
      <c r="DLP273" s="254"/>
      <c r="DLQ273" s="254"/>
      <c r="DLR273" s="254"/>
      <c r="DLS273" s="254"/>
      <c r="DLT273" s="254"/>
      <c r="DLU273" s="254"/>
      <c r="DLV273" s="254"/>
      <c r="DLW273" s="254"/>
      <c r="DLX273" s="254"/>
      <c r="DLY273" s="254"/>
      <c r="DLZ273" s="254"/>
      <c r="DMA273" s="254"/>
      <c r="DMB273" s="254"/>
      <c r="DMC273" s="254"/>
      <c r="DMD273" s="254"/>
      <c r="DME273" s="254"/>
      <c r="DMF273" s="254"/>
      <c r="DMG273" s="254"/>
      <c r="DMH273" s="254"/>
      <c r="DMI273" s="254"/>
      <c r="DMJ273" s="254"/>
      <c r="DMK273" s="254"/>
      <c r="DML273" s="254"/>
      <c r="DMM273" s="254"/>
      <c r="DMN273" s="254"/>
      <c r="DMO273" s="254"/>
      <c r="DMP273" s="254"/>
      <c r="DMQ273" s="254"/>
      <c r="DMR273" s="254"/>
      <c r="DMS273" s="254"/>
      <c r="DMT273" s="254"/>
      <c r="DMU273" s="254"/>
      <c r="DMV273" s="254"/>
      <c r="DMW273" s="254"/>
      <c r="DMX273" s="254"/>
      <c r="DMY273" s="254"/>
      <c r="DMZ273" s="254"/>
      <c r="DNA273" s="254"/>
      <c r="DNB273" s="254"/>
      <c r="DNC273" s="254"/>
      <c r="DND273" s="254"/>
      <c r="DNE273" s="254"/>
      <c r="DNF273" s="254"/>
      <c r="DNG273" s="254"/>
      <c r="DNH273" s="254"/>
      <c r="DNI273" s="254"/>
      <c r="DNJ273" s="254"/>
      <c r="DNK273" s="254"/>
      <c r="DNL273" s="254"/>
      <c r="DNM273" s="254"/>
      <c r="DNN273" s="254"/>
      <c r="DNO273" s="254"/>
      <c r="DNP273" s="254"/>
      <c r="DNQ273" s="254"/>
      <c r="DNR273" s="254"/>
      <c r="DNS273" s="254"/>
      <c r="DNT273" s="254"/>
      <c r="DNU273" s="254"/>
      <c r="DNV273" s="254"/>
      <c r="DNW273" s="254"/>
      <c r="DNX273" s="254"/>
      <c r="DNY273" s="254"/>
      <c r="DNZ273" s="254"/>
      <c r="DOA273" s="254"/>
      <c r="DOB273" s="254"/>
      <c r="DOC273" s="254"/>
      <c r="DOD273" s="254"/>
      <c r="DOE273" s="254"/>
      <c r="DOF273" s="254"/>
      <c r="DOG273" s="254"/>
      <c r="DOH273" s="254"/>
      <c r="DOI273" s="254"/>
      <c r="DOJ273" s="254"/>
      <c r="DOK273" s="254"/>
      <c r="DOL273" s="254"/>
      <c r="DOM273" s="254"/>
      <c r="DON273" s="254"/>
      <c r="DOO273" s="254"/>
      <c r="DOP273" s="254"/>
      <c r="DOQ273" s="254"/>
      <c r="DOR273" s="254"/>
      <c r="DOS273" s="254"/>
      <c r="DOT273" s="254"/>
      <c r="DOU273" s="254"/>
      <c r="DOV273" s="254"/>
      <c r="DOW273" s="254"/>
      <c r="DOX273" s="254"/>
      <c r="DOY273" s="254"/>
      <c r="DOZ273" s="254"/>
      <c r="DPA273" s="254"/>
      <c r="DPB273" s="254"/>
      <c r="DPC273" s="254"/>
      <c r="DPD273" s="254"/>
      <c r="DPE273" s="254"/>
      <c r="DPF273" s="254"/>
      <c r="DPG273" s="254"/>
      <c r="DPH273" s="254"/>
      <c r="DPI273" s="254"/>
      <c r="DPJ273" s="254"/>
      <c r="DPK273" s="254"/>
      <c r="DPL273" s="254"/>
      <c r="DPM273" s="254"/>
      <c r="DPN273" s="254"/>
      <c r="DPO273" s="254"/>
      <c r="DPP273" s="254"/>
      <c r="DPQ273" s="254"/>
      <c r="DPR273" s="254"/>
      <c r="DPS273" s="254"/>
      <c r="DPT273" s="254"/>
      <c r="DPU273" s="254"/>
      <c r="DPV273" s="254"/>
      <c r="DPW273" s="254"/>
      <c r="DPX273" s="254"/>
      <c r="DPY273" s="254"/>
      <c r="DPZ273" s="254"/>
      <c r="DQA273" s="254"/>
      <c r="DQB273" s="254"/>
      <c r="DQC273" s="254"/>
      <c r="DQD273" s="254"/>
      <c r="DQE273" s="254"/>
      <c r="DQF273" s="254"/>
      <c r="DQG273" s="254"/>
      <c r="DQH273" s="254"/>
      <c r="DQI273" s="254"/>
      <c r="DQJ273" s="254"/>
      <c r="DQK273" s="254"/>
      <c r="DQL273" s="254"/>
      <c r="DQM273" s="254"/>
      <c r="DQN273" s="254"/>
      <c r="DQO273" s="254"/>
      <c r="DQP273" s="254"/>
      <c r="DQQ273" s="254"/>
      <c r="DQR273" s="254"/>
      <c r="DQS273" s="254"/>
      <c r="DQT273" s="254"/>
      <c r="DQU273" s="254"/>
      <c r="DQV273" s="254"/>
      <c r="DQW273" s="254"/>
      <c r="DQX273" s="254"/>
      <c r="DQY273" s="254"/>
      <c r="DQZ273" s="254"/>
      <c r="DRA273" s="254"/>
      <c r="DRB273" s="254"/>
      <c r="DRC273" s="254"/>
      <c r="DRD273" s="254"/>
      <c r="DRE273" s="254"/>
      <c r="DRF273" s="254"/>
      <c r="DRG273" s="254"/>
      <c r="DRH273" s="254"/>
      <c r="DRI273" s="254"/>
      <c r="DRJ273" s="254"/>
      <c r="DRK273" s="254"/>
      <c r="DRL273" s="254"/>
      <c r="DRM273" s="254"/>
      <c r="DRN273" s="254"/>
      <c r="DRO273" s="254"/>
      <c r="DRP273" s="254"/>
      <c r="DRQ273" s="254"/>
      <c r="DRR273" s="254"/>
      <c r="DRS273" s="254"/>
      <c r="DRT273" s="254"/>
      <c r="DRU273" s="254"/>
      <c r="DRV273" s="254"/>
      <c r="DRW273" s="254"/>
      <c r="DRX273" s="254"/>
      <c r="DRY273" s="254"/>
      <c r="DRZ273" s="254"/>
      <c r="DSA273" s="254"/>
      <c r="DSB273" s="254"/>
      <c r="DSC273" s="254"/>
      <c r="DSD273" s="254"/>
      <c r="DSE273" s="254"/>
      <c r="DSF273" s="254"/>
      <c r="DSG273" s="254"/>
      <c r="DSH273" s="254"/>
      <c r="DSI273" s="254"/>
      <c r="DSJ273" s="254"/>
      <c r="DSK273" s="254"/>
      <c r="DSL273" s="254"/>
      <c r="DSM273" s="254"/>
      <c r="DSN273" s="254"/>
      <c r="DSO273" s="254"/>
      <c r="DSP273" s="254"/>
      <c r="DSQ273" s="254"/>
      <c r="DSR273" s="254"/>
      <c r="DSS273" s="254"/>
      <c r="DST273" s="254"/>
      <c r="DSU273" s="254"/>
      <c r="DSV273" s="254"/>
      <c r="DSW273" s="254"/>
      <c r="DSX273" s="254"/>
      <c r="DSY273" s="254"/>
      <c r="DSZ273" s="254"/>
      <c r="DTA273" s="254"/>
      <c r="DTB273" s="254"/>
      <c r="DTC273" s="254"/>
      <c r="DTD273" s="254"/>
      <c r="DTE273" s="254"/>
      <c r="DTF273" s="254"/>
      <c r="DTG273" s="254"/>
      <c r="DTH273" s="254"/>
      <c r="DTI273" s="254"/>
      <c r="DTJ273" s="254"/>
      <c r="DTK273" s="254"/>
      <c r="DTL273" s="254"/>
      <c r="DTM273" s="254"/>
      <c r="DTN273" s="254"/>
      <c r="DTO273" s="254"/>
      <c r="DTP273" s="254"/>
      <c r="DTQ273" s="254"/>
      <c r="DTR273" s="254"/>
      <c r="DTS273" s="254"/>
      <c r="DTT273" s="254"/>
      <c r="DTU273" s="254"/>
      <c r="DTV273" s="254"/>
      <c r="DTW273" s="254"/>
      <c r="DTX273" s="254"/>
      <c r="DTY273" s="254"/>
      <c r="DTZ273" s="254"/>
      <c r="DUA273" s="254"/>
      <c r="DUB273" s="254"/>
      <c r="DUC273" s="254"/>
      <c r="DUD273" s="254"/>
      <c r="DUE273" s="254"/>
      <c r="DUF273" s="254"/>
      <c r="DUG273" s="254"/>
      <c r="DUH273" s="254"/>
      <c r="DUI273" s="254"/>
      <c r="DUJ273" s="254"/>
      <c r="DUK273" s="254"/>
      <c r="DUL273" s="254"/>
      <c r="DUM273" s="254"/>
      <c r="DUN273" s="254"/>
      <c r="DUO273" s="254"/>
      <c r="DUP273" s="254"/>
      <c r="DUQ273" s="254"/>
      <c r="DUR273" s="254"/>
      <c r="DUS273" s="254"/>
      <c r="DUT273" s="254"/>
      <c r="DUU273" s="254"/>
      <c r="DUV273" s="254"/>
      <c r="DUW273" s="254"/>
      <c r="DUX273" s="254"/>
      <c r="DUY273" s="254"/>
      <c r="DUZ273" s="254"/>
      <c r="DVA273" s="254"/>
      <c r="DVB273" s="254"/>
      <c r="DVC273" s="254"/>
      <c r="DVD273" s="254"/>
      <c r="DVE273" s="254"/>
      <c r="DVF273" s="254"/>
      <c r="DVG273" s="254"/>
      <c r="DVH273" s="254"/>
      <c r="DVI273" s="254"/>
      <c r="DVJ273" s="254"/>
      <c r="DVK273" s="254"/>
      <c r="DVL273" s="254"/>
      <c r="DVM273" s="254"/>
      <c r="DVN273" s="254"/>
      <c r="DVO273" s="254"/>
      <c r="DVP273" s="254"/>
      <c r="DVQ273" s="254"/>
      <c r="DVR273" s="254"/>
      <c r="DVS273" s="254"/>
      <c r="DVT273" s="254"/>
      <c r="DVU273" s="254"/>
      <c r="DVV273" s="254"/>
      <c r="DVW273" s="254"/>
      <c r="DVX273" s="254"/>
      <c r="DVY273" s="254"/>
      <c r="DVZ273" s="254"/>
      <c r="DWA273" s="254"/>
      <c r="DWB273" s="254"/>
      <c r="DWC273" s="254"/>
      <c r="DWD273" s="254"/>
      <c r="DWE273" s="254"/>
      <c r="DWF273" s="254"/>
      <c r="DWG273" s="254"/>
      <c r="DWH273" s="254"/>
      <c r="DWI273" s="254"/>
      <c r="DWJ273" s="254"/>
      <c r="DWK273" s="254"/>
      <c r="DWL273" s="254"/>
      <c r="DWM273" s="254"/>
      <c r="DWN273" s="254"/>
      <c r="DWO273" s="254"/>
      <c r="DWP273" s="254"/>
      <c r="DWQ273" s="254"/>
      <c r="DWR273" s="254"/>
      <c r="DWS273" s="254"/>
      <c r="DWT273" s="254"/>
      <c r="DWU273" s="254"/>
      <c r="DWV273" s="254"/>
      <c r="DWW273" s="254"/>
      <c r="DWX273" s="254"/>
      <c r="DWY273" s="254"/>
      <c r="DWZ273" s="254"/>
      <c r="DXA273" s="254"/>
      <c r="DXB273" s="254"/>
      <c r="DXC273" s="254"/>
      <c r="DXD273" s="254"/>
      <c r="DXE273" s="254"/>
      <c r="DXF273" s="254"/>
      <c r="DXG273" s="254"/>
      <c r="DXH273" s="254"/>
      <c r="DXI273" s="254"/>
      <c r="DXJ273" s="254"/>
      <c r="DXK273" s="254"/>
      <c r="DXL273" s="254"/>
      <c r="DXM273" s="254"/>
      <c r="DXN273" s="254"/>
      <c r="DXO273" s="254"/>
      <c r="DXP273" s="254"/>
      <c r="DXQ273" s="254"/>
      <c r="DXR273" s="254"/>
      <c r="DXS273" s="254"/>
      <c r="DXT273" s="254"/>
      <c r="DXU273" s="254"/>
      <c r="DXV273" s="254"/>
      <c r="DXW273" s="254"/>
      <c r="DXX273" s="254"/>
      <c r="DXY273" s="254"/>
      <c r="DXZ273" s="254"/>
      <c r="DYA273" s="254"/>
      <c r="DYB273" s="254"/>
      <c r="DYC273" s="254"/>
      <c r="DYD273" s="254"/>
      <c r="DYE273" s="254"/>
      <c r="DYF273" s="254"/>
      <c r="DYG273" s="254"/>
      <c r="DYH273" s="254"/>
      <c r="DYI273" s="254"/>
      <c r="DYJ273" s="254"/>
      <c r="DYK273" s="254"/>
      <c r="DYL273" s="254"/>
      <c r="DYM273" s="254"/>
      <c r="DYN273" s="254"/>
      <c r="DYO273" s="254"/>
      <c r="DYP273" s="254"/>
      <c r="DYQ273" s="254"/>
      <c r="DYR273" s="254"/>
      <c r="DYS273" s="254"/>
      <c r="DYT273" s="254"/>
      <c r="DYU273" s="254"/>
      <c r="DYV273" s="254"/>
      <c r="DYW273" s="254"/>
      <c r="DYX273" s="254"/>
      <c r="DYY273" s="254"/>
      <c r="DYZ273" s="254"/>
      <c r="DZA273" s="254"/>
      <c r="DZB273" s="254"/>
      <c r="DZC273" s="254"/>
      <c r="DZD273" s="254"/>
      <c r="DZE273" s="254"/>
      <c r="DZF273" s="254"/>
      <c r="DZG273" s="254"/>
      <c r="DZH273" s="254"/>
      <c r="DZI273" s="254"/>
      <c r="DZJ273" s="254"/>
      <c r="DZK273" s="254"/>
      <c r="DZL273" s="254"/>
      <c r="DZM273" s="254"/>
      <c r="DZN273" s="254"/>
      <c r="DZO273" s="254"/>
      <c r="DZP273" s="254"/>
      <c r="DZQ273" s="254"/>
      <c r="DZR273" s="254"/>
      <c r="DZS273" s="254"/>
      <c r="DZT273" s="254"/>
      <c r="DZU273" s="254"/>
      <c r="DZV273" s="254"/>
      <c r="DZW273" s="254"/>
      <c r="DZX273" s="254"/>
      <c r="DZY273" s="254"/>
      <c r="DZZ273" s="254"/>
      <c r="EAA273" s="254"/>
      <c r="EAB273" s="254"/>
      <c r="EAC273" s="254"/>
      <c r="EAD273" s="254"/>
      <c r="EAE273" s="254"/>
      <c r="EAF273" s="254"/>
      <c r="EAG273" s="254"/>
      <c r="EAH273" s="254"/>
      <c r="EAI273" s="254"/>
      <c r="EAJ273" s="254"/>
      <c r="EAK273" s="254"/>
      <c r="EAL273" s="254"/>
      <c r="EAM273" s="254"/>
      <c r="EAN273" s="254"/>
      <c r="EAO273" s="254"/>
      <c r="EAP273" s="254"/>
      <c r="EAQ273" s="254"/>
      <c r="EAR273" s="254"/>
      <c r="EAS273" s="254"/>
      <c r="EAT273" s="254"/>
      <c r="EAU273" s="254"/>
      <c r="EAV273" s="254"/>
      <c r="EAW273" s="254"/>
      <c r="EAX273" s="254"/>
      <c r="EAY273" s="254"/>
      <c r="EAZ273" s="254"/>
      <c r="EBA273" s="254"/>
      <c r="EBB273" s="254"/>
      <c r="EBC273" s="254"/>
      <c r="EBD273" s="254"/>
      <c r="EBE273" s="254"/>
      <c r="EBF273" s="254"/>
      <c r="EBG273" s="254"/>
      <c r="EBH273" s="254"/>
      <c r="EBI273" s="254"/>
      <c r="EBJ273" s="254"/>
      <c r="EBK273" s="254"/>
      <c r="EBL273" s="254"/>
      <c r="EBM273" s="254"/>
      <c r="EBN273" s="254"/>
      <c r="EBO273" s="254"/>
      <c r="EBP273" s="254"/>
      <c r="EBQ273" s="254"/>
      <c r="EBR273" s="254"/>
      <c r="EBS273" s="254"/>
      <c r="EBT273" s="254"/>
      <c r="EBU273" s="254"/>
      <c r="EBV273" s="254"/>
      <c r="EBW273" s="254"/>
      <c r="EBX273" s="254"/>
      <c r="EBY273" s="254"/>
      <c r="EBZ273" s="254"/>
      <c r="ECA273" s="254"/>
      <c r="ECB273" s="254"/>
      <c r="ECC273" s="254"/>
      <c r="ECD273" s="254"/>
      <c r="ECE273" s="254"/>
      <c r="ECF273" s="254"/>
      <c r="ECG273" s="254"/>
      <c r="ECH273" s="254"/>
      <c r="ECI273" s="254"/>
      <c r="ECJ273" s="254"/>
      <c r="ECK273" s="254"/>
      <c r="ECL273" s="254"/>
      <c r="ECM273" s="254"/>
      <c r="ECN273" s="254"/>
      <c r="ECO273" s="254"/>
      <c r="ECP273" s="254"/>
      <c r="ECQ273" s="254"/>
      <c r="ECR273" s="254"/>
      <c r="ECS273" s="254"/>
      <c r="ECT273" s="254"/>
      <c r="ECU273" s="254"/>
      <c r="ECV273" s="254"/>
      <c r="ECW273" s="254"/>
      <c r="ECX273" s="254"/>
      <c r="ECY273" s="254"/>
      <c r="ECZ273" s="254"/>
      <c r="EDA273" s="254"/>
      <c r="EDB273" s="254"/>
      <c r="EDC273" s="254"/>
      <c r="EDD273" s="254"/>
      <c r="EDE273" s="254"/>
      <c r="EDF273" s="254"/>
      <c r="EDG273" s="254"/>
      <c r="EDH273" s="254"/>
      <c r="EDI273" s="254"/>
      <c r="EDJ273" s="254"/>
      <c r="EDK273" s="254"/>
      <c r="EDL273" s="254"/>
      <c r="EDM273" s="254"/>
      <c r="EDN273" s="254"/>
      <c r="EDO273" s="254"/>
      <c r="EDP273" s="254"/>
      <c r="EDQ273" s="254"/>
      <c r="EDR273" s="254"/>
      <c r="EDS273" s="254"/>
      <c r="EDT273" s="254"/>
      <c r="EDU273" s="254"/>
      <c r="EDV273" s="254"/>
      <c r="EDW273" s="254"/>
      <c r="EDX273" s="254"/>
      <c r="EDY273" s="254"/>
      <c r="EDZ273" s="254"/>
      <c r="EEA273" s="254"/>
      <c r="EEB273" s="254"/>
      <c r="EEC273" s="254"/>
      <c r="EED273" s="254"/>
      <c r="EEE273" s="254"/>
      <c r="EEF273" s="254"/>
      <c r="EEG273" s="254"/>
      <c r="EEH273" s="254"/>
      <c r="EEI273" s="254"/>
      <c r="EEJ273" s="254"/>
      <c r="EEK273" s="254"/>
      <c r="EEL273" s="254"/>
      <c r="EEM273" s="254"/>
      <c r="EEN273" s="254"/>
      <c r="EEO273" s="254"/>
      <c r="EEP273" s="254"/>
      <c r="EEQ273" s="254"/>
      <c r="EER273" s="254"/>
      <c r="EES273" s="254"/>
      <c r="EET273" s="254"/>
      <c r="EEU273" s="254"/>
      <c r="EEV273" s="254"/>
      <c r="EEW273" s="254"/>
      <c r="EEX273" s="254"/>
      <c r="EEY273" s="254"/>
      <c r="EEZ273" s="254"/>
      <c r="EFA273" s="254"/>
      <c r="EFB273" s="254"/>
      <c r="EFC273" s="254"/>
      <c r="EFD273" s="254"/>
      <c r="EFE273" s="254"/>
      <c r="EFF273" s="254"/>
      <c r="EFG273" s="254"/>
      <c r="EFH273" s="254"/>
      <c r="EFI273" s="254"/>
      <c r="EFJ273" s="254"/>
      <c r="EFK273" s="254"/>
      <c r="EFL273" s="254"/>
      <c r="EFM273" s="254"/>
      <c r="EFN273" s="254"/>
      <c r="EFO273" s="254"/>
      <c r="EFP273" s="254"/>
      <c r="EFQ273" s="254"/>
      <c r="EFR273" s="254"/>
      <c r="EFS273" s="254"/>
      <c r="EFT273" s="254"/>
      <c r="EFU273" s="254"/>
      <c r="EFV273" s="254"/>
      <c r="EFW273" s="254"/>
      <c r="EFX273" s="254"/>
      <c r="EFY273" s="254"/>
      <c r="EFZ273" s="254"/>
      <c r="EGA273" s="254"/>
      <c r="EGB273" s="254"/>
      <c r="EGC273" s="254"/>
      <c r="EGD273" s="254"/>
      <c r="EGE273" s="254"/>
      <c r="EGF273" s="254"/>
      <c r="EGG273" s="254"/>
      <c r="EGH273" s="254"/>
      <c r="EGI273" s="254"/>
      <c r="EGJ273" s="254"/>
      <c r="EGK273" s="254"/>
      <c r="EGL273" s="254"/>
      <c r="EGM273" s="254"/>
      <c r="EGN273" s="254"/>
      <c r="EGO273" s="254"/>
      <c r="EGP273" s="254"/>
      <c r="EGQ273" s="254"/>
      <c r="EGR273" s="254"/>
      <c r="EGS273" s="254"/>
      <c r="EGT273" s="254"/>
      <c r="EGU273" s="254"/>
      <c r="EGV273" s="254"/>
      <c r="EGW273" s="254"/>
      <c r="EGX273" s="254"/>
      <c r="EGY273" s="254"/>
      <c r="EGZ273" s="254"/>
      <c r="EHA273" s="254"/>
      <c r="EHB273" s="254"/>
      <c r="EHC273" s="254"/>
      <c r="EHD273" s="254"/>
      <c r="EHE273" s="254"/>
      <c r="EHF273" s="254"/>
      <c r="EHG273" s="254"/>
      <c r="EHH273" s="254"/>
      <c r="EHI273" s="254"/>
      <c r="EHJ273" s="254"/>
      <c r="EHK273" s="254"/>
      <c r="EHL273" s="254"/>
      <c r="EHM273" s="254"/>
      <c r="EHN273" s="254"/>
      <c r="EHO273" s="254"/>
      <c r="EHP273" s="254"/>
      <c r="EHQ273" s="254"/>
      <c r="EHR273" s="254"/>
      <c r="EHS273" s="254"/>
      <c r="EHT273" s="254"/>
      <c r="EHU273" s="254"/>
      <c r="EHV273" s="254"/>
      <c r="EHW273" s="254"/>
      <c r="EHX273" s="254"/>
      <c r="EHY273" s="254"/>
      <c r="EHZ273" s="254"/>
      <c r="EIA273" s="254"/>
      <c r="EIB273" s="254"/>
      <c r="EIC273" s="254"/>
      <c r="EID273" s="254"/>
      <c r="EIE273" s="254"/>
      <c r="EIF273" s="254"/>
      <c r="EIG273" s="254"/>
      <c r="EIH273" s="254"/>
      <c r="EII273" s="254"/>
      <c r="EIJ273" s="254"/>
      <c r="EIK273" s="254"/>
      <c r="EIL273" s="254"/>
      <c r="EIM273" s="254"/>
      <c r="EIN273" s="254"/>
      <c r="EIO273" s="254"/>
      <c r="EIP273" s="254"/>
      <c r="EIQ273" s="254"/>
      <c r="EIR273" s="254"/>
      <c r="EIS273" s="254"/>
      <c r="EIT273" s="254"/>
      <c r="EIU273" s="254"/>
      <c r="EIV273" s="254"/>
      <c r="EIW273" s="254"/>
      <c r="EIX273" s="254"/>
      <c r="EIY273" s="254"/>
      <c r="EIZ273" s="254"/>
      <c r="EJA273" s="254"/>
      <c r="EJB273" s="254"/>
      <c r="EJC273" s="254"/>
      <c r="EJD273" s="254"/>
      <c r="EJE273" s="254"/>
      <c r="EJF273" s="254"/>
      <c r="EJG273" s="254"/>
      <c r="EJH273" s="254"/>
      <c r="EJI273" s="254"/>
      <c r="EJJ273" s="254"/>
      <c r="EJK273" s="254"/>
      <c r="EJL273" s="254"/>
      <c r="EJM273" s="254"/>
      <c r="EJN273" s="254"/>
      <c r="EJO273" s="254"/>
      <c r="EJP273" s="254"/>
      <c r="EJQ273" s="254"/>
      <c r="EJR273" s="254"/>
      <c r="EJS273" s="254"/>
      <c r="EJT273" s="254"/>
      <c r="EJU273" s="254"/>
      <c r="EJV273" s="254"/>
      <c r="EJW273" s="254"/>
      <c r="EJX273" s="254"/>
      <c r="EJY273" s="254"/>
      <c r="EJZ273" s="254"/>
      <c r="EKA273" s="254"/>
      <c r="EKB273" s="254"/>
      <c r="EKC273" s="254"/>
      <c r="EKD273" s="254"/>
      <c r="EKE273" s="254"/>
      <c r="EKF273" s="254"/>
      <c r="EKG273" s="254"/>
      <c r="EKH273" s="254"/>
      <c r="EKI273" s="254"/>
      <c r="EKJ273" s="254"/>
      <c r="EKK273" s="254"/>
      <c r="EKL273" s="254"/>
      <c r="EKM273" s="254"/>
      <c r="EKN273" s="254"/>
      <c r="EKO273" s="254"/>
      <c r="EKP273" s="254"/>
      <c r="EKQ273" s="254"/>
      <c r="EKR273" s="254"/>
      <c r="EKS273" s="254"/>
      <c r="EKT273" s="254"/>
      <c r="EKU273" s="254"/>
      <c r="EKV273" s="254"/>
      <c r="EKW273" s="254"/>
      <c r="EKX273" s="254"/>
      <c r="EKY273" s="254"/>
      <c r="EKZ273" s="254"/>
      <c r="ELA273" s="254"/>
      <c r="ELB273" s="254"/>
      <c r="ELC273" s="254"/>
      <c r="ELD273" s="254"/>
      <c r="ELE273" s="254"/>
      <c r="ELF273" s="254"/>
      <c r="ELG273" s="254"/>
      <c r="ELH273" s="254"/>
      <c r="ELI273" s="254"/>
      <c r="ELJ273" s="254"/>
      <c r="ELK273" s="254"/>
      <c r="ELL273" s="254"/>
      <c r="ELM273" s="254"/>
      <c r="ELN273" s="254"/>
      <c r="ELO273" s="254"/>
      <c r="ELP273" s="254"/>
      <c r="ELQ273" s="254"/>
      <c r="ELR273" s="254"/>
      <c r="ELS273" s="254"/>
      <c r="ELT273" s="254"/>
      <c r="ELU273" s="254"/>
      <c r="ELV273" s="254"/>
      <c r="ELW273" s="254"/>
      <c r="ELX273" s="254"/>
      <c r="ELY273" s="254"/>
      <c r="ELZ273" s="254"/>
      <c r="EMA273" s="254"/>
      <c r="EMB273" s="254"/>
      <c r="EMC273" s="254"/>
      <c r="EMD273" s="254"/>
      <c r="EME273" s="254"/>
      <c r="EMF273" s="254"/>
      <c r="EMG273" s="254"/>
      <c r="EMH273" s="254"/>
      <c r="EMI273" s="254"/>
      <c r="EMJ273" s="254"/>
      <c r="EMK273" s="254"/>
      <c r="EML273" s="254"/>
      <c r="EMM273" s="254"/>
      <c r="EMN273" s="254"/>
      <c r="EMO273" s="254"/>
      <c r="EMP273" s="254"/>
      <c r="EMQ273" s="254"/>
      <c r="EMR273" s="254"/>
      <c r="EMS273" s="254"/>
      <c r="EMT273" s="254"/>
      <c r="EMU273" s="254"/>
      <c r="EMV273" s="254"/>
      <c r="EMW273" s="254"/>
      <c r="EMX273" s="254"/>
      <c r="EMY273" s="254"/>
      <c r="EMZ273" s="254"/>
      <c r="ENA273" s="254"/>
      <c r="ENB273" s="254"/>
      <c r="ENC273" s="254"/>
      <c r="END273" s="254"/>
      <c r="ENE273" s="254"/>
      <c r="ENF273" s="254"/>
      <c r="ENG273" s="254"/>
      <c r="ENH273" s="254"/>
      <c r="ENI273" s="254"/>
      <c r="ENJ273" s="254"/>
      <c r="ENK273" s="254"/>
      <c r="ENL273" s="254"/>
      <c r="ENM273" s="254"/>
      <c r="ENN273" s="254"/>
      <c r="ENO273" s="254"/>
      <c r="ENP273" s="254"/>
      <c r="ENQ273" s="254"/>
      <c r="ENR273" s="254"/>
      <c r="ENS273" s="254"/>
      <c r="ENT273" s="254"/>
      <c r="ENU273" s="254"/>
      <c r="ENV273" s="254"/>
      <c r="ENW273" s="254"/>
      <c r="ENX273" s="254"/>
      <c r="ENY273" s="254"/>
      <c r="ENZ273" s="254"/>
      <c r="EOA273" s="254"/>
      <c r="EOB273" s="254"/>
      <c r="EOC273" s="254"/>
      <c r="EOD273" s="254"/>
      <c r="EOE273" s="254"/>
      <c r="EOF273" s="254"/>
      <c r="EOG273" s="254"/>
      <c r="EOH273" s="254"/>
      <c r="EOI273" s="254"/>
      <c r="EOJ273" s="254"/>
      <c r="EOK273" s="254"/>
      <c r="EOL273" s="254"/>
      <c r="EOM273" s="254"/>
      <c r="EON273" s="254"/>
      <c r="EOO273" s="254"/>
      <c r="EOP273" s="254"/>
      <c r="EOQ273" s="254"/>
      <c r="EOR273" s="254"/>
      <c r="EOS273" s="254"/>
      <c r="EOT273" s="254"/>
      <c r="EOU273" s="254"/>
      <c r="EOV273" s="254"/>
      <c r="EOW273" s="254"/>
      <c r="EOX273" s="254"/>
      <c r="EOY273" s="254"/>
      <c r="EOZ273" s="254"/>
      <c r="EPA273" s="254"/>
      <c r="EPB273" s="254"/>
      <c r="EPC273" s="254"/>
      <c r="EPD273" s="254"/>
      <c r="EPE273" s="254"/>
      <c r="EPF273" s="254"/>
      <c r="EPG273" s="254"/>
      <c r="EPH273" s="254"/>
      <c r="EPI273" s="254"/>
      <c r="EPJ273" s="254"/>
      <c r="EPK273" s="254"/>
      <c r="EPL273" s="254"/>
      <c r="EPM273" s="254"/>
      <c r="EPN273" s="254"/>
      <c r="EPO273" s="254"/>
      <c r="EPP273" s="254"/>
      <c r="EPQ273" s="254"/>
      <c r="EPR273" s="254"/>
      <c r="EPS273" s="254"/>
      <c r="EPT273" s="254"/>
      <c r="EPU273" s="254"/>
      <c r="EPV273" s="254"/>
      <c r="EPW273" s="254"/>
      <c r="EPX273" s="254"/>
      <c r="EPY273" s="254"/>
      <c r="EPZ273" s="254"/>
      <c r="EQA273" s="254"/>
      <c r="EQB273" s="254"/>
      <c r="EQC273" s="254"/>
      <c r="EQD273" s="254"/>
      <c r="EQE273" s="254"/>
      <c r="EQF273" s="254"/>
      <c r="EQG273" s="254"/>
      <c r="EQH273" s="254"/>
      <c r="EQI273" s="254"/>
      <c r="EQJ273" s="254"/>
      <c r="EQK273" s="254"/>
      <c r="EQL273" s="254"/>
      <c r="EQM273" s="254"/>
      <c r="EQN273" s="254"/>
      <c r="EQO273" s="254"/>
      <c r="EQP273" s="254"/>
      <c r="EQQ273" s="254"/>
      <c r="EQR273" s="254"/>
      <c r="EQS273" s="254"/>
      <c r="EQT273" s="254"/>
      <c r="EQU273" s="254"/>
      <c r="EQV273" s="254"/>
      <c r="EQW273" s="254"/>
      <c r="EQX273" s="254"/>
      <c r="EQY273" s="254"/>
      <c r="EQZ273" s="254"/>
      <c r="ERA273" s="254"/>
      <c r="ERB273" s="254"/>
      <c r="ERC273" s="254"/>
      <c r="ERD273" s="254"/>
      <c r="ERE273" s="254"/>
      <c r="ERF273" s="254"/>
      <c r="ERG273" s="254"/>
      <c r="ERH273" s="254"/>
      <c r="ERI273" s="254"/>
      <c r="ERJ273" s="254"/>
      <c r="ERK273" s="254"/>
      <c r="ERL273" s="254"/>
      <c r="ERM273" s="254"/>
      <c r="ERN273" s="254"/>
      <c r="ERO273" s="254"/>
      <c r="ERP273" s="254"/>
      <c r="ERQ273" s="254"/>
      <c r="ERR273" s="254"/>
      <c r="ERS273" s="254"/>
      <c r="ERT273" s="254"/>
      <c r="ERU273" s="254"/>
      <c r="ERV273" s="254"/>
      <c r="ERW273" s="254"/>
      <c r="ERX273" s="254"/>
      <c r="ERY273" s="254"/>
      <c r="ERZ273" s="254"/>
      <c r="ESA273" s="254"/>
      <c r="ESB273" s="254"/>
      <c r="ESC273" s="254"/>
      <c r="ESD273" s="254"/>
      <c r="ESE273" s="254"/>
      <c r="ESF273" s="254"/>
      <c r="ESG273" s="254"/>
      <c r="ESH273" s="254"/>
      <c r="ESI273" s="254"/>
      <c r="ESJ273" s="254"/>
      <c r="ESK273" s="254"/>
      <c r="ESL273" s="254"/>
      <c r="ESM273" s="254"/>
      <c r="ESN273" s="254"/>
      <c r="ESO273" s="254"/>
      <c r="ESP273" s="254"/>
      <c r="ESQ273" s="254"/>
      <c r="ESR273" s="254"/>
      <c r="ESS273" s="254"/>
      <c r="EST273" s="254"/>
      <c r="ESU273" s="254"/>
      <c r="ESV273" s="254"/>
      <c r="ESW273" s="254"/>
      <c r="ESX273" s="254"/>
      <c r="ESY273" s="254"/>
      <c r="ESZ273" s="254"/>
      <c r="ETA273" s="254"/>
      <c r="ETB273" s="254"/>
      <c r="ETC273" s="254"/>
      <c r="ETD273" s="254"/>
      <c r="ETE273" s="254"/>
      <c r="ETF273" s="254"/>
      <c r="ETG273" s="254"/>
      <c r="ETH273" s="254"/>
      <c r="ETI273" s="254"/>
      <c r="ETJ273" s="254"/>
      <c r="ETK273" s="254"/>
      <c r="ETL273" s="254"/>
      <c r="ETM273" s="254"/>
      <c r="ETN273" s="254"/>
      <c r="ETO273" s="254"/>
      <c r="ETP273" s="254"/>
      <c r="ETQ273" s="254"/>
      <c r="ETR273" s="254"/>
      <c r="ETS273" s="254"/>
      <c r="ETT273" s="254"/>
      <c r="ETU273" s="254"/>
      <c r="ETV273" s="254"/>
      <c r="ETW273" s="254"/>
      <c r="ETX273" s="254"/>
      <c r="ETY273" s="254"/>
      <c r="ETZ273" s="254"/>
      <c r="EUA273" s="254"/>
      <c r="EUB273" s="254"/>
      <c r="EUC273" s="254"/>
      <c r="EUD273" s="254"/>
      <c r="EUE273" s="254"/>
      <c r="EUF273" s="254"/>
      <c r="EUG273" s="254"/>
      <c r="EUH273" s="254"/>
      <c r="EUI273" s="254"/>
      <c r="EUJ273" s="254"/>
      <c r="EUK273" s="254"/>
      <c r="EUL273" s="254"/>
      <c r="EUM273" s="254"/>
      <c r="EUN273" s="254"/>
      <c r="EUO273" s="254"/>
      <c r="EUP273" s="254"/>
      <c r="EUQ273" s="254"/>
      <c r="EUR273" s="254"/>
      <c r="EUS273" s="254"/>
      <c r="EUT273" s="254"/>
      <c r="EUU273" s="254"/>
      <c r="EUV273" s="254"/>
      <c r="EUW273" s="254"/>
      <c r="EUX273" s="254"/>
      <c r="EUY273" s="254"/>
      <c r="EUZ273" s="254"/>
      <c r="EVA273" s="254"/>
      <c r="EVB273" s="254"/>
      <c r="EVC273" s="254"/>
      <c r="EVD273" s="254"/>
      <c r="EVE273" s="254"/>
      <c r="EVF273" s="254"/>
      <c r="EVG273" s="254"/>
      <c r="EVH273" s="254"/>
      <c r="EVI273" s="254"/>
      <c r="EVJ273" s="254"/>
      <c r="EVK273" s="254"/>
      <c r="EVL273" s="254"/>
      <c r="EVM273" s="254"/>
      <c r="EVN273" s="254"/>
      <c r="EVO273" s="254"/>
      <c r="EVP273" s="254"/>
      <c r="EVQ273" s="254"/>
      <c r="EVR273" s="254"/>
      <c r="EVS273" s="254"/>
      <c r="EVT273" s="254"/>
      <c r="EVU273" s="254"/>
      <c r="EVV273" s="254"/>
      <c r="EVW273" s="254"/>
      <c r="EVX273" s="254"/>
      <c r="EVY273" s="254"/>
      <c r="EVZ273" s="254"/>
      <c r="EWA273" s="254"/>
      <c r="EWB273" s="254"/>
      <c r="EWC273" s="254"/>
      <c r="EWD273" s="254"/>
      <c r="EWE273" s="254"/>
      <c r="EWF273" s="254"/>
      <c r="EWG273" s="254"/>
      <c r="EWH273" s="254"/>
      <c r="EWI273" s="254"/>
      <c r="EWJ273" s="254"/>
      <c r="EWK273" s="254"/>
      <c r="EWL273" s="254"/>
      <c r="EWM273" s="254"/>
      <c r="EWN273" s="254"/>
      <c r="EWO273" s="254"/>
      <c r="EWP273" s="254"/>
      <c r="EWQ273" s="254"/>
      <c r="EWR273" s="254"/>
      <c r="EWS273" s="254"/>
      <c r="EWT273" s="254"/>
      <c r="EWU273" s="254"/>
      <c r="EWV273" s="254"/>
      <c r="EWW273" s="254"/>
      <c r="EWX273" s="254"/>
      <c r="EWY273" s="254"/>
      <c r="EWZ273" s="254"/>
      <c r="EXA273" s="254"/>
      <c r="EXB273" s="254"/>
      <c r="EXC273" s="254"/>
      <c r="EXD273" s="254"/>
      <c r="EXE273" s="254"/>
      <c r="EXF273" s="254"/>
      <c r="EXG273" s="254"/>
      <c r="EXH273" s="254"/>
      <c r="EXI273" s="254"/>
      <c r="EXJ273" s="254"/>
      <c r="EXK273" s="254"/>
      <c r="EXL273" s="254"/>
      <c r="EXM273" s="254"/>
      <c r="EXN273" s="254"/>
      <c r="EXO273" s="254"/>
      <c r="EXP273" s="254"/>
      <c r="EXQ273" s="254"/>
      <c r="EXR273" s="254"/>
      <c r="EXS273" s="254"/>
      <c r="EXT273" s="254"/>
      <c r="EXU273" s="254"/>
      <c r="EXV273" s="254"/>
      <c r="EXW273" s="254"/>
      <c r="EXX273" s="254"/>
      <c r="EXY273" s="254"/>
      <c r="EXZ273" s="254"/>
      <c r="EYA273" s="254"/>
      <c r="EYB273" s="254"/>
      <c r="EYC273" s="254"/>
      <c r="EYD273" s="254"/>
      <c r="EYE273" s="254"/>
      <c r="EYF273" s="254"/>
      <c r="EYG273" s="254"/>
      <c r="EYH273" s="254"/>
      <c r="EYI273" s="254"/>
      <c r="EYJ273" s="254"/>
      <c r="EYK273" s="254"/>
      <c r="EYL273" s="254"/>
      <c r="EYM273" s="254"/>
      <c r="EYN273" s="254"/>
      <c r="EYO273" s="254"/>
      <c r="EYP273" s="254"/>
      <c r="EYQ273" s="254"/>
      <c r="EYR273" s="254"/>
      <c r="EYS273" s="254"/>
      <c r="EYT273" s="254"/>
      <c r="EYU273" s="254"/>
      <c r="EYV273" s="254"/>
      <c r="EYW273" s="254"/>
      <c r="EYX273" s="254"/>
      <c r="EYY273" s="254"/>
      <c r="EYZ273" s="254"/>
      <c r="EZA273" s="254"/>
      <c r="EZB273" s="254"/>
      <c r="EZC273" s="254"/>
      <c r="EZD273" s="254"/>
      <c r="EZE273" s="254"/>
      <c r="EZF273" s="254"/>
      <c r="EZG273" s="254"/>
      <c r="EZH273" s="254"/>
      <c r="EZI273" s="254"/>
      <c r="EZJ273" s="254"/>
      <c r="EZK273" s="254"/>
      <c r="EZL273" s="254"/>
      <c r="EZM273" s="254"/>
      <c r="EZN273" s="254"/>
      <c r="EZO273" s="254"/>
      <c r="EZP273" s="254"/>
      <c r="EZQ273" s="254"/>
      <c r="EZR273" s="254"/>
      <c r="EZS273" s="254"/>
      <c r="EZT273" s="254"/>
      <c r="EZU273" s="254"/>
      <c r="EZV273" s="254"/>
      <c r="EZW273" s="254"/>
      <c r="EZX273" s="254"/>
      <c r="EZY273" s="254"/>
      <c r="EZZ273" s="254"/>
      <c r="FAA273" s="254"/>
      <c r="FAB273" s="254"/>
      <c r="FAC273" s="254"/>
      <c r="FAD273" s="254"/>
      <c r="FAE273" s="254"/>
      <c r="FAF273" s="254"/>
      <c r="FAG273" s="254"/>
      <c r="FAH273" s="254"/>
      <c r="FAI273" s="254"/>
      <c r="FAJ273" s="254"/>
      <c r="FAK273" s="254"/>
      <c r="FAL273" s="254"/>
      <c r="FAM273" s="254"/>
      <c r="FAN273" s="254"/>
      <c r="FAO273" s="254"/>
      <c r="FAP273" s="254"/>
      <c r="FAQ273" s="254"/>
      <c r="FAR273" s="254"/>
      <c r="FAS273" s="254"/>
      <c r="FAT273" s="254"/>
      <c r="FAU273" s="254"/>
      <c r="FAV273" s="254"/>
      <c r="FAW273" s="254"/>
      <c r="FAX273" s="254"/>
      <c r="FAY273" s="254"/>
      <c r="FAZ273" s="254"/>
      <c r="FBA273" s="254"/>
      <c r="FBB273" s="254"/>
      <c r="FBC273" s="254"/>
      <c r="FBD273" s="254"/>
      <c r="FBE273" s="254"/>
      <c r="FBF273" s="254"/>
      <c r="FBG273" s="254"/>
      <c r="FBH273" s="254"/>
      <c r="FBI273" s="254"/>
      <c r="FBJ273" s="254"/>
      <c r="FBK273" s="254"/>
      <c r="FBL273" s="254"/>
      <c r="FBM273" s="254"/>
      <c r="FBN273" s="254"/>
      <c r="FBO273" s="254"/>
      <c r="FBP273" s="254"/>
      <c r="FBQ273" s="254"/>
      <c r="FBR273" s="254"/>
      <c r="FBS273" s="254"/>
      <c r="FBT273" s="254"/>
      <c r="FBU273" s="254"/>
      <c r="FBV273" s="254"/>
      <c r="FBW273" s="254"/>
      <c r="FBX273" s="254"/>
      <c r="FBY273" s="254"/>
      <c r="FBZ273" s="254"/>
      <c r="FCA273" s="254"/>
      <c r="FCB273" s="254"/>
      <c r="FCC273" s="254"/>
      <c r="FCD273" s="254"/>
      <c r="FCE273" s="254"/>
      <c r="FCF273" s="254"/>
      <c r="FCG273" s="254"/>
      <c r="FCH273" s="254"/>
      <c r="FCI273" s="254"/>
      <c r="FCJ273" s="254"/>
      <c r="FCK273" s="254"/>
      <c r="FCL273" s="254"/>
      <c r="FCM273" s="254"/>
      <c r="FCN273" s="254"/>
      <c r="FCO273" s="254"/>
      <c r="FCP273" s="254"/>
      <c r="FCQ273" s="254"/>
      <c r="FCR273" s="254"/>
      <c r="FCS273" s="254"/>
      <c r="FCT273" s="254"/>
      <c r="FCU273" s="254"/>
      <c r="FCV273" s="254"/>
      <c r="FCW273" s="254"/>
      <c r="FCX273" s="254"/>
      <c r="FCY273" s="254"/>
      <c r="FCZ273" s="254"/>
      <c r="FDA273" s="254"/>
      <c r="FDB273" s="254"/>
      <c r="FDC273" s="254"/>
      <c r="FDD273" s="254"/>
      <c r="FDE273" s="254"/>
      <c r="FDF273" s="254"/>
      <c r="FDG273" s="254"/>
      <c r="FDH273" s="254"/>
      <c r="FDI273" s="254"/>
      <c r="FDJ273" s="254"/>
      <c r="FDK273" s="254"/>
      <c r="FDL273" s="254"/>
      <c r="FDM273" s="254"/>
      <c r="FDN273" s="254"/>
      <c r="FDO273" s="254"/>
      <c r="FDP273" s="254"/>
      <c r="FDQ273" s="254"/>
      <c r="FDR273" s="254"/>
      <c r="FDS273" s="254"/>
      <c r="FDT273" s="254"/>
      <c r="FDU273" s="254"/>
      <c r="FDV273" s="254"/>
      <c r="FDW273" s="254"/>
      <c r="FDX273" s="254"/>
      <c r="FDY273" s="254"/>
      <c r="FDZ273" s="254"/>
      <c r="FEA273" s="254"/>
      <c r="FEB273" s="254"/>
      <c r="FEC273" s="254"/>
      <c r="FED273" s="254"/>
      <c r="FEE273" s="254"/>
      <c r="FEF273" s="254"/>
      <c r="FEG273" s="254"/>
      <c r="FEH273" s="254"/>
      <c r="FEI273" s="254"/>
      <c r="FEJ273" s="254"/>
      <c r="FEK273" s="254"/>
      <c r="FEL273" s="254"/>
      <c r="FEM273" s="254"/>
      <c r="FEN273" s="254"/>
      <c r="FEO273" s="254"/>
      <c r="FEP273" s="254"/>
      <c r="FEQ273" s="254"/>
      <c r="FER273" s="254"/>
      <c r="FES273" s="254"/>
      <c r="FET273" s="254"/>
      <c r="FEU273" s="254"/>
      <c r="FEV273" s="254"/>
      <c r="FEW273" s="254"/>
      <c r="FEX273" s="254"/>
      <c r="FEY273" s="254"/>
      <c r="FEZ273" s="254"/>
      <c r="FFA273" s="254"/>
      <c r="FFB273" s="254"/>
      <c r="FFC273" s="254"/>
      <c r="FFD273" s="254"/>
      <c r="FFE273" s="254"/>
      <c r="FFF273" s="254"/>
      <c r="FFG273" s="254"/>
      <c r="FFH273" s="254"/>
      <c r="FFI273" s="254"/>
      <c r="FFJ273" s="254"/>
      <c r="FFK273" s="254"/>
      <c r="FFL273" s="254"/>
      <c r="FFM273" s="254"/>
      <c r="FFN273" s="254"/>
      <c r="FFO273" s="254"/>
      <c r="FFP273" s="254"/>
      <c r="FFQ273" s="254"/>
      <c r="FFR273" s="254"/>
      <c r="FFS273" s="254"/>
      <c r="FFT273" s="254"/>
      <c r="FFU273" s="254"/>
      <c r="FFV273" s="254"/>
      <c r="FFW273" s="254"/>
      <c r="FFX273" s="254"/>
      <c r="FFY273" s="254"/>
      <c r="FFZ273" s="254"/>
      <c r="FGA273" s="254"/>
      <c r="FGB273" s="254"/>
      <c r="FGC273" s="254"/>
      <c r="FGD273" s="254"/>
      <c r="FGE273" s="254"/>
      <c r="FGF273" s="254"/>
      <c r="FGG273" s="254"/>
      <c r="FGH273" s="254"/>
      <c r="FGI273" s="254"/>
      <c r="FGJ273" s="254"/>
      <c r="FGK273" s="254"/>
      <c r="FGL273" s="254"/>
      <c r="FGM273" s="254"/>
      <c r="FGN273" s="254"/>
      <c r="FGO273" s="254"/>
      <c r="FGP273" s="254"/>
      <c r="FGQ273" s="254"/>
      <c r="FGR273" s="254"/>
      <c r="FGS273" s="254"/>
      <c r="FGT273" s="254"/>
      <c r="FGU273" s="254"/>
      <c r="FGV273" s="254"/>
      <c r="FGW273" s="254"/>
      <c r="FGX273" s="254"/>
      <c r="FGY273" s="254"/>
      <c r="FGZ273" s="254"/>
      <c r="FHA273" s="254"/>
      <c r="FHB273" s="254"/>
      <c r="FHC273" s="254"/>
      <c r="FHD273" s="254"/>
      <c r="FHE273" s="254"/>
      <c r="FHF273" s="254"/>
      <c r="FHG273" s="254"/>
      <c r="FHH273" s="254"/>
      <c r="FHI273" s="254"/>
      <c r="FHJ273" s="254"/>
      <c r="FHK273" s="254"/>
      <c r="FHL273" s="254"/>
      <c r="FHM273" s="254"/>
      <c r="FHN273" s="254"/>
      <c r="FHO273" s="254"/>
      <c r="FHP273" s="254"/>
      <c r="FHQ273" s="254"/>
      <c r="FHR273" s="254"/>
      <c r="FHS273" s="254"/>
      <c r="FHT273" s="254"/>
      <c r="FHU273" s="254"/>
      <c r="FHV273" s="254"/>
      <c r="FHW273" s="254"/>
      <c r="FHX273" s="254"/>
      <c r="FHY273" s="254"/>
      <c r="FHZ273" s="254"/>
      <c r="FIA273" s="254"/>
      <c r="FIB273" s="254"/>
      <c r="FIC273" s="254"/>
      <c r="FID273" s="254"/>
      <c r="FIE273" s="254"/>
      <c r="FIF273" s="254"/>
      <c r="FIG273" s="254"/>
      <c r="FIH273" s="254"/>
      <c r="FII273" s="254"/>
      <c r="FIJ273" s="254"/>
      <c r="FIK273" s="254"/>
      <c r="FIL273" s="254"/>
      <c r="FIM273" s="254"/>
      <c r="FIN273" s="254"/>
      <c r="FIO273" s="254"/>
      <c r="FIP273" s="254"/>
      <c r="FIQ273" s="254"/>
      <c r="FIR273" s="254"/>
      <c r="FIS273" s="254"/>
      <c r="FIT273" s="254"/>
      <c r="FIU273" s="254"/>
      <c r="FIV273" s="254"/>
      <c r="FIW273" s="254"/>
      <c r="FIX273" s="254"/>
      <c r="FIY273" s="254"/>
      <c r="FIZ273" s="254"/>
      <c r="FJA273" s="254"/>
      <c r="FJB273" s="254"/>
      <c r="FJC273" s="254"/>
      <c r="FJD273" s="254"/>
      <c r="FJE273" s="254"/>
      <c r="FJF273" s="254"/>
      <c r="FJG273" s="254"/>
      <c r="FJH273" s="254"/>
      <c r="FJI273" s="254"/>
      <c r="FJJ273" s="254"/>
      <c r="FJK273" s="254"/>
      <c r="FJL273" s="254"/>
      <c r="FJM273" s="254"/>
      <c r="FJN273" s="254"/>
      <c r="FJO273" s="254"/>
      <c r="FJP273" s="254"/>
      <c r="FJQ273" s="254"/>
      <c r="FJR273" s="254"/>
      <c r="FJS273" s="254"/>
      <c r="FJT273" s="254"/>
      <c r="FJU273" s="254"/>
      <c r="FJV273" s="254"/>
      <c r="FJW273" s="254"/>
      <c r="FJX273" s="254"/>
      <c r="FJY273" s="254"/>
      <c r="FJZ273" s="254"/>
      <c r="FKA273" s="254"/>
      <c r="FKB273" s="254"/>
      <c r="FKC273" s="254"/>
      <c r="FKD273" s="254"/>
      <c r="FKE273" s="254"/>
      <c r="FKF273" s="254"/>
      <c r="FKG273" s="254"/>
      <c r="FKH273" s="254"/>
      <c r="FKI273" s="254"/>
      <c r="FKJ273" s="254"/>
      <c r="FKK273" s="254"/>
      <c r="FKL273" s="254"/>
      <c r="FKM273" s="254"/>
      <c r="FKN273" s="254"/>
      <c r="FKO273" s="254"/>
      <c r="FKP273" s="254"/>
      <c r="FKQ273" s="254"/>
      <c r="FKR273" s="254"/>
      <c r="FKS273" s="254"/>
      <c r="FKT273" s="254"/>
      <c r="FKU273" s="254"/>
      <c r="FKV273" s="254"/>
      <c r="FKW273" s="254"/>
      <c r="FKX273" s="254"/>
      <c r="FKY273" s="254"/>
      <c r="FKZ273" s="254"/>
      <c r="FLA273" s="254"/>
      <c r="FLB273" s="254"/>
      <c r="FLC273" s="254"/>
      <c r="FLD273" s="254"/>
      <c r="FLE273" s="254"/>
      <c r="FLF273" s="254"/>
      <c r="FLG273" s="254"/>
      <c r="FLH273" s="254"/>
      <c r="FLI273" s="254"/>
      <c r="FLJ273" s="254"/>
      <c r="FLK273" s="254"/>
      <c r="FLL273" s="254"/>
      <c r="FLM273" s="254"/>
      <c r="FLN273" s="254"/>
      <c r="FLO273" s="254"/>
      <c r="FLP273" s="254"/>
      <c r="FLQ273" s="254"/>
      <c r="FLR273" s="254"/>
      <c r="FLS273" s="254"/>
      <c r="FLT273" s="254"/>
      <c r="FLU273" s="254"/>
      <c r="FLV273" s="254"/>
      <c r="FLW273" s="254"/>
      <c r="FLX273" s="254"/>
      <c r="FLY273" s="254"/>
      <c r="FLZ273" s="254"/>
      <c r="FMA273" s="254"/>
      <c r="FMB273" s="254"/>
      <c r="FMC273" s="254"/>
      <c r="FMD273" s="254"/>
      <c r="FME273" s="254"/>
      <c r="FMF273" s="254"/>
      <c r="FMG273" s="254"/>
      <c r="FMH273" s="254"/>
      <c r="FMI273" s="254"/>
      <c r="FMJ273" s="254"/>
      <c r="FMK273" s="254"/>
      <c r="FML273" s="254"/>
      <c r="FMM273" s="254"/>
      <c r="FMN273" s="254"/>
      <c r="FMO273" s="254"/>
      <c r="FMP273" s="254"/>
      <c r="FMQ273" s="254"/>
      <c r="FMR273" s="254"/>
      <c r="FMS273" s="254"/>
      <c r="FMT273" s="254"/>
      <c r="FMU273" s="254"/>
      <c r="FMV273" s="254"/>
      <c r="FMW273" s="254"/>
      <c r="FMX273" s="254"/>
      <c r="FMY273" s="254"/>
      <c r="FMZ273" s="254"/>
      <c r="FNA273" s="254"/>
      <c r="FNB273" s="254"/>
      <c r="FNC273" s="254"/>
      <c r="FND273" s="254"/>
      <c r="FNE273" s="254"/>
      <c r="FNF273" s="254"/>
      <c r="FNG273" s="254"/>
      <c r="FNH273" s="254"/>
      <c r="FNI273" s="254"/>
      <c r="FNJ273" s="254"/>
      <c r="FNK273" s="254"/>
      <c r="FNL273" s="254"/>
      <c r="FNM273" s="254"/>
      <c r="FNN273" s="254"/>
      <c r="FNO273" s="254"/>
      <c r="FNP273" s="254"/>
      <c r="FNQ273" s="254"/>
      <c r="FNR273" s="254"/>
      <c r="FNS273" s="254"/>
      <c r="FNT273" s="254"/>
      <c r="FNU273" s="254"/>
      <c r="FNV273" s="254"/>
      <c r="FNW273" s="254"/>
      <c r="FNX273" s="254"/>
      <c r="FNY273" s="254"/>
      <c r="FNZ273" s="254"/>
      <c r="FOA273" s="254"/>
      <c r="FOB273" s="254"/>
      <c r="FOC273" s="254"/>
      <c r="FOD273" s="254"/>
      <c r="FOE273" s="254"/>
      <c r="FOF273" s="254"/>
      <c r="FOG273" s="254"/>
      <c r="FOH273" s="254"/>
      <c r="FOI273" s="254"/>
      <c r="FOJ273" s="254"/>
      <c r="FOK273" s="254"/>
      <c r="FOL273" s="254"/>
      <c r="FOM273" s="254"/>
      <c r="FON273" s="254"/>
      <c r="FOO273" s="254"/>
      <c r="FOP273" s="254"/>
      <c r="FOQ273" s="254"/>
      <c r="FOR273" s="254"/>
      <c r="FOS273" s="254"/>
      <c r="FOT273" s="254"/>
      <c r="FOU273" s="254"/>
      <c r="FOV273" s="254"/>
      <c r="FOW273" s="254"/>
      <c r="FOX273" s="254"/>
      <c r="FOY273" s="254"/>
      <c r="FOZ273" s="254"/>
      <c r="FPA273" s="254"/>
      <c r="FPB273" s="254"/>
      <c r="FPC273" s="254"/>
      <c r="FPD273" s="254"/>
      <c r="FPE273" s="254"/>
      <c r="FPF273" s="254"/>
      <c r="FPG273" s="254"/>
      <c r="FPH273" s="254"/>
      <c r="FPI273" s="254"/>
      <c r="FPJ273" s="254"/>
      <c r="FPK273" s="254"/>
      <c r="FPL273" s="254"/>
      <c r="FPM273" s="254"/>
      <c r="FPN273" s="254"/>
      <c r="FPO273" s="254"/>
      <c r="FPP273" s="254"/>
      <c r="FPQ273" s="254"/>
      <c r="FPR273" s="254"/>
      <c r="FPS273" s="254"/>
      <c r="FPT273" s="254"/>
      <c r="FPU273" s="254"/>
      <c r="FPV273" s="254"/>
      <c r="FPW273" s="254"/>
      <c r="FPX273" s="254"/>
      <c r="FPY273" s="254"/>
      <c r="FPZ273" s="254"/>
      <c r="FQA273" s="254"/>
      <c r="FQB273" s="254"/>
      <c r="FQC273" s="254"/>
      <c r="FQD273" s="254"/>
      <c r="FQE273" s="254"/>
      <c r="FQF273" s="254"/>
      <c r="FQG273" s="254"/>
      <c r="FQH273" s="254"/>
      <c r="FQI273" s="254"/>
      <c r="FQJ273" s="254"/>
      <c r="FQK273" s="254"/>
      <c r="FQL273" s="254"/>
      <c r="FQM273" s="254"/>
      <c r="FQN273" s="254"/>
      <c r="FQO273" s="254"/>
      <c r="FQP273" s="254"/>
      <c r="FQQ273" s="254"/>
      <c r="FQR273" s="254"/>
      <c r="FQS273" s="254"/>
      <c r="FQT273" s="254"/>
      <c r="FQU273" s="254"/>
      <c r="FQV273" s="254"/>
      <c r="FQW273" s="254"/>
      <c r="FQX273" s="254"/>
      <c r="FQY273" s="254"/>
      <c r="FQZ273" s="254"/>
      <c r="FRA273" s="254"/>
      <c r="FRB273" s="254"/>
      <c r="FRC273" s="254"/>
      <c r="FRD273" s="254"/>
      <c r="FRE273" s="254"/>
      <c r="FRF273" s="254"/>
      <c r="FRG273" s="254"/>
      <c r="FRH273" s="254"/>
      <c r="FRI273" s="254"/>
      <c r="FRJ273" s="254"/>
      <c r="FRK273" s="254"/>
      <c r="FRL273" s="254"/>
      <c r="FRM273" s="254"/>
      <c r="FRN273" s="254"/>
      <c r="FRO273" s="254"/>
      <c r="FRP273" s="254"/>
      <c r="FRQ273" s="254"/>
      <c r="FRR273" s="254"/>
      <c r="FRS273" s="254"/>
      <c r="FRT273" s="254"/>
      <c r="FRU273" s="254"/>
      <c r="FRV273" s="254"/>
      <c r="FRW273" s="254"/>
      <c r="FRX273" s="254"/>
      <c r="FRY273" s="254"/>
      <c r="FRZ273" s="254"/>
      <c r="FSA273" s="254"/>
      <c r="FSB273" s="254"/>
      <c r="FSC273" s="254"/>
      <c r="FSD273" s="254"/>
      <c r="FSE273" s="254"/>
      <c r="FSF273" s="254"/>
      <c r="FSG273" s="254"/>
      <c r="FSH273" s="254"/>
      <c r="FSI273" s="254"/>
      <c r="FSJ273" s="254"/>
      <c r="FSK273" s="254"/>
      <c r="FSL273" s="254"/>
      <c r="FSM273" s="254"/>
      <c r="FSN273" s="254"/>
      <c r="FSO273" s="254"/>
      <c r="FSP273" s="254"/>
      <c r="FSQ273" s="254"/>
      <c r="FSR273" s="254"/>
      <c r="FSS273" s="254"/>
      <c r="FST273" s="254"/>
      <c r="FSU273" s="254"/>
      <c r="FSV273" s="254"/>
      <c r="FSW273" s="254"/>
      <c r="FSX273" s="254"/>
      <c r="FSY273" s="254"/>
      <c r="FSZ273" s="254"/>
      <c r="FTA273" s="254"/>
      <c r="FTB273" s="254"/>
      <c r="FTC273" s="254"/>
      <c r="FTD273" s="254"/>
      <c r="FTE273" s="254"/>
      <c r="FTF273" s="254"/>
      <c r="FTG273" s="254"/>
      <c r="FTH273" s="254"/>
      <c r="FTI273" s="254"/>
      <c r="FTJ273" s="254"/>
      <c r="FTK273" s="254"/>
      <c r="FTL273" s="254"/>
      <c r="FTM273" s="254"/>
      <c r="FTN273" s="254"/>
      <c r="FTO273" s="254"/>
      <c r="FTP273" s="254"/>
      <c r="FTQ273" s="254"/>
      <c r="FTR273" s="254"/>
      <c r="FTS273" s="254"/>
      <c r="FTT273" s="254"/>
      <c r="FTU273" s="254"/>
      <c r="FTV273" s="254"/>
      <c r="FTW273" s="254"/>
      <c r="FTX273" s="254"/>
      <c r="FTY273" s="254"/>
      <c r="FTZ273" s="254"/>
      <c r="FUA273" s="254"/>
      <c r="FUB273" s="254"/>
      <c r="FUC273" s="254"/>
      <c r="FUD273" s="254"/>
      <c r="FUE273" s="254"/>
      <c r="FUF273" s="254"/>
      <c r="FUG273" s="254"/>
      <c r="FUH273" s="254"/>
      <c r="FUI273" s="254"/>
      <c r="FUJ273" s="254"/>
      <c r="FUK273" s="254"/>
      <c r="FUL273" s="254"/>
      <c r="FUM273" s="254"/>
      <c r="FUN273" s="254"/>
      <c r="FUO273" s="254"/>
      <c r="FUP273" s="254"/>
      <c r="FUQ273" s="254"/>
      <c r="FUR273" s="254"/>
      <c r="FUS273" s="254"/>
      <c r="FUT273" s="254"/>
      <c r="FUU273" s="254"/>
      <c r="FUV273" s="254"/>
      <c r="FUW273" s="254"/>
      <c r="FUX273" s="254"/>
      <c r="FUY273" s="254"/>
      <c r="FUZ273" s="254"/>
      <c r="FVA273" s="254"/>
      <c r="FVB273" s="254"/>
      <c r="FVC273" s="254"/>
      <c r="FVD273" s="254"/>
      <c r="FVE273" s="254"/>
      <c r="FVF273" s="254"/>
      <c r="FVG273" s="254"/>
      <c r="FVH273" s="254"/>
      <c r="FVI273" s="254"/>
      <c r="FVJ273" s="254"/>
      <c r="FVK273" s="254"/>
      <c r="FVL273" s="254"/>
      <c r="FVM273" s="254"/>
      <c r="FVN273" s="254"/>
      <c r="FVO273" s="254"/>
      <c r="FVP273" s="254"/>
      <c r="FVQ273" s="254"/>
      <c r="FVR273" s="254"/>
      <c r="FVS273" s="254"/>
      <c r="FVT273" s="254"/>
      <c r="FVU273" s="254"/>
      <c r="FVV273" s="254"/>
      <c r="FVW273" s="254"/>
      <c r="FVX273" s="254"/>
      <c r="FVY273" s="254"/>
      <c r="FVZ273" s="254"/>
      <c r="FWA273" s="254"/>
      <c r="FWB273" s="254"/>
      <c r="FWC273" s="254"/>
      <c r="FWD273" s="254"/>
      <c r="FWE273" s="254"/>
      <c r="FWF273" s="254"/>
      <c r="FWG273" s="254"/>
      <c r="FWH273" s="254"/>
      <c r="FWI273" s="254"/>
      <c r="FWJ273" s="254"/>
      <c r="FWK273" s="254"/>
      <c r="FWL273" s="254"/>
      <c r="FWM273" s="254"/>
      <c r="FWN273" s="254"/>
      <c r="FWO273" s="254"/>
      <c r="FWP273" s="254"/>
      <c r="FWQ273" s="254"/>
      <c r="FWR273" s="254"/>
      <c r="FWS273" s="254"/>
      <c r="FWT273" s="254"/>
      <c r="FWU273" s="254"/>
      <c r="FWV273" s="254"/>
      <c r="FWW273" s="254"/>
      <c r="FWX273" s="254"/>
      <c r="FWY273" s="254"/>
      <c r="FWZ273" s="254"/>
      <c r="FXA273" s="254"/>
      <c r="FXB273" s="254"/>
      <c r="FXC273" s="254"/>
      <c r="FXD273" s="254"/>
      <c r="FXE273" s="254"/>
      <c r="FXF273" s="254"/>
      <c r="FXG273" s="254"/>
      <c r="FXH273" s="254"/>
      <c r="FXI273" s="254"/>
      <c r="FXJ273" s="254"/>
      <c r="FXK273" s="254"/>
      <c r="FXL273" s="254"/>
      <c r="FXM273" s="254"/>
      <c r="FXN273" s="254"/>
      <c r="FXO273" s="254"/>
      <c r="FXP273" s="254"/>
      <c r="FXQ273" s="254"/>
      <c r="FXR273" s="254"/>
      <c r="FXS273" s="254"/>
      <c r="FXT273" s="254"/>
      <c r="FXU273" s="254"/>
      <c r="FXV273" s="254"/>
      <c r="FXW273" s="254"/>
      <c r="FXX273" s="254"/>
      <c r="FXY273" s="254"/>
      <c r="FXZ273" s="254"/>
      <c r="FYA273" s="254"/>
      <c r="FYB273" s="254"/>
      <c r="FYC273" s="254"/>
      <c r="FYD273" s="254"/>
      <c r="FYE273" s="254"/>
      <c r="FYF273" s="254"/>
      <c r="FYG273" s="254"/>
      <c r="FYH273" s="254"/>
      <c r="FYI273" s="254"/>
      <c r="FYJ273" s="254"/>
      <c r="FYK273" s="254"/>
      <c r="FYL273" s="254"/>
      <c r="FYM273" s="254"/>
      <c r="FYN273" s="254"/>
      <c r="FYO273" s="254"/>
      <c r="FYP273" s="254"/>
      <c r="FYQ273" s="254"/>
      <c r="FYR273" s="254"/>
      <c r="FYS273" s="254"/>
      <c r="FYT273" s="254"/>
      <c r="FYU273" s="254"/>
      <c r="FYV273" s="254"/>
      <c r="FYW273" s="254"/>
      <c r="FYX273" s="254"/>
      <c r="FYY273" s="254"/>
      <c r="FYZ273" s="254"/>
      <c r="FZA273" s="254"/>
      <c r="FZB273" s="254"/>
      <c r="FZC273" s="254"/>
      <c r="FZD273" s="254"/>
      <c r="FZE273" s="254"/>
      <c r="FZF273" s="254"/>
      <c r="FZG273" s="254"/>
      <c r="FZH273" s="254"/>
      <c r="FZI273" s="254"/>
      <c r="FZJ273" s="254"/>
      <c r="FZK273" s="254"/>
      <c r="FZL273" s="254"/>
      <c r="FZM273" s="254"/>
      <c r="FZN273" s="254"/>
      <c r="FZO273" s="254"/>
      <c r="FZP273" s="254"/>
      <c r="FZQ273" s="254"/>
      <c r="FZR273" s="254"/>
      <c r="FZS273" s="254"/>
      <c r="FZT273" s="254"/>
      <c r="FZU273" s="254"/>
      <c r="FZV273" s="254"/>
      <c r="FZW273" s="254"/>
      <c r="FZX273" s="254"/>
      <c r="FZY273" s="254"/>
      <c r="FZZ273" s="254"/>
      <c r="GAA273" s="254"/>
      <c r="GAB273" s="254"/>
      <c r="GAC273" s="254"/>
      <c r="GAD273" s="254"/>
      <c r="GAE273" s="254"/>
      <c r="GAF273" s="254"/>
      <c r="GAG273" s="254"/>
      <c r="GAH273" s="254"/>
      <c r="GAI273" s="254"/>
      <c r="GAJ273" s="254"/>
      <c r="GAK273" s="254"/>
      <c r="GAL273" s="254"/>
      <c r="GAM273" s="254"/>
      <c r="GAN273" s="254"/>
      <c r="GAO273" s="254"/>
      <c r="GAP273" s="254"/>
      <c r="GAQ273" s="254"/>
      <c r="GAR273" s="254"/>
      <c r="GAS273" s="254"/>
      <c r="GAT273" s="254"/>
      <c r="GAU273" s="254"/>
      <c r="GAV273" s="254"/>
      <c r="GAW273" s="254"/>
      <c r="GAX273" s="254"/>
      <c r="GAY273" s="254"/>
      <c r="GAZ273" s="254"/>
      <c r="GBA273" s="254"/>
      <c r="GBB273" s="254"/>
      <c r="GBC273" s="254"/>
      <c r="GBD273" s="254"/>
      <c r="GBE273" s="254"/>
      <c r="GBF273" s="254"/>
      <c r="GBG273" s="254"/>
      <c r="GBH273" s="254"/>
      <c r="GBI273" s="254"/>
      <c r="GBJ273" s="254"/>
      <c r="GBK273" s="254"/>
      <c r="GBL273" s="254"/>
      <c r="GBM273" s="254"/>
      <c r="GBN273" s="254"/>
      <c r="GBO273" s="254"/>
      <c r="GBP273" s="254"/>
      <c r="GBQ273" s="254"/>
      <c r="GBR273" s="254"/>
      <c r="GBS273" s="254"/>
      <c r="GBT273" s="254"/>
      <c r="GBU273" s="254"/>
      <c r="GBV273" s="254"/>
      <c r="GBW273" s="254"/>
      <c r="GBX273" s="254"/>
      <c r="GBY273" s="254"/>
      <c r="GBZ273" s="254"/>
      <c r="GCA273" s="254"/>
      <c r="GCB273" s="254"/>
      <c r="GCC273" s="254"/>
      <c r="GCD273" s="254"/>
      <c r="GCE273" s="254"/>
      <c r="GCF273" s="254"/>
      <c r="GCG273" s="254"/>
      <c r="GCH273" s="254"/>
      <c r="GCI273" s="254"/>
      <c r="GCJ273" s="254"/>
      <c r="GCK273" s="254"/>
      <c r="GCL273" s="254"/>
      <c r="GCM273" s="254"/>
      <c r="GCN273" s="254"/>
      <c r="GCO273" s="254"/>
      <c r="GCP273" s="254"/>
      <c r="GCQ273" s="254"/>
      <c r="GCR273" s="254"/>
      <c r="GCS273" s="254"/>
      <c r="GCT273" s="254"/>
      <c r="GCU273" s="254"/>
      <c r="GCV273" s="254"/>
      <c r="GCW273" s="254"/>
      <c r="GCX273" s="254"/>
      <c r="GCY273" s="254"/>
      <c r="GCZ273" s="254"/>
      <c r="GDA273" s="254"/>
      <c r="GDB273" s="254"/>
      <c r="GDC273" s="254"/>
      <c r="GDD273" s="254"/>
      <c r="GDE273" s="254"/>
      <c r="GDF273" s="254"/>
      <c r="GDG273" s="254"/>
      <c r="GDH273" s="254"/>
      <c r="GDI273" s="254"/>
      <c r="GDJ273" s="254"/>
      <c r="GDK273" s="254"/>
      <c r="GDL273" s="254"/>
      <c r="GDM273" s="254"/>
      <c r="GDN273" s="254"/>
      <c r="GDO273" s="254"/>
      <c r="GDP273" s="254"/>
      <c r="GDQ273" s="254"/>
      <c r="GDR273" s="254"/>
      <c r="GDS273" s="254"/>
      <c r="GDT273" s="254"/>
      <c r="GDU273" s="254"/>
      <c r="GDV273" s="254"/>
      <c r="GDW273" s="254"/>
      <c r="GDX273" s="254"/>
      <c r="GDY273" s="254"/>
      <c r="GDZ273" s="254"/>
      <c r="GEA273" s="254"/>
      <c r="GEB273" s="254"/>
      <c r="GEC273" s="254"/>
      <c r="GED273" s="254"/>
      <c r="GEE273" s="254"/>
      <c r="GEF273" s="254"/>
      <c r="GEG273" s="254"/>
      <c r="GEH273" s="254"/>
      <c r="GEI273" s="254"/>
      <c r="GEJ273" s="254"/>
      <c r="GEK273" s="254"/>
      <c r="GEL273" s="254"/>
      <c r="GEM273" s="254"/>
      <c r="GEN273" s="254"/>
      <c r="GEO273" s="254"/>
      <c r="GEP273" s="254"/>
      <c r="GEQ273" s="254"/>
      <c r="GER273" s="254"/>
      <c r="GES273" s="254"/>
      <c r="GET273" s="254"/>
      <c r="GEU273" s="254"/>
      <c r="GEV273" s="254"/>
      <c r="GEW273" s="254"/>
      <c r="GEX273" s="254"/>
      <c r="GEY273" s="254"/>
      <c r="GEZ273" s="254"/>
      <c r="GFA273" s="254"/>
      <c r="GFB273" s="254"/>
      <c r="GFC273" s="254"/>
      <c r="GFD273" s="254"/>
      <c r="GFE273" s="254"/>
      <c r="GFF273" s="254"/>
      <c r="GFG273" s="254"/>
      <c r="GFH273" s="254"/>
      <c r="GFI273" s="254"/>
      <c r="GFJ273" s="254"/>
      <c r="GFK273" s="254"/>
      <c r="GFL273" s="254"/>
      <c r="GFM273" s="254"/>
      <c r="GFN273" s="254"/>
      <c r="GFO273" s="254"/>
      <c r="GFP273" s="254"/>
      <c r="GFQ273" s="254"/>
      <c r="GFR273" s="254"/>
      <c r="GFS273" s="254"/>
      <c r="GFT273" s="254"/>
      <c r="GFU273" s="254"/>
      <c r="GFV273" s="254"/>
      <c r="GFW273" s="254"/>
      <c r="GFX273" s="254"/>
      <c r="GFY273" s="254"/>
      <c r="GFZ273" s="254"/>
      <c r="GGA273" s="254"/>
      <c r="GGB273" s="254"/>
      <c r="GGC273" s="254"/>
      <c r="GGD273" s="254"/>
      <c r="GGE273" s="254"/>
      <c r="GGF273" s="254"/>
      <c r="GGG273" s="254"/>
      <c r="GGH273" s="254"/>
      <c r="GGI273" s="254"/>
      <c r="GGJ273" s="254"/>
      <c r="GGK273" s="254"/>
      <c r="GGL273" s="254"/>
      <c r="GGM273" s="254"/>
      <c r="GGN273" s="254"/>
      <c r="GGO273" s="254"/>
      <c r="GGP273" s="254"/>
      <c r="GGQ273" s="254"/>
      <c r="GGR273" s="254"/>
      <c r="GGS273" s="254"/>
      <c r="GGT273" s="254"/>
      <c r="GGU273" s="254"/>
      <c r="GGV273" s="254"/>
      <c r="GGW273" s="254"/>
      <c r="GGX273" s="254"/>
      <c r="GGY273" s="254"/>
      <c r="GGZ273" s="254"/>
      <c r="GHA273" s="254"/>
      <c r="GHB273" s="254"/>
      <c r="GHC273" s="254"/>
      <c r="GHD273" s="254"/>
      <c r="GHE273" s="254"/>
      <c r="GHF273" s="254"/>
      <c r="GHG273" s="254"/>
      <c r="GHH273" s="254"/>
      <c r="GHI273" s="254"/>
      <c r="GHJ273" s="254"/>
      <c r="GHK273" s="254"/>
      <c r="GHL273" s="254"/>
      <c r="GHM273" s="254"/>
      <c r="GHN273" s="254"/>
      <c r="GHO273" s="254"/>
      <c r="GHP273" s="254"/>
      <c r="GHQ273" s="254"/>
      <c r="GHR273" s="254"/>
      <c r="GHS273" s="254"/>
      <c r="GHT273" s="254"/>
      <c r="GHU273" s="254"/>
      <c r="GHV273" s="254"/>
      <c r="GHW273" s="254"/>
      <c r="GHX273" s="254"/>
      <c r="GHY273" s="254"/>
      <c r="GHZ273" s="254"/>
      <c r="GIA273" s="254"/>
      <c r="GIB273" s="254"/>
      <c r="GIC273" s="254"/>
      <c r="GID273" s="254"/>
      <c r="GIE273" s="254"/>
      <c r="GIF273" s="254"/>
      <c r="GIG273" s="254"/>
      <c r="GIH273" s="254"/>
      <c r="GII273" s="254"/>
      <c r="GIJ273" s="254"/>
      <c r="GIK273" s="254"/>
      <c r="GIL273" s="254"/>
      <c r="GIM273" s="254"/>
      <c r="GIN273" s="254"/>
      <c r="GIO273" s="254"/>
      <c r="GIP273" s="254"/>
      <c r="GIQ273" s="254"/>
      <c r="GIR273" s="254"/>
      <c r="GIS273" s="254"/>
      <c r="GIT273" s="254"/>
      <c r="GIU273" s="254"/>
      <c r="GIV273" s="254"/>
      <c r="GIW273" s="254"/>
      <c r="GIX273" s="254"/>
      <c r="GIY273" s="254"/>
      <c r="GIZ273" s="254"/>
      <c r="GJA273" s="254"/>
      <c r="GJB273" s="254"/>
      <c r="GJC273" s="254"/>
      <c r="GJD273" s="254"/>
      <c r="GJE273" s="254"/>
      <c r="GJF273" s="254"/>
      <c r="GJG273" s="254"/>
      <c r="GJH273" s="254"/>
      <c r="GJI273" s="254"/>
      <c r="GJJ273" s="254"/>
      <c r="GJK273" s="254"/>
      <c r="GJL273" s="254"/>
      <c r="GJM273" s="254"/>
      <c r="GJN273" s="254"/>
      <c r="GJO273" s="254"/>
      <c r="GJP273" s="254"/>
      <c r="GJQ273" s="254"/>
      <c r="GJR273" s="254"/>
      <c r="GJS273" s="254"/>
      <c r="GJT273" s="254"/>
      <c r="GJU273" s="254"/>
      <c r="GJV273" s="254"/>
      <c r="GJW273" s="254"/>
      <c r="GJX273" s="254"/>
      <c r="GJY273" s="254"/>
      <c r="GJZ273" s="254"/>
      <c r="GKA273" s="254"/>
      <c r="GKB273" s="254"/>
      <c r="GKC273" s="254"/>
      <c r="GKD273" s="254"/>
      <c r="GKE273" s="254"/>
      <c r="GKF273" s="254"/>
      <c r="GKG273" s="254"/>
      <c r="GKH273" s="254"/>
      <c r="GKI273" s="254"/>
      <c r="GKJ273" s="254"/>
      <c r="GKK273" s="254"/>
      <c r="GKL273" s="254"/>
      <c r="GKM273" s="254"/>
      <c r="GKN273" s="254"/>
      <c r="GKO273" s="254"/>
      <c r="GKP273" s="254"/>
      <c r="GKQ273" s="254"/>
      <c r="GKR273" s="254"/>
      <c r="GKS273" s="254"/>
      <c r="GKT273" s="254"/>
      <c r="GKU273" s="254"/>
      <c r="GKV273" s="254"/>
      <c r="GKW273" s="254"/>
      <c r="GKX273" s="254"/>
      <c r="GKY273" s="254"/>
      <c r="GKZ273" s="254"/>
      <c r="GLA273" s="254"/>
      <c r="GLB273" s="254"/>
      <c r="GLC273" s="254"/>
      <c r="GLD273" s="254"/>
      <c r="GLE273" s="254"/>
      <c r="GLF273" s="254"/>
      <c r="GLG273" s="254"/>
      <c r="GLH273" s="254"/>
      <c r="GLI273" s="254"/>
      <c r="GLJ273" s="254"/>
      <c r="GLK273" s="254"/>
      <c r="GLL273" s="254"/>
      <c r="GLM273" s="254"/>
      <c r="GLN273" s="254"/>
      <c r="GLO273" s="254"/>
      <c r="GLP273" s="254"/>
      <c r="GLQ273" s="254"/>
      <c r="GLR273" s="254"/>
      <c r="GLS273" s="254"/>
      <c r="GLT273" s="254"/>
      <c r="GLU273" s="254"/>
      <c r="GLV273" s="254"/>
      <c r="GLW273" s="254"/>
      <c r="GLX273" s="254"/>
      <c r="GLY273" s="254"/>
      <c r="GLZ273" s="254"/>
      <c r="GMA273" s="254"/>
      <c r="GMB273" s="254"/>
      <c r="GMC273" s="254"/>
      <c r="GMD273" s="254"/>
      <c r="GME273" s="254"/>
      <c r="GMF273" s="254"/>
      <c r="GMG273" s="254"/>
      <c r="GMH273" s="254"/>
      <c r="GMI273" s="254"/>
      <c r="GMJ273" s="254"/>
      <c r="GMK273" s="254"/>
      <c r="GML273" s="254"/>
      <c r="GMM273" s="254"/>
      <c r="GMN273" s="254"/>
      <c r="GMO273" s="254"/>
      <c r="GMP273" s="254"/>
      <c r="GMQ273" s="254"/>
      <c r="GMR273" s="254"/>
      <c r="GMS273" s="254"/>
      <c r="GMT273" s="254"/>
      <c r="GMU273" s="254"/>
      <c r="GMV273" s="254"/>
      <c r="GMW273" s="254"/>
      <c r="GMX273" s="254"/>
      <c r="GMY273" s="254"/>
      <c r="GMZ273" s="254"/>
      <c r="GNA273" s="254"/>
      <c r="GNB273" s="254"/>
      <c r="GNC273" s="254"/>
      <c r="GND273" s="254"/>
      <c r="GNE273" s="254"/>
      <c r="GNF273" s="254"/>
      <c r="GNG273" s="254"/>
      <c r="GNH273" s="254"/>
      <c r="GNI273" s="254"/>
      <c r="GNJ273" s="254"/>
      <c r="GNK273" s="254"/>
      <c r="GNL273" s="254"/>
      <c r="GNM273" s="254"/>
      <c r="GNN273" s="254"/>
      <c r="GNO273" s="254"/>
      <c r="GNP273" s="254"/>
      <c r="GNQ273" s="254"/>
      <c r="GNR273" s="254"/>
      <c r="GNS273" s="254"/>
      <c r="GNT273" s="254"/>
      <c r="GNU273" s="254"/>
      <c r="GNV273" s="254"/>
      <c r="GNW273" s="254"/>
      <c r="GNX273" s="254"/>
      <c r="GNY273" s="254"/>
      <c r="GNZ273" s="254"/>
      <c r="GOA273" s="254"/>
      <c r="GOB273" s="254"/>
      <c r="GOC273" s="254"/>
      <c r="GOD273" s="254"/>
      <c r="GOE273" s="254"/>
      <c r="GOF273" s="254"/>
      <c r="GOG273" s="254"/>
      <c r="GOH273" s="254"/>
      <c r="GOI273" s="254"/>
      <c r="GOJ273" s="254"/>
      <c r="GOK273" s="254"/>
      <c r="GOL273" s="254"/>
      <c r="GOM273" s="254"/>
      <c r="GON273" s="254"/>
      <c r="GOO273" s="254"/>
      <c r="GOP273" s="254"/>
      <c r="GOQ273" s="254"/>
      <c r="GOR273" s="254"/>
      <c r="GOS273" s="254"/>
      <c r="GOT273" s="254"/>
      <c r="GOU273" s="254"/>
      <c r="GOV273" s="254"/>
      <c r="GOW273" s="254"/>
      <c r="GOX273" s="254"/>
      <c r="GOY273" s="254"/>
      <c r="GOZ273" s="254"/>
      <c r="GPA273" s="254"/>
      <c r="GPB273" s="254"/>
      <c r="GPC273" s="254"/>
      <c r="GPD273" s="254"/>
      <c r="GPE273" s="254"/>
      <c r="GPF273" s="254"/>
      <c r="GPG273" s="254"/>
      <c r="GPH273" s="254"/>
      <c r="GPI273" s="254"/>
      <c r="GPJ273" s="254"/>
      <c r="GPK273" s="254"/>
      <c r="GPL273" s="254"/>
      <c r="GPM273" s="254"/>
      <c r="GPN273" s="254"/>
      <c r="GPO273" s="254"/>
      <c r="GPP273" s="254"/>
      <c r="GPQ273" s="254"/>
      <c r="GPR273" s="254"/>
      <c r="GPS273" s="254"/>
      <c r="GPT273" s="254"/>
      <c r="GPU273" s="254"/>
      <c r="GPV273" s="254"/>
      <c r="GPW273" s="254"/>
      <c r="GPX273" s="254"/>
      <c r="GPY273" s="254"/>
      <c r="GPZ273" s="254"/>
      <c r="GQA273" s="254"/>
      <c r="GQB273" s="254"/>
      <c r="GQC273" s="254"/>
      <c r="GQD273" s="254"/>
      <c r="GQE273" s="254"/>
      <c r="GQF273" s="254"/>
      <c r="GQG273" s="254"/>
      <c r="GQH273" s="254"/>
      <c r="GQI273" s="254"/>
      <c r="GQJ273" s="254"/>
      <c r="GQK273" s="254"/>
      <c r="GQL273" s="254"/>
      <c r="GQM273" s="254"/>
      <c r="GQN273" s="254"/>
      <c r="GQO273" s="254"/>
      <c r="GQP273" s="254"/>
      <c r="GQQ273" s="254"/>
      <c r="GQR273" s="254"/>
      <c r="GQS273" s="254"/>
      <c r="GQT273" s="254"/>
      <c r="GQU273" s="254"/>
      <c r="GQV273" s="254"/>
      <c r="GQW273" s="254"/>
      <c r="GQX273" s="254"/>
      <c r="GQY273" s="254"/>
      <c r="GQZ273" s="254"/>
      <c r="GRA273" s="254"/>
      <c r="GRB273" s="254"/>
      <c r="GRC273" s="254"/>
      <c r="GRD273" s="254"/>
      <c r="GRE273" s="254"/>
      <c r="GRF273" s="254"/>
      <c r="GRG273" s="254"/>
      <c r="GRH273" s="254"/>
      <c r="GRI273" s="254"/>
      <c r="GRJ273" s="254"/>
      <c r="GRK273" s="254"/>
      <c r="GRL273" s="254"/>
      <c r="GRM273" s="254"/>
      <c r="GRN273" s="254"/>
      <c r="GRO273" s="254"/>
      <c r="GRP273" s="254"/>
      <c r="GRQ273" s="254"/>
      <c r="GRR273" s="254"/>
      <c r="GRS273" s="254"/>
      <c r="GRT273" s="254"/>
      <c r="GRU273" s="254"/>
      <c r="GRV273" s="254"/>
      <c r="GRW273" s="254"/>
      <c r="GRX273" s="254"/>
      <c r="GRY273" s="254"/>
      <c r="GRZ273" s="254"/>
      <c r="GSA273" s="254"/>
      <c r="GSB273" s="254"/>
      <c r="GSC273" s="254"/>
      <c r="GSD273" s="254"/>
      <c r="GSE273" s="254"/>
      <c r="GSF273" s="254"/>
      <c r="GSG273" s="254"/>
      <c r="GSH273" s="254"/>
      <c r="GSI273" s="254"/>
      <c r="GSJ273" s="254"/>
      <c r="GSK273" s="254"/>
      <c r="GSL273" s="254"/>
      <c r="GSM273" s="254"/>
      <c r="GSN273" s="254"/>
      <c r="GSO273" s="254"/>
      <c r="GSP273" s="254"/>
      <c r="GSQ273" s="254"/>
      <c r="GSR273" s="254"/>
      <c r="GSS273" s="254"/>
      <c r="GST273" s="254"/>
      <c r="GSU273" s="254"/>
      <c r="GSV273" s="254"/>
      <c r="GSW273" s="254"/>
      <c r="GSX273" s="254"/>
      <c r="GSY273" s="254"/>
      <c r="GSZ273" s="254"/>
      <c r="GTA273" s="254"/>
      <c r="GTB273" s="254"/>
      <c r="GTC273" s="254"/>
      <c r="GTD273" s="254"/>
      <c r="GTE273" s="254"/>
      <c r="GTF273" s="254"/>
      <c r="GTG273" s="254"/>
      <c r="GTH273" s="254"/>
      <c r="GTI273" s="254"/>
      <c r="GTJ273" s="254"/>
      <c r="GTK273" s="254"/>
      <c r="GTL273" s="254"/>
      <c r="GTM273" s="254"/>
      <c r="GTN273" s="254"/>
      <c r="GTO273" s="254"/>
      <c r="GTP273" s="254"/>
      <c r="GTQ273" s="254"/>
      <c r="GTR273" s="254"/>
      <c r="GTS273" s="254"/>
      <c r="GTT273" s="254"/>
      <c r="GTU273" s="254"/>
      <c r="GTV273" s="254"/>
      <c r="GTW273" s="254"/>
      <c r="GTX273" s="254"/>
      <c r="GTY273" s="254"/>
      <c r="GTZ273" s="254"/>
      <c r="GUA273" s="254"/>
      <c r="GUB273" s="254"/>
      <c r="GUC273" s="254"/>
      <c r="GUD273" s="254"/>
      <c r="GUE273" s="254"/>
      <c r="GUF273" s="254"/>
      <c r="GUG273" s="254"/>
      <c r="GUH273" s="254"/>
      <c r="GUI273" s="254"/>
      <c r="GUJ273" s="254"/>
      <c r="GUK273" s="254"/>
      <c r="GUL273" s="254"/>
      <c r="GUM273" s="254"/>
      <c r="GUN273" s="254"/>
      <c r="GUO273" s="254"/>
      <c r="GUP273" s="254"/>
      <c r="GUQ273" s="254"/>
      <c r="GUR273" s="254"/>
      <c r="GUS273" s="254"/>
      <c r="GUT273" s="254"/>
      <c r="GUU273" s="254"/>
      <c r="GUV273" s="254"/>
      <c r="GUW273" s="254"/>
      <c r="GUX273" s="254"/>
      <c r="GUY273" s="254"/>
      <c r="GUZ273" s="254"/>
      <c r="GVA273" s="254"/>
      <c r="GVB273" s="254"/>
      <c r="GVC273" s="254"/>
      <c r="GVD273" s="254"/>
      <c r="GVE273" s="254"/>
      <c r="GVF273" s="254"/>
      <c r="GVG273" s="254"/>
      <c r="GVH273" s="254"/>
      <c r="GVI273" s="254"/>
      <c r="GVJ273" s="254"/>
      <c r="GVK273" s="254"/>
      <c r="GVL273" s="254"/>
      <c r="GVM273" s="254"/>
      <c r="GVN273" s="254"/>
      <c r="GVO273" s="254"/>
      <c r="GVP273" s="254"/>
      <c r="GVQ273" s="254"/>
      <c r="GVR273" s="254"/>
      <c r="GVS273" s="254"/>
      <c r="GVT273" s="254"/>
      <c r="GVU273" s="254"/>
      <c r="GVV273" s="254"/>
      <c r="GVW273" s="254"/>
      <c r="GVX273" s="254"/>
      <c r="GVY273" s="254"/>
      <c r="GVZ273" s="254"/>
      <c r="GWA273" s="254"/>
      <c r="GWB273" s="254"/>
      <c r="GWC273" s="254"/>
      <c r="GWD273" s="254"/>
      <c r="GWE273" s="254"/>
      <c r="GWF273" s="254"/>
      <c r="GWG273" s="254"/>
      <c r="GWH273" s="254"/>
      <c r="GWI273" s="254"/>
      <c r="GWJ273" s="254"/>
      <c r="GWK273" s="254"/>
      <c r="GWL273" s="254"/>
      <c r="GWM273" s="254"/>
      <c r="GWN273" s="254"/>
      <c r="GWO273" s="254"/>
      <c r="GWP273" s="254"/>
      <c r="GWQ273" s="254"/>
      <c r="GWR273" s="254"/>
      <c r="GWS273" s="254"/>
      <c r="GWT273" s="254"/>
      <c r="GWU273" s="254"/>
      <c r="GWV273" s="254"/>
      <c r="GWW273" s="254"/>
      <c r="GWX273" s="254"/>
      <c r="GWY273" s="254"/>
      <c r="GWZ273" s="254"/>
      <c r="GXA273" s="254"/>
      <c r="GXB273" s="254"/>
      <c r="GXC273" s="254"/>
      <c r="GXD273" s="254"/>
      <c r="GXE273" s="254"/>
      <c r="GXF273" s="254"/>
      <c r="GXG273" s="254"/>
      <c r="GXH273" s="254"/>
      <c r="GXI273" s="254"/>
      <c r="GXJ273" s="254"/>
      <c r="GXK273" s="254"/>
      <c r="GXL273" s="254"/>
      <c r="GXM273" s="254"/>
      <c r="GXN273" s="254"/>
      <c r="GXO273" s="254"/>
      <c r="GXP273" s="254"/>
      <c r="GXQ273" s="254"/>
      <c r="GXR273" s="254"/>
      <c r="GXS273" s="254"/>
      <c r="GXT273" s="254"/>
      <c r="GXU273" s="254"/>
      <c r="GXV273" s="254"/>
      <c r="GXW273" s="254"/>
      <c r="GXX273" s="254"/>
      <c r="GXY273" s="254"/>
      <c r="GXZ273" s="254"/>
      <c r="GYA273" s="254"/>
      <c r="GYB273" s="254"/>
      <c r="GYC273" s="254"/>
      <c r="GYD273" s="254"/>
      <c r="GYE273" s="254"/>
      <c r="GYF273" s="254"/>
      <c r="GYG273" s="254"/>
      <c r="GYH273" s="254"/>
      <c r="GYI273" s="254"/>
      <c r="GYJ273" s="254"/>
      <c r="GYK273" s="254"/>
      <c r="GYL273" s="254"/>
      <c r="GYM273" s="254"/>
      <c r="GYN273" s="254"/>
      <c r="GYO273" s="254"/>
      <c r="GYP273" s="254"/>
      <c r="GYQ273" s="254"/>
      <c r="GYR273" s="254"/>
      <c r="GYS273" s="254"/>
      <c r="GYT273" s="254"/>
      <c r="GYU273" s="254"/>
      <c r="GYV273" s="254"/>
      <c r="GYW273" s="254"/>
      <c r="GYX273" s="254"/>
      <c r="GYY273" s="254"/>
      <c r="GYZ273" s="254"/>
      <c r="GZA273" s="254"/>
      <c r="GZB273" s="254"/>
      <c r="GZC273" s="254"/>
      <c r="GZD273" s="254"/>
      <c r="GZE273" s="254"/>
      <c r="GZF273" s="254"/>
      <c r="GZG273" s="254"/>
      <c r="GZH273" s="254"/>
      <c r="GZI273" s="254"/>
      <c r="GZJ273" s="254"/>
      <c r="GZK273" s="254"/>
      <c r="GZL273" s="254"/>
      <c r="GZM273" s="254"/>
      <c r="GZN273" s="254"/>
      <c r="GZO273" s="254"/>
      <c r="GZP273" s="254"/>
      <c r="GZQ273" s="254"/>
      <c r="GZR273" s="254"/>
      <c r="GZS273" s="254"/>
      <c r="GZT273" s="254"/>
      <c r="GZU273" s="254"/>
      <c r="GZV273" s="254"/>
      <c r="GZW273" s="254"/>
      <c r="GZX273" s="254"/>
      <c r="GZY273" s="254"/>
      <c r="GZZ273" s="254"/>
      <c r="HAA273" s="254"/>
      <c r="HAB273" s="254"/>
      <c r="HAC273" s="254"/>
      <c r="HAD273" s="254"/>
      <c r="HAE273" s="254"/>
      <c r="HAF273" s="254"/>
      <c r="HAG273" s="254"/>
      <c r="HAH273" s="254"/>
      <c r="HAI273" s="254"/>
      <c r="HAJ273" s="254"/>
      <c r="HAK273" s="254"/>
      <c r="HAL273" s="254"/>
      <c r="HAM273" s="254"/>
      <c r="HAN273" s="254"/>
      <c r="HAO273" s="254"/>
      <c r="HAP273" s="254"/>
      <c r="HAQ273" s="254"/>
      <c r="HAR273" s="254"/>
      <c r="HAS273" s="254"/>
      <c r="HAT273" s="254"/>
      <c r="HAU273" s="254"/>
      <c r="HAV273" s="254"/>
      <c r="HAW273" s="254"/>
      <c r="HAX273" s="254"/>
      <c r="HAY273" s="254"/>
      <c r="HAZ273" s="254"/>
      <c r="HBA273" s="254"/>
      <c r="HBB273" s="254"/>
      <c r="HBC273" s="254"/>
      <c r="HBD273" s="254"/>
      <c r="HBE273" s="254"/>
      <c r="HBF273" s="254"/>
      <c r="HBG273" s="254"/>
      <c r="HBH273" s="254"/>
      <c r="HBI273" s="254"/>
      <c r="HBJ273" s="254"/>
      <c r="HBK273" s="254"/>
      <c r="HBL273" s="254"/>
      <c r="HBM273" s="254"/>
      <c r="HBN273" s="254"/>
      <c r="HBO273" s="254"/>
      <c r="HBP273" s="254"/>
      <c r="HBQ273" s="254"/>
      <c r="HBR273" s="254"/>
      <c r="HBS273" s="254"/>
      <c r="HBT273" s="254"/>
      <c r="HBU273" s="254"/>
      <c r="HBV273" s="254"/>
      <c r="HBW273" s="254"/>
      <c r="HBX273" s="254"/>
      <c r="HBY273" s="254"/>
      <c r="HBZ273" s="254"/>
      <c r="HCA273" s="254"/>
      <c r="HCB273" s="254"/>
      <c r="HCC273" s="254"/>
      <c r="HCD273" s="254"/>
      <c r="HCE273" s="254"/>
      <c r="HCF273" s="254"/>
      <c r="HCG273" s="254"/>
      <c r="HCH273" s="254"/>
      <c r="HCI273" s="254"/>
      <c r="HCJ273" s="254"/>
      <c r="HCK273" s="254"/>
      <c r="HCL273" s="254"/>
      <c r="HCM273" s="254"/>
      <c r="HCN273" s="254"/>
      <c r="HCO273" s="254"/>
      <c r="HCP273" s="254"/>
      <c r="HCQ273" s="254"/>
      <c r="HCR273" s="254"/>
      <c r="HCS273" s="254"/>
      <c r="HCT273" s="254"/>
      <c r="HCU273" s="254"/>
      <c r="HCV273" s="254"/>
      <c r="HCW273" s="254"/>
      <c r="HCX273" s="254"/>
      <c r="HCY273" s="254"/>
      <c r="HCZ273" s="254"/>
      <c r="HDA273" s="254"/>
      <c r="HDB273" s="254"/>
      <c r="HDC273" s="254"/>
      <c r="HDD273" s="254"/>
      <c r="HDE273" s="254"/>
      <c r="HDF273" s="254"/>
      <c r="HDG273" s="254"/>
      <c r="HDH273" s="254"/>
      <c r="HDI273" s="254"/>
      <c r="HDJ273" s="254"/>
      <c r="HDK273" s="254"/>
      <c r="HDL273" s="254"/>
      <c r="HDM273" s="254"/>
      <c r="HDN273" s="254"/>
      <c r="HDO273" s="254"/>
      <c r="HDP273" s="254"/>
      <c r="HDQ273" s="254"/>
      <c r="HDR273" s="254"/>
      <c r="HDS273" s="254"/>
      <c r="HDT273" s="254"/>
      <c r="HDU273" s="254"/>
      <c r="HDV273" s="254"/>
      <c r="HDW273" s="254"/>
      <c r="HDX273" s="254"/>
      <c r="HDY273" s="254"/>
      <c r="HDZ273" s="254"/>
      <c r="HEA273" s="254"/>
      <c r="HEB273" s="254"/>
      <c r="HEC273" s="254"/>
      <c r="HED273" s="254"/>
      <c r="HEE273" s="254"/>
      <c r="HEF273" s="254"/>
      <c r="HEG273" s="254"/>
      <c r="HEH273" s="254"/>
      <c r="HEI273" s="254"/>
      <c r="HEJ273" s="254"/>
      <c r="HEK273" s="254"/>
      <c r="HEL273" s="254"/>
      <c r="HEM273" s="254"/>
      <c r="HEN273" s="254"/>
      <c r="HEO273" s="254"/>
      <c r="HEP273" s="254"/>
      <c r="HEQ273" s="254"/>
      <c r="HER273" s="254"/>
      <c r="HES273" s="254"/>
      <c r="HET273" s="254"/>
      <c r="HEU273" s="254"/>
      <c r="HEV273" s="254"/>
      <c r="HEW273" s="254"/>
      <c r="HEX273" s="254"/>
      <c r="HEY273" s="254"/>
      <c r="HEZ273" s="254"/>
      <c r="HFA273" s="254"/>
      <c r="HFB273" s="254"/>
      <c r="HFC273" s="254"/>
      <c r="HFD273" s="254"/>
      <c r="HFE273" s="254"/>
      <c r="HFF273" s="254"/>
      <c r="HFG273" s="254"/>
      <c r="HFH273" s="254"/>
      <c r="HFI273" s="254"/>
      <c r="HFJ273" s="254"/>
      <c r="HFK273" s="254"/>
      <c r="HFL273" s="254"/>
      <c r="HFM273" s="254"/>
      <c r="HFN273" s="254"/>
      <c r="HFO273" s="254"/>
      <c r="HFP273" s="254"/>
      <c r="HFQ273" s="254"/>
      <c r="HFR273" s="254"/>
      <c r="HFS273" s="254"/>
      <c r="HFT273" s="254"/>
      <c r="HFU273" s="254"/>
      <c r="HFV273" s="254"/>
      <c r="HFW273" s="254"/>
      <c r="HFX273" s="254"/>
      <c r="HFY273" s="254"/>
      <c r="HFZ273" s="254"/>
      <c r="HGA273" s="254"/>
      <c r="HGB273" s="254"/>
      <c r="HGC273" s="254"/>
      <c r="HGD273" s="254"/>
      <c r="HGE273" s="254"/>
      <c r="HGF273" s="254"/>
      <c r="HGG273" s="254"/>
      <c r="HGH273" s="254"/>
      <c r="HGI273" s="254"/>
      <c r="HGJ273" s="254"/>
      <c r="HGK273" s="254"/>
      <c r="HGL273" s="254"/>
      <c r="HGM273" s="254"/>
      <c r="HGN273" s="254"/>
      <c r="HGO273" s="254"/>
      <c r="HGP273" s="254"/>
      <c r="HGQ273" s="254"/>
      <c r="HGR273" s="254"/>
      <c r="HGS273" s="254"/>
      <c r="HGT273" s="254"/>
      <c r="HGU273" s="254"/>
      <c r="HGV273" s="254"/>
      <c r="HGW273" s="254"/>
      <c r="HGX273" s="254"/>
      <c r="HGY273" s="254"/>
      <c r="HGZ273" s="254"/>
      <c r="HHA273" s="254"/>
      <c r="HHB273" s="254"/>
      <c r="HHC273" s="254"/>
      <c r="HHD273" s="254"/>
      <c r="HHE273" s="254"/>
      <c r="HHF273" s="254"/>
      <c r="HHG273" s="254"/>
      <c r="HHH273" s="254"/>
      <c r="HHI273" s="254"/>
      <c r="HHJ273" s="254"/>
      <c r="HHK273" s="254"/>
      <c r="HHL273" s="254"/>
      <c r="HHM273" s="254"/>
      <c r="HHN273" s="254"/>
      <c r="HHO273" s="254"/>
      <c r="HHP273" s="254"/>
      <c r="HHQ273" s="254"/>
      <c r="HHR273" s="254"/>
      <c r="HHS273" s="254"/>
      <c r="HHT273" s="254"/>
      <c r="HHU273" s="254"/>
      <c r="HHV273" s="254"/>
      <c r="HHW273" s="254"/>
      <c r="HHX273" s="254"/>
      <c r="HHY273" s="254"/>
      <c r="HHZ273" s="254"/>
      <c r="HIA273" s="254"/>
      <c r="HIB273" s="254"/>
      <c r="HIC273" s="254"/>
      <c r="HID273" s="254"/>
      <c r="HIE273" s="254"/>
      <c r="HIF273" s="254"/>
      <c r="HIG273" s="254"/>
      <c r="HIH273" s="254"/>
      <c r="HII273" s="254"/>
      <c r="HIJ273" s="254"/>
      <c r="HIK273" s="254"/>
      <c r="HIL273" s="254"/>
      <c r="HIM273" s="254"/>
      <c r="HIN273" s="254"/>
      <c r="HIO273" s="254"/>
      <c r="HIP273" s="254"/>
      <c r="HIQ273" s="254"/>
      <c r="HIR273" s="254"/>
      <c r="HIS273" s="254"/>
      <c r="HIT273" s="254"/>
      <c r="HIU273" s="254"/>
      <c r="HIV273" s="254"/>
      <c r="HIW273" s="254"/>
      <c r="HIX273" s="254"/>
      <c r="HIY273" s="254"/>
      <c r="HIZ273" s="254"/>
      <c r="HJA273" s="254"/>
      <c r="HJB273" s="254"/>
      <c r="HJC273" s="254"/>
      <c r="HJD273" s="254"/>
      <c r="HJE273" s="254"/>
      <c r="HJF273" s="254"/>
      <c r="HJG273" s="254"/>
      <c r="HJH273" s="254"/>
      <c r="HJI273" s="254"/>
      <c r="HJJ273" s="254"/>
      <c r="HJK273" s="254"/>
      <c r="HJL273" s="254"/>
      <c r="HJM273" s="254"/>
      <c r="HJN273" s="254"/>
      <c r="HJO273" s="254"/>
      <c r="HJP273" s="254"/>
      <c r="HJQ273" s="254"/>
      <c r="HJR273" s="254"/>
      <c r="HJS273" s="254"/>
      <c r="HJT273" s="254"/>
      <c r="HJU273" s="254"/>
      <c r="HJV273" s="254"/>
      <c r="HJW273" s="254"/>
      <c r="HJX273" s="254"/>
      <c r="HJY273" s="254"/>
      <c r="HJZ273" s="254"/>
      <c r="HKA273" s="254"/>
      <c r="HKB273" s="254"/>
      <c r="HKC273" s="254"/>
      <c r="HKD273" s="254"/>
      <c r="HKE273" s="254"/>
      <c r="HKF273" s="254"/>
      <c r="HKG273" s="254"/>
      <c r="HKH273" s="254"/>
      <c r="HKI273" s="254"/>
      <c r="HKJ273" s="254"/>
      <c r="HKK273" s="254"/>
      <c r="HKL273" s="254"/>
      <c r="HKM273" s="254"/>
      <c r="HKN273" s="254"/>
      <c r="HKO273" s="254"/>
      <c r="HKP273" s="254"/>
      <c r="HKQ273" s="254"/>
      <c r="HKR273" s="254"/>
      <c r="HKS273" s="254"/>
      <c r="HKT273" s="254"/>
      <c r="HKU273" s="254"/>
      <c r="HKV273" s="254"/>
      <c r="HKW273" s="254"/>
      <c r="HKX273" s="254"/>
      <c r="HKY273" s="254"/>
      <c r="HKZ273" s="254"/>
      <c r="HLA273" s="254"/>
      <c r="HLB273" s="254"/>
      <c r="HLC273" s="254"/>
      <c r="HLD273" s="254"/>
      <c r="HLE273" s="254"/>
      <c r="HLF273" s="254"/>
      <c r="HLG273" s="254"/>
      <c r="HLH273" s="254"/>
      <c r="HLI273" s="254"/>
      <c r="HLJ273" s="254"/>
      <c r="HLK273" s="254"/>
      <c r="HLL273" s="254"/>
      <c r="HLM273" s="254"/>
      <c r="HLN273" s="254"/>
      <c r="HLO273" s="254"/>
      <c r="HLP273" s="254"/>
      <c r="HLQ273" s="254"/>
      <c r="HLR273" s="254"/>
      <c r="HLS273" s="254"/>
      <c r="HLT273" s="254"/>
      <c r="HLU273" s="254"/>
      <c r="HLV273" s="254"/>
      <c r="HLW273" s="254"/>
      <c r="HLX273" s="254"/>
      <c r="HLY273" s="254"/>
      <c r="HLZ273" s="254"/>
      <c r="HMA273" s="254"/>
      <c r="HMB273" s="254"/>
      <c r="HMC273" s="254"/>
      <c r="HMD273" s="254"/>
      <c r="HME273" s="254"/>
      <c r="HMF273" s="254"/>
      <c r="HMG273" s="254"/>
      <c r="HMH273" s="254"/>
      <c r="HMI273" s="254"/>
      <c r="HMJ273" s="254"/>
      <c r="HMK273" s="254"/>
      <c r="HML273" s="254"/>
      <c r="HMM273" s="254"/>
      <c r="HMN273" s="254"/>
      <c r="HMO273" s="254"/>
      <c r="HMP273" s="254"/>
      <c r="HMQ273" s="254"/>
      <c r="HMR273" s="254"/>
      <c r="HMS273" s="254"/>
      <c r="HMT273" s="254"/>
      <c r="HMU273" s="254"/>
      <c r="HMV273" s="254"/>
      <c r="HMW273" s="254"/>
      <c r="HMX273" s="254"/>
      <c r="HMY273" s="254"/>
      <c r="HMZ273" s="254"/>
      <c r="HNA273" s="254"/>
      <c r="HNB273" s="254"/>
      <c r="HNC273" s="254"/>
      <c r="HND273" s="254"/>
      <c r="HNE273" s="254"/>
      <c r="HNF273" s="254"/>
      <c r="HNG273" s="254"/>
      <c r="HNH273" s="254"/>
      <c r="HNI273" s="254"/>
      <c r="HNJ273" s="254"/>
      <c r="HNK273" s="254"/>
      <c r="HNL273" s="254"/>
      <c r="HNM273" s="254"/>
      <c r="HNN273" s="254"/>
      <c r="HNO273" s="254"/>
      <c r="HNP273" s="254"/>
      <c r="HNQ273" s="254"/>
      <c r="HNR273" s="254"/>
      <c r="HNS273" s="254"/>
      <c r="HNT273" s="254"/>
      <c r="HNU273" s="254"/>
      <c r="HNV273" s="254"/>
      <c r="HNW273" s="254"/>
      <c r="HNX273" s="254"/>
      <c r="HNY273" s="254"/>
      <c r="HNZ273" s="254"/>
      <c r="HOA273" s="254"/>
      <c r="HOB273" s="254"/>
      <c r="HOC273" s="254"/>
      <c r="HOD273" s="254"/>
      <c r="HOE273" s="254"/>
      <c r="HOF273" s="254"/>
      <c r="HOG273" s="254"/>
      <c r="HOH273" s="254"/>
      <c r="HOI273" s="254"/>
      <c r="HOJ273" s="254"/>
      <c r="HOK273" s="254"/>
      <c r="HOL273" s="254"/>
      <c r="HOM273" s="254"/>
      <c r="HON273" s="254"/>
      <c r="HOO273" s="254"/>
      <c r="HOP273" s="254"/>
      <c r="HOQ273" s="254"/>
      <c r="HOR273" s="254"/>
      <c r="HOS273" s="254"/>
      <c r="HOT273" s="254"/>
      <c r="HOU273" s="254"/>
      <c r="HOV273" s="254"/>
      <c r="HOW273" s="254"/>
      <c r="HOX273" s="254"/>
      <c r="HOY273" s="254"/>
      <c r="HOZ273" s="254"/>
      <c r="HPA273" s="254"/>
      <c r="HPB273" s="254"/>
      <c r="HPC273" s="254"/>
      <c r="HPD273" s="254"/>
      <c r="HPE273" s="254"/>
      <c r="HPF273" s="254"/>
      <c r="HPG273" s="254"/>
      <c r="HPH273" s="254"/>
      <c r="HPI273" s="254"/>
      <c r="HPJ273" s="254"/>
      <c r="HPK273" s="254"/>
      <c r="HPL273" s="254"/>
      <c r="HPM273" s="254"/>
      <c r="HPN273" s="254"/>
      <c r="HPO273" s="254"/>
      <c r="HPP273" s="254"/>
      <c r="HPQ273" s="254"/>
      <c r="HPR273" s="254"/>
      <c r="HPS273" s="254"/>
      <c r="HPT273" s="254"/>
      <c r="HPU273" s="254"/>
      <c r="HPV273" s="254"/>
      <c r="HPW273" s="254"/>
      <c r="HPX273" s="254"/>
      <c r="HPY273" s="254"/>
      <c r="HPZ273" s="254"/>
      <c r="HQA273" s="254"/>
      <c r="HQB273" s="254"/>
      <c r="HQC273" s="254"/>
      <c r="HQD273" s="254"/>
      <c r="HQE273" s="254"/>
      <c r="HQF273" s="254"/>
      <c r="HQG273" s="254"/>
      <c r="HQH273" s="254"/>
      <c r="HQI273" s="254"/>
      <c r="HQJ273" s="254"/>
      <c r="HQK273" s="254"/>
      <c r="HQL273" s="254"/>
      <c r="HQM273" s="254"/>
      <c r="HQN273" s="254"/>
      <c r="HQO273" s="254"/>
      <c r="HQP273" s="254"/>
      <c r="HQQ273" s="254"/>
      <c r="HQR273" s="254"/>
      <c r="HQS273" s="254"/>
      <c r="HQT273" s="254"/>
      <c r="HQU273" s="254"/>
      <c r="HQV273" s="254"/>
      <c r="HQW273" s="254"/>
      <c r="HQX273" s="254"/>
      <c r="HQY273" s="254"/>
      <c r="HQZ273" s="254"/>
      <c r="HRA273" s="254"/>
      <c r="HRB273" s="254"/>
      <c r="HRC273" s="254"/>
      <c r="HRD273" s="254"/>
      <c r="HRE273" s="254"/>
      <c r="HRF273" s="254"/>
      <c r="HRG273" s="254"/>
      <c r="HRH273" s="254"/>
      <c r="HRI273" s="254"/>
      <c r="HRJ273" s="254"/>
      <c r="HRK273" s="254"/>
      <c r="HRL273" s="254"/>
      <c r="HRM273" s="254"/>
      <c r="HRN273" s="254"/>
      <c r="HRO273" s="254"/>
      <c r="HRP273" s="254"/>
      <c r="HRQ273" s="254"/>
      <c r="HRR273" s="254"/>
      <c r="HRS273" s="254"/>
      <c r="HRT273" s="254"/>
      <c r="HRU273" s="254"/>
      <c r="HRV273" s="254"/>
      <c r="HRW273" s="254"/>
      <c r="HRX273" s="254"/>
      <c r="HRY273" s="254"/>
      <c r="HRZ273" s="254"/>
      <c r="HSA273" s="254"/>
      <c r="HSB273" s="254"/>
      <c r="HSC273" s="254"/>
      <c r="HSD273" s="254"/>
      <c r="HSE273" s="254"/>
      <c r="HSF273" s="254"/>
      <c r="HSG273" s="254"/>
      <c r="HSH273" s="254"/>
      <c r="HSI273" s="254"/>
      <c r="HSJ273" s="254"/>
      <c r="HSK273" s="254"/>
      <c r="HSL273" s="254"/>
      <c r="HSM273" s="254"/>
      <c r="HSN273" s="254"/>
      <c r="HSO273" s="254"/>
      <c r="HSP273" s="254"/>
      <c r="HSQ273" s="254"/>
      <c r="HSR273" s="254"/>
      <c r="HSS273" s="254"/>
      <c r="HST273" s="254"/>
      <c r="HSU273" s="254"/>
      <c r="HSV273" s="254"/>
      <c r="HSW273" s="254"/>
      <c r="HSX273" s="254"/>
      <c r="HSY273" s="254"/>
      <c r="HSZ273" s="254"/>
      <c r="HTA273" s="254"/>
      <c r="HTB273" s="254"/>
      <c r="HTC273" s="254"/>
      <c r="HTD273" s="254"/>
      <c r="HTE273" s="254"/>
      <c r="HTF273" s="254"/>
      <c r="HTG273" s="254"/>
      <c r="HTH273" s="254"/>
      <c r="HTI273" s="254"/>
      <c r="HTJ273" s="254"/>
      <c r="HTK273" s="254"/>
      <c r="HTL273" s="254"/>
      <c r="HTM273" s="254"/>
      <c r="HTN273" s="254"/>
      <c r="HTO273" s="254"/>
      <c r="HTP273" s="254"/>
      <c r="HTQ273" s="254"/>
      <c r="HTR273" s="254"/>
      <c r="HTS273" s="254"/>
      <c r="HTT273" s="254"/>
      <c r="HTU273" s="254"/>
      <c r="HTV273" s="254"/>
      <c r="HTW273" s="254"/>
      <c r="HTX273" s="254"/>
      <c r="HTY273" s="254"/>
      <c r="HTZ273" s="254"/>
      <c r="HUA273" s="254"/>
      <c r="HUB273" s="254"/>
      <c r="HUC273" s="254"/>
      <c r="HUD273" s="254"/>
      <c r="HUE273" s="254"/>
      <c r="HUF273" s="254"/>
      <c r="HUG273" s="254"/>
      <c r="HUH273" s="254"/>
      <c r="HUI273" s="254"/>
      <c r="HUJ273" s="254"/>
      <c r="HUK273" s="254"/>
      <c r="HUL273" s="254"/>
      <c r="HUM273" s="254"/>
      <c r="HUN273" s="254"/>
      <c r="HUO273" s="254"/>
      <c r="HUP273" s="254"/>
      <c r="HUQ273" s="254"/>
      <c r="HUR273" s="254"/>
      <c r="HUS273" s="254"/>
      <c r="HUT273" s="254"/>
      <c r="HUU273" s="254"/>
      <c r="HUV273" s="254"/>
      <c r="HUW273" s="254"/>
      <c r="HUX273" s="254"/>
      <c r="HUY273" s="254"/>
      <c r="HUZ273" s="254"/>
      <c r="HVA273" s="254"/>
      <c r="HVB273" s="254"/>
      <c r="HVC273" s="254"/>
      <c r="HVD273" s="254"/>
      <c r="HVE273" s="254"/>
      <c r="HVF273" s="254"/>
      <c r="HVG273" s="254"/>
      <c r="HVH273" s="254"/>
      <c r="HVI273" s="254"/>
      <c r="HVJ273" s="254"/>
      <c r="HVK273" s="254"/>
      <c r="HVL273" s="254"/>
      <c r="HVM273" s="254"/>
      <c r="HVN273" s="254"/>
      <c r="HVO273" s="254"/>
      <c r="HVP273" s="254"/>
      <c r="HVQ273" s="254"/>
      <c r="HVR273" s="254"/>
      <c r="HVS273" s="254"/>
      <c r="HVT273" s="254"/>
      <c r="HVU273" s="254"/>
      <c r="HVV273" s="254"/>
      <c r="HVW273" s="254"/>
      <c r="HVX273" s="254"/>
      <c r="HVY273" s="254"/>
      <c r="HVZ273" s="254"/>
      <c r="HWA273" s="254"/>
      <c r="HWB273" s="254"/>
      <c r="HWC273" s="254"/>
      <c r="HWD273" s="254"/>
      <c r="HWE273" s="254"/>
      <c r="HWF273" s="254"/>
      <c r="HWG273" s="254"/>
      <c r="HWH273" s="254"/>
      <c r="HWI273" s="254"/>
      <c r="HWJ273" s="254"/>
      <c r="HWK273" s="254"/>
      <c r="HWL273" s="254"/>
      <c r="HWM273" s="254"/>
      <c r="HWN273" s="254"/>
      <c r="HWO273" s="254"/>
      <c r="HWP273" s="254"/>
      <c r="HWQ273" s="254"/>
      <c r="HWR273" s="254"/>
      <c r="HWS273" s="254"/>
      <c r="HWT273" s="254"/>
      <c r="HWU273" s="254"/>
      <c r="HWV273" s="254"/>
      <c r="HWW273" s="254"/>
      <c r="HWX273" s="254"/>
      <c r="HWY273" s="254"/>
      <c r="HWZ273" s="254"/>
      <c r="HXA273" s="254"/>
      <c r="HXB273" s="254"/>
      <c r="HXC273" s="254"/>
      <c r="HXD273" s="254"/>
      <c r="HXE273" s="254"/>
      <c r="HXF273" s="254"/>
      <c r="HXG273" s="254"/>
      <c r="HXH273" s="254"/>
      <c r="HXI273" s="254"/>
      <c r="HXJ273" s="254"/>
      <c r="HXK273" s="254"/>
      <c r="HXL273" s="254"/>
      <c r="HXM273" s="254"/>
      <c r="HXN273" s="254"/>
      <c r="HXO273" s="254"/>
      <c r="HXP273" s="254"/>
      <c r="HXQ273" s="254"/>
      <c r="HXR273" s="254"/>
      <c r="HXS273" s="254"/>
      <c r="HXT273" s="254"/>
      <c r="HXU273" s="254"/>
      <c r="HXV273" s="254"/>
      <c r="HXW273" s="254"/>
      <c r="HXX273" s="254"/>
      <c r="HXY273" s="254"/>
      <c r="HXZ273" s="254"/>
      <c r="HYA273" s="254"/>
      <c r="HYB273" s="254"/>
      <c r="HYC273" s="254"/>
      <c r="HYD273" s="254"/>
      <c r="HYE273" s="254"/>
      <c r="HYF273" s="254"/>
      <c r="HYG273" s="254"/>
      <c r="HYH273" s="254"/>
      <c r="HYI273" s="254"/>
      <c r="HYJ273" s="254"/>
      <c r="HYK273" s="254"/>
      <c r="HYL273" s="254"/>
      <c r="HYM273" s="254"/>
      <c r="HYN273" s="254"/>
      <c r="HYO273" s="254"/>
      <c r="HYP273" s="254"/>
      <c r="HYQ273" s="254"/>
      <c r="HYR273" s="254"/>
      <c r="HYS273" s="254"/>
      <c r="HYT273" s="254"/>
      <c r="HYU273" s="254"/>
      <c r="HYV273" s="254"/>
      <c r="HYW273" s="254"/>
      <c r="HYX273" s="254"/>
      <c r="HYY273" s="254"/>
      <c r="HYZ273" s="254"/>
      <c r="HZA273" s="254"/>
      <c r="HZB273" s="254"/>
      <c r="HZC273" s="254"/>
      <c r="HZD273" s="254"/>
      <c r="HZE273" s="254"/>
      <c r="HZF273" s="254"/>
      <c r="HZG273" s="254"/>
      <c r="HZH273" s="254"/>
      <c r="HZI273" s="254"/>
      <c r="HZJ273" s="254"/>
      <c r="HZK273" s="254"/>
      <c r="HZL273" s="254"/>
      <c r="HZM273" s="254"/>
      <c r="HZN273" s="254"/>
      <c r="HZO273" s="254"/>
      <c r="HZP273" s="254"/>
      <c r="HZQ273" s="254"/>
      <c r="HZR273" s="254"/>
      <c r="HZS273" s="254"/>
      <c r="HZT273" s="254"/>
      <c r="HZU273" s="254"/>
      <c r="HZV273" s="254"/>
      <c r="HZW273" s="254"/>
      <c r="HZX273" s="254"/>
      <c r="HZY273" s="254"/>
      <c r="HZZ273" s="254"/>
      <c r="IAA273" s="254"/>
      <c r="IAB273" s="254"/>
      <c r="IAC273" s="254"/>
      <c r="IAD273" s="254"/>
      <c r="IAE273" s="254"/>
      <c r="IAF273" s="254"/>
      <c r="IAG273" s="254"/>
      <c r="IAH273" s="254"/>
      <c r="IAI273" s="254"/>
      <c r="IAJ273" s="254"/>
      <c r="IAK273" s="254"/>
      <c r="IAL273" s="254"/>
      <c r="IAM273" s="254"/>
      <c r="IAN273" s="254"/>
      <c r="IAO273" s="254"/>
      <c r="IAP273" s="254"/>
      <c r="IAQ273" s="254"/>
      <c r="IAR273" s="254"/>
      <c r="IAS273" s="254"/>
      <c r="IAT273" s="254"/>
      <c r="IAU273" s="254"/>
      <c r="IAV273" s="254"/>
      <c r="IAW273" s="254"/>
      <c r="IAX273" s="254"/>
      <c r="IAY273" s="254"/>
      <c r="IAZ273" s="254"/>
      <c r="IBA273" s="254"/>
      <c r="IBB273" s="254"/>
      <c r="IBC273" s="254"/>
      <c r="IBD273" s="254"/>
      <c r="IBE273" s="254"/>
      <c r="IBF273" s="254"/>
      <c r="IBG273" s="254"/>
      <c r="IBH273" s="254"/>
      <c r="IBI273" s="254"/>
      <c r="IBJ273" s="254"/>
      <c r="IBK273" s="254"/>
      <c r="IBL273" s="254"/>
      <c r="IBM273" s="254"/>
      <c r="IBN273" s="254"/>
      <c r="IBO273" s="254"/>
      <c r="IBP273" s="254"/>
      <c r="IBQ273" s="254"/>
      <c r="IBR273" s="254"/>
      <c r="IBS273" s="254"/>
      <c r="IBT273" s="254"/>
      <c r="IBU273" s="254"/>
      <c r="IBV273" s="254"/>
      <c r="IBW273" s="254"/>
      <c r="IBX273" s="254"/>
      <c r="IBY273" s="254"/>
      <c r="IBZ273" s="254"/>
      <c r="ICA273" s="254"/>
      <c r="ICB273" s="254"/>
      <c r="ICC273" s="254"/>
      <c r="ICD273" s="254"/>
      <c r="ICE273" s="254"/>
      <c r="ICF273" s="254"/>
      <c r="ICG273" s="254"/>
      <c r="ICH273" s="254"/>
      <c r="ICI273" s="254"/>
      <c r="ICJ273" s="254"/>
      <c r="ICK273" s="254"/>
      <c r="ICL273" s="254"/>
      <c r="ICM273" s="254"/>
      <c r="ICN273" s="254"/>
      <c r="ICO273" s="254"/>
      <c r="ICP273" s="254"/>
      <c r="ICQ273" s="254"/>
      <c r="ICR273" s="254"/>
      <c r="ICS273" s="254"/>
      <c r="ICT273" s="254"/>
      <c r="ICU273" s="254"/>
      <c r="ICV273" s="254"/>
      <c r="ICW273" s="254"/>
      <c r="ICX273" s="254"/>
      <c r="ICY273" s="254"/>
      <c r="ICZ273" s="254"/>
      <c r="IDA273" s="254"/>
      <c r="IDB273" s="254"/>
      <c r="IDC273" s="254"/>
      <c r="IDD273" s="254"/>
      <c r="IDE273" s="254"/>
      <c r="IDF273" s="254"/>
      <c r="IDG273" s="254"/>
      <c r="IDH273" s="254"/>
      <c r="IDI273" s="254"/>
      <c r="IDJ273" s="254"/>
      <c r="IDK273" s="254"/>
      <c r="IDL273" s="254"/>
      <c r="IDM273" s="254"/>
      <c r="IDN273" s="254"/>
      <c r="IDO273" s="254"/>
      <c r="IDP273" s="254"/>
      <c r="IDQ273" s="254"/>
      <c r="IDR273" s="254"/>
      <c r="IDS273" s="254"/>
      <c r="IDT273" s="254"/>
      <c r="IDU273" s="254"/>
      <c r="IDV273" s="254"/>
      <c r="IDW273" s="254"/>
      <c r="IDX273" s="254"/>
      <c r="IDY273" s="254"/>
      <c r="IDZ273" s="254"/>
      <c r="IEA273" s="254"/>
      <c r="IEB273" s="254"/>
      <c r="IEC273" s="254"/>
      <c r="IED273" s="254"/>
      <c r="IEE273" s="254"/>
      <c r="IEF273" s="254"/>
      <c r="IEG273" s="254"/>
      <c r="IEH273" s="254"/>
      <c r="IEI273" s="254"/>
      <c r="IEJ273" s="254"/>
      <c r="IEK273" s="254"/>
      <c r="IEL273" s="254"/>
      <c r="IEM273" s="254"/>
      <c r="IEN273" s="254"/>
      <c r="IEO273" s="254"/>
      <c r="IEP273" s="254"/>
      <c r="IEQ273" s="254"/>
      <c r="IER273" s="254"/>
      <c r="IES273" s="254"/>
      <c r="IET273" s="254"/>
      <c r="IEU273" s="254"/>
      <c r="IEV273" s="254"/>
      <c r="IEW273" s="254"/>
      <c r="IEX273" s="254"/>
      <c r="IEY273" s="254"/>
      <c r="IEZ273" s="254"/>
      <c r="IFA273" s="254"/>
      <c r="IFB273" s="254"/>
      <c r="IFC273" s="254"/>
      <c r="IFD273" s="254"/>
      <c r="IFE273" s="254"/>
      <c r="IFF273" s="254"/>
      <c r="IFG273" s="254"/>
      <c r="IFH273" s="254"/>
      <c r="IFI273" s="254"/>
      <c r="IFJ273" s="254"/>
      <c r="IFK273" s="254"/>
      <c r="IFL273" s="254"/>
      <c r="IFM273" s="254"/>
      <c r="IFN273" s="254"/>
      <c r="IFO273" s="254"/>
      <c r="IFP273" s="254"/>
      <c r="IFQ273" s="254"/>
      <c r="IFR273" s="254"/>
      <c r="IFS273" s="254"/>
      <c r="IFT273" s="254"/>
      <c r="IFU273" s="254"/>
      <c r="IFV273" s="254"/>
      <c r="IFW273" s="254"/>
      <c r="IFX273" s="254"/>
      <c r="IFY273" s="254"/>
      <c r="IFZ273" s="254"/>
      <c r="IGA273" s="254"/>
      <c r="IGB273" s="254"/>
      <c r="IGC273" s="254"/>
      <c r="IGD273" s="254"/>
      <c r="IGE273" s="254"/>
      <c r="IGF273" s="254"/>
      <c r="IGG273" s="254"/>
      <c r="IGH273" s="254"/>
      <c r="IGI273" s="254"/>
      <c r="IGJ273" s="254"/>
      <c r="IGK273" s="254"/>
      <c r="IGL273" s="254"/>
      <c r="IGM273" s="254"/>
      <c r="IGN273" s="254"/>
      <c r="IGO273" s="254"/>
      <c r="IGP273" s="254"/>
      <c r="IGQ273" s="254"/>
      <c r="IGR273" s="254"/>
      <c r="IGS273" s="254"/>
      <c r="IGT273" s="254"/>
      <c r="IGU273" s="254"/>
      <c r="IGV273" s="254"/>
      <c r="IGW273" s="254"/>
      <c r="IGX273" s="254"/>
      <c r="IGY273" s="254"/>
      <c r="IGZ273" s="254"/>
      <c r="IHA273" s="254"/>
      <c r="IHB273" s="254"/>
      <c r="IHC273" s="254"/>
      <c r="IHD273" s="254"/>
      <c r="IHE273" s="254"/>
      <c r="IHF273" s="254"/>
      <c r="IHG273" s="254"/>
      <c r="IHH273" s="254"/>
      <c r="IHI273" s="254"/>
      <c r="IHJ273" s="254"/>
      <c r="IHK273" s="254"/>
      <c r="IHL273" s="254"/>
      <c r="IHM273" s="254"/>
      <c r="IHN273" s="254"/>
      <c r="IHO273" s="254"/>
      <c r="IHP273" s="254"/>
      <c r="IHQ273" s="254"/>
      <c r="IHR273" s="254"/>
      <c r="IHS273" s="254"/>
      <c r="IHT273" s="254"/>
      <c r="IHU273" s="254"/>
      <c r="IHV273" s="254"/>
      <c r="IHW273" s="254"/>
      <c r="IHX273" s="254"/>
      <c r="IHY273" s="254"/>
      <c r="IHZ273" s="254"/>
      <c r="IIA273" s="254"/>
      <c r="IIB273" s="254"/>
      <c r="IIC273" s="254"/>
      <c r="IID273" s="254"/>
      <c r="IIE273" s="254"/>
      <c r="IIF273" s="254"/>
      <c r="IIG273" s="254"/>
      <c r="IIH273" s="254"/>
      <c r="III273" s="254"/>
      <c r="IIJ273" s="254"/>
      <c r="IIK273" s="254"/>
      <c r="IIL273" s="254"/>
      <c r="IIM273" s="254"/>
      <c r="IIN273" s="254"/>
      <c r="IIO273" s="254"/>
      <c r="IIP273" s="254"/>
      <c r="IIQ273" s="254"/>
      <c r="IIR273" s="254"/>
      <c r="IIS273" s="254"/>
      <c r="IIT273" s="254"/>
      <c r="IIU273" s="254"/>
      <c r="IIV273" s="254"/>
      <c r="IIW273" s="254"/>
      <c r="IIX273" s="254"/>
      <c r="IIY273" s="254"/>
      <c r="IIZ273" s="254"/>
      <c r="IJA273" s="254"/>
      <c r="IJB273" s="254"/>
      <c r="IJC273" s="254"/>
      <c r="IJD273" s="254"/>
      <c r="IJE273" s="254"/>
      <c r="IJF273" s="254"/>
      <c r="IJG273" s="254"/>
      <c r="IJH273" s="254"/>
      <c r="IJI273" s="254"/>
      <c r="IJJ273" s="254"/>
      <c r="IJK273" s="254"/>
      <c r="IJL273" s="254"/>
      <c r="IJM273" s="254"/>
      <c r="IJN273" s="254"/>
      <c r="IJO273" s="254"/>
      <c r="IJP273" s="254"/>
      <c r="IJQ273" s="254"/>
      <c r="IJR273" s="254"/>
      <c r="IJS273" s="254"/>
      <c r="IJT273" s="254"/>
      <c r="IJU273" s="254"/>
      <c r="IJV273" s="254"/>
      <c r="IJW273" s="254"/>
      <c r="IJX273" s="254"/>
      <c r="IJY273" s="254"/>
      <c r="IJZ273" s="254"/>
      <c r="IKA273" s="254"/>
      <c r="IKB273" s="254"/>
      <c r="IKC273" s="254"/>
      <c r="IKD273" s="254"/>
      <c r="IKE273" s="254"/>
      <c r="IKF273" s="254"/>
      <c r="IKG273" s="254"/>
      <c r="IKH273" s="254"/>
      <c r="IKI273" s="254"/>
      <c r="IKJ273" s="254"/>
      <c r="IKK273" s="254"/>
      <c r="IKL273" s="254"/>
      <c r="IKM273" s="254"/>
      <c r="IKN273" s="254"/>
      <c r="IKO273" s="254"/>
      <c r="IKP273" s="254"/>
      <c r="IKQ273" s="254"/>
      <c r="IKR273" s="254"/>
      <c r="IKS273" s="254"/>
      <c r="IKT273" s="254"/>
      <c r="IKU273" s="254"/>
      <c r="IKV273" s="254"/>
      <c r="IKW273" s="254"/>
      <c r="IKX273" s="254"/>
      <c r="IKY273" s="254"/>
      <c r="IKZ273" s="254"/>
      <c r="ILA273" s="254"/>
      <c r="ILB273" s="254"/>
      <c r="ILC273" s="254"/>
      <c r="ILD273" s="254"/>
      <c r="ILE273" s="254"/>
      <c r="ILF273" s="254"/>
      <c r="ILG273" s="254"/>
      <c r="ILH273" s="254"/>
      <c r="ILI273" s="254"/>
      <c r="ILJ273" s="254"/>
      <c r="ILK273" s="254"/>
      <c r="ILL273" s="254"/>
      <c r="ILM273" s="254"/>
      <c r="ILN273" s="254"/>
      <c r="ILO273" s="254"/>
      <c r="ILP273" s="254"/>
      <c r="ILQ273" s="254"/>
      <c r="ILR273" s="254"/>
      <c r="ILS273" s="254"/>
      <c r="ILT273" s="254"/>
      <c r="ILU273" s="254"/>
      <c r="ILV273" s="254"/>
      <c r="ILW273" s="254"/>
      <c r="ILX273" s="254"/>
      <c r="ILY273" s="254"/>
      <c r="ILZ273" s="254"/>
      <c r="IMA273" s="254"/>
      <c r="IMB273" s="254"/>
      <c r="IMC273" s="254"/>
      <c r="IMD273" s="254"/>
      <c r="IME273" s="254"/>
      <c r="IMF273" s="254"/>
      <c r="IMG273" s="254"/>
      <c r="IMH273" s="254"/>
      <c r="IMI273" s="254"/>
      <c r="IMJ273" s="254"/>
      <c r="IMK273" s="254"/>
      <c r="IML273" s="254"/>
      <c r="IMM273" s="254"/>
      <c r="IMN273" s="254"/>
      <c r="IMO273" s="254"/>
      <c r="IMP273" s="254"/>
      <c r="IMQ273" s="254"/>
      <c r="IMR273" s="254"/>
      <c r="IMS273" s="254"/>
      <c r="IMT273" s="254"/>
      <c r="IMU273" s="254"/>
      <c r="IMV273" s="254"/>
      <c r="IMW273" s="254"/>
      <c r="IMX273" s="254"/>
      <c r="IMY273" s="254"/>
      <c r="IMZ273" s="254"/>
      <c r="INA273" s="254"/>
      <c r="INB273" s="254"/>
      <c r="INC273" s="254"/>
      <c r="IND273" s="254"/>
      <c r="INE273" s="254"/>
      <c r="INF273" s="254"/>
      <c r="ING273" s="254"/>
      <c r="INH273" s="254"/>
      <c r="INI273" s="254"/>
      <c r="INJ273" s="254"/>
      <c r="INK273" s="254"/>
      <c r="INL273" s="254"/>
      <c r="INM273" s="254"/>
      <c r="INN273" s="254"/>
      <c r="INO273" s="254"/>
      <c r="INP273" s="254"/>
      <c r="INQ273" s="254"/>
      <c r="INR273" s="254"/>
      <c r="INS273" s="254"/>
      <c r="INT273" s="254"/>
      <c r="INU273" s="254"/>
      <c r="INV273" s="254"/>
      <c r="INW273" s="254"/>
      <c r="INX273" s="254"/>
      <c r="INY273" s="254"/>
      <c r="INZ273" s="254"/>
      <c r="IOA273" s="254"/>
      <c r="IOB273" s="254"/>
      <c r="IOC273" s="254"/>
      <c r="IOD273" s="254"/>
      <c r="IOE273" s="254"/>
      <c r="IOF273" s="254"/>
      <c r="IOG273" s="254"/>
      <c r="IOH273" s="254"/>
      <c r="IOI273" s="254"/>
      <c r="IOJ273" s="254"/>
      <c r="IOK273" s="254"/>
      <c r="IOL273" s="254"/>
      <c r="IOM273" s="254"/>
      <c r="ION273" s="254"/>
      <c r="IOO273" s="254"/>
      <c r="IOP273" s="254"/>
      <c r="IOQ273" s="254"/>
      <c r="IOR273" s="254"/>
      <c r="IOS273" s="254"/>
      <c r="IOT273" s="254"/>
      <c r="IOU273" s="254"/>
      <c r="IOV273" s="254"/>
      <c r="IOW273" s="254"/>
      <c r="IOX273" s="254"/>
      <c r="IOY273" s="254"/>
      <c r="IOZ273" s="254"/>
      <c r="IPA273" s="254"/>
      <c r="IPB273" s="254"/>
      <c r="IPC273" s="254"/>
      <c r="IPD273" s="254"/>
      <c r="IPE273" s="254"/>
      <c r="IPF273" s="254"/>
      <c r="IPG273" s="254"/>
      <c r="IPH273" s="254"/>
      <c r="IPI273" s="254"/>
      <c r="IPJ273" s="254"/>
      <c r="IPK273" s="254"/>
      <c r="IPL273" s="254"/>
      <c r="IPM273" s="254"/>
      <c r="IPN273" s="254"/>
      <c r="IPO273" s="254"/>
      <c r="IPP273" s="254"/>
      <c r="IPQ273" s="254"/>
      <c r="IPR273" s="254"/>
      <c r="IPS273" s="254"/>
      <c r="IPT273" s="254"/>
      <c r="IPU273" s="254"/>
      <c r="IPV273" s="254"/>
      <c r="IPW273" s="254"/>
      <c r="IPX273" s="254"/>
      <c r="IPY273" s="254"/>
      <c r="IPZ273" s="254"/>
      <c r="IQA273" s="254"/>
      <c r="IQB273" s="254"/>
      <c r="IQC273" s="254"/>
      <c r="IQD273" s="254"/>
      <c r="IQE273" s="254"/>
      <c r="IQF273" s="254"/>
      <c r="IQG273" s="254"/>
      <c r="IQH273" s="254"/>
      <c r="IQI273" s="254"/>
      <c r="IQJ273" s="254"/>
      <c r="IQK273" s="254"/>
      <c r="IQL273" s="254"/>
      <c r="IQM273" s="254"/>
      <c r="IQN273" s="254"/>
      <c r="IQO273" s="254"/>
      <c r="IQP273" s="254"/>
      <c r="IQQ273" s="254"/>
      <c r="IQR273" s="254"/>
      <c r="IQS273" s="254"/>
      <c r="IQT273" s="254"/>
      <c r="IQU273" s="254"/>
      <c r="IQV273" s="254"/>
      <c r="IQW273" s="254"/>
      <c r="IQX273" s="254"/>
      <c r="IQY273" s="254"/>
      <c r="IQZ273" s="254"/>
      <c r="IRA273" s="254"/>
      <c r="IRB273" s="254"/>
      <c r="IRC273" s="254"/>
      <c r="IRD273" s="254"/>
      <c r="IRE273" s="254"/>
      <c r="IRF273" s="254"/>
      <c r="IRG273" s="254"/>
      <c r="IRH273" s="254"/>
      <c r="IRI273" s="254"/>
      <c r="IRJ273" s="254"/>
      <c r="IRK273" s="254"/>
      <c r="IRL273" s="254"/>
      <c r="IRM273" s="254"/>
      <c r="IRN273" s="254"/>
      <c r="IRO273" s="254"/>
      <c r="IRP273" s="254"/>
      <c r="IRQ273" s="254"/>
      <c r="IRR273" s="254"/>
      <c r="IRS273" s="254"/>
      <c r="IRT273" s="254"/>
      <c r="IRU273" s="254"/>
      <c r="IRV273" s="254"/>
      <c r="IRW273" s="254"/>
      <c r="IRX273" s="254"/>
      <c r="IRY273" s="254"/>
      <c r="IRZ273" s="254"/>
      <c r="ISA273" s="254"/>
      <c r="ISB273" s="254"/>
      <c r="ISC273" s="254"/>
      <c r="ISD273" s="254"/>
      <c r="ISE273" s="254"/>
      <c r="ISF273" s="254"/>
      <c r="ISG273" s="254"/>
      <c r="ISH273" s="254"/>
      <c r="ISI273" s="254"/>
      <c r="ISJ273" s="254"/>
      <c r="ISK273" s="254"/>
      <c r="ISL273" s="254"/>
      <c r="ISM273" s="254"/>
      <c r="ISN273" s="254"/>
      <c r="ISO273" s="254"/>
      <c r="ISP273" s="254"/>
      <c r="ISQ273" s="254"/>
      <c r="ISR273" s="254"/>
      <c r="ISS273" s="254"/>
      <c r="IST273" s="254"/>
      <c r="ISU273" s="254"/>
      <c r="ISV273" s="254"/>
      <c r="ISW273" s="254"/>
      <c r="ISX273" s="254"/>
      <c r="ISY273" s="254"/>
      <c r="ISZ273" s="254"/>
      <c r="ITA273" s="254"/>
      <c r="ITB273" s="254"/>
      <c r="ITC273" s="254"/>
      <c r="ITD273" s="254"/>
      <c r="ITE273" s="254"/>
      <c r="ITF273" s="254"/>
      <c r="ITG273" s="254"/>
      <c r="ITH273" s="254"/>
      <c r="ITI273" s="254"/>
      <c r="ITJ273" s="254"/>
      <c r="ITK273" s="254"/>
      <c r="ITL273" s="254"/>
      <c r="ITM273" s="254"/>
      <c r="ITN273" s="254"/>
      <c r="ITO273" s="254"/>
      <c r="ITP273" s="254"/>
      <c r="ITQ273" s="254"/>
      <c r="ITR273" s="254"/>
      <c r="ITS273" s="254"/>
      <c r="ITT273" s="254"/>
      <c r="ITU273" s="254"/>
      <c r="ITV273" s="254"/>
      <c r="ITW273" s="254"/>
      <c r="ITX273" s="254"/>
      <c r="ITY273" s="254"/>
      <c r="ITZ273" s="254"/>
      <c r="IUA273" s="254"/>
      <c r="IUB273" s="254"/>
      <c r="IUC273" s="254"/>
      <c r="IUD273" s="254"/>
      <c r="IUE273" s="254"/>
      <c r="IUF273" s="254"/>
      <c r="IUG273" s="254"/>
      <c r="IUH273" s="254"/>
      <c r="IUI273" s="254"/>
      <c r="IUJ273" s="254"/>
      <c r="IUK273" s="254"/>
      <c r="IUL273" s="254"/>
      <c r="IUM273" s="254"/>
      <c r="IUN273" s="254"/>
      <c r="IUO273" s="254"/>
      <c r="IUP273" s="254"/>
      <c r="IUQ273" s="254"/>
      <c r="IUR273" s="254"/>
      <c r="IUS273" s="254"/>
      <c r="IUT273" s="254"/>
      <c r="IUU273" s="254"/>
      <c r="IUV273" s="254"/>
      <c r="IUW273" s="254"/>
      <c r="IUX273" s="254"/>
      <c r="IUY273" s="254"/>
      <c r="IUZ273" s="254"/>
      <c r="IVA273" s="254"/>
      <c r="IVB273" s="254"/>
      <c r="IVC273" s="254"/>
      <c r="IVD273" s="254"/>
      <c r="IVE273" s="254"/>
      <c r="IVF273" s="254"/>
      <c r="IVG273" s="254"/>
      <c r="IVH273" s="254"/>
      <c r="IVI273" s="254"/>
      <c r="IVJ273" s="254"/>
      <c r="IVK273" s="254"/>
      <c r="IVL273" s="254"/>
      <c r="IVM273" s="254"/>
      <c r="IVN273" s="254"/>
      <c r="IVO273" s="254"/>
      <c r="IVP273" s="254"/>
      <c r="IVQ273" s="254"/>
      <c r="IVR273" s="254"/>
      <c r="IVS273" s="254"/>
      <c r="IVT273" s="254"/>
      <c r="IVU273" s="254"/>
      <c r="IVV273" s="254"/>
      <c r="IVW273" s="254"/>
      <c r="IVX273" s="254"/>
      <c r="IVY273" s="254"/>
      <c r="IVZ273" s="254"/>
      <c r="IWA273" s="254"/>
      <c r="IWB273" s="254"/>
      <c r="IWC273" s="254"/>
      <c r="IWD273" s="254"/>
      <c r="IWE273" s="254"/>
      <c r="IWF273" s="254"/>
      <c r="IWG273" s="254"/>
      <c r="IWH273" s="254"/>
      <c r="IWI273" s="254"/>
      <c r="IWJ273" s="254"/>
      <c r="IWK273" s="254"/>
      <c r="IWL273" s="254"/>
      <c r="IWM273" s="254"/>
      <c r="IWN273" s="254"/>
      <c r="IWO273" s="254"/>
      <c r="IWP273" s="254"/>
      <c r="IWQ273" s="254"/>
      <c r="IWR273" s="254"/>
      <c r="IWS273" s="254"/>
      <c r="IWT273" s="254"/>
      <c r="IWU273" s="254"/>
      <c r="IWV273" s="254"/>
      <c r="IWW273" s="254"/>
      <c r="IWX273" s="254"/>
      <c r="IWY273" s="254"/>
      <c r="IWZ273" s="254"/>
      <c r="IXA273" s="254"/>
      <c r="IXB273" s="254"/>
      <c r="IXC273" s="254"/>
      <c r="IXD273" s="254"/>
      <c r="IXE273" s="254"/>
      <c r="IXF273" s="254"/>
      <c r="IXG273" s="254"/>
      <c r="IXH273" s="254"/>
      <c r="IXI273" s="254"/>
      <c r="IXJ273" s="254"/>
      <c r="IXK273" s="254"/>
      <c r="IXL273" s="254"/>
      <c r="IXM273" s="254"/>
      <c r="IXN273" s="254"/>
      <c r="IXO273" s="254"/>
      <c r="IXP273" s="254"/>
      <c r="IXQ273" s="254"/>
      <c r="IXR273" s="254"/>
      <c r="IXS273" s="254"/>
      <c r="IXT273" s="254"/>
      <c r="IXU273" s="254"/>
      <c r="IXV273" s="254"/>
      <c r="IXW273" s="254"/>
      <c r="IXX273" s="254"/>
      <c r="IXY273" s="254"/>
      <c r="IXZ273" s="254"/>
      <c r="IYA273" s="254"/>
      <c r="IYB273" s="254"/>
      <c r="IYC273" s="254"/>
      <c r="IYD273" s="254"/>
      <c r="IYE273" s="254"/>
      <c r="IYF273" s="254"/>
      <c r="IYG273" s="254"/>
      <c r="IYH273" s="254"/>
      <c r="IYI273" s="254"/>
      <c r="IYJ273" s="254"/>
      <c r="IYK273" s="254"/>
      <c r="IYL273" s="254"/>
      <c r="IYM273" s="254"/>
      <c r="IYN273" s="254"/>
      <c r="IYO273" s="254"/>
      <c r="IYP273" s="254"/>
      <c r="IYQ273" s="254"/>
      <c r="IYR273" s="254"/>
      <c r="IYS273" s="254"/>
      <c r="IYT273" s="254"/>
      <c r="IYU273" s="254"/>
      <c r="IYV273" s="254"/>
      <c r="IYW273" s="254"/>
      <c r="IYX273" s="254"/>
      <c r="IYY273" s="254"/>
      <c r="IYZ273" s="254"/>
      <c r="IZA273" s="254"/>
      <c r="IZB273" s="254"/>
      <c r="IZC273" s="254"/>
      <c r="IZD273" s="254"/>
      <c r="IZE273" s="254"/>
      <c r="IZF273" s="254"/>
      <c r="IZG273" s="254"/>
      <c r="IZH273" s="254"/>
      <c r="IZI273" s="254"/>
      <c r="IZJ273" s="254"/>
      <c r="IZK273" s="254"/>
      <c r="IZL273" s="254"/>
      <c r="IZM273" s="254"/>
      <c r="IZN273" s="254"/>
      <c r="IZO273" s="254"/>
      <c r="IZP273" s="254"/>
      <c r="IZQ273" s="254"/>
      <c r="IZR273" s="254"/>
      <c r="IZS273" s="254"/>
      <c r="IZT273" s="254"/>
      <c r="IZU273" s="254"/>
      <c r="IZV273" s="254"/>
      <c r="IZW273" s="254"/>
      <c r="IZX273" s="254"/>
      <c r="IZY273" s="254"/>
      <c r="IZZ273" s="254"/>
      <c r="JAA273" s="254"/>
      <c r="JAB273" s="254"/>
      <c r="JAC273" s="254"/>
      <c r="JAD273" s="254"/>
      <c r="JAE273" s="254"/>
      <c r="JAF273" s="254"/>
      <c r="JAG273" s="254"/>
      <c r="JAH273" s="254"/>
      <c r="JAI273" s="254"/>
      <c r="JAJ273" s="254"/>
      <c r="JAK273" s="254"/>
      <c r="JAL273" s="254"/>
      <c r="JAM273" s="254"/>
      <c r="JAN273" s="254"/>
      <c r="JAO273" s="254"/>
      <c r="JAP273" s="254"/>
      <c r="JAQ273" s="254"/>
      <c r="JAR273" s="254"/>
      <c r="JAS273" s="254"/>
      <c r="JAT273" s="254"/>
      <c r="JAU273" s="254"/>
      <c r="JAV273" s="254"/>
      <c r="JAW273" s="254"/>
      <c r="JAX273" s="254"/>
      <c r="JAY273" s="254"/>
      <c r="JAZ273" s="254"/>
      <c r="JBA273" s="254"/>
      <c r="JBB273" s="254"/>
      <c r="JBC273" s="254"/>
      <c r="JBD273" s="254"/>
      <c r="JBE273" s="254"/>
      <c r="JBF273" s="254"/>
      <c r="JBG273" s="254"/>
      <c r="JBH273" s="254"/>
      <c r="JBI273" s="254"/>
      <c r="JBJ273" s="254"/>
      <c r="JBK273" s="254"/>
      <c r="JBL273" s="254"/>
      <c r="JBM273" s="254"/>
      <c r="JBN273" s="254"/>
      <c r="JBO273" s="254"/>
      <c r="JBP273" s="254"/>
      <c r="JBQ273" s="254"/>
      <c r="JBR273" s="254"/>
      <c r="JBS273" s="254"/>
      <c r="JBT273" s="254"/>
      <c r="JBU273" s="254"/>
      <c r="JBV273" s="254"/>
      <c r="JBW273" s="254"/>
      <c r="JBX273" s="254"/>
      <c r="JBY273" s="254"/>
      <c r="JBZ273" s="254"/>
      <c r="JCA273" s="254"/>
      <c r="JCB273" s="254"/>
      <c r="JCC273" s="254"/>
      <c r="JCD273" s="254"/>
      <c r="JCE273" s="254"/>
      <c r="JCF273" s="254"/>
      <c r="JCG273" s="254"/>
      <c r="JCH273" s="254"/>
      <c r="JCI273" s="254"/>
      <c r="JCJ273" s="254"/>
      <c r="JCK273" s="254"/>
      <c r="JCL273" s="254"/>
      <c r="JCM273" s="254"/>
      <c r="JCN273" s="254"/>
      <c r="JCO273" s="254"/>
      <c r="JCP273" s="254"/>
      <c r="JCQ273" s="254"/>
      <c r="JCR273" s="254"/>
      <c r="JCS273" s="254"/>
      <c r="JCT273" s="254"/>
      <c r="JCU273" s="254"/>
      <c r="JCV273" s="254"/>
      <c r="JCW273" s="254"/>
      <c r="JCX273" s="254"/>
      <c r="JCY273" s="254"/>
      <c r="JCZ273" s="254"/>
      <c r="JDA273" s="254"/>
      <c r="JDB273" s="254"/>
      <c r="JDC273" s="254"/>
      <c r="JDD273" s="254"/>
      <c r="JDE273" s="254"/>
      <c r="JDF273" s="254"/>
      <c r="JDG273" s="254"/>
      <c r="JDH273" s="254"/>
      <c r="JDI273" s="254"/>
      <c r="JDJ273" s="254"/>
      <c r="JDK273" s="254"/>
      <c r="JDL273" s="254"/>
      <c r="JDM273" s="254"/>
      <c r="JDN273" s="254"/>
      <c r="JDO273" s="254"/>
      <c r="JDP273" s="254"/>
      <c r="JDQ273" s="254"/>
      <c r="JDR273" s="254"/>
      <c r="JDS273" s="254"/>
      <c r="JDT273" s="254"/>
      <c r="JDU273" s="254"/>
      <c r="JDV273" s="254"/>
      <c r="JDW273" s="254"/>
      <c r="JDX273" s="254"/>
      <c r="JDY273" s="254"/>
      <c r="JDZ273" s="254"/>
      <c r="JEA273" s="254"/>
      <c r="JEB273" s="254"/>
      <c r="JEC273" s="254"/>
      <c r="JED273" s="254"/>
      <c r="JEE273" s="254"/>
      <c r="JEF273" s="254"/>
      <c r="JEG273" s="254"/>
      <c r="JEH273" s="254"/>
      <c r="JEI273" s="254"/>
      <c r="JEJ273" s="254"/>
      <c r="JEK273" s="254"/>
      <c r="JEL273" s="254"/>
      <c r="JEM273" s="254"/>
      <c r="JEN273" s="254"/>
      <c r="JEO273" s="254"/>
      <c r="JEP273" s="254"/>
      <c r="JEQ273" s="254"/>
      <c r="JER273" s="254"/>
      <c r="JES273" s="254"/>
      <c r="JET273" s="254"/>
      <c r="JEU273" s="254"/>
      <c r="JEV273" s="254"/>
      <c r="JEW273" s="254"/>
      <c r="JEX273" s="254"/>
      <c r="JEY273" s="254"/>
      <c r="JEZ273" s="254"/>
      <c r="JFA273" s="254"/>
      <c r="JFB273" s="254"/>
      <c r="JFC273" s="254"/>
      <c r="JFD273" s="254"/>
      <c r="JFE273" s="254"/>
      <c r="JFF273" s="254"/>
      <c r="JFG273" s="254"/>
      <c r="JFH273" s="254"/>
      <c r="JFI273" s="254"/>
      <c r="JFJ273" s="254"/>
      <c r="JFK273" s="254"/>
      <c r="JFL273" s="254"/>
      <c r="JFM273" s="254"/>
      <c r="JFN273" s="254"/>
      <c r="JFO273" s="254"/>
      <c r="JFP273" s="254"/>
      <c r="JFQ273" s="254"/>
      <c r="JFR273" s="254"/>
      <c r="JFS273" s="254"/>
      <c r="JFT273" s="254"/>
      <c r="JFU273" s="254"/>
      <c r="JFV273" s="254"/>
      <c r="JFW273" s="254"/>
      <c r="JFX273" s="254"/>
      <c r="JFY273" s="254"/>
      <c r="JFZ273" s="254"/>
      <c r="JGA273" s="254"/>
      <c r="JGB273" s="254"/>
      <c r="JGC273" s="254"/>
      <c r="JGD273" s="254"/>
      <c r="JGE273" s="254"/>
      <c r="JGF273" s="254"/>
      <c r="JGG273" s="254"/>
      <c r="JGH273" s="254"/>
      <c r="JGI273" s="254"/>
      <c r="JGJ273" s="254"/>
      <c r="JGK273" s="254"/>
      <c r="JGL273" s="254"/>
      <c r="JGM273" s="254"/>
      <c r="JGN273" s="254"/>
      <c r="JGO273" s="254"/>
      <c r="JGP273" s="254"/>
      <c r="JGQ273" s="254"/>
      <c r="JGR273" s="254"/>
      <c r="JGS273" s="254"/>
      <c r="JGT273" s="254"/>
      <c r="JGU273" s="254"/>
      <c r="JGV273" s="254"/>
      <c r="JGW273" s="254"/>
      <c r="JGX273" s="254"/>
      <c r="JGY273" s="254"/>
      <c r="JGZ273" s="254"/>
      <c r="JHA273" s="254"/>
      <c r="JHB273" s="254"/>
      <c r="JHC273" s="254"/>
      <c r="JHD273" s="254"/>
      <c r="JHE273" s="254"/>
      <c r="JHF273" s="254"/>
      <c r="JHG273" s="254"/>
      <c r="JHH273" s="254"/>
      <c r="JHI273" s="254"/>
      <c r="JHJ273" s="254"/>
      <c r="JHK273" s="254"/>
      <c r="JHL273" s="254"/>
      <c r="JHM273" s="254"/>
      <c r="JHN273" s="254"/>
      <c r="JHO273" s="254"/>
      <c r="JHP273" s="254"/>
      <c r="JHQ273" s="254"/>
      <c r="JHR273" s="254"/>
      <c r="JHS273" s="254"/>
      <c r="JHT273" s="254"/>
      <c r="JHU273" s="254"/>
      <c r="JHV273" s="254"/>
      <c r="JHW273" s="254"/>
      <c r="JHX273" s="254"/>
      <c r="JHY273" s="254"/>
      <c r="JHZ273" s="254"/>
      <c r="JIA273" s="254"/>
      <c r="JIB273" s="254"/>
      <c r="JIC273" s="254"/>
      <c r="JID273" s="254"/>
      <c r="JIE273" s="254"/>
      <c r="JIF273" s="254"/>
      <c r="JIG273" s="254"/>
      <c r="JIH273" s="254"/>
      <c r="JII273" s="254"/>
      <c r="JIJ273" s="254"/>
      <c r="JIK273" s="254"/>
      <c r="JIL273" s="254"/>
      <c r="JIM273" s="254"/>
      <c r="JIN273" s="254"/>
      <c r="JIO273" s="254"/>
      <c r="JIP273" s="254"/>
      <c r="JIQ273" s="254"/>
      <c r="JIR273" s="254"/>
      <c r="JIS273" s="254"/>
      <c r="JIT273" s="254"/>
      <c r="JIU273" s="254"/>
      <c r="JIV273" s="254"/>
      <c r="JIW273" s="254"/>
      <c r="JIX273" s="254"/>
      <c r="JIY273" s="254"/>
      <c r="JIZ273" s="254"/>
      <c r="JJA273" s="254"/>
      <c r="JJB273" s="254"/>
      <c r="JJC273" s="254"/>
      <c r="JJD273" s="254"/>
      <c r="JJE273" s="254"/>
      <c r="JJF273" s="254"/>
      <c r="JJG273" s="254"/>
      <c r="JJH273" s="254"/>
      <c r="JJI273" s="254"/>
      <c r="JJJ273" s="254"/>
      <c r="JJK273" s="254"/>
      <c r="JJL273" s="254"/>
      <c r="JJM273" s="254"/>
      <c r="JJN273" s="254"/>
      <c r="JJO273" s="254"/>
      <c r="JJP273" s="254"/>
      <c r="JJQ273" s="254"/>
      <c r="JJR273" s="254"/>
      <c r="JJS273" s="254"/>
      <c r="JJT273" s="254"/>
      <c r="JJU273" s="254"/>
      <c r="JJV273" s="254"/>
      <c r="JJW273" s="254"/>
      <c r="JJX273" s="254"/>
      <c r="JJY273" s="254"/>
      <c r="JJZ273" s="254"/>
      <c r="JKA273" s="254"/>
      <c r="JKB273" s="254"/>
      <c r="JKC273" s="254"/>
      <c r="JKD273" s="254"/>
      <c r="JKE273" s="254"/>
      <c r="JKF273" s="254"/>
      <c r="JKG273" s="254"/>
      <c r="JKH273" s="254"/>
      <c r="JKI273" s="254"/>
      <c r="JKJ273" s="254"/>
      <c r="JKK273" s="254"/>
      <c r="JKL273" s="254"/>
      <c r="JKM273" s="254"/>
      <c r="JKN273" s="254"/>
      <c r="JKO273" s="254"/>
      <c r="JKP273" s="254"/>
      <c r="JKQ273" s="254"/>
      <c r="JKR273" s="254"/>
      <c r="JKS273" s="254"/>
      <c r="JKT273" s="254"/>
      <c r="JKU273" s="254"/>
      <c r="JKV273" s="254"/>
      <c r="JKW273" s="254"/>
      <c r="JKX273" s="254"/>
      <c r="JKY273" s="254"/>
      <c r="JKZ273" s="254"/>
      <c r="JLA273" s="254"/>
      <c r="JLB273" s="254"/>
      <c r="JLC273" s="254"/>
      <c r="JLD273" s="254"/>
      <c r="JLE273" s="254"/>
      <c r="JLF273" s="254"/>
      <c r="JLG273" s="254"/>
      <c r="JLH273" s="254"/>
      <c r="JLI273" s="254"/>
      <c r="JLJ273" s="254"/>
      <c r="JLK273" s="254"/>
      <c r="JLL273" s="254"/>
      <c r="JLM273" s="254"/>
      <c r="JLN273" s="254"/>
      <c r="JLO273" s="254"/>
      <c r="JLP273" s="254"/>
      <c r="JLQ273" s="254"/>
      <c r="JLR273" s="254"/>
      <c r="JLS273" s="254"/>
      <c r="JLT273" s="254"/>
      <c r="JLU273" s="254"/>
      <c r="JLV273" s="254"/>
      <c r="JLW273" s="254"/>
      <c r="JLX273" s="254"/>
      <c r="JLY273" s="254"/>
      <c r="JLZ273" s="254"/>
      <c r="JMA273" s="254"/>
      <c r="JMB273" s="254"/>
      <c r="JMC273" s="254"/>
      <c r="JMD273" s="254"/>
      <c r="JME273" s="254"/>
      <c r="JMF273" s="254"/>
      <c r="JMG273" s="254"/>
      <c r="JMH273" s="254"/>
      <c r="JMI273" s="254"/>
      <c r="JMJ273" s="254"/>
      <c r="JMK273" s="254"/>
      <c r="JML273" s="254"/>
      <c r="JMM273" s="254"/>
      <c r="JMN273" s="254"/>
      <c r="JMO273" s="254"/>
      <c r="JMP273" s="254"/>
      <c r="JMQ273" s="254"/>
      <c r="JMR273" s="254"/>
      <c r="JMS273" s="254"/>
      <c r="JMT273" s="254"/>
      <c r="JMU273" s="254"/>
      <c r="JMV273" s="254"/>
      <c r="JMW273" s="254"/>
      <c r="JMX273" s="254"/>
      <c r="JMY273" s="254"/>
      <c r="JMZ273" s="254"/>
      <c r="JNA273" s="254"/>
      <c r="JNB273" s="254"/>
      <c r="JNC273" s="254"/>
      <c r="JND273" s="254"/>
      <c r="JNE273" s="254"/>
      <c r="JNF273" s="254"/>
      <c r="JNG273" s="254"/>
      <c r="JNH273" s="254"/>
      <c r="JNI273" s="254"/>
      <c r="JNJ273" s="254"/>
      <c r="JNK273" s="254"/>
      <c r="JNL273" s="254"/>
      <c r="JNM273" s="254"/>
      <c r="JNN273" s="254"/>
      <c r="JNO273" s="254"/>
      <c r="JNP273" s="254"/>
      <c r="JNQ273" s="254"/>
      <c r="JNR273" s="254"/>
      <c r="JNS273" s="254"/>
      <c r="JNT273" s="254"/>
      <c r="JNU273" s="254"/>
      <c r="JNV273" s="254"/>
      <c r="JNW273" s="254"/>
      <c r="JNX273" s="254"/>
      <c r="JNY273" s="254"/>
      <c r="JNZ273" s="254"/>
      <c r="JOA273" s="254"/>
      <c r="JOB273" s="254"/>
      <c r="JOC273" s="254"/>
      <c r="JOD273" s="254"/>
      <c r="JOE273" s="254"/>
      <c r="JOF273" s="254"/>
      <c r="JOG273" s="254"/>
      <c r="JOH273" s="254"/>
      <c r="JOI273" s="254"/>
      <c r="JOJ273" s="254"/>
      <c r="JOK273" s="254"/>
      <c r="JOL273" s="254"/>
      <c r="JOM273" s="254"/>
      <c r="JON273" s="254"/>
      <c r="JOO273" s="254"/>
      <c r="JOP273" s="254"/>
      <c r="JOQ273" s="254"/>
      <c r="JOR273" s="254"/>
      <c r="JOS273" s="254"/>
      <c r="JOT273" s="254"/>
      <c r="JOU273" s="254"/>
      <c r="JOV273" s="254"/>
      <c r="JOW273" s="254"/>
      <c r="JOX273" s="254"/>
      <c r="JOY273" s="254"/>
      <c r="JOZ273" s="254"/>
      <c r="JPA273" s="254"/>
      <c r="JPB273" s="254"/>
      <c r="JPC273" s="254"/>
      <c r="JPD273" s="254"/>
      <c r="JPE273" s="254"/>
      <c r="JPF273" s="254"/>
      <c r="JPG273" s="254"/>
      <c r="JPH273" s="254"/>
      <c r="JPI273" s="254"/>
      <c r="JPJ273" s="254"/>
      <c r="JPK273" s="254"/>
      <c r="JPL273" s="254"/>
      <c r="JPM273" s="254"/>
      <c r="JPN273" s="254"/>
      <c r="JPO273" s="254"/>
      <c r="JPP273" s="254"/>
      <c r="JPQ273" s="254"/>
      <c r="JPR273" s="254"/>
      <c r="JPS273" s="254"/>
      <c r="JPT273" s="254"/>
      <c r="JPU273" s="254"/>
      <c r="JPV273" s="254"/>
      <c r="JPW273" s="254"/>
      <c r="JPX273" s="254"/>
      <c r="JPY273" s="254"/>
      <c r="JPZ273" s="254"/>
      <c r="JQA273" s="254"/>
      <c r="JQB273" s="254"/>
      <c r="JQC273" s="254"/>
      <c r="JQD273" s="254"/>
      <c r="JQE273" s="254"/>
      <c r="JQF273" s="254"/>
      <c r="JQG273" s="254"/>
      <c r="JQH273" s="254"/>
      <c r="JQI273" s="254"/>
      <c r="JQJ273" s="254"/>
      <c r="JQK273" s="254"/>
      <c r="JQL273" s="254"/>
      <c r="JQM273" s="254"/>
      <c r="JQN273" s="254"/>
      <c r="JQO273" s="254"/>
      <c r="JQP273" s="254"/>
      <c r="JQQ273" s="254"/>
      <c r="JQR273" s="254"/>
      <c r="JQS273" s="254"/>
      <c r="JQT273" s="254"/>
      <c r="JQU273" s="254"/>
      <c r="JQV273" s="254"/>
      <c r="JQW273" s="254"/>
      <c r="JQX273" s="254"/>
      <c r="JQY273" s="254"/>
      <c r="JQZ273" s="254"/>
      <c r="JRA273" s="254"/>
      <c r="JRB273" s="254"/>
      <c r="JRC273" s="254"/>
      <c r="JRD273" s="254"/>
      <c r="JRE273" s="254"/>
      <c r="JRF273" s="254"/>
      <c r="JRG273" s="254"/>
      <c r="JRH273" s="254"/>
      <c r="JRI273" s="254"/>
      <c r="JRJ273" s="254"/>
      <c r="JRK273" s="254"/>
      <c r="JRL273" s="254"/>
      <c r="JRM273" s="254"/>
      <c r="JRN273" s="254"/>
      <c r="JRO273" s="254"/>
      <c r="JRP273" s="254"/>
      <c r="JRQ273" s="254"/>
      <c r="JRR273" s="254"/>
      <c r="JRS273" s="254"/>
      <c r="JRT273" s="254"/>
      <c r="JRU273" s="254"/>
      <c r="JRV273" s="254"/>
      <c r="JRW273" s="254"/>
      <c r="JRX273" s="254"/>
      <c r="JRY273" s="254"/>
      <c r="JRZ273" s="254"/>
      <c r="JSA273" s="254"/>
      <c r="JSB273" s="254"/>
      <c r="JSC273" s="254"/>
      <c r="JSD273" s="254"/>
      <c r="JSE273" s="254"/>
      <c r="JSF273" s="254"/>
      <c r="JSG273" s="254"/>
      <c r="JSH273" s="254"/>
      <c r="JSI273" s="254"/>
      <c r="JSJ273" s="254"/>
      <c r="JSK273" s="254"/>
      <c r="JSL273" s="254"/>
      <c r="JSM273" s="254"/>
      <c r="JSN273" s="254"/>
      <c r="JSO273" s="254"/>
      <c r="JSP273" s="254"/>
      <c r="JSQ273" s="254"/>
      <c r="JSR273" s="254"/>
      <c r="JSS273" s="254"/>
      <c r="JST273" s="254"/>
      <c r="JSU273" s="254"/>
      <c r="JSV273" s="254"/>
      <c r="JSW273" s="254"/>
      <c r="JSX273" s="254"/>
      <c r="JSY273" s="254"/>
      <c r="JSZ273" s="254"/>
      <c r="JTA273" s="254"/>
      <c r="JTB273" s="254"/>
      <c r="JTC273" s="254"/>
      <c r="JTD273" s="254"/>
      <c r="JTE273" s="254"/>
      <c r="JTF273" s="254"/>
      <c r="JTG273" s="254"/>
      <c r="JTH273" s="254"/>
      <c r="JTI273" s="254"/>
      <c r="JTJ273" s="254"/>
      <c r="JTK273" s="254"/>
      <c r="JTL273" s="254"/>
      <c r="JTM273" s="254"/>
      <c r="JTN273" s="254"/>
      <c r="JTO273" s="254"/>
      <c r="JTP273" s="254"/>
      <c r="JTQ273" s="254"/>
      <c r="JTR273" s="254"/>
      <c r="JTS273" s="254"/>
      <c r="JTT273" s="254"/>
      <c r="JTU273" s="254"/>
      <c r="JTV273" s="254"/>
      <c r="JTW273" s="254"/>
      <c r="JTX273" s="254"/>
      <c r="JTY273" s="254"/>
      <c r="JTZ273" s="254"/>
      <c r="JUA273" s="254"/>
      <c r="JUB273" s="254"/>
      <c r="JUC273" s="254"/>
      <c r="JUD273" s="254"/>
      <c r="JUE273" s="254"/>
      <c r="JUF273" s="254"/>
      <c r="JUG273" s="254"/>
      <c r="JUH273" s="254"/>
      <c r="JUI273" s="254"/>
      <c r="JUJ273" s="254"/>
      <c r="JUK273" s="254"/>
      <c r="JUL273" s="254"/>
      <c r="JUM273" s="254"/>
      <c r="JUN273" s="254"/>
      <c r="JUO273" s="254"/>
      <c r="JUP273" s="254"/>
      <c r="JUQ273" s="254"/>
      <c r="JUR273" s="254"/>
      <c r="JUS273" s="254"/>
      <c r="JUT273" s="254"/>
      <c r="JUU273" s="254"/>
      <c r="JUV273" s="254"/>
      <c r="JUW273" s="254"/>
      <c r="JUX273" s="254"/>
      <c r="JUY273" s="254"/>
      <c r="JUZ273" s="254"/>
      <c r="JVA273" s="254"/>
      <c r="JVB273" s="254"/>
      <c r="JVC273" s="254"/>
      <c r="JVD273" s="254"/>
      <c r="JVE273" s="254"/>
      <c r="JVF273" s="254"/>
      <c r="JVG273" s="254"/>
      <c r="JVH273" s="254"/>
      <c r="JVI273" s="254"/>
      <c r="JVJ273" s="254"/>
      <c r="JVK273" s="254"/>
      <c r="JVL273" s="254"/>
      <c r="JVM273" s="254"/>
      <c r="JVN273" s="254"/>
      <c r="JVO273" s="254"/>
      <c r="JVP273" s="254"/>
      <c r="JVQ273" s="254"/>
      <c r="JVR273" s="254"/>
      <c r="JVS273" s="254"/>
      <c r="JVT273" s="254"/>
      <c r="JVU273" s="254"/>
      <c r="JVV273" s="254"/>
      <c r="JVW273" s="254"/>
      <c r="JVX273" s="254"/>
      <c r="JVY273" s="254"/>
      <c r="JVZ273" s="254"/>
      <c r="JWA273" s="254"/>
      <c r="JWB273" s="254"/>
      <c r="JWC273" s="254"/>
      <c r="JWD273" s="254"/>
      <c r="JWE273" s="254"/>
      <c r="JWF273" s="254"/>
      <c r="JWG273" s="254"/>
      <c r="JWH273" s="254"/>
      <c r="JWI273" s="254"/>
      <c r="JWJ273" s="254"/>
      <c r="JWK273" s="254"/>
      <c r="JWL273" s="254"/>
      <c r="JWM273" s="254"/>
      <c r="JWN273" s="254"/>
      <c r="JWO273" s="254"/>
      <c r="JWP273" s="254"/>
      <c r="JWQ273" s="254"/>
      <c r="JWR273" s="254"/>
      <c r="JWS273" s="254"/>
      <c r="JWT273" s="254"/>
      <c r="JWU273" s="254"/>
      <c r="JWV273" s="254"/>
      <c r="JWW273" s="254"/>
      <c r="JWX273" s="254"/>
      <c r="JWY273" s="254"/>
      <c r="JWZ273" s="254"/>
      <c r="JXA273" s="254"/>
      <c r="JXB273" s="254"/>
      <c r="JXC273" s="254"/>
      <c r="JXD273" s="254"/>
      <c r="JXE273" s="254"/>
      <c r="JXF273" s="254"/>
      <c r="JXG273" s="254"/>
      <c r="JXH273" s="254"/>
      <c r="JXI273" s="254"/>
      <c r="JXJ273" s="254"/>
      <c r="JXK273" s="254"/>
      <c r="JXL273" s="254"/>
      <c r="JXM273" s="254"/>
      <c r="JXN273" s="254"/>
      <c r="JXO273" s="254"/>
      <c r="JXP273" s="254"/>
      <c r="JXQ273" s="254"/>
      <c r="JXR273" s="254"/>
      <c r="JXS273" s="254"/>
      <c r="JXT273" s="254"/>
      <c r="JXU273" s="254"/>
      <c r="JXV273" s="254"/>
      <c r="JXW273" s="254"/>
      <c r="JXX273" s="254"/>
      <c r="JXY273" s="254"/>
      <c r="JXZ273" s="254"/>
      <c r="JYA273" s="254"/>
      <c r="JYB273" s="254"/>
      <c r="JYC273" s="254"/>
      <c r="JYD273" s="254"/>
      <c r="JYE273" s="254"/>
      <c r="JYF273" s="254"/>
      <c r="JYG273" s="254"/>
      <c r="JYH273" s="254"/>
      <c r="JYI273" s="254"/>
      <c r="JYJ273" s="254"/>
      <c r="JYK273" s="254"/>
      <c r="JYL273" s="254"/>
      <c r="JYM273" s="254"/>
      <c r="JYN273" s="254"/>
      <c r="JYO273" s="254"/>
      <c r="JYP273" s="254"/>
      <c r="JYQ273" s="254"/>
      <c r="JYR273" s="254"/>
      <c r="JYS273" s="254"/>
      <c r="JYT273" s="254"/>
      <c r="JYU273" s="254"/>
      <c r="JYV273" s="254"/>
      <c r="JYW273" s="254"/>
      <c r="JYX273" s="254"/>
      <c r="JYY273" s="254"/>
      <c r="JYZ273" s="254"/>
      <c r="JZA273" s="254"/>
      <c r="JZB273" s="254"/>
      <c r="JZC273" s="254"/>
      <c r="JZD273" s="254"/>
      <c r="JZE273" s="254"/>
      <c r="JZF273" s="254"/>
      <c r="JZG273" s="254"/>
      <c r="JZH273" s="254"/>
      <c r="JZI273" s="254"/>
      <c r="JZJ273" s="254"/>
      <c r="JZK273" s="254"/>
      <c r="JZL273" s="254"/>
      <c r="JZM273" s="254"/>
      <c r="JZN273" s="254"/>
      <c r="JZO273" s="254"/>
      <c r="JZP273" s="254"/>
      <c r="JZQ273" s="254"/>
      <c r="JZR273" s="254"/>
      <c r="JZS273" s="254"/>
      <c r="JZT273" s="254"/>
      <c r="JZU273" s="254"/>
      <c r="JZV273" s="254"/>
      <c r="JZW273" s="254"/>
      <c r="JZX273" s="254"/>
      <c r="JZY273" s="254"/>
      <c r="JZZ273" s="254"/>
      <c r="KAA273" s="254"/>
      <c r="KAB273" s="254"/>
      <c r="KAC273" s="254"/>
      <c r="KAD273" s="254"/>
      <c r="KAE273" s="254"/>
      <c r="KAF273" s="254"/>
      <c r="KAG273" s="254"/>
      <c r="KAH273" s="254"/>
      <c r="KAI273" s="254"/>
      <c r="KAJ273" s="254"/>
      <c r="KAK273" s="254"/>
      <c r="KAL273" s="254"/>
      <c r="KAM273" s="254"/>
      <c r="KAN273" s="254"/>
      <c r="KAO273" s="254"/>
      <c r="KAP273" s="254"/>
      <c r="KAQ273" s="254"/>
      <c r="KAR273" s="254"/>
      <c r="KAS273" s="254"/>
      <c r="KAT273" s="254"/>
      <c r="KAU273" s="254"/>
      <c r="KAV273" s="254"/>
      <c r="KAW273" s="254"/>
      <c r="KAX273" s="254"/>
      <c r="KAY273" s="254"/>
      <c r="KAZ273" s="254"/>
      <c r="KBA273" s="254"/>
      <c r="KBB273" s="254"/>
      <c r="KBC273" s="254"/>
      <c r="KBD273" s="254"/>
      <c r="KBE273" s="254"/>
      <c r="KBF273" s="254"/>
      <c r="KBG273" s="254"/>
      <c r="KBH273" s="254"/>
      <c r="KBI273" s="254"/>
      <c r="KBJ273" s="254"/>
      <c r="KBK273" s="254"/>
      <c r="KBL273" s="254"/>
      <c r="KBM273" s="254"/>
      <c r="KBN273" s="254"/>
      <c r="KBO273" s="254"/>
      <c r="KBP273" s="254"/>
      <c r="KBQ273" s="254"/>
      <c r="KBR273" s="254"/>
      <c r="KBS273" s="254"/>
      <c r="KBT273" s="254"/>
      <c r="KBU273" s="254"/>
      <c r="KBV273" s="254"/>
      <c r="KBW273" s="254"/>
      <c r="KBX273" s="254"/>
      <c r="KBY273" s="254"/>
      <c r="KBZ273" s="254"/>
      <c r="KCA273" s="254"/>
      <c r="KCB273" s="254"/>
      <c r="KCC273" s="254"/>
      <c r="KCD273" s="254"/>
      <c r="KCE273" s="254"/>
      <c r="KCF273" s="254"/>
      <c r="KCG273" s="254"/>
      <c r="KCH273" s="254"/>
      <c r="KCI273" s="254"/>
      <c r="KCJ273" s="254"/>
      <c r="KCK273" s="254"/>
      <c r="KCL273" s="254"/>
      <c r="KCM273" s="254"/>
      <c r="KCN273" s="254"/>
      <c r="KCO273" s="254"/>
      <c r="KCP273" s="254"/>
      <c r="KCQ273" s="254"/>
      <c r="KCR273" s="254"/>
      <c r="KCS273" s="254"/>
      <c r="KCT273" s="254"/>
      <c r="KCU273" s="254"/>
      <c r="KCV273" s="254"/>
      <c r="KCW273" s="254"/>
      <c r="KCX273" s="254"/>
      <c r="KCY273" s="254"/>
      <c r="KCZ273" s="254"/>
      <c r="KDA273" s="254"/>
      <c r="KDB273" s="254"/>
      <c r="KDC273" s="254"/>
      <c r="KDD273" s="254"/>
      <c r="KDE273" s="254"/>
      <c r="KDF273" s="254"/>
      <c r="KDG273" s="254"/>
      <c r="KDH273" s="254"/>
      <c r="KDI273" s="254"/>
      <c r="KDJ273" s="254"/>
      <c r="KDK273" s="254"/>
      <c r="KDL273" s="254"/>
      <c r="KDM273" s="254"/>
      <c r="KDN273" s="254"/>
      <c r="KDO273" s="254"/>
      <c r="KDP273" s="254"/>
      <c r="KDQ273" s="254"/>
      <c r="KDR273" s="254"/>
      <c r="KDS273" s="254"/>
      <c r="KDT273" s="254"/>
      <c r="KDU273" s="254"/>
      <c r="KDV273" s="254"/>
      <c r="KDW273" s="254"/>
      <c r="KDX273" s="254"/>
      <c r="KDY273" s="254"/>
      <c r="KDZ273" s="254"/>
      <c r="KEA273" s="254"/>
      <c r="KEB273" s="254"/>
      <c r="KEC273" s="254"/>
      <c r="KED273" s="254"/>
      <c r="KEE273" s="254"/>
      <c r="KEF273" s="254"/>
      <c r="KEG273" s="254"/>
      <c r="KEH273" s="254"/>
      <c r="KEI273" s="254"/>
      <c r="KEJ273" s="254"/>
      <c r="KEK273" s="254"/>
      <c r="KEL273" s="254"/>
      <c r="KEM273" s="254"/>
      <c r="KEN273" s="254"/>
      <c r="KEO273" s="254"/>
      <c r="KEP273" s="254"/>
      <c r="KEQ273" s="254"/>
      <c r="KER273" s="254"/>
      <c r="KES273" s="254"/>
      <c r="KET273" s="254"/>
      <c r="KEU273" s="254"/>
      <c r="KEV273" s="254"/>
      <c r="KEW273" s="254"/>
      <c r="KEX273" s="254"/>
      <c r="KEY273" s="254"/>
      <c r="KEZ273" s="254"/>
      <c r="KFA273" s="254"/>
      <c r="KFB273" s="254"/>
      <c r="KFC273" s="254"/>
      <c r="KFD273" s="254"/>
      <c r="KFE273" s="254"/>
      <c r="KFF273" s="254"/>
      <c r="KFG273" s="254"/>
      <c r="KFH273" s="254"/>
      <c r="KFI273" s="254"/>
      <c r="KFJ273" s="254"/>
      <c r="KFK273" s="254"/>
      <c r="KFL273" s="254"/>
      <c r="KFM273" s="254"/>
      <c r="KFN273" s="254"/>
      <c r="KFO273" s="254"/>
      <c r="KFP273" s="254"/>
      <c r="KFQ273" s="254"/>
      <c r="KFR273" s="254"/>
      <c r="KFS273" s="254"/>
      <c r="KFT273" s="254"/>
      <c r="KFU273" s="254"/>
      <c r="KFV273" s="254"/>
      <c r="KFW273" s="254"/>
      <c r="KFX273" s="254"/>
      <c r="KFY273" s="254"/>
      <c r="KFZ273" s="254"/>
      <c r="KGA273" s="254"/>
      <c r="KGB273" s="254"/>
      <c r="KGC273" s="254"/>
      <c r="KGD273" s="254"/>
      <c r="KGE273" s="254"/>
      <c r="KGF273" s="254"/>
      <c r="KGG273" s="254"/>
      <c r="KGH273" s="254"/>
      <c r="KGI273" s="254"/>
      <c r="KGJ273" s="254"/>
      <c r="KGK273" s="254"/>
      <c r="KGL273" s="254"/>
      <c r="KGM273" s="254"/>
      <c r="KGN273" s="254"/>
      <c r="KGO273" s="254"/>
      <c r="KGP273" s="254"/>
      <c r="KGQ273" s="254"/>
      <c r="KGR273" s="254"/>
      <c r="KGS273" s="254"/>
      <c r="KGT273" s="254"/>
      <c r="KGU273" s="254"/>
      <c r="KGV273" s="254"/>
      <c r="KGW273" s="254"/>
      <c r="KGX273" s="254"/>
      <c r="KGY273" s="254"/>
      <c r="KGZ273" s="254"/>
      <c r="KHA273" s="254"/>
      <c r="KHB273" s="254"/>
      <c r="KHC273" s="254"/>
      <c r="KHD273" s="254"/>
      <c r="KHE273" s="254"/>
      <c r="KHF273" s="254"/>
      <c r="KHG273" s="254"/>
      <c r="KHH273" s="254"/>
      <c r="KHI273" s="254"/>
      <c r="KHJ273" s="254"/>
      <c r="KHK273" s="254"/>
      <c r="KHL273" s="254"/>
      <c r="KHM273" s="254"/>
      <c r="KHN273" s="254"/>
      <c r="KHO273" s="254"/>
      <c r="KHP273" s="254"/>
      <c r="KHQ273" s="254"/>
      <c r="KHR273" s="254"/>
      <c r="KHS273" s="254"/>
      <c r="KHT273" s="254"/>
      <c r="KHU273" s="254"/>
      <c r="KHV273" s="254"/>
      <c r="KHW273" s="254"/>
      <c r="KHX273" s="254"/>
      <c r="KHY273" s="254"/>
      <c r="KHZ273" s="254"/>
      <c r="KIA273" s="254"/>
      <c r="KIB273" s="254"/>
      <c r="KIC273" s="254"/>
      <c r="KID273" s="254"/>
      <c r="KIE273" s="254"/>
      <c r="KIF273" s="254"/>
      <c r="KIG273" s="254"/>
      <c r="KIH273" s="254"/>
      <c r="KII273" s="254"/>
      <c r="KIJ273" s="254"/>
      <c r="KIK273" s="254"/>
      <c r="KIL273" s="254"/>
      <c r="KIM273" s="254"/>
      <c r="KIN273" s="254"/>
      <c r="KIO273" s="254"/>
      <c r="KIP273" s="254"/>
      <c r="KIQ273" s="254"/>
      <c r="KIR273" s="254"/>
      <c r="KIS273" s="254"/>
      <c r="KIT273" s="254"/>
      <c r="KIU273" s="254"/>
      <c r="KIV273" s="254"/>
      <c r="KIW273" s="254"/>
      <c r="KIX273" s="254"/>
      <c r="KIY273" s="254"/>
      <c r="KIZ273" s="254"/>
      <c r="KJA273" s="254"/>
      <c r="KJB273" s="254"/>
      <c r="KJC273" s="254"/>
      <c r="KJD273" s="254"/>
      <c r="KJE273" s="254"/>
      <c r="KJF273" s="254"/>
      <c r="KJG273" s="254"/>
      <c r="KJH273" s="254"/>
      <c r="KJI273" s="254"/>
      <c r="KJJ273" s="254"/>
      <c r="KJK273" s="254"/>
      <c r="KJL273" s="254"/>
      <c r="KJM273" s="254"/>
      <c r="KJN273" s="254"/>
      <c r="KJO273" s="254"/>
      <c r="KJP273" s="254"/>
      <c r="KJQ273" s="254"/>
      <c r="KJR273" s="254"/>
      <c r="KJS273" s="254"/>
      <c r="KJT273" s="254"/>
      <c r="KJU273" s="254"/>
      <c r="KJV273" s="254"/>
      <c r="KJW273" s="254"/>
      <c r="KJX273" s="254"/>
      <c r="KJY273" s="254"/>
      <c r="KJZ273" s="254"/>
      <c r="KKA273" s="254"/>
      <c r="KKB273" s="254"/>
      <c r="KKC273" s="254"/>
      <c r="KKD273" s="254"/>
      <c r="KKE273" s="254"/>
      <c r="KKF273" s="254"/>
      <c r="KKG273" s="254"/>
      <c r="KKH273" s="254"/>
      <c r="KKI273" s="254"/>
      <c r="KKJ273" s="254"/>
      <c r="KKK273" s="254"/>
      <c r="KKL273" s="254"/>
      <c r="KKM273" s="254"/>
      <c r="KKN273" s="254"/>
      <c r="KKO273" s="254"/>
      <c r="KKP273" s="254"/>
      <c r="KKQ273" s="254"/>
      <c r="KKR273" s="254"/>
      <c r="KKS273" s="254"/>
      <c r="KKT273" s="254"/>
      <c r="KKU273" s="254"/>
      <c r="KKV273" s="254"/>
      <c r="KKW273" s="254"/>
      <c r="KKX273" s="254"/>
      <c r="KKY273" s="254"/>
      <c r="KKZ273" s="254"/>
      <c r="KLA273" s="254"/>
      <c r="KLB273" s="254"/>
      <c r="KLC273" s="254"/>
      <c r="KLD273" s="254"/>
      <c r="KLE273" s="254"/>
      <c r="KLF273" s="254"/>
      <c r="KLG273" s="254"/>
      <c r="KLH273" s="254"/>
      <c r="KLI273" s="254"/>
      <c r="KLJ273" s="254"/>
      <c r="KLK273" s="254"/>
      <c r="KLL273" s="254"/>
      <c r="KLM273" s="254"/>
      <c r="KLN273" s="254"/>
      <c r="KLO273" s="254"/>
      <c r="KLP273" s="254"/>
      <c r="KLQ273" s="254"/>
      <c r="KLR273" s="254"/>
      <c r="KLS273" s="254"/>
      <c r="KLT273" s="254"/>
      <c r="KLU273" s="254"/>
      <c r="KLV273" s="254"/>
      <c r="KLW273" s="254"/>
      <c r="KLX273" s="254"/>
      <c r="KLY273" s="254"/>
      <c r="KLZ273" s="254"/>
      <c r="KMA273" s="254"/>
      <c r="KMB273" s="254"/>
      <c r="KMC273" s="254"/>
      <c r="KMD273" s="254"/>
      <c r="KME273" s="254"/>
      <c r="KMF273" s="254"/>
      <c r="KMG273" s="254"/>
      <c r="KMH273" s="254"/>
      <c r="KMI273" s="254"/>
      <c r="KMJ273" s="254"/>
      <c r="KMK273" s="254"/>
      <c r="KML273" s="254"/>
      <c r="KMM273" s="254"/>
      <c r="KMN273" s="254"/>
      <c r="KMO273" s="254"/>
      <c r="KMP273" s="254"/>
      <c r="KMQ273" s="254"/>
      <c r="KMR273" s="254"/>
      <c r="KMS273" s="254"/>
      <c r="KMT273" s="254"/>
      <c r="KMU273" s="254"/>
      <c r="KMV273" s="254"/>
      <c r="KMW273" s="254"/>
      <c r="KMX273" s="254"/>
      <c r="KMY273" s="254"/>
      <c r="KMZ273" s="254"/>
      <c r="KNA273" s="254"/>
      <c r="KNB273" s="254"/>
      <c r="KNC273" s="254"/>
      <c r="KND273" s="254"/>
      <c r="KNE273" s="254"/>
      <c r="KNF273" s="254"/>
      <c r="KNG273" s="254"/>
      <c r="KNH273" s="254"/>
      <c r="KNI273" s="254"/>
      <c r="KNJ273" s="254"/>
      <c r="KNK273" s="254"/>
      <c r="KNL273" s="254"/>
      <c r="KNM273" s="254"/>
      <c r="KNN273" s="254"/>
      <c r="KNO273" s="254"/>
      <c r="KNP273" s="254"/>
      <c r="KNQ273" s="254"/>
      <c r="KNR273" s="254"/>
      <c r="KNS273" s="254"/>
      <c r="KNT273" s="254"/>
      <c r="KNU273" s="254"/>
      <c r="KNV273" s="254"/>
      <c r="KNW273" s="254"/>
      <c r="KNX273" s="254"/>
      <c r="KNY273" s="254"/>
      <c r="KNZ273" s="254"/>
      <c r="KOA273" s="254"/>
      <c r="KOB273" s="254"/>
      <c r="KOC273" s="254"/>
      <c r="KOD273" s="254"/>
      <c r="KOE273" s="254"/>
      <c r="KOF273" s="254"/>
      <c r="KOG273" s="254"/>
      <c r="KOH273" s="254"/>
      <c r="KOI273" s="254"/>
      <c r="KOJ273" s="254"/>
      <c r="KOK273" s="254"/>
      <c r="KOL273" s="254"/>
      <c r="KOM273" s="254"/>
      <c r="KON273" s="254"/>
      <c r="KOO273" s="254"/>
      <c r="KOP273" s="254"/>
      <c r="KOQ273" s="254"/>
      <c r="KOR273" s="254"/>
      <c r="KOS273" s="254"/>
      <c r="KOT273" s="254"/>
      <c r="KOU273" s="254"/>
      <c r="KOV273" s="254"/>
      <c r="KOW273" s="254"/>
      <c r="KOX273" s="254"/>
      <c r="KOY273" s="254"/>
      <c r="KOZ273" s="254"/>
      <c r="KPA273" s="254"/>
      <c r="KPB273" s="254"/>
      <c r="KPC273" s="254"/>
      <c r="KPD273" s="254"/>
      <c r="KPE273" s="254"/>
      <c r="KPF273" s="254"/>
      <c r="KPG273" s="254"/>
      <c r="KPH273" s="254"/>
      <c r="KPI273" s="254"/>
      <c r="KPJ273" s="254"/>
      <c r="KPK273" s="254"/>
      <c r="KPL273" s="254"/>
      <c r="KPM273" s="254"/>
      <c r="KPN273" s="254"/>
      <c r="KPO273" s="254"/>
      <c r="KPP273" s="254"/>
      <c r="KPQ273" s="254"/>
      <c r="KPR273" s="254"/>
      <c r="KPS273" s="254"/>
      <c r="KPT273" s="254"/>
      <c r="KPU273" s="254"/>
      <c r="KPV273" s="254"/>
      <c r="KPW273" s="254"/>
      <c r="KPX273" s="254"/>
      <c r="KPY273" s="254"/>
      <c r="KPZ273" s="254"/>
      <c r="KQA273" s="254"/>
      <c r="KQB273" s="254"/>
      <c r="KQC273" s="254"/>
      <c r="KQD273" s="254"/>
      <c r="KQE273" s="254"/>
      <c r="KQF273" s="254"/>
      <c r="KQG273" s="254"/>
      <c r="KQH273" s="254"/>
      <c r="KQI273" s="254"/>
      <c r="KQJ273" s="254"/>
      <c r="KQK273" s="254"/>
      <c r="KQL273" s="254"/>
      <c r="KQM273" s="254"/>
      <c r="KQN273" s="254"/>
      <c r="KQO273" s="254"/>
      <c r="KQP273" s="254"/>
      <c r="KQQ273" s="254"/>
      <c r="KQR273" s="254"/>
      <c r="KQS273" s="254"/>
      <c r="KQT273" s="254"/>
      <c r="KQU273" s="254"/>
      <c r="KQV273" s="254"/>
      <c r="KQW273" s="254"/>
      <c r="KQX273" s="254"/>
      <c r="KQY273" s="254"/>
      <c r="KQZ273" s="254"/>
      <c r="KRA273" s="254"/>
      <c r="KRB273" s="254"/>
      <c r="KRC273" s="254"/>
      <c r="KRD273" s="254"/>
      <c r="KRE273" s="254"/>
      <c r="KRF273" s="254"/>
      <c r="KRG273" s="254"/>
      <c r="KRH273" s="254"/>
      <c r="KRI273" s="254"/>
      <c r="KRJ273" s="254"/>
      <c r="KRK273" s="254"/>
      <c r="KRL273" s="254"/>
      <c r="KRM273" s="254"/>
      <c r="KRN273" s="254"/>
      <c r="KRO273" s="254"/>
      <c r="KRP273" s="254"/>
      <c r="KRQ273" s="254"/>
      <c r="KRR273" s="254"/>
      <c r="KRS273" s="254"/>
      <c r="KRT273" s="254"/>
      <c r="KRU273" s="254"/>
      <c r="KRV273" s="254"/>
      <c r="KRW273" s="254"/>
      <c r="KRX273" s="254"/>
      <c r="KRY273" s="254"/>
      <c r="KRZ273" s="254"/>
      <c r="KSA273" s="254"/>
      <c r="KSB273" s="254"/>
      <c r="KSC273" s="254"/>
      <c r="KSD273" s="254"/>
      <c r="KSE273" s="254"/>
      <c r="KSF273" s="254"/>
      <c r="KSG273" s="254"/>
      <c r="KSH273" s="254"/>
      <c r="KSI273" s="254"/>
      <c r="KSJ273" s="254"/>
      <c r="KSK273" s="254"/>
      <c r="KSL273" s="254"/>
      <c r="KSM273" s="254"/>
      <c r="KSN273" s="254"/>
      <c r="KSO273" s="254"/>
      <c r="KSP273" s="254"/>
      <c r="KSQ273" s="254"/>
      <c r="KSR273" s="254"/>
      <c r="KSS273" s="254"/>
      <c r="KST273" s="254"/>
      <c r="KSU273" s="254"/>
      <c r="KSV273" s="254"/>
      <c r="KSW273" s="254"/>
      <c r="KSX273" s="254"/>
      <c r="KSY273" s="254"/>
      <c r="KSZ273" s="254"/>
      <c r="KTA273" s="254"/>
      <c r="KTB273" s="254"/>
      <c r="KTC273" s="254"/>
      <c r="KTD273" s="254"/>
      <c r="KTE273" s="254"/>
      <c r="KTF273" s="254"/>
      <c r="KTG273" s="254"/>
      <c r="KTH273" s="254"/>
      <c r="KTI273" s="254"/>
      <c r="KTJ273" s="254"/>
      <c r="KTK273" s="254"/>
      <c r="KTL273" s="254"/>
      <c r="KTM273" s="254"/>
      <c r="KTN273" s="254"/>
      <c r="KTO273" s="254"/>
      <c r="KTP273" s="254"/>
      <c r="KTQ273" s="254"/>
      <c r="KTR273" s="254"/>
      <c r="KTS273" s="254"/>
      <c r="KTT273" s="254"/>
      <c r="KTU273" s="254"/>
      <c r="KTV273" s="254"/>
      <c r="KTW273" s="254"/>
      <c r="KTX273" s="254"/>
      <c r="KTY273" s="254"/>
      <c r="KTZ273" s="254"/>
      <c r="KUA273" s="254"/>
      <c r="KUB273" s="254"/>
      <c r="KUC273" s="254"/>
      <c r="KUD273" s="254"/>
      <c r="KUE273" s="254"/>
      <c r="KUF273" s="254"/>
      <c r="KUG273" s="254"/>
      <c r="KUH273" s="254"/>
      <c r="KUI273" s="254"/>
      <c r="KUJ273" s="254"/>
      <c r="KUK273" s="254"/>
      <c r="KUL273" s="254"/>
      <c r="KUM273" s="254"/>
      <c r="KUN273" s="254"/>
      <c r="KUO273" s="254"/>
      <c r="KUP273" s="254"/>
      <c r="KUQ273" s="254"/>
      <c r="KUR273" s="254"/>
      <c r="KUS273" s="254"/>
      <c r="KUT273" s="254"/>
      <c r="KUU273" s="254"/>
      <c r="KUV273" s="254"/>
      <c r="KUW273" s="254"/>
      <c r="KUX273" s="254"/>
      <c r="KUY273" s="254"/>
      <c r="KUZ273" s="254"/>
      <c r="KVA273" s="254"/>
      <c r="KVB273" s="254"/>
      <c r="KVC273" s="254"/>
      <c r="KVD273" s="254"/>
      <c r="KVE273" s="254"/>
      <c r="KVF273" s="254"/>
      <c r="KVG273" s="254"/>
      <c r="KVH273" s="254"/>
      <c r="KVI273" s="254"/>
      <c r="KVJ273" s="254"/>
      <c r="KVK273" s="254"/>
      <c r="KVL273" s="254"/>
      <c r="KVM273" s="254"/>
      <c r="KVN273" s="254"/>
      <c r="KVO273" s="254"/>
      <c r="KVP273" s="254"/>
      <c r="KVQ273" s="254"/>
      <c r="KVR273" s="254"/>
      <c r="KVS273" s="254"/>
      <c r="KVT273" s="254"/>
      <c r="KVU273" s="254"/>
      <c r="KVV273" s="254"/>
      <c r="KVW273" s="254"/>
      <c r="KVX273" s="254"/>
      <c r="KVY273" s="254"/>
      <c r="KVZ273" s="254"/>
      <c r="KWA273" s="254"/>
      <c r="KWB273" s="254"/>
      <c r="KWC273" s="254"/>
      <c r="KWD273" s="254"/>
      <c r="KWE273" s="254"/>
      <c r="KWF273" s="254"/>
      <c r="KWG273" s="254"/>
      <c r="KWH273" s="254"/>
      <c r="KWI273" s="254"/>
      <c r="KWJ273" s="254"/>
      <c r="KWK273" s="254"/>
      <c r="KWL273" s="254"/>
      <c r="KWM273" s="254"/>
      <c r="KWN273" s="254"/>
      <c r="KWO273" s="254"/>
      <c r="KWP273" s="254"/>
      <c r="KWQ273" s="254"/>
      <c r="KWR273" s="254"/>
      <c r="KWS273" s="254"/>
      <c r="KWT273" s="254"/>
      <c r="KWU273" s="254"/>
      <c r="KWV273" s="254"/>
      <c r="KWW273" s="254"/>
      <c r="KWX273" s="254"/>
      <c r="KWY273" s="254"/>
      <c r="KWZ273" s="254"/>
      <c r="KXA273" s="254"/>
      <c r="KXB273" s="254"/>
      <c r="KXC273" s="254"/>
      <c r="KXD273" s="254"/>
      <c r="KXE273" s="254"/>
      <c r="KXF273" s="254"/>
      <c r="KXG273" s="254"/>
      <c r="KXH273" s="254"/>
      <c r="KXI273" s="254"/>
      <c r="KXJ273" s="254"/>
      <c r="KXK273" s="254"/>
      <c r="KXL273" s="254"/>
      <c r="KXM273" s="254"/>
      <c r="KXN273" s="254"/>
      <c r="KXO273" s="254"/>
      <c r="KXP273" s="254"/>
      <c r="KXQ273" s="254"/>
      <c r="KXR273" s="254"/>
      <c r="KXS273" s="254"/>
      <c r="KXT273" s="254"/>
      <c r="KXU273" s="254"/>
      <c r="KXV273" s="254"/>
      <c r="KXW273" s="254"/>
      <c r="KXX273" s="254"/>
      <c r="KXY273" s="254"/>
      <c r="KXZ273" s="254"/>
      <c r="KYA273" s="254"/>
      <c r="KYB273" s="254"/>
      <c r="KYC273" s="254"/>
      <c r="KYD273" s="254"/>
      <c r="KYE273" s="254"/>
      <c r="KYF273" s="254"/>
      <c r="KYG273" s="254"/>
      <c r="KYH273" s="254"/>
      <c r="KYI273" s="254"/>
      <c r="KYJ273" s="254"/>
      <c r="KYK273" s="254"/>
      <c r="KYL273" s="254"/>
      <c r="KYM273" s="254"/>
      <c r="KYN273" s="254"/>
      <c r="KYO273" s="254"/>
      <c r="KYP273" s="254"/>
      <c r="KYQ273" s="254"/>
      <c r="KYR273" s="254"/>
      <c r="KYS273" s="254"/>
      <c r="KYT273" s="254"/>
      <c r="KYU273" s="254"/>
      <c r="KYV273" s="254"/>
      <c r="KYW273" s="254"/>
      <c r="KYX273" s="254"/>
      <c r="KYY273" s="254"/>
      <c r="KYZ273" s="254"/>
      <c r="KZA273" s="254"/>
      <c r="KZB273" s="254"/>
      <c r="KZC273" s="254"/>
      <c r="KZD273" s="254"/>
      <c r="KZE273" s="254"/>
      <c r="KZF273" s="254"/>
      <c r="KZG273" s="254"/>
      <c r="KZH273" s="254"/>
      <c r="KZI273" s="254"/>
      <c r="KZJ273" s="254"/>
      <c r="KZK273" s="254"/>
      <c r="KZL273" s="254"/>
      <c r="KZM273" s="254"/>
      <c r="KZN273" s="254"/>
      <c r="KZO273" s="254"/>
      <c r="KZP273" s="254"/>
      <c r="KZQ273" s="254"/>
      <c r="KZR273" s="254"/>
      <c r="KZS273" s="254"/>
      <c r="KZT273" s="254"/>
      <c r="KZU273" s="254"/>
      <c r="KZV273" s="254"/>
      <c r="KZW273" s="254"/>
      <c r="KZX273" s="254"/>
      <c r="KZY273" s="254"/>
      <c r="KZZ273" s="254"/>
      <c r="LAA273" s="254"/>
      <c r="LAB273" s="254"/>
      <c r="LAC273" s="254"/>
      <c r="LAD273" s="254"/>
      <c r="LAE273" s="254"/>
      <c r="LAF273" s="254"/>
      <c r="LAG273" s="254"/>
      <c r="LAH273" s="254"/>
      <c r="LAI273" s="254"/>
      <c r="LAJ273" s="254"/>
      <c r="LAK273" s="254"/>
      <c r="LAL273" s="254"/>
      <c r="LAM273" s="254"/>
      <c r="LAN273" s="254"/>
      <c r="LAO273" s="254"/>
      <c r="LAP273" s="254"/>
      <c r="LAQ273" s="254"/>
      <c r="LAR273" s="254"/>
      <c r="LAS273" s="254"/>
      <c r="LAT273" s="254"/>
      <c r="LAU273" s="254"/>
      <c r="LAV273" s="254"/>
      <c r="LAW273" s="254"/>
      <c r="LAX273" s="254"/>
      <c r="LAY273" s="254"/>
      <c r="LAZ273" s="254"/>
      <c r="LBA273" s="254"/>
      <c r="LBB273" s="254"/>
      <c r="LBC273" s="254"/>
      <c r="LBD273" s="254"/>
      <c r="LBE273" s="254"/>
      <c r="LBF273" s="254"/>
      <c r="LBG273" s="254"/>
      <c r="LBH273" s="254"/>
      <c r="LBI273" s="254"/>
      <c r="LBJ273" s="254"/>
      <c r="LBK273" s="254"/>
      <c r="LBL273" s="254"/>
      <c r="LBM273" s="254"/>
      <c r="LBN273" s="254"/>
      <c r="LBO273" s="254"/>
      <c r="LBP273" s="254"/>
      <c r="LBQ273" s="254"/>
      <c r="LBR273" s="254"/>
      <c r="LBS273" s="254"/>
      <c r="LBT273" s="254"/>
      <c r="LBU273" s="254"/>
      <c r="LBV273" s="254"/>
      <c r="LBW273" s="254"/>
      <c r="LBX273" s="254"/>
      <c r="LBY273" s="254"/>
      <c r="LBZ273" s="254"/>
      <c r="LCA273" s="254"/>
      <c r="LCB273" s="254"/>
      <c r="LCC273" s="254"/>
      <c r="LCD273" s="254"/>
      <c r="LCE273" s="254"/>
      <c r="LCF273" s="254"/>
      <c r="LCG273" s="254"/>
      <c r="LCH273" s="254"/>
      <c r="LCI273" s="254"/>
      <c r="LCJ273" s="254"/>
      <c r="LCK273" s="254"/>
      <c r="LCL273" s="254"/>
      <c r="LCM273" s="254"/>
      <c r="LCN273" s="254"/>
      <c r="LCO273" s="254"/>
      <c r="LCP273" s="254"/>
      <c r="LCQ273" s="254"/>
      <c r="LCR273" s="254"/>
      <c r="LCS273" s="254"/>
      <c r="LCT273" s="254"/>
      <c r="LCU273" s="254"/>
      <c r="LCV273" s="254"/>
      <c r="LCW273" s="254"/>
      <c r="LCX273" s="254"/>
      <c r="LCY273" s="254"/>
      <c r="LCZ273" s="254"/>
      <c r="LDA273" s="254"/>
      <c r="LDB273" s="254"/>
      <c r="LDC273" s="254"/>
      <c r="LDD273" s="254"/>
      <c r="LDE273" s="254"/>
      <c r="LDF273" s="254"/>
      <c r="LDG273" s="254"/>
      <c r="LDH273" s="254"/>
      <c r="LDI273" s="254"/>
      <c r="LDJ273" s="254"/>
      <c r="LDK273" s="254"/>
      <c r="LDL273" s="254"/>
      <c r="LDM273" s="254"/>
      <c r="LDN273" s="254"/>
      <c r="LDO273" s="254"/>
      <c r="LDP273" s="254"/>
      <c r="LDQ273" s="254"/>
      <c r="LDR273" s="254"/>
      <c r="LDS273" s="254"/>
      <c r="LDT273" s="254"/>
      <c r="LDU273" s="254"/>
      <c r="LDV273" s="254"/>
      <c r="LDW273" s="254"/>
      <c r="LDX273" s="254"/>
      <c r="LDY273" s="254"/>
      <c r="LDZ273" s="254"/>
      <c r="LEA273" s="254"/>
      <c r="LEB273" s="254"/>
      <c r="LEC273" s="254"/>
      <c r="LED273" s="254"/>
      <c r="LEE273" s="254"/>
      <c r="LEF273" s="254"/>
      <c r="LEG273" s="254"/>
      <c r="LEH273" s="254"/>
      <c r="LEI273" s="254"/>
      <c r="LEJ273" s="254"/>
      <c r="LEK273" s="254"/>
      <c r="LEL273" s="254"/>
      <c r="LEM273" s="254"/>
      <c r="LEN273" s="254"/>
      <c r="LEO273" s="254"/>
      <c r="LEP273" s="254"/>
      <c r="LEQ273" s="254"/>
      <c r="LER273" s="254"/>
      <c r="LES273" s="254"/>
      <c r="LET273" s="254"/>
      <c r="LEU273" s="254"/>
      <c r="LEV273" s="254"/>
      <c r="LEW273" s="254"/>
      <c r="LEX273" s="254"/>
      <c r="LEY273" s="254"/>
      <c r="LEZ273" s="254"/>
      <c r="LFA273" s="254"/>
      <c r="LFB273" s="254"/>
      <c r="LFC273" s="254"/>
      <c r="LFD273" s="254"/>
      <c r="LFE273" s="254"/>
      <c r="LFF273" s="254"/>
      <c r="LFG273" s="254"/>
      <c r="LFH273" s="254"/>
      <c r="LFI273" s="254"/>
      <c r="LFJ273" s="254"/>
      <c r="LFK273" s="254"/>
      <c r="LFL273" s="254"/>
      <c r="LFM273" s="254"/>
      <c r="LFN273" s="254"/>
      <c r="LFO273" s="254"/>
      <c r="LFP273" s="254"/>
      <c r="LFQ273" s="254"/>
      <c r="LFR273" s="254"/>
      <c r="LFS273" s="254"/>
      <c r="LFT273" s="254"/>
      <c r="LFU273" s="254"/>
      <c r="LFV273" s="254"/>
      <c r="LFW273" s="254"/>
      <c r="LFX273" s="254"/>
      <c r="LFY273" s="254"/>
      <c r="LFZ273" s="254"/>
      <c r="LGA273" s="254"/>
      <c r="LGB273" s="254"/>
      <c r="LGC273" s="254"/>
      <c r="LGD273" s="254"/>
      <c r="LGE273" s="254"/>
      <c r="LGF273" s="254"/>
      <c r="LGG273" s="254"/>
      <c r="LGH273" s="254"/>
      <c r="LGI273" s="254"/>
      <c r="LGJ273" s="254"/>
      <c r="LGK273" s="254"/>
      <c r="LGL273" s="254"/>
      <c r="LGM273" s="254"/>
      <c r="LGN273" s="254"/>
      <c r="LGO273" s="254"/>
      <c r="LGP273" s="254"/>
      <c r="LGQ273" s="254"/>
      <c r="LGR273" s="254"/>
      <c r="LGS273" s="254"/>
      <c r="LGT273" s="254"/>
      <c r="LGU273" s="254"/>
      <c r="LGV273" s="254"/>
      <c r="LGW273" s="254"/>
      <c r="LGX273" s="254"/>
      <c r="LGY273" s="254"/>
      <c r="LGZ273" s="254"/>
      <c r="LHA273" s="254"/>
      <c r="LHB273" s="254"/>
      <c r="LHC273" s="254"/>
      <c r="LHD273" s="254"/>
      <c r="LHE273" s="254"/>
      <c r="LHF273" s="254"/>
      <c r="LHG273" s="254"/>
      <c r="LHH273" s="254"/>
      <c r="LHI273" s="254"/>
      <c r="LHJ273" s="254"/>
      <c r="LHK273" s="254"/>
      <c r="LHL273" s="254"/>
      <c r="LHM273" s="254"/>
      <c r="LHN273" s="254"/>
      <c r="LHO273" s="254"/>
      <c r="LHP273" s="254"/>
      <c r="LHQ273" s="254"/>
      <c r="LHR273" s="254"/>
      <c r="LHS273" s="254"/>
      <c r="LHT273" s="254"/>
      <c r="LHU273" s="254"/>
      <c r="LHV273" s="254"/>
      <c r="LHW273" s="254"/>
      <c r="LHX273" s="254"/>
      <c r="LHY273" s="254"/>
      <c r="LHZ273" s="254"/>
      <c r="LIA273" s="254"/>
      <c r="LIB273" s="254"/>
      <c r="LIC273" s="254"/>
      <c r="LID273" s="254"/>
      <c r="LIE273" s="254"/>
      <c r="LIF273" s="254"/>
      <c r="LIG273" s="254"/>
      <c r="LIH273" s="254"/>
      <c r="LII273" s="254"/>
      <c r="LIJ273" s="254"/>
      <c r="LIK273" s="254"/>
      <c r="LIL273" s="254"/>
      <c r="LIM273" s="254"/>
      <c r="LIN273" s="254"/>
      <c r="LIO273" s="254"/>
      <c r="LIP273" s="254"/>
      <c r="LIQ273" s="254"/>
      <c r="LIR273" s="254"/>
      <c r="LIS273" s="254"/>
      <c r="LIT273" s="254"/>
      <c r="LIU273" s="254"/>
      <c r="LIV273" s="254"/>
      <c r="LIW273" s="254"/>
      <c r="LIX273" s="254"/>
      <c r="LIY273" s="254"/>
      <c r="LIZ273" s="254"/>
      <c r="LJA273" s="254"/>
      <c r="LJB273" s="254"/>
      <c r="LJC273" s="254"/>
      <c r="LJD273" s="254"/>
      <c r="LJE273" s="254"/>
      <c r="LJF273" s="254"/>
      <c r="LJG273" s="254"/>
      <c r="LJH273" s="254"/>
      <c r="LJI273" s="254"/>
      <c r="LJJ273" s="254"/>
      <c r="LJK273" s="254"/>
      <c r="LJL273" s="254"/>
      <c r="LJM273" s="254"/>
      <c r="LJN273" s="254"/>
      <c r="LJO273" s="254"/>
      <c r="LJP273" s="254"/>
      <c r="LJQ273" s="254"/>
      <c r="LJR273" s="254"/>
      <c r="LJS273" s="254"/>
      <c r="LJT273" s="254"/>
      <c r="LJU273" s="254"/>
      <c r="LJV273" s="254"/>
      <c r="LJW273" s="254"/>
      <c r="LJX273" s="254"/>
      <c r="LJY273" s="254"/>
      <c r="LJZ273" s="254"/>
      <c r="LKA273" s="254"/>
      <c r="LKB273" s="254"/>
      <c r="LKC273" s="254"/>
      <c r="LKD273" s="254"/>
      <c r="LKE273" s="254"/>
      <c r="LKF273" s="254"/>
      <c r="LKG273" s="254"/>
      <c r="LKH273" s="254"/>
      <c r="LKI273" s="254"/>
      <c r="LKJ273" s="254"/>
      <c r="LKK273" s="254"/>
      <c r="LKL273" s="254"/>
      <c r="LKM273" s="254"/>
      <c r="LKN273" s="254"/>
      <c r="LKO273" s="254"/>
      <c r="LKP273" s="254"/>
      <c r="LKQ273" s="254"/>
      <c r="LKR273" s="254"/>
      <c r="LKS273" s="254"/>
      <c r="LKT273" s="254"/>
      <c r="LKU273" s="254"/>
      <c r="LKV273" s="254"/>
      <c r="LKW273" s="254"/>
      <c r="LKX273" s="254"/>
      <c r="LKY273" s="254"/>
      <c r="LKZ273" s="254"/>
      <c r="LLA273" s="254"/>
      <c r="LLB273" s="254"/>
      <c r="LLC273" s="254"/>
      <c r="LLD273" s="254"/>
      <c r="LLE273" s="254"/>
      <c r="LLF273" s="254"/>
      <c r="LLG273" s="254"/>
      <c r="LLH273" s="254"/>
      <c r="LLI273" s="254"/>
      <c r="LLJ273" s="254"/>
      <c r="LLK273" s="254"/>
      <c r="LLL273" s="254"/>
      <c r="LLM273" s="254"/>
      <c r="LLN273" s="254"/>
      <c r="LLO273" s="254"/>
      <c r="LLP273" s="254"/>
      <c r="LLQ273" s="254"/>
      <c r="LLR273" s="254"/>
      <c r="LLS273" s="254"/>
      <c r="LLT273" s="254"/>
      <c r="LLU273" s="254"/>
      <c r="LLV273" s="254"/>
      <c r="LLW273" s="254"/>
      <c r="LLX273" s="254"/>
      <c r="LLY273" s="254"/>
      <c r="LLZ273" s="254"/>
      <c r="LMA273" s="254"/>
      <c r="LMB273" s="254"/>
      <c r="LMC273" s="254"/>
      <c r="LMD273" s="254"/>
      <c r="LME273" s="254"/>
      <c r="LMF273" s="254"/>
      <c r="LMG273" s="254"/>
      <c r="LMH273" s="254"/>
      <c r="LMI273" s="254"/>
      <c r="LMJ273" s="254"/>
      <c r="LMK273" s="254"/>
      <c r="LML273" s="254"/>
      <c r="LMM273" s="254"/>
      <c r="LMN273" s="254"/>
      <c r="LMO273" s="254"/>
      <c r="LMP273" s="254"/>
      <c r="LMQ273" s="254"/>
      <c r="LMR273" s="254"/>
      <c r="LMS273" s="254"/>
      <c r="LMT273" s="254"/>
      <c r="LMU273" s="254"/>
      <c r="LMV273" s="254"/>
      <c r="LMW273" s="254"/>
      <c r="LMX273" s="254"/>
      <c r="LMY273" s="254"/>
      <c r="LMZ273" s="254"/>
      <c r="LNA273" s="254"/>
      <c r="LNB273" s="254"/>
      <c r="LNC273" s="254"/>
      <c r="LND273" s="254"/>
      <c r="LNE273" s="254"/>
      <c r="LNF273" s="254"/>
      <c r="LNG273" s="254"/>
      <c r="LNH273" s="254"/>
      <c r="LNI273" s="254"/>
      <c r="LNJ273" s="254"/>
      <c r="LNK273" s="254"/>
      <c r="LNL273" s="254"/>
      <c r="LNM273" s="254"/>
      <c r="LNN273" s="254"/>
      <c r="LNO273" s="254"/>
      <c r="LNP273" s="254"/>
      <c r="LNQ273" s="254"/>
      <c r="LNR273" s="254"/>
      <c r="LNS273" s="254"/>
      <c r="LNT273" s="254"/>
      <c r="LNU273" s="254"/>
      <c r="LNV273" s="254"/>
      <c r="LNW273" s="254"/>
      <c r="LNX273" s="254"/>
      <c r="LNY273" s="254"/>
      <c r="LNZ273" s="254"/>
      <c r="LOA273" s="254"/>
      <c r="LOB273" s="254"/>
      <c r="LOC273" s="254"/>
      <c r="LOD273" s="254"/>
      <c r="LOE273" s="254"/>
      <c r="LOF273" s="254"/>
      <c r="LOG273" s="254"/>
      <c r="LOH273" s="254"/>
      <c r="LOI273" s="254"/>
      <c r="LOJ273" s="254"/>
      <c r="LOK273" s="254"/>
      <c r="LOL273" s="254"/>
      <c r="LOM273" s="254"/>
      <c r="LON273" s="254"/>
      <c r="LOO273" s="254"/>
      <c r="LOP273" s="254"/>
      <c r="LOQ273" s="254"/>
      <c r="LOR273" s="254"/>
      <c r="LOS273" s="254"/>
      <c r="LOT273" s="254"/>
      <c r="LOU273" s="254"/>
      <c r="LOV273" s="254"/>
      <c r="LOW273" s="254"/>
      <c r="LOX273" s="254"/>
      <c r="LOY273" s="254"/>
      <c r="LOZ273" s="254"/>
      <c r="LPA273" s="254"/>
      <c r="LPB273" s="254"/>
      <c r="LPC273" s="254"/>
      <c r="LPD273" s="254"/>
      <c r="LPE273" s="254"/>
      <c r="LPF273" s="254"/>
      <c r="LPG273" s="254"/>
      <c r="LPH273" s="254"/>
      <c r="LPI273" s="254"/>
      <c r="LPJ273" s="254"/>
      <c r="LPK273" s="254"/>
      <c r="LPL273" s="254"/>
      <c r="LPM273" s="254"/>
      <c r="LPN273" s="254"/>
      <c r="LPO273" s="254"/>
      <c r="LPP273" s="254"/>
      <c r="LPQ273" s="254"/>
      <c r="LPR273" s="254"/>
      <c r="LPS273" s="254"/>
      <c r="LPT273" s="254"/>
      <c r="LPU273" s="254"/>
      <c r="LPV273" s="254"/>
      <c r="LPW273" s="254"/>
      <c r="LPX273" s="254"/>
      <c r="LPY273" s="254"/>
      <c r="LPZ273" s="254"/>
      <c r="LQA273" s="254"/>
      <c r="LQB273" s="254"/>
      <c r="LQC273" s="254"/>
      <c r="LQD273" s="254"/>
      <c r="LQE273" s="254"/>
      <c r="LQF273" s="254"/>
      <c r="LQG273" s="254"/>
      <c r="LQH273" s="254"/>
      <c r="LQI273" s="254"/>
      <c r="LQJ273" s="254"/>
      <c r="LQK273" s="254"/>
      <c r="LQL273" s="254"/>
      <c r="LQM273" s="254"/>
      <c r="LQN273" s="254"/>
      <c r="LQO273" s="254"/>
      <c r="LQP273" s="254"/>
      <c r="LQQ273" s="254"/>
      <c r="LQR273" s="254"/>
      <c r="LQS273" s="254"/>
      <c r="LQT273" s="254"/>
      <c r="LQU273" s="254"/>
      <c r="LQV273" s="254"/>
      <c r="LQW273" s="254"/>
      <c r="LQX273" s="254"/>
      <c r="LQY273" s="254"/>
      <c r="LQZ273" s="254"/>
      <c r="LRA273" s="254"/>
      <c r="LRB273" s="254"/>
      <c r="LRC273" s="254"/>
      <c r="LRD273" s="254"/>
      <c r="LRE273" s="254"/>
      <c r="LRF273" s="254"/>
      <c r="LRG273" s="254"/>
      <c r="LRH273" s="254"/>
      <c r="LRI273" s="254"/>
      <c r="LRJ273" s="254"/>
      <c r="LRK273" s="254"/>
      <c r="LRL273" s="254"/>
      <c r="LRM273" s="254"/>
      <c r="LRN273" s="254"/>
      <c r="LRO273" s="254"/>
      <c r="LRP273" s="254"/>
      <c r="LRQ273" s="254"/>
      <c r="LRR273" s="254"/>
      <c r="LRS273" s="254"/>
      <c r="LRT273" s="254"/>
      <c r="LRU273" s="254"/>
      <c r="LRV273" s="254"/>
      <c r="LRW273" s="254"/>
      <c r="LRX273" s="254"/>
      <c r="LRY273" s="254"/>
      <c r="LRZ273" s="254"/>
      <c r="LSA273" s="254"/>
      <c r="LSB273" s="254"/>
      <c r="LSC273" s="254"/>
      <c r="LSD273" s="254"/>
      <c r="LSE273" s="254"/>
      <c r="LSF273" s="254"/>
      <c r="LSG273" s="254"/>
      <c r="LSH273" s="254"/>
      <c r="LSI273" s="254"/>
      <c r="LSJ273" s="254"/>
      <c r="LSK273" s="254"/>
      <c r="LSL273" s="254"/>
      <c r="LSM273" s="254"/>
      <c r="LSN273" s="254"/>
      <c r="LSO273" s="254"/>
      <c r="LSP273" s="254"/>
      <c r="LSQ273" s="254"/>
      <c r="LSR273" s="254"/>
      <c r="LSS273" s="254"/>
      <c r="LST273" s="254"/>
      <c r="LSU273" s="254"/>
      <c r="LSV273" s="254"/>
      <c r="LSW273" s="254"/>
      <c r="LSX273" s="254"/>
      <c r="LSY273" s="254"/>
      <c r="LSZ273" s="254"/>
      <c r="LTA273" s="254"/>
      <c r="LTB273" s="254"/>
      <c r="LTC273" s="254"/>
      <c r="LTD273" s="254"/>
      <c r="LTE273" s="254"/>
      <c r="LTF273" s="254"/>
      <c r="LTG273" s="254"/>
      <c r="LTH273" s="254"/>
      <c r="LTI273" s="254"/>
      <c r="LTJ273" s="254"/>
      <c r="LTK273" s="254"/>
      <c r="LTL273" s="254"/>
      <c r="LTM273" s="254"/>
      <c r="LTN273" s="254"/>
      <c r="LTO273" s="254"/>
      <c r="LTP273" s="254"/>
      <c r="LTQ273" s="254"/>
      <c r="LTR273" s="254"/>
      <c r="LTS273" s="254"/>
      <c r="LTT273" s="254"/>
      <c r="LTU273" s="254"/>
      <c r="LTV273" s="254"/>
      <c r="LTW273" s="254"/>
      <c r="LTX273" s="254"/>
      <c r="LTY273" s="254"/>
      <c r="LTZ273" s="254"/>
      <c r="LUA273" s="254"/>
      <c r="LUB273" s="254"/>
      <c r="LUC273" s="254"/>
      <c r="LUD273" s="254"/>
      <c r="LUE273" s="254"/>
      <c r="LUF273" s="254"/>
      <c r="LUG273" s="254"/>
      <c r="LUH273" s="254"/>
      <c r="LUI273" s="254"/>
      <c r="LUJ273" s="254"/>
      <c r="LUK273" s="254"/>
      <c r="LUL273" s="254"/>
      <c r="LUM273" s="254"/>
      <c r="LUN273" s="254"/>
      <c r="LUO273" s="254"/>
      <c r="LUP273" s="254"/>
      <c r="LUQ273" s="254"/>
      <c r="LUR273" s="254"/>
      <c r="LUS273" s="254"/>
      <c r="LUT273" s="254"/>
      <c r="LUU273" s="254"/>
      <c r="LUV273" s="254"/>
      <c r="LUW273" s="254"/>
      <c r="LUX273" s="254"/>
      <c r="LUY273" s="254"/>
      <c r="LUZ273" s="254"/>
      <c r="LVA273" s="254"/>
      <c r="LVB273" s="254"/>
      <c r="LVC273" s="254"/>
      <c r="LVD273" s="254"/>
      <c r="LVE273" s="254"/>
      <c r="LVF273" s="254"/>
      <c r="LVG273" s="254"/>
      <c r="LVH273" s="254"/>
      <c r="LVI273" s="254"/>
      <c r="LVJ273" s="254"/>
      <c r="LVK273" s="254"/>
      <c r="LVL273" s="254"/>
      <c r="LVM273" s="254"/>
      <c r="LVN273" s="254"/>
      <c r="LVO273" s="254"/>
      <c r="LVP273" s="254"/>
      <c r="LVQ273" s="254"/>
      <c r="LVR273" s="254"/>
      <c r="LVS273" s="254"/>
      <c r="LVT273" s="254"/>
      <c r="LVU273" s="254"/>
      <c r="LVV273" s="254"/>
      <c r="LVW273" s="254"/>
      <c r="LVX273" s="254"/>
      <c r="LVY273" s="254"/>
      <c r="LVZ273" s="254"/>
      <c r="LWA273" s="254"/>
      <c r="LWB273" s="254"/>
      <c r="LWC273" s="254"/>
      <c r="LWD273" s="254"/>
      <c r="LWE273" s="254"/>
      <c r="LWF273" s="254"/>
      <c r="LWG273" s="254"/>
      <c r="LWH273" s="254"/>
      <c r="LWI273" s="254"/>
      <c r="LWJ273" s="254"/>
      <c r="LWK273" s="254"/>
      <c r="LWL273" s="254"/>
      <c r="LWM273" s="254"/>
      <c r="LWN273" s="254"/>
      <c r="LWO273" s="254"/>
      <c r="LWP273" s="254"/>
      <c r="LWQ273" s="254"/>
      <c r="LWR273" s="254"/>
      <c r="LWS273" s="254"/>
      <c r="LWT273" s="254"/>
      <c r="LWU273" s="254"/>
      <c r="LWV273" s="254"/>
      <c r="LWW273" s="254"/>
      <c r="LWX273" s="254"/>
      <c r="LWY273" s="254"/>
      <c r="LWZ273" s="254"/>
      <c r="LXA273" s="254"/>
      <c r="LXB273" s="254"/>
      <c r="LXC273" s="254"/>
      <c r="LXD273" s="254"/>
      <c r="LXE273" s="254"/>
      <c r="LXF273" s="254"/>
      <c r="LXG273" s="254"/>
      <c r="LXH273" s="254"/>
      <c r="LXI273" s="254"/>
      <c r="LXJ273" s="254"/>
      <c r="LXK273" s="254"/>
      <c r="LXL273" s="254"/>
      <c r="LXM273" s="254"/>
      <c r="LXN273" s="254"/>
      <c r="LXO273" s="254"/>
      <c r="LXP273" s="254"/>
      <c r="LXQ273" s="254"/>
      <c r="LXR273" s="254"/>
      <c r="LXS273" s="254"/>
      <c r="LXT273" s="254"/>
      <c r="LXU273" s="254"/>
      <c r="LXV273" s="254"/>
      <c r="LXW273" s="254"/>
      <c r="LXX273" s="254"/>
      <c r="LXY273" s="254"/>
      <c r="LXZ273" s="254"/>
      <c r="LYA273" s="254"/>
      <c r="LYB273" s="254"/>
      <c r="LYC273" s="254"/>
      <c r="LYD273" s="254"/>
      <c r="LYE273" s="254"/>
      <c r="LYF273" s="254"/>
      <c r="LYG273" s="254"/>
      <c r="LYH273" s="254"/>
      <c r="LYI273" s="254"/>
      <c r="LYJ273" s="254"/>
      <c r="LYK273" s="254"/>
      <c r="LYL273" s="254"/>
      <c r="LYM273" s="254"/>
      <c r="LYN273" s="254"/>
      <c r="LYO273" s="254"/>
      <c r="LYP273" s="254"/>
      <c r="LYQ273" s="254"/>
      <c r="LYR273" s="254"/>
      <c r="LYS273" s="254"/>
      <c r="LYT273" s="254"/>
      <c r="LYU273" s="254"/>
      <c r="LYV273" s="254"/>
      <c r="LYW273" s="254"/>
      <c r="LYX273" s="254"/>
      <c r="LYY273" s="254"/>
      <c r="LYZ273" s="254"/>
      <c r="LZA273" s="254"/>
      <c r="LZB273" s="254"/>
      <c r="LZC273" s="254"/>
      <c r="LZD273" s="254"/>
      <c r="LZE273" s="254"/>
      <c r="LZF273" s="254"/>
      <c r="LZG273" s="254"/>
      <c r="LZH273" s="254"/>
      <c r="LZI273" s="254"/>
      <c r="LZJ273" s="254"/>
      <c r="LZK273" s="254"/>
      <c r="LZL273" s="254"/>
      <c r="LZM273" s="254"/>
      <c r="LZN273" s="254"/>
      <c r="LZO273" s="254"/>
      <c r="LZP273" s="254"/>
      <c r="LZQ273" s="254"/>
      <c r="LZR273" s="254"/>
      <c r="LZS273" s="254"/>
      <c r="LZT273" s="254"/>
      <c r="LZU273" s="254"/>
      <c r="LZV273" s="254"/>
      <c r="LZW273" s="254"/>
      <c r="LZX273" s="254"/>
      <c r="LZY273" s="254"/>
      <c r="LZZ273" s="254"/>
      <c r="MAA273" s="254"/>
      <c r="MAB273" s="254"/>
      <c r="MAC273" s="254"/>
      <c r="MAD273" s="254"/>
      <c r="MAE273" s="254"/>
      <c r="MAF273" s="254"/>
      <c r="MAG273" s="254"/>
      <c r="MAH273" s="254"/>
      <c r="MAI273" s="254"/>
      <c r="MAJ273" s="254"/>
      <c r="MAK273" s="254"/>
      <c r="MAL273" s="254"/>
      <c r="MAM273" s="254"/>
      <c r="MAN273" s="254"/>
      <c r="MAO273" s="254"/>
      <c r="MAP273" s="254"/>
      <c r="MAQ273" s="254"/>
      <c r="MAR273" s="254"/>
      <c r="MAS273" s="254"/>
      <c r="MAT273" s="254"/>
      <c r="MAU273" s="254"/>
      <c r="MAV273" s="254"/>
      <c r="MAW273" s="254"/>
      <c r="MAX273" s="254"/>
      <c r="MAY273" s="254"/>
      <c r="MAZ273" s="254"/>
      <c r="MBA273" s="254"/>
      <c r="MBB273" s="254"/>
      <c r="MBC273" s="254"/>
      <c r="MBD273" s="254"/>
      <c r="MBE273" s="254"/>
      <c r="MBF273" s="254"/>
      <c r="MBG273" s="254"/>
      <c r="MBH273" s="254"/>
      <c r="MBI273" s="254"/>
      <c r="MBJ273" s="254"/>
      <c r="MBK273" s="254"/>
      <c r="MBL273" s="254"/>
      <c r="MBM273" s="254"/>
      <c r="MBN273" s="254"/>
      <c r="MBO273" s="254"/>
      <c r="MBP273" s="254"/>
      <c r="MBQ273" s="254"/>
      <c r="MBR273" s="254"/>
      <c r="MBS273" s="254"/>
      <c r="MBT273" s="254"/>
      <c r="MBU273" s="254"/>
      <c r="MBV273" s="254"/>
      <c r="MBW273" s="254"/>
      <c r="MBX273" s="254"/>
      <c r="MBY273" s="254"/>
      <c r="MBZ273" s="254"/>
      <c r="MCA273" s="254"/>
      <c r="MCB273" s="254"/>
      <c r="MCC273" s="254"/>
      <c r="MCD273" s="254"/>
      <c r="MCE273" s="254"/>
      <c r="MCF273" s="254"/>
      <c r="MCG273" s="254"/>
      <c r="MCH273" s="254"/>
      <c r="MCI273" s="254"/>
      <c r="MCJ273" s="254"/>
      <c r="MCK273" s="254"/>
      <c r="MCL273" s="254"/>
      <c r="MCM273" s="254"/>
      <c r="MCN273" s="254"/>
      <c r="MCO273" s="254"/>
      <c r="MCP273" s="254"/>
      <c r="MCQ273" s="254"/>
      <c r="MCR273" s="254"/>
      <c r="MCS273" s="254"/>
      <c r="MCT273" s="254"/>
      <c r="MCU273" s="254"/>
      <c r="MCV273" s="254"/>
      <c r="MCW273" s="254"/>
      <c r="MCX273" s="254"/>
      <c r="MCY273" s="254"/>
      <c r="MCZ273" s="254"/>
      <c r="MDA273" s="254"/>
      <c r="MDB273" s="254"/>
      <c r="MDC273" s="254"/>
      <c r="MDD273" s="254"/>
      <c r="MDE273" s="254"/>
      <c r="MDF273" s="254"/>
      <c r="MDG273" s="254"/>
      <c r="MDH273" s="254"/>
      <c r="MDI273" s="254"/>
      <c r="MDJ273" s="254"/>
      <c r="MDK273" s="254"/>
      <c r="MDL273" s="254"/>
      <c r="MDM273" s="254"/>
      <c r="MDN273" s="254"/>
      <c r="MDO273" s="254"/>
      <c r="MDP273" s="254"/>
      <c r="MDQ273" s="254"/>
      <c r="MDR273" s="254"/>
      <c r="MDS273" s="254"/>
      <c r="MDT273" s="254"/>
      <c r="MDU273" s="254"/>
      <c r="MDV273" s="254"/>
      <c r="MDW273" s="254"/>
      <c r="MDX273" s="254"/>
      <c r="MDY273" s="254"/>
      <c r="MDZ273" s="254"/>
      <c r="MEA273" s="254"/>
      <c r="MEB273" s="254"/>
      <c r="MEC273" s="254"/>
      <c r="MED273" s="254"/>
      <c r="MEE273" s="254"/>
      <c r="MEF273" s="254"/>
      <c r="MEG273" s="254"/>
      <c r="MEH273" s="254"/>
      <c r="MEI273" s="254"/>
      <c r="MEJ273" s="254"/>
      <c r="MEK273" s="254"/>
      <c r="MEL273" s="254"/>
      <c r="MEM273" s="254"/>
      <c r="MEN273" s="254"/>
      <c r="MEO273" s="254"/>
      <c r="MEP273" s="254"/>
      <c r="MEQ273" s="254"/>
      <c r="MER273" s="254"/>
      <c r="MES273" s="254"/>
      <c r="MET273" s="254"/>
      <c r="MEU273" s="254"/>
      <c r="MEV273" s="254"/>
      <c r="MEW273" s="254"/>
      <c r="MEX273" s="254"/>
      <c r="MEY273" s="254"/>
      <c r="MEZ273" s="254"/>
      <c r="MFA273" s="254"/>
      <c r="MFB273" s="254"/>
      <c r="MFC273" s="254"/>
      <c r="MFD273" s="254"/>
      <c r="MFE273" s="254"/>
      <c r="MFF273" s="254"/>
      <c r="MFG273" s="254"/>
      <c r="MFH273" s="254"/>
      <c r="MFI273" s="254"/>
      <c r="MFJ273" s="254"/>
      <c r="MFK273" s="254"/>
      <c r="MFL273" s="254"/>
      <c r="MFM273" s="254"/>
      <c r="MFN273" s="254"/>
      <c r="MFO273" s="254"/>
      <c r="MFP273" s="254"/>
      <c r="MFQ273" s="254"/>
      <c r="MFR273" s="254"/>
      <c r="MFS273" s="254"/>
      <c r="MFT273" s="254"/>
      <c r="MFU273" s="254"/>
      <c r="MFV273" s="254"/>
      <c r="MFW273" s="254"/>
      <c r="MFX273" s="254"/>
      <c r="MFY273" s="254"/>
      <c r="MFZ273" s="254"/>
      <c r="MGA273" s="254"/>
      <c r="MGB273" s="254"/>
      <c r="MGC273" s="254"/>
      <c r="MGD273" s="254"/>
      <c r="MGE273" s="254"/>
      <c r="MGF273" s="254"/>
      <c r="MGG273" s="254"/>
      <c r="MGH273" s="254"/>
      <c r="MGI273" s="254"/>
      <c r="MGJ273" s="254"/>
      <c r="MGK273" s="254"/>
      <c r="MGL273" s="254"/>
      <c r="MGM273" s="254"/>
      <c r="MGN273" s="254"/>
      <c r="MGO273" s="254"/>
      <c r="MGP273" s="254"/>
      <c r="MGQ273" s="254"/>
      <c r="MGR273" s="254"/>
      <c r="MGS273" s="254"/>
      <c r="MGT273" s="254"/>
      <c r="MGU273" s="254"/>
      <c r="MGV273" s="254"/>
      <c r="MGW273" s="254"/>
      <c r="MGX273" s="254"/>
      <c r="MGY273" s="254"/>
      <c r="MGZ273" s="254"/>
      <c r="MHA273" s="254"/>
      <c r="MHB273" s="254"/>
      <c r="MHC273" s="254"/>
      <c r="MHD273" s="254"/>
      <c r="MHE273" s="254"/>
      <c r="MHF273" s="254"/>
      <c r="MHG273" s="254"/>
      <c r="MHH273" s="254"/>
      <c r="MHI273" s="254"/>
      <c r="MHJ273" s="254"/>
      <c r="MHK273" s="254"/>
      <c r="MHL273" s="254"/>
      <c r="MHM273" s="254"/>
      <c r="MHN273" s="254"/>
      <c r="MHO273" s="254"/>
      <c r="MHP273" s="254"/>
      <c r="MHQ273" s="254"/>
      <c r="MHR273" s="254"/>
      <c r="MHS273" s="254"/>
      <c r="MHT273" s="254"/>
      <c r="MHU273" s="254"/>
      <c r="MHV273" s="254"/>
      <c r="MHW273" s="254"/>
      <c r="MHX273" s="254"/>
      <c r="MHY273" s="254"/>
      <c r="MHZ273" s="254"/>
      <c r="MIA273" s="254"/>
      <c r="MIB273" s="254"/>
      <c r="MIC273" s="254"/>
      <c r="MID273" s="254"/>
      <c r="MIE273" s="254"/>
      <c r="MIF273" s="254"/>
      <c r="MIG273" s="254"/>
      <c r="MIH273" s="254"/>
      <c r="MII273" s="254"/>
      <c r="MIJ273" s="254"/>
      <c r="MIK273" s="254"/>
      <c r="MIL273" s="254"/>
      <c r="MIM273" s="254"/>
      <c r="MIN273" s="254"/>
      <c r="MIO273" s="254"/>
      <c r="MIP273" s="254"/>
      <c r="MIQ273" s="254"/>
      <c r="MIR273" s="254"/>
      <c r="MIS273" s="254"/>
      <c r="MIT273" s="254"/>
      <c r="MIU273" s="254"/>
      <c r="MIV273" s="254"/>
      <c r="MIW273" s="254"/>
      <c r="MIX273" s="254"/>
      <c r="MIY273" s="254"/>
      <c r="MIZ273" s="254"/>
      <c r="MJA273" s="254"/>
      <c r="MJB273" s="254"/>
      <c r="MJC273" s="254"/>
      <c r="MJD273" s="254"/>
      <c r="MJE273" s="254"/>
      <c r="MJF273" s="254"/>
      <c r="MJG273" s="254"/>
      <c r="MJH273" s="254"/>
      <c r="MJI273" s="254"/>
      <c r="MJJ273" s="254"/>
      <c r="MJK273" s="254"/>
      <c r="MJL273" s="254"/>
      <c r="MJM273" s="254"/>
      <c r="MJN273" s="254"/>
      <c r="MJO273" s="254"/>
      <c r="MJP273" s="254"/>
      <c r="MJQ273" s="254"/>
      <c r="MJR273" s="254"/>
      <c r="MJS273" s="254"/>
      <c r="MJT273" s="254"/>
      <c r="MJU273" s="254"/>
      <c r="MJV273" s="254"/>
      <c r="MJW273" s="254"/>
      <c r="MJX273" s="254"/>
      <c r="MJY273" s="254"/>
      <c r="MJZ273" s="254"/>
      <c r="MKA273" s="254"/>
      <c r="MKB273" s="254"/>
      <c r="MKC273" s="254"/>
      <c r="MKD273" s="254"/>
      <c r="MKE273" s="254"/>
      <c r="MKF273" s="254"/>
      <c r="MKG273" s="254"/>
      <c r="MKH273" s="254"/>
      <c r="MKI273" s="254"/>
      <c r="MKJ273" s="254"/>
      <c r="MKK273" s="254"/>
      <c r="MKL273" s="254"/>
      <c r="MKM273" s="254"/>
      <c r="MKN273" s="254"/>
      <c r="MKO273" s="254"/>
      <c r="MKP273" s="254"/>
      <c r="MKQ273" s="254"/>
      <c r="MKR273" s="254"/>
      <c r="MKS273" s="254"/>
      <c r="MKT273" s="254"/>
      <c r="MKU273" s="254"/>
      <c r="MKV273" s="254"/>
      <c r="MKW273" s="254"/>
      <c r="MKX273" s="254"/>
      <c r="MKY273" s="254"/>
      <c r="MKZ273" s="254"/>
      <c r="MLA273" s="254"/>
      <c r="MLB273" s="254"/>
      <c r="MLC273" s="254"/>
      <c r="MLD273" s="254"/>
      <c r="MLE273" s="254"/>
      <c r="MLF273" s="254"/>
      <c r="MLG273" s="254"/>
      <c r="MLH273" s="254"/>
      <c r="MLI273" s="254"/>
      <c r="MLJ273" s="254"/>
      <c r="MLK273" s="254"/>
      <c r="MLL273" s="254"/>
      <c r="MLM273" s="254"/>
      <c r="MLN273" s="254"/>
      <c r="MLO273" s="254"/>
      <c r="MLP273" s="254"/>
      <c r="MLQ273" s="254"/>
      <c r="MLR273" s="254"/>
      <c r="MLS273" s="254"/>
      <c r="MLT273" s="254"/>
      <c r="MLU273" s="254"/>
      <c r="MLV273" s="254"/>
      <c r="MLW273" s="254"/>
      <c r="MLX273" s="254"/>
      <c r="MLY273" s="254"/>
      <c r="MLZ273" s="254"/>
      <c r="MMA273" s="254"/>
      <c r="MMB273" s="254"/>
      <c r="MMC273" s="254"/>
      <c r="MMD273" s="254"/>
      <c r="MME273" s="254"/>
      <c r="MMF273" s="254"/>
      <c r="MMG273" s="254"/>
      <c r="MMH273" s="254"/>
      <c r="MMI273" s="254"/>
      <c r="MMJ273" s="254"/>
      <c r="MMK273" s="254"/>
      <c r="MML273" s="254"/>
      <c r="MMM273" s="254"/>
      <c r="MMN273" s="254"/>
      <c r="MMO273" s="254"/>
      <c r="MMP273" s="254"/>
      <c r="MMQ273" s="254"/>
      <c r="MMR273" s="254"/>
      <c r="MMS273" s="254"/>
      <c r="MMT273" s="254"/>
      <c r="MMU273" s="254"/>
      <c r="MMV273" s="254"/>
      <c r="MMW273" s="254"/>
      <c r="MMX273" s="254"/>
      <c r="MMY273" s="254"/>
      <c r="MMZ273" s="254"/>
      <c r="MNA273" s="254"/>
      <c r="MNB273" s="254"/>
      <c r="MNC273" s="254"/>
      <c r="MND273" s="254"/>
      <c r="MNE273" s="254"/>
      <c r="MNF273" s="254"/>
      <c r="MNG273" s="254"/>
      <c r="MNH273" s="254"/>
      <c r="MNI273" s="254"/>
      <c r="MNJ273" s="254"/>
      <c r="MNK273" s="254"/>
      <c r="MNL273" s="254"/>
      <c r="MNM273" s="254"/>
      <c r="MNN273" s="254"/>
      <c r="MNO273" s="254"/>
      <c r="MNP273" s="254"/>
      <c r="MNQ273" s="254"/>
      <c r="MNR273" s="254"/>
      <c r="MNS273" s="254"/>
      <c r="MNT273" s="254"/>
      <c r="MNU273" s="254"/>
      <c r="MNV273" s="254"/>
      <c r="MNW273" s="254"/>
      <c r="MNX273" s="254"/>
      <c r="MNY273" s="254"/>
      <c r="MNZ273" s="254"/>
      <c r="MOA273" s="254"/>
      <c r="MOB273" s="254"/>
      <c r="MOC273" s="254"/>
      <c r="MOD273" s="254"/>
      <c r="MOE273" s="254"/>
      <c r="MOF273" s="254"/>
      <c r="MOG273" s="254"/>
      <c r="MOH273" s="254"/>
      <c r="MOI273" s="254"/>
      <c r="MOJ273" s="254"/>
      <c r="MOK273" s="254"/>
      <c r="MOL273" s="254"/>
      <c r="MOM273" s="254"/>
      <c r="MON273" s="254"/>
      <c r="MOO273" s="254"/>
      <c r="MOP273" s="254"/>
      <c r="MOQ273" s="254"/>
      <c r="MOR273" s="254"/>
      <c r="MOS273" s="254"/>
      <c r="MOT273" s="254"/>
      <c r="MOU273" s="254"/>
      <c r="MOV273" s="254"/>
      <c r="MOW273" s="254"/>
      <c r="MOX273" s="254"/>
      <c r="MOY273" s="254"/>
      <c r="MOZ273" s="254"/>
      <c r="MPA273" s="254"/>
      <c r="MPB273" s="254"/>
      <c r="MPC273" s="254"/>
      <c r="MPD273" s="254"/>
      <c r="MPE273" s="254"/>
      <c r="MPF273" s="254"/>
      <c r="MPG273" s="254"/>
      <c r="MPH273" s="254"/>
      <c r="MPI273" s="254"/>
      <c r="MPJ273" s="254"/>
      <c r="MPK273" s="254"/>
      <c r="MPL273" s="254"/>
      <c r="MPM273" s="254"/>
      <c r="MPN273" s="254"/>
      <c r="MPO273" s="254"/>
      <c r="MPP273" s="254"/>
      <c r="MPQ273" s="254"/>
      <c r="MPR273" s="254"/>
      <c r="MPS273" s="254"/>
      <c r="MPT273" s="254"/>
      <c r="MPU273" s="254"/>
      <c r="MPV273" s="254"/>
      <c r="MPW273" s="254"/>
      <c r="MPX273" s="254"/>
      <c r="MPY273" s="254"/>
      <c r="MPZ273" s="254"/>
      <c r="MQA273" s="254"/>
      <c r="MQB273" s="254"/>
      <c r="MQC273" s="254"/>
      <c r="MQD273" s="254"/>
      <c r="MQE273" s="254"/>
      <c r="MQF273" s="254"/>
      <c r="MQG273" s="254"/>
      <c r="MQH273" s="254"/>
      <c r="MQI273" s="254"/>
      <c r="MQJ273" s="254"/>
      <c r="MQK273" s="254"/>
      <c r="MQL273" s="254"/>
      <c r="MQM273" s="254"/>
      <c r="MQN273" s="254"/>
      <c r="MQO273" s="254"/>
      <c r="MQP273" s="254"/>
      <c r="MQQ273" s="254"/>
      <c r="MQR273" s="254"/>
      <c r="MQS273" s="254"/>
      <c r="MQT273" s="254"/>
      <c r="MQU273" s="254"/>
      <c r="MQV273" s="254"/>
      <c r="MQW273" s="254"/>
      <c r="MQX273" s="254"/>
      <c r="MQY273" s="254"/>
      <c r="MQZ273" s="254"/>
      <c r="MRA273" s="254"/>
      <c r="MRB273" s="254"/>
      <c r="MRC273" s="254"/>
      <c r="MRD273" s="254"/>
      <c r="MRE273" s="254"/>
      <c r="MRF273" s="254"/>
      <c r="MRG273" s="254"/>
      <c r="MRH273" s="254"/>
      <c r="MRI273" s="254"/>
      <c r="MRJ273" s="254"/>
      <c r="MRK273" s="254"/>
      <c r="MRL273" s="254"/>
      <c r="MRM273" s="254"/>
      <c r="MRN273" s="254"/>
      <c r="MRO273" s="254"/>
      <c r="MRP273" s="254"/>
      <c r="MRQ273" s="254"/>
      <c r="MRR273" s="254"/>
      <c r="MRS273" s="254"/>
      <c r="MRT273" s="254"/>
      <c r="MRU273" s="254"/>
      <c r="MRV273" s="254"/>
      <c r="MRW273" s="254"/>
      <c r="MRX273" s="254"/>
      <c r="MRY273" s="254"/>
      <c r="MRZ273" s="254"/>
      <c r="MSA273" s="254"/>
      <c r="MSB273" s="254"/>
      <c r="MSC273" s="254"/>
      <c r="MSD273" s="254"/>
      <c r="MSE273" s="254"/>
      <c r="MSF273" s="254"/>
      <c r="MSG273" s="254"/>
      <c r="MSH273" s="254"/>
      <c r="MSI273" s="254"/>
      <c r="MSJ273" s="254"/>
      <c r="MSK273" s="254"/>
      <c r="MSL273" s="254"/>
      <c r="MSM273" s="254"/>
      <c r="MSN273" s="254"/>
      <c r="MSO273" s="254"/>
      <c r="MSP273" s="254"/>
      <c r="MSQ273" s="254"/>
      <c r="MSR273" s="254"/>
      <c r="MSS273" s="254"/>
      <c r="MST273" s="254"/>
      <c r="MSU273" s="254"/>
      <c r="MSV273" s="254"/>
      <c r="MSW273" s="254"/>
      <c r="MSX273" s="254"/>
      <c r="MSY273" s="254"/>
      <c r="MSZ273" s="254"/>
      <c r="MTA273" s="254"/>
      <c r="MTB273" s="254"/>
      <c r="MTC273" s="254"/>
      <c r="MTD273" s="254"/>
      <c r="MTE273" s="254"/>
      <c r="MTF273" s="254"/>
      <c r="MTG273" s="254"/>
      <c r="MTH273" s="254"/>
      <c r="MTI273" s="254"/>
      <c r="MTJ273" s="254"/>
      <c r="MTK273" s="254"/>
      <c r="MTL273" s="254"/>
      <c r="MTM273" s="254"/>
      <c r="MTN273" s="254"/>
      <c r="MTO273" s="254"/>
      <c r="MTP273" s="254"/>
      <c r="MTQ273" s="254"/>
      <c r="MTR273" s="254"/>
      <c r="MTS273" s="254"/>
      <c r="MTT273" s="254"/>
      <c r="MTU273" s="254"/>
      <c r="MTV273" s="254"/>
      <c r="MTW273" s="254"/>
      <c r="MTX273" s="254"/>
      <c r="MTY273" s="254"/>
      <c r="MTZ273" s="254"/>
      <c r="MUA273" s="254"/>
      <c r="MUB273" s="254"/>
      <c r="MUC273" s="254"/>
      <c r="MUD273" s="254"/>
      <c r="MUE273" s="254"/>
      <c r="MUF273" s="254"/>
      <c r="MUG273" s="254"/>
      <c r="MUH273" s="254"/>
      <c r="MUI273" s="254"/>
      <c r="MUJ273" s="254"/>
      <c r="MUK273" s="254"/>
      <c r="MUL273" s="254"/>
      <c r="MUM273" s="254"/>
      <c r="MUN273" s="254"/>
      <c r="MUO273" s="254"/>
      <c r="MUP273" s="254"/>
      <c r="MUQ273" s="254"/>
      <c r="MUR273" s="254"/>
      <c r="MUS273" s="254"/>
      <c r="MUT273" s="254"/>
      <c r="MUU273" s="254"/>
      <c r="MUV273" s="254"/>
      <c r="MUW273" s="254"/>
      <c r="MUX273" s="254"/>
      <c r="MUY273" s="254"/>
      <c r="MUZ273" s="254"/>
      <c r="MVA273" s="254"/>
      <c r="MVB273" s="254"/>
      <c r="MVC273" s="254"/>
      <c r="MVD273" s="254"/>
      <c r="MVE273" s="254"/>
      <c r="MVF273" s="254"/>
      <c r="MVG273" s="254"/>
      <c r="MVH273" s="254"/>
      <c r="MVI273" s="254"/>
      <c r="MVJ273" s="254"/>
      <c r="MVK273" s="254"/>
      <c r="MVL273" s="254"/>
      <c r="MVM273" s="254"/>
      <c r="MVN273" s="254"/>
      <c r="MVO273" s="254"/>
      <c r="MVP273" s="254"/>
      <c r="MVQ273" s="254"/>
      <c r="MVR273" s="254"/>
      <c r="MVS273" s="254"/>
      <c r="MVT273" s="254"/>
      <c r="MVU273" s="254"/>
      <c r="MVV273" s="254"/>
      <c r="MVW273" s="254"/>
      <c r="MVX273" s="254"/>
      <c r="MVY273" s="254"/>
      <c r="MVZ273" s="254"/>
      <c r="MWA273" s="254"/>
      <c r="MWB273" s="254"/>
      <c r="MWC273" s="254"/>
      <c r="MWD273" s="254"/>
      <c r="MWE273" s="254"/>
      <c r="MWF273" s="254"/>
      <c r="MWG273" s="254"/>
      <c r="MWH273" s="254"/>
      <c r="MWI273" s="254"/>
      <c r="MWJ273" s="254"/>
      <c r="MWK273" s="254"/>
      <c r="MWL273" s="254"/>
      <c r="MWM273" s="254"/>
      <c r="MWN273" s="254"/>
      <c r="MWO273" s="254"/>
      <c r="MWP273" s="254"/>
      <c r="MWQ273" s="254"/>
      <c r="MWR273" s="254"/>
      <c r="MWS273" s="254"/>
      <c r="MWT273" s="254"/>
      <c r="MWU273" s="254"/>
      <c r="MWV273" s="254"/>
      <c r="MWW273" s="254"/>
      <c r="MWX273" s="254"/>
      <c r="MWY273" s="254"/>
      <c r="MWZ273" s="254"/>
      <c r="MXA273" s="254"/>
      <c r="MXB273" s="254"/>
      <c r="MXC273" s="254"/>
      <c r="MXD273" s="254"/>
      <c r="MXE273" s="254"/>
      <c r="MXF273" s="254"/>
      <c r="MXG273" s="254"/>
      <c r="MXH273" s="254"/>
      <c r="MXI273" s="254"/>
      <c r="MXJ273" s="254"/>
      <c r="MXK273" s="254"/>
      <c r="MXL273" s="254"/>
      <c r="MXM273" s="254"/>
      <c r="MXN273" s="254"/>
      <c r="MXO273" s="254"/>
      <c r="MXP273" s="254"/>
      <c r="MXQ273" s="254"/>
      <c r="MXR273" s="254"/>
      <c r="MXS273" s="254"/>
      <c r="MXT273" s="254"/>
      <c r="MXU273" s="254"/>
      <c r="MXV273" s="254"/>
      <c r="MXW273" s="254"/>
      <c r="MXX273" s="254"/>
      <c r="MXY273" s="254"/>
      <c r="MXZ273" s="254"/>
      <c r="MYA273" s="254"/>
      <c r="MYB273" s="254"/>
      <c r="MYC273" s="254"/>
      <c r="MYD273" s="254"/>
      <c r="MYE273" s="254"/>
      <c r="MYF273" s="254"/>
      <c r="MYG273" s="254"/>
      <c r="MYH273" s="254"/>
      <c r="MYI273" s="254"/>
      <c r="MYJ273" s="254"/>
      <c r="MYK273" s="254"/>
      <c r="MYL273" s="254"/>
      <c r="MYM273" s="254"/>
      <c r="MYN273" s="254"/>
      <c r="MYO273" s="254"/>
      <c r="MYP273" s="254"/>
      <c r="MYQ273" s="254"/>
      <c r="MYR273" s="254"/>
      <c r="MYS273" s="254"/>
      <c r="MYT273" s="254"/>
      <c r="MYU273" s="254"/>
      <c r="MYV273" s="254"/>
      <c r="MYW273" s="254"/>
      <c r="MYX273" s="254"/>
      <c r="MYY273" s="254"/>
      <c r="MYZ273" s="254"/>
      <c r="MZA273" s="254"/>
      <c r="MZB273" s="254"/>
      <c r="MZC273" s="254"/>
      <c r="MZD273" s="254"/>
      <c r="MZE273" s="254"/>
      <c r="MZF273" s="254"/>
      <c r="MZG273" s="254"/>
      <c r="MZH273" s="254"/>
      <c r="MZI273" s="254"/>
      <c r="MZJ273" s="254"/>
      <c r="MZK273" s="254"/>
      <c r="MZL273" s="254"/>
      <c r="MZM273" s="254"/>
      <c r="MZN273" s="254"/>
      <c r="MZO273" s="254"/>
      <c r="MZP273" s="254"/>
      <c r="MZQ273" s="254"/>
      <c r="MZR273" s="254"/>
      <c r="MZS273" s="254"/>
      <c r="MZT273" s="254"/>
      <c r="MZU273" s="254"/>
      <c r="MZV273" s="254"/>
      <c r="MZW273" s="254"/>
      <c r="MZX273" s="254"/>
      <c r="MZY273" s="254"/>
      <c r="MZZ273" s="254"/>
      <c r="NAA273" s="254"/>
      <c r="NAB273" s="254"/>
      <c r="NAC273" s="254"/>
      <c r="NAD273" s="254"/>
      <c r="NAE273" s="254"/>
      <c r="NAF273" s="254"/>
      <c r="NAG273" s="254"/>
      <c r="NAH273" s="254"/>
      <c r="NAI273" s="254"/>
      <c r="NAJ273" s="254"/>
      <c r="NAK273" s="254"/>
      <c r="NAL273" s="254"/>
      <c r="NAM273" s="254"/>
      <c r="NAN273" s="254"/>
      <c r="NAO273" s="254"/>
      <c r="NAP273" s="254"/>
      <c r="NAQ273" s="254"/>
      <c r="NAR273" s="254"/>
      <c r="NAS273" s="254"/>
      <c r="NAT273" s="254"/>
      <c r="NAU273" s="254"/>
      <c r="NAV273" s="254"/>
      <c r="NAW273" s="254"/>
      <c r="NAX273" s="254"/>
      <c r="NAY273" s="254"/>
      <c r="NAZ273" s="254"/>
      <c r="NBA273" s="254"/>
      <c r="NBB273" s="254"/>
      <c r="NBC273" s="254"/>
      <c r="NBD273" s="254"/>
      <c r="NBE273" s="254"/>
      <c r="NBF273" s="254"/>
      <c r="NBG273" s="254"/>
      <c r="NBH273" s="254"/>
      <c r="NBI273" s="254"/>
      <c r="NBJ273" s="254"/>
      <c r="NBK273" s="254"/>
      <c r="NBL273" s="254"/>
      <c r="NBM273" s="254"/>
      <c r="NBN273" s="254"/>
      <c r="NBO273" s="254"/>
      <c r="NBP273" s="254"/>
      <c r="NBQ273" s="254"/>
      <c r="NBR273" s="254"/>
      <c r="NBS273" s="254"/>
      <c r="NBT273" s="254"/>
      <c r="NBU273" s="254"/>
      <c r="NBV273" s="254"/>
      <c r="NBW273" s="254"/>
      <c r="NBX273" s="254"/>
      <c r="NBY273" s="254"/>
      <c r="NBZ273" s="254"/>
      <c r="NCA273" s="254"/>
      <c r="NCB273" s="254"/>
      <c r="NCC273" s="254"/>
      <c r="NCD273" s="254"/>
      <c r="NCE273" s="254"/>
      <c r="NCF273" s="254"/>
      <c r="NCG273" s="254"/>
      <c r="NCH273" s="254"/>
      <c r="NCI273" s="254"/>
      <c r="NCJ273" s="254"/>
      <c r="NCK273" s="254"/>
      <c r="NCL273" s="254"/>
      <c r="NCM273" s="254"/>
      <c r="NCN273" s="254"/>
      <c r="NCO273" s="254"/>
      <c r="NCP273" s="254"/>
      <c r="NCQ273" s="254"/>
      <c r="NCR273" s="254"/>
      <c r="NCS273" s="254"/>
      <c r="NCT273" s="254"/>
      <c r="NCU273" s="254"/>
      <c r="NCV273" s="254"/>
      <c r="NCW273" s="254"/>
      <c r="NCX273" s="254"/>
      <c r="NCY273" s="254"/>
      <c r="NCZ273" s="254"/>
      <c r="NDA273" s="254"/>
      <c r="NDB273" s="254"/>
      <c r="NDC273" s="254"/>
      <c r="NDD273" s="254"/>
      <c r="NDE273" s="254"/>
      <c r="NDF273" s="254"/>
      <c r="NDG273" s="254"/>
      <c r="NDH273" s="254"/>
      <c r="NDI273" s="254"/>
      <c r="NDJ273" s="254"/>
      <c r="NDK273" s="254"/>
      <c r="NDL273" s="254"/>
      <c r="NDM273" s="254"/>
      <c r="NDN273" s="254"/>
      <c r="NDO273" s="254"/>
      <c r="NDP273" s="254"/>
      <c r="NDQ273" s="254"/>
      <c r="NDR273" s="254"/>
      <c r="NDS273" s="254"/>
      <c r="NDT273" s="254"/>
      <c r="NDU273" s="254"/>
      <c r="NDV273" s="254"/>
      <c r="NDW273" s="254"/>
      <c r="NDX273" s="254"/>
      <c r="NDY273" s="254"/>
      <c r="NDZ273" s="254"/>
      <c r="NEA273" s="254"/>
      <c r="NEB273" s="254"/>
      <c r="NEC273" s="254"/>
      <c r="NED273" s="254"/>
      <c r="NEE273" s="254"/>
      <c r="NEF273" s="254"/>
      <c r="NEG273" s="254"/>
      <c r="NEH273" s="254"/>
      <c r="NEI273" s="254"/>
      <c r="NEJ273" s="254"/>
      <c r="NEK273" s="254"/>
      <c r="NEL273" s="254"/>
      <c r="NEM273" s="254"/>
      <c r="NEN273" s="254"/>
      <c r="NEO273" s="254"/>
      <c r="NEP273" s="254"/>
      <c r="NEQ273" s="254"/>
      <c r="NER273" s="254"/>
      <c r="NES273" s="254"/>
      <c r="NET273" s="254"/>
      <c r="NEU273" s="254"/>
      <c r="NEV273" s="254"/>
      <c r="NEW273" s="254"/>
      <c r="NEX273" s="254"/>
      <c r="NEY273" s="254"/>
      <c r="NEZ273" s="254"/>
      <c r="NFA273" s="254"/>
      <c r="NFB273" s="254"/>
      <c r="NFC273" s="254"/>
      <c r="NFD273" s="254"/>
      <c r="NFE273" s="254"/>
      <c r="NFF273" s="254"/>
      <c r="NFG273" s="254"/>
      <c r="NFH273" s="254"/>
      <c r="NFI273" s="254"/>
      <c r="NFJ273" s="254"/>
      <c r="NFK273" s="254"/>
      <c r="NFL273" s="254"/>
      <c r="NFM273" s="254"/>
      <c r="NFN273" s="254"/>
      <c r="NFO273" s="254"/>
      <c r="NFP273" s="254"/>
      <c r="NFQ273" s="254"/>
      <c r="NFR273" s="254"/>
      <c r="NFS273" s="254"/>
      <c r="NFT273" s="254"/>
      <c r="NFU273" s="254"/>
      <c r="NFV273" s="254"/>
      <c r="NFW273" s="254"/>
      <c r="NFX273" s="254"/>
      <c r="NFY273" s="254"/>
      <c r="NFZ273" s="254"/>
      <c r="NGA273" s="254"/>
      <c r="NGB273" s="254"/>
      <c r="NGC273" s="254"/>
      <c r="NGD273" s="254"/>
      <c r="NGE273" s="254"/>
      <c r="NGF273" s="254"/>
      <c r="NGG273" s="254"/>
      <c r="NGH273" s="254"/>
      <c r="NGI273" s="254"/>
      <c r="NGJ273" s="254"/>
      <c r="NGK273" s="254"/>
      <c r="NGL273" s="254"/>
      <c r="NGM273" s="254"/>
      <c r="NGN273" s="254"/>
      <c r="NGO273" s="254"/>
      <c r="NGP273" s="254"/>
      <c r="NGQ273" s="254"/>
      <c r="NGR273" s="254"/>
      <c r="NGS273" s="254"/>
      <c r="NGT273" s="254"/>
      <c r="NGU273" s="254"/>
      <c r="NGV273" s="254"/>
      <c r="NGW273" s="254"/>
      <c r="NGX273" s="254"/>
      <c r="NGY273" s="254"/>
      <c r="NGZ273" s="254"/>
      <c r="NHA273" s="254"/>
      <c r="NHB273" s="254"/>
      <c r="NHC273" s="254"/>
      <c r="NHD273" s="254"/>
      <c r="NHE273" s="254"/>
      <c r="NHF273" s="254"/>
      <c r="NHG273" s="254"/>
      <c r="NHH273" s="254"/>
      <c r="NHI273" s="254"/>
      <c r="NHJ273" s="254"/>
      <c r="NHK273" s="254"/>
      <c r="NHL273" s="254"/>
      <c r="NHM273" s="254"/>
      <c r="NHN273" s="254"/>
      <c r="NHO273" s="254"/>
      <c r="NHP273" s="254"/>
      <c r="NHQ273" s="254"/>
      <c r="NHR273" s="254"/>
      <c r="NHS273" s="254"/>
      <c r="NHT273" s="254"/>
      <c r="NHU273" s="254"/>
      <c r="NHV273" s="254"/>
      <c r="NHW273" s="254"/>
      <c r="NHX273" s="254"/>
      <c r="NHY273" s="254"/>
      <c r="NHZ273" s="254"/>
      <c r="NIA273" s="254"/>
      <c r="NIB273" s="254"/>
      <c r="NIC273" s="254"/>
      <c r="NID273" s="254"/>
      <c r="NIE273" s="254"/>
      <c r="NIF273" s="254"/>
      <c r="NIG273" s="254"/>
      <c r="NIH273" s="254"/>
      <c r="NII273" s="254"/>
      <c r="NIJ273" s="254"/>
      <c r="NIK273" s="254"/>
      <c r="NIL273" s="254"/>
      <c r="NIM273" s="254"/>
      <c r="NIN273" s="254"/>
      <c r="NIO273" s="254"/>
      <c r="NIP273" s="254"/>
      <c r="NIQ273" s="254"/>
      <c r="NIR273" s="254"/>
      <c r="NIS273" s="254"/>
      <c r="NIT273" s="254"/>
      <c r="NIU273" s="254"/>
      <c r="NIV273" s="254"/>
      <c r="NIW273" s="254"/>
      <c r="NIX273" s="254"/>
      <c r="NIY273" s="254"/>
      <c r="NIZ273" s="254"/>
      <c r="NJA273" s="254"/>
      <c r="NJB273" s="254"/>
      <c r="NJC273" s="254"/>
      <c r="NJD273" s="254"/>
      <c r="NJE273" s="254"/>
      <c r="NJF273" s="254"/>
      <c r="NJG273" s="254"/>
      <c r="NJH273" s="254"/>
      <c r="NJI273" s="254"/>
      <c r="NJJ273" s="254"/>
      <c r="NJK273" s="254"/>
      <c r="NJL273" s="254"/>
      <c r="NJM273" s="254"/>
      <c r="NJN273" s="254"/>
      <c r="NJO273" s="254"/>
      <c r="NJP273" s="254"/>
      <c r="NJQ273" s="254"/>
      <c r="NJR273" s="254"/>
      <c r="NJS273" s="254"/>
      <c r="NJT273" s="254"/>
      <c r="NJU273" s="254"/>
      <c r="NJV273" s="254"/>
      <c r="NJW273" s="254"/>
      <c r="NJX273" s="254"/>
      <c r="NJY273" s="254"/>
      <c r="NJZ273" s="254"/>
      <c r="NKA273" s="254"/>
      <c r="NKB273" s="254"/>
      <c r="NKC273" s="254"/>
      <c r="NKD273" s="254"/>
      <c r="NKE273" s="254"/>
      <c r="NKF273" s="254"/>
      <c r="NKG273" s="254"/>
      <c r="NKH273" s="254"/>
      <c r="NKI273" s="254"/>
      <c r="NKJ273" s="254"/>
      <c r="NKK273" s="254"/>
      <c r="NKL273" s="254"/>
      <c r="NKM273" s="254"/>
      <c r="NKN273" s="254"/>
      <c r="NKO273" s="254"/>
      <c r="NKP273" s="254"/>
      <c r="NKQ273" s="254"/>
      <c r="NKR273" s="254"/>
      <c r="NKS273" s="254"/>
      <c r="NKT273" s="254"/>
      <c r="NKU273" s="254"/>
      <c r="NKV273" s="254"/>
      <c r="NKW273" s="254"/>
      <c r="NKX273" s="254"/>
      <c r="NKY273" s="254"/>
      <c r="NKZ273" s="254"/>
      <c r="NLA273" s="254"/>
      <c r="NLB273" s="254"/>
      <c r="NLC273" s="254"/>
      <c r="NLD273" s="254"/>
      <c r="NLE273" s="254"/>
      <c r="NLF273" s="254"/>
      <c r="NLG273" s="254"/>
      <c r="NLH273" s="254"/>
      <c r="NLI273" s="254"/>
      <c r="NLJ273" s="254"/>
      <c r="NLK273" s="254"/>
      <c r="NLL273" s="254"/>
      <c r="NLM273" s="254"/>
      <c r="NLN273" s="254"/>
      <c r="NLO273" s="254"/>
      <c r="NLP273" s="254"/>
      <c r="NLQ273" s="254"/>
      <c r="NLR273" s="254"/>
      <c r="NLS273" s="254"/>
      <c r="NLT273" s="254"/>
      <c r="NLU273" s="254"/>
      <c r="NLV273" s="254"/>
      <c r="NLW273" s="254"/>
      <c r="NLX273" s="254"/>
      <c r="NLY273" s="254"/>
      <c r="NLZ273" s="254"/>
      <c r="NMA273" s="254"/>
      <c r="NMB273" s="254"/>
      <c r="NMC273" s="254"/>
      <c r="NMD273" s="254"/>
      <c r="NME273" s="254"/>
      <c r="NMF273" s="254"/>
      <c r="NMG273" s="254"/>
      <c r="NMH273" s="254"/>
      <c r="NMI273" s="254"/>
      <c r="NMJ273" s="254"/>
      <c r="NMK273" s="254"/>
      <c r="NML273" s="254"/>
      <c r="NMM273" s="254"/>
      <c r="NMN273" s="254"/>
      <c r="NMO273" s="254"/>
      <c r="NMP273" s="254"/>
      <c r="NMQ273" s="254"/>
      <c r="NMR273" s="254"/>
      <c r="NMS273" s="254"/>
      <c r="NMT273" s="254"/>
      <c r="NMU273" s="254"/>
      <c r="NMV273" s="254"/>
      <c r="NMW273" s="254"/>
      <c r="NMX273" s="254"/>
      <c r="NMY273" s="254"/>
      <c r="NMZ273" s="254"/>
      <c r="NNA273" s="254"/>
      <c r="NNB273" s="254"/>
      <c r="NNC273" s="254"/>
      <c r="NND273" s="254"/>
      <c r="NNE273" s="254"/>
      <c r="NNF273" s="254"/>
      <c r="NNG273" s="254"/>
      <c r="NNH273" s="254"/>
      <c r="NNI273" s="254"/>
      <c r="NNJ273" s="254"/>
      <c r="NNK273" s="254"/>
      <c r="NNL273" s="254"/>
      <c r="NNM273" s="254"/>
      <c r="NNN273" s="254"/>
      <c r="NNO273" s="254"/>
      <c r="NNP273" s="254"/>
      <c r="NNQ273" s="254"/>
      <c r="NNR273" s="254"/>
      <c r="NNS273" s="254"/>
      <c r="NNT273" s="254"/>
      <c r="NNU273" s="254"/>
      <c r="NNV273" s="254"/>
      <c r="NNW273" s="254"/>
      <c r="NNX273" s="254"/>
      <c r="NNY273" s="254"/>
      <c r="NNZ273" s="254"/>
      <c r="NOA273" s="254"/>
      <c r="NOB273" s="254"/>
      <c r="NOC273" s="254"/>
      <c r="NOD273" s="254"/>
      <c r="NOE273" s="254"/>
      <c r="NOF273" s="254"/>
      <c r="NOG273" s="254"/>
      <c r="NOH273" s="254"/>
      <c r="NOI273" s="254"/>
      <c r="NOJ273" s="254"/>
      <c r="NOK273" s="254"/>
      <c r="NOL273" s="254"/>
      <c r="NOM273" s="254"/>
      <c r="NON273" s="254"/>
      <c r="NOO273" s="254"/>
      <c r="NOP273" s="254"/>
      <c r="NOQ273" s="254"/>
      <c r="NOR273" s="254"/>
      <c r="NOS273" s="254"/>
      <c r="NOT273" s="254"/>
      <c r="NOU273" s="254"/>
      <c r="NOV273" s="254"/>
      <c r="NOW273" s="254"/>
      <c r="NOX273" s="254"/>
      <c r="NOY273" s="254"/>
      <c r="NOZ273" s="254"/>
      <c r="NPA273" s="254"/>
      <c r="NPB273" s="254"/>
      <c r="NPC273" s="254"/>
      <c r="NPD273" s="254"/>
      <c r="NPE273" s="254"/>
      <c r="NPF273" s="254"/>
      <c r="NPG273" s="254"/>
      <c r="NPH273" s="254"/>
      <c r="NPI273" s="254"/>
      <c r="NPJ273" s="254"/>
      <c r="NPK273" s="254"/>
      <c r="NPL273" s="254"/>
      <c r="NPM273" s="254"/>
      <c r="NPN273" s="254"/>
      <c r="NPO273" s="254"/>
      <c r="NPP273" s="254"/>
      <c r="NPQ273" s="254"/>
      <c r="NPR273" s="254"/>
      <c r="NPS273" s="254"/>
      <c r="NPT273" s="254"/>
      <c r="NPU273" s="254"/>
      <c r="NPV273" s="254"/>
      <c r="NPW273" s="254"/>
      <c r="NPX273" s="254"/>
      <c r="NPY273" s="254"/>
      <c r="NPZ273" s="254"/>
      <c r="NQA273" s="254"/>
      <c r="NQB273" s="254"/>
      <c r="NQC273" s="254"/>
      <c r="NQD273" s="254"/>
      <c r="NQE273" s="254"/>
      <c r="NQF273" s="254"/>
      <c r="NQG273" s="254"/>
      <c r="NQH273" s="254"/>
      <c r="NQI273" s="254"/>
      <c r="NQJ273" s="254"/>
      <c r="NQK273" s="254"/>
      <c r="NQL273" s="254"/>
      <c r="NQM273" s="254"/>
      <c r="NQN273" s="254"/>
      <c r="NQO273" s="254"/>
      <c r="NQP273" s="254"/>
      <c r="NQQ273" s="254"/>
      <c r="NQR273" s="254"/>
      <c r="NQS273" s="254"/>
      <c r="NQT273" s="254"/>
      <c r="NQU273" s="254"/>
      <c r="NQV273" s="254"/>
      <c r="NQW273" s="254"/>
      <c r="NQX273" s="254"/>
      <c r="NQY273" s="254"/>
      <c r="NQZ273" s="254"/>
      <c r="NRA273" s="254"/>
      <c r="NRB273" s="254"/>
      <c r="NRC273" s="254"/>
      <c r="NRD273" s="254"/>
      <c r="NRE273" s="254"/>
      <c r="NRF273" s="254"/>
      <c r="NRG273" s="254"/>
      <c r="NRH273" s="254"/>
      <c r="NRI273" s="254"/>
      <c r="NRJ273" s="254"/>
      <c r="NRK273" s="254"/>
      <c r="NRL273" s="254"/>
      <c r="NRM273" s="254"/>
      <c r="NRN273" s="254"/>
      <c r="NRO273" s="254"/>
      <c r="NRP273" s="254"/>
      <c r="NRQ273" s="254"/>
      <c r="NRR273" s="254"/>
      <c r="NRS273" s="254"/>
      <c r="NRT273" s="254"/>
      <c r="NRU273" s="254"/>
      <c r="NRV273" s="254"/>
      <c r="NRW273" s="254"/>
      <c r="NRX273" s="254"/>
      <c r="NRY273" s="254"/>
      <c r="NRZ273" s="254"/>
      <c r="NSA273" s="254"/>
      <c r="NSB273" s="254"/>
      <c r="NSC273" s="254"/>
      <c r="NSD273" s="254"/>
      <c r="NSE273" s="254"/>
      <c r="NSF273" s="254"/>
      <c r="NSG273" s="254"/>
      <c r="NSH273" s="254"/>
      <c r="NSI273" s="254"/>
      <c r="NSJ273" s="254"/>
      <c r="NSK273" s="254"/>
      <c r="NSL273" s="254"/>
      <c r="NSM273" s="254"/>
      <c r="NSN273" s="254"/>
      <c r="NSO273" s="254"/>
      <c r="NSP273" s="254"/>
      <c r="NSQ273" s="254"/>
      <c r="NSR273" s="254"/>
      <c r="NSS273" s="254"/>
      <c r="NST273" s="254"/>
      <c r="NSU273" s="254"/>
      <c r="NSV273" s="254"/>
      <c r="NSW273" s="254"/>
      <c r="NSX273" s="254"/>
      <c r="NSY273" s="254"/>
      <c r="NSZ273" s="254"/>
      <c r="NTA273" s="254"/>
      <c r="NTB273" s="254"/>
      <c r="NTC273" s="254"/>
      <c r="NTD273" s="254"/>
      <c r="NTE273" s="254"/>
      <c r="NTF273" s="254"/>
      <c r="NTG273" s="254"/>
      <c r="NTH273" s="254"/>
      <c r="NTI273" s="254"/>
      <c r="NTJ273" s="254"/>
      <c r="NTK273" s="254"/>
      <c r="NTL273" s="254"/>
      <c r="NTM273" s="254"/>
      <c r="NTN273" s="254"/>
      <c r="NTO273" s="254"/>
      <c r="NTP273" s="254"/>
      <c r="NTQ273" s="254"/>
      <c r="NTR273" s="254"/>
      <c r="NTS273" s="254"/>
      <c r="NTT273" s="254"/>
      <c r="NTU273" s="254"/>
      <c r="NTV273" s="254"/>
      <c r="NTW273" s="254"/>
      <c r="NTX273" s="254"/>
      <c r="NTY273" s="254"/>
      <c r="NTZ273" s="254"/>
      <c r="NUA273" s="254"/>
      <c r="NUB273" s="254"/>
      <c r="NUC273" s="254"/>
      <c r="NUD273" s="254"/>
      <c r="NUE273" s="254"/>
      <c r="NUF273" s="254"/>
      <c r="NUG273" s="254"/>
      <c r="NUH273" s="254"/>
      <c r="NUI273" s="254"/>
      <c r="NUJ273" s="254"/>
      <c r="NUK273" s="254"/>
      <c r="NUL273" s="254"/>
      <c r="NUM273" s="254"/>
      <c r="NUN273" s="254"/>
      <c r="NUO273" s="254"/>
      <c r="NUP273" s="254"/>
      <c r="NUQ273" s="254"/>
      <c r="NUR273" s="254"/>
      <c r="NUS273" s="254"/>
      <c r="NUT273" s="254"/>
      <c r="NUU273" s="254"/>
      <c r="NUV273" s="254"/>
      <c r="NUW273" s="254"/>
      <c r="NUX273" s="254"/>
      <c r="NUY273" s="254"/>
      <c r="NUZ273" s="254"/>
      <c r="NVA273" s="254"/>
      <c r="NVB273" s="254"/>
      <c r="NVC273" s="254"/>
      <c r="NVD273" s="254"/>
      <c r="NVE273" s="254"/>
      <c r="NVF273" s="254"/>
      <c r="NVG273" s="254"/>
      <c r="NVH273" s="254"/>
      <c r="NVI273" s="254"/>
      <c r="NVJ273" s="254"/>
      <c r="NVK273" s="254"/>
      <c r="NVL273" s="254"/>
      <c r="NVM273" s="254"/>
      <c r="NVN273" s="254"/>
      <c r="NVO273" s="254"/>
      <c r="NVP273" s="254"/>
      <c r="NVQ273" s="254"/>
      <c r="NVR273" s="254"/>
      <c r="NVS273" s="254"/>
      <c r="NVT273" s="254"/>
      <c r="NVU273" s="254"/>
      <c r="NVV273" s="254"/>
      <c r="NVW273" s="254"/>
      <c r="NVX273" s="254"/>
      <c r="NVY273" s="254"/>
      <c r="NVZ273" s="254"/>
      <c r="NWA273" s="254"/>
      <c r="NWB273" s="254"/>
      <c r="NWC273" s="254"/>
      <c r="NWD273" s="254"/>
      <c r="NWE273" s="254"/>
      <c r="NWF273" s="254"/>
      <c r="NWG273" s="254"/>
      <c r="NWH273" s="254"/>
      <c r="NWI273" s="254"/>
      <c r="NWJ273" s="254"/>
      <c r="NWK273" s="254"/>
      <c r="NWL273" s="254"/>
      <c r="NWM273" s="254"/>
      <c r="NWN273" s="254"/>
      <c r="NWO273" s="254"/>
      <c r="NWP273" s="254"/>
      <c r="NWQ273" s="254"/>
      <c r="NWR273" s="254"/>
      <c r="NWS273" s="254"/>
      <c r="NWT273" s="254"/>
      <c r="NWU273" s="254"/>
      <c r="NWV273" s="254"/>
      <c r="NWW273" s="254"/>
      <c r="NWX273" s="254"/>
      <c r="NWY273" s="254"/>
      <c r="NWZ273" s="254"/>
      <c r="NXA273" s="254"/>
      <c r="NXB273" s="254"/>
      <c r="NXC273" s="254"/>
      <c r="NXD273" s="254"/>
      <c r="NXE273" s="254"/>
      <c r="NXF273" s="254"/>
      <c r="NXG273" s="254"/>
      <c r="NXH273" s="254"/>
      <c r="NXI273" s="254"/>
      <c r="NXJ273" s="254"/>
      <c r="NXK273" s="254"/>
      <c r="NXL273" s="254"/>
      <c r="NXM273" s="254"/>
      <c r="NXN273" s="254"/>
      <c r="NXO273" s="254"/>
      <c r="NXP273" s="254"/>
      <c r="NXQ273" s="254"/>
      <c r="NXR273" s="254"/>
      <c r="NXS273" s="254"/>
      <c r="NXT273" s="254"/>
      <c r="NXU273" s="254"/>
      <c r="NXV273" s="254"/>
      <c r="NXW273" s="254"/>
      <c r="NXX273" s="254"/>
      <c r="NXY273" s="254"/>
      <c r="NXZ273" s="254"/>
      <c r="NYA273" s="254"/>
      <c r="NYB273" s="254"/>
      <c r="NYC273" s="254"/>
      <c r="NYD273" s="254"/>
      <c r="NYE273" s="254"/>
      <c r="NYF273" s="254"/>
      <c r="NYG273" s="254"/>
      <c r="NYH273" s="254"/>
      <c r="NYI273" s="254"/>
      <c r="NYJ273" s="254"/>
      <c r="NYK273" s="254"/>
      <c r="NYL273" s="254"/>
      <c r="NYM273" s="254"/>
      <c r="NYN273" s="254"/>
      <c r="NYO273" s="254"/>
      <c r="NYP273" s="254"/>
      <c r="NYQ273" s="254"/>
      <c r="NYR273" s="254"/>
      <c r="NYS273" s="254"/>
      <c r="NYT273" s="254"/>
      <c r="NYU273" s="254"/>
      <c r="NYV273" s="254"/>
      <c r="NYW273" s="254"/>
      <c r="NYX273" s="254"/>
      <c r="NYY273" s="254"/>
      <c r="NYZ273" s="254"/>
      <c r="NZA273" s="254"/>
      <c r="NZB273" s="254"/>
      <c r="NZC273" s="254"/>
      <c r="NZD273" s="254"/>
      <c r="NZE273" s="254"/>
      <c r="NZF273" s="254"/>
      <c r="NZG273" s="254"/>
      <c r="NZH273" s="254"/>
      <c r="NZI273" s="254"/>
      <c r="NZJ273" s="254"/>
      <c r="NZK273" s="254"/>
      <c r="NZL273" s="254"/>
      <c r="NZM273" s="254"/>
      <c r="NZN273" s="254"/>
      <c r="NZO273" s="254"/>
      <c r="NZP273" s="254"/>
      <c r="NZQ273" s="254"/>
      <c r="NZR273" s="254"/>
      <c r="NZS273" s="254"/>
      <c r="NZT273" s="254"/>
      <c r="NZU273" s="254"/>
      <c r="NZV273" s="254"/>
      <c r="NZW273" s="254"/>
      <c r="NZX273" s="254"/>
      <c r="NZY273" s="254"/>
      <c r="NZZ273" s="254"/>
      <c r="OAA273" s="254"/>
      <c r="OAB273" s="254"/>
      <c r="OAC273" s="254"/>
      <c r="OAD273" s="254"/>
      <c r="OAE273" s="254"/>
      <c r="OAF273" s="254"/>
      <c r="OAG273" s="254"/>
      <c r="OAH273" s="254"/>
      <c r="OAI273" s="254"/>
      <c r="OAJ273" s="254"/>
      <c r="OAK273" s="254"/>
      <c r="OAL273" s="254"/>
      <c r="OAM273" s="254"/>
      <c r="OAN273" s="254"/>
      <c r="OAO273" s="254"/>
      <c r="OAP273" s="254"/>
      <c r="OAQ273" s="254"/>
      <c r="OAR273" s="254"/>
      <c r="OAS273" s="254"/>
      <c r="OAT273" s="254"/>
      <c r="OAU273" s="254"/>
      <c r="OAV273" s="254"/>
      <c r="OAW273" s="254"/>
      <c r="OAX273" s="254"/>
      <c r="OAY273" s="254"/>
      <c r="OAZ273" s="254"/>
      <c r="OBA273" s="254"/>
      <c r="OBB273" s="254"/>
      <c r="OBC273" s="254"/>
      <c r="OBD273" s="254"/>
      <c r="OBE273" s="254"/>
      <c r="OBF273" s="254"/>
      <c r="OBG273" s="254"/>
      <c r="OBH273" s="254"/>
      <c r="OBI273" s="254"/>
      <c r="OBJ273" s="254"/>
      <c r="OBK273" s="254"/>
      <c r="OBL273" s="254"/>
      <c r="OBM273" s="254"/>
      <c r="OBN273" s="254"/>
      <c r="OBO273" s="254"/>
      <c r="OBP273" s="254"/>
      <c r="OBQ273" s="254"/>
      <c r="OBR273" s="254"/>
      <c r="OBS273" s="254"/>
      <c r="OBT273" s="254"/>
      <c r="OBU273" s="254"/>
      <c r="OBV273" s="254"/>
      <c r="OBW273" s="254"/>
      <c r="OBX273" s="254"/>
      <c r="OBY273" s="254"/>
      <c r="OBZ273" s="254"/>
      <c r="OCA273" s="254"/>
      <c r="OCB273" s="254"/>
      <c r="OCC273" s="254"/>
      <c r="OCD273" s="254"/>
      <c r="OCE273" s="254"/>
      <c r="OCF273" s="254"/>
      <c r="OCG273" s="254"/>
      <c r="OCH273" s="254"/>
      <c r="OCI273" s="254"/>
      <c r="OCJ273" s="254"/>
      <c r="OCK273" s="254"/>
      <c r="OCL273" s="254"/>
      <c r="OCM273" s="254"/>
      <c r="OCN273" s="254"/>
      <c r="OCO273" s="254"/>
      <c r="OCP273" s="254"/>
      <c r="OCQ273" s="254"/>
      <c r="OCR273" s="254"/>
      <c r="OCS273" s="254"/>
      <c r="OCT273" s="254"/>
      <c r="OCU273" s="254"/>
      <c r="OCV273" s="254"/>
      <c r="OCW273" s="254"/>
      <c r="OCX273" s="254"/>
      <c r="OCY273" s="254"/>
      <c r="OCZ273" s="254"/>
      <c r="ODA273" s="254"/>
      <c r="ODB273" s="254"/>
      <c r="ODC273" s="254"/>
      <c r="ODD273" s="254"/>
      <c r="ODE273" s="254"/>
      <c r="ODF273" s="254"/>
      <c r="ODG273" s="254"/>
      <c r="ODH273" s="254"/>
      <c r="ODI273" s="254"/>
      <c r="ODJ273" s="254"/>
      <c r="ODK273" s="254"/>
      <c r="ODL273" s="254"/>
      <c r="ODM273" s="254"/>
      <c r="ODN273" s="254"/>
      <c r="ODO273" s="254"/>
      <c r="ODP273" s="254"/>
      <c r="ODQ273" s="254"/>
      <c r="ODR273" s="254"/>
      <c r="ODS273" s="254"/>
      <c r="ODT273" s="254"/>
      <c r="ODU273" s="254"/>
      <c r="ODV273" s="254"/>
      <c r="ODW273" s="254"/>
      <c r="ODX273" s="254"/>
      <c r="ODY273" s="254"/>
      <c r="ODZ273" s="254"/>
      <c r="OEA273" s="254"/>
      <c r="OEB273" s="254"/>
      <c r="OEC273" s="254"/>
      <c r="OED273" s="254"/>
      <c r="OEE273" s="254"/>
      <c r="OEF273" s="254"/>
      <c r="OEG273" s="254"/>
      <c r="OEH273" s="254"/>
      <c r="OEI273" s="254"/>
      <c r="OEJ273" s="254"/>
      <c r="OEK273" s="254"/>
      <c r="OEL273" s="254"/>
      <c r="OEM273" s="254"/>
      <c r="OEN273" s="254"/>
      <c r="OEO273" s="254"/>
      <c r="OEP273" s="254"/>
      <c r="OEQ273" s="254"/>
      <c r="OER273" s="254"/>
      <c r="OES273" s="254"/>
      <c r="OET273" s="254"/>
      <c r="OEU273" s="254"/>
      <c r="OEV273" s="254"/>
      <c r="OEW273" s="254"/>
      <c r="OEX273" s="254"/>
      <c r="OEY273" s="254"/>
      <c r="OEZ273" s="254"/>
      <c r="OFA273" s="254"/>
      <c r="OFB273" s="254"/>
      <c r="OFC273" s="254"/>
      <c r="OFD273" s="254"/>
      <c r="OFE273" s="254"/>
      <c r="OFF273" s="254"/>
      <c r="OFG273" s="254"/>
      <c r="OFH273" s="254"/>
      <c r="OFI273" s="254"/>
      <c r="OFJ273" s="254"/>
      <c r="OFK273" s="254"/>
      <c r="OFL273" s="254"/>
      <c r="OFM273" s="254"/>
      <c r="OFN273" s="254"/>
      <c r="OFO273" s="254"/>
      <c r="OFP273" s="254"/>
      <c r="OFQ273" s="254"/>
      <c r="OFR273" s="254"/>
      <c r="OFS273" s="254"/>
      <c r="OFT273" s="254"/>
      <c r="OFU273" s="254"/>
      <c r="OFV273" s="254"/>
      <c r="OFW273" s="254"/>
      <c r="OFX273" s="254"/>
      <c r="OFY273" s="254"/>
      <c r="OFZ273" s="254"/>
      <c r="OGA273" s="254"/>
      <c r="OGB273" s="254"/>
      <c r="OGC273" s="254"/>
      <c r="OGD273" s="254"/>
      <c r="OGE273" s="254"/>
      <c r="OGF273" s="254"/>
      <c r="OGG273" s="254"/>
      <c r="OGH273" s="254"/>
      <c r="OGI273" s="254"/>
      <c r="OGJ273" s="254"/>
      <c r="OGK273" s="254"/>
      <c r="OGL273" s="254"/>
      <c r="OGM273" s="254"/>
      <c r="OGN273" s="254"/>
      <c r="OGO273" s="254"/>
      <c r="OGP273" s="254"/>
      <c r="OGQ273" s="254"/>
      <c r="OGR273" s="254"/>
      <c r="OGS273" s="254"/>
      <c r="OGT273" s="254"/>
      <c r="OGU273" s="254"/>
      <c r="OGV273" s="254"/>
      <c r="OGW273" s="254"/>
      <c r="OGX273" s="254"/>
      <c r="OGY273" s="254"/>
      <c r="OGZ273" s="254"/>
      <c r="OHA273" s="254"/>
      <c r="OHB273" s="254"/>
      <c r="OHC273" s="254"/>
      <c r="OHD273" s="254"/>
      <c r="OHE273" s="254"/>
      <c r="OHF273" s="254"/>
      <c r="OHG273" s="254"/>
      <c r="OHH273" s="254"/>
      <c r="OHI273" s="254"/>
      <c r="OHJ273" s="254"/>
      <c r="OHK273" s="254"/>
      <c r="OHL273" s="254"/>
      <c r="OHM273" s="254"/>
      <c r="OHN273" s="254"/>
      <c r="OHO273" s="254"/>
      <c r="OHP273" s="254"/>
      <c r="OHQ273" s="254"/>
      <c r="OHR273" s="254"/>
      <c r="OHS273" s="254"/>
      <c r="OHT273" s="254"/>
      <c r="OHU273" s="254"/>
      <c r="OHV273" s="254"/>
      <c r="OHW273" s="254"/>
      <c r="OHX273" s="254"/>
      <c r="OHY273" s="254"/>
      <c r="OHZ273" s="254"/>
      <c r="OIA273" s="254"/>
      <c r="OIB273" s="254"/>
      <c r="OIC273" s="254"/>
      <c r="OID273" s="254"/>
      <c r="OIE273" s="254"/>
      <c r="OIF273" s="254"/>
      <c r="OIG273" s="254"/>
      <c r="OIH273" s="254"/>
      <c r="OII273" s="254"/>
      <c r="OIJ273" s="254"/>
      <c r="OIK273" s="254"/>
      <c r="OIL273" s="254"/>
      <c r="OIM273" s="254"/>
      <c r="OIN273" s="254"/>
      <c r="OIO273" s="254"/>
      <c r="OIP273" s="254"/>
      <c r="OIQ273" s="254"/>
      <c r="OIR273" s="254"/>
      <c r="OIS273" s="254"/>
      <c r="OIT273" s="254"/>
      <c r="OIU273" s="254"/>
      <c r="OIV273" s="254"/>
      <c r="OIW273" s="254"/>
      <c r="OIX273" s="254"/>
      <c r="OIY273" s="254"/>
      <c r="OIZ273" s="254"/>
      <c r="OJA273" s="254"/>
      <c r="OJB273" s="254"/>
      <c r="OJC273" s="254"/>
      <c r="OJD273" s="254"/>
      <c r="OJE273" s="254"/>
      <c r="OJF273" s="254"/>
      <c r="OJG273" s="254"/>
      <c r="OJH273" s="254"/>
      <c r="OJI273" s="254"/>
      <c r="OJJ273" s="254"/>
      <c r="OJK273" s="254"/>
      <c r="OJL273" s="254"/>
      <c r="OJM273" s="254"/>
      <c r="OJN273" s="254"/>
      <c r="OJO273" s="254"/>
      <c r="OJP273" s="254"/>
      <c r="OJQ273" s="254"/>
      <c r="OJR273" s="254"/>
      <c r="OJS273" s="254"/>
      <c r="OJT273" s="254"/>
      <c r="OJU273" s="254"/>
      <c r="OJV273" s="254"/>
      <c r="OJW273" s="254"/>
      <c r="OJX273" s="254"/>
      <c r="OJY273" s="254"/>
      <c r="OJZ273" s="254"/>
      <c r="OKA273" s="254"/>
      <c r="OKB273" s="254"/>
      <c r="OKC273" s="254"/>
      <c r="OKD273" s="254"/>
      <c r="OKE273" s="254"/>
      <c r="OKF273" s="254"/>
      <c r="OKG273" s="254"/>
      <c r="OKH273" s="254"/>
      <c r="OKI273" s="254"/>
      <c r="OKJ273" s="254"/>
      <c r="OKK273" s="254"/>
      <c r="OKL273" s="254"/>
      <c r="OKM273" s="254"/>
      <c r="OKN273" s="254"/>
      <c r="OKO273" s="254"/>
      <c r="OKP273" s="254"/>
      <c r="OKQ273" s="254"/>
      <c r="OKR273" s="254"/>
      <c r="OKS273" s="254"/>
      <c r="OKT273" s="254"/>
      <c r="OKU273" s="254"/>
      <c r="OKV273" s="254"/>
      <c r="OKW273" s="254"/>
      <c r="OKX273" s="254"/>
      <c r="OKY273" s="254"/>
      <c r="OKZ273" s="254"/>
      <c r="OLA273" s="254"/>
      <c r="OLB273" s="254"/>
      <c r="OLC273" s="254"/>
      <c r="OLD273" s="254"/>
      <c r="OLE273" s="254"/>
      <c r="OLF273" s="254"/>
      <c r="OLG273" s="254"/>
      <c r="OLH273" s="254"/>
      <c r="OLI273" s="254"/>
      <c r="OLJ273" s="254"/>
      <c r="OLK273" s="254"/>
      <c r="OLL273" s="254"/>
      <c r="OLM273" s="254"/>
      <c r="OLN273" s="254"/>
      <c r="OLO273" s="254"/>
      <c r="OLP273" s="254"/>
      <c r="OLQ273" s="254"/>
      <c r="OLR273" s="254"/>
      <c r="OLS273" s="254"/>
      <c r="OLT273" s="254"/>
      <c r="OLU273" s="254"/>
      <c r="OLV273" s="254"/>
      <c r="OLW273" s="254"/>
      <c r="OLX273" s="254"/>
      <c r="OLY273" s="254"/>
      <c r="OLZ273" s="254"/>
      <c r="OMA273" s="254"/>
      <c r="OMB273" s="254"/>
      <c r="OMC273" s="254"/>
      <c r="OMD273" s="254"/>
      <c r="OME273" s="254"/>
      <c r="OMF273" s="254"/>
      <c r="OMG273" s="254"/>
      <c r="OMH273" s="254"/>
      <c r="OMI273" s="254"/>
      <c r="OMJ273" s="254"/>
      <c r="OMK273" s="254"/>
      <c r="OML273" s="254"/>
      <c r="OMM273" s="254"/>
      <c r="OMN273" s="254"/>
      <c r="OMO273" s="254"/>
      <c r="OMP273" s="254"/>
      <c r="OMQ273" s="254"/>
      <c r="OMR273" s="254"/>
      <c r="OMS273" s="254"/>
      <c r="OMT273" s="254"/>
      <c r="OMU273" s="254"/>
      <c r="OMV273" s="254"/>
      <c r="OMW273" s="254"/>
      <c r="OMX273" s="254"/>
      <c r="OMY273" s="254"/>
      <c r="OMZ273" s="254"/>
      <c r="ONA273" s="254"/>
      <c r="ONB273" s="254"/>
      <c r="ONC273" s="254"/>
      <c r="OND273" s="254"/>
      <c r="ONE273" s="254"/>
      <c r="ONF273" s="254"/>
      <c r="ONG273" s="254"/>
      <c r="ONH273" s="254"/>
      <c r="ONI273" s="254"/>
      <c r="ONJ273" s="254"/>
      <c r="ONK273" s="254"/>
      <c r="ONL273" s="254"/>
      <c r="ONM273" s="254"/>
      <c r="ONN273" s="254"/>
      <c r="ONO273" s="254"/>
      <c r="ONP273" s="254"/>
      <c r="ONQ273" s="254"/>
      <c r="ONR273" s="254"/>
      <c r="ONS273" s="254"/>
      <c r="ONT273" s="254"/>
      <c r="ONU273" s="254"/>
      <c r="ONV273" s="254"/>
      <c r="ONW273" s="254"/>
      <c r="ONX273" s="254"/>
      <c r="ONY273" s="254"/>
      <c r="ONZ273" s="254"/>
      <c r="OOA273" s="254"/>
      <c r="OOB273" s="254"/>
      <c r="OOC273" s="254"/>
      <c r="OOD273" s="254"/>
      <c r="OOE273" s="254"/>
      <c r="OOF273" s="254"/>
      <c r="OOG273" s="254"/>
      <c r="OOH273" s="254"/>
      <c r="OOI273" s="254"/>
      <c r="OOJ273" s="254"/>
      <c r="OOK273" s="254"/>
      <c r="OOL273" s="254"/>
      <c r="OOM273" s="254"/>
      <c r="OON273" s="254"/>
      <c r="OOO273" s="254"/>
      <c r="OOP273" s="254"/>
      <c r="OOQ273" s="254"/>
      <c r="OOR273" s="254"/>
      <c r="OOS273" s="254"/>
      <c r="OOT273" s="254"/>
      <c r="OOU273" s="254"/>
      <c r="OOV273" s="254"/>
      <c r="OOW273" s="254"/>
      <c r="OOX273" s="254"/>
      <c r="OOY273" s="254"/>
      <c r="OOZ273" s="254"/>
      <c r="OPA273" s="254"/>
      <c r="OPB273" s="254"/>
      <c r="OPC273" s="254"/>
      <c r="OPD273" s="254"/>
      <c r="OPE273" s="254"/>
      <c r="OPF273" s="254"/>
      <c r="OPG273" s="254"/>
      <c r="OPH273" s="254"/>
      <c r="OPI273" s="254"/>
      <c r="OPJ273" s="254"/>
      <c r="OPK273" s="254"/>
      <c r="OPL273" s="254"/>
      <c r="OPM273" s="254"/>
      <c r="OPN273" s="254"/>
      <c r="OPO273" s="254"/>
      <c r="OPP273" s="254"/>
      <c r="OPQ273" s="254"/>
      <c r="OPR273" s="254"/>
      <c r="OPS273" s="254"/>
      <c r="OPT273" s="254"/>
      <c r="OPU273" s="254"/>
      <c r="OPV273" s="254"/>
      <c r="OPW273" s="254"/>
      <c r="OPX273" s="254"/>
      <c r="OPY273" s="254"/>
      <c r="OPZ273" s="254"/>
      <c r="OQA273" s="254"/>
      <c r="OQB273" s="254"/>
      <c r="OQC273" s="254"/>
      <c r="OQD273" s="254"/>
      <c r="OQE273" s="254"/>
      <c r="OQF273" s="254"/>
      <c r="OQG273" s="254"/>
      <c r="OQH273" s="254"/>
      <c r="OQI273" s="254"/>
      <c r="OQJ273" s="254"/>
      <c r="OQK273" s="254"/>
      <c r="OQL273" s="254"/>
      <c r="OQM273" s="254"/>
      <c r="OQN273" s="254"/>
      <c r="OQO273" s="254"/>
      <c r="OQP273" s="254"/>
      <c r="OQQ273" s="254"/>
      <c r="OQR273" s="254"/>
      <c r="OQS273" s="254"/>
      <c r="OQT273" s="254"/>
      <c r="OQU273" s="254"/>
      <c r="OQV273" s="254"/>
      <c r="OQW273" s="254"/>
      <c r="OQX273" s="254"/>
      <c r="OQY273" s="254"/>
      <c r="OQZ273" s="254"/>
      <c r="ORA273" s="254"/>
      <c r="ORB273" s="254"/>
      <c r="ORC273" s="254"/>
      <c r="ORD273" s="254"/>
      <c r="ORE273" s="254"/>
      <c r="ORF273" s="254"/>
      <c r="ORG273" s="254"/>
      <c r="ORH273" s="254"/>
      <c r="ORI273" s="254"/>
      <c r="ORJ273" s="254"/>
      <c r="ORK273" s="254"/>
      <c r="ORL273" s="254"/>
      <c r="ORM273" s="254"/>
      <c r="ORN273" s="254"/>
      <c r="ORO273" s="254"/>
      <c r="ORP273" s="254"/>
      <c r="ORQ273" s="254"/>
      <c r="ORR273" s="254"/>
      <c r="ORS273" s="254"/>
      <c r="ORT273" s="254"/>
      <c r="ORU273" s="254"/>
      <c r="ORV273" s="254"/>
      <c r="ORW273" s="254"/>
      <c r="ORX273" s="254"/>
      <c r="ORY273" s="254"/>
      <c r="ORZ273" s="254"/>
      <c r="OSA273" s="254"/>
      <c r="OSB273" s="254"/>
      <c r="OSC273" s="254"/>
      <c r="OSD273" s="254"/>
      <c r="OSE273" s="254"/>
      <c r="OSF273" s="254"/>
      <c r="OSG273" s="254"/>
      <c r="OSH273" s="254"/>
      <c r="OSI273" s="254"/>
      <c r="OSJ273" s="254"/>
      <c r="OSK273" s="254"/>
      <c r="OSL273" s="254"/>
      <c r="OSM273" s="254"/>
      <c r="OSN273" s="254"/>
      <c r="OSO273" s="254"/>
      <c r="OSP273" s="254"/>
      <c r="OSQ273" s="254"/>
      <c r="OSR273" s="254"/>
      <c r="OSS273" s="254"/>
      <c r="OST273" s="254"/>
      <c r="OSU273" s="254"/>
      <c r="OSV273" s="254"/>
      <c r="OSW273" s="254"/>
      <c r="OSX273" s="254"/>
      <c r="OSY273" s="254"/>
      <c r="OSZ273" s="254"/>
      <c r="OTA273" s="254"/>
      <c r="OTB273" s="254"/>
      <c r="OTC273" s="254"/>
      <c r="OTD273" s="254"/>
      <c r="OTE273" s="254"/>
      <c r="OTF273" s="254"/>
      <c r="OTG273" s="254"/>
      <c r="OTH273" s="254"/>
      <c r="OTI273" s="254"/>
      <c r="OTJ273" s="254"/>
      <c r="OTK273" s="254"/>
      <c r="OTL273" s="254"/>
      <c r="OTM273" s="254"/>
      <c r="OTN273" s="254"/>
      <c r="OTO273" s="254"/>
      <c r="OTP273" s="254"/>
      <c r="OTQ273" s="254"/>
      <c r="OTR273" s="254"/>
      <c r="OTS273" s="254"/>
      <c r="OTT273" s="254"/>
      <c r="OTU273" s="254"/>
      <c r="OTV273" s="254"/>
      <c r="OTW273" s="254"/>
      <c r="OTX273" s="254"/>
      <c r="OTY273" s="254"/>
      <c r="OTZ273" s="254"/>
      <c r="OUA273" s="254"/>
      <c r="OUB273" s="254"/>
      <c r="OUC273" s="254"/>
      <c r="OUD273" s="254"/>
      <c r="OUE273" s="254"/>
      <c r="OUF273" s="254"/>
      <c r="OUG273" s="254"/>
      <c r="OUH273" s="254"/>
      <c r="OUI273" s="254"/>
      <c r="OUJ273" s="254"/>
      <c r="OUK273" s="254"/>
      <c r="OUL273" s="254"/>
      <c r="OUM273" s="254"/>
      <c r="OUN273" s="254"/>
      <c r="OUO273" s="254"/>
      <c r="OUP273" s="254"/>
      <c r="OUQ273" s="254"/>
      <c r="OUR273" s="254"/>
      <c r="OUS273" s="254"/>
      <c r="OUT273" s="254"/>
      <c r="OUU273" s="254"/>
      <c r="OUV273" s="254"/>
      <c r="OUW273" s="254"/>
      <c r="OUX273" s="254"/>
      <c r="OUY273" s="254"/>
      <c r="OUZ273" s="254"/>
      <c r="OVA273" s="254"/>
      <c r="OVB273" s="254"/>
      <c r="OVC273" s="254"/>
      <c r="OVD273" s="254"/>
      <c r="OVE273" s="254"/>
      <c r="OVF273" s="254"/>
      <c r="OVG273" s="254"/>
      <c r="OVH273" s="254"/>
      <c r="OVI273" s="254"/>
      <c r="OVJ273" s="254"/>
      <c r="OVK273" s="254"/>
      <c r="OVL273" s="254"/>
      <c r="OVM273" s="254"/>
      <c r="OVN273" s="254"/>
      <c r="OVO273" s="254"/>
      <c r="OVP273" s="254"/>
      <c r="OVQ273" s="254"/>
      <c r="OVR273" s="254"/>
      <c r="OVS273" s="254"/>
      <c r="OVT273" s="254"/>
      <c r="OVU273" s="254"/>
      <c r="OVV273" s="254"/>
      <c r="OVW273" s="254"/>
      <c r="OVX273" s="254"/>
      <c r="OVY273" s="254"/>
      <c r="OVZ273" s="254"/>
      <c r="OWA273" s="254"/>
      <c r="OWB273" s="254"/>
      <c r="OWC273" s="254"/>
      <c r="OWD273" s="254"/>
      <c r="OWE273" s="254"/>
      <c r="OWF273" s="254"/>
      <c r="OWG273" s="254"/>
      <c r="OWH273" s="254"/>
      <c r="OWI273" s="254"/>
      <c r="OWJ273" s="254"/>
      <c r="OWK273" s="254"/>
      <c r="OWL273" s="254"/>
      <c r="OWM273" s="254"/>
      <c r="OWN273" s="254"/>
      <c r="OWO273" s="254"/>
      <c r="OWP273" s="254"/>
      <c r="OWQ273" s="254"/>
      <c r="OWR273" s="254"/>
      <c r="OWS273" s="254"/>
      <c r="OWT273" s="254"/>
      <c r="OWU273" s="254"/>
      <c r="OWV273" s="254"/>
      <c r="OWW273" s="254"/>
      <c r="OWX273" s="254"/>
      <c r="OWY273" s="254"/>
      <c r="OWZ273" s="254"/>
      <c r="OXA273" s="254"/>
      <c r="OXB273" s="254"/>
      <c r="OXC273" s="254"/>
      <c r="OXD273" s="254"/>
      <c r="OXE273" s="254"/>
      <c r="OXF273" s="254"/>
      <c r="OXG273" s="254"/>
      <c r="OXH273" s="254"/>
      <c r="OXI273" s="254"/>
      <c r="OXJ273" s="254"/>
      <c r="OXK273" s="254"/>
      <c r="OXL273" s="254"/>
      <c r="OXM273" s="254"/>
      <c r="OXN273" s="254"/>
      <c r="OXO273" s="254"/>
      <c r="OXP273" s="254"/>
      <c r="OXQ273" s="254"/>
      <c r="OXR273" s="254"/>
      <c r="OXS273" s="254"/>
      <c r="OXT273" s="254"/>
      <c r="OXU273" s="254"/>
      <c r="OXV273" s="254"/>
      <c r="OXW273" s="254"/>
      <c r="OXX273" s="254"/>
      <c r="OXY273" s="254"/>
      <c r="OXZ273" s="254"/>
      <c r="OYA273" s="254"/>
      <c r="OYB273" s="254"/>
      <c r="OYC273" s="254"/>
      <c r="OYD273" s="254"/>
      <c r="OYE273" s="254"/>
      <c r="OYF273" s="254"/>
      <c r="OYG273" s="254"/>
      <c r="OYH273" s="254"/>
      <c r="OYI273" s="254"/>
      <c r="OYJ273" s="254"/>
      <c r="OYK273" s="254"/>
      <c r="OYL273" s="254"/>
      <c r="OYM273" s="254"/>
      <c r="OYN273" s="254"/>
      <c r="OYO273" s="254"/>
      <c r="OYP273" s="254"/>
      <c r="OYQ273" s="254"/>
      <c r="OYR273" s="254"/>
      <c r="OYS273" s="254"/>
      <c r="OYT273" s="254"/>
      <c r="OYU273" s="254"/>
      <c r="OYV273" s="254"/>
      <c r="OYW273" s="254"/>
      <c r="OYX273" s="254"/>
      <c r="OYY273" s="254"/>
      <c r="OYZ273" s="254"/>
      <c r="OZA273" s="254"/>
      <c r="OZB273" s="254"/>
      <c r="OZC273" s="254"/>
      <c r="OZD273" s="254"/>
      <c r="OZE273" s="254"/>
      <c r="OZF273" s="254"/>
      <c r="OZG273" s="254"/>
      <c r="OZH273" s="254"/>
      <c r="OZI273" s="254"/>
      <c r="OZJ273" s="254"/>
      <c r="OZK273" s="254"/>
      <c r="OZL273" s="254"/>
      <c r="OZM273" s="254"/>
      <c r="OZN273" s="254"/>
      <c r="OZO273" s="254"/>
      <c r="OZP273" s="254"/>
      <c r="OZQ273" s="254"/>
      <c r="OZR273" s="254"/>
      <c r="OZS273" s="254"/>
      <c r="OZT273" s="254"/>
      <c r="OZU273" s="254"/>
      <c r="OZV273" s="254"/>
      <c r="OZW273" s="254"/>
      <c r="OZX273" s="254"/>
      <c r="OZY273" s="254"/>
      <c r="OZZ273" s="254"/>
      <c r="PAA273" s="254"/>
      <c r="PAB273" s="254"/>
      <c r="PAC273" s="254"/>
      <c r="PAD273" s="254"/>
      <c r="PAE273" s="254"/>
      <c r="PAF273" s="254"/>
      <c r="PAG273" s="254"/>
      <c r="PAH273" s="254"/>
      <c r="PAI273" s="254"/>
      <c r="PAJ273" s="254"/>
      <c r="PAK273" s="254"/>
      <c r="PAL273" s="254"/>
      <c r="PAM273" s="254"/>
      <c r="PAN273" s="254"/>
      <c r="PAO273" s="254"/>
      <c r="PAP273" s="254"/>
      <c r="PAQ273" s="254"/>
      <c r="PAR273" s="254"/>
      <c r="PAS273" s="254"/>
      <c r="PAT273" s="254"/>
      <c r="PAU273" s="254"/>
      <c r="PAV273" s="254"/>
      <c r="PAW273" s="254"/>
      <c r="PAX273" s="254"/>
      <c r="PAY273" s="254"/>
      <c r="PAZ273" s="254"/>
      <c r="PBA273" s="254"/>
      <c r="PBB273" s="254"/>
      <c r="PBC273" s="254"/>
      <c r="PBD273" s="254"/>
      <c r="PBE273" s="254"/>
      <c r="PBF273" s="254"/>
      <c r="PBG273" s="254"/>
      <c r="PBH273" s="254"/>
      <c r="PBI273" s="254"/>
      <c r="PBJ273" s="254"/>
      <c r="PBK273" s="254"/>
      <c r="PBL273" s="254"/>
      <c r="PBM273" s="254"/>
      <c r="PBN273" s="254"/>
      <c r="PBO273" s="254"/>
      <c r="PBP273" s="254"/>
      <c r="PBQ273" s="254"/>
      <c r="PBR273" s="254"/>
      <c r="PBS273" s="254"/>
      <c r="PBT273" s="254"/>
      <c r="PBU273" s="254"/>
      <c r="PBV273" s="254"/>
      <c r="PBW273" s="254"/>
      <c r="PBX273" s="254"/>
      <c r="PBY273" s="254"/>
      <c r="PBZ273" s="254"/>
      <c r="PCA273" s="254"/>
      <c r="PCB273" s="254"/>
      <c r="PCC273" s="254"/>
      <c r="PCD273" s="254"/>
      <c r="PCE273" s="254"/>
      <c r="PCF273" s="254"/>
      <c r="PCG273" s="254"/>
      <c r="PCH273" s="254"/>
      <c r="PCI273" s="254"/>
      <c r="PCJ273" s="254"/>
      <c r="PCK273" s="254"/>
      <c r="PCL273" s="254"/>
      <c r="PCM273" s="254"/>
      <c r="PCN273" s="254"/>
      <c r="PCO273" s="254"/>
      <c r="PCP273" s="254"/>
      <c r="PCQ273" s="254"/>
      <c r="PCR273" s="254"/>
      <c r="PCS273" s="254"/>
      <c r="PCT273" s="254"/>
      <c r="PCU273" s="254"/>
      <c r="PCV273" s="254"/>
      <c r="PCW273" s="254"/>
      <c r="PCX273" s="254"/>
      <c r="PCY273" s="254"/>
      <c r="PCZ273" s="254"/>
      <c r="PDA273" s="254"/>
      <c r="PDB273" s="254"/>
      <c r="PDC273" s="254"/>
      <c r="PDD273" s="254"/>
      <c r="PDE273" s="254"/>
      <c r="PDF273" s="254"/>
      <c r="PDG273" s="254"/>
      <c r="PDH273" s="254"/>
      <c r="PDI273" s="254"/>
      <c r="PDJ273" s="254"/>
      <c r="PDK273" s="254"/>
      <c r="PDL273" s="254"/>
      <c r="PDM273" s="254"/>
      <c r="PDN273" s="254"/>
      <c r="PDO273" s="254"/>
      <c r="PDP273" s="254"/>
      <c r="PDQ273" s="254"/>
      <c r="PDR273" s="254"/>
      <c r="PDS273" s="254"/>
      <c r="PDT273" s="254"/>
      <c r="PDU273" s="254"/>
      <c r="PDV273" s="254"/>
      <c r="PDW273" s="254"/>
      <c r="PDX273" s="254"/>
      <c r="PDY273" s="254"/>
      <c r="PDZ273" s="254"/>
      <c r="PEA273" s="254"/>
      <c r="PEB273" s="254"/>
      <c r="PEC273" s="254"/>
      <c r="PED273" s="254"/>
      <c r="PEE273" s="254"/>
      <c r="PEF273" s="254"/>
      <c r="PEG273" s="254"/>
      <c r="PEH273" s="254"/>
      <c r="PEI273" s="254"/>
      <c r="PEJ273" s="254"/>
      <c r="PEK273" s="254"/>
      <c r="PEL273" s="254"/>
      <c r="PEM273" s="254"/>
      <c r="PEN273" s="254"/>
      <c r="PEO273" s="254"/>
      <c r="PEP273" s="254"/>
      <c r="PEQ273" s="254"/>
      <c r="PER273" s="254"/>
      <c r="PES273" s="254"/>
      <c r="PET273" s="254"/>
      <c r="PEU273" s="254"/>
      <c r="PEV273" s="254"/>
      <c r="PEW273" s="254"/>
      <c r="PEX273" s="254"/>
      <c r="PEY273" s="254"/>
      <c r="PEZ273" s="254"/>
      <c r="PFA273" s="254"/>
      <c r="PFB273" s="254"/>
      <c r="PFC273" s="254"/>
      <c r="PFD273" s="254"/>
      <c r="PFE273" s="254"/>
      <c r="PFF273" s="254"/>
      <c r="PFG273" s="254"/>
      <c r="PFH273" s="254"/>
      <c r="PFI273" s="254"/>
      <c r="PFJ273" s="254"/>
      <c r="PFK273" s="254"/>
      <c r="PFL273" s="254"/>
      <c r="PFM273" s="254"/>
      <c r="PFN273" s="254"/>
      <c r="PFO273" s="254"/>
      <c r="PFP273" s="254"/>
      <c r="PFQ273" s="254"/>
      <c r="PFR273" s="254"/>
      <c r="PFS273" s="254"/>
      <c r="PFT273" s="254"/>
      <c r="PFU273" s="254"/>
      <c r="PFV273" s="254"/>
      <c r="PFW273" s="254"/>
      <c r="PFX273" s="254"/>
      <c r="PFY273" s="254"/>
      <c r="PFZ273" s="254"/>
      <c r="PGA273" s="254"/>
      <c r="PGB273" s="254"/>
      <c r="PGC273" s="254"/>
      <c r="PGD273" s="254"/>
      <c r="PGE273" s="254"/>
      <c r="PGF273" s="254"/>
      <c r="PGG273" s="254"/>
      <c r="PGH273" s="254"/>
      <c r="PGI273" s="254"/>
      <c r="PGJ273" s="254"/>
      <c r="PGK273" s="254"/>
      <c r="PGL273" s="254"/>
      <c r="PGM273" s="254"/>
      <c r="PGN273" s="254"/>
      <c r="PGO273" s="254"/>
      <c r="PGP273" s="254"/>
      <c r="PGQ273" s="254"/>
      <c r="PGR273" s="254"/>
      <c r="PGS273" s="254"/>
      <c r="PGT273" s="254"/>
      <c r="PGU273" s="254"/>
      <c r="PGV273" s="254"/>
      <c r="PGW273" s="254"/>
      <c r="PGX273" s="254"/>
      <c r="PGY273" s="254"/>
      <c r="PGZ273" s="254"/>
      <c r="PHA273" s="254"/>
      <c r="PHB273" s="254"/>
      <c r="PHC273" s="254"/>
      <c r="PHD273" s="254"/>
      <c r="PHE273" s="254"/>
      <c r="PHF273" s="254"/>
      <c r="PHG273" s="254"/>
      <c r="PHH273" s="254"/>
      <c r="PHI273" s="254"/>
      <c r="PHJ273" s="254"/>
      <c r="PHK273" s="254"/>
      <c r="PHL273" s="254"/>
      <c r="PHM273" s="254"/>
      <c r="PHN273" s="254"/>
      <c r="PHO273" s="254"/>
      <c r="PHP273" s="254"/>
      <c r="PHQ273" s="254"/>
      <c r="PHR273" s="254"/>
      <c r="PHS273" s="254"/>
      <c r="PHT273" s="254"/>
      <c r="PHU273" s="254"/>
      <c r="PHV273" s="254"/>
      <c r="PHW273" s="254"/>
      <c r="PHX273" s="254"/>
      <c r="PHY273" s="254"/>
      <c r="PHZ273" s="254"/>
      <c r="PIA273" s="254"/>
      <c r="PIB273" s="254"/>
      <c r="PIC273" s="254"/>
      <c r="PID273" s="254"/>
      <c r="PIE273" s="254"/>
      <c r="PIF273" s="254"/>
      <c r="PIG273" s="254"/>
      <c r="PIH273" s="254"/>
      <c r="PII273" s="254"/>
      <c r="PIJ273" s="254"/>
      <c r="PIK273" s="254"/>
      <c r="PIL273" s="254"/>
      <c r="PIM273" s="254"/>
      <c r="PIN273" s="254"/>
      <c r="PIO273" s="254"/>
      <c r="PIP273" s="254"/>
      <c r="PIQ273" s="254"/>
      <c r="PIR273" s="254"/>
      <c r="PIS273" s="254"/>
      <c r="PIT273" s="254"/>
      <c r="PIU273" s="254"/>
      <c r="PIV273" s="254"/>
      <c r="PIW273" s="254"/>
      <c r="PIX273" s="254"/>
      <c r="PIY273" s="254"/>
      <c r="PIZ273" s="254"/>
      <c r="PJA273" s="254"/>
      <c r="PJB273" s="254"/>
      <c r="PJC273" s="254"/>
      <c r="PJD273" s="254"/>
      <c r="PJE273" s="254"/>
      <c r="PJF273" s="254"/>
      <c r="PJG273" s="254"/>
      <c r="PJH273" s="254"/>
      <c r="PJI273" s="254"/>
      <c r="PJJ273" s="254"/>
      <c r="PJK273" s="254"/>
      <c r="PJL273" s="254"/>
      <c r="PJM273" s="254"/>
      <c r="PJN273" s="254"/>
      <c r="PJO273" s="254"/>
      <c r="PJP273" s="254"/>
      <c r="PJQ273" s="254"/>
      <c r="PJR273" s="254"/>
      <c r="PJS273" s="254"/>
      <c r="PJT273" s="254"/>
      <c r="PJU273" s="254"/>
      <c r="PJV273" s="254"/>
      <c r="PJW273" s="254"/>
      <c r="PJX273" s="254"/>
      <c r="PJY273" s="254"/>
      <c r="PJZ273" s="254"/>
      <c r="PKA273" s="254"/>
      <c r="PKB273" s="254"/>
      <c r="PKC273" s="254"/>
      <c r="PKD273" s="254"/>
      <c r="PKE273" s="254"/>
      <c r="PKF273" s="254"/>
      <c r="PKG273" s="254"/>
      <c r="PKH273" s="254"/>
      <c r="PKI273" s="254"/>
      <c r="PKJ273" s="254"/>
      <c r="PKK273" s="254"/>
      <c r="PKL273" s="254"/>
      <c r="PKM273" s="254"/>
      <c r="PKN273" s="254"/>
      <c r="PKO273" s="254"/>
      <c r="PKP273" s="254"/>
      <c r="PKQ273" s="254"/>
      <c r="PKR273" s="254"/>
      <c r="PKS273" s="254"/>
      <c r="PKT273" s="254"/>
      <c r="PKU273" s="254"/>
      <c r="PKV273" s="254"/>
      <c r="PKW273" s="254"/>
      <c r="PKX273" s="254"/>
      <c r="PKY273" s="254"/>
      <c r="PKZ273" s="254"/>
      <c r="PLA273" s="254"/>
      <c r="PLB273" s="254"/>
      <c r="PLC273" s="254"/>
      <c r="PLD273" s="254"/>
      <c r="PLE273" s="254"/>
      <c r="PLF273" s="254"/>
      <c r="PLG273" s="254"/>
      <c r="PLH273" s="254"/>
      <c r="PLI273" s="254"/>
      <c r="PLJ273" s="254"/>
      <c r="PLK273" s="254"/>
      <c r="PLL273" s="254"/>
      <c r="PLM273" s="254"/>
      <c r="PLN273" s="254"/>
      <c r="PLO273" s="254"/>
      <c r="PLP273" s="254"/>
      <c r="PLQ273" s="254"/>
      <c r="PLR273" s="254"/>
      <c r="PLS273" s="254"/>
      <c r="PLT273" s="254"/>
      <c r="PLU273" s="254"/>
      <c r="PLV273" s="254"/>
      <c r="PLW273" s="254"/>
      <c r="PLX273" s="254"/>
      <c r="PLY273" s="254"/>
      <c r="PLZ273" s="254"/>
      <c r="PMA273" s="254"/>
      <c r="PMB273" s="254"/>
      <c r="PMC273" s="254"/>
      <c r="PMD273" s="254"/>
      <c r="PME273" s="254"/>
      <c r="PMF273" s="254"/>
      <c r="PMG273" s="254"/>
      <c r="PMH273" s="254"/>
      <c r="PMI273" s="254"/>
      <c r="PMJ273" s="254"/>
      <c r="PMK273" s="254"/>
      <c r="PML273" s="254"/>
      <c r="PMM273" s="254"/>
      <c r="PMN273" s="254"/>
      <c r="PMO273" s="254"/>
      <c r="PMP273" s="254"/>
      <c r="PMQ273" s="254"/>
      <c r="PMR273" s="254"/>
      <c r="PMS273" s="254"/>
      <c r="PMT273" s="254"/>
      <c r="PMU273" s="254"/>
      <c r="PMV273" s="254"/>
      <c r="PMW273" s="254"/>
      <c r="PMX273" s="254"/>
      <c r="PMY273" s="254"/>
      <c r="PMZ273" s="254"/>
      <c r="PNA273" s="254"/>
      <c r="PNB273" s="254"/>
      <c r="PNC273" s="254"/>
      <c r="PND273" s="254"/>
      <c r="PNE273" s="254"/>
      <c r="PNF273" s="254"/>
      <c r="PNG273" s="254"/>
      <c r="PNH273" s="254"/>
      <c r="PNI273" s="254"/>
      <c r="PNJ273" s="254"/>
      <c r="PNK273" s="254"/>
      <c r="PNL273" s="254"/>
      <c r="PNM273" s="254"/>
      <c r="PNN273" s="254"/>
      <c r="PNO273" s="254"/>
      <c r="PNP273" s="254"/>
      <c r="PNQ273" s="254"/>
      <c r="PNR273" s="254"/>
      <c r="PNS273" s="254"/>
      <c r="PNT273" s="254"/>
      <c r="PNU273" s="254"/>
      <c r="PNV273" s="254"/>
      <c r="PNW273" s="254"/>
      <c r="PNX273" s="254"/>
      <c r="PNY273" s="254"/>
      <c r="PNZ273" s="254"/>
      <c r="POA273" s="254"/>
      <c r="POB273" s="254"/>
      <c r="POC273" s="254"/>
      <c r="POD273" s="254"/>
      <c r="POE273" s="254"/>
      <c r="POF273" s="254"/>
      <c r="POG273" s="254"/>
      <c r="POH273" s="254"/>
      <c r="POI273" s="254"/>
      <c r="POJ273" s="254"/>
      <c r="POK273" s="254"/>
      <c r="POL273" s="254"/>
      <c r="POM273" s="254"/>
      <c r="PON273" s="254"/>
      <c r="POO273" s="254"/>
      <c r="POP273" s="254"/>
      <c r="POQ273" s="254"/>
      <c r="POR273" s="254"/>
      <c r="POS273" s="254"/>
      <c r="POT273" s="254"/>
      <c r="POU273" s="254"/>
      <c r="POV273" s="254"/>
      <c r="POW273" s="254"/>
      <c r="POX273" s="254"/>
      <c r="POY273" s="254"/>
      <c r="POZ273" s="254"/>
      <c r="PPA273" s="254"/>
      <c r="PPB273" s="254"/>
      <c r="PPC273" s="254"/>
      <c r="PPD273" s="254"/>
      <c r="PPE273" s="254"/>
      <c r="PPF273" s="254"/>
      <c r="PPG273" s="254"/>
      <c r="PPH273" s="254"/>
      <c r="PPI273" s="254"/>
      <c r="PPJ273" s="254"/>
      <c r="PPK273" s="254"/>
      <c r="PPL273" s="254"/>
      <c r="PPM273" s="254"/>
      <c r="PPN273" s="254"/>
      <c r="PPO273" s="254"/>
      <c r="PPP273" s="254"/>
      <c r="PPQ273" s="254"/>
      <c r="PPR273" s="254"/>
      <c r="PPS273" s="254"/>
      <c r="PPT273" s="254"/>
      <c r="PPU273" s="254"/>
      <c r="PPV273" s="254"/>
      <c r="PPW273" s="254"/>
      <c r="PPX273" s="254"/>
      <c r="PPY273" s="254"/>
      <c r="PPZ273" s="254"/>
      <c r="PQA273" s="254"/>
      <c r="PQB273" s="254"/>
      <c r="PQC273" s="254"/>
      <c r="PQD273" s="254"/>
      <c r="PQE273" s="254"/>
      <c r="PQF273" s="254"/>
      <c r="PQG273" s="254"/>
      <c r="PQH273" s="254"/>
      <c r="PQI273" s="254"/>
      <c r="PQJ273" s="254"/>
      <c r="PQK273" s="254"/>
      <c r="PQL273" s="254"/>
      <c r="PQM273" s="254"/>
      <c r="PQN273" s="254"/>
      <c r="PQO273" s="254"/>
      <c r="PQP273" s="254"/>
      <c r="PQQ273" s="254"/>
      <c r="PQR273" s="254"/>
      <c r="PQS273" s="254"/>
      <c r="PQT273" s="254"/>
      <c r="PQU273" s="254"/>
      <c r="PQV273" s="254"/>
      <c r="PQW273" s="254"/>
      <c r="PQX273" s="254"/>
      <c r="PQY273" s="254"/>
      <c r="PQZ273" s="254"/>
      <c r="PRA273" s="254"/>
      <c r="PRB273" s="254"/>
      <c r="PRC273" s="254"/>
      <c r="PRD273" s="254"/>
      <c r="PRE273" s="254"/>
      <c r="PRF273" s="254"/>
      <c r="PRG273" s="254"/>
      <c r="PRH273" s="254"/>
      <c r="PRI273" s="254"/>
      <c r="PRJ273" s="254"/>
      <c r="PRK273" s="254"/>
      <c r="PRL273" s="254"/>
      <c r="PRM273" s="254"/>
      <c r="PRN273" s="254"/>
      <c r="PRO273" s="254"/>
      <c r="PRP273" s="254"/>
      <c r="PRQ273" s="254"/>
      <c r="PRR273" s="254"/>
      <c r="PRS273" s="254"/>
      <c r="PRT273" s="254"/>
      <c r="PRU273" s="254"/>
      <c r="PRV273" s="254"/>
      <c r="PRW273" s="254"/>
      <c r="PRX273" s="254"/>
      <c r="PRY273" s="254"/>
      <c r="PRZ273" s="254"/>
      <c r="PSA273" s="254"/>
      <c r="PSB273" s="254"/>
      <c r="PSC273" s="254"/>
      <c r="PSD273" s="254"/>
      <c r="PSE273" s="254"/>
      <c r="PSF273" s="254"/>
      <c r="PSG273" s="254"/>
      <c r="PSH273" s="254"/>
      <c r="PSI273" s="254"/>
      <c r="PSJ273" s="254"/>
      <c r="PSK273" s="254"/>
      <c r="PSL273" s="254"/>
      <c r="PSM273" s="254"/>
      <c r="PSN273" s="254"/>
      <c r="PSO273" s="254"/>
      <c r="PSP273" s="254"/>
      <c r="PSQ273" s="254"/>
      <c r="PSR273" s="254"/>
      <c r="PSS273" s="254"/>
      <c r="PST273" s="254"/>
      <c r="PSU273" s="254"/>
      <c r="PSV273" s="254"/>
      <c r="PSW273" s="254"/>
      <c r="PSX273" s="254"/>
      <c r="PSY273" s="254"/>
      <c r="PSZ273" s="254"/>
      <c r="PTA273" s="254"/>
      <c r="PTB273" s="254"/>
      <c r="PTC273" s="254"/>
      <c r="PTD273" s="254"/>
      <c r="PTE273" s="254"/>
      <c r="PTF273" s="254"/>
      <c r="PTG273" s="254"/>
      <c r="PTH273" s="254"/>
      <c r="PTI273" s="254"/>
      <c r="PTJ273" s="254"/>
      <c r="PTK273" s="254"/>
      <c r="PTL273" s="254"/>
      <c r="PTM273" s="254"/>
      <c r="PTN273" s="254"/>
      <c r="PTO273" s="254"/>
      <c r="PTP273" s="254"/>
      <c r="PTQ273" s="254"/>
      <c r="PTR273" s="254"/>
      <c r="PTS273" s="254"/>
      <c r="PTT273" s="254"/>
      <c r="PTU273" s="254"/>
      <c r="PTV273" s="254"/>
      <c r="PTW273" s="254"/>
      <c r="PTX273" s="254"/>
      <c r="PTY273" s="254"/>
      <c r="PTZ273" s="254"/>
      <c r="PUA273" s="254"/>
      <c r="PUB273" s="254"/>
      <c r="PUC273" s="254"/>
      <c r="PUD273" s="254"/>
      <c r="PUE273" s="254"/>
      <c r="PUF273" s="254"/>
      <c r="PUG273" s="254"/>
      <c r="PUH273" s="254"/>
      <c r="PUI273" s="254"/>
      <c r="PUJ273" s="254"/>
      <c r="PUK273" s="254"/>
      <c r="PUL273" s="254"/>
      <c r="PUM273" s="254"/>
      <c r="PUN273" s="254"/>
      <c r="PUO273" s="254"/>
      <c r="PUP273" s="254"/>
      <c r="PUQ273" s="254"/>
      <c r="PUR273" s="254"/>
      <c r="PUS273" s="254"/>
      <c r="PUT273" s="254"/>
      <c r="PUU273" s="254"/>
      <c r="PUV273" s="254"/>
      <c r="PUW273" s="254"/>
      <c r="PUX273" s="254"/>
      <c r="PUY273" s="254"/>
      <c r="PUZ273" s="254"/>
      <c r="PVA273" s="254"/>
      <c r="PVB273" s="254"/>
      <c r="PVC273" s="254"/>
      <c r="PVD273" s="254"/>
      <c r="PVE273" s="254"/>
      <c r="PVF273" s="254"/>
      <c r="PVG273" s="254"/>
      <c r="PVH273" s="254"/>
      <c r="PVI273" s="254"/>
      <c r="PVJ273" s="254"/>
      <c r="PVK273" s="254"/>
      <c r="PVL273" s="254"/>
      <c r="PVM273" s="254"/>
      <c r="PVN273" s="254"/>
      <c r="PVO273" s="254"/>
      <c r="PVP273" s="254"/>
      <c r="PVQ273" s="254"/>
      <c r="PVR273" s="254"/>
      <c r="PVS273" s="254"/>
      <c r="PVT273" s="254"/>
      <c r="PVU273" s="254"/>
      <c r="PVV273" s="254"/>
      <c r="PVW273" s="254"/>
      <c r="PVX273" s="254"/>
      <c r="PVY273" s="254"/>
      <c r="PVZ273" s="254"/>
      <c r="PWA273" s="254"/>
      <c r="PWB273" s="254"/>
      <c r="PWC273" s="254"/>
      <c r="PWD273" s="254"/>
      <c r="PWE273" s="254"/>
      <c r="PWF273" s="254"/>
      <c r="PWG273" s="254"/>
      <c r="PWH273" s="254"/>
      <c r="PWI273" s="254"/>
      <c r="PWJ273" s="254"/>
      <c r="PWK273" s="254"/>
      <c r="PWL273" s="254"/>
      <c r="PWM273" s="254"/>
      <c r="PWN273" s="254"/>
      <c r="PWO273" s="254"/>
      <c r="PWP273" s="254"/>
      <c r="PWQ273" s="254"/>
      <c r="PWR273" s="254"/>
      <c r="PWS273" s="254"/>
      <c r="PWT273" s="254"/>
      <c r="PWU273" s="254"/>
      <c r="PWV273" s="254"/>
      <c r="PWW273" s="254"/>
      <c r="PWX273" s="254"/>
      <c r="PWY273" s="254"/>
      <c r="PWZ273" s="254"/>
      <c r="PXA273" s="254"/>
      <c r="PXB273" s="254"/>
      <c r="PXC273" s="254"/>
      <c r="PXD273" s="254"/>
      <c r="PXE273" s="254"/>
      <c r="PXF273" s="254"/>
      <c r="PXG273" s="254"/>
      <c r="PXH273" s="254"/>
      <c r="PXI273" s="254"/>
      <c r="PXJ273" s="254"/>
      <c r="PXK273" s="254"/>
      <c r="PXL273" s="254"/>
      <c r="PXM273" s="254"/>
      <c r="PXN273" s="254"/>
      <c r="PXO273" s="254"/>
      <c r="PXP273" s="254"/>
      <c r="PXQ273" s="254"/>
      <c r="PXR273" s="254"/>
      <c r="PXS273" s="254"/>
      <c r="PXT273" s="254"/>
      <c r="PXU273" s="254"/>
      <c r="PXV273" s="254"/>
      <c r="PXW273" s="254"/>
      <c r="PXX273" s="254"/>
      <c r="PXY273" s="254"/>
      <c r="PXZ273" s="254"/>
      <c r="PYA273" s="254"/>
      <c r="PYB273" s="254"/>
      <c r="PYC273" s="254"/>
      <c r="PYD273" s="254"/>
      <c r="PYE273" s="254"/>
      <c r="PYF273" s="254"/>
      <c r="PYG273" s="254"/>
      <c r="PYH273" s="254"/>
      <c r="PYI273" s="254"/>
      <c r="PYJ273" s="254"/>
      <c r="PYK273" s="254"/>
      <c r="PYL273" s="254"/>
      <c r="PYM273" s="254"/>
      <c r="PYN273" s="254"/>
      <c r="PYO273" s="254"/>
      <c r="PYP273" s="254"/>
      <c r="PYQ273" s="254"/>
      <c r="PYR273" s="254"/>
      <c r="PYS273" s="254"/>
      <c r="PYT273" s="254"/>
      <c r="PYU273" s="254"/>
      <c r="PYV273" s="254"/>
      <c r="PYW273" s="254"/>
      <c r="PYX273" s="254"/>
      <c r="PYY273" s="254"/>
      <c r="PYZ273" s="254"/>
      <c r="PZA273" s="254"/>
      <c r="PZB273" s="254"/>
      <c r="PZC273" s="254"/>
      <c r="PZD273" s="254"/>
      <c r="PZE273" s="254"/>
      <c r="PZF273" s="254"/>
      <c r="PZG273" s="254"/>
      <c r="PZH273" s="254"/>
      <c r="PZI273" s="254"/>
      <c r="PZJ273" s="254"/>
      <c r="PZK273" s="254"/>
      <c r="PZL273" s="254"/>
      <c r="PZM273" s="254"/>
      <c r="PZN273" s="254"/>
      <c r="PZO273" s="254"/>
      <c r="PZP273" s="254"/>
      <c r="PZQ273" s="254"/>
      <c r="PZR273" s="254"/>
      <c r="PZS273" s="254"/>
      <c r="PZT273" s="254"/>
      <c r="PZU273" s="254"/>
      <c r="PZV273" s="254"/>
      <c r="PZW273" s="254"/>
      <c r="PZX273" s="254"/>
      <c r="PZY273" s="254"/>
      <c r="PZZ273" s="254"/>
      <c r="QAA273" s="254"/>
      <c r="QAB273" s="254"/>
      <c r="QAC273" s="254"/>
      <c r="QAD273" s="254"/>
      <c r="QAE273" s="254"/>
      <c r="QAF273" s="254"/>
      <c r="QAG273" s="254"/>
      <c r="QAH273" s="254"/>
      <c r="QAI273" s="254"/>
      <c r="QAJ273" s="254"/>
      <c r="QAK273" s="254"/>
      <c r="QAL273" s="254"/>
      <c r="QAM273" s="254"/>
      <c r="QAN273" s="254"/>
      <c r="QAO273" s="254"/>
      <c r="QAP273" s="254"/>
      <c r="QAQ273" s="254"/>
      <c r="QAR273" s="254"/>
      <c r="QAS273" s="254"/>
      <c r="QAT273" s="254"/>
      <c r="QAU273" s="254"/>
      <c r="QAV273" s="254"/>
      <c r="QAW273" s="254"/>
      <c r="QAX273" s="254"/>
      <c r="QAY273" s="254"/>
      <c r="QAZ273" s="254"/>
      <c r="QBA273" s="254"/>
      <c r="QBB273" s="254"/>
      <c r="QBC273" s="254"/>
      <c r="QBD273" s="254"/>
      <c r="QBE273" s="254"/>
      <c r="QBF273" s="254"/>
      <c r="QBG273" s="254"/>
      <c r="QBH273" s="254"/>
      <c r="QBI273" s="254"/>
      <c r="QBJ273" s="254"/>
      <c r="QBK273" s="254"/>
      <c r="QBL273" s="254"/>
      <c r="QBM273" s="254"/>
      <c r="QBN273" s="254"/>
      <c r="QBO273" s="254"/>
      <c r="QBP273" s="254"/>
      <c r="QBQ273" s="254"/>
      <c r="QBR273" s="254"/>
      <c r="QBS273" s="254"/>
      <c r="QBT273" s="254"/>
      <c r="QBU273" s="254"/>
      <c r="QBV273" s="254"/>
      <c r="QBW273" s="254"/>
      <c r="QBX273" s="254"/>
      <c r="QBY273" s="254"/>
      <c r="QBZ273" s="254"/>
      <c r="QCA273" s="254"/>
      <c r="QCB273" s="254"/>
      <c r="QCC273" s="254"/>
      <c r="QCD273" s="254"/>
      <c r="QCE273" s="254"/>
      <c r="QCF273" s="254"/>
      <c r="QCG273" s="254"/>
      <c r="QCH273" s="254"/>
      <c r="QCI273" s="254"/>
      <c r="QCJ273" s="254"/>
      <c r="QCK273" s="254"/>
      <c r="QCL273" s="254"/>
      <c r="QCM273" s="254"/>
      <c r="QCN273" s="254"/>
      <c r="QCO273" s="254"/>
      <c r="QCP273" s="254"/>
      <c r="QCQ273" s="254"/>
      <c r="QCR273" s="254"/>
      <c r="QCS273" s="254"/>
      <c r="QCT273" s="254"/>
      <c r="QCU273" s="254"/>
      <c r="QCV273" s="254"/>
      <c r="QCW273" s="254"/>
      <c r="QCX273" s="254"/>
      <c r="QCY273" s="254"/>
      <c r="QCZ273" s="254"/>
      <c r="QDA273" s="254"/>
      <c r="QDB273" s="254"/>
      <c r="QDC273" s="254"/>
      <c r="QDD273" s="254"/>
      <c r="QDE273" s="254"/>
      <c r="QDF273" s="254"/>
      <c r="QDG273" s="254"/>
      <c r="QDH273" s="254"/>
      <c r="QDI273" s="254"/>
      <c r="QDJ273" s="254"/>
      <c r="QDK273" s="254"/>
      <c r="QDL273" s="254"/>
      <c r="QDM273" s="254"/>
      <c r="QDN273" s="254"/>
      <c r="QDO273" s="254"/>
      <c r="QDP273" s="254"/>
      <c r="QDQ273" s="254"/>
      <c r="QDR273" s="254"/>
      <c r="QDS273" s="254"/>
      <c r="QDT273" s="254"/>
      <c r="QDU273" s="254"/>
      <c r="QDV273" s="254"/>
      <c r="QDW273" s="254"/>
      <c r="QDX273" s="254"/>
      <c r="QDY273" s="254"/>
      <c r="QDZ273" s="254"/>
      <c r="QEA273" s="254"/>
      <c r="QEB273" s="254"/>
      <c r="QEC273" s="254"/>
      <c r="QED273" s="254"/>
      <c r="QEE273" s="254"/>
      <c r="QEF273" s="254"/>
      <c r="QEG273" s="254"/>
      <c r="QEH273" s="254"/>
      <c r="QEI273" s="254"/>
      <c r="QEJ273" s="254"/>
      <c r="QEK273" s="254"/>
      <c r="QEL273" s="254"/>
      <c r="QEM273" s="254"/>
      <c r="QEN273" s="254"/>
      <c r="QEO273" s="254"/>
      <c r="QEP273" s="254"/>
      <c r="QEQ273" s="254"/>
      <c r="QER273" s="254"/>
      <c r="QES273" s="254"/>
      <c r="QET273" s="254"/>
      <c r="QEU273" s="254"/>
      <c r="QEV273" s="254"/>
      <c r="QEW273" s="254"/>
      <c r="QEX273" s="254"/>
      <c r="QEY273" s="254"/>
      <c r="QEZ273" s="254"/>
      <c r="QFA273" s="254"/>
      <c r="QFB273" s="254"/>
      <c r="QFC273" s="254"/>
      <c r="QFD273" s="254"/>
      <c r="QFE273" s="254"/>
      <c r="QFF273" s="254"/>
      <c r="QFG273" s="254"/>
      <c r="QFH273" s="254"/>
      <c r="QFI273" s="254"/>
      <c r="QFJ273" s="254"/>
      <c r="QFK273" s="254"/>
      <c r="QFL273" s="254"/>
      <c r="QFM273" s="254"/>
      <c r="QFN273" s="254"/>
      <c r="QFO273" s="254"/>
      <c r="QFP273" s="254"/>
      <c r="QFQ273" s="254"/>
      <c r="QFR273" s="254"/>
      <c r="QFS273" s="254"/>
      <c r="QFT273" s="254"/>
      <c r="QFU273" s="254"/>
      <c r="QFV273" s="254"/>
      <c r="QFW273" s="254"/>
      <c r="QFX273" s="254"/>
      <c r="QFY273" s="254"/>
      <c r="QFZ273" s="254"/>
      <c r="QGA273" s="254"/>
      <c r="QGB273" s="254"/>
      <c r="QGC273" s="254"/>
      <c r="QGD273" s="254"/>
      <c r="QGE273" s="254"/>
      <c r="QGF273" s="254"/>
      <c r="QGG273" s="254"/>
      <c r="QGH273" s="254"/>
      <c r="QGI273" s="254"/>
      <c r="QGJ273" s="254"/>
      <c r="QGK273" s="254"/>
      <c r="QGL273" s="254"/>
      <c r="QGM273" s="254"/>
      <c r="QGN273" s="254"/>
      <c r="QGO273" s="254"/>
      <c r="QGP273" s="254"/>
      <c r="QGQ273" s="254"/>
      <c r="QGR273" s="254"/>
      <c r="QGS273" s="254"/>
      <c r="QGT273" s="254"/>
      <c r="QGU273" s="254"/>
      <c r="QGV273" s="254"/>
      <c r="QGW273" s="254"/>
      <c r="QGX273" s="254"/>
      <c r="QGY273" s="254"/>
      <c r="QGZ273" s="254"/>
      <c r="QHA273" s="254"/>
      <c r="QHB273" s="254"/>
      <c r="QHC273" s="254"/>
      <c r="QHD273" s="254"/>
      <c r="QHE273" s="254"/>
      <c r="QHF273" s="254"/>
      <c r="QHG273" s="254"/>
      <c r="QHH273" s="254"/>
      <c r="QHI273" s="254"/>
      <c r="QHJ273" s="254"/>
      <c r="QHK273" s="254"/>
      <c r="QHL273" s="254"/>
      <c r="QHM273" s="254"/>
      <c r="QHN273" s="254"/>
      <c r="QHO273" s="254"/>
      <c r="QHP273" s="254"/>
      <c r="QHQ273" s="254"/>
      <c r="QHR273" s="254"/>
      <c r="QHS273" s="254"/>
      <c r="QHT273" s="254"/>
      <c r="QHU273" s="254"/>
      <c r="QHV273" s="254"/>
      <c r="QHW273" s="254"/>
      <c r="QHX273" s="254"/>
      <c r="QHY273" s="254"/>
      <c r="QHZ273" s="254"/>
      <c r="QIA273" s="254"/>
      <c r="QIB273" s="254"/>
      <c r="QIC273" s="254"/>
      <c r="QID273" s="254"/>
      <c r="QIE273" s="254"/>
      <c r="QIF273" s="254"/>
      <c r="QIG273" s="254"/>
      <c r="QIH273" s="254"/>
      <c r="QII273" s="254"/>
      <c r="QIJ273" s="254"/>
      <c r="QIK273" s="254"/>
      <c r="QIL273" s="254"/>
      <c r="QIM273" s="254"/>
      <c r="QIN273" s="254"/>
      <c r="QIO273" s="254"/>
      <c r="QIP273" s="254"/>
      <c r="QIQ273" s="254"/>
      <c r="QIR273" s="254"/>
      <c r="QIS273" s="254"/>
      <c r="QIT273" s="254"/>
      <c r="QIU273" s="254"/>
      <c r="QIV273" s="254"/>
      <c r="QIW273" s="254"/>
      <c r="QIX273" s="254"/>
      <c r="QIY273" s="254"/>
      <c r="QIZ273" s="254"/>
      <c r="QJA273" s="254"/>
      <c r="QJB273" s="254"/>
      <c r="QJC273" s="254"/>
      <c r="QJD273" s="254"/>
      <c r="QJE273" s="254"/>
      <c r="QJF273" s="254"/>
      <c r="QJG273" s="254"/>
      <c r="QJH273" s="254"/>
      <c r="QJI273" s="254"/>
      <c r="QJJ273" s="254"/>
      <c r="QJK273" s="254"/>
      <c r="QJL273" s="254"/>
      <c r="QJM273" s="254"/>
      <c r="QJN273" s="254"/>
      <c r="QJO273" s="254"/>
      <c r="QJP273" s="254"/>
      <c r="QJQ273" s="254"/>
      <c r="QJR273" s="254"/>
      <c r="QJS273" s="254"/>
      <c r="QJT273" s="254"/>
      <c r="QJU273" s="254"/>
      <c r="QJV273" s="254"/>
      <c r="QJW273" s="254"/>
      <c r="QJX273" s="254"/>
      <c r="QJY273" s="254"/>
      <c r="QJZ273" s="254"/>
      <c r="QKA273" s="254"/>
      <c r="QKB273" s="254"/>
      <c r="QKC273" s="254"/>
      <c r="QKD273" s="254"/>
      <c r="QKE273" s="254"/>
      <c r="QKF273" s="254"/>
      <c r="QKG273" s="254"/>
      <c r="QKH273" s="254"/>
      <c r="QKI273" s="254"/>
      <c r="QKJ273" s="254"/>
      <c r="QKK273" s="254"/>
      <c r="QKL273" s="254"/>
      <c r="QKM273" s="254"/>
      <c r="QKN273" s="254"/>
      <c r="QKO273" s="254"/>
      <c r="QKP273" s="254"/>
      <c r="QKQ273" s="254"/>
      <c r="QKR273" s="254"/>
      <c r="QKS273" s="254"/>
      <c r="QKT273" s="254"/>
      <c r="QKU273" s="254"/>
      <c r="QKV273" s="254"/>
      <c r="QKW273" s="254"/>
      <c r="QKX273" s="254"/>
      <c r="QKY273" s="254"/>
      <c r="QKZ273" s="254"/>
      <c r="QLA273" s="254"/>
      <c r="QLB273" s="254"/>
      <c r="QLC273" s="254"/>
      <c r="QLD273" s="254"/>
      <c r="QLE273" s="254"/>
      <c r="QLF273" s="254"/>
      <c r="QLG273" s="254"/>
      <c r="QLH273" s="254"/>
      <c r="QLI273" s="254"/>
      <c r="QLJ273" s="254"/>
      <c r="QLK273" s="254"/>
      <c r="QLL273" s="254"/>
      <c r="QLM273" s="254"/>
      <c r="QLN273" s="254"/>
      <c r="QLO273" s="254"/>
      <c r="QLP273" s="254"/>
      <c r="QLQ273" s="254"/>
      <c r="QLR273" s="254"/>
      <c r="QLS273" s="254"/>
      <c r="QLT273" s="254"/>
      <c r="QLU273" s="254"/>
      <c r="QLV273" s="254"/>
      <c r="QLW273" s="254"/>
      <c r="QLX273" s="254"/>
      <c r="QLY273" s="254"/>
      <c r="QLZ273" s="254"/>
      <c r="QMA273" s="254"/>
      <c r="QMB273" s="254"/>
      <c r="QMC273" s="254"/>
      <c r="QMD273" s="254"/>
      <c r="QME273" s="254"/>
      <c r="QMF273" s="254"/>
      <c r="QMG273" s="254"/>
      <c r="QMH273" s="254"/>
      <c r="QMI273" s="254"/>
      <c r="QMJ273" s="254"/>
      <c r="QMK273" s="254"/>
      <c r="QML273" s="254"/>
      <c r="QMM273" s="254"/>
      <c r="QMN273" s="254"/>
      <c r="QMO273" s="254"/>
      <c r="QMP273" s="254"/>
      <c r="QMQ273" s="254"/>
      <c r="QMR273" s="254"/>
      <c r="QMS273" s="254"/>
      <c r="QMT273" s="254"/>
      <c r="QMU273" s="254"/>
      <c r="QMV273" s="254"/>
      <c r="QMW273" s="254"/>
      <c r="QMX273" s="254"/>
      <c r="QMY273" s="254"/>
      <c r="QMZ273" s="254"/>
      <c r="QNA273" s="254"/>
      <c r="QNB273" s="254"/>
      <c r="QNC273" s="254"/>
      <c r="QND273" s="254"/>
      <c r="QNE273" s="254"/>
      <c r="QNF273" s="254"/>
      <c r="QNG273" s="254"/>
      <c r="QNH273" s="254"/>
      <c r="QNI273" s="254"/>
      <c r="QNJ273" s="254"/>
      <c r="QNK273" s="254"/>
      <c r="QNL273" s="254"/>
      <c r="QNM273" s="254"/>
      <c r="QNN273" s="254"/>
      <c r="QNO273" s="254"/>
      <c r="QNP273" s="254"/>
      <c r="QNQ273" s="254"/>
      <c r="QNR273" s="254"/>
      <c r="QNS273" s="254"/>
      <c r="QNT273" s="254"/>
      <c r="QNU273" s="254"/>
      <c r="QNV273" s="254"/>
      <c r="QNW273" s="254"/>
      <c r="QNX273" s="254"/>
      <c r="QNY273" s="254"/>
      <c r="QNZ273" s="254"/>
      <c r="QOA273" s="254"/>
      <c r="QOB273" s="254"/>
      <c r="QOC273" s="254"/>
      <c r="QOD273" s="254"/>
      <c r="QOE273" s="254"/>
      <c r="QOF273" s="254"/>
      <c r="QOG273" s="254"/>
      <c r="QOH273" s="254"/>
      <c r="QOI273" s="254"/>
      <c r="QOJ273" s="254"/>
      <c r="QOK273" s="254"/>
      <c r="QOL273" s="254"/>
      <c r="QOM273" s="254"/>
      <c r="QON273" s="254"/>
      <c r="QOO273" s="254"/>
      <c r="QOP273" s="254"/>
      <c r="QOQ273" s="254"/>
      <c r="QOR273" s="254"/>
      <c r="QOS273" s="254"/>
      <c r="QOT273" s="254"/>
      <c r="QOU273" s="254"/>
      <c r="QOV273" s="254"/>
      <c r="QOW273" s="254"/>
      <c r="QOX273" s="254"/>
      <c r="QOY273" s="254"/>
      <c r="QOZ273" s="254"/>
      <c r="QPA273" s="254"/>
      <c r="QPB273" s="254"/>
      <c r="QPC273" s="254"/>
      <c r="QPD273" s="254"/>
      <c r="QPE273" s="254"/>
      <c r="QPF273" s="254"/>
      <c r="QPG273" s="254"/>
      <c r="QPH273" s="254"/>
      <c r="QPI273" s="254"/>
      <c r="QPJ273" s="254"/>
      <c r="QPK273" s="254"/>
      <c r="QPL273" s="254"/>
      <c r="QPM273" s="254"/>
      <c r="QPN273" s="254"/>
      <c r="QPO273" s="254"/>
      <c r="QPP273" s="254"/>
      <c r="QPQ273" s="254"/>
      <c r="QPR273" s="254"/>
      <c r="QPS273" s="254"/>
      <c r="QPT273" s="254"/>
      <c r="QPU273" s="254"/>
      <c r="QPV273" s="254"/>
      <c r="QPW273" s="254"/>
      <c r="QPX273" s="254"/>
      <c r="QPY273" s="254"/>
      <c r="QPZ273" s="254"/>
      <c r="QQA273" s="254"/>
      <c r="QQB273" s="254"/>
      <c r="QQC273" s="254"/>
      <c r="QQD273" s="254"/>
      <c r="QQE273" s="254"/>
      <c r="QQF273" s="254"/>
      <c r="QQG273" s="254"/>
      <c r="QQH273" s="254"/>
      <c r="QQI273" s="254"/>
      <c r="QQJ273" s="254"/>
      <c r="QQK273" s="254"/>
      <c r="QQL273" s="254"/>
      <c r="QQM273" s="254"/>
      <c r="QQN273" s="254"/>
      <c r="QQO273" s="254"/>
      <c r="QQP273" s="254"/>
      <c r="QQQ273" s="254"/>
      <c r="QQR273" s="254"/>
      <c r="QQS273" s="254"/>
      <c r="QQT273" s="254"/>
      <c r="QQU273" s="254"/>
      <c r="QQV273" s="254"/>
      <c r="QQW273" s="254"/>
      <c r="QQX273" s="254"/>
      <c r="QQY273" s="254"/>
      <c r="QQZ273" s="254"/>
      <c r="QRA273" s="254"/>
      <c r="QRB273" s="254"/>
      <c r="QRC273" s="254"/>
      <c r="QRD273" s="254"/>
      <c r="QRE273" s="254"/>
      <c r="QRF273" s="254"/>
      <c r="QRG273" s="254"/>
      <c r="QRH273" s="254"/>
      <c r="QRI273" s="254"/>
      <c r="QRJ273" s="254"/>
      <c r="QRK273" s="254"/>
      <c r="QRL273" s="254"/>
      <c r="QRM273" s="254"/>
      <c r="QRN273" s="254"/>
      <c r="QRO273" s="254"/>
      <c r="QRP273" s="254"/>
      <c r="QRQ273" s="254"/>
      <c r="QRR273" s="254"/>
      <c r="QRS273" s="254"/>
      <c r="QRT273" s="254"/>
      <c r="QRU273" s="254"/>
      <c r="QRV273" s="254"/>
      <c r="QRW273" s="254"/>
      <c r="QRX273" s="254"/>
      <c r="QRY273" s="254"/>
      <c r="QRZ273" s="254"/>
      <c r="QSA273" s="254"/>
      <c r="QSB273" s="254"/>
      <c r="QSC273" s="254"/>
      <c r="QSD273" s="254"/>
      <c r="QSE273" s="254"/>
      <c r="QSF273" s="254"/>
      <c r="QSG273" s="254"/>
      <c r="QSH273" s="254"/>
      <c r="QSI273" s="254"/>
      <c r="QSJ273" s="254"/>
      <c r="QSK273" s="254"/>
      <c r="QSL273" s="254"/>
      <c r="QSM273" s="254"/>
      <c r="QSN273" s="254"/>
      <c r="QSO273" s="254"/>
      <c r="QSP273" s="254"/>
      <c r="QSQ273" s="254"/>
      <c r="QSR273" s="254"/>
      <c r="QSS273" s="254"/>
      <c r="QST273" s="254"/>
      <c r="QSU273" s="254"/>
      <c r="QSV273" s="254"/>
      <c r="QSW273" s="254"/>
      <c r="QSX273" s="254"/>
      <c r="QSY273" s="254"/>
      <c r="QSZ273" s="254"/>
      <c r="QTA273" s="254"/>
      <c r="QTB273" s="254"/>
      <c r="QTC273" s="254"/>
      <c r="QTD273" s="254"/>
      <c r="QTE273" s="254"/>
      <c r="QTF273" s="254"/>
      <c r="QTG273" s="254"/>
      <c r="QTH273" s="254"/>
      <c r="QTI273" s="254"/>
      <c r="QTJ273" s="254"/>
      <c r="QTK273" s="254"/>
      <c r="QTL273" s="254"/>
      <c r="QTM273" s="254"/>
      <c r="QTN273" s="254"/>
      <c r="QTO273" s="254"/>
      <c r="QTP273" s="254"/>
      <c r="QTQ273" s="254"/>
      <c r="QTR273" s="254"/>
      <c r="QTS273" s="254"/>
      <c r="QTT273" s="254"/>
      <c r="QTU273" s="254"/>
      <c r="QTV273" s="254"/>
      <c r="QTW273" s="254"/>
      <c r="QTX273" s="254"/>
      <c r="QTY273" s="254"/>
      <c r="QTZ273" s="254"/>
      <c r="QUA273" s="254"/>
      <c r="QUB273" s="254"/>
      <c r="QUC273" s="254"/>
      <c r="QUD273" s="254"/>
      <c r="QUE273" s="254"/>
      <c r="QUF273" s="254"/>
      <c r="QUG273" s="254"/>
      <c r="QUH273" s="254"/>
      <c r="QUI273" s="254"/>
      <c r="QUJ273" s="254"/>
      <c r="QUK273" s="254"/>
      <c r="QUL273" s="254"/>
      <c r="QUM273" s="254"/>
      <c r="QUN273" s="254"/>
      <c r="QUO273" s="254"/>
      <c r="QUP273" s="254"/>
      <c r="QUQ273" s="254"/>
      <c r="QUR273" s="254"/>
      <c r="QUS273" s="254"/>
      <c r="QUT273" s="254"/>
      <c r="QUU273" s="254"/>
      <c r="QUV273" s="254"/>
      <c r="QUW273" s="254"/>
      <c r="QUX273" s="254"/>
      <c r="QUY273" s="254"/>
      <c r="QUZ273" s="254"/>
      <c r="QVA273" s="254"/>
      <c r="QVB273" s="254"/>
      <c r="QVC273" s="254"/>
      <c r="QVD273" s="254"/>
      <c r="QVE273" s="254"/>
      <c r="QVF273" s="254"/>
      <c r="QVG273" s="254"/>
      <c r="QVH273" s="254"/>
      <c r="QVI273" s="254"/>
      <c r="QVJ273" s="254"/>
      <c r="QVK273" s="254"/>
      <c r="QVL273" s="254"/>
      <c r="QVM273" s="254"/>
      <c r="QVN273" s="254"/>
      <c r="QVO273" s="254"/>
      <c r="QVP273" s="254"/>
      <c r="QVQ273" s="254"/>
      <c r="QVR273" s="254"/>
      <c r="QVS273" s="254"/>
      <c r="QVT273" s="254"/>
      <c r="QVU273" s="254"/>
      <c r="QVV273" s="254"/>
      <c r="QVW273" s="254"/>
      <c r="QVX273" s="254"/>
      <c r="QVY273" s="254"/>
      <c r="QVZ273" s="254"/>
      <c r="QWA273" s="254"/>
      <c r="QWB273" s="254"/>
      <c r="QWC273" s="254"/>
      <c r="QWD273" s="254"/>
      <c r="QWE273" s="254"/>
      <c r="QWF273" s="254"/>
      <c r="QWG273" s="254"/>
      <c r="QWH273" s="254"/>
      <c r="QWI273" s="254"/>
      <c r="QWJ273" s="254"/>
      <c r="QWK273" s="254"/>
      <c r="QWL273" s="254"/>
      <c r="QWM273" s="254"/>
      <c r="QWN273" s="254"/>
      <c r="QWO273" s="254"/>
      <c r="QWP273" s="254"/>
      <c r="QWQ273" s="254"/>
      <c r="QWR273" s="254"/>
      <c r="QWS273" s="254"/>
      <c r="QWT273" s="254"/>
      <c r="QWU273" s="254"/>
      <c r="QWV273" s="254"/>
      <c r="QWW273" s="254"/>
      <c r="QWX273" s="254"/>
      <c r="QWY273" s="254"/>
      <c r="QWZ273" s="254"/>
      <c r="QXA273" s="254"/>
      <c r="QXB273" s="254"/>
      <c r="QXC273" s="254"/>
      <c r="QXD273" s="254"/>
      <c r="QXE273" s="254"/>
      <c r="QXF273" s="254"/>
      <c r="QXG273" s="254"/>
      <c r="QXH273" s="254"/>
      <c r="QXI273" s="254"/>
      <c r="QXJ273" s="254"/>
      <c r="QXK273" s="254"/>
      <c r="QXL273" s="254"/>
      <c r="QXM273" s="254"/>
      <c r="QXN273" s="254"/>
      <c r="QXO273" s="254"/>
      <c r="QXP273" s="254"/>
      <c r="QXQ273" s="254"/>
      <c r="QXR273" s="254"/>
      <c r="QXS273" s="254"/>
      <c r="QXT273" s="254"/>
      <c r="QXU273" s="254"/>
      <c r="QXV273" s="254"/>
      <c r="QXW273" s="254"/>
      <c r="QXX273" s="254"/>
      <c r="QXY273" s="254"/>
      <c r="QXZ273" s="254"/>
      <c r="QYA273" s="254"/>
      <c r="QYB273" s="254"/>
      <c r="QYC273" s="254"/>
      <c r="QYD273" s="254"/>
      <c r="QYE273" s="254"/>
      <c r="QYF273" s="254"/>
      <c r="QYG273" s="254"/>
      <c r="QYH273" s="254"/>
      <c r="QYI273" s="254"/>
      <c r="QYJ273" s="254"/>
      <c r="QYK273" s="254"/>
      <c r="QYL273" s="254"/>
      <c r="QYM273" s="254"/>
      <c r="QYN273" s="254"/>
      <c r="QYO273" s="254"/>
      <c r="QYP273" s="254"/>
      <c r="QYQ273" s="254"/>
      <c r="QYR273" s="254"/>
      <c r="QYS273" s="254"/>
      <c r="QYT273" s="254"/>
      <c r="QYU273" s="254"/>
      <c r="QYV273" s="254"/>
      <c r="QYW273" s="254"/>
      <c r="QYX273" s="254"/>
      <c r="QYY273" s="254"/>
      <c r="QYZ273" s="254"/>
      <c r="QZA273" s="254"/>
      <c r="QZB273" s="254"/>
      <c r="QZC273" s="254"/>
      <c r="QZD273" s="254"/>
      <c r="QZE273" s="254"/>
      <c r="QZF273" s="254"/>
      <c r="QZG273" s="254"/>
      <c r="QZH273" s="254"/>
      <c r="QZI273" s="254"/>
      <c r="QZJ273" s="254"/>
      <c r="QZK273" s="254"/>
      <c r="QZL273" s="254"/>
      <c r="QZM273" s="254"/>
      <c r="QZN273" s="254"/>
      <c r="QZO273" s="254"/>
      <c r="QZP273" s="254"/>
      <c r="QZQ273" s="254"/>
      <c r="QZR273" s="254"/>
      <c r="QZS273" s="254"/>
      <c r="QZT273" s="254"/>
      <c r="QZU273" s="254"/>
      <c r="QZV273" s="254"/>
      <c r="QZW273" s="254"/>
      <c r="QZX273" s="254"/>
      <c r="QZY273" s="254"/>
      <c r="QZZ273" s="254"/>
      <c r="RAA273" s="254"/>
      <c r="RAB273" s="254"/>
      <c r="RAC273" s="254"/>
      <c r="RAD273" s="254"/>
      <c r="RAE273" s="254"/>
      <c r="RAF273" s="254"/>
      <c r="RAG273" s="254"/>
      <c r="RAH273" s="254"/>
      <c r="RAI273" s="254"/>
      <c r="RAJ273" s="254"/>
      <c r="RAK273" s="254"/>
      <c r="RAL273" s="254"/>
      <c r="RAM273" s="254"/>
      <c r="RAN273" s="254"/>
      <c r="RAO273" s="254"/>
      <c r="RAP273" s="254"/>
      <c r="RAQ273" s="254"/>
      <c r="RAR273" s="254"/>
      <c r="RAS273" s="254"/>
      <c r="RAT273" s="254"/>
      <c r="RAU273" s="254"/>
      <c r="RAV273" s="254"/>
      <c r="RAW273" s="254"/>
      <c r="RAX273" s="254"/>
      <c r="RAY273" s="254"/>
      <c r="RAZ273" s="254"/>
      <c r="RBA273" s="254"/>
      <c r="RBB273" s="254"/>
      <c r="RBC273" s="254"/>
      <c r="RBD273" s="254"/>
      <c r="RBE273" s="254"/>
      <c r="RBF273" s="254"/>
      <c r="RBG273" s="254"/>
      <c r="RBH273" s="254"/>
      <c r="RBI273" s="254"/>
      <c r="RBJ273" s="254"/>
      <c r="RBK273" s="254"/>
      <c r="RBL273" s="254"/>
      <c r="RBM273" s="254"/>
      <c r="RBN273" s="254"/>
      <c r="RBO273" s="254"/>
      <c r="RBP273" s="254"/>
      <c r="RBQ273" s="254"/>
      <c r="RBR273" s="254"/>
      <c r="RBS273" s="254"/>
      <c r="RBT273" s="254"/>
      <c r="RBU273" s="254"/>
      <c r="RBV273" s="254"/>
      <c r="RBW273" s="254"/>
      <c r="RBX273" s="254"/>
      <c r="RBY273" s="254"/>
      <c r="RBZ273" s="254"/>
      <c r="RCA273" s="254"/>
      <c r="RCB273" s="254"/>
      <c r="RCC273" s="254"/>
      <c r="RCD273" s="254"/>
      <c r="RCE273" s="254"/>
      <c r="RCF273" s="254"/>
      <c r="RCG273" s="254"/>
      <c r="RCH273" s="254"/>
      <c r="RCI273" s="254"/>
      <c r="RCJ273" s="254"/>
      <c r="RCK273" s="254"/>
      <c r="RCL273" s="254"/>
      <c r="RCM273" s="254"/>
      <c r="RCN273" s="254"/>
      <c r="RCO273" s="254"/>
      <c r="RCP273" s="254"/>
      <c r="RCQ273" s="254"/>
      <c r="RCR273" s="254"/>
      <c r="RCS273" s="254"/>
      <c r="RCT273" s="254"/>
      <c r="RCU273" s="254"/>
      <c r="RCV273" s="254"/>
      <c r="RCW273" s="254"/>
      <c r="RCX273" s="254"/>
      <c r="RCY273" s="254"/>
      <c r="RCZ273" s="254"/>
      <c r="RDA273" s="254"/>
      <c r="RDB273" s="254"/>
      <c r="RDC273" s="254"/>
      <c r="RDD273" s="254"/>
      <c r="RDE273" s="254"/>
      <c r="RDF273" s="254"/>
      <c r="RDG273" s="254"/>
      <c r="RDH273" s="254"/>
      <c r="RDI273" s="254"/>
      <c r="RDJ273" s="254"/>
      <c r="RDK273" s="254"/>
      <c r="RDL273" s="254"/>
      <c r="RDM273" s="254"/>
      <c r="RDN273" s="254"/>
      <c r="RDO273" s="254"/>
      <c r="RDP273" s="254"/>
      <c r="RDQ273" s="254"/>
      <c r="RDR273" s="254"/>
      <c r="RDS273" s="254"/>
      <c r="RDT273" s="254"/>
      <c r="RDU273" s="254"/>
      <c r="RDV273" s="254"/>
      <c r="RDW273" s="254"/>
      <c r="RDX273" s="254"/>
      <c r="RDY273" s="254"/>
      <c r="RDZ273" s="254"/>
      <c r="REA273" s="254"/>
      <c r="REB273" s="254"/>
      <c r="REC273" s="254"/>
      <c r="RED273" s="254"/>
      <c r="REE273" s="254"/>
      <c r="REF273" s="254"/>
      <c r="REG273" s="254"/>
      <c r="REH273" s="254"/>
      <c r="REI273" s="254"/>
      <c r="REJ273" s="254"/>
      <c r="REK273" s="254"/>
      <c r="REL273" s="254"/>
      <c r="REM273" s="254"/>
      <c r="REN273" s="254"/>
      <c r="REO273" s="254"/>
      <c r="REP273" s="254"/>
      <c r="REQ273" s="254"/>
      <c r="RER273" s="254"/>
      <c r="RES273" s="254"/>
      <c r="RET273" s="254"/>
      <c r="REU273" s="254"/>
      <c r="REV273" s="254"/>
      <c r="REW273" s="254"/>
      <c r="REX273" s="254"/>
      <c r="REY273" s="254"/>
      <c r="REZ273" s="254"/>
      <c r="RFA273" s="254"/>
      <c r="RFB273" s="254"/>
      <c r="RFC273" s="254"/>
      <c r="RFD273" s="254"/>
      <c r="RFE273" s="254"/>
      <c r="RFF273" s="254"/>
      <c r="RFG273" s="254"/>
      <c r="RFH273" s="254"/>
      <c r="RFI273" s="254"/>
      <c r="RFJ273" s="254"/>
      <c r="RFK273" s="254"/>
      <c r="RFL273" s="254"/>
      <c r="RFM273" s="254"/>
      <c r="RFN273" s="254"/>
      <c r="RFO273" s="254"/>
      <c r="RFP273" s="254"/>
      <c r="RFQ273" s="254"/>
      <c r="RFR273" s="254"/>
      <c r="RFS273" s="254"/>
      <c r="RFT273" s="254"/>
      <c r="RFU273" s="254"/>
      <c r="RFV273" s="254"/>
      <c r="RFW273" s="254"/>
      <c r="RFX273" s="254"/>
      <c r="RFY273" s="254"/>
      <c r="RFZ273" s="254"/>
      <c r="RGA273" s="254"/>
      <c r="RGB273" s="254"/>
      <c r="RGC273" s="254"/>
      <c r="RGD273" s="254"/>
      <c r="RGE273" s="254"/>
      <c r="RGF273" s="254"/>
      <c r="RGG273" s="254"/>
      <c r="RGH273" s="254"/>
      <c r="RGI273" s="254"/>
      <c r="RGJ273" s="254"/>
      <c r="RGK273" s="254"/>
      <c r="RGL273" s="254"/>
      <c r="RGM273" s="254"/>
      <c r="RGN273" s="254"/>
      <c r="RGO273" s="254"/>
      <c r="RGP273" s="254"/>
      <c r="RGQ273" s="254"/>
      <c r="RGR273" s="254"/>
      <c r="RGS273" s="254"/>
      <c r="RGT273" s="254"/>
      <c r="RGU273" s="254"/>
      <c r="RGV273" s="254"/>
      <c r="RGW273" s="254"/>
      <c r="RGX273" s="254"/>
      <c r="RGY273" s="254"/>
      <c r="RGZ273" s="254"/>
      <c r="RHA273" s="254"/>
      <c r="RHB273" s="254"/>
      <c r="RHC273" s="254"/>
      <c r="RHD273" s="254"/>
      <c r="RHE273" s="254"/>
      <c r="RHF273" s="254"/>
      <c r="RHG273" s="254"/>
      <c r="RHH273" s="254"/>
      <c r="RHI273" s="254"/>
      <c r="RHJ273" s="254"/>
      <c r="RHK273" s="254"/>
      <c r="RHL273" s="254"/>
      <c r="RHM273" s="254"/>
      <c r="RHN273" s="254"/>
      <c r="RHO273" s="254"/>
      <c r="RHP273" s="254"/>
      <c r="RHQ273" s="254"/>
      <c r="RHR273" s="254"/>
      <c r="RHS273" s="254"/>
      <c r="RHT273" s="254"/>
      <c r="RHU273" s="254"/>
      <c r="RHV273" s="254"/>
      <c r="RHW273" s="254"/>
      <c r="RHX273" s="254"/>
      <c r="RHY273" s="254"/>
      <c r="RHZ273" s="254"/>
      <c r="RIA273" s="254"/>
      <c r="RIB273" s="254"/>
      <c r="RIC273" s="254"/>
      <c r="RID273" s="254"/>
      <c r="RIE273" s="254"/>
      <c r="RIF273" s="254"/>
      <c r="RIG273" s="254"/>
      <c r="RIH273" s="254"/>
      <c r="RII273" s="254"/>
      <c r="RIJ273" s="254"/>
      <c r="RIK273" s="254"/>
      <c r="RIL273" s="254"/>
      <c r="RIM273" s="254"/>
      <c r="RIN273" s="254"/>
      <c r="RIO273" s="254"/>
      <c r="RIP273" s="254"/>
      <c r="RIQ273" s="254"/>
      <c r="RIR273" s="254"/>
      <c r="RIS273" s="254"/>
      <c r="RIT273" s="254"/>
      <c r="RIU273" s="254"/>
      <c r="RIV273" s="254"/>
      <c r="RIW273" s="254"/>
      <c r="RIX273" s="254"/>
      <c r="RIY273" s="254"/>
      <c r="RIZ273" s="254"/>
      <c r="RJA273" s="254"/>
      <c r="RJB273" s="254"/>
      <c r="RJC273" s="254"/>
      <c r="RJD273" s="254"/>
      <c r="RJE273" s="254"/>
      <c r="RJF273" s="254"/>
      <c r="RJG273" s="254"/>
      <c r="RJH273" s="254"/>
      <c r="RJI273" s="254"/>
      <c r="RJJ273" s="254"/>
      <c r="RJK273" s="254"/>
      <c r="RJL273" s="254"/>
      <c r="RJM273" s="254"/>
      <c r="RJN273" s="254"/>
      <c r="RJO273" s="254"/>
      <c r="RJP273" s="254"/>
      <c r="RJQ273" s="254"/>
      <c r="RJR273" s="254"/>
      <c r="RJS273" s="254"/>
      <c r="RJT273" s="254"/>
      <c r="RJU273" s="254"/>
      <c r="RJV273" s="254"/>
      <c r="RJW273" s="254"/>
      <c r="RJX273" s="254"/>
      <c r="RJY273" s="254"/>
      <c r="RJZ273" s="254"/>
      <c r="RKA273" s="254"/>
      <c r="RKB273" s="254"/>
      <c r="RKC273" s="254"/>
      <c r="RKD273" s="254"/>
      <c r="RKE273" s="254"/>
      <c r="RKF273" s="254"/>
      <c r="RKG273" s="254"/>
      <c r="RKH273" s="254"/>
      <c r="RKI273" s="254"/>
      <c r="RKJ273" s="254"/>
      <c r="RKK273" s="254"/>
      <c r="RKL273" s="254"/>
      <c r="RKM273" s="254"/>
      <c r="RKN273" s="254"/>
      <c r="RKO273" s="254"/>
      <c r="RKP273" s="254"/>
      <c r="RKQ273" s="254"/>
      <c r="RKR273" s="254"/>
      <c r="RKS273" s="254"/>
      <c r="RKT273" s="254"/>
      <c r="RKU273" s="254"/>
      <c r="RKV273" s="254"/>
      <c r="RKW273" s="254"/>
      <c r="RKX273" s="254"/>
      <c r="RKY273" s="254"/>
      <c r="RKZ273" s="254"/>
      <c r="RLA273" s="254"/>
      <c r="RLB273" s="254"/>
      <c r="RLC273" s="254"/>
      <c r="RLD273" s="254"/>
      <c r="RLE273" s="254"/>
      <c r="RLF273" s="254"/>
      <c r="RLG273" s="254"/>
      <c r="RLH273" s="254"/>
      <c r="RLI273" s="254"/>
      <c r="RLJ273" s="254"/>
      <c r="RLK273" s="254"/>
      <c r="RLL273" s="254"/>
      <c r="RLM273" s="254"/>
      <c r="RLN273" s="254"/>
      <c r="RLO273" s="254"/>
      <c r="RLP273" s="254"/>
      <c r="RLQ273" s="254"/>
      <c r="RLR273" s="254"/>
      <c r="RLS273" s="254"/>
      <c r="RLT273" s="254"/>
      <c r="RLU273" s="254"/>
      <c r="RLV273" s="254"/>
      <c r="RLW273" s="254"/>
      <c r="RLX273" s="254"/>
      <c r="RLY273" s="254"/>
      <c r="RLZ273" s="254"/>
      <c r="RMA273" s="254"/>
      <c r="RMB273" s="254"/>
      <c r="RMC273" s="254"/>
      <c r="RMD273" s="254"/>
      <c r="RME273" s="254"/>
      <c r="RMF273" s="254"/>
      <c r="RMG273" s="254"/>
      <c r="RMH273" s="254"/>
      <c r="RMI273" s="254"/>
      <c r="RMJ273" s="254"/>
      <c r="RMK273" s="254"/>
      <c r="RML273" s="254"/>
      <c r="RMM273" s="254"/>
      <c r="RMN273" s="254"/>
      <c r="RMO273" s="254"/>
      <c r="RMP273" s="254"/>
      <c r="RMQ273" s="254"/>
      <c r="RMR273" s="254"/>
      <c r="RMS273" s="254"/>
      <c r="RMT273" s="254"/>
      <c r="RMU273" s="254"/>
      <c r="RMV273" s="254"/>
      <c r="RMW273" s="254"/>
      <c r="RMX273" s="254"/>
      <c r="RMY273" s="254"/>
      <c r="RMZ273" s="254"/>
      <c r="RNA273" s="254"/>
      <c r="RNB273" s="254"/>
      <c r="RNC273" s="254"/>
      <c r="RND273" s="254"/>
      <c r="RNE273" s="254"/>
      <c r="RNF273" s="254"/>
      <c r="RNG273" s="254"/>
      <c r="RNH273" s="254"/>
      <c r="RNI273" s="254"/>
      <c r="RNJ273" s="254"/>
      <c r="RNK273" s="254"/>
      <c r="RNL273" s="254"/>
      <c r="RNM273" s="254"/>
      <c r="RNN273" s="254"/>
      <c r="RNO273" s="254"/>
      <c r="RNP273" s="254"/>
      <c r="RNQ273" s="254"/>
      <c r="RNR273" s="254"/>
      <c r="RNS273" s="254"/>
      <c r="RNT273" s="254"/>
      <c r="RNU273" s="254"/>
      <c r="RNV273" s="254"/>
      <c r="RNW273" s="254"/>
      <c r="RNX273" s="254"/>
      <c r="RNY273" s="254"/>
      <c r="RNZ273" s="254"/>
      <c r="ROA273" s="254"/>
      <c r="ROB273" s="254"/>
      <c r="ROC273" s="254"/>
      <c r="ROD273" s="254"/>
      <c r="ROE273" s="254"/>
      <c r="ROF273" s="254"/>
      <c r="ROG273" s="254"/>
      <c r="ROH273" s="254"/>
      <c r="ROI273" s="254"/>
      <c r="ROJ273" s="254"/>
      <c r="ROK273" s="254"/>
      <c r="ROL273" s="254"/>
      <c r="ROM273" s="254"/>
      <c r="RON273" s="254"/>
      <c r="ROO273" s="254"/>
      <c r="ROP273" s="254"/>
      <c r="ROQ273" s="254"/>
      <c r="ROR273" s="254"/>
      <c r="ROS273" s="254"/>
      <c r="ROT273" s="254"/>
      <c r="ROU273" s="254"/>
      <c r="ROV273" s="254"/>
      <c r="ROW273" s="254"/>
      <c r="ROX273" s="254"/>
      <c r="ROY273" s="254"/>
      <c r="ROZ273" s="254"/>
      <c r="RPA273" s="254"/>
      <c r="RPB273" s="254"/>
      <c r="RPC273" s="254"/>
      <c r="RPD273" s="254"/>
      <c r="RPE273" s="254"/>
      <c r="RPF273" s="254"/>
      <c r="RPG273" s="254"/>
      <c r="RPH273" s="254"/>
      <c r="RPI273" s="254"/>
      <c r="RPJ273" s="254"/>
      <c r="RPK273" s="254"/>
      <c r="RPL273" s="254"/>
      <c r="RPM273" s="254"/>
      <c r="RPN273" s="254"/>
      <c r="RPO273" s="254"/>
      <c r="RPP273" s="254"/>
      <c r="RPQ273" s="254"/>
      <c r="RPR273" s="254"/>
      <c r="RPS273" s="254"/>
      <c r="RPT273" s="254"/>
      <c r="RPU273" s="254"/>
      <c r="RPV273" s="254"/>
      <c r="RPW273" s="254"/>
      <c r="RPX273" s="254"/>
      <c r="RPY273" s="254"/>
      <c r="RPZ273" s="254"/>
      <c r="RQA273" s="254"/>
      <c r="RQB273" s="254"/>
      <c r="RQC273" s="254"/>
      <c r="RQD273" s="254"/>
      <c r="RQE273" s="254"/>
      <c r="RQF273" s="254"/>
      <c r="RQG273" s="254"/>
      <c r="RQH273" s="254"/>
      <c r="RQI273" s="254"/>
      <c r="RQJ273" s="254"/>
      <c r="RQK273" s="254"/>
      <c r="RQL273" s="254"/>
      <c r="RQM273" s="254"/>
      <c r="RQN273" s="254"/>
      <c r="RQO273" s="254"/>
      <c r="RQP273" s="254"/>
      <c r="RQQ273" s="254"/>
      <c r="RQR273" s="254"/>
      <c r="RQS273" s="254"/>
      <c r="RQT273" s="254"/>
      <c r="RQU273" s="254"/>
      <c r="RQV273" s="254"/>
      <c r="RQW273" s="254"/>
      <c r="RQX273" s="254"/>
      <c r="RQY273" s="254"/>
      <c r="RQZ273" s="254"/>
      <c r="RRA273" s="254"/>
      <c r="RRB273" s="254"/>
      <c r="RRC273" s="254"/>
      <c r="RRD273" s="254"/>
      <c r="RRE273" s="254"/>
      <c r="RRF273" s="254"/>
      <c r="RRG273" s="254"/>
      <c r="RRH273" s="254"/>
      <c r="RRI273" s="254"/>
      <c r="RRJ273" s="254"/>
      <c r="RRK273" s="254"/>
      <c r="RRL273" s="254"/>
      <c r="RRM273" s="254"/>
      <c r="RRN273" s="254"/>
      <c r="RRO273" s="254"/>
      <c r="RRP273" s="254"/>
      <c r="RRQ273" s="254"/>
      <c r="RRR273" s="254"/>
      <c r="RRS273" s="254"/>
      <c r="RRT273" s="254"/>
      <c r="RRU273" s="254"/>
      <c r="RRV273" s="254"/>
      <c r="RRW273" s="254"/>
      <c r="RRX273" s="254"/>
      <c r="RRY273" s="254"/>
      <c r="RRZ273" s="254"/>
      <c r="RSA273" s="254"/>
      <c r="RSB273" s="254"/>
      <c r="RSC273" s="254"/>
      <c r="RSD273" s="254"/>
      <c r="RSE273" s="254"/>
      <c r="RSF273" s="254"/>
      <c r="RSG273" s="254"/>
      <c r="RSH273" s="254"/>
      <c r="RSI273" s="254"/>
      <c r="RSJ273" s="254"/>
      <c r="RSK273" s="254"/>
      <c r="RSL273" s="254"/>
      <c r="RSM273" s="254"/>
      <c r="RSN273" s="254"/>
      <c r="RSO273" s="254"/>
      <c r="RSP273" s="254"/>
      <c r="RSQ273" s="254"/>
      <c r="RSR273" s="254"/>
      <c r="RSS273" s="254"/>
      <c r="RST273" s="254"/>
      <c r="RSU273" s="254"/>
      <c r="RSV273" s="254"/>
      <c r="RSW273" s="254"/>
      <c r="RSX273" s="254"/>
      <c r="RSY273" s="254"/>
      <c r="RSZ273" s="254"/>
      <c r="RTA273" s="254"/>
      <c r="RTB273" s="254"/>
      <c r="RTC273" s="254"/>
      <c r="RTD273" s="254"/>
      <c r="RTE273" s="254"/>
      <c r="RTF273" s="254"/>
      <c r="RTG273" s="254"/>
      <c r="RTH273" s="254"/>
      <c r="RTI273" s="254"/>
      <c r="RTJ273" s="254"/>
      <c r="RTK273" s="254"/>
      <c r="RTL273" s="254"/>
      <c r="RTM273" s="254"/>
      <c r="RTN273" s="254"/>
      <c r="RTO273" s="254"/>
      <c r="RTP273" s="254"/>
      <c r="RTQ273" s="254"/>
      <c r="RTR273" s="254"/>
      <c r="RTS273" s="254"/>
      <c r="RTT273" s="254"/>
      <c r="RTU273" s="254"/>
      <c r="RTV273" s="254"/>
      <c r="RTW273" s="254"/>
      <c r="RTX273" s="254"/>
      <c r="RTY273" s="254"/>
      <c r="RTZ273" s="254"/>
      <c r="RUA273" s="254"/>
      <c r="RUB273" s="254"/>
      <c r="RUC273" s="254"/>
      <c r="RUD273" s="254"/>
      <c r="RUE273" s="254"/>
      <c r="RUF273" s="254"/>
      <c r="RUG273" s="254"/>
      <c r="RUH273" s="254"/>
      <c r="RUI273" s="254"/>
      <c r="RUJ273" s="254"/>
      <c r="RUK273" s="254"/>
      <c r="RUL273" s="254"/>
      <c r="RUM273" s="254"/>
      <c r="RUN273" s="254"/>
      <c r="RUO273" s="254"/>
      <c r="RUP273" s="254"/>
      <c r="RUQ273" s="254"/>
      <c r="RUR273" s="254"/>
      <c r="RUS273" s="254"/>
      <c r="RUT273" s="254"/>
      <c r="RUU273" s="254"/>
      <c r="RUV273" s="254"/>
      <c r="RUW273" s="254"/>
      <c r="RUX273" s="254"/>
      <c r="RUY273" s="254"/>
      <c r="RUZ273" s="254"/>
      <c r="RVA273" s="254"/>
      <c r="RVB273" s="254"/>
      <c r="RVC273" s="254"/>
      <c r="RVD273" s="254"/>
      <c r="RVE273" s="254"/>
      <c r="RVF273" s="254"/>
      <c r="RVG273" s="254"/>
      <c r="RVH273" s="254"/>
      <c r="RVI273" s="254"/>
      <c r="RVJ273" s="254"/>
      <c r="RVK273" s="254"/>
      <c r="RVL273" s="254"/>
      <c r="RVM273" s="254"/>
      <c r="RVN273" s="254"/>
      <c r="RVO273" s="254"/>
      <c r="RVP273" s="254"/>
      <c r="RVQ273" s="254"/>
      <c r="RVR273" s="254"/>
      <c r="RVS273" s="254"/>
      <c r="RVT273" s="254"/>
      <c r="RVU273" s="254"/>
      <c r="RVV273" s="254"/>
      <c r="RVW273" s="254"/>
      <c r="RVX273" s="254"/>
      <c r="RVY273" s="254"/>
      <c r="RVZ273" s="254"/>
      <c r="RWA273" s="254"/>
      <c r="RWB273" s="254"/>
      <c r="RWC273" s="254"/>
      <c r="RWD273" s="254"/>
      <c r="RWE273" s="254"/>
      <c r="RWF273" s="254"/>
      <c r="RWG273" s="254"/>
      <c r="RWH273" s="254"/>
      <c r="RWI273" s="254"/>
      <c r="RWJ273" s="254"/>
      <c r="RWK273" s="254"/>
      <c r="RWL273" s="254"/>
      <c r="RWM273" s="254"/>
      <c r="RWN273" s="254"/>
      <c r="RWO273" s="254"/>
      <c r="RWP273" s="254"/>
      <c r="RWQ273" s="254"/>
      <c r="RWR273" s="254"/>
      <c r="RWS273" s="254"/>
      <c r="RWT273" s="254"/>
      <c r="RWU273" s="254"/>
      <c r="RWV273" s="254"/>
      <c r="RWW273" s="254"/>
      <c r="RWX273" s="254"/>
      <c r="RWY273" s="254"/>
      <c r="RWZ273" s="254"/>
      <c r="RXA273" s="254"/>
      <c r="RXB273" s="254"/>
      <c r="RXC273" s="254"/>
      <c r="RXD273" s="254"/>
      <c r="RXE273" s="254"/>
      <c r="RXF273" s="254"/>
      <c r="RXG273" s="254"/>
      <c r="RXH273" s="254"/>
      <c r="RXI273" s="254"/>
      <c r="RXJ273" s="254"/>
      <c r="RXK273" s="254"/>
      <c r="RXL273" s="254"/>
      <c r="RXM273" s="254"/>
      <c r="RXN273" s="254"/>
      <c r="RXO273" s="254"/>
      <c r="RXP273" s="254"/>
      <c r="RXQ273" s="254"/>
      <c r="RXR273" s="254"/>
      <c r="RXS273" s="254"/>
      <c r="RXT273" s="254"/>
      <c r="RXU273" s="254"/>
      <c r="RXV273" s="254"/>
      <c r="RXW273" s="254"/>
      <c r="RXX273" s="254"/>
      <c r="RXY273" s="254"/>
      <c r="RXZ273" s="254"/>
      <c r="RYA273" s="254"/>
      <c r="RYB273" s="254"/>
      <c r="RYC273" s="254"/>
      <c r="RYD273" s="254"/>
      <c r="RYE273" s="254"/>
      <c r="RYF273" s="254"/>
      <c r="RYG273" s="254"/>
      <c r="RYH273" s="254"/>
      <c r="RYI273" s="254"/>
      <c r="RYJ273" s="254"/>
      <c r="RYK273" s="254"/>
      <c r="RYL273" s="254"/>
      <c r="RYM273" s="254"/>
      <c r="RYN273" s="254"/>
      <c r="RYO273" s="254"/>
      <c r="RYP273" s="254"/>
      <c r="RYQ273" s="254"/>
      <c r="RYR273" s="254"/>
      <c r="RYS273" s="254"/>
      <c r="RYT273" s="254"/>
      <c r="RYU273" s="254"/>
      <c r="RYV273" s="254"/>
      <c r="RYW273" s="254"/>
      <c r="RYX273" s="254"/>
      <c r="RYY273" s="254"/>
      <c r="RYZ273" s="254"/>
      <c r="RZA273" s="254"/>
      <c r="RZB273" s="254"/>
      <c r="RZC273" s="254"/>
      <c r="RZD273" s="254"/>
      <c r="RZE273" s="254"/>
      <c r="RZF273" s="254"/>
      <c r="RZG273" s="254"/>
      <c r="RZH273" s="254"/>
      <c r="RZI273" s="254"/>
      <c r="RZJ273" s="254"/>
      <c r="RZK273" s="254"/>
      <c r="RZL273" s="254"/>
      <c r="RZM273" s="254"/>
      <c r="RZN273" s="254"/>
      <c r="RZO273" s="254"/>
      <c r="RZP273" s="254"/>
      <c r="RZQ273" s="254"/>
      <c r="RZR273" s="254"/>
      <c r="RZS273" s="254"/>
      <c r="RZT273" s="254"/>
      <c r="RZU273" s="254"/>
      <c r="RZV273" s="254"/>
      <c r="RZW273" s="254"/>
      <c r="RZX273" s="254"/>
      <c r="RZY273" s="254"/>
      <c r="RZZ273" s="254"/>
      <c r="SAA273" s="254"/>
      <c r="SAB273" s="254"/>
      <c r="SAC273" s="254"/>
      <c r="SAD273" s="254"/>
      <c r="SAE273" s="254"/>
      <c r="SAF273" s="254"/>
      <c r="SAG273" s="254"/>
      <c r="SAH273" s="254"/>
      <c r="SAI273" s="254"/>
      <c r="SAJ273" s="254"/>
      <c r="SAK273" s="254"/>
      <c r="SAL273" s="254"/>
      <c r="SAM273" s="254"/>
      <c r="SAN273" s="254"/>
      <c r="SAO273" s="254"/>
      <c r="SAP273" s="254"/>
      <c r="SAQ273" s="254"/>
      <c r="SAR273" s="254"/>
      <c r="SAS273" s="254"/>
      <c r="SAT273" s="254"/>
      <c r="SAU273" s="254"/>
      <c r="SAV273" s="254"/>
      <c r="SAW273" s="254"/>
      <c r="SAX273" s="254"/>
      <c r="SAY273" s="254"/>
      <c r="SAZ273" s="254"/>
      <c r="SBA273" s="254"/>
      <c r="SBB273" s="254"/>
      <c r="SBC273" s="254"/>
      <c r="SBD273" s="254"/>
      <c r="SBE273" s="254"/>
      <c r="SBF273" s="254"/>
      <c r="SBG273" s="254"/>
      <c r="SBH273" s="254"/>
      <c r="SBI273" s="254"/>
      <c r="SBJ273" s="254"/>
      <c r="SBK273" s="254"/>
      <c r="SBL273" s="254"/>
      <c r="SBM273" s="254"/>
      <c r="SBN273" s="254"/>
      <c r="SBO273" s="254"/>
      <c r="SBP273" s="254"/>
      <c r="SBQ273" s="254"/>
      <c r="SBR273" s="254"/>
      <c r="SBS273" s="254"/>
      <c r="SBT273" s="254"/>
      <c r="SBU273" s="254"/>
      <c r="SBV273" s="254"/>
      <c r="SBW273" s="254"/>
      <c r="SBX273" s="254"/>
      <c r="SBY273" s="254"/>
      <c r="SBZ273" s="254"/>
      <c r="SCA273" s="254"/>
      <c r="SCB273" s="254"/>
      <c r="SCC273" s="254"/>
      <c r="SCD273" s="254"/>
      <c r="SCE273" s="254"/>
      <c r="SCF273" s="254"/>
      <c r="SCG273" s="254"/>
      <c r="SCH273" s="254"/>
      <c r="SCI273" s="254"/>
      <c r="SCJ273" s="254"/>
      <c r="SCK273" s="254"/>
      <c r="SCL273" s="254"/>
      <c r="SCM273" s="254"/>
      <c r="SCN273" s="254"/>
      <c r="SCO273" s="254"/>
      <c r="SCP273" s="254"/>
      <c r="SCQ273" s="254"/>
      <c r="SCR273" s="254"/>
      <c r="SCS273" s="254"/>
      <c r="SCT273" s="254"/>
      <c r="SCU273" s="254"/>
      <c r="SCV273" s="254"/>
      <c r="SCW273" s="254"/>
      <c r="SCX273" s="254"/>
      <c r="SCY273" s="254"/>
      <c r="SCZ273" s="254"/>
      <c r="SDA273" s="254"/>
      <c r="SDB273" s="254"/>
      <c r="SDC273" s="254"/>
      <c r="SDD273" s="254"/>
      <c r="SDE273" s="254"/>
      <c r="SDF273" s="254"/>
      <c r="SDG273" s="254"/>
      <c r="SDH273" s="254"/>
      <c r="SDI273" s="254"/>
      <c r="SDJ273" s="254"/>
      <c r="SDK273" s="254"/>
      <c r="SDL273" s="254"/>
      <c r="SDM273" s="254"/>
      <c r="SDN273" s="254"/>
      <c r="SDO273" s="254"/>
      <c r="SDP273" s="254"/>
      <c r="SDQ273" s="254"/>
      <c r="SDR273" s="254"/>
      <c r="SDS273" s="254"/>
      <c r="SDT273" s="254"/>
      <c r="SDU273" s="254"/>
      <c r="SDV273" s="254"/>
      <c r="SDW273" s="254"/>
      <c r="SDX273" s="254"/>
      <c r="SDY273" s="254"/>
      <c r="SDZ273" s="254"/>
      <c r="SEA273" s="254"/>
      <c r="SEB273" s="254"/>
      <c r="SEC273" s="254"/>
      <c r="SED273" s="254"/>
      <c r="SEE273" s="254"/>
      <c r="SEF273" s="254"/>
      <c r="SEG273" s="254"/>
      <c r="SEH273" s="254"/>
      <c r="SEI273" s="254"/>
      <c r="SEJ273" s="254"/>
      <c r="SEK273" s="254"/>
      <c r="SEL273" s="254"/>
      <c r="SEM273" s="254"/>
      <c r="SEN273" s="254"/>
      <c r="SEO273" s="254"/>
      <c r="SEP273" s="254"/>
      <c r="SEQ273" s="254"/>
      <c r="SER273" s="254"/>
      <c r="SES273" s="254"/>
      <c r="SET273" s="254"/>
      <c r="SEU273" s="254"/>
      <c r="SEV273" s="254"/>
      <c r="SEW273" s="254"/>
      <c r="SEX273" s="254"/>
      <c r="SEY273" s="254"/>
      <c r="SEZ273" s="254"/>
      <c r="SFA273" s="254"/>
      <c r="SFB273" s="254"/>
      <c r="SFC273" s="254"/>
      <c r="SFD273" s="254"/>
      <c r="SFE273" s="254"/>
      <c r="SFF273" s="254"/>
      <c r="SFG273" s="254"/>
      <c r="SFH273" s="254"/>
      <c r="SFI273" s="254"/>
      <c r="SFJ273" s="254"/>
      <c r="SFK273" s="254"/>
      <c r="SFL273" s="254"/>
      <c r="SFM273" s="254"/>
      <c r="SFN273" s="254"/>
      <c r="SFO273" s="254"/>
      <c r="SFP273" s="254"/>
      <c r="SFQ273" s="254"/>
      <c r="SFR273" s="254"/>
      <c r="SFS273" s="254"/>
      <c r="SFT273" s="254"/>
      <c r="SFU273" s="254"/>
      <c r="SFV273" s="254"/>
      <c r="SFW273" s="254"/>
      <c r="SFX273" s="254"/>
      <c r="SFY273" s="254"/>
      <c r="SFZ273" s="254"/>
      <c r="SGA273" s="254"/>
      <c r="SGB273" s="254"/>
      <c r="SGC273" s="254"/>
      <c r="SGD273" s="254"/>
      <c r="SGE273" s="254"/>
      <c r="SGF273" s="254"/>
      <c r="SGG273" s="254"/>
      <c r="SGH273" s="254"/>
      <c r="SGI273" s="254"/>
      <c r="SGJ273" s="254"/>
      <c r="SGK273" s="254"/>
      <c r="SGL273" s="254"/>
      <c r="SGM273" s="254"/>
      <c r="SGN273" s="254"/>
      <c r="SGO273" s="254"/>
      <c r="SGP273" s="254"/>
      <c r="SGQ273" s="254"/>
      <c r="SGR273" s="254"/>
      <c r="SGS273" s="254"/>
      <c r="SGT273" s="254"/>
      <c r="SGU273" s="254"/>
      <c r="SGV273" s="254"/>
      <c r="SGW273" s="254"/>
      <c r="SGX273" s="254"/>
      <c r="SGY273" s="254"/>
      <c r="SGZ273" s="254"/>
      <c r="SHA273" s="254"/>
      <c r="SHB273" s="254"/>
      <c r="SHC273" s="254"/>
      <c r="SHD273" s="254"/>
      <c r="SHE273" s="254"/>
      <c r="SHF273" s="254"/>
      <c r="SHG273" s="254"/>
      <c r="SHH273" s="254"/>
      <c r="SHI273" s="254"/>
      <c r="SHJ273" s="254"/>
      <c r="SHK273" s="254"/>
      <c r="SHL273" s="254"/>
      <c r="SHM273" s="254"/>
      <c r="SHN273" s="254"/>
      <c r="SHO273" s="254"/>
      <c r="SHP273" s="254"/>
      <c r="SHQ273" s="254"/>
      <c r="SHR273" s="254"/>
      <c r="SHS273" s="254"/>
      <c r="SHT273" s="254"/>
      <c r="SHU273" s="254"/>
      <c r="SHV273" s="254"/>
      <c r="SHW273" s="254"/>
      <c r="SHX273" s="254"/>
      <c r="SHY273" s="254"/>
      <c r="SHZ273" s="254"/>
      <c r="SIA273" s="254"/>
      <c r="SIB273" s="254"/>
      <c r="SIC273" s="254"/>
      <c r="SID273" s="254"/>
      <c r="SIE273" s="254"/>
      <c r="SIF273" s="254"/>
      <c r="SIG273" s="254"/>
      <c r="SIH273" s="254"/>
      <c r="SII273" s="254"/>
      <c r="SIJ273" s="254"/>
      <c r="SIK273" s="254"/>
      <c r="SIL273" s="254"/>
      <c r="SIM273" s="254"/>
      <c r="SIN273" s="254"/>
      <c r="SIO273" s="254"/>
      <c r="SIP273" s="254"/>
      <c r="SIQ273" s="254"/>
      <c r="SIR273" s="254"/>
      <c r="SIS273" s="254"/>
      <c r="SIT273" s="254"/>
      <c r="SIU273" s="254"/>
      <c r="SIV273" s="254"/>
      <c r="SIW273" s="254"/>
      <c r="SIX273" s="254"/>
      <c r="SIY273" s="254"/>
      <c r="SIZ273" s="254"/>
      <c r="SJA273" s="254"/>
      <c r="SJB273" s="254"/>
      <c r="SJC273" s="254"/>
      <c r="SJD273" s="254"/>
      <c r="SJE273" s="254"/>
      <c r="SJF273" s="254"/>
      <c r="SJG273" s="254"/>
      <c r="SJH273" s="254"/>
      <c r="SJI273" s="254"/>
      <c r="SJJ273" s="254"/>
      <c r="SJK273" s="254"/>
      <c r="SJL273" s="254"/>
      <c r="SJM273" s="254"/>
      <c r="SJN273" s="254"/>
      <c r="SJO273" s="254"/>
      <c r="SJP273" s="254"/>
      <c r="SJQ273" s="254"/>
      <c r="SJR273" s="254"/>
      <c r="SJS273" s="254"/>
      <c r="SJT273" s="254"/>
      <c r="SJU273" s="254"/>
      <c r="SJV273" s="254"/>
      <c r="SJW273" s="254"/>
      <c r="SJX273" s="254"/>
      <c r="SJY273" s="254"/>
      <c r="SJZ273" s="254"/>
      <c r="SKA273" s="254"/>
      <c r="SKB273" s="254"/>
      <c r="SKC273" s="254"/>
      <c r="SKD273" s="254"/>
      <c r="SKE273" s="254"/>
      <c r="SKF273" s="254"/>
      <c r="SKG273" s="254"/>
      <c r="SKH273" s="254"/>
      <c r="SKI273" s="254"/>
      <c r="SKJ273" s="254"/>
      <c r="SKK273" s="254"/>
      <c r="SKL273" s="254"/>
      <c r="SKM273" s="254"/>
      <c r="SKN273" s="254"/>
      <c r="SKO273" s="254"/>
      <c r="SKP273" s="254"/>
      <c r="SKQ273" s="254"/>
      <c r="SKR273" s="254"/>
      <c r="SKS273" s="254"/>
      <c r="SKT273" s="254"/>
      <c r="SKU273" s="254"/>
      <c r="SKV273" s="254"/>
      <c r="SKW273" s="254"/>
      <c r="SKX273" s="254"/>
      <c r="SKY273" s="254"/>
      <c r="SKZ273" s="254"/>
      <c r="SLA273" s="254"/>
      <c r="SLB273" s="254"/>
      <c r="SLC273" s="254"/>
      <c r="SLD273" s="254"/>
      <c r="SLE273" s="254"/>
      <c r="SLF273" s="254"/>
      <c r="SLG273" s="254"/>
      <c r="SLH273" s="254"/>
      <c r="SLI273" s="254"/>
      <c r="SLJ273" s="254"/>
      <c r="SLK273" s="254"/>
      <c r="SLL273" s="254"/>
      <c r="SLM273" s="254"/>
      <c r="SLN273" s="254"/>
      <c r="SLO273" s="254"/>
      <c r="SLP273" s="254"/>
      <c r="SLQ273" s="254"/>
      <c r="SLR273" s="254"/>
      <c r="SLS273" s="254"/>
      <c r="SLT273" s="254"/>
      <c r="SLU273" s="254"/>
      <c r="SLV273" s="254"/>
      <c r="SLW273" s="254"/>
      <c r="SLX273" s="254"/>
      <c r="SLY273" s="254"/>
      <c r="SLZ273" s="254"/>
      <c r="SMA273" s="254"/>
      <c r="SMB273" s="254"/>
      <c r="SMC273" s="254"/>
      <c r="SMD273" s="254"/>
      <c r="SME273" s="254"/>
      <c r="SMF273" s="254"/>
      <c r="SMG273" s="254"/>
      <c r="SMH273" s="254"/>
      <c r="SMI273" s="254"/>
      <c r="SMJ273" s="254"/>
      <c r="SMK273" s="254"/>
      <c r="SML273" s="254"/>
      <c r="SMM273" s="254"/>
      <c r="SMN273" s="254"/>
      <c r="SMO273" s="254"/>
      <c r="SMP273" s="254"/>
      <c r="SMQ273" s="254"/>
      <c r="SMR273" s="254"/>
      <c r="SMS273" s="254"/>
      <c r="SMT273" s="254"/>
      <c r="SMU273" s="254"/>
      <c r="SMV273" s="254"/>
      <c r="SMW273" s="254"/>
      <c r="SMX273" s="254"/>
      <c r="SMY273" s="254"/>
      <c r="SMZ273" s="254"/>
      <c r="SNA273" s="254"/>
      <c r="SNB273" s="254"/>
      <c r="SNC273" s="254"/>
      <c r="SND273" s="254"/>
      <c r="SNE273" s="254"/>
      <c r="SNF273" s="254"/>
      <c r="SNG273" s="254"/>
      <c r="SNH273" s="254"/>
      <c r="SNI273" s="254"/>
      <c r="SNJ273" s="254"/>
      <c r="SNK273" s="254"/>
      <c r="SNL273" s="254"/>
      <c r="SNM273" s="254"/>
      <c r="SNN273" s="254"/>
      <c r="SNO273" s="254"/>
      <c r="SNP273" s="254"/>
      <c r="SNQ273" s="254"/>
      <c r="SNR273" s="254"/>
      <c r="SNS273" s="254"/>
      <c r="SNT273" s="254"/>
      <c r="SNU273" s="254"/>
      <c r="SNV273" s="254"/>
      <c r="SNW273" s="254"/>
      <c r="SNX273" s="254"/>
      <c r="SNY273" s="254"/>
      <c r="SNZ273" s="254"/>
      <c r="SOA273" s="254"/>
      <c r="SOB273" s="254"/>
      <c r="SOC273" s="254"/>
      <c r="SOD273" s="254"/>
      <c r="SOE273" s="254"/>
      <c r="SOF273" s="254"/>
      <c r="SOG273" s="254"/>
      <c r="SOH273" s="254"/>
      <c r="SOI273" s="254"/>
      <c r="SOJ273" s="254"/>
      <c r="SOK273" s="254"/>
      <c r="SOL273" s="254"/>
      <c r="SOM273" s="254"/>
      <c r="SON273" s="254"/>
      <c r="SOO273" s="254"/>
      <c r="SOP273" s="254"/>
      <c r="SOQ273" s="254"/>
      <c r="SOR273" s="254"/>
      <c r="SOS273" s="254"/>
      <c r="SOT273" s="254"/>
      <c r="SOU273" s="254"/>
      <c r="SOV273" s="254"/>
      <c r="SOW273" s="254"/>
      <c r="SOX273" s="254"/>
      <c r="SOY273" s="254"/>
      <c r="SOZ273" s="254"/>
      <c r="SPA273" s="254"/>
      <c r="SPB273" s="254"/>
      <c r="SPC273" s="254"/>
      <c r="SPD273" s="254"/>
      <c r="SPE273" s="254"/>
      <c r="SPF273" s="254"/>
      <c r="SPG273" s="254"/>
      <c r="SPH273" s="254"/>
      <c r="SPI273" s="254"/>
      <c r="SPJ273" s="254"/>
      <c r="SPK273" s="254"/>
      <c r="SPL273" s="254"/>
      <c r="SPM273" s="254"/>
      <c r="SPN273" s="254"/>
      <c r="SPO273" s="254"/>
      <c r="SPP273" s="254"/>
      <c r="SPQ273" s="254"/>
      <c r="SPR273" s="254"/>
      <c r="SPS273" s="254"/>
      <c r="SPT273" s="254"/>
      <c r="SPU273" s="254"/>
      <c r="SPV273" s="254"/>
      <c r="SPW273" s="254"/>
      <c r="SPX273" s="254"/>
      <c r="SPY273" s="254"/>
      <c r="SPZ273" s="254"/>
      <c r="SQA273" s="254"/>
      <c r="SQB273" s="254"/>
      <c r="SQC273" s="254"/>
      <c r="SQD273" s="254"/>
      <c r="SQE273" s="254"/>
      <c r="SQF273" s="254"/>
      <c r="SQG273" s="254"/>
      <c r="SQH273" s="254"/>
      <c r="SQI273" s="254"/>
      <c r="SQJ273" s="254"/>
      <c r="SQK273" s="254"/>
      <c r="SQL273" s="254"/>
      <c r="SQM273" s="254"/>
      <c r="SQN273" s="254"/>
      <c r="SQO273" s="254"/>
      <c r="SQP273" s="254"/>
      <c r="SQQ273" s="254"/>
      <c r="SQR273" s="254"/>
      <c r="SQS273" s="254"/>
      <c r="SQT273" s="254"/>
      <c r="SQU273" s="254"/>
      <c r="SQV273" s="254"/>
      <c r="SQW273" s="254"/>
      <c r="SQX273" s="254"/>
      <c r="SQY273" s="254"/>
      <c r="SQZ273" s="254"/>
      <c r="SRA273" s="254"/>
      <c r="SRB273" s="254"/>
      <c r="SRC273" s="254"/>
      <c r="SRD273" s="254"/>
      <c r="SRE273" s="254"/>
      <c r="SRF273" s="254"/>
      <c r="SRG273" s="254"/>
      <c r="SRH273" s="254"/>
      <c r="SRI273" s="254"/>
      <c r="SRJ273" s="254"/>
      <c r="SRK273" s="254"/>
      <c r="SRL273" s="254"/>
      <c r="SRM273" s="254"/>
      <c r="SRN273" s="254"/>
      <c r="SRO273" s="254"/>
      <c r="SRP273" s="254"/>
      <c r="SRQ273" s="254"/>
      <c r="SRR273" s="254"/>
      <c r="SRS273" s="254"/>
      <c r="SRT273" s="254"/>
      <c r="SRU273" s="254"/>
      <c r="SRV273" s="254"/>
      <c r="SRW273" s="254"/>
      <c r="SRX273" s="254"/>
      <c r="SRY273" s="254"/>
      <c r="SRZ273" s="254"/>
      <c r="SSA273" s="254"/>
      <c r="SSB273" s="254"/>
      <c r="SSC273" s="254"/>
      <c r="SSD273" s="254"/>
      <c r="SSE273" s="254"/>
      <c r="SSF273" s="254"/>
      <c r="SSG273" s="254"/>
      <c r="SSH273" s="254"/>
      <c r="SSI273" s="254"/>
      <c r="SSJ273" s="254"/>
      <c r="SSK273" s="254"/>
      <c r="SSL273" s="254"/>
      <c r="SSM273" s="254"/>
      <c r="SSN273" s="254"/>
      <c r="SSO273" s="254"/>
      <c r="SSP273" s="254"/>
      <c r="SSQ273" s="254"/>
      <c r="SSR273" s="254"/>
      <c r="SSS273" s="254"/>
      <c r="SST273" s="254"/>
      <c r="SSU273" s="254"/>
      <c r="SSV273" s="254"/>
      <c r="SSW273" s="254"/>
      <c r="SSX273" s="254"/>
      <c r="SSY273" s="254"/>
      <c r="SSZ273" s="254"/>
      <c r="STA273" s="254"/>
      <c r="STB273" s="254"/>
      <c r="STC273" s="254"/>
      <c r="STD273" s="254"/>
      <c r="STE273" s="254"/>
      <c r="STF273" s="254"/>
      <c r="STG273" s="254"/>
      <c r="STH273" s="254"/>
      <c r="STI273" s="254"/>
      <c r="STJ273" s="254"/>
      <c r="STK273" s="254"/>
      <c r="STL273" s="254"/>
      <c r="STM273" s="254"/>
      <c r="STN273" s="254"/>
      <c r="STO273" s="254"/>
      <c r="STP273" s="254"/>
      <c r="STQ273" s="254"/>
      <c r="STR273" s="254"/>
      <c r="STS273" s="254"/>
      <c r="STT273" s="254"/>
      <c r="STU273" s="254"/>
      <c r="STV273" s="254"/>
      <c r="STW273" s="254"/>
      <c r="STX273" s="254"/>
      <c r="STY273" s="254"/>
      <c r="STZ273" s="254"/>
      <c r="SUA273" s="254"/>
      <c r="SUB273" s="254"/>
      <c r="SUC273" s="254"/>
      <c r="SUD273" s="254"/>
      <c r="SUE273" s="254"/>
      <c r="SUF273" s="254"/>
      <c r="SUG273" s="254"/>
      <c r="SUH273" s="254"/>
      <c r="SUI273" s="254"/>
      <c r="SUJ273" s="254"/>
      <c r="SUK273" s="254"/>
      <c r="SUL273" s="254"/>
      <c r="SUM273" s="254"/>
      <c r="SUN273" s="254"/>
      <c r="SUO273" s="254"/>
      <c r="SUP273" s="254"/>
      <c r="SUQ273" s="254"/>
      <c r="SUR273" s="254"/>
      <c r="SUS273" s="254"/>
      <c r="SUT273" s="254"/>
      <c r="SUU273" s="254"/>
      <c r="SUV273" s="254"/>
      <c r="SUW273" s="254"/>
      <c r="SUX273" s="254"/>
      <c r="SUY273" s="254"/>
      <c r="SUZ273" s="254"/>
      <c r="SVA273" s="254"/>
      <c r="SVB273" s="254"/>
      <c r="SVC273" s="254"/>
      <c r="SVD273" s="254"/>
      <c r="SVE273" s="254"/>
      <c r="SVF273" s="254"/>
      <c r="SVG273" s="254"/>
      <c r="SVH273" s="254"/>
      <c r="SVI273" s="254"/>
      <c r="SVJ273" s="254"/>
      <c r="SVK273" s="254"/>
      <c r="SVL273" s="254"/>
      <c r="SVM273" s="254"/>
      <c r="SVN273" s="254"/>
      <c r="SVO273" s="254"/>
      <c r="SVP273" s="254"/>
      <c r="SVQ273" s="254"/>
      <c r="SVR273" s="254"/>
      <c r="SVS273" s="254"/>
      <c r="SVT273" s="254"/>
      <c r="SVU273" s="254"/>
      <c r="SVV273" s="254"/>
      <c r="SVW273" s="254"/>
      <c r="SVX273" s="254"/>
      <c r="SVY273" s="254"/>
      <c r="SVZ273" s="254"/>
      <c r="SWA273" s="254"/>
      <c r="SWB273" s="254"/>
      <c r="SWC273" s="254"/>
      <c r="SWD273" s="254"/>
      <c r="SWE273" s="254"/>
      <c r="SWF273" s="254"/>
      <c r="SWG273" s="254"/>
      <c r="SWH273" s="254"/>
      <c r="SWI273" s="254"/>
      <c r="SWJ273" s="254"/>
      <c r="SWK273" s="254"/>
      <c r="SWL273" s="254"/>
      <c r="SWM273" s="254"/>
      <c r="SWN273" s="254"/>
      <c r="SWO273" s="254"/>
      <c r="SWP273" s="254"/>
      <c r="SWQ273" s="254"/>
      <c r="SWR273" s="254"/>
      <c r="SWS273" s="254"/>
      <c r="SWT273" s="254"/>
      <c r="SWU273" s="254"/>
      <c r="SWV273" s="254"/>
      <c r="SWW273" s="254"/>
      <c r="SWX273" s="254"/>
      <c r="SWY273" s="254"/>
      <c r="SWZ273" s="254"/>
      <c r="SXA273" s="254"/>
      <c r="SXB273" s="254"/>
      <c r="SXC273" s="254"/>
      <c r="SXD273" s="254"/>
      <c r="SXE273" s="254"/>
      <c r="SXF273" s="254"/>
      <c r="SXG273" s="254"/>
      <c r="SXH273" s="254"/>
      <c r="SXI273" s="254"/>
      <c r="SXJ273" s="254"/>
      <c r="SXK273" s="254"/>
      <c r="SXL273" s="254"/>
      <c r="SXM273" s="254"/>
      <c r="SXN273" s="254"/>
      <c r="SXO273" s="254"/>
      <c r="SXP273" s="254"/>
      <c r="SXQ273" s="254"/>
      <c r="SXR273" s="254"/>
      <c r="SXS273" s="254"/>
      <c r="SXT273" s="254"/>
      <c r="SXU273" s="254"/>
      <c r="SXV273" s="254"/>
      <c r="SXW273" s="254"/>
      <c r="SXX273" s="254"/>
      <c r="SXY273" s="254"/>
      <c r="SXZ273" s="254"/>
      <c r="SYA273" s="254"/>
      <c r="SYB273" s="254"/>
      <c r="SYC273" s="254"/>
      <c r="SYD273" s="254"/>
      <c r="SYE273" s="254"/>
      <c r="SYF273" s="254"/>
      <c r="SYG273" s="254"/>
      <c r="SYH273" s="254"/>
      <c r="SYI273" s="254"/>
      <c r="SYJ273" s="254"/>
      <c r="SYK273" s="254"/>
      <c r="SYL273" s="254"/>
      <c r="SYM273" s="254"/>
      <c r="SYN273" s="254"/>
      <c r="SYO273" s="254"/>
      <c r="SYP273" s="254"/>
      <c r="SYQ273" s="254"/>
      <c r="SYR273" s="254"/>
      <c r="SYS273" s="254"/>
      <c r="SYT273" s="254"/>
      <c r="SYU273" s="254"/>
      <c r="SYV273" s="254"/>
      <c r="SYW273" s="254"/>
      <c r="SYX273" s="254"/>
      <c r="SYY273" s="254"/>
      <c r="SYZ273" s="254"/>
      <c r="SZA273" s="254"/>
      <c r="SZB273" s="254"/>
      <c r="SZC273" s="254"/>
      <c r="SZD273" s="254"/>
      <c r="SZE273" s="254"/>
      <c r="SZF273" s="254"/>
      <c r="SZG273" s="254"/>
      <c r="SZH273" s="254"/>
      <c r="SZI273" s="254"/>
      <c r="SZJ273" s="254"/>
      <c r="SZK273" s="254"/>
      <c r="SZL273" s="254"/>
      <c r="SZM273" s="254"/>
      <c r="SZN273" s="254"/>
      <c r="SZO273" s="254"/>
      <c r="SZP273" s="254"/>
      <c r="SZQ273" s="254"/>
      <c r="SZR273" s="254"/>
      <c r="SZS273" s="254"/>
      <c r="SZT273" s="254"/>
      <c r="SZU273" s="254"/>
      <c r="SZV273" s="254"/>
      <c r="SZW273" s="254"/>
      <c r="SZX273" s="254"/>
      <c r="SZY273" s="254"/>
      <c r="SZZ273" s="254"/>
      <c r="TAA273" s="254"/>
      <c r="TAB273" s="254"/>
      <c r="TAC273" s="254"/>
      <c r="TAD273" s="254"/>
      <c r="TAE273" s="254"/>
      <c r="TAF273" s="254"/>
      <c r="TAG273" s="254"/>
      <c r="TAH273" s="254"/>
      <c r="TAI273" s="254"/>
      <c r="TAJ273" s="254"/>
      <c r="TAK273" s="254"/>
      <c r="TAL273" s="254"/>
      <c r="TAM273" s="254"/>
      <c r="TAN273" s="254"/>
      <c r="TAO273" s="254"/>
      <c r="TAP273" s="254"/>
      <c r="TAQ273" s="254"/>
      <c r="TAR273" s="254"/>
      <c r="TAS273" s="254"/>
      <c r="TAT273" s="254"/>
      <c r="TAU273" s="254"/>
      <c r="TAV273" s="254"/>
      <c r="TAW273" s="254"/>
      <c r="TAX273" s="254"/>
      <c r="TAY273" s="254"/>
      <c r="TAZ273" s="254"/>
      <c r="TBA273" s="254"/>
      <c r="TBB273" s="254"/>
      <c r="TBC273" s="254"/>
      <c r="TBD273" s="254"/>
      <c r="TBE273" s="254"/>
      <c r="TBF273" s="254"/>
      <c r="TBG273" s="254"/>
      <c r="TBH273" s="254"/>
      <c r="TBI273" s="254"/>
      <c r="TBJ273" s="254"/>
      <c r="TBK273" s="254"/>
      <c r="TBL273" s="254"/>
      <c r="TBM273" s="254"/>
      <c r="TBN273" s="254"/>
      <c r="TBO273" s="254"/>
      <c r="TBP273" s="254"/>
      <c r="TBQ273" s="254"/>
      <c r="TBR273" s="254"/>
      <c r="TBS273" s="254"/>
      <c r="TBT273" s="254"/>
      <c r="TBU273" s="254"/>
      <c r="TBV273" s="254"/>
      <c r="TBW273" s="254"/>
      <c r="TBX273" s="254"/>
      <c r="TBY273" s="254"/>
      <c r="TBZ273" s="254"/>
      <c r="TCA273" s="254"/>
      <c r="TCB273" s="254"/>
      <c r="TCC273" s="254"/>
      <c r="TCD273" s="254"/>
      <c r="TCE273" s="254"/>
      <c r="TCF273" s="254"/>
      <c r="TCG273" s="254"/>
      <c r="TCH273" s="254"/>
      <c r="TCI273" s="254"/>
      <c r="TCJ273" s="254"/>
      <c r="TCK273" s="254"/>
      <c r="TCL273" s="254"/>
      <c r="TCM273" s="254"/>
      <c r="TCN273" s="254"/>
      <c r="TCO273" s="254"/>
      <c r="TCP273" s="254"/>
      <c r="TCQ273" s="254"/>
      <c r="TCR273" s="254"/>
      <c r="TCS273" s="254"/>
      <c r="TCT273" s="254"/>
      <c r="TCU273" s="254"/>
      <c r="TCV273" s="254"/>
      <c r="TCW273" s="254"/>
      <c r="TCX273" s="254"/>
      <c r="TCY273" s="254"/>
      <c r="TCZ273" s="254"/>
      <c r="TDA273" s="254"/>
      <c r="TDB273" s="254"/>
      <c r="TDC273" s="254"/>
      <c r="TDD273" s="254"/>
      <c r="TDE273" s="254"/>
      <c r="TDF273" s="254"/>
      <c r="TDG273" s="254"/>
      <c r="TDH273" s="254"/>
      <c r="TDI273" s="254"/>
      <c r="TDJ273" s="254"/>
      <c r="TDK273" s="254"/>
      <c r="TDL273" s="254"/>
      <c r="TDM273" s="254"/>
      <c r="TDN273" s="254"/>
      <c r="TDO273" s="254"/>
      <c r="TDP273" s="254"/>
      <c r="TDQ273" s="254"/>
      <c r="TDR273" s="254"/>
      <c r="TDS273" s="254"/>
      <c r="TDT273" s="254"/>
      <c r="TDU273" s="254"/>
      <c r="TDV273" s="254"/>
      <c r="TDW273" s="254"/>
      <c r="TDX273" s="254"/>
      <c r="TDY273" s="254"/>
      <c r="TDZ273" s="254"/>
      <c r="TEA273" s="254"/>
      <c r="TEB273" s="254"/>
      <c r="TEC273" s="254"/>
      <c r="TED273" s="254"/>
      <c r="TEE273" s="254"/>
      <c r="TEF273" s="254"/>
      <c r="TEG273" s="254"/>
      <c r="TEH273" s="254"/>
      <c r="TEI273" s="254"/>
      <c r="TEJ273" s="254"/>
      <c r="TEK273" s="254"/>
      <c r="TEL273" s="254"/>
      <c r="TEM273" s="254"/>
      <c r="TEN273" s="254"/>
      <c r="TEO273" s="254"/>
      <c r="TEP273" s="254"/>
      <c r="TEQ273" s="254"/>
      <c r="TER273" s="254"/>
      <c r="TES273" s="254"/>
      <c r="TET273" s="254"/>
      <c r="TEU273" s="254"/>
      <c r="TEV273" s="254"/>
      <c r="TEW273" s="254"/>
      <c r="TEX273" s="254"/>
      <c r="TEY273" s="254"/>
      <c r="TEZ273" s="254"/>
      <c r="TFA273" s="254"/>
      <c r="TFB273" s="254"/>
      <c r="TFC273" s="254"/>
      <c r="TFD273" s="254"/>
      <c r="TFE273" s="254"/>
      <c r="TFF273" s="254"/>
      <c r="TFG273" s="254"/>
      <c r="TFH273" s="254"/>
      <c r="TFI273" s="254"/>
      <c r="TFJ273" s="254"/>
      <c r="TFK273" s="254"/>
      <c r="TFL273" s="254"/>
      <c r="TFM273" s="254"/>
      <c r="TFN273" s="254"/>
      <c r="TFO273" s="254"/>
      <c r="TFP273" s="254"/>
      <c r="TFQ273" s="254"/>
      <c r="TFR273" s="254"/>
      <c r="TFS273" s="254"/>
      <c r="TFT273" s="254"/>
      <c r="TFU273" s="254"/>
      <c r="TFV273" s="254"/>
      <c r="TFW273" s="254"/>
      <c r="TFX273" s="254"/>
      <c r="TFY273" s="254"/>
      <c r="TFZ273" s="254"/>
      <c r="TGA273" s="254"/>
      <c r="TGB273" s="254"/>
      <c r="TGC273" s="254"/>
      <c r="TGD273" s="254"/>
      <c r="TGE273" s="254"/>
      <c r="TGF273" s="254"/>
      <c r="TGG273" s="254"/>
      <c r="TGH273" s="254"/>
      <c r="TGI273" s="254"/>
      <c r="TGJ273" s="254"/>
      <c r="TGK273" s="254"/>
      <c r="TGL273" s="254"/>
      <c r="TGM273" s="254"/>
      <c r="TGN273" s="254"/>
      <c r="TGO273" s="254"/>
      <c r="TGP273" s="254"/>
      <c r="TGQ273" s="254"/>
      <c r="TGR273" s="254"/>
      <c r="TGS273" s="254"/>
      <c r="TGT273" s="254"/>
      <c r="TGU273" s="254"/>
      <c r="TGV273" s="254"/>
      <c r="TGW273" s="254"/>
      <c r="TGX273" s="254"/>
      <c r="TGY273" s="254"/>
      <c r="TGZ273" s="254"/>
      <c r="THA273" s="254"/>
      <c r="THB273" s="254"/>
      <c r="THC273" s="254"/>
      <c r="THD273" s="254"/>
      <c r="THE273" s="254"/>
      <c r="THF273" s="254"/>
      <c r="THG273" s="254"/>
      <c r="THH273" s="254"/>
      <c r="THI273" s="254"/>
      <c r="THJ273" s="254"/>
      <c r="THK273" s="254"/>
      <c r="THL273" s="254"/>
      <c r="THM273" s="254"/>
      <c r="THN273" s="254"/>
      <c r="THO273" s="254"/>
      <c r="THP273" s="254"/>
      <c r="THQ273" s="254"/>
      <c r="THR273" s="254"/>
      <c r="THS273" s="254"/>
      <c r="THT273" s="254"/>
      <c r="THU273" s="254"/>
      <c r="THV273" s="254"/>
      <c r="THW273" s="254"/>
      <c r="THX273" s="254"/>
      <c r="THY273" s="254"/>
      <c r="THZ273" s="254"/>
      <c r="TIA273" s="254"/>
      <c r="TIB273" s="254"/>
      <c r="TIC273" s="254"/>
      <c r="TID273" s="254"/>
      <c r="TIE273" s="254"/>
      <c r="TIF273" s="254"/>
      <c r="TIG273" s="254"/>
      <c r="TIH273" s="254"/>
      <c r="TII273" s="254"/>
      <c r="TIJ273" s="254"/>
      <c r="TIK273" s="254"/>
      <c r="TIL273" s="254"/>
      <c r="TIM273" s="254"/>
      <c r="TIN273" s="254"/>
      <c r="TIO273" s="254"/>
      <c r="TIP273" s="254"/>
      <c r="TIQ273" s="254"/>
      <c r="TIR273" s="254"/>
      <c r="TIS273" s="254"/>
      <c r="TIT273" s="254"/>
      <c r="TIU273" s="254"/>
      <c r="TIV273" s="254"/>
      <c r="TIW273" s="254"/>
      <c r="TIX273" s="254"/>
      <c r="TIY273" s="254"/>
      <c r="TIZ273" s="254"/>
      <c r="TJA273" s="254"/>
      <c r="TJB273" s="254"/>
      <c r="TJC273" s="254"/>
      <c r="TJD273" s="254"/>
      <c r="TJE273" s="254"/>
      <c r="TJF273" s="254"/>
      <c r="TJG273" s="254"/>
      <c r="TJH273" s="254"/>
      <c r="TJI273" s="254"/>
      <c r="TJJ273" s="254"/>
      <c r="TJK273" s="254"/>
      <c r="TJL273" s="254"/>
      <c r="TJM273" s="254"/>
      <c r="TJN273" s="254"/>
      <c r="TJO273" s="254"/>
      <c r="TJP273" s="254"/>
      <c r="TJQ273" s="254"/>
      <c r="TJR273" s="254"/>
      <c r="TJS273" s="254"/>
      <c r="TJT273" s="254"/>
      <c r="TJU273" s="254"/>
      <c r="TJV273" s="254"/>
      <c r="TJW273" s="254"/>
      <c r="TJX273" s="254"/>
      <c r="TJY273" s="254"/>
      <c r="TJZ273" s="254"/>
      <c r="TKA273" s="254"/>
      <c r="TKB273" s="254"/>
      <c r="TKC273" s="254"/>
      <c r="TKD273" s="254"/>
      <c r="TKE273" s="254"/>
      <c r="TKF273" s="254"/>
      <c r="TKG273" s="254"/>
      <c r="TKH273" s="254"/>
      <c r="TKI273" s="254"/>
      <c r="TKJ273" s="254"/>
      <c r="TKK273" s="254"/>
      <c r="TKL273" s="254"/>
      <c r="TKM273" s="254"/>
      <c r="TKN273" s="254"/>
      <c r="TKO273" s="254"/>
      <c r="TKP273" s="254"/>
      <c r="TKQ273" s="254"/>
      <c r="TKR273" s="254"/>
      <c r="TKS273" s="254"/>
      <c r="TKT273" s="254"/>
      <c r="TKU273" s="254"/>
      <c r="TKV273" s="254"/>
      <c r="TKW273" s="254"/>
      <c r="TKX273" s="254"/>
      <c r="TKY273" s="254"/>
      <c r="TKZ273" s="254"/>
      <c r="TLA273" s="254"/>
      <c r="TLB273" s="254"/>
      <c r="TLC273" s="254"/>
      <c r="TLD273" s="254"/>
      <c r="TLE273" s="254"/>
      <c r="TLF273" s="254"/>
      <c r="TLG273" s="254"/>
      <c r="TLH273" s="254"/>
      <c r="TLI273" s="254"/>
      <c r="TLJ273" s="254"/>
      <c r="TLK273" s="254"/>
      <c r="TLL273" s="254"/>
      <c r="TLM273" s="254"/>
      <c r="TLN273" s="254"/>
      <c r="TLO273" s="254"/>
      <c r="TLP273" s="254"/>
      <c r="TLQ273" s="254"/>
      <c r="TLR273" s="254"/>
      <c r="TLS273" s="254"/>
      <c r="TLT273" s="254"/>
      <c r="TLU273" s="254"/>
      <c r="TLV273" s="254"/>
      <c r="TLW273" s="254"/>
      <c r="TLX273" s="254"/>
      <c r="TLY273" s="254"/>
      <c r="TLZ273" s="254"/>
      <c r="TMA273" s="254"/>
      <c r="TMB273" s="254"/>
      <c r="TMC273" s="254"/>
      <c r="TMD273" s="254"/>
      <c r="TME273" s="254"/>
      <c r="TMF273" s="254"/>
      <c r="TMG273" s="254"/>
      <c r="TMH273" s="254"/>
      <c r="TMI273" s="254"/>
      <c r="TMJ273" s="254"/>
      <c r="TMK273" s="254"/>
      <c r="TML273" s="254"/>
      <c r="TMM273" s="254"/>
      <c r="TMN273" s="254"/>
      <c r="TMO273" s="254"/>
      <c r="TMP273" s="254"/>
      <c r="TMQ273" s="254"/>
      <c r="TMR273" s="254"/>
      <c r="TMS273" s="254"/>
      <c r="TMT273" s="254"/>
      <c r="TMU273" s="254"/>
      <c r="TMV273" s="254"/>
      <c r="TMW273" s="254"/>
      <c r="TMX273" s="254"/>
      <c r="TMY273" s="254"/>
      <c r="TMZ273" s="254"/>
      <c r="TNA273" s="254"/>
      <c r="TNB273" s="254"/>
      <c r="TNC273" s="254"/>
      <c r="TND273" s="254"/>
      <c r="TNE273" s="254"/>
      <c r="TNF273" s="254"/>
      <c r="TNG273" s="254"/>
      <c r="TNH273" s="254"/>
      <c r="TNI273" s="254"/>
      <c r="TNJ273" s="254"/>
      <c r="TNK273" s="254"/>
      <c r="TNL273" s="254"/>
      <c r="TNM273" s="254"/>
      <c r="TNN273" s="254"/>
      <c r="TNO273" s="254"/>
      <c r="TNP273" s="254"/>
      <c r="TNQ273" s="254"/>
      <c r="TNR273" s="254"/>
      <c r="TNS273" s="254"/>
      <c r="TNT273" s="254"/>
      <c r="TNU273" s="254"/>
      <c r="TNV273" s="254"/>
      <c r="TNW273" s="254"/>
      <c r="TNX273" s="254"/>
      <c r="TNY273" s="254"/>
      <c r="TNZ273" s="254"/>
      <c r="TOA273" s="254"/>
      <c r="TOB273" s="254"/>
      <c r="TOC273" s="254"/>
      <c r="TOD273" s="254"/>
      <c r="TOE273" s="254"/>
      <c r="TOF273" s="254"/>
      <c r="TOG273" s="254"/>
      <c r="TOH273" s="254"/>
      <c r="TOI273" s="254"/>
      <c r="TOJ273" s="254"/>
      <c r="TOK273" s="254"/>
      <c r="TOL273" s="254"/>
      <c r="TOM273" s="254"/>
      <c r="TON273" s="254"/>
      <c r="TOO273" s="254"/>
      <c r="TOP273" s="254"/>
      <c r="TOQ273" s="254"/>
      <c r="TOR273" s="254"/>
      <c r="TOS273" s="254"/>
      <c r="TOT273" s="254"/>
      <c r="TOU273" s="254"/>
      <c r="TOV273" s="254"/>
      <c r="TOW273" s="254"/>
      <c r="TOX273" s="254"/>
      <c r="TOY273" s="254"/>
      <c r="TOZ273" s="254"/>
      <c r="TPA273" s="254"/>
      <c r="TPB273" s="254"/>
      <c r="TPC273" s="254"/>
      <c r="TPD273" s="254"/>
      <c r="TPE273" s="254"/>
      <c r="TPF273" s="254"/>
      <c r="TPG273" s="254"/>
      <c r="TPH273" s="254"/>
      <c r="TPI273" s="254"/>
      <c r="TPJ273" s="254"/>
      <c r="TPK273" s="254"/>
      <c r="TPL273" s="254"/>
      <c r="TPM273" s="254"/>
      <c r="TPN273" s="254"/>
      <c r="TPO273" s="254"/>
      <c r="TPP273" s="254"/>
      <c r="TPQ273" s="254"/>
      <c r="TPR273" s="254"/>
      <c r="TPS273" s="254"/>
      <c r="TPT273" s="254"/>
      <c r="TPU273" s="254"/>
      <c r="TPV273" s="254"/>
      <c r="TPW273" s="254"/>
      <c r="TPX273" s="254"/>
      <c r="TPY273" s="254"/>
      <c r="TPZ273" s="254"/>
      <c r="TQA273" s="254"/>
      <c r="TQB273" s="254"/>
      <c r="TQC273" s="254"/>
      <c r="TQD273" s="254"/>
      <c r="TQE273" s="254"/>
      <c r="TQF273" s="254"/>
      <c r="TQG273" s="254"/>
      <c r="TQH273" s="254"/>
      <c r="TQI273" s="254"/>
      <c r="TQJ273" s="254"/>
      <c r="TQK273" s="254"/>
      <c r="TQL273" s="254"/>
      <c r="TQM273" s="254"/>
      <c r="TQN273" s="254"/>
      <c r="TQO273" s="254"/>
      <c r="TQP273" s="254"/>
      <c r="TQQ273" s="254"/>
      <c r="TQR273" s="254"/>
      <c r="TQS273" s="254"/>
      <c r="TQT273" s="254"/>
      <c r="TQU273" s="254"/>
      <c r="TQV273" s="254"/>
      <c r="TQW273" s="254"/>
      <c r="TQX273" s="254"/>
      <c r="TQY273" s="254"/>
      <c r="TQZ273" s="254"/>
      <c r="TRA273" s="254"/>
      <c r="TRB273" s="254"/>
      <c r="TRC273" s="254"/>
      <c r="TRD273" s="254"/>
      <c r="TRE273" s="254"/>
      <c r="TRF273" s="254"/>
      <c r="TRG273" s="254"/>
      <c r="TRH273" s="254"/>
      <c r="TRI273" s="254"/>
      <c r="TRJ273" s="254"/>
      <c r="TRK273" s="254"/>
      <c r="TRL273" s="254"/>
      <c r="TRM273" s="254"/>
      <c r="TRN273" s="254"/>
      <c r="TRO273" s="254"/>
      <c r="TRP273" s="254"/>
      <c r="TRQ273" s="254"/>
      <c r="TRR273" s="254"/>
      <c r="TRS273" s="254"/>
      <c r="TRT273" s="254"/>
      <c r="TRU273" s="254"/>
      <c r="TRV273" s="254"/>
      <c r="TRW273" s="254"/>
      <c r="TRX273" s="254"/>
      <c r="TRY273" s="254"/>
      <c r="TRZ273" s="254"/>
      <c r="TSA273" s="254"/>
      <c r="TSB273" s="254"/>
      <c r="TSC273" s="254"/>
      <c r="TSD273" s="254"/>
      <c r="TSE273" s="254"/>
      <c r="TSF273" s="254"/>
      <c r="TSG273" s="254"/>
      <c r="TSH273" s="254"/>
      <c r="TSI273" s="254"/>
      <c r="TSJ273" s="254"/>
      <c r="TSK273" s="254"/>
      <c r="TSL273" s="254"/>
      <c r="TSM273" s="254"/>
      <c r="TSN273" s="254"/>
      <c r="TSO273" s="254"/>
      <c r="TSP273" s="254"/>
      <c r="TSQ273" s="254"/>
      <c r="TSR273" s="254"/>
      <c r="TSS273" s="254"/>
      <c r="TST273" s="254"/>
      <c r="TSU273" s="254"/>
      <c r="TSV273" s="254"/>
      <c r="TSW273" s="254"/>
      <c r="TSX273" s="254"/>
      <c r="TSY273" s="254"/>
      <c r="TSZ273" s="254"/>
      <c r="TTA273" s="254"/>
      <c r="TTB273" s="254"/>
      <c r="TTC273" s="254"/>
      <c r="TTD273" s="254"/>
      <c r="TTE273" s="254"/>
      <c r="TTF273" s="254"/>
      <c r="TTG273" s="254"/>
      <c r="TTH273" s="254"/>
      <c r="TTI273" s="254"/>
      <c r="TTJ273" s="254"/>
      <c r="TTK273" s="254"/>
      <c r="TTL273" s="254"/>
      <c r="TTM273" s="254"/>
      <c r="TTN273" s="254"/>
      <c r="TTO273" s="254"/>
      <c r="TTP273" s="254"/>
      <c r="TTQ273" s="254"/>
      <c r="TTR273" s="254"/>
      <c r="TTS273" s="254"/>
      <c r="TTT273" s="254"/>
      <c r="TTU273" s="254"/>
      <c r="TTV273" s="254"/>
      <c r="TTW273" s="254"/>
      <c r="TTX273" s="254"/>
      <c r="TTY273" s="254"/>
      <c r="TTZ273" s="254"/>
      <c r="TUA273" s="254"/>
      <c r="TUB273" s="254"/>
      <c r="TUC273" s="254"/>
      <c r="TUD273" s="254"/>
      <c r="TUE273" s="254"/>
      <c r="TUF273" s="254"/>
      <c r="TUG273" s="254"/>
      <c r="TUH273" s="254"/>
      <c r="TUI273" s="254"/>
      <c r="TUJ273" s="254"/>
      <c r="TUK273" s="254"/>
      <c r="TUL273" s="254"/>
      <c r="TUM273" s="254"/>
      <c r="TUN273" s="254"/>
      <c r="TUO273" s="254"/>
      <c r="TUP273" s="254"/>
      <c r="TUQ273" s="254"/>
      <c r="TUR273" s="254"/>
      <c r="TUS273" s="254"/>
      <c r="TUT273" s="254"/>
      <c r="TUU273" s="254"/>
      <c r="TUV273" s="254"/>
      <c r="TUW273" s="254"/>
      <c r="TUX273" s="254"/>
      <c r="TUY273" s="254"/>
      <c r="TUZ273" s="254"/>
      <c r="TVA273" s="254"/>
      <c r="TVB273" s="254"/>
      <c r="TVC273" s="254"/>
      <c r="TVD273" s="254"/>
      <c r="TVE273" s="254"/>
      <c r="TVF273" s="254"/>
      <c r="TVG273" s="254"/>
      <c r="TVH273" s="254"/>
      <c r="TVI273" s="254"/>
      <c r="TVJ273" s="254"/>
      <c r="TVK273" s="254"/>
      <c r="TVL273" s="254"/>
      <c r="TVM273" s="254"/>
      <c r="TVN273" s="254"/>
      <c r="TVO273" s="254"/>
      <c r="TVP273" s="254"/>
      <c r="TVQ273" s="254"/>
      <c r="TVR273" s="254"/>
      <c r="TVS273" s="254"/>
      <c r="TVT273" s="254"/>
      <c r="TVU273" s="254"/>
      <c r="TVV273" s="254"/>
      <c r="TVW273" s="254"/>
      <c r="TVX273" s="254"/>
      <c r="TVY273" s="254"/>
      <c r="TVZ273" s="254"/>
      <c r="TWA273" s="254"/>
      <c r="TWB273" s="254"/>
      <c r="TWC273" s="254"/>
      <c r="TWD273" s="254"/>
      <c r="TWE273" s="254"/>
      <c r="TWF273" s="254"/>
      <c r="TWG273" s="254"/>
      <c r="TWH273" s="254"/>
      <c r="TWI273" s="254"/>
      <c r="TWJ273" s="254"/>
      <c r="TWK273" s="254"/>
      <c r="TWL273" s="254"/>
      <c r="TWM273" s="254"/>
      <c r="TWN273" s="254"/>
      <c r="TWO273" s="254"/>
      <c r="TWP273" s="254"/>
      <c r="TWQ273" s="254"/>
      <c r="TWR273" s="254"/>
      <c r="TWS273" s="254"/>
      <c r="TWT273" s="254"/>
      <c r="TWU273" s="254"/>
      <c r="TWV273" s="254"/>
      <c r="TWW273" s="254"/>
      <c r="TWX273" s="254"/>
      <c r="TWY273" s="254"/>
      <c r="TWZ273" s="254"/>
      <c r="TXA273" s="254"/>
      <c r="TXB273" s="254"/>
      <c r="TXC273" s="254"/>
      <c r="TXD273" s="254"/>
      <c r="TXE273" s="254"/>
      <c r="TXF273" s="254"/>
      <c r="TXG273" s="254"/>
      <c r="TXH273" s="254"/>
      <c r="TXI273" s="254"/>
      <c r="TXJ273" s="254"/>
      <c r="TXK273" s="254"/>
      <c r="TXL273" s="254"/>
      <c r="TXM273" s="254"/>
      <c r="TXN273" s="254"/>
      <c r="TXO273" s="254"/>
      <c r="TXP273" s="254"/>
      <c r="TXQ273" s="254"/>
      <c r="TXR273" s="254"/>
      <c r="TXS273" s="254"/>
      <c r="TXT273" s="254"/>
      <c r="TXU273" s="254"/>
      <c r="TXV273" s="254"/>
      <c r="TXW273" s="254"/>
      <c r="TXX273" s="254"/>
      <c r="TXY273" s="254"/>
      <c r="TXZ273" s="254"/>
      <c r="TYA273" s="254"/>
      <c r="TYB273" s="254"/>
      <c r="TYC273" s="254"/>
      <c r="TYD273" s="254"/>
      <c r="TYE273" s="254"/>
      <c r="TYF273" s="254"/>
      <c r="TYG273" s="254"/>
      <c r="TYH273" s="254"/>
      <c r="TYI273" s="254"/>
      <c r="TYJ273" s="254"/>
      <c r="TYK273" s="254"/>
      <c r="TYL273" s="254"/>
      <c r="TYM273" s="254"/>
      <c r="TYN273" s="254"/>
      <c r="TYO273" s="254"/>
      <c r="TYP273" s="254"/>
      <c r="TYQ273" s="254"/>
      <c r="TYR273" s="254"/>
      <c r="TYS273" s="254"/>
      <c r="TYT273" s="254"/>
      <c r="TYU273" s="254"/>
      <c r="TYV273" s="254"/>
      <c r="TYW273" s="254"/>
      <c r="TYX273" s="254"/>
      <c r="TYY273" s="254"/>
      <c r="TYZ273" s="254"/>
      <c r="TZA273" s="254"/>
      <c r="TZB273" s="254"/>
      <c r="TZC273" s="254"/>
      <c r="TZD273" s="254"/>
      <c r="TZE273" s="254"/>
      <c r="TZF273" s="254"/>
      <c r="TZG273" s="254"/>
      <c r="TZH273" s="254"/>
      <c r="TZI273" s="254"/>
      <c r="TZJ273" s="254"/>
      <c r="TZK273" s="254"/>
      <c r="TZL273" s="254"/>
      <c r="TZM273" s="254"/>
      <c r="TZN273" s="254"/>
      <c r="TZO273" s="254"/>
      <c r="TZP273" s="254"/>
      <c r="TZQ273" s="254"/>
      <c r="TZR273" s="254"/>
      <c r="TZS273" s="254"/>
      <c r="TZT273" s="254"/>
      <c r="TZU273" s="254"/>
      <c r="TZV273" s="254"/>
      <c r="TZW273" s="254"/>
      <c r="TZX273" s="254"/>
      <c r="TZY273" s="254"/>
      <c r="TZZ273" s="254"/>
      <c r="UAA273" s="254"/>
      <c r="UAB273" s="254"/>
      <c r="UAC273" s="254"/>
      <c r="UAD273" s="254"/>
      <c r="UAE273" s="254"/>
      <c r="UAF273" s="254"/>
      <c r="UAG273" s="254"/>
      <c r="UAH273" s="254"/>
      <c r="UAI273" s="254"/>
      <c r="UAJ273" s="254"/>
      <c r="UAK273" s="254"/>
      <c r="UAL273" s="254"/>
      <c r="UAM273" s="254"/>
      <c r="UAN273" s="254"/>
      <c r="UAO273" s="254"/>
      <c r="UAP273" s="254"/>
      <c r="UAQ273" s="254"/>
      <c r="UAR273" s="254"/>
      <c r="UAS273" s="254"/>
      <c r="UAT273" s="254"/>
      <c r="UAU273" s="254"/>
      <c r="UAV273" s="254"/>
      <c r="UAW273" s="254"/>
      <c r="UAX273" s="254"/>
      <c r="UAY273" s="254"/>
      <c r="UAZ273" s="254"/>
      <c r="UBA273" s="254"/>
      <c r="UBB273" s="254"/>
      <c r="UBC273" s="254"/>
      <c r="UBD273" s="254"/>
      <c r="UBE273" s="254"/>
      <c r="UBF273" s="254"/>
      <c r="UBG273" s="254"/>
      <c r="UBH273" s="254"/>
      <c r="UBI273" s="254"/>
      <c r="UBJ273" s="254"/>
      <c r="UBK273" s="254"/>
      <c r="UBL273" s="254"/>
      <c r="UBM273" s="254"/>
      <c r="UBN273" s="254"/>
      <c r="UBO273" s="254"/>
      <c r="UBP273" s="254"/>
      <c r="UBQ273" s="254"/>
      <c r="UBR273" s="254"/>
      <c r="UBS273" s="254"/>
      <c r="UBT273" s="254"/>
      <c r="UBU273" s="254"/>
      <c r="UBV273" s="254"/>
      <c r="UBW273" s="254"/>
      <c r="UBX273" s="254"/>
      <c r="UBY273" s="254"/>
      <c r="UBZ273" s="254"/>
      <c r="UCA273" s="254"/>
      <c r="UCB273" s="254"/>
      <c r="UCC273" s="254"/>
      <c r="UCD273" s="254"/>
      <c r="UCE273" s="254"/>
      <c r="UCF273" s="254"/>
      <c r="UCG273" s="254"/>
      <c r="UCH273" s="254"/>
      <c r="UCI273" s="254"/>
      <c r="UCJ273" s="254"/>
      <c r="UCK273" s="254"/>
      <c r="UCL273" s="254"/>
      <c r="UCM273" s="254"/>
      <c r="UCN273" s="254"/>
      <c r="UCO273" s="254"/>
      <c r="UCP273" s="254"/>
      <c r="UCQ273" s="254"/>
      <c r="UCR273" s="254"/>
      <c r="UCS273" s="254"/>
      <c r="UCT273" s="254"/>
      <c r="UCU273" s="254"/>
      <c r="UCV273" s="254"/>
      <c r="UCW273" s="254"/>
      <c r="UCX273" s="254"/>
      <c r="UCY273" s="254"/>
      <c r="UCZ273" s="254"/>
      <c r="UDA273" s="254"/>
      <c r="UDB273" s="254"/>
      <c r="UDC273" s="254"/>
      <c r="UDD273" s="254"/>
      <c r="UDE273" s="254"/>
      <c r="UDF273" s="254"/>
      <c r="UDG273" s="254"/>
      <c r="UDH273" s="254"/>
      <c r="UDI273" s="254"/>
      <c r="UDJ273" s="254"/>
      <c r="UDK273" s="254"/>
      <c r="UDL273" s="254"/>
      <c r="UDM273" s="254"/>
      <c r="UDN273" s="254"/>
      <c r="UDO273" s="254"/>
      <c r="UDP273" s="254"/>
      <c r="UDQ273" s="254"/>
      <c r="UDR273" s="254"/>
      <c r="UDS273" s="254"/>
      <c r="UDT273" s="254"/>
      <c r="UDU273" s="254"/>
      <c r="UDV273" s="254"/>
      <c r="UDW273" s="254"/>
      <c r="UDX273" s="254"/>
      <c r="UDY273" s="254"/>
      <c r="UDZ273" s="254"/>
      <c r="UEA273" s="254"/>
      <c r="UEB273" s="254"/>
      <c r="UEC273" s="254"/>
      <c r="UED273" s="254"/>
      <c r="UEE273" s="254"/>
      <c r="UEF273" s="254"/>
      <c r="UEG273" s="254"/>
      <c r="UEH273" s="254"/>
      <c r="UEI273" s="254"/>
      <c r="UEJ273" s="254"/>
      <c r="UEK273" s="254"/>
      <c r="UEL273" s="254"/>
      <c r="UEM273" s="254"/>
      <c r="UEN273" s="254"/>
      <c r="UEO273" s="254"/>
      <c r="UEP273" s="254"/>
      <c r="UEQ273" s="254"/>
      <c r="UER273" s="254"/>
      <c r="UES273" s="254"/>
      <c r="UET273" s="254"/>
      <c r="UEU273" s="254"/>
      <c r="UEV273" s="254"/>
      <c r="UEW273" s="254"/>
      <c r="UEX273" s="254"/>
      <c r="UEY273" s="254"/>
      <c r="UEZ273" s="254"/>
      <c r="UFA273" s="254"/>
      <c r="UFB273" s="254"/>
      <c r="UFC273" s="254"/>
      <c r="UFD273" s="254"/>
      <c r="UFE273" s="254"/>
      <c r="UFF273" s="254"/>
      <c r="UFG273" s="254"/>
      <c r="UFH273" s="254"/>
      <c r="UFI273" s="254"/>
      <c r="UFJ273" s="254"/>
      <c r="UFK273" s="254"/>
      <c r="UFL273" s="254"/>
      <c r="UFM273" s="254"/>
      <c r="UFN273" s="254"/>
      <c r="UFO273" s="254"/>
      <c r="UFP273" s="254"/>
      <c r="UFQ273" s="254"/>
      <c r="UFR273" s="254"/>
      <c r="UFS273" s="254"/>
      <c r="UFT273" s="254"/>
      <c r="UFU273" s="254"/>
      <c r="UFV273" s="254"/>
      <c r="UFW273" s="254"/>
      <c r="UFX273" s="254"/>
      <c r="UFY273" s="254"/>
      <c r="UFZ273" s="254"/>
      <c r="UGA273" s="254"/>
      <c r="UGB273" s="254"/>
      <c r="UGC273" s="254"/>
      <c r="UGD273" s="254"/>
      <c r="UGE273" s="254"/>
      <c r="UGF273" s="254"/>
      <c r="UGG273" s="254"/>
      <c r="UGH273" s="254"/>
      <c r="UGI273" s="254"/>
      <c r="UGJ273" s="254"/>
      <c r="UGK273" s="254"/>
      <c r="UGL273" s="254"/>
      <c r="UGM273" s="254"/>
      <c r="UGN273" s="254"/>
      <c r="UGO273" s="254"/>
      <c r="UGP273" s="254"/>
      <c r="UGQ273" s="254"/>
      <c r="UGR273" s="254"/>
      <c r="UGS273" s="254"/>
      <c r="UGT273" s="254"/>
      <c r="UGU273" s="254"/>
      <c r="UGV273" s="254"/>
      <c r="UGW273" s="254"/>
      <c r="UGX273" s="254"/>
      <c r="UGY273" s="254"/>
      <c r="UGZ273" s="254"/>
      <c r="UHA273" s="254"/>
      <c r="UHB273" s="254"/>
      <c r="UHC273" s="254"/>
      <c r="UHD273" s="254"/>
      <c r="UHE273" s="254"/>
      <c r="UHF273" s="254"/>
      <c r="UHG273" s="254"/>
      <c r="UHH273" s="254"/>
      <c r="UHI273" s="254"/>
      <c r="UHJ273" s="254"/>
      <c r="UHK273" s="254"/>
      <c r="UHL273" s="254"/>
      <c r="UHM273" s="254"/>
      <c r="UHN273" s="254"/>
      <c r="UHO273" s="254"/>
      <c r="UHP273" s="254"/>
      <c r="UHQ273" s="254"/>
      <c r="UHR273" s="254"/>
      <c r="UHS273" s="254"/>
      <c r="UHT273" s="254"/>
      <c r="UHU273" s="254"/>
      <c r="UHV273" s="254"/>
      <c r="UHW273" s="254"/>
      <c r="UHX273" s="254"/>
      <c r="UHY273" s="254"/>
      <c r="UHZ273" s="254"/>
      <c r="UIA273" s="254"/>
      <c r="UIB273" s="254"/>
      <c r="UIC273" s="254"/>
      <c r="UID273" s="254"/>
      <c r="UIE273" s="254"/>
      <c r="UIF273" s="254"/>
      <c r="UIG273" s="254"/>
      <c r="UIH273" s="254"/>
      <c r="UII273" s="254"/>
      <c r="UIJ273" s="254"/>
      <c r="UIK273" s="254"/>
      <c r="UIL273" s="254"/>
      <c r="UIM273" s="254"/>
      <c r="UIN273" s="254"/>
      <c r="UIO273" s="254"/>
      <c r="UIP273" s="254"/>
      <c r="UIQ273" s="254"/>
      <c r="UIR273" s="254"/>
      <c r="UIS273" s="254"/>
      <c r="UIT273" s="254"/>
      <c r="UIU273" s="254"/>
      <c r="UIV273" s="254"/>
      <c r="UIW273" s="254"/>
      <c r="UIX273" s="254"/>
      <c r="UIY273" s="254"/>
      <c r="UIZ273" s="254"/>
      <c r="UJA273" s="254"/>
      <c r="UJB273" s="254"/>
      <c r="UJC273" s="254"/>
      <c r="UJD273" s="254"/>
      <c r="UJE273" s="254"/>
      <c r="UJF273" s="254"/>
      <c r="UJG273" s="254"/>
      <c r="UJH273" s="254"/>
      <c r="UJI273" s="254"/>
      <c r="UJJ273" s="254"/>
      <c r="UJK273" s="254"/>
      <c r="UJL273" s="254"/>
      <c r="UJM273" s="254"/>
      <c r="UJN273" s="254"/>
      <c r="UJO273" s="254"/>
      <c r="UJP273" s="254"/>
      <c r="UJQ273" s="254"/>
      <c r="UJR273" s="254"/>
      <c r="UJS273" s="254"/>
      <c r="UJT273" s="254"/>
      <c r="UJU273" s="254"/>
      <c r="UJV273" s="254"/>
      <c r="UJW273" s="254"/>
      <c r="UJX273" s="254"/>
      <c r="UJY273" s="254"/>
      <c r="UJZ273" s="254"/>
      <c r="UKA273" s="254"/>
      <c r="UKB273" s="254"/>
      <c r="UKC273" s="254"/>
      <c r="UKD273" s="254"/>
      <c r="UKE273" s="254"/>
      <c r="UKF273" s="254"/>
      <c r="UKG273" s="254"/>
      <c r="UKH273" s="254"/>
      <c r="UKI273" s="254"/>
      <c r="UKJ273" s="254"/>
      <c r="UKK273" s="254"/>
      <c r="UKL273" s="254"/>
      <c r="UKM273" s="254"/>
      <c r="UKN273" s="254"/>
      <c r="UKO273" s="254"/>
      <c r="UKP273" s="254"/>
      <c r="UKQ273" s="254"/>
      <c r="UKR273" s="254"/>
      <c r="UKS273" s="254"/>
      <c r="UKT273" s="254"/>
      <c r="UKU273" s="254"/>
      <c r="UKV273" s="254"/>
      <c r="UKW273" s="254"/>
      <c r="UKX273" s="254"/>
      <c r="UKY273" s="254"/>
      <c r="UKZ273" s="254"/>
      <c r="ULA273" s="254"/>
      <c r="ULB273" s="254"/>
      <c r="ULC273" s="254"/>
      <c r="ULD273" s="254"/>
      <c r="ULE273" s="254"/>
      <c r="ULF273" s="254"/>
      <c r="ULG273" s="254"/>
      <c r="ULH273" s="254"/>
      <c r="ULI273" s="254"/>
      <c r="ULJ273" s="254"/>
      <c r="ULK273" s="254"/>
      <c r="ULL273" s="254"/>
      <c r="ULM273" s="254"/>
      <c r="ULN273" s="254"/>
      <c r="ULO273" s="254"/>
      <c r="ULP273" s="254"/>
      <c r="ULQ273" s="254"/>
      <c r="ULR273" s="254"/>
      <c r="ULS273" s="254"/>
      <c r="ULT273" s="254"/>
      <c r="ULU273" s="254"/>
      <c r="ULV273" s="254"/>
      <c r="ULW273" s="254"/>
      <c r="ULX273" s="254"/>
      <c r="ULY273" s="254"/>
      <c r="ULZ273" s="254"/>
      <c r="UMA273" s="254"/>
      <c r="UMB273" s="254"/>
      <c r="UMC273" s="254"/>
      <c r="UMD273" s="254"/>
      <c r="UME273" s="254"/>
      <c r="UMF273" s="254"/>
      <c r="UMG273" s="254"/>
      <c r="UMH273" s="254"/>
      <c r="UMI273" s="254"/>
      <c r="UMJ273" s="254"/>
      <c r="UMK273" s="254"/>
      <c r="UML273" s="254"/>
      <c r="UMM273" s="254"/>
      <c r="UMN273" s="254"/>
      <c r="UMO273" s="254"/>
      <c r="UMP273" s="254"/>
      <c r="UMQ273" s="254"/>
      <c r="UMR273" s="254"/>
      <c r="UMS273" s="254"/>
      <c r="UMT273" s="254"/>
      <c r="UMU273" s="254"/>
      <c r="UMV273" s="254"/>
      <c r="UMW273" s="254"/>
      <c r="UMX273" s="254"/>
      <c r="UMY273" s="254"/>
      <c r="UMZ273" s="254"/>
      <c r="UNA273" s="254"/>
      <c r="UNB273" s="254"/>
      <c r="UNC273" s="254"/>
      <c r="UND273" s="254"/>
      <c r="UNE273" s="254"/>
      <c r="UNF273" s="254"/>
      <c r="UNG273" s="254"/>
      <c r="UNH273" s="254"/>
      <c r="UNI273" s="254"/>
      <c r="UNJ273" s="254"/>
      <c r="UNK273" s="254"/>
      <c r="UNL273" s="254"/>
      <c r="UNM273" s="254"/>
      <c r="UNN273" s="254"/>
      <c r="UNO273" s="254"/>
      <c r="UNP273" s="254"/>
      <c r="UNQ273" s="254"/>
      <c r="UNR273" s="254"/>
      <c r="UNS273" s="254"/>
      <c r="UNT273" s="254"/>
      <c r="UNU273" s="254"/>
      <c r="UNV273" s="254"/>
      <c r="UNW273" s="254"/>
      <c r="UNX273" s="254"/>
      <c r="UNY273" s="254"/>
      <c r="UNZ273" s="254"/>
      <c r="UOA273" s="254"/>
      <c r="UOB273" s="254"/>
      <c r="UOC273" s="254"/>
      <c r="UOD273" s="254"/>
      <c r="UOE273" s="254"/>
      <c r="UOF273" s="254"/>
      <c r="UOG273" s="254"/>
      <c r="UOH273" s="254"/>
      <c r="UOI273" s="254"/>
      <c r="UOJ273" s="254"/>
      <c r="UOK273" s="254"/>
      <c r="UOL273" s="254"/>
      <c r="UOM273" s="254"/>
      <c r="UON273" s="254"/>
      <c r="UOO273" s="254"/>
      <c r="UOP273" s="254"/>
      <c r="UOQ273" s="254"/>
      <c r="UOR273" s="254"/>
      <c r="UOS273" s="254"/>
      <c r="UOT273" s="254"/>
      <c r="UOU273" s="254"/>
      <c r="UOV273" s="254"/>
      <c r="UOW273" s="254"/>
      <c r="UOX273" s="254"/>
      <c r="UOY273" s="254"/>
      <c r="UOZ273" s="254"/>
      <c r="UPA273" s="254"/>
      <c r="UPB273" s="254"/>
      <c r="UPC273" s="254"/>
      <c r="UPD273" s="254"/>
      <c r="UPE273" s="254"/>
      <c r="UPF273" s="254"/>
      <c r="UPG273" s="254"/>
      <c r="UPH273" s="254"/>
      <c r="UPI273" s="254"/>
      <c r="UPJ273" s="254"/>
      <c r="UPK273" s="254"/>
      <c r="UPL273" s="254"/>
      <c r="UPM273" s="254"/>
      <c r="UPN273" s="254"/>
      <c r="UPO273" s="254"/>
      <c r="UPP273" s="254"/>
      <c r="UPQ273" s="254"/>
      <c r="UPR273" s="254"/>
      <c r="UPS273" s="254"/>
      <c r="UPT273" s="254"/>
      <c r="UPU273" s="254"/>
      <c r="UPV273" s="254"/>
      <c r="UPW273" s="254"/>
      <c r="UPX273" s="254"/>
      <c r="UPY273" s="254"/>
      <c r="UPZ273" s="254"/>
      <c r="UQA273" s="254"/>
      <c r="UQB273" s="254"/>
      <c r="UQC273" s="254"/>
      <c r="UQD273" s="254"/>
      <c r="UQE273" s="254"/>
      <c r="UQF273" s="254"/>
      <c r="UQG273" s="254"/>
      <c r="UQH273" s="254"/>
      <c r="UQI273" s="254"/>
      <c r="UQJ273" s="254"/>
      <c r="UQK273" s="254"/>
      <c r="UQL273" s="254"/>
      <c r="UQM273" s="254"/>
      <c r="UQN273" s="254"/>
      <c r="UQO273" s="254"/>
      <c r="UQP273" s="254"/>
      <c r="UQQ273" s="254"/>
      <c r="UQR273" s="254"/>
      <c r="UQS273" s="254"/>
      <c r="UQT273" s="254"/>
      <c r="UQU273" s="254"/>
      <c r="UQV273" s="254"/>
      <c r="UQW273" s="254"/>
      <c r="UQX273" s="254"/>
      <c r="UQY273" s="254"/>
      <c r="UQZ273" s="254"/>
      <c r="URA273" s="254"/>
      <c r="URB273" s="254"/>
      <c r="URC273" s="254"/>
      <c r="URD273" s="254"/>
      <c r="URE273" s="254"/>
      <c r="URF273" s="254"/>
      <c r="URG273" s="254"/>
      <c r="URH273" s="254"/>
      <c r="URI273" s="254"/>
      <c r="URJ273" s="254"/>
      <c r="URK273" s="254"/>
      <c r="URL273" s="254"/>
      <c r="URM273" s="254"/>
      <c r="URN273" s="254"/>
      <c r="URO273" s="254"/>
      <c r="URP273" s="254"/>
      <c r="URQ273" s="254"/>
      <c r="URR273" s="254"/>
      <c r="URS273" s="254"/>
      <c r="URT273" s="254"/>
      <c r="URU273" s="254"/>
      <c r="URV273" s="254"/>
      <c r="URW273" s="254"/>
      <c r="URX273" s="254"/>
      <c r="URY273" s="254"/>
      <c r="URZ273" s="254"/>
      <c r="USA273" s="254"/>
      <c r="USB273" s="254"/>
      <c r="USC273" s="254"/>
      <c r="USD273" s="254"/>
      <c r="USE273" s="254"/>
      <c r="USF273" s="254"/>
      <c r="USG273" s="254"/>
      <c r="USH273" s="254"/>
      <c r="USI273" s="254"/>
      <c r="USJ273" s="254"/>
      <c r="USK273" s="254"/>
      <c r="USL273" s="254"/>
      <c r="USM273" s="254"/>
      <c r="USN273" s="254"/>
      <c r="USO273" s="254"/>
      <c r="USP273" s="254"/>
      <c r="USQ273" s="254"/>
      <c r="USR273" s="254"/>
      <c r="USS273" s="254"/>
      <c r="UST273" s="254"/>
      <c r="USU273" s="254"/>
      <c r="USV273" s="254"/>
      <c r="USW273" s="254"/>
      <c r="USX273" s="254"/>
      <c r="USY273" s="254"/>
      <c r="USZ273" s="254"/>
      <c r="UTA273" s="254"/>
      <c r="UTB273" s="254"/>
      <c r="UTC273" s="254"/>
      <c r="UTD273" s="254"/>
      <c r="UTE273" s="254"/>
      <c r="UTF273" s="254"/>
      <c r="UTG273" s="254"/>
      <c r="UTH273" s="254"/>
      <c r="UTI273" s="254"/>
      <c r="UTJ273" s="254"/>
      <c r="UTK273" s="254"/>
      <c r="UTL273" s="254"/>
      <c r="UTM273" s="254"/>
      <c r="UTN273" s="254"/>
      <c r="UTO273" s="254"/>
      <c r="UTP273" s="254"/>
      <c r="UTQ273" s="254"/>
      <c r="UTR273" s="254"/>
      <c r="UTS273" s="254"/>
      <c r="UTT273" s="254"/>
      <c r="UTU273" s="254"/>
      <c r="UTV273" s="254"/>
      <c r="UTW273" s="254"/>
      <c r="UTX273" s="254"/>
      <c r="UTY273" s="254"/>
      <c r="UTZ273" s="254"/>
      <c r="UUA273" s="254"/>
      <c r="UUB273" s="254"/>
      <c r="UUC273" s="254"/>
      <c r="UUD273" s="254"/>
      <c r="UUE273" s="254"/>
      <c r="UUF273" s="254"/>
      <c r="UUG273" s="254"/>
      <c r="UUH273" s="254"/>
      <c r="UUI273" s="254"/>
      <c r="UUJ273" s="254"/>
      <c r="UUK273" s="254"/>
      <c r="UUL273" s="254"/>
      <c r="UUM273" s="254"/>
      <c r="UUN273" s="254"/>
      <c r="UUO273" s="254"/>
      <c r="UUP273" s="254"/>
      <c r="UUQ273" s="254"/>
      <c r="UUR273" s="254"/>
      <c r="UUS273" s="254"/>
      <c r="UUT273" s="254"/>
      <c r="UUU273" s="254"/>
      <c r="UUV273" s="254"/>
      <c r="UUW273" s="254"/>
      <c r="UUX273" s="254"/>
      <c r="UUY273" s="254"/>
      <c r="UUZ273" s="254"/>
      <c r="UVA273" s="254"/>
      <c r="UVB273" s="254"/>
      <c r="UVC273" s="254"/>
      <c r="UVD273" s="254"/>
      <c r="UVE273" s="254"/>
      <c r="UVF273" s="254"/>
      <c r="UVG273" s="254"/>
      <c r="UVH273" s="254"/>
      <c r="UVI273" s="254"/>
      <c r="UVJ273" s="254"/>
      <c r="UVK273" s="254"/>
      <c r="UVL273" s="254"/>
      <c r="UVM273" s="254"/>
      <c r="UVN273" s="254"/>
      <c r="UVO273" s="254"/>
      <c r="UVP273" s="254"/>
      <c r="UVQ273" s="254"/>
      <c r="UVR273" s="254"/>
      <c r="UVS273" s="254"/>
      <c r="UVT273" s="254"/>
      <c r="UVU273" s="254"/>
      <c r="UVV273" s="254"/>
      <c r="UVW273" s="254"/>
      <c r="UVX273" s="254"/>
      <c r="UVY273" s="254"/>
      <c r="UVZ273" s="254"/>
      <c r="UWA273" s="254"/>
      <c r="UWB273" s="254"/>
      <c r="UWC273" s="254"/>
      <c r="UWD273" s="254"/>
      <c r="UWE273" s="254"/>
      <c r="UWF273" s="254"/>
      <c r="UWG273" s="254"/>
      <c r="UWH273" s="254"/>
      <c r="UWI273" s="254"/>
      <c r="UWJ273" s="254"/>
      <c r="UWK273" s="254"/>
      <c r="UWL273" s="254"/>
      <c r="UWM273" s="254"/>
      <c r="UWN273" s="254"/>
      <c r="UWO273" s="254"/>
      <c r="UWP273" s="254"/>
      <c r="UWQ273" s="254"/>
      <c r="UWR273" s="254"/>
      <c r="UWS273" s="254"/>
      <c r="UWT273" s="254"/>
      <c r="UWU273" s="254"/>
      <c r="UWV273" s="254"/>
      <c r="UWW273" s="254"/>
      <c r="UWX273" s="254"/>
      <c r="UWY273" s="254"/>
      <c r="UWZ273" s="254"/>
      <c r="UXA273" s="254"/>
      <c r="UXB273" s="254"/>
      <c r="UXC273" s="254"/>
      <c r="UXD273" s="254"/>
      <c r="UXE273" s="254"/>
      <c r="UXF273" s="254"/>
      <c r="UXG273" s="254"/>
      <c r="UXH273" s="254"/>
      <c r="UXI273" s="254"/>
      <c r="UXJ273" s="254"/>
      <c r="UXK273" s="254"/>
      <c r="UXL273" s="254"/>
      <c r="UXM273" s="254"/>
      <c r="UXN273" s="254"/>
      <c r="UXO273" s="254"/>
      <c r="UXP273" s="254"/>
      <c r="UXQ273" s="254"/>
      <c r="UXR273" s="254"/>
      <c r="UXS273" s="254"/>
      <c r="UXT273" s="254"/>
      <c r="UXU273" s="254"/>
      <c r="UXV273" s="254"/>
      <c r="UXW273" s="254"/>
      <c r="UXX273" s="254"/>
      <c r="UXY273" s="254"/>
      <c r="UXZ273" s="254"/>
      <c r="UYA273" s="254"/>
      <c r="UYB273" s="254"/>
      <c r="UYC273" s="254"/>
      <c r="UYD273" s="254"/>
      <c r="UYE273" s="254"/>
      <c r="UYF273" s="254"/>
      <c r="UYG273" s="254"/>
      <c r="UYH273" s="254"/>
      <c r="UYI273" s="254"/>
      <c r="UYJ273" s="254"/>
      <c r="UYK273" s="254"/>
      <c r="UYL273" s="254"/>
      <c r="UYM273" s="254"/>
      <c r="UYN273" s="254"/>
      <c r="UYO273" s="254"/>
      <c r="UYP273" s="254"/>
      <c r="UYQ273" s="254"/>
      <c r="UYR273" s="254"/>
      <c r="UYS273" s="254"/>
      <c r="UYT273" s="254"/>
      <c r="UYU273" s="254"/>
      <c r="UYV273" s="254"/>
      <c r="UYW273" s="254"/>
      <c r="UYX273" s="254"/>
      <c r="UYY273" s="254"/>
      <c r="UYZ273" s="254"/>
      <c r="UZA273" s="254"/>
      <c r="UZB273" s="254"/>
      <c r="UZC273" s="254"/>
      <c r="UZD273" s="254"/>
      <c r="UZE273" s="254"/>
      <c r="UZF273" s="254"/>
      <c r="UZG273" s="254"/>
      <c r="UZH273" s="254"/>
      <c r="UZI273" s="254"/>
      <c r="UZJ273" s="254"/>
      <c r="UZK273" s="254"/>
      <c r="UZL273" s="254"/>
      <c r="UZM273" s="254"/>
      <c r="UZN273" s="254"/>
      <c r="UZO273" s="254"/>
      <c r="UZP273" s="254"/>
      <c r="UZQ273" s="254"/>
      <c r="UZR273" s="254"/>
      <c r="UZS273" s="254"/>
      <c r="UZT273" s="254"/>
      <c r="UZU273" s="254"/>
      <c r="UZV273" s="254"/>
      <c r="UZW273" s="254"/>
      <c r="UZX273" s="254"/>
      <c r="UZY273" s="254"/>
      <c r="UZZ273" s="254"/>
      <c r="VAA273" s="254"/>
      <c r="VAB273" s="254"/>
      <c r="VAC273" s="254"/>
      <c r="VAD273" s="254"/>
      <c r="VAE273" s="254"/>
      <c r="VAF273" s="254"/>
      <c r="VAG273" s="254"/>
      <c r="VAH273" s="254"/>
      <c r="VAI273" s="254"/>
      <c r="VAJ273" s="254"/>
      <c r="VAK273" s="254"/>
      <c r="VAL273" s="254"/>
      <c r="VAM273" s="254"/>
      <c r="VAN273" s="254"/>
      <c r="VAO273" s="254"/>
      <c r="VAP273" s="254"/>
      <c r="VAQ273" s="254"/>
      <c r="VAR273" s="254"/>
      <c r="VAS273" s="254"/>
      <c r="VAT273" s="254"/>
      <c r="VAU273" s="254"/>
      <c r="VAV273" s="254"/>
      <c r="VAW273" s="254"/>
      <c r="VAX273" s="254"/>
      <c r="VAY273" s="254"/>
      <c r="VAZ273" s="254"/>
      <c r="VBA273" s="254"/>
      <c r="VBB273" s="254"/>
      <c r="VBC273" s="254"/>
      <c r="VBD273" s="254"/>
      <c r="VBE273" s="254"/>
      <c r="VBF273" s="254"/>
      <c r="VBG273" s="254"/>
      <c r="VBH273" s="254"/>
      <c r="VBI273" s="254"/>
      <c r="VBJ273" s="254"/>
      <c r="VBK273" s="254"/>
      <c r="VBL273" s="254"/>
      <c r="VBM273" s="254"/>
      <c r="VBN273" s="254"/>
      <c r="VBO273" s="254"/>
      <c r="VBP273" s="254"/>
      <c r="VBQ273" s="254"/>
      <c r="VBR273" s="254"/>
      <c r="VBS273" s="254"/>
      <c r="VBT273" s="254"/>
      <c r="VBU273" s="254"/>
      <c r="VBV273" s="254"/>
      <c r="VBW273" s="254"/>
      <c r="VBX273" s="254"/>
      <c r="VBY273" s="254"/>
      <c r="VBZ273" s="254"/>
      <c r="VCA273" s="254"/>
      <c r="VCB273" s="254"/>
      <c r="VCC273" s="254"/>
      <c r="VCD273" s="254"/>
      <c r="VCE273" s="254"/>
      <c r="VCF273" s="254"/>
      <c r="VCG273" s="254"/>
      <c r="VCH273" s="254"/>
      <c r="VCI273" s="254"/>
      <c r="VCJ273" s="254"/>
      <c r="VCK273" s="254"/>
      <c r="VCL273" s="254"/>
      <c r="VCM273" s="254"/>
      <c r="VCN273" s="254"/>
      <c r="VCO273" s="254"/>
      <c r="VCP273" s="254"/>
      <c r="VCQ273" s="254"/>
      <c r="VCR273" s="254"/>
      <c r="VCS273" s="254"/>
      <c r="VCT273" s="254"/>
      <c r="VCU273" s="254"/>
      <c r="VCV273" s="254"/>
      <c r="VCW273" s="254"/>
      <c r="VCX273" s="254"/>
      <c r="VCY273" s="254"/>
      <c r="VCZ273" s="254"/>
      <c r="VDA273" s="254"/>
      <c r="VDB273" s="254"/>
      <c r="VDC273" s="254"/>
      <c r="VDD273" s="254"/>
      <c r="VDE273" s="254"/>
      <c r="VDF273" s="254"/>
      <c r="VDG273" s="254"/>
      <c r="VDH273" s="254"/>
      <c r="VDI273" s="254"/>
      <c r="VDJ273" s="254"/>
      <c r="VDK273" s="254"/>
      <c r="VDL273" s="254"/>
      <c r="VDM273" s="254"/>
      <c r="VDN273" s="254"/>
      <c r="VDO273" s="254"/>
      <c r="VDP273" s="254"/>
      <c r="VDQ273" s="254"/>
      <c r="VDR273" s="254"/>
      <c r="VDS273" s="254"/>
      <c r="VDT273" s="254"/>
      <c r="VDU273" s="254"/>
      <c r="VDV273" s="254"/>
      <c r="VDW273" s="254"/>
      <c r="VDX273" s="254"/>
      <c r="VDY273" s="254"/>
      <c r="VDZ273" s="254"/>
      <c r="VEA273" s="254"/>
      <c r="VEB273" s="254"/>
      <c r="VEC273" s="254"/>
      <c r="VED273" s="254"/>
      <c r="VEE273" s="254"/>
      <c r="VEF273" s="254"/>
      <c r="VEG273" s="254"/>
      <c r="VEH273" s="254"/>
      <c r="VEI273" s="254"/>
      <c r="VEJ273" s="254"/>
      <c r="VEK273" s="254"/>
      <c r="VEL273" s="254"/>
      <c r="VEM273" s="254"/>
      <c r="VEN273" s="254"/>
      <c r="VEO273" s="254"/>
      <c r="VEP273" s="254"/>
      <c r="VEQ273" s="254"/>
      <c r="VER273" s="254"/>
      <c r="VES273" s="254"/>
      <c r="VET273" s="254"/>
      <c r="VEU273" s="254"/>
      <c r="VEV273" s="254"/>
      <c r="VEW273" s="254"/>
      <c r="VEX273" s="254"/>
      <c r="VEY273" s="254"/>
      <c r="VEZ273" s="254"/>
      <c r="VFA273" s="254"/>
      <c r="VFB273" s="254"/>
      <c r="VFC273" s="254"/>
      <c r="VFD273" s="254"/>
      <c r="VFE273" s="254"/>
      <c r="VFF273" s="254"/>
      <c r="VFG273" s="254"/>
      <c r="VFH273" s="254"/>
      <c r="VFI273" s="254"/>
      <c r="VFJ273" s="254"/>
      <c r="VFK273" s="254"/>
      <c r="VFL273" s="254"/>
      <c r="VFM273" s="254"/>
      <c r="VFN273" s="254"/>
      <c r="VFO273" s="254"/>
      <c r="VFP273" s="254"/>
      <c r="VFQ273" s="254"/>
      <c r="VFR273" s="254"/>
      <c r="VFS273" s="254"/>
      <c r="VFT273" s="254"/>
      <c r="VFU273" s="254"/>
      <c r="VFV273" s="254"/>
      <c r="VFW273" s="254"/>
      <c r="VFX273" s="254"/>
      <c r="VFY273" s="254"/>
      <c r="VFZ273" s="254"/>
      <c r="VGA273" s="254"/>
      <c r="VGB273" s="254"/>
      <c r="VGC273" s="254"/>
      <c r="VGD273" s="254"/>
      <c r="VGE273" s="254"/>
      <c r="VGF273" s="254"/>
      <c r="VGG273" s="254"/>
      <c r="VGH273" s="254"/>
      <c r="VGI273" s="254"/>
      <c r="VGJ273" s="254"/>
      <c r="VGK273" s="254"/>
      <c r="VGL273" s="254"/>
      <c r="VGM273" s="254"/>
      <c r="VGN273" s="254"/>
      <c r="VGO273" s="254"/>
      <c r="VGP273" s="254"/>
      <c r="VGQ273" s="254"/>
      <c r="VGR273" s="254"/>
      <c r="VGS273" s="254"/>
      <c r="VGT273" s="254"/>
      <c r="VGU273" s="254"/>
      <c r="VGV273" s="254"/>
      <c r="VGW273" s="254"/>
      <c r="VGX273" s="254"/>
      <c r="VGY273" s="254"/>
      <c r="VGZ273" s="254"/>
      <c r="VHA273" s="254"/>
      <c r="VHB273" s="254"/>
      <c r="VHC273" s="254"/>
      <c r="VHD273" s="254"/>
      <c r="VHE273" s="254"/>
      <c r="VHF273" s="254"/>
      <c r="VHG273" s="254"/>
      <c r="VHH273" s="254"/>
      <c r="VHI273" s="254"/>
      <c r="VHJ273" s="254"/>
      <c r="VHK273" s="254"/>
      <c r="VHL273" s="254"/>
      <c r="VHM273" s="254"/>
      <c r="VHN273" s="254"/>
      <c r="VHO273" s="254"/>
      <c r="VHP273" s="254"/>
      <c r="VHQ273" s="254"/>
      <c r="VHR273" s="254"/>
      <c r="VHS273" s="254"/>
      <c r="VHT273" s="254"/>
      <c r="VHU273" s="254"/>
      <c r="VHV273" s="254"/>
      <c r="VHW273" s="254"/>
      <c r="VHX273" s="254"/>
      <c r="VHY273" s="254"/>
      <c r="VHZ273" s="254"/>
      <c r="VIA273" s="254"/>
      <c r="VIB273" s="254"/>
      <c r="VIC273" s="254"/>
      <c r="VID273" s="254"/>
      <c r="VIE273" s="254"/>
      <c r="VIF273" s="254"/>
      <c r="VIG273" s="254"/>
      <c r="VIH273" s="254"/>
      <c r="VII273" s="254"/>
      <c r="VIJ273" s="254"/>
      <c r="VIK273" s="254"/>
      <c r="VIL273" s="254"/>
      <c r="VIM273" s="254"/>
      <c r="VIN273" s="254"/>
      <c r="VIO273" s="254"/>
      <c r="VIP273" s="254"/>
      <c r="VIQ273" s="254"/>
      <c r="VIR273" s="254"/>
      <c r="VIS273" s="254"/>
      <c r="VIT273" s="254"/>
      <c r="VIU273" s="254"/>
      <c r="VIV273" s="254"/>
      <c r="VIW273" s="254"/>
      <c r="VIX273" s="254"/>
      <c r="VIY273" s="254"/>
      <c r="VIZ273" s="254"/>
      <c r="VJA273" s="254"/>
      <c r="VJB273" s="254"/>
      <c r="VJC273" s="254"/>
      <c r="VJD273" s="254"/>
      <c r="VJE273" s="254"/>
      <c r="VJF273" s="254"/>
      <c r="VJG273" s="254"/>
      <c r="VJH273" s="254"/>
      <c r="VJI273" s="254"/>
      <c r="VJJ273" s="254"/>
      <c r="VJK273" s="254"/>
      <c r="VJL273" s="254"/>
      <c r="VJM273" s="254"/>
      <c r="VJN273" s="254"/>
      <c r="VJO273" s="254"/>
      <c r="VJP273" s="254"/>
      <c r="VJQ273" s="254"/>
      <c r="VJR273" s="254"/>
      <c r="VJS273" s="254"/>
      <c r="VJT273" s="254"/>
      <c r="VJU273" s="254"/>
      <c r="VJV273" s="254"/>
      <c r="VJW273" s="254"/>
      <c r="VJX273" s="254"/>
      <c r="VJY273" s="254"/>
      <c r="VJZ273" s="254"/>
      <c r="VKA273" s="254"/>
      <c r="VKB273" s="254"/>
      <c r="VKC273" s="254"/>
      <c r="VKD273" s="254"/>
      <c r="VKE273" s="254"/>
      <c r="VKF273" s="254"/>
      <c r="VKG273" s="254"/>
      <c r="VKH273" s="254"/>
      <c r="VKI273" s="254"/>
      <c r="VKJ273" s="254"/>
      <c r="VKK273" s="254"/>
      <c r="VKL273" s="254"/>
      <c r="VKM273" s="254"/>
      <c r="VKN273" s="254"/>
      <c r="VKO273" s="254"/>
      <c r="VKP273" s="254"/>
      <c r="VKQ273" s="254"/>
      <c r="VKR273" s="254"/>
      <c r="VKS273" s="254"/>
      <c r="VKT273" s="254"/>
      <c r="VKU273" s="254"/>
      <c r="VKV273" s="254"/>
      <c r="VKW273" s="254"/>
      <c r="VKX273" s="254"/>
      <c r="VKY273" s="254"/>
      <c r="VKZ273" s="254"/>
      <c r="VLA273" s="254"/>
      <c r="VLB273" s="254"/>
      <c r="VLC273" s="254"/>
      <c r="VLD273" s="254"/>
      <c r="VLE273" s="254"/>
      <c r="VLF273" s="254"/>
      <c r="VLG273" s="254"/>
      <c r="VLH273" s="254"/>
      <c r="VLI273" s="254"/>
      <c r="VLJ273" s="254"/>
      <c r="VLK273" s="254"/>
      <c r="VLL273" s="254"/>
      <c r="VLM273" s="254"/>
      <c r="VLN273" s="254"/>
      <c r="VLO273" s="254"/>
      <c r="VLP273" s="254"/>
      <c r="VLQ273" s="254"/>
      <c r="VLR273" s="254"/>
      <c r="VLS273" s="254"/>
      <c r="VLT273" s="254"/>
      <c r="VLU273" s="254"/>
      <c r="VLV273" s="254"/>
      <c r="VLW273" s="254"/>
      <c r="VLX273" s="254"/>
      <c r="VLY273" s="254"/>
      <c r="VLZ273" s="254"/>
      <c r="VMA273" s="254"/>
      <c r="VMB273" s="254"/>
      <c r="VMC273" s="254"/>
      <c r="VMD273" s="254"/>
      <c r="VME273" s="254"/>
      <c r="VMF273" s="254"/>
      <c r="VMG273" s="254"/>
      <c r="VMH273" s="254"/>
      <c r="VMI273" s="254"/>
      <c r="VMJ273" s="254"/>
      <c r="VMK273" s="254"/>
      <c r="VML273" s="254"/>
      <c r="VMM273" s="254"/>
      <c r="VMN273" s="254"/>
      <c r="VMO273" s="254"/>
      <c r="VMP273" s="254"/>
      <c r="VMQ273" s="254"/>
      <c r="VMR273" s="254"/>
      <c r="VMS273" s="254"/>
      <c r="VMT273" s="254"/>
      <c r="VMU273" s="254"/>
      <c r="VMV273" s="254"/>
      <c r="VMW273" s="254"/>
      <c r="VMX273" s="254"/>
      <c r="VMY273" s="254"/>
      <c r="VMZ273" s="254"/>
      <c r="VNA273" s="254"/>
      <c r="VNB273" s="254"/>
      <c r="VNC273" s="254"/>
      <c r="VND273" s="254"/>
      <c r="VNE273" s="254"/>
      <c r="VNF273" s="254"/>
      <c r="VNG273" s="254"/>
      <c r="VNH273" s="254"/>
      <c r="VNI273" s="254"/>
      <c r="VNJ273" s="254"/>
      <c r="VNK273" s="254"/>
      <c r="VNL273" s="254"/>
      <c r="VNM273" s="254"/>
      <c r="VNN273" s="254"/>
      <c r="VNO273" s="254"/>
      <c r="VNP273" s="254"/>
      <c r="VNQ273" s="254"/>
      <c r="VNR273" s="254"/>
      <c r="VNS273" s="254"/>
      <c r="VNT273" s="254"/>
      <c r="VNU273" s="254"/>
      <c r="VNV273" s="254"/>
      <c r="VNW273" s="254"/>
      <c r="VNX273" s="254"/>
      <c r="VNY273" s="254"/>
      <c r="VNZ273" s="254"/>
      <c r="VOA273" s="254"/>
      <c r="VOB273" s="254"/>
      <c r="VOC273" s="254"/>
      <c r="VOD273" s="254"/>
      <c r="VOE273" s="254"/>
      <c r="VOF273" s="254"/>
      <c r="VOG273" s="254"/>
      <c r="VOH273" s="254"/>
      <c r="VOI273" s="254"/>
      <c r="VOJ273" s="254"/>
      <c r="VOK273" s="254"/>
      <c r="VOL273" s="254"/>
      <c r="VOM273" s="254"/>
      <c r="VON273" s="254"/>
      <c r="VOO273" s="254"/>
      <c r="VOP273" s="254"/>
      <c r="VOQ273" s="254"/>
      <c r="VOR273" s="254"/>
      <c r="VOS273" s="254"/>
      <c r="VOT273" s="254"/>
      <c r="VOU273" s="254"/>
      <c r="VOV273" s="254"/>
      <c r="VOW273" s="254"/>
      <c r="VOX273" s="254"/>
      <c r="VOY273" s="254"/>
      <c r="VOZ273" s="254"/>
      <c r="VPA273" s="254"/>
      <c r="VPB273" s="254"/>
      <c r="VPC273" s="254"/>
      <c r="VPD273" s="254"/>
      <c r="VPE273" s="254"/>
      <c r="VPF273" s="254"/>
      <c r="VPG273" s="254"/>
      <c r="VPH273" s="254"/>
      <c r="VPI273" s="254"/>
      <c r="VPJ273" s="254"/>
      <c r="VPK273" s="254"/>
      <c r="VPL273" s="254"/>
      <c r="VPM273" s="254"/>
      <c r="VPN273" s="254"/>
      <c r="VPO273" s="254"/>
      <c r="VPP273" s="254"/>
      <c r="VPQ273" s="254"/>
      <c r="VPR273" s="254"/>
      <c r="VPS273" s="254"/>
      <c r="VPT273" s="254"/>
      <c r="VPU273" s="254"/>
      <c r="VPV273" s="254"/>
      <c r="VPW273" s="254"/>
      <c r="VPX273" s="254"/>
      <c r="VPY273" s="254"/>
      <c r="VPZ273" s="254"/>
      <c r="VQA273" s="254"/>
      <c r="VQB273" s="254"/>
      <c r="VQC273" s="254"/>
      <c r="VQD273" s="254"/>
      <c r="VQE273" s="254"/>
      <c r="VQF273" s="254"/>
      <c r="VQG273" s="254"/>
      <c r="VQH273" s="254"/>
      <c r="VQI273" s="254"/>
      <c r="VQJ273" s="254"/>
      <c r="VQK273" s="254"/>
      <c r="VQL273" s="254"/>
      <c r="VQM273" s="254"/>
      <c r="VQN273" s="254"/>
      <c r="VQO273" s="254"/>
      <c r="VQP273" s="254"/>
      <c r="VQQ273" s="254"/>
      <c r="VQR273" s="254"/>
      <c r="VQS273" s="254"/>
      <c r="VQT273" s="254"/>
      <c r="VQU273" s="254"/>
      <c r="VQV273" s="254"/>
      <c r="VQW273" s="254"/>
      <c r="VQX273" s="254"/>
      <c r="VQY273" s="254"/>
      <c r="VQZ273" s="254"/>
      <c r="VRA273" s="254"/>
      <c r="VRB273" s="254"/>
      <c r="VRC273" s="254"/>
      <c r="VRD273" s="254"/>
      <c r="VRE273" s="254"/>
      <c r="VRF273" s="254"/>
      <c r="VRG273" s="254"/>
      <c r="VRH273" s="254"/>
      <c r="VRI273" s="254"/>
      <c r="VRJ273" s="254"/>
      <c r="VRK273" s="254"/>
      <c r="VRL273" s="254"/>
      <c r="VRM273" s="254"/>
      <c r="VRN273" s="254"/>
      <c r="VRO273" s="254"/>
      <c r="VRP273" s="254"/>
      <c r="VRQ273" s="254"/>
      <c r="VRR273" s="254"/>
      <c r="VRS273" s="254"/>
      <c r="VRT273" s="254"/>
      <c r="VRU273" s="254"/>
      <c r="VRV273" s="254"/>
      <c r="VRW273" s="254"/>
      <c r="VRX273" s="254"/>
      <c r="VRY273" s="254"/>
      <c r="VRZ273" s="254"/>
      <c r="VSA273" s="254"/>
      <c r="VSB273" s="254"/>
      <c r="VSC273" s="254"/>
      <c r="VSD273" s="254"/>
      <c r="VSE273" s="254"/>
      <c r="VSF273" s="254"/>
      <c r="VSG273" s="254"/>
      <c r="VSH273" s="254"/>
      <c r="VSI273" s="254"/>
      <c r="VSJ273" s="254"/>
      <c r="VSK273" s="254"/>
      <c r="VSL273" s="254"/>
      <c r="VSM273" s="254"/>
      <c r="VSN273" s="254"/>
      <c r="VSO273" s="254"/>
      <c r="VSP273" s="254"/>
      <c r="VSQ273" s="254"/>
      <c r="VSR273" s="254"/>
      <c r="VSS273" s="254"/>
      <c r="VST273" s="254"/>
      <c r="VSU273" s="254"/>
      <c r="VSV273" s="254"/>
      <c r="VSW273" s="254"/>
      <c r="VSX273" s="254"/>
      <c r="VSY273" s="254"/>
      <c r="VSZ273" s="254"/>
      <c r="VTA273" s="254"/>
      <c r="VTB273" s="254"/>
      <c r="VTC273" s="254"/>
      <c r="VTD273" s="254"/>
      <c r="VTE273" s="254"/>
      <c r="VTF273" s="254"/>
      <c r="VTG273" s="254"/>
      <c r="VTH273" s="254"/>
      <c r="VTI273" s="254"/>
      <c r="VTJ273" s="254"/>
      <c r="VTK273" s="254"/>
      <c r="VTL273" s="254"/>
      <c r="VTM273" s="254"/>
      <c r="VTN273" s="254"/>
      <c r="VTO273" s="254"/>
      <c r="VTP273" s="254"/>
      <c r="VTQ273" s="254"/>
      <c r="VTR273" s="254"/>
      <c r="VTS273" s="254"/>
      <c r="VTT273" s="254"/>
      <c r="VTU273" s="254"/>
      <c r="VTV273" s="254"/>
      <c r="VTW273" s="254"/>
      <c r="VTX273" s="254"/>
      <c r="VTY273" s="254"/>
      <c r="VTZ273" s="254"/>
      <c r="VUA273" s="254"/>
      <c r="VUB273" s="254"/>
      <c r="VUC273" s="254"/>
      <c r="VUD273" s="254"/>
      <c r="VUE273" s="254"/>
      <c r="VUF273" s="254"/>
      <c r="VUG273" s="254"/>
      <c r="VUH273" s="254"/>
      <c r="VUI273" s="254"/>
      <c r="VUJ273" s="254"/>
      <c r="VUK273" s="254"/>
      <c r="VUL273" s="254"/>
      <c r="VUM273" s="254"/>
      <c r="VUN273" s="254"/>
      <c r="VUO273" s="254"/>
      <c r="VUP273" s="254"/>
      <c r="VUQ273" s="254"/>
      <c r="VUR273" s="254"/>
      <c r="VUS273" s="254"/>
      <c r="VUT273" s="254"/>
      <c r="VUU273" s="254"/>
      <c r="VUV273" s="254"/>
      <c r="VUW273" s="254"/>
      <c r="VUX273" s="254"/>
      <c r="VUY273" s="254"/>
      <c r="VUZ273" s="254"/>
      <c r="VVA273" s="254"/>
      <c r="VVB273" s="254"/>
      <c r="VVC273" s="254"/>
      <c r="VVD273" s="254"/>
      <c r="VVE273" s="254"/>
      <c r="VVF273" s="254"/>
      <c r="VVG273" s="254"/>
      <c r="VVH273" s="254"/>
      <c r="VVI273" s="254"/>
      <c r="VVJ273" s="254"/>
      <c r="VVK273" s="254"/>
      <c r="VVL273" s="254"/>
      <c r="VVM273" s="254"/>
      <c r="VVN273" s="254"/>
      <c r="VVO273" s="254"/>
      <c r="VVP273" s="254"/>
      <c r="VVQ273" s="254"/>
      <c r="VVR273" s="254"/>
      <c r="VVS273" s="254"/>
      <c r="VVT273" s="254"/>
      <c r="VVU273" s="254"/>
      <c r="VVV273" s="254"/>
      <c r="VVW273" s="254"/>
      <c r="VVX273" s="254"/>
      <c r="VVY273" s="254"/>
      <c r="VVZ273" s="254"/>
      <c r="VWA273" s="254"/>
      <c r="VWB273" s="254"/>
      <c r="VWC273" s="254"/>
      <c r="VWD273" s="254"/>
      <c r="VWE273" s="254"/>
      <c r="VWF273" s="254"/>
      <c r="VWG273" s="254"/>
      <c r="VWH273" s="254"/>
      <c r="VWI273" s="254"/>
      <c r="VWJ273" s="254"/>
      <c r="VWK273" s="254"/>
      <c r="VWL273" s="254"/>
      <c r="VWM273" s="254"/>
      <c r="VWN273" s="254"/>
      <c r="VWO273" s="254"/>
      <c r="VWP273" s="254"/>
      <c r="VWQ273" s="254"/>
      <c r="VWR273" s="254"/>
      <c r="VWS273" s="254"/>
      <c r="VWT273" s="254"/>
      <c r="VWU273" s="254"/>
      <c r="VWV273" s="254"/>
      <c r="VWW273" s="254"/>
      <c r="VWX273" s="254"/>
      <c r="VWY273" s="254"/>
      <c r="VWZ273" s="254"/>
      <c r="VXA273" s="254"/>
      <c r="VXB273" s="254"/>
      <c r="VXC273" s="254"/>
      <c r="VXD273" s="254"/>
      <c r="VXE273" s="254"/>
      <c r="VXF273" s="254"/>
      <c r="VXG273" s="254"/>
      <c r="VXH273" s="254"/>
      <c r="VXI273" s="254"/>
      <c r="VXJ273" s="254"/>
      <c r="VXK273" s="254"/>
      <c r="VXL273" s="254"/>
      <c r="VXM273" s="254"/>
      <c r="VXN273" s="254"/>
      <c r="VXO273" s="254"/>
      <c r="VXP273" s="254"/>
      <c r="VXQ273" s="254"/>
      <c r="VXR273" s="254"/>
      <c r="VXS273" s="254"/>
      <c r="VXT273" s="254"/>
      <c r="VXU273" s="254"/>
      <c r="VXV273" s="254"/>
      <c r="VXW273" s="254"/>
      <c r="VXX273" s="254"/>
      <c r="VXY273" s="254"/>
      <c r="VXZ273" s="254"/>
      <c r="VYA273" s="254"/>
      <c r="VYB273" s="254"/>
      <c r="VYC273" s="254"/>
      <c r="VYD273" s="254"/>
      <c r="VYE273" s="254"/>
      <c r="VYF273" s="254"/>
      <c r="VYG273" s="254"/>
      <c r="VYH273" s="254"/>
      <c r="VYI273" s="254"/>
      <c r="VYJ273" s="254"/>
      <c r="VYK273" s="254"/>
      <c r="VYL273" s="254"/>
      <c r="VYM273" s="254"/>
      <c r="VYN273" s="254"/>
      <c r="VYO273" s="254"/>
      <c r="VYP273" s="254"/>
      <c r="VYQ273" s="254"/>
      <c r="VYR273" s="254"/>
      <c r="VYS273" s="254"/>
      <c r="VYT273" s="254"/>
      <c r="VYU273" s="254"/>
      <c r="VYV273" s="254"/>
      <c r="VYW273" s="254"/>
      <c r="VYX273" s="254"/>
      <c r="VYY273" s="254"/>
      <c r="VYZ273" s="254"/>
      <c r="VZA273" s="254"/>
      <c r="VZB273" s="254"/>
      <c r="VZC273" s="254"/>
      <c r="VZD273" s="254"/>
      <c r="VZE273" s="254"/>
      <c r="VZF273" s="254"/>
      <c r="VZG273" s="254"/>
      <c r="VZH273" s="254"/>
      <c r="VZI273" s="254"/>
      <c r="VZJ273" s="254"/>
      <c r="VZK273" s="254"/>
      <c r="VZL273" s="254"/>
      <c r="VZM273" s="254"/>
      <c r="VZN273" s="254"/>
      <c r="VZO273" s="254"/>
      <c r="VZP273" s="254"/>
      <c r="VZQ273" s="254"/>
      <c r="VZR273" s="254"/>
      <c r="VZS273" s="254"/>
      <c r="VZT273" s="254"/>
      <c r="VZU273" s="254"/>
      <c r="VZV273" s="254"/>
      <c r="VZW273" s="254"/>
      <c r="VZX273" s="254"/>
      <c r="VZY273" s="254"/>
      <c r="VZZ273" s="254"/>
      <c r="WAA273" s="254"/>
      <c r="WAB273" s="254"/>
      <c r="WAC273" s="254"/>
      <c r="WAD273" s="254"/>
      <c r="WAE273" s="254"/>
      <c r="WAF273" s="254"/>
      <c r="WAG273" s="254"/>
      <c r="WAH273" s="254"/>
      <c r="WAI273" s="254"/>
      <c r="WAJ273" s="254"/>
      <c r="WAK273" s="254"/>
      <c r="WAL273" s="254"/>
      <c r="WAM273" s="254"/>
      <c r="WAN273" s="254"/>
      <c r="WAO273" s="254"/>
      <c r="WAP273" s="254"/>
      <c r="WAQ273" s="254"/>
      <c r="WAR273" s="254"/>
      <c r="WAS273" s="254"/>
      <c r="WAT273" s="254"/>
      <c r="WAU273" s="254"/>
      <c r="WAV273" s="254"/>
      <c r="WAW273" s="254"/>
      <c r="WAX273" s="254"/>
      <c r="WAY273" s="254"/>
      <c r="WAZ273" s="254"/>
      <c r="WBA273" s="254"/>
      <c r="WBB273" s="254"/>
      <c r="WBC273" s="254"/>
      <c r="WBD273" s="254"/>
      <c r="WBE273" s="254"/>
      <c r="WBF273" s="254"/>
      <c r="WBG273" s="254"/>
      <c r="WBH273" s="254"/>
      <c r="WBI273" s="254"/>
      <c r="WBJ273" s="254"/>
      <c r="WBK273" s="254"/>
      <c r="WBL273" s="254"/>
      <c r="WBM273" s="254"/>
      <c r="WBN273" s="254"/>
      <c r="WBO273" s="254"/>
      <c r="WBP273" s="254"/>
      <c r="WBQ273" s="254"/>
      <c r="WBR273" s="254"/>
      <c r="WBS273" s="254"/>
      <c r="WBT273" s="254"/>
      <c r="WBU273" s="254"/>
      <c r="WBV273" s="254"/>
      <c r="WBW273" s="254"/>
      <c r="WBX273" s="254"/>
      <c r="WBY273" s="254"/>
      <c r="WBZ273" s="254"/>
      <c r="WCA273" s="254"/>
      <c r="WCB273" s="254"/>
      <c r="WCC273" s="254"/>
      <c r="WCD273" s="254"/>
      <c r="WCE273" s="254"/>
      <c r="WCF273" s="254"/>
      <c r="WCG273" s="254"/>
      <c r="WCH273" s="254"/>
      <c r="WCI273" s="254"/>
      <c r="WCJ273" s="254"/>
      <c r="WCK273" s="254"/>
      <c r="WCL273" s="254"/>
      <c r="WCM273" s="254"/>
      <c r="WCN273" s="254"/>
      <c r="WCO273" s="254"/>
      <c r="WCP273" s="254"/>
      <c r="WCQ273" s="254"/>
      <c r="WCR273" s="254"/>
      <c r="WCS273" s="254"/>
      <c r="WCT273" s="254"/>
      <c r="WCU273" s="254"/>
      <c r="WCV273" s="254"/>
      <c r="WCW273" s="254"/>
      <c r="WCX273" s="254"/>
      <c r="WCY273" s="254"/>
      <c r="WCZ273" s="254"/>
      <c r="WDA273" s="254"/>
      <c r="WDB273" s="254"/>
      <c r="WDC273" s="254"/>
      <c r="WDD273" s="254"/>
      <c r="WDE273" s="254"/>
      <c r="WDF273" s="254"/>
      <c r="WDG273" s="254"/>
      <c r="WDH273" s="254"/>
      <c r="WDI273" s="254"/>
      <c r="WDJ273" s="254"/>
      <c r="WDK273" s="254"/>
      <c r="WDL273" s="254"/>
      <c r="WDM273" s="254"/>
      <c r="WDN273" s="254"/>
      <c r="WDO273" s="254"/>
      <c r="WDP273" s="254"/>
      <c r="WDQ273" s="254"/>
      <c r="WDR273" s="254"/>
      <c r="WDS273" s="254"/>
      <c r="WDT273" s="254"/>
      <c r="WDU273" s="254"/>
      <c r="WDV273" s="254"/>
      <c r="WDW273" s="254"/>
      <c r="WDX273" s="254"/>
      <c r="WDY273" s="254"/>
      <c r="WDZ273" s="254"/>
      <c r="WEA273" s="254"/>
      <c r="WEB273" s="254"/>
      <c r="WEC273" s="254"/>
      <c r="WED273" s="254"/>
      <c r="WEE273" s="254"/>
      <c r="WEF273" s="254"/>
      <c r="WEG273" s="254"/>
      <c r="WEH273" s="254"/>
      <c r="WEI273" s="254"/>
      <c r="WEJ273" s="254"/>
      <c r="WEK273" s="254"/>
      <c r="WEL273" s="254"/>
      <c r="WEM273" s="254"/>
      <c r="WEN273" s="254"/>
      <c r="WEO273" s="254"/>
      <c r="WEP273" s="254"/>
      <c r="WEQ273" s="254"/>
      <c r="WER273" s="254"/>
      <c r="WES273" s="254"/>
      <c r="WET273" s="254"/>
      <c r="WEU273" s="254"/>
      <c r="WEV273" s="254"/>
      <c r="WEW273" s="254"/>
      <c r="WEX273" s="254"/>
      <c r="WEY273" s="254"/>
      <c r="WEZ273" s="254"/>
      <c r="WFA273" s="254"/>
      <c r="WFB273" s="254"/>
      <c r="WFC273" s="254"/>
      <c r="WFD273" s="254"/>
      <c r="WFE273" s="254"/>
      <c r="WFF273" s="254"/>
      <c r="WFG273" s="254"/>
      <c r="WFH273" s="254"/>
      <c r="WFI273" s="254"/>
      <c r="WFJ273" s="254"/>
      <c r="WFK273" s="254"/>
      <c r="WFL273" s="254"/>
      <c r="WFM273" s="254"/>
      <c r="WFN273" s="254"/>
      <c r="WFO273" s="254"/>
      <c r="WFP273" s="254"/>
      <c r="WFQ273" s="254"/>
      <c r="WFR273" s="254"/>
      <c r="WFS273" s="254"/>
      <c r="WFT273" s="254"/>
      <c r="WFU273" s="254"/>
      <c r="WFV273" s="254"/>
      <c r="WFW273" s="254"/>
      <c r="WFX273" s="254"/>
      <c r="WFY273" s="254"/>
      <c r="WFZ273" s="254"/>
      <c r="WGA273" s="254"/>
      <c r="WGB273" s="254"/>
      <c r="WGC273" s="254"/>
      <c r="WGD273" s="254"/>
      <c r="WGE273" s="254"/>
      <c r="WGF273" s="254"/>
      <c r="WGG273" s="254"/>
      <c r="WGH273" s="254"/>
      <c r="WGI273" s="254"/>
      <c r="WGJ273" s="254"/>
      <c r="WGK273" s="254"/>
      <c r="WGL273" s="254"/>
      <c r="WGM273" s="254"/>
      <c r="WGN273" s="254"/>
      <c r="WGO273" s="254"/>
      <c r="WGP273" s="254"/>
      <c r="WGQ273" s="254"/>
      <c r="WGR273" s="254"/>
      <c r="WGS273" s="254"/>
      <c r="WGT273" s="254"/>
      <c r="WGU273" s="254"/>
      <c r="WGV273" s="254"/>
      <c r="WGW273" s="254"/>
      <c r="WGX273" s="254"/>
      <c r="WGY273" s="254"/>
      <c r="WGZ273" s="254"/>
      <c r="WHA273" s="254"/>
      <c r="WHB273" s="254"/>
      <c r="WHC273" s="254"/>
      <c r="WHD273" s="254"/>
      <c r="WHE273" s="254"/>
      <c r="WHF273" s="254"/>
      <c r="WHG273" s="254"/>
      <c r="WHH273" s="254"/>
      <c r="WHI273" s="254"/>
      <c r="WHJ273" s="254"/>
      <c r="WHK273" s="254"/>
      <c r="WHL273" s="254"/>
      <c r="WHM273" s="254"/>
      <c r="WHN273" s="254"/>
      <c r="WHO273" s="254"/>
      <c r="WHP273" s="254"/>
      <c r="WHQ273" s="254"/>
      <c r="WHR273" s="254"/>
      <c r="WHS273" s="254"/>
      <c r="WHT273" s="254"/>
      <c r="WHU273" s="254"/>
      <c r="WHV273" s="254"/>
      <c r="WHW273" s="254"/>
      <c r="WHX273" s="254"/>
      <c r="WHY273" s="254"/>
      <c r="WHZ273" s="254"/>
      <c r="WIA273" s="254"/>
      <c r="WIB273" s="254"/>
      <c r="WIC273" s="254"/>
      <c r="WID273" s="254"/>
      <c r="WIE273" s="254"/>
      <c r="WIF273" s="254"/>
      <c r="WIG273" s="254"/>
      <c r="WIH273" s="254"/>
      <c r="WII273" s="254"/>
      <c r="WIJ273" s="254"/>
      <c r="WIK273" s="254"/>
      <c r="WIL273" s="254"/>
      <c r="WIM273" s="254"/>
      <c r="WIN273" s="254"/>
      <c r="WIO273" s="254"/>
      <c r="WIP273" s="254"/>
      <c r="WIQ273" s="254"/>
      <c r="WIR273" s="254"/>
      <c r="WIS273" s="254"/>
      <c r="WIT273" s="254"/>
      <c r="WIU273" s="254"/>
      <c r="WIV273" s="254"/>
      <c r="WIW273" s="254"/>
      <c r="WIX273" s="254"/>
      <c r="WIY273" s="254"/>
      <c r="WIZ273" s="254"/>
      <c r="WJA273" s="254"/>
      <c r="WJB273" s="254"/>
      <c r="WJC273" s="254"/>
      <c r="WJD273" s="254"/>
      <c r="WJE273" s="254"/>
      <c r="WJF273" s="254"/>
      <c r="WJG273" s="254"/>
      <c r="WJH273" s="254"/>
      <c r="WJI273" s="254"/>
      <c r="WJJ273" s="254"/>
      <c r="WJK273" s="254"/>
      <c r="WJL273" s="254"/>
      <c r="WJM273" s="254"/>
      <c r="WJN273" s="254"/>
      <c r="WJO273" s="254"/>
      <c r="WJP273" s="254"/>
      <c r="WJQ273" s="254"/>
      <c r="WJR273" s="254"/>
      <c r="WJS273" s="254"/>
      <c r="WJT273" s="254"/>
      <c r="WJU273" s="254"/>
      <c r="WJV273" s="254"/>
      <c r="WJW273" s="254"/>
      <c r="WJX273" s="254"/>
      <c r="WJY273" s="254"/>
      <c r="WJZ273" s="254"/>
      <c r="WKA273" s="254"/>
      <c r="WKB273" s="254"/>
      <c r="WKC273" s="254"/>
      <c r="WKD273" s="254"/>
      <c r="WKE273" s="254"/>
      <c r="WKF273" s="254"/>
      <c r="WKG273" s="254"/>
      <c r="WKH273" s="254"/>
      <c r="WKI273" s="254"/>
      <c r="WKJ273" s="254"/>
      <c r="WKK273" s="254"/>
      <c r="WKL273" s="254"/>
      <c r="WKM273" s="254"/>
      <c r="WKN273" s="254"/>
      <c r="WKO273" s="254"/>
      <c r="WKP273" s="254"/>
      <c r="WKQ273" s="254"/>
      <c r="WKR273" s="254"/>
      <c r="WKS273" s="254"/>
      <c r="WKT273" s="254"/>
      <c r="WKU273" s="254"/>
      <c r="WKV273" s="254"/>
      <c r="WKW273" s="254"/>
      <c r="WKX273" s="254"/>
      <c r="WKY273" s="254"/>
      <c r="WKZ273" s="254"/>
      <c r="WLA273" s="254"/>
      <c r="WLB273" s="254"/>
      <c r="WLC273" s="254"/>
      <c r="WLD273" s="254"/>
      <c r="WLE273" s="254"/>
      <c r="WLF273" s="254"/>
      <c r="WLG273" s="254"/>
      <c r="WLH273" s="254"/>
      <c r="WLI273" s="254"/>
      <c r="WLJ273" s="254"/>
      <c r="WLK273" s="254"/>
      <c r="WLL273" s="254"/>
      <c r="WLM273" s="254"/>
      <c r="WLN273" s="254"/>
      <c r="WLO273" s="254"/>
      <c r="WLP273" s="254"/>
      <c r="WLQ273" s="254"/>
      <c r="WLR273" s="254"/>
      <c r="WLS273" s="254"/>
      <c r="WLT273" s="254"/>
      <c r="WLU273" s="254"/>
      <c r="WLV273" s="254"/>
      <c r="WLW273" s="254"/>
      <c r="WLX273" s="254"/>
      <c r="WLY273" s="254"/>
      <c r="WLZ273" s="254"/>
      <c r="WMA273" s="254"/>
      <c r="WMB273" s="254"/>
      <c r="WMC273" s="254"/>
      <c r="WMD273" s="254"/>
      <c r="WME273" s="254"/>
      <c r="WMF273" s="254"/>
      <c r="WMG273" s="254"/>
      <c r="WMH273" s="254"/>
      <c r="WMI273" s="254"/>
      <c r="WMJ273" s="254"/>
      <c r="WMK273" s="254"/>
      <c r="WML273" s="254"/>
      <c r="WMM273" s="254"/>
      <c r="WMN273" s="254"/>
      <c r="WMO273" s="254"/>
      <c r="WMP273" s="254"/>
      <c r="WMQ273" s="254"/>
      <c r="WMR273" s="254"/>
      <c r="WMS273" s="254"/>
      <c r="WMT273" s="254"/>
      <c r="WMU273" s="254"/>
      <c r="WMV273" s="254"/>
      <c r="WMW273" s="254"/>
      <c r="WMX273" s="254"/>
      <c r="WMY273" s="254"/>
      <c r="WMZ273" s="254"/>
      <c r="WNA273" s="254"/>
      <c r="WNB273" s="254"/>
      <c r="WNC273" s="254"/>
      <c r="WND273" s="254"/>
      <c r="WNE273" s="254"/>
      <c r="WNF273" s="254"/>
      <c r="WNG273" s="254"/>
      <c r="WNH273" s="254"/>
      <c r="WNI273" s="254"/>
      <c r="WNJ273" s="254"/>
      <c r="WNK273" s="254"/>
      <c r="WNL273" s="254"/>
      <c r="WNM273" s="254"/>
      <c r="WNN273" s="254"/>
      <c r="WNO273" s="254"/>
      <c r="WNP273" s="254"/>
      <c r="WNQ273" s="254"/>
      <c r="WNR273" s="254"/>
      <c r="WNS273" s="254"/>
      <c r="WNT273" s="254"/>
      <c r="WNU273" s="254"/>
      <c r="WNV273" s="254"/>
      <c r="WNW273" s="254"/>
      <c r="WNX273" s="254"/>
      <c r="WNY273" s="254"/>
      <c r="WNZ273" s="254"/>
      <c r="WOA273" s="254"/>
      <c r="WOB273" s="254"/>
      <c r="WOC273" s="254"/>
      <c r="WOD273" s="254"/>
      <c r="WOE273" s="254"/>
      <c r="WOF273" s="254"/>
      <c r="WOG273" s="254"/>
      <c r="WOH273" s="254"/>
      <c r="WOI273" s="254"/>
      <c r="WOJ273" s="254"/>
      <c r="WOK273" s="254"/>
      <c r="WOL273" s="254"/>
      <c r="WOM273" s="254"/>
      <c r="WON273" s="254"/>
      <c r="WOO273" s="254"/>
      <c r="WOP273" s="254"/>
      <c r="WOQ273" s="254"/>
      <c r="WOR273" s="254"/>
      <c r="WOS273" s="254"/>
      <c r="WOT273" s="254"/>
      <c r="WOU273" s="254"/>
      <c r="WOV273" s="254"/>
      <c r="WOW273" s="254"/>
      <c r="WOX273" s="254"/>
      <c r="WOY273" s="254"/>
      <c r="WOZ273" s="254"/>
      <c r="WPA273" s="254"/>
      <c r="WPB273" s="254"/>
      <c r="WPC273" s="254"/>
      <c r="WPD273" s="254"/>
      <c r="WPE273" s="254"/>
      <c r="WPF273" s="254"/>
      <c r="WPG273" s="254"/>
      <c r="WPH273" s="254"/>
      <c r="WPI273" s="254"/>
      <c r="WPJ273" s="254"/>
      <c r="WPK273" s="254"/>
      <c r="WPL273" s="254"/>
      <c r="WPM273" s="254"/>
      <c r="WPN273" s="254"/>
      <c r="WPO273" s="254"/>
      <c r="WPP273" s="254"/>
      <c r="WPQ273" s="254"/>
      <c r="WPR273" s="254"/>
      <c r="WPS273" s="254"/>
      <c r="WPT273" s="254"/>
      <c r="WPU273" s="254"/>
      <c r="WPV273" s="254"/>
      <c r="WPW273" s="254"/>
      <c r="WPX273" s="254"/>
      <c r="WPY273" s="254"/>
      <c r="WPZ273" s="254"/>
      <c r="WQA273" s="254"/>
      <c r="WQB273" s="254"/>
      <c r="WQC273" s="254"/>
      <c r="WQD273" s="254"/>
      <c r="WQE273" s="254"/>
      <c r="WQF273" s="254"/>
      <c r="WQG273" s="254"/>
      <c r="WQH273" s="254"/>
      <c r="WQI273" s="254"/>
      <c r="WQJ273" s="254"/>
      <c r="WQK273" s="254"/>
      <c r="WQL273" s="254"/>
      <c r="WQM273" s="254"/>
      <c r="WQN273" s="254"/>
      <c r="WQO273" s="254"/>
      <c r="WQP273" s="254"/>
      <c r="WQQ273" s="254"/>
      <c r="WQR273" s="254"/>
      <c r="WQS273" s="254"/>
      <c r="WQT273" s="254"/>
      <c r="WQU273" s="254"/>
      <c r="WQV273" s="254"/>
      <c r="WQW273" s="254"/>
      <c r="WQX273" s="254"/>
      <c r="WQY273" s="254"/>
      <c r="WQZ273" s="254"/>
      <c r="WRA273" s="254"/>
      <c r="WRB273" s="254"/>
      <c r="WRC273" s="254"/>
      <c r="WRD273" s="254"/>
      <c r="WRE273" s="254"/>
      <c r="WRF273" s="254"/>
      <c r="WRG273" s="254"/>
      <c r="WRH273" s="254"/>
      <c r="WRI273" s="254"/>
      <c r="WRJ273" s="254"/>
      <c r="WRK273" s="254"/>
      <c r="WRL273" s="254"/>
      <c r="WRM273" s="254"/>
      <c r="WRN273" s="254"/>
      <c r="WRO273" s="254"/>
      <c r="WRP273" s="254"/>
      <c r="WRQ273" s="254"/>
      <c r="WRR273" s="254"/>
      <c r="WRS273" s="254"/>
      <c r="WRT273" s="254"/>
      <c r="WRU273" s="254"/>
      <c r="WRV273" s="254"/>
      <c r="WRW273" s="254"/>
      <c r="WRX273" s="254"/>
      <c r="WRY273" s="254"/>
      <c r="WRZ273" s="254"/>
      <c r="WSA273" s="254"/>
      <c r="WSB273" s="254"/>
      <c r="WSC273" s="254"/>
      <c r="WSD273" s="254"/>
      <c r="WSE273" s="254"/>
      <c r="WSF273" s="254"/>
      <c r="WSG273" s="254"/>
      <c r="WSH273" s="254"/>
      <c r="WSI273" s="254"/>
      <c r="WSJ273" s="254"/>
      <c r="WSK273" s="254"/>
      <c r="WSL273" s="254"/>
      <c r="WSM273" s="254"/>
      <c r="WSN273" s="254"/>
      <c r="WSO273" s="254"/>
      <c r="WSP273" s="254"/>
      <c r="WSQ273" s="254"/>
      <c r="WSR273" s="254"/>
      <c r="WSS273" s="254"/>
      <c r="WST273" s="254"/>
      <c r="WSU273" s="254"/>
      <c r="WSV273" s="254"/>
      <c r="WSW273" s="254"/>
      <c r="WSX273" s="254"/>
      <c r="WSY273" s="254"/>
      <c r="WSZ273" s="254"/>
      <c r="WTA273" s="254"/>
      <c r="WTB273" s="254"/>
      <c r="WTC273" s="254"/>
      <c r="WTD273" s="254"/>
      <c r="WTE273" s="254"/>
      <c r="WTF273" s="254"/>
      <c r="WTG273" s="254"/>
      <c r="WTH273" s="254"/>
      <c r="WTI273" s="254"/>
      <c r="WTJ273" s="254"/>
      <c r="WTK273" s="254"/>
      <c r="WTL273" s="254"/>
      <c r="WTM273" s="254"/>
      <c r="WTN273" s="254"/>
      <c r="WTO273" s="254"/>
      <c r="WTP273" s="254"/>
      <c r="WTQ273" s="254"/>
      <c r="WTR273" s="254"/>
      <c r="WTS273" s="254"/>
      <c r="WTT273" s="254"/>
      <c r="WTU273" s="254"/>
      <c r="WTV273" s="254"/>
      <c r="WTW273" s="254"/>
      <c r="WTX273" s="254"/>
      <c r="WTY273" s="254"/>
      <c r="WTZ273" s="254"/>
      <c r="WUA273" s="254"/>
      <c r="WUB273" s="254"/>
      <c r="WUC273" s="254"/>
      <c r="WUD273" s="254"/>
      <c r="WUE273" s="254"/>
      <c r="WUF273" s="254"/>
      <c r="WUG273" s="254"/>
      <c r="WUH273" s="254"/>
      <c r="WUI273" s="254"/>
      <c r="WUJ273" s="254"/>
      <c r="WUK273" s="254"/>
      <c r="WUL273" s="254"/>
      <c r="WUM273" s="254"/>
      <c r="WUN273" s="254"/>
      <c r="WUO273" s="254"/>
      <c r="WUP273" s="254"/>
      <c r="WUQ273" s="254"/>
      <c r="WUR273" s="254"/>
      <c r="WUS273" s="254"/>
      <c r="WUT273" s="254"/>
      <c r="WUU273" s="254"/>
      <c r="WUV273" s="254"/>
      <c r="WUW273" s="254"/>
      <c r="WUX273" s="254"/>
      <c r="WUY273" s="254"/>
      <c r="WUZ273" s="254"/>
      <c r="WVA273" s="254"/>
      <c r="WVB273" s="254"/>
      <c r="WVC273" s="254"/>
      <c r="WVD273" s="254"/>
      <c r="WVE273" s="254"/>
      <c r="WVF273" s="254"/>
      <c r="WVG273" s="254"/>
      <c r="WVH273" s="254"/>
      <c r="WVI273" s="254"/>
      <c r="WVJ273" s="254"/>
      <c r="WVK273" s="254"/>
      <c r="WVL273" s="254"/>
      <c r="WVM273" s="254"/>
      <c r="WVN273" s="254"/>
      <c r="WVO273" s="254"/>
      <c r="WVP273" s="254"/>
      <c r="WVQ273" s="254"/>
      <c r="WVR273" s="254"/>
      <c r="WVS273" s="254"/>
      <c r="WVT273" s="254"/>
      <c r="WVU273" s="254"/>
      <c r="WVV273" s="254"/>
      <c r="WVW273" s="254"/>
      <c r="WVX273" s="254"/>
      <c r="WVY273" s="254"/>
      <c r="WVZ273" s="254"/>
      <c r="WWA273" s="254"/>
      <c r="WWB273" s="254"/>
      <c r="WWC273" s="254"/>
      <c r="WWD273" s="254"/>
      <c r="WWE273" s="254"/>
      <c r="WWF273" s="254"/>
      <c r="WWG273" s="254"/>
      <c r="WWH273" s="254"/>
      <c r="WWI273" s="254"/>
      <c r="WWJ273" s="254"/>
      <c r="WWK273" s="254"/>
      <c r="WWL273" s="254"/>
      <c r="WWM273" s="254"/>
      <c r="WWN273" s="254"/>
      <c r="WWO273" s="254"/>
      <c r="WWP273" s="254"/>
      <c r="WWQ273" s="254"/>
      <c r="WWR273" s="254"/>
      <c r="WWS273" s="254"/>
      <c r="WWT273" s="254"/>
      <c r="WWU273" s="254"/>
      <c r="WWV273" s="254"/>
      <c r="WWW273" s="254"/>
      <c r="WWX273" s="254"/>
      <c r="WWY273" s="254"/>
      <c r="WWZ273" s="254"/>
      <c r="WXA273" s="254"/>
      <c r="WXB273" s="254"/>
      <c r="WXC273" s="254"/>
      <c r="WXD273" s="254"/>
      <c r="WXE273" s="254"/>
      <c r="WXF273" s="254"/>
      <c r="WXG273" s="254"/>
      <c r="WXH273" s="254"/>
      <c r="WXI273" s="254"/>
      <c r="WXJ273" s="254"/>
      <c r="WXK273" s="254"/>
      <c r="WXL273" s="254"/>
      <c r="WXM273" s="254"/>
      <c r="WXN273" s="254"/>
      <c r="WXO273" s="254"/>
      <c r="WXP273" s="254"/>
      <c r="WXQ273" s="254"/>
      <c r="WXR273" s="254"/>
      <c r="WXS273" s="254"/>
      <c r="WXT273" s="254"/>
      <c r="WXU273" s="254"/>
      <c r="WXV273" s="254"/>
      <c r="WXW273" s="254"/>
      <c r="WXX273" s="254"/>
      <c r="WXY273" s="254"/>
      <c r="WXZ273" s="254"/>
      <c r="WYA273" s="254"/>
      <c r="WYB273" s="254"/>
      <c r="WYC273" s="254"/>
      <c r="WYD273" s="254"/>
      <c r="WYE273" s="254"/>
      <c r="WYF273" s="254"/>
      <c r="WYG273" s="254"/>
      <c r="WYH273" s="254"/>
      <c r="WYI273" s="254"/>
      <c r="WYJ273" s="254"/>
      <c r="WYK273" s="254"/>
      <c r="WYL273" s="254"/>
      <c r="WYM273" s="254"/>
      <c r="WYN273" s="254"/>
      <c r="WYO273" s="254"/>
      <c r="WYP273" s="254"/>
      <c r="WYQ273" s="254"/>
      <c r="WYR273" s="254"/>
      <c r="WYS273" s="254"/>
      <c r="WYT273" s="254"/>
      <c r="WYU273" s="254"/>
      <c r="WYV273" s="254"/>
      <c r="WYW273" s="254"/>
      <c r="WYX273" s="254"/>
      <c r="WYY273" s="254"/>
      <c r="WYZ273" s="254"/>
      <c r="WZA273" s="254"/>
      <c r="WZB273" s="254"/>
      <c r="WZC273" s="254"/>
      <c r="WZD273" s="254"/>
      <c r="WZE273" s="254"/>
      <c r="WZF273" s="254"/>
      <c r="WZG273" s="254"/>
      <c r="WZH273" s="254"/>
      <c r="WZI273" s="254"/>
      <c r="WZJ273" s="254"/>
      <c r="WZK273" s="254"/>
      <c r="WZL273" s="254"/>
      <c r="WZM273" s="254"/>
      <c r="WZN273" s="254"/>
      <c r="WZO273" s="254"/>
      <c r="WZP273" s="254"/>
      <c r="WZQ273" s="254"/>
      <c r="WZR273" s="254"/>
      <c r="WZS273" s="254"/>
      <c r="WZT273" s="254"/>
      <c r="WZU273" s="254"/>
      <c r="WZV273" s="254"/>
      <c r="WZW273" s="254"/>
      <c r="WZX273" s="254"/>
      <c r="WZY273" s="254"/>
      <c r="WZZ273" s="254"/>
      <c r="XAA273" s="254"/>
      <c r="XAB273" s="254"/>
      <c r="XAC273" s="254"/>
      <c r="XAD273" s="254"/>
      <c r="XAE273" s="254"/>
      <c r="XAF273" s="254"/>
      <c r="XAG273" s="254"/>
      <c r="XAH273" s="254"/>
      <c r="XAI273" s="254"/>
      <c r="XAJ273" s="254"/>
      <c r="XAK273" s="254"/>
      <c r="XAL273" s="254"/>
      <c r="XAM273" s="254"/>
      <c r="XAN273" s="254"/>
      <c r="XAO273" s="254"/>
      <c r="XAP273" s="254"/>
      <c r="XAQ273" s="254"/>
      <c r="XAR273" s="254"/>
      <c r="XAS273" s="254"/>
      <c r="XAT273" s="254"/>
      <c r="XAU273" s="254"/>
      <c r="XAV273" s="254"/>
      <c r="XAW273" s="254"/>
      <c r="XAX273" s="254"/>
      <c r="XAY273" s="254"/>
      <c r="XAZ273" s="254"/>
      <c r="XBA273" s="254"/>
      <c r="XBB273" s="254"/>
      <c r="XBC273" s="254"/>
      <c r="XBD273" s="254"/>
      <c r="XBE273" s="254"/>
      <c r="XBF273" s="254"/>
      <c r="XBG273" s="254"/>
      <c r="XBH273" s="254"/>
      <c r="XBI273" s="254"/>
      <c r="XBJ273" s="254"/>
      <c r="XBK273" s="254"/>
      <c r="XBL273" s="254"/>
      <c r="XBM273" s="254"/>
      <c r="XBN273" s="254"/>
      <c r="XBO273" s="254"/>
      <c r="XBP273" s="254"/>
      <c r="XBQ273" s="254"/>
      <c r="XBR273" s="254"/>
      <c r="XBS273" s="254"/>
      <c r="XBT273" s="254"/>
      <c r="XBU273" s="254"/>
      <c r="XBV273" s="254"/>
      <c r="XBW273" s="254"/>
      <c r="XBX273" s="254"/>
      <c r="XBY273" s="254"/>
      <c r="XBZ273" s="254"/>
      <c r="XCA273" s="254"/>
      <c r="XCB273" s="254"/>
      <c r="XCC273" s="254"/>
      <c r="XCD273" s="254"/>
      <c r="XCE273" s="254"/>
      <c r="XCF273" s="254"/>
      <c r="XCG273" s="254"/>
      <c r="XCH273" s="254"/>
      <c r="XCI273" s="254"/>
      <c r="XCJ273" s="254"/>
      <c r="XCK273" s="254"/>
      <c r="XCL273" s="254"/>
      <c r="XCM273" s="254"/>
      <c r="XCN273" s="254"/>
      <c r="XCO273" s="254"/>
      <c r="XCP273" s="254"/>
      <c r="XCQ273" s="254"/>
      <c r="XCR273" s="254"/>
      <c r="XCS273" s="254"/>
      <c r="XCT273" s="254"/>
      <c r="XCU273" s="254"/>
      <c r="XCV273" s="254"/>
      <c r="XCW273" s="254"/>
      <c r="XCX273" s="254"/>
      <c r="XCY273" s="254"/>
      <c r="XCZ273" s="254"/>
      <c r="XDA273" s="254"/>
      <c r="XDB273" s="254"/>
      <c r="XDC273" s="254"/>
      <c r="XDD273" s="254"/>
      <c r="XDE273" s="254"/>
      <c r="XDF273" s="254"/>
      <c r="XDG273" s="254"/>
      <c r="XDH273" s="254"/>
      <c r="XDI273" s="254"/>
      <c r="XDJ273" s="254"/>
      <c r="XDK273" s="254"/>
      <c r="XDL273" s="254"/>
      <c r="XDM273" s="254"/>
      <c r="XDN273" s="254"/>
      <c r="XDO273" s="254"/>
      <c r="XDP273" s="254"/>
      <c r="XDQ273" s="254"/>
      <c r="XDR273" s="254"/>
      <c r="XDS273" s="254"/>
      <c r="XDT273" s="254"/>
      <c r="XDU273" s="254"/>
      <c r="XDV273" s="254"/>
      <c r="XDW273" s="254"/>
      <c r="XDX273" s="254"/>
      <c r="XDY273" s="254"/>
      <c r="XDZ273" s="254"/>
      <c r="XEA273" s="254"/>
      <c r="XEB273" s="254"/>
      <c r="XEC273" s="254"/>
      <c r="XED273" s="254"/>
      <c r="XEE273" s="254"/>
      <c r="XEF273" s="254"/>
      <c r="XEG273" s="254"/>
      <c r="XEH273" s="254"/>
      <c r="XEI273" s="254"/>
      <c r="XEJ273" s="254"/>
      <c r="XEK273" s="254"/>
      <c r="XEL273" s="254"/>
      <c r="XEM273" s="254"/>
      <c r="XEN273" s="254"/>
    </row>
    <row r="274" spans="1:16368">
      <c r="F274" s="254"/>
      <c r="G274" s="254"/>
      <c r="H274" s="254"/>
      <c r="I274" s="254"/>
      <c r="J274" s="254"/>
    </row>
    <row r="275" spans="1:16368">
      <c r="F275" s="254"/>
      <c r="G275" s="254"/>
      <c r="H275" s="254"/>
      <c r="I275" s="254"/>
      <c r="J275" s="254"/>
    </row>
    <row r="277" spans="1:16368">
      <c r="F277" s="224"/>
      <c r="G277" s="224"/>
      <c r="H277" s="224"/>
      <c r="I277" s="224"/>
      <c r="J277" s="224"/>
      <c r="M277" s="224"/>
    </row>
    <row r="278" spans="1:16368">
      <c r="I278" s="224"/>
    </row>
    <row r="280" spans="1:16368">
      <c r="D280" s="122"/>
      <c r="E280" s="122"/>
      <c r="F280" s="122"/>
      <c r="G280" s="122"/>
      <c r="H280" s="122"/>
    </row>
    <row r="281" spans="1:16368">
      <c r="D281" s="224"/>
      <c r="E281" s="224"/>
      <c r="F281" s="224"/>
      <c r="G281" s="224"/>
      <c r="H281" s="224"/>
    </row>
    <row r="282" spans="1:16368">
      <c r="D282" s="224"/>
      <c r="E282" s="224"/>
      <c r="F282" s="224"/>
      <c r="G282" s="224"/>
      <c r="H282" s="224"/>
    </row>
    <row r="284" spans="1:16368">
      <c r="D284" s="225"/>
      <c r="E284" s="225"/>
      <c r="F284" s="225"/>
      <c r="G284" s="225"/>
      <c r="H284" s="225"/>
      <c r="K284" s="224"/>
      <c r="L284" s="224"/>
      <c r="M284" s="224"/>
    </row>
    <row r="286" spans="1:16368">
      <c r="I286" s="224"/>
    </row>
    <row r="287" spans="1:16368">
      <c r="D287" s="122"/>
      <c r="E287" s="122"/>
      <c r="F287" s="122"/>
      <c r="G287" s="122"/>
      <c r="H287" s="122"/>
    </row>
    <row r="288" spans="1:16368">
      <c r="D288" s="122"/>
      <c r="E288" s="122"/>
      <c r="F288" s="122"/>
      <c r="G288" s="122"/>
      <c r="H288" s="122"/>
    </row>
    <row r="289" spans="4:13">
      <c r="D289" s="122"/>
      <c r="E289" s="122"/>
      <c r="F289" s="122"/>
      <c r="G289" s="122"/>
      <c r="H289" s="122"/>
    </row>
    <row r="291" spans="4:13">
      <c r="F291" s="225">
        <f>F284-F289</f>
        <v>0</v>
      </c>
      <c r="G291" s="225"/>
      <c r="H291" s="225"/>
      <c r="M291" s="224"/>
    </row>
    <row r="295" spans="4:13">
      <c r="I295" s="224"/>
    </row>
    <row r="297" spans="4:13">
      <c r="F297" s="225">
        <f>F289-I295</f>
        <v>0</v>
      </c>
      <c r="G297" s="225"/>
      <c r="H297" s="225"/>
    </row>
  </sheetData>
  <mergeCells count="125">
    <mergeCell ref="I6:J6"/>
    <mergeCell ref="I51:J51"/>
    <mergeCell ref="K6:K7"/>
    <mergeCell ref="K51:K52"/>
    <mergeCell ref="K92:K93"/>
    <mergeCell ref="K132:K133"/>
    <mergeCell ref="K162:K163"/>
    <mergeCell ref="K194:K195"/>
    <mergeCell ref="K228:K229"/>
    <mergeCell ref="I228:J228"/>
    <mergeCell ref="F155:I155"/>
    <mergeCell ref="F162:H162"/>
    <mergeCell ref="I162:J162"/>
    <mergeCell ref="I194:J194"/>
    <mergeCell ref="A46:J46"/>
    <mergeCell ref="B6:B7"/>
    <mergeCell ref="A11:B11"/>
    <mergeCell ref="A35:B35"/>
    <mergeCell ref="A36:B36"/>
    <mergeCell ref="C6:E6"/>
    <mergeCell ref="A156:J156"/>
    <mergeCell ref="A146:B146"/>
    <mergeCell ref="A137:B137"/>
    <mergeCell ref="A145:B145"/>
    <mergeCell ref="L194:L195"/>
    <mergeCell ref="L228:L229"/>
    <mergeCell ref="A87:J87"/>
    <mergeCell ref="A127:J127"/>
    <mergeCell ref="F86:I86"/>
    <mergeCell ref="A77:B77"/>
    <mergeCell ref="C85:D85"/>
    <mergeCell ref="A228:A229"/>
    <mergeCell ref="B228:B229"/>
    <mergeCell ref="C228:E228"/>
    <mergeCell ref="C162:E162"/>
    <mergeCell ref="A194:A195"/>
    <mergeCell ref="B194:B195"/>
    <mergeCell ref="C194:E194"/>
    <mergeCell ref="A199:B199"/>
    <mergeCell ref="A162:A163"/>
    <mergeCell ref="B162:B163"/>
    <mergeCell ref="A167:B167"/>
    <mergeCell ref="A179:B179"/>
    <mergeCell ref="A212:B212"/>
    <mergeCell ref="A97:B97"/>
    <mergeCell ref="B132:B133"/>
    <mergeCell ref="A132:A133"/>
    <mergeCell ref="A56:B56"/>
    <mergeCell ref="A76:B76"/>
    <mergeCell ref="L51:L52"/>
    <mergeCell ref="L92:L93"/>
    <mergeCell ref="L132:L133"/>
    <mergeCell ref="L162:L163"/>
    <mergeCell ref="I92:J92"/>
    <mergeCell ref="I132:J132"/>
    <mergeCell ref="A189:J189"/>
    <mergeCell ref="A244:B244"/>
    <mergeCell ref="A233:B233"/>
    <mergeCell ref="A211:B211"/>
    <mergeCell ref="A2:M2"/>
    <mergeCell ref="F6:H6"/>
    <mergeCell ref="M6:M7"/>
    <mergeCell ref="F51:H51"/>
    <mergeCell ref="M51:M52"/>
    <mergeCell ref="F92:H92"/>
    <mergeCell ref="M92:M93"/>
    <mergeCell ref="F132:H132"/>
    <mergeCell ref="M132:M133"/>
    <mergeCell ref="F126:I126"/>
    <mergeCell ref="B92:B93"/>
    <mergeCell ref="F44:I44"/>
    <mergeCell ref="B51:B52"/>
    <mergeCell ref="C51:E51"/>
    <mergeCell ref="A6:A7"/>
    <mergeCell ref="A51:A52"/>
    <mergeCell ref="C132:E132"/>
    <mergeCell ref="A119:B119"/>
    <mergeCell ref="P134:P146"/>
    <mergeCell ref="N132:N133"/>
    <mergeCell ref="O132:O133"/>
    <mergeCell ref="P132:P133"/>
    <mergeCell ref="N162:N163"/>
    <mergeCell ref="L6:L7"/>
    <mergeCell ref="M230:M244"/>
    <mergeCell ref="M162:M163"/>
    <mergeCell ref="F194:H194"/>
    <mergeCell ref="M194:M195"/>
    <mergeCell ref="F228:H228"/>
    <mergeCell ref="M228:M229"/>
    <mergeCell ref="M8:M36"/>
    <mergeCell ref="M53:M77"/>
    <mergeCell ref="M94:M119"/>
    <mergeCell ref="M134:M146"/>
    <mergeCell ref="M164:M180"/>
    <mergeCell ref="M196:M212"/>
    <mergeCell ref="F221:I221"/>
    <mergeCell ref="A222:J222"/>
    <mergeCell ref="A180:B180"/>
    <mergeCell ref="A118:B118"/>
    <mergeCell ref="A92:A93"/>
    <mergeCell ref="C92:E92"/>
    <mergeCell ref="O162:O163"/>
    <mergeCell ref="P162:P163"/>
    <mergeCell ref="N194:N195"/>
    <mergeCell ref="O194:O195"/>
    <mergeCell ref="P194:P195"/>
    <mergeCell ref="A243:B243"/>
    <mergeCell ref="N6:N7"/>
    <mergeCell ref="O6:O7"/>
    <mergeCell ref="P6:P7"/>
    <mergeCell ref="N51:N52"/>
    <mergeCell ref="O51:O52"/>
    <mergeCell ref="P51:P52"/>
    <mergeCell ref="N92:N93"/>
    <mergeCell ref="O92:O93"/>
    <mergeCell ref="P92:P93"/>
    <mergeCell ref="P230:P244"/>
    <mergeCell ref="P196:P212"/>
    <mergeCell ref="P164:P180"/>
    <mergeCell ref="N228:N229"/>
    <mergeCell ref="O228:O229"/>
    <mergeCell ref="P228:P229"/>
    <mergeCell ref="P8:P36"/>
    <mergeCell ref="P53:P77"/>
    <mergeCell ref="P94:P119"/>
  </mergeCells>
  <pageMargins left="0.49" right="0" top="0.31496062992126" bottom="0" header="0.39370078740157499" footer="0.31496062992126"/>
  <pageSetup paperSize="5" scale="66" fitToHeight="0" orientation="landscape" r:id="rId1"/>
  <rowBreaks count="9" manualBreakCount="9">
    <brk id="36" max="15" man="1"/>
    <brk id="43" max="15" man="1"/>
    <brk id="77" max="15" man="1"/>
    <brk id="119" max="15" man="1"/>
    <brk id="125" max="15" man="1"/>
    <brk id="146" max="15" man="1"/>
    <brk id="180" max="15" man="1"/>
    <brk id="212" max="15" man="1"/>
    <brk id="244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499984740745262"/>
    <pageSetUpPr fitToPage="1"/>
  </sheetPr>
  <dimension ref="A2:X119"/>
  <sheetViews>
    <sheetView topLeftCell="A113" zoomScaleNormal="100" zoomScaleSheetLayoutView="100" workbookViewId="0">
      <pane xSplit="2" topLeftCell="L1" activePane="topRight" state="frozen"/>
      <selection activeCell="L29" sqref="L29"/>
      <selection pane="topRight" activeCell="O108" sqref="O108:O109"/>
    </sheetView>
  </sheetViews>
  <sheetFormatPr defaultColWidth="9.140625" defaultRowHeight="15"/>
  <cols>
    <col min="1" max="1" width="8.140625" style="214" customWidth="1"/>
    <col min="2" max="2" width="30.5703125" style="214" customWidth="1"/>
    <col min="3" max="3" width="19.140625" style="214" hidden="1" customWidth="1"/>
    <col min="4" max="4" width="15" style="214" hidden="1" customWidth="1"/>
    <col min="5" max="5" width="7.28515625" style="214" hidden="1" customWidth="1"/>
    <col min="6" max="6" width="17.5703125" style="214" customWidth="1"/>
    <col min="7" max="7" width="17.42578125" style="214" customWidth="1"/>
    <col min="8" max="8" width="7.42578125" style="214" customWidth="1"/>
    <col min="9" max="9" width="18.5703125" style="214" customWidth="1"/>
    <col min="10" max="10" width="17.28515625" style="214" customWidth="1"/>
    <col min="11" max="11" width="7.5703125" style="214" customWidth="1"/>
    <col min="12" max="12" width="18" style="214" customWidth="1"/>
    <col min="13" max="13" width="17.28515625" style="214" customWidth="1"/>
    <col min="14" max="14" width="17.140625" style="214" customWidth="1"/>
    <col min="15" max="15" width="17.7109375" style="214" customWidth="1"/>
    <col min="16" max="16" width="14.5703125" style="214" hidden="1" customWidth="1"/>
    <col min="17" max="17" width="15.140625" style="122" customWidth="1"/>
    <col min="18" max="18" width="13.85546875" style="224" customWidth="1"/>
    <col min="19" max="19" width="19.140625" style="214" customWidth="1"/>
    <col min="20" max="20" width="9.140625" style="214"/>
    <col min="21" max="21" width="15" style="214" customWidth="1"/>
    <col min="22" max="16384" width="9.140625" style="214"/>
  </cols>
  <sheetData>
    <row r="2" spans="1:24" s="7" customFormat="1" ht="18.75" customHeight="1">
      <c r="G2" s="142"/>
      <c r="H2" s="142"/>
      <c r="N2" s="1199"/>
      <c r="O2" s="1705" t="s">
        <v>158</v>
      </c>
      <c r="P2" s="1706"/>
      <c r="Q2" s="152"/>
      <c r="R2" s="124"/>
    </row>
    <row r="3" spans="1:24" s="7" customFormat="1">
      <c r="C3" s="237"/>
      <c r="D3" s="237"/>
      <c r="E3" s="237"/>
      <c r="M3" s="213"/>
      <c r="Q3" s="152"/>
      <c r="R3" s="124"/>
    </row>
    <row r="4" spans="1:24" s="7" customFormat="1" ht="16.5" customHeight="1">
      <c r="A4" s="1617" t="s">
        <v>445</v>
      </c>
      <c r="B4" s="1617"/>
      <c r="C4" s="1617"/>
      <c r="D4" s="1617"/>
      <c r="E4" s="1617"/>
      <c r="F4" s="1617"/>
      <c r="G4" s="1617"/>
      <c r="H4" s="1617"/>
      <c r="I4" s="1617"/>
      <c r="J4" s="1617"/>
      <c r="K4" s="1617"/>
      <c r="L4" s="1617"/>
      <c r="M4" s="1617"/>
      <c r="N4" s="1198"/>
      <c r="O4" s="1198"/>
      <c r="P4" s="152"/>
      <c r="Q4" s="215"/>
      <c r="R4" s="228"/>
    </row>
    <row r="5" spans="1:24" s="231" customFormat="1" ht="33" customHeight="1">
      <c r="A5" s="1707" t="s">
        <v>107</v>
      </c>
      <c r="B5" s="1707"/>
      <c r="C5" s="1707"/>
      <c r="D5" s="1707"/>
      <c r="E5" s="1707"/>
      <c r="F5" s="1707"/>
      <c r="G5" s="1707"/>
      <c r="H5" s="301"/>
      <c r="M5" s="211"/>
      <c r="N5" s="213"/>
      <c r="O5" s="213"/>
      <c r="Q5" s="1220"/>
      <c r="R5" s="1222"/>
      <c r="T5" s="20"/>
      <c r="U5" s="20"/>
    </row>
    <row r="6" spans="1:24" s="7" customFormat="1" ht="18" customHeight="1">
      <c r="A6" s="48" t="s">
        <v>39</v>
      </c>
      <c r="B6" s="57"/>
      <c r="C6" s="223"/>
      <c r="D6" s="223"/>
      <c r="E6" s="223"/>
      <c r="F6" s="211"/>
      <c r="G6" s="211"/>
      <c r="H6" s="211"/>
      <c r="M6" s="213"/>
      <c r="N6" s="212"/>
      <c r="O6" s="212"/>
      <c r="Q6" s="152"/>
      <c r="R6" s="124"/>
      <c r="T6" s="22"/>
      <c r="U6" s="300"/>
    </row>
    <row r="7" spans="1:24" s="7" customFormat="1" ht="18">
      <c r="A7" s="48" t="s">
        <v>145</v>
      </c>
      <c r="B7" s="57"/>
      <c r="F7" s="213"/>
      <c r="G7" s="213"/>
      <c r="H7" s="213"/>
      <c r="M7" s="211"/>
      <c r="N7" s="213"/>
      <c r="O7" s="213"/>
      <c r="Q7" s="152"/>
      <c r="R7" s="124"/>
      <c r="T7" s="20"/>
      <c r="U7" s="20"/>
    </row>
    <row r="8" spans="1:24" ht="18.75" customHeight="1">
      <c r="A8" s="1637" t="s">
        <v>18</v>
      </c>
      <c r="B8" s="1638" t="s">
        <v>7</v>
      </c>
      <c r="C8" s="1482">
        <v>2021</v>
      </c>
      <c r="D8" s="1598"/>
      <c r="E8" s="1483"/>
      <c r="F8" s="1618">
        <v>2022</v>
      </c>
      <c r="G8" s="1618"/>
      <c r="H8" s="1618"/>
      <c r="I8" s="1462">
        <v>2023</v>
      </c>
      <c r="J8" s="1605"/>
      <c r="K8" s="1463"/>
      <c r="L8" s="1462">
        <v>2024</v>
      </c>
      <c r="M8" s="1463"/>
      <c r="N8" s="1478" t="s">
        <v>433</v>
      </c>
      <c r="O8" s="1478" t="s">
        <v>453</v>
      </c>
      <c r="P8" s="1655" t="s">
        <v>208</v>
      </c>
      <c r="Q8" s="1446" t="s">
        <v>451</v>
      </c>
      <c r="R8" s="1446" t="s">
        <v>450</v>
      </c>
      <c r="S8" s="1447" t="s">
        <v>434</v>
      </c>
      <c r="T8" s="22"/>
      <c r="U8" s="300"/>
    </row>
    <row r="9" spans="1:24" s="227" customFormat="1" ht="36" customHeight="1">
      <c r="A9" s="1459"/>
      <c r="B9" s="1638"/>
      <c r="C9" s="399" t="s">
        <v>180</v>
      </c>
      <c r="D9" s="559" t="s">
        <v>1</v>
      </c>
      <c r="E9" s="450" t="s">
        <v>139</v>
      </c>
      <c r="F9" s="399" t="s">
        <v>180</v>
      </c>
      <c r="G9" s="406" t="s">
        <v>1</v>
      </c>
      <c r="H9" s="460" t="s">
        <v>139</v>
      </c>
      <c r="I9" s="408" t="s">
        <v>0</v>
      </c>
      <c r="J9" s="473" t="s">
        <v>1</v>
      </c>
      <c r="K9" s="450" t="s">
        <v>139</v>
      </c>
      <c r="L9" s="679" t="s">
        <v>0</v>
      </c>
      <c r="M9" s="1196" t="s">
        <v>1</v>
      </c>
      <c r="N9" s="1459"/>
      <c r="O9" s="1459"/>
      <c r="P9" s="1656"/>
      <c r="Q9" s="1446"/>
      <c r="R9" s="1446"/>
      <c r="S9" s="1447"/>
      <c r="T9" s="20"/>
      <c r="U9" s="20"/>
      <c r="V9" s="1240"/>
      <c r="W9" s="1240"/>
      <c r="X9" s="1240"/>
    </row>
    <row r="10" spans="1:24" s="7" customFormat="1" ht="18" customHeight="1">
      <c r="A10" s="78">
        <v>1001</v>
      </c>
      <c r="B10" s="28" t="s">
        <v>8</v>
      </c>
      <c r="C10" s="530">
        <v>6119400</v>
      </c>
      <c r="D10" s="530"/>
      <c r="E10" s="529">
        <f>D10/C10*100</f>
        <v>0</v>
      </c>
      <c r="F10" s="580">
        <v>5587200</v>
      </c>
      <c r="G10" s="580"/>
      <c r="H10" s="987">
        <f>G10/F10*100</f>
        <v>0</v>
      </c>
      <c r="I10" s="580">
        <v>5587000</v>
      </c>
      <c r="J10" s="530"/>
      <c r="K10" s="530"/>
      <c r="L10" s="580">
        <v>5587200</v>
      </c>
      <c r="M10" s="960">
        <v>0</v>
      </c>
      <c r="N10" s="960">
        <v>0</v>
      </c>
      <c r="O10" s="580">
        <v>5588000</v>
      </c>
      <c r="P10" s="1710" t="s">
        <v>199</v>
      </c>
      <c r="Q10" s="442"/>
      <c r="R10" s="1392"/>
      <c r="S10" s="1591" t="s">
        <v>199</v>
      </c>
      <c r="T10" s="1311"/>
      <c r="U10" s="1312"/>
      <c r="V10" s="50"/>
      <c r="W10" s="50"/>
      <c r="X10" s="50"/>
    </row>
    <row r="11" spans="1:24" s="7" customFormat="1" ht="18" customHeight="1">
      <c r="A11" s="29">
        <v>1002</v>
      </c>
      <c r="B11" s="21" t="s">
        <v>9</v>
      </c>
      <c r="C11" s="531">
        <v>500000</v>
      </c>
      <c r="D11" s="531"/>
      <c r="E11" s="531">
        <f t="shared" ref="E11:E35" si="0">D11/C11*100</f>
        <v>0</v>
      </c>
      <c r="F11" s="531">
        <v>1000000</v>
      </c>
      <c r="G11" s="531"/>
      <c r="H11" s="961">
        <f t="shared" ref="H11:H35" si="1">G11/F11*100</f>
        <v>0</v>
      </c>
      <c r="I11" s="531">
        <v>1000000</v>
      </c>
      <c r="J11" s="531"/>
      <c r="K11" s="531"/>
      <c r="L11" s="531">
        <v>1000000</v>
      </c>
      <c r="M11" s="961">
        <v>0</v>
      </c>
      <c r="N11" s="961">
        <v>0</v>
      </c>
      <c r="O11" s="531">
        <v>1000000</v>
      </c>
      <c r="P11" s="1711"/>
      <c r="Q11" s="442"/>
      <c r="R11" s="1392"/>
      <c r="S11" s="1592"/>
      <c r="T11" s="447"/>
      <c r="U11" s="447"/>
      <c r="V11" s="50"/>
      <c r="W11" s="50"/>
      <c r="X11" s="50"/>
    </row>
    <row r="12" spans="1:24" s="7" customFormat="1" ht="12.75" customHeight="1">
      <c r="A12" s="61">
        <v>1003</v>
      </c>
      <c r="B12" s="36" t="s">
        <v>10</v>
      </c>
      <c r="C12" s="581">
        <v>6585000</v>
      </c>
      <c r="D12" s="581"/>
      <c r="E12" s="581">
        <f t="shared" si="0"/>
        <v>0</v>
      </c>
      <c r="F12" s="581">
        <v>2032008</v>
      </c>
      <c r="G12" s="581"/>
      <c r="H12" s="962">
        <f t="shared" si="1"/>
        <v>0</v>
      </c>
      <c r="I12" s="581">
        <v>2812000</v>
      </c>
      <c r="J12" s="581"/>
      <c r="K12" s="581"/>
      <c r="L12" s="581">
        <v>2812100</v>
      </c>
      <c r="M12" s="962">
        <v>0</v>
      </c>
      <c r="N12" s="962">
        <v>0</v>
      </c>
      <c r="O12" s="581">
        <v>2813000</v>
      </c>
      <c r="P12" s="1711"/>
      <c r="Q12" s="442"/>
      <c r="R12" s="1392"/>
      <c r="S12" s="1592"/>
      <c r="T12" s="1311"/>
      <c r="U12" s="1312"/>
      <c r="V12" s="50"/>
      <c r="W12" s="50"/>
      <c r="X12" s="50"/>
    </row>
    <row r="13" spans="1:24" ht="19.5" customHeight="1" thickBot="1">
      <c r="A13" s="1675" t="s">
        <v>140</v>
      </c>
      <c r="B13" s="1676"/>
      <c r="C13" s="64">
        <f t="shared" ref="C13:G13" si="2">SUM(C10:C12)</f>
        <v>13204400</v>
      </c>
      <c r="D13" s="64">
        <f t="shared" si="2"/>
        <v>0</v>
      </c>
      <c r="E13" s="44">
        <f t="shared" si="0"/>
        <v>0</v>
      </c>
      <c r="F13" s="64">
        <f t="shared" ref="F13" si="3">SUM(F10:F12)</f>
        <v>8619208</v>
      </c>
      <c r="G13" s="64">
        <f t="shared" si="2"/>
        <v>0</v>
      </c>
      <c r="H13" s="988">
        <f t="shared" si="1"/>
        <v>0</v>
      </c>
      <c r="I13" s="64">
        <f t="shared" ref="I13:M13" si="4">SUM(I10:I12)</f>
        <v>9399000</v>
      </c>
      <c r="J13" s="99"/>
      <c r="K13" s="99"/>
      <c r="L13" s="64">
        <f t="shared" si="4"/>
        <v>9399300</v>
      </c>
      <c r="M13" s="64">
        <f t="shared" si="4"/>
        <v>0</v>
      </c>
      <c r="N13" s="64">
        <f t="shared" ref="N13" si="5">SUM(N10:N12)</f>
        <v>0</v>
      </c>
      <c r="O13" s="64">
        <f t="shared" ref="O13" si="6">SUM(O10:O12)</f>
        <v>9401000</v>
      </c>
      <c r="P13" s="1711"/>
      <c r="Q13" s="234"/>
      <c r="R13" s="1394"/>
      <c r="S13" s="1592"/>
      <c r="T13" s="20"/>
      <c r="U13" s="20"/>
      <c r="V13" s="238"/>
      <c r="W13" s="238"/>
      <c r="X13" s="238"/>
    </row>
    <row r="14" spans="1:24" s="7" customFormat="1" ht="15.75" customHeight="1" thickTop="1">
      <c r="A14" s="79">
        <v>1101</v>
      </c>
      <c r="B14" s="37" t="s">
        <v>113</v>
      </c>
      <c r="C14" s="582">
        <v>1000000</v>
      </c>
      <c r="D14" s="582"/>
      <c r="E14" s="582">
        <f t="shared" si="0"/>
        <v>0</v>
      </c>
      <c r="F14" s="582"/>
      <c r="G14" s="582"/>
      <c r="H14" s="963"/>
      <c r="I14" s="582">
        <v>1000000</v>
      </c>
      <c r="J14" s="582"/>
      <c r="K14" s="582"/>
      <c r="L14" s="582">
        <v>660000</v>
      </c>
      <c r="M14" s="963">
        <v>0</v>
      </c>
      <c r="N14" s="963">
        <v>0</v>
      </c>
      <c r="O14" s="582">
        <v>500000</v>
      </c>
      <c r="P14" s="1711"/>
      <c r="Q14" s="442"/>
      <c r="R14" s="1392"/>
      <c r="S14" s="1592"/>
      <c r="T14" s="1311"/>
      <c r="U14" s="1312"/>
      <c r="V14" s="50"/>
      <c r="W14" s="50"/>
      <c r="X14" s="50"/>
    </row>
    <row r="15" spans="1:24" s="7" customFormat="1" ht="16.5" customHeight="1">
      <c r="A15" s="29">
        <v>1201</v>
      </c>
      <c r="B15" s="53" t="s">
        <v>12</v>
      </c>
      <c r="C15" s="531">
        <v>300000</v>
      </c>
      <c r="D15" s="531"/>
      <c r="E15" s="531">
        <f t="shared" si="0"/>
        <v>0</v>
      </c>
      <c r="F15" s="458">
        <v>300000</v>
      </c>
      <c r="G15" s="531"/>
      <c r="H15" s="961">
        <f t="shared" si="1"/>
        <v>0</v>
      </c>
      <c r="I15" s="531">
        <v>300000</v>
      </c>
      <c r="J15" s="531"/>
      <c r="K15" s="531"/>
      <c r="L15" s="531">
        <v>200000</v>
      </c>
      <c r="M15" s="963">
        <v>0</v>
      </c>
      <c r="N15" s="961">
        <v>0</v>
      </c>
      <c r="O15" s="531">
        <v>200000</v>
      </c>
      <c r="P15" s="1711"/>
      <c r="Q15" s="442"/>
      <c r="R15" s="1392"/>
      <c r="S15" s="1592"/>
      <c r="T15" s="447"/>
      <c r="U15" s="447"/>
      <c r="V15" s="50"/>
      <c r="W15" s="50"/>
      <c r="X15" s="50"/>
    </row>
    <row r="16" spans="1:24" s="7" customFormat="1" ht="14.25" customHeight="1">
      <c r="A16" s="29">
        <v>1202</v>
      </c>
      <c r="B16" s="26" t="s">
        <v>13</v>
      </c>
      <c r="C16" s="531">
        <v>800000</v>
      </c>
      <c r="D16" s="531"/>
      <c r="E16" s="531">
        <f t="shared" si="0"/>
        <v>0</v>
      </c>
      <c r="F16" s="458">
        <v>280000</v>
      </c>
      <c r="G16" s="531"/>
      <c r="H16" s="961">
        <f t="shared" si="1"/>
        <v>0</v>
      </c>
      <c r="I16" s="531">
        <v>800000</v>
      </c>
      <c r="J16" s="531"/>
      <c r="K16" s="531"/>
      <c r="L16" s="531"/>
      <c r="M16" s="963">
        <v>0</v>
      </c>
      <c r="N16" s="1137"/>
      <c r="O16" s="531"/>
      <c r="P16" s="1711"/>
      <c r="Q16" s="442"/>
      <c r="R16" s="1392"/>
      <c r="S16" s="1592"/>
      <c r="T16" s="1311"/>
      <c r="U16" s="1312"/>
      <c r="V16" s="50"/>
      <c r="W16" s="50"/>
      <c r="X16" s="50"/>
    </row>
    <row r="17" spans="1:24" s="7" customFormat="1" ht="15.75" customHeight="1">
      <c r="A17" s="29" t="s">
        <v>394</v>
      </c>
      <c r="B17" s="26" t="s">
        <v>216</v>
      </c>
      <c r="C17" s="531"/>
      <c r="D17" s="531"/>
      <c r="E17" s="531"/>
      <c r="F17" s="458"/>
      <c r="G17" s="531"/>
      <c r="H17" s="961"/>
      <c r="I17" s="531"/>
      <c r="J17" s="531"/>
      <c r="K17" s="531"/>
      <c r="L17" s="531">
        <v>550000</v>
      </c>
      <c r="M17" s="963">
        <v>0</v>
      </c>
      <c r="N17" s="961">
        <v>0</v>
      </c>
      <c r="O17" s="531">
        <v>550000</v>
      </c>
      <c r="P17" s="1711"/>
      <c r="Q17" s="442"/>
      <c r="R17" s="1392"/>
      <c r="S17" s="1592"/>
      <c r="T17" s="1311"/>
      <c r="U17" s="1312"/>
      <c r="V17" s="50"/>
      <c r="W17" s="50"/>
      <c r="X17" s="50"/>
    </row>
    <row r="18" spans="1:24" s="7" customFormat="1" ht="24" customHeight="1">
      <c r="A18" s="29" t="s">
        <v>395</v>
      </c>
      <c r="B18" s="53" t="s">
        <v>232</v>
      </c>
      <c r="C18" s="531"/>
      <c r="D18" s="531"/>
      <c r="E18" s="531"/>
      <c r="F18" s="458"/>
      <c r="G18" s="531"/>
      <c r="H18" s="961"/>
      <c r="I18" s="531"/>
      <c r="J18" s="531"/>
      <c r="K18" s="531"/>
      <c r="L18" s="531"/>
      <c r="M18" s="963">
        <v>0</v>
      </c>
      <c r="N18" s="961">
        <v>0</v>
      </c>
      <c r="O18" s="531"/>
      <c r="P18" s="1711"/>
      <c r="Q18" s="442"/>
      <c r="R18" s="1392"/>
      <c r="S18" s="1592"/>
      <c r="T18" s="1311"/>
      <c r="U18" s="1312"/>
      <c r="V18" s="50"/>
      <c r="W18" s="50"/>
      <c r="X18" s="50"/>
    </row>
    <row r="19" spans="1:24" s="7" customFormat="1" ht="15.75" customHeight="1">
      <c r="A19" s="29" t="s">
        <v>396</v>
      </c>
      <c r="B19" s="26" t="s">
        <v>233</v>
      </c>
      <c r="C19" s="531"/>
      <c r="D19" s="531"/>
      <c r="E19" s="531"/>
      <c r="F19" s="458"/>
      <c r="G19" s="531"/>
      <c r="H19" s="961"/>
      <c r="I19" s="531"/>
      <c r="J19" s="531"/>
      <c r="K19" s="531"/>
      <c r="L19" s="531"/>
      <c r="M19" s="963">
        <v>0</v>
      </c>
      <c r="N19" s="961">
        <v>0</v>
      </c>
      <c r="O19" s="531">
        <v>100000</v>
      </c>
      <c r="P19" s="1711"/>
      <c r="Q19" s="442"/>
      <c r="R19" s="1392"/>
      <c r="S19" s="1592"/>
      <c r="T19" s="1311"/>
      <c r="U19" s="1312"/>
      <c r="V19" s="50"/>
      <c r="W19" s="50"/>
      <c r="X19" s="50"/>
    </row>
    <row r="20" spans="1:24" s="7" customFormat="1" ht="14.25" customHeight="1">
      <c r="A20" s="29">
        <v>1205</v>
      </c>
      <c r="B20" s="26" t="s">
        <v>125</v>
      </c>
      <c r="C20" s="531">
        <v>100000</v>
      </c>
      <c r="D20" s="531"/>
      <c r="E20" s="531">
        <f t="shared" si="0"/>
        <v>0</v>
      </c>
      <c r="F20" s="531">
        <v>100000</v>
      </c>
      <c r="G20" s="531"/>
      <c r="H20" s="961">
        <f t="shared" si="1"/>
        <v>0</v>
      </c>
      <c r="I20" s="531">
        <v>100000</v>
      </c>
      <c r="J20" s="531"/>
      <c r="K20" s="531"/>
      <c r="L20" s="531">
        <v>76000</v>
      </c>
      <c r="M20" s="963">
        <v>0</v>
      </c>
      <c r="N20" s="961">
        <v>0</v>
      </c>
      <c r="O20" s="531">
        <v>75000</v>
      </c>
      <c r="P20" s="1711"/>
      <c r="Q20" s="442"/>
      <c r="R20" s="1392"/>
      <c r="S20" s="1592"/>
      <c r="T20" s="447"/>
      <c r="U20" s="447"/>
      <c r="V20" s="50"/>
      <c r="W20" s="50"/>
      <c r="X20" s="50"/>
    </row>
    <row r="21" spans="1:24" s="7" customFormat="1" ht="13.5" customHeight="1">
      <c r="A21" s="29">
        <v>1301</v>
      </c>
      <c r="B21" s="26" t="s">
        <v>14</v>
      </c>
      <c r="C21" s="531">
        <v>800000</v>
      </c>
      <c r="D21" s="531"/>
      <c r="E21" s="531">
        <f t="shared" si="0"/>
        <v>0</v>
      </c>
      <c r="F21" s="531">
        <v>800000</v>
      </c>
      <c r="G21" s="531"/>
      <c r="H21" s="961">
        <f t="shared" si="1"/>
        <v>0</v>
      </c>
      <c r="I21" s="531">
        <v>800000</v>
      </c>
      <c r="J21" s="531"/>
      <c r="K21" s="531"/>
      <c r="L21" s="531">
        <v>636000</v>
      </c>
      <c r="M21" s="963">
        <v>0</v>
      </c>
      <c r="N21" s="961">
        <v>0</v>
      </c>
      <c r="O21" s="531">
        <v>500000</v>
      </c>
      <c r="P21" s="1711"/>
      <c r="Q21" s="442"/>
      <c r="R21" s="1392"/>
      <c r="S21" s="1592"/>
      <c r="T21" s="1311"/>
      <c r="U21" s="1312"/>
      <c r="V21" s="50"/>
      <c r="W21" s="50"/>
      <c r="X21" s="50"/>
    </row>
    <row r="22" spans="1:24" s="7" customFormat="1" ht="14.25" customHeight="1">
      <c r="A22" s="29">
        <v>1302</v>
      </c>
      <c r="B22" s="26" t="s">
        <v>124</v>
      </c>
      <c r="C22" s="531">
        <v>20000</v>
      </c>
      <c r="D22" s="531"/>
      <c r="E22" s="531">
        <f t="shared" si="0"/>
        <v>0</v>
      </c>
      <c r="F22" s="531">
        <v>20000</v>
      </c>
      <c r="G22" s="531"/>
      <c r="H22" s="961">
        <f t="shared" si="1"/>
        <v>0</v>
      </c>
      <c r="I22" s="531">
        <v>20000</v>
      </c>
      <c r="J22" s="531"/>
      <c r="K22" s="531"/>
      <c r="L22" s="531">
        <v>20000</v>
      </c>
      <c r="M22" s="963">
        <v>0</v>
      </c>
      <c r="N22" s="961">
        <v>0</v>
      </c>
      <c r="O22" s="531">
        <v>20000</v>
      </c>
      <c r="P22" s="1711"/>
      <c r="Q22" s="442"/>
      <c r="R22" s="1392"/>
      <c r="S22" s="1592"/>
      <c r="T22" s="447"/>
      <c r="U22" s="447"/>
      <c r="V22" s="50"/>
      <c r="W22" s="50"/>
      <c r="X22" s="50"/>
    </row>
    <row r="23" spans="1:24" s="7" customFormat="1" ht="15.75" customHeight="1">
      <c r="A23" s="29">
        <v>1303</v>
      </c>
      <c r="B23" s="26" t="s">
        <v>110</v>
      </c>
      <c r="C23" s="531">
        <v>50000</v>
      </c>
      <c r="D23" s="531"/>
      <c r="E23" s="531">
        <f t="shared" si="0"/>
        <v>0</v>
      </c>
      <c r="F23" s="531">
        <v>50000</v>
      </c>
      <c r="G23" s="531"/>
      <c r="H23" s="961">
        <f t="shared" si="1"/>
        <v>0</v>
      </c>
      <c r="I23" s="531">
        <v>50000</v>
      </c>
      <c r="J23" s="531"/>
      <c r="K23" s="531"/>
      <c r="L23" s="531">
        <v>50000</v>
      </c>
      <c r="M23" s="963">
        <v>0</v>
      </c>
      <c r="N23" s="961">
        <v>0</v>
      </c>
      <c r="O23" s="531">
        <v>50000</v>
      </c>
      <c r="P23" s="1711"/>
      <c r="Q23" s="442"/>
      <c r="R23" s="1392"/>
      <c r="S23" s="1592"/>
      <c r="T23" s="448"/>
      <c r="U23" s="449"/>
    </row>
    <row r="24" spans="1:24" s="7" customFormat="1" ht="13.5" customHeight="1">
      <c r="A24" s="29">
        <v>1401</v>
      </c>
      <c r="B24" s="26" t="s">
        <v>15</v>
      </c>
      <c r="C24" s="531"/>
      <c r="D24" s="531"/>
      <c r="E24" s="531"/>
      <c r="F24" s="582">
        <v>1000</v>
      </c>
      <c r="G24" s="582"/>
      <c r="H24" s="961">
        <f t="shared" si="1"/>
        <v>0</v>
      </c>
      <c r="I24" s="582">
        <v>1000</v>
      </c>
      <c r="J24" s="582"/>
      <c r="K24" s="582"/>
      <c r="L24" s="582">
        <v>1000</v>
      </c>
      <c r="M24" s="963">
        <v>0</v>
      </c>
      <c r="N24" s="963">
        <v>0</v>
      </c>
      <c r="O24" s="582">
        <v>50000</v>
      </c>
      <c r="P24" s="1711"/>
      <c r="Q24" s="442"/>
      <c r="R24" s="1392"/>
      <c r="S24" s="1592"/>
      <c r="T24" s="447"/>
      <c r="U24" s="447"/>
    </row>
    <row r="25" spans="1:24" s="7" customFormat="1" ht="14.25" customHeight="1">
      <c r="A25" s="29">
        <v>1402</v>
      </c>
      <c r="B25" s="26" t="s">
        <v>118</v>
      </c>
      <c r="C25" s="531">
        <v>400000</v>
      </c>
      <c r="D25" s="531"/>
      <c r="E25" s="531">
        <f t="shared" si="0"/>
        <v>0</v>
      </c>
      <c r="F25" s="531">
        <v>400000</v>
      </c>
      <c r="G25" s="531"/>
      <c r="H25" s="961">
        <f t="shared" si="1"/>
        <v>0</v>
      </c>
      <c r="I25" s="531">
        <v>400000</v>
      </c>
      <c r="J25" s="531"/>
      <c r="K25" s="531"/>
      <c r="L25" s="531">
        <v>250000</v>
      </c>
      <c r="M25" s="963">
        <v>0</v>
      </c>
      <c r="N25" s="961">
        <v>0</v>
      </c>
      <c r="O25" s="531">
        <v>250000</v>
      </c>
      <c r="P25" s="1711"/>
      <c r="Q25" s="442"/>
      <c r="R25" s="1392"/>
      <c r="S25" s="1592"/>
      <c r="T25" s="448"/>
      <c r="U25" s="449"/>
    </row>
    <row r="26" spans="1:24" s="7" customFormat="1" ht="15" customHeight="1">
      <c r="A26" s="29">
        <v>1403</v>
      </c>
      <c r="B26" s="26" t="s">
        <v>119</v>
      </c>
      <c r="C26" s="531">
        <v>100000</v>
      </c>
      <c r="D26" s="531"/>
      <c r="E26" s="531">
        <f t="shared" si="0"/>
        <v>0</v>
      </c>
      <c r="F26" s="531">
        <v>100000</v>
      </c>
      <c r="G26" s="531"/>
      <c r="H26" s="961">
        <f t="shared" si="1"/>
        <v>0</v>
      </c>
      <c r="I26" s="531">
        <v>100000</v>
      </c>
      <c r="J26" s="531"/>
      <c r="K26" s="531"/>
      <c r="L26" s="531">
        <v>100000</v>
      </c>
      <c r="M26" s="963">
        <v>0</v>
      </c>
      <c r="N26" s="961">
        <v>0</v>
      </c>
      <c r="O26" s="531">
        <v>500000</v>
      </c>
      <c r="P26" s="1711"/>
      <c r="Q26" s="442"/>
      <c r="R26" s="1392"/>
      <c r="S26" s="1592"/>
      <c r="T26" s="447"/>
      <c r="U26" s="447"/>
    </row>
    <row r="27" spans="1:24" s="7" customFormat="1" ht="15.75" customHeight="1">
      <c r="A27" s="29">
        <v>1408</v>
      </c>
      <c r="B27" s="27" t="s">
        <v>143</v>
      </c>
      <c r="C27" s="531">
        <v>3000000</v>
      </c>
      <c r="D27" s="531"/>
      <c r="E27" s="531">
        <f t="shared" si="0"/>
        <v>0</v>
      </c>
      <c r="F27" s="458">
        <v>1350000</v>
      </c>
      <c r="G27" s="531"/>
      <c r="H27" s="961">
        <f t="shared" si="1"/>
        <v>0</v>
      </c>
      <c r="I27" s="531">
        <v>3000000</v>
      </c>
      <c r="J27" s="531"/>
      <c r="K27" s="531"/>
      <c r="L27" s="531">
        <v>1800000</v>
      </c>
      <c r="M27" s="963">
        <v>0</v>
      </c>
      <c r="N27" s="961">
        <v>0</v>
      </c>
      <c r="O27" s="531">
        <v>1500000</v>
      </c>
      <c r="P27" s="1711"/>
      <c r="Q27" s="442"/>
      <c r="R27" s="1392"/>
      <c r="S27" s="1592"/>
      <c r="T27" s="448"/>
      <c r="U27" s="449"/>
    </row>
    <row r="28" spans="1:24" s="7" customFormat="1" ht="15" customHeight="1">
      <c r="A28" s="29">
        <v>1409</v>
      </c>
      <c r="B28" s="26" t="s">
        <v>17</v>
      </c>
      <c r="C28" s="531">
        <v>1200000</v>
      </c>
      <c r="D28" s="531">
        <v>106891.48</v>
      </c>
      <c r="E28" s="466">
        <f t="shared" si="0"/>
        <v>8.9076233333333317</v>
      </c>
      <c r="F28" s="531">
        <v>1200000</v>
      </c>
      <c r="G28" s="531"/>
      <c r="H28" s="961">
        <f t="shared" si="1"/>
        <v>0</v>
      </c>
      <c r="I28" s="531">
        <v>1200000</v>
      </c>
      <c r="J28" s="531"/>
      <c r="K28" s="531"/>
      <c r="L28" s="531"/>
      <c r="M28" s="963">
        <v>0</v>
      </c>
      <c r="N28" s="1137"/>
      <c r="O28" s="531"/>
      <c r="P28" s="1711"/>
      <c r="Q28" s="442"/>
      <c r="R28" s="1392"/>
      <c r="S28" s="1592"/>
      <c r="T28" s="447"/>
      <c r="U28" s="447"/>
    </row>
    <row r="29" spans="1:24" s="7" customFormat="1" ht="25.5" customHeight="1">
      <c r="A29" s="29" t="s">
        <v>391</v>
      </c>
      <c r="B29" s="337" t="s">
        <v>211</v>
      </c>
      <c r="C29" s="581"/>
      <c r="D29" s="581"/>
      <c r="E29" s="466"/>
      <c r="F29" s="581"/>
      <c r="G29" s="581"/>
      <c r="H29" s="961"/>
      <c r="I29" s="581"/>
      <c r="J29" s="581"/>
      <c r="K29" s="581"/>
      <c r="L29" s="581">
        <v>800000</v>
      </c>
      <c r="M29" s="963">
        <v>0</v>
      </c>
      <c r="N29" s="962">
        <v>0</v>
      </c>
      <c r="O29" s="581">
        <v>500000</v>
      </c>
      <c r="P29" s="1711"/>
      <c r="Q29" s="442"/>
      <c r="R29" s="1392"/>
      <c r="S29" s="1592"/>
      <c r="T29" s="447"/>
      <c r="U29" s="447"/>
    </row>
    <row r="30" spans="1:24" s="7" customFormat="1" ht="15" customHeight="1">
      <c r="A30" s="29" t="s">
        <v>392</v>
      </c>
      <c r="B30" s="352" t="s">
        <v>230</v>
      </c>
      <c r="C30" s="581"/>
      <c r="D30" s="581"/>
      <c r="E30" s="466"/>
      <c r="F30" s="581"/>
      <c r="G30" s="581"/>
      <c r="H30" s="961"/>
      <c r="I30" s="581"/>
      <c r="J30" s="581"/>
      <c r="K30" s="581"/>
      <c r="L30" s="581"/>
      <c r="M30" s="963">
        <v>0</v>
      </c>
      <c r="N30" s="962">
        <v>0</v>
      </c>
      <c r="O30" s="581">
        <v>500000</v>
      </c>
      <c r="P30" s="1711"/>
      <c r="Q30" s="442"/>
      <c r="R30" s="1392"/>
      <c r="S30" s="1592"/>
      <c r="T30" s="447"/>
      <c r="U30" s="447"/>
    </row>
    <row r="31" spans="1:24" s="7" customFormat="1" ht="13.5" customHeight="1">
      <c r="A31" s="29" t="s">
        <v>393</v>
      </c>
      <c r="B31" s="352" t="s">
        <v>231</v>
      </c>
      <c r="C31" s="581"/>
      <c r="D31" s="581"/>
      <c r="E31" s="466"/>
      <c r="F31" s="581"/>
      <c r="G31" s="581"/>
      <c r="H31" s="989"/>
      <c r="I31" s="581"/>
      <c r="J31" s="581"/>
      <c r="K31" s="581"/>
      <c r="L31" s="581"/>
      <c r="M31" s="963">
        <v>0</v>
      </c>
      <c r="N31" s="962">
        <v>0</v>
      </c>
      <c r="O31" s="581">
        <v>100000</v>
      </c>
      <c r="P31" s="1711"/>
      <c r="Q31" s="442"/>
      <c r="R31" s="1392"/>
      <c r="S31" s="1592"/>
      <c r="T31" s="447"/>
      <c r="U31" s="447"/>
    </row>
    <row r="32" spans="1:24" s="7" customFormat="1" ht="18" customHeight="1">
      <c r="A32" s="29">
        <v>1702</v>
      </c>
      <c r="B32" s="54" t="s">
        <v>135</v>
      </c>
      <c r="C32" s="581">
        <v>100000</v>
      </c>
      <c r="D32" s="581"/>
      <c r="E32" s="581">
        <f t="shared" si="0"/>
        <v>0</v>
      </c>
      <c r="F32" s="581">
        <v>100000</v>
      </c>
      <c r="G32" s="581"/>
      <c r="H32" s="962">
        <f t="shared" si="1"/>
        <v>0</v>
      </c>
      <c r="I32" s="581">
        <v>100000</v>
      </c>
      <c r="J32" s="581"/>
      <c r="K32" s="581"/>
      <c r="L32" s="581">
        <v>100000</v>
      </c>
      <c r="M32" s="963">
        <v>0</v>
      </c>
      <c r="N32" s="1138"/>
      <c r="O32" s="581">
        <v>1000</v>
      </c>
      <c r="P32" s="1711"/>
      <c r="Q32" s="442"/>
      <c r="R32" s="1392"/>
      <c r="S32" s="1592"/>
      <c r="T32" s="448"/>
      <c r="U32" s="449"/>
    </row>
    <row r="33" spans="1:21" s="7" customFormat="1" ht="23.25" customHeight="1">
      <c r="A33" s="61">
        <v>1703</v>
      </c>
      <c r="B33" s="54" t="s">
        <v>142</v>
      </c>
      <c r="C33" s="581"/>
      <c r="D33" s="581"/>
      <c r="E33" s="581"/>
      <c r="F33" s="581"/>
      <c r="G33" s="581"/>
      <c r="H33" s="961"/>
      <c r="I33" s="581"/>
      <c r="J33" s="581"/>
      <c r="K33" s="581"/>
      <c r="L33" s="581"/>
      <c r="M33" s="963">
        <v>0</v>
      </c>
      <c r="N33" s="962">
        <v>0</v>
      </c>
      <c r="O33" s="963"/>
      <c r="P33" s="1711"/>
      <c r="Q33" s="442"/>
      <c r="R33" s="1392"/>
      <c r="S33" s="1592"/>
      <c r="T33" s="447"/>
      <c r="U33" s="447"/>
    </row>
    <row r="34" spans="1:21" ht="18.75" customHeight="1" thickBot="1">
      <c r="A34" s="1675" t="s">
        <v>141</v>
      </c>
      <c r="B34" s="1676"/>
      <c r="C34" s="216">
        <f>SUM(C14:C33)</f>
        <v>7870000</v>
      </c>
      <c r="D34" s="216">
        <f>SUM(D14:D33)</f>
        <v>106891.48</v>
      </c>
      <c r="E34" s="230">
        <f t="shared" si="0"/>
        <v>1.3582144853875477</v>
      </c>
      <c r="F34" s="957">
        <f>SUM(F14:F33)</f>
        <v>4701000</v>
      </c>
      <c r="G34" s="957">
        <f>SUM(G14:G33)</f>
        <v>0</v>
      </c>
      <c r="H34" s="958">
        <f t="shared" si="1"/>
        <v>0</v>
      </c>
      <c r="I34" s="957">
        <f>SUM(I14:I33)</f>
        <v>7871000</v>
      </c>
      <c r="J34" s="959"/>
      <c r="K34" s="959"/>
      <c r="L34" s="957">
        <f>SUM(L14:L33)</f>
        <v>5243000</v>
      </c>
      <c r="M34" s="957">
        <f>SUM(M14:M33)</f>
        <v>0</v>
      </c>
      <c r="N34" s="957">
        <f>SUM(N14:N33)</f>
        <v>0</v>
      </c>
      <c r="O34" s="957">
        <f>SUM(O14:O33)</f>
        <v>5396000</v>
      </c>
      <c r="P34" s="1711"/>
      <c r="Q34" s="1412"/>
      <c r="R34" s="1411"/>
      <c r="S34" s="1592"/>
      <c r="T34" s="22"/>
      <c r="U34" s="300"/>
    </row>
    <row r="35" spans="1:21" ht="20.25" customHeight="1" thickTop="1" thickBot="1">
      <c r="A35" s="1644" t="s">
        <v>2</v>
      </c>
      <c r="B35" s="1644"/>
      <c r="C35" s="65">
        <f>C34+C13</f>
        <v>21074400</v>
      </c>
      <c r="D35" s="65">
        <f>D34+D13</f>
        <v>106891.48</v>
      </c>
      <c r="E35" s="65">
        <f t="shared" si="0"/>
        <v>0.50721007478267466</v>
      </c>
      <c r="F35" s="65">
        <f>F34+F13</f>
        <v>13320208</v>
      </c>
      <c r="G35" s="65">
        <f>G34+G13</f>
        <v>0</v>
      </c>
      <c r="H35" s="65">
        <f t="shared" si="1"/>
        <v>0</v>
      </c>
      <c r="I35" s="65">
        <f>I34+I13</f>
        <v>17270000</v>
      </c>
      <c r="J35" s="65"/>
      <c r="K35" s="65"/>
      <c r="L35" s="65">
        <f>L34+L13</f>
        <v>14642300</v>
      </c>
      <c r="M35" s="65">
        <f>M34+M13</f>
        <v>0</v>
      </c>
      <c r="N35" s="65">
        <f>N34+N13</f>
        <v>0</v>
      </c>
      <c r="O35" s="65">
        <f>O34+O13</f>
        <v>14797000</v>
      </c>
      <c r="P35" s="1712"/>
      <c r="Q35" s="234"/>
      <c r="R35" s="1394"/>
      <c r="S35" s="1593"/>
      <c r="T35" s="20"/>
      <c r="U35" s="20"/>
    </row>
    <row r="36" spans="1:21" s="166" customFormat="1" ht="18.75" thickTop="1">
      <c r="A36" s="16"/>
      <c r="B36" s="16"/>
      <c r="C36" s="176"/>
      <c r="D36" s="128"/>
      <c r="E36" s="128"/>
      <c r="F36" s="177"/>
      <c r="G36" s="128"/>
      <c r="H36" s="128"/>
      <c r="L36" s="211"/>
      <c r="M36" s="211"/>
      <c r="Q36" s="167"/>
      <c r="R36" s="1405"/>
      <c r="S36" s="1371"/>
      <c r="T36" s="22"/>
      <c r="U36" s="300"/>
    </row>
    <row r="37" spans="1:21" s="166" customFormat="1" ht="15.75" customHeight="1">
      <c r="A37" s="16"/>
      <c r="B37" s="16" t="s">
        <v>190</v>
      </c>
      <c r="C37" s="16"/>
      <c r="D37" s="16"/>
      <c r="E37" s="136"/>
      <c r="F37" s="136" t="s">
        <v>193</v>
      </c>
      <c r="G37" s="136"/>
      <c r="H37" s="136"/>
      <c r="I37" s="16"/>
      <c r="J37" s="16"/>
      <c r="K37" s="16"/>
      <c r="L37" s="16"/>
      <c r="M37" s="213"/>
      <c r="N37" s="41"/>
      <c r="O37" s="41"/>
      <c r="P37" s="218"/>
      <c r="Q37" s="215"/>
      <c r="R37" s="1405"/>
      <c r="S37" s="1371"/>
      <c r="T37" s="20"/>
      <c r="U37" s="20"/>
    </row>
    <row r="38" spans="1:21" s="166" customFormat="1" ht="15.75" customHeight="1">
      <c r="B38" s="165" t="s">
        <v>191</v>
      </c>
      <c r="C38" s="103"/>
      <c r="D38" s="103"/>
      <c r="E38" s="181"/>
      <c r="F38" s="181"/>
      <c r="G38" s="181" t="s">
        <v>192</v>
      </c>
      <c r="H38" s="181"/>
      <c r="I38" s="221"/>
      <c r="J38" s="221"/>
      <c r="K38" s="221"/>
      <c r="L38" s="221"/>
      <c r="M38" s="211"/>
      <c r="N38" s="212"/>
      <c r="O38" s="212"/>
      <c r="P38" s="212"/>
      <c r="Q38" s="167"/>
      <c r="R38" s="1405"/>
      <c r="S38" s="1371"/>
      <c r="T38" s="22"/>
      <c r="U38" s="300"/>
    </row>
    <row r="39" spans="1:21" s="166" customFormat="1" ht="15.75">
      <c r="A39" s="165"/>
      <c r="B39" s="165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213"/>
      <c r="N39" s="212"/>
      <c r="O39" s="212"/>
      <c r="P39" s="218"/>
      <c r="Q39" s="215"/>
      <c r="R39" s="1151"/>
      <c r="T39" s="20"/>
      <c r="U39" s="20"/>
    </row>
    <row r="40" spans="1:21" s="166" customFormat="1">
      <c r="A40" s="165"/>
      <c r="B40" s="165" t="s">
        <v>160</v>
      </c>
      <c r="D40" s="147"/>
      <c r="E40" s="212"/>
      <c r="F40" s="147" t="s">
        <v>161</v>
      </c>
      <c r="G40" s="147"/>
      <c r="H40" s="147"/>
      <c r="I40" s="147"/>
      <c r="J40" s="147"/>
      <c r="K40" s="147"/>
      <c r="L40" s="212"/>
      <c r="M40" s="168" t="s">
        <v>188</v>
      </c>
      <c r="N40" s="212"/>
      <c r="O40" s="212"/>
      <c r="Q40" s="167"/>
      <c r="R40" s="1151"/>
      <c r="T40" s="22"/>
      <c r="U40" s="300"/>
    </row>
    <row r="41" spans="1:21" s="166" customFormat="1" ht="15.75" hidden="1" customHeight="1">
      <c r="M41" s="213"/>
      <c r="Q41" s="167"/>
      <c r="R41" s="1151"/>
    </row>
    <row r="42" spans="1:21" s="166" customFormat="1" hidden="1">
      <c r="A42" s="165"/>
      <c r="B42" s="165"/>
      <c r="C42" s="147"/>
      <c r="D42" s="147"/>
      <c r="E42" s="147"/>
      <c r="F42" s="147"/>
      <c r="I42" s="212"/>
      <c r="J42" s="212"/>
      <c r="K42" s="212"/>
      <c r="M42" s="211"/>
      <c r="Q42" s="167"/>
      <c r="R42" s="1151"/>
    </row>
    <row r="43" spans="1:21" s="7" customFormat="1" hidden="1">
      <c r="F43" s="211"/>
      <c r="G43" s="212"/>
      <c r="H43" s="212"/>
      <c r="M43" s="213"/>
      <c r="Q43" s="152"/>
      <c r="R43" s="124"/>
    </row>
    <row r="44" spans="1:21" s="7" customFormat="1" ht="15.75" hidden="1">
      <c r="A44" s="9"/>
      <c r="B44" s="63"/>
      <c r="M44" s="211"/>
      <c r="Q44" s="152"/>
      <c r="R44" s="124"/>
    </row>
    <row r="45" spans="1:21" hidden="1">
      <c r="A45" s="7"/>
    </row>
    <row r="46" spans="1:21" s="7" customFormat="1" ht="14.25" hidden="1">
      <c r="Q46" s="152"/>
      <c r="R46" s="124"/>
    </row>
    <row r="47" spans="1:21" s="7" customFormat="1" ht="14.25" hidden="1">
      <c r="I47" s="1698" t="s">
        <v>179</v>
      </c>
      <c r="J47" s="1698"/>
      <c r="K47" s="1698"/>
      <c r="L47" s="1698"/>
      <c r="Q47" s="152"/>
      <c r="R47" s="124"/>
    </row>
    <row r="48" spans="1:21" s="7" customFormat="1" ht="12.75" customHeight="1">
      <c r="C48" s="237"/>
      <c r="D48" s="237"/>
      <c r="E48" s="237"/>
      <c r="L48" s="142"/>
      <c r="M48" s="211"/>
      <c r="N48" s="142"/>
      <c r="O48" s="142"/>
      <c r="Q48" s="152"/>
      <c r="R48" s="124"/>
    </row>
    <row r="49" spans="1:21" s="7" customFormat="1" ht="16.5" customHeight="1">
      <c r="A49" s="1617" t="s">
        <v>446</v>
      </c>
      <c r="B49" s="1617"/>
      <c r="C49" s="1617"/>
      <c r="D49" s="1617"/>
      <c r="E49" s="1617"/>
      <c r="F49" s="1617"/>
      <c r="G49" s="1617"/>
      <c r="H49" s="1617"/>
      <c r="I49" s="1617"/>
      <c r="J49" s="1617"/>
      <c r="K49" s="1617"/>
      <c r="L49" s="1617"/>
      <c r="M49" s="1617"/>
      <c r="N49" s="1198"/>
      <c r="O49" s="1198"/>
      <c r="P49" s="152"/>
      <c r="Q49" s="215"/>
      <c r="R49" s="228"/>
    </row>
    <row r="50" spans="1:21" s="7" customFormat="1" ht="23.25" customHeight="1">
      <c r="A50" s="107"/>
      <c r="B50" s="107"/>
      <c r="M50" s="211"/>
      <c r="N50" s="212"/>
      <c r="O50" s="212"/>
      <c r="P50" s="152"/>
      <c r="Q50" s="152"/>
      <c r="R50" s="124"/>
    </row>
    <row r="51" spans="1:21" s="12" customFormat="1" ht="18">
      <c r="A51" s="1707" t="s">
        <v>107</v>
      </c>
      <c r="B51" s="1707"/>
      <c r="C51" s="223"/>
      <c r="D51" s="223"/>
      <c r="E51" s="223"/>
      <c r="F51" s="211"/>
      <c r="G51" s="212"/>
      <c r="H51" s="212"/>
      <c r="I51" s="232"/>
      <c r="J51" s="232"/>
      <c r="K51" s="232"/>
      <c r="M51" s="229"/>
      <c r="N51" s="213"/>
      <c r="O51" s="213"/>
      <c r="Q51" s="1221"/>
      <c r="R51" s="1223"/>
      <c r="T51" s="22"/>
      <c r="U51" s="300"/>
    </row>
    <row r="52" spans="1:21" s="7" customFormat="1" ht="18">
      <c r="A52" s="48" t="s">
        <v>39</v>
      </c>
      <c r="B52" s="57"/>
      <c r="F52" s="213"/>
      <c r="G52" s="213"/>
      <c r="H52" s="213"/>
      <c r="I52" s="129"/>
      <c r="J52" s="129"/>
      <c r="K52" s="129"/>
      <c r="L52" s="211"/>
      <c r="M52" s="212"/>
      <c r="N52" s="212"/>
      <c r="O52" s="212"/>
      <c r="Q52" s="152"/>
      <c r="R52" s="124"/>
      <c r="T52" s="20"/>
      <c r="U52" s="20"/>
    </row>
    <row r="53" spans="1:21" s="7" customFormat="1" ht="18">
      <c r="A53" s="48" t="s">
        <v>146</v>
      </c>
      <c r="B53" s="57"/>
      <c r="C53" s="223"/>
      <c r="D53" s="223"/>
      <c r="E53" s="223"/>
      <c r="F53" s="211"/>
      <c r="G53" s="212"/>
      <c r="H53" s="212"/>
      <c r="L53" s="213"/>
      <c r="M53" s="213"/>
      <c r="N53" s="213"/>
      <c r="O53" s="213"/>
      <c r="Q53" s="152"/>
      <c r="R53" s="124"/>
      <c r="T53" s="22"/>
      <c r="U53" s="300"/>
    </row>
    <row r="54" spans="1:21" ht="12.75" customHeight="1">
      <c r="F54" s="213"/>
      <c r="G54" s="213"/>
      <c r="H54" s="213"/>
      <c r="L54" s="211"/>
      <c r="M54" s="212"/>
      <c r="N54" s="212"/>
      <c r="O54" s="212"/>
      <c r="P54" s="298"/>
      <c r="Q54" s="316"/>
      <c r="T54" s="20"/>
      <c r="U54" s="20"/>
    </row>
    <row r="55" spans="1:21" ht="16.5" customHeight="1">
      <c r="A55" s="1637" t="s">
        <v>18</v>
      </c>
      <c r="B55" s="1638" t="s">
        <v>7</v>
      </c>
      <c r="C55" s="1482">
        <v>2021</v>
      </c>
      <c r="D55" s="1598"/>
      <c r="E55" s="1483"/>
      <c r="F55" s="1618">
        <v>2022</v>
      </c>
      <c r="G55" s="1618"/>
      <c r="H55" s="1618"/>
      <c r="I55" s="1462">
        <v>2023</v>
      </c>
      <c r="J55" s="1605"/>
      <c r="K55" s="1463"/>
      <c r="L55" s="1462">
        <v>2024</v>
      </c>
      <c r="M55" s="1463"/>
      <c r="N55" s="1478" t="s">
        <v>433</v>
      </c>
      <c r="O55" s="1478" t="s">
        <v>452</v>
      </c>
      <c r="P55" s="1639" t="s">
        <v>208</v>
      </c>
      <c r="Q55" s="1446" t="s">
        <v>451</v>
      </c>
      <c r="R55" s="1446" t="s">
        <v>450</v>
      </c>
      <c r="S55" s="1447" t="s">
        <v>434</v>
      </c>
      <c r="T55" s="22"/>
      <c r="U55" s="300"/>
    </row>
    <row r="56" spans="1:21" s="227" customFormat="1" ht="42" customHeight="1">
      <c r="A56" s="1459"/>
      <c r="B56" s="1638"/>
      <c r="C56" s="399" t="s">
        <v>180</v>
      </c>
      <c r="D56" s="559" t="s">
        <v>1</v>
      </c>
      <c r="E56" s="450" t="s">
        <v>139</v>
      </c>
      <c r="F56" s="399" t="s">
        <v>180</v>
      </c>
      <c r="G56" s="406" t="s">
        <v>1</v>
      </c>
      <c r="H56" s="460" t="s">
        <v>139</v>
      </c>
      <c r="I56" s="408" t="s">
        <v>0</v>
      </c>
      <c r="J56" s="473" t="s">
        <v>1</v>
      </c>
      <c r="K56" s="473" t="s">
        <v>139</v>
      </c>
      <c r="L56" s="679" t="s">
        <v>0</v>
      </c>
      <c r="M56" s="1196" t="s">
        <v>1</v>
      </c>
      <c r="N56" s="1459"/>
      <c r="O56" s="1459"/>
      <c r="P56" s="1640"/>
      <c r="Q56" s="1446"/>
      <c r="R56" s="1446"/>
      <c r="S56" s="1447"/>
      <c r="T56" s="20"/>
      <c r="U56" s="20"/>
    </row>
    <row r="57" spans="1:21" s="7" customFormat="1" ht="18" customHeight="1">
      <c r="A57" s="78">
        <v>1001</v>
      </c>
      <c r="B57" s="28" t="s">
        <v>8</v>
      </c>
      <c r="C57" s="108">
        <v>32087000</v>
      </c>
      <c r="D57" s="108">
        <v>30297955.460000001</v>
      </c>
      <c r="E57" s="546">
        <f>D57/C57*100</f>
        <v>94.424394489980372</v>
      </c>
      <c r="F57" s="458">
        <v>33820120</v>
      </c>
      <c r="G57" s="546">
        <v>32036643.59</v>
      </c>
      <c r="H57" s="108">
        <f>G57/F57*100</f>
        <v>94.726581662040232</v>
      </c>
      <c r="I57" s="546">
        <v>32555100</v>
      </c>
      <c r="J57" s="546">
        <v>31326771.82</v>
      </c>
      <c r="K57" s="108">
        <f>J57/I57*100</f>
        <v>96.226925489401054</v>
      </c>
      <c r="L57" s="546">
        <v>34700000</v>
      </c>
      <c r="M57" s="546">
        <v>31162961.859999999</v>
      </c>
      <c r="N57" s="339">
        <v>14000000</v>
      </c>
      <c r="O57" s="339">
        <v>38585000</v>
      </c>
      <c r="P57" s="1713" t="s">
        <v>199</v>
      </c>
      <c r="Q57" s="1325"/>
      <c r="R57" s="534"/>
      <c r="S57" s="1591" t="s">
        <v>199</v>
      </c>
      <c r="T57" s="448"/>
      <c r="U57" s="449"/>
    </row>
    <row r="58" spans="1:21" s="7" customFormat="1" ht="18" customHeight="1">
      <c r="A58" s="29">
        <v>1002</v>
      </c>
      <c r="B58" s="21" t="s">
        <v>9</v>
      </c>
      <c r="C58" s="26">
        <v>3500000</v>
      </c>
      <c r="D58" s="26">
        <v>3482678.78</v>
      </c>
      <c r="E58" s="26">
        <f t="shared" ref="E58:E86" si="7">D58/C58*100</f>
        <v>99.505107999999993</v>
      </c>
      <c r="F58" s="458">
        <v>3900000</v>
      </c>
      <c r="G58" s="26">
        <v>3549451.27</v>
      </c>
      <c r="H58" s="26">
        <f t="shared" ref="H58:H86" si="8">G58/F58*100</f>
        <v>91.011571025641018</v>
      </c>
      <c r="I58" s="26">
        <v>4000000</v>
      </c>
      <c r="J58" s="26">
        <v>4413289.7</v>
      </c>
      <c r="K58" s="26">
        <f t="shared" ref="K58:K86" si="9">J58/I58*100</f>
        <v>110.33224250000001</v>
      </c>
      <c r="L58" s="26">
        <v>4250000</v>
      </c>
      <c r="M58" s="26">
        <v>5318194.63</v>
      </c>
      <c r="N58" s="26">
        <v>1700000</v>
      </c>
      <c r="O58" s="26">
        <v>4300000</v>
      </c>
      <c r="P58" s="1714"/>
      <c r="Q58" s="1258"/>
      <c r="R58" s="1384"/>
      <c r="S58" s="1592"/>
      <c r="T58" s="447"/>
      <c r="U58" s="447"/>
    </row>
    <row r="59" spans="1:21" s="7" customFormat="1" ht="18" customHeight="1">
      <c r="A59" s="61">
        <v>1003</v>
      </c>
      <c r="B59" s="36" t="s">
        <v>10</v>
      </c>
      <c r="C59" s="39">
        <v>12520000</v>
      </c>
      <c r="D59" s="39">
        <v>9714940.4399999995</v>
      </c>
      <c r="E59" s="39">
        <f t="shared" si="7"/>
        <v>77.595370926517575</v>
      </c>
      <c r="F59" s="458">
        <v>17401740</v>
      </c>
      <c r="G59" s="39">
        <v>14415689.91</v>
      </c>
      <c r="H59" s="39">
        <f t="shared" si="8"/>
        <v>82.840508535353365</v>
      </c>
      <c r="I59" s="39">
        <v>18391620</v>
      </c>
      <c r="J59" s="39">
        <v>14424594.279999999</v>
      </c>
      <c r="K59" s="39">
        <f t="shared" si="9"/>
        <v>78.430253996113436</v>
      </c>
      <c r="L59" s="39">
        <v>18000000</v>
      </c>
      <c r="M59" s="39">
        <v>21322650.43</v>
      </c>
      <c r="N59" s="55">
        <v>9800000</v>
      </c>
      <c r="O59" s="55">
        <v>22063000</v>
      </c>
      <c r="P59" s="1714"/>
      <c r="Q59" s="1325"/>
      <c r="R59" s="534"/>
      <c r="S59" s="1592"/>
      <c r="T59" s="448"/>
      <c r="U59" s="449"/>
    </row>
    <row r="60" spans="1:21" ht="25.5" customHeight="1" thickBot="1">
      <c r="A60" s="1675" t="s">
        <v>140</v>
      </c>
      <c r="B60" s="1676"/>
      <c r="C60" s="64">
        <f t="shared" ref="C60:G60" si="10">SUM(C57:C59)</f>
        <v>48107000</v>
      </c>
      <c r="D60" s="64">
        <f t="shared" si="10"/>
        <v>43495574.68</v>
      </c>
      <c r="E60" s="64">
        <f t="shared" si="7"/>
        <v>90.414232190741473</v>
      </c>
      <c r="F60" s="583">
        <f t="shared" ref="F60" si="11">SUM(F57:F59)</f>
        <v>55121860</v>
      </c>
      <c r="G60" s="64">
        <f t="shared" si="10"/>
        <v>50001784.769999996</v>
      </c>
      <c r="H60" s="99">
        <f t="shared" si="8"/>
        <v>90.711352574096722</v>
      </c>
      <c r="I60" s="64">
        <f t="shared" ref="I60:M60" si="12">SUM(I57:I59)</f>
        <v>54946720</v>
      </c>
      <c r="J60" s="64">
        <f>SUM(J57:J59)</f>
        <v>50164655.800000004</v>
      </c>
      <c r="K60" s="99">
        <f t="shared" si="9"/>
        <v>91.296906894533478</v>
      </c>
      <c r="L60" s="64">
        <f t="shared" si="12"/>
        <v>56950000</v>
      </c>
      <c r="M60" s="64">
        <f t="shared" si="12"/>
        <v>57803806.920000002</v>
      </c>
      <c r="N60" s="64">
        <f t="shared" ref="N60" si="13">SUM(N57:N59)</f>
        <v>25500000</v>
      </c>
      <c r="O60" s="64">
        <f t="shared" ref="O60" si="14">SUM(O57:O59)</f>
        <v>64948000</v>
      </c>
      <c r="P60" s="1714"/>
      <c r="Q60" s="956"/>
      <c r="R60" s="1407"/>
      <c r="S60" s="1592"/>
      <c r="T60" s="20"/>
      <c r="U60" s="20"/>
    </row>
    <row r="61" spans="1:21" s="7" customFormat="1" ht="18" customHeight="1" thickTop="1">
      <c r="A61" s="79">
        <v>1101</v>
      </c>
      <c r="B61" s="37" t="s">
        <v>113</v>
      </c>
      <c r="C61" s="33">
        <v>2500000</v>
      </c>
      <c r="D61" s="33">
        <v>1637714.1</v>
      </c>
      <c r="E61" s="33">
        <f t="shared" si="7"/>
        <v>65.508564000000007</v>
      </c>
      <c r="F61" s="575">
        <v>2500000</v>
      </c>
      <c r="G61" s="33">
        <v>1676969.21</v>
      </c>
      <c r="H61" s="33">
        <f t="shared" si="8"/>
        <v>67.078768400000001</v>
      </c>
      <c r="I61" s="33">
        <v>2500000</v>
      </c>
      <c r="J61" s="33">
        <v>2601950.5099999998</v>
      </c>
      <c r="K61" s="33">
        <f t="shared" si="9"/>
        <v>104.07802039999999</v>
      </c>
      <c r="L61" s="33">
        <v>2300000</v>
      </c>
      <c r="M61" s="33">
        <v>3199944.56</v>
      </c>
      <c r="N61" s="33">
        <v>2088000</v>
      </c>
      <c r="O61" s="33">
        <v>2750000</v>
      </c>
      <c r="P61" s="1714"/>
      <c r="Q61" s="1325"/>
      <c r="R61" s="534"/>
      <c r="S61" s="1592"/>
      <c r="T61" s="448"/>
      <c r="U61" s="449"/>
    </row>
    <row r="62" spans="1:21" s="7" customFormat="1" ht="27.75" customHeight="1">
      <c r="A62" s="29">
        <v>1201</v>
      </c>
      <c r="B62" s="53" t="s">
        <v>12</v>
      </c>
      <c r="C62" s="33">
        <v>1300000</v>
      </c>
      <c r="D62" s="33">
        <v>605182.35</v>
      </c>
      <c r="E62" s="33">
        <f t="shared" si="7"/>
        <v>46.552488461538459</v>
      </c>
      <c r="F62" s="575">
        <v>1400000</v>
      </c>
      <c r="G62" s="33">
        <v>1290417.25</v>
      </c>
      <c r="H62" s="33">
        <f t="shared" si="8"/>
        <v>92.172660714285712</v>
      </c>
      <c r="I62" s="33">
        <v>3000000</v>
      </c>
      <c r="J62" s="33">
        <v>1472321.5</v>
      </c>
      <c r="K62" s="33">
        <f t="shared" si="9"/>
        <v>49.077383333333337</v>
      </c>
      <c r="L62" s="33">
        <v>1500000</v>
      </c>
      <c r="M62" s="33">
        <v>1267226.6499999999</v>
      </c>
      <c r="N62" s="33">
        <v>600000</v>
      </c>
      <c r="O62" s="33">
        <v>1500000</v>
      </c>
      <c r="P62" s="1714"/>
      <c r="Q62" s="1258"/>
      <c r="R62" s="1384"/>
      <c r="S62" s="1592"/>
      <c r="T62" s="447"/>
      <c r="U62" s="447"/>
    </row>
    <row r="63" spans="1:21" s="7" customFormat="1" ht="18" customHeight="1">
      <c r="A63" s="29">
        <v>1202</v>
      </c>
      <c r="B63" s="26" t="s">
        <v>13</v>
      </c>
      <c r="C63" s="33">
        <v>3500000</v>
      </c>
      <c r="D63" s="33">
        <v>2468896.5499999998</v>
      </c>
      <c r="E63" s="33">
        <f t="shared" si="7"/>
        <v>70.539901428571426</v>
      </c>
      <c r="F63" s="458">
        <v>5700000</v>
      </c>
      <c r="G63" s="33">
        <v>5629167</v>
      </c>
      <c r="H63" s="33">
        <f t="shared" si="8"/>
        <v>98.757315789473694</v>
      </c>
      <c r="I63" s="33">
        <v>7000000</v>
      </c>
      <c r="J63" s="33">
        <v>7810658.2800000003</v>
      </c>
      <c r="K63" s="33">
        <f t="shared" si="9"/>
        <v>111.58083257142857</v>
      </c>
      <c r="L63" s="33"/>
      <c r="M63" s="33">
        <v>0</v>
      </c>
      <c r="N63" s="1094"/>
      <c r="O63" s="1094"/>
      <c r="P63" s="1714"/>
      <c r="Q63" s="1259"/>
      <c r="R63" s="1372"/>
      <c r="S63" s="1592"/>
      <c r="T63" s="448"/>
      <c r="U63" s="449"/>
    </row>
    <row r="64" spans="1:21" s="7" customFormat="1" ht="18" customHeight="1">
      <c r="A64" s="29" t="s">
        <v>394</v>
      </c>
      <c r="B64" s="26" t="s">
        <v>200</v>
      </c>
      <c r="C64" s="33"/>
      <c r="D64" s="33"/>
      <c r="E64" s="33"/>
      <c r="F64" s="449"/>
      <c r="G64" s="33"/>
      <c r="H64" s="33"/>
      <c r="I64" s="33"/>
      <c r="J64" s="33"/>
      <c r="K64" s="33"/>
      <c r="L64" s="33"/>
      <c r="M64" s="33">
        <v>0</v>
      </c>
      <c r="N64" s="33">
        <v>400000</v>
      </c>
      <c r="O64" s="33">
        <v>920000</v>
      </c>
      <c r="P64" s="1714"/>
      <c r="Q64" s="1259"/>
      <c r="R64" s="1372"/>
      <c r="S64" s="1592"/>
      <c r="T64" s="448"/>
      <c r="U64" s="449"/>
    </row>
    <row r="65" spans="1:21" s="7" customFormat="1" ht="18" customHeight="1">
      <c r="A65" s="29" t="s">
        <v>395</v>
      </c>
      <c r="B65" s="26" t="s">
        <v>202</v>
      </c>
      <c r="C65" s="33"/>
      <c r="D65" s="33"/>
      <c r="E65" s="33"/>
      <c r="F65" s="449"/>
      <c r="G65" s="33"/>
      <c r="H65" s="33"/>
      <c r="I65" s="33"/>
      <c r="J65" s="33"/>
      <c r="K65" s="33"/>
      <c r="L65" s="33">
        <v>7000000</v>
      </c>
      <c r="M65" s="33">
        <v>8731172.0800000001</v>
      </c>
      <c r="N65" s="33">
        <v>4500000</v>
      </c>
      <c r="O65" s="33">
        <v>7500000</v>
      </c>
      <c r="P65" s="1714"/>
      <c r="Q65" s="1258"/>
      <c r="R65" s="1384"/>
      <c r="S65" s="1592"/>
      <c r="T65" s="448"/>
      <c r="U65" s="449"/>
    </row>
    <row r="66" spans="1:21" s="7" customFormat="1" ht="18" customHeight="1">
      <c r="A66" s="29" t="s">
        <v>396</v>
      </c>
      <c r="B66" s="26" t="s">
        <v>201</v>
      </c>
      <c r="C66" s="33"/>
      <c r="D66" s="33"/>
      <c r="E66" s="33"/>
      <c r="F66" s="449"/>
      <c r="G66" s="33"/>
      <c r="H66" s="33"/>
      <c r="I66" s="33"/>
      <c r="J66" s="33"/>
      <c r="K66" s="33"/>
      <c r="L66" s="33"/>
      <c r="M66" s="33">
        <v>0</v>
      </c>
      <c r="N66" s="33">
        <v>100000</v>
      </c>
      <c r="O66" s="33">
        <v>200000</v>
      </c>
      <c r="P66" s="1714"/>
      <c r="Q66" s="1258"/>
      <c r="R66" s="1384"/>
      <c r="S66" s="1592"/>
      <c r="T66" s="448"/>
      <c r="U66" s="449"/>
    </row>
    <row r="67" spans="1:21" s="7" customFormat="1" ht="18" customHeight="1">
      <c r="A67" s="29">
        <v>1205</v>
      </c>
      <c r="B67" s="26" t="s">
        <v>125</v>
      </c>
      <c r="C67" s="33">
        <v>100000</v>
      </c>
      <c r="D67" s="33">
        <v>82405</v>
      </c>
      <c r="E67" s="33">
        <f t="shared" si="7"/>
        <v>82.405000000000001</v>
      </c>
      <c r="F67" s="33">
        <v>150000</v>
      </c>
      <c r="G67" s="33">
        <v>39197.75</v>
      </c>
      <c r="H67" s="33">
        <f t="shared" si="8"/>
        <v>26.131833333333333</v>
      </c>
      <c r="I67" s="33">
        <v>100000</v>
      </c>
      <c r="J67" s="33">
        <v>39460</v>
      </c>
      <c r="K67" s="33">
        <f t="shared" si="9"/>
        <v>39.46</v>
      </c>
      <c r="L67" s="33">
        <v>100000</v>
      </c>
      <c r="M67" s="33">
        <v>99481.32</v>
      </c>
      <c r="N67" s="33">
        <v>750000</v>
      </c>
      <c r="O67" s="33">
        <v>1000000</v>
      </c>
      <c r="P67" s="1714"/>
      <c r="Q67" s="1259"/>
      <c r="R67" s="1372"/>
      <c r="S67" s="1592"/>
      <c r="T67" s="447"/>
      <c r="U67" s="447"/>
    </row>
    <row r="68" spans="1:21" s="7" customFormat="1" ht="18" customHeight="1">
      <c r="A68" s="29">
        <v>1206</v>
      </c>
      <c r="B68" s="53" t="s">
        <v>123</v>
      </c>
      <c r="C68" s="33">
        <v>100000</v>
      </c>
      <c r="D68" s="33">
        <v>31585</v>
      </c>
      <c r="E68" s="33">
        <f t="shared" si="7"/>
        <v>31.585000000000001</v>
      </c>
      <c r="F68" s="33">
        <v>100000</v>
      </c>
      <c r="G68" s="33">
        <v>19170</v>
      </c>
      <c r="H68" s="33">
        <f t="shared" si="8"/>
        <v>19.170000000000002</v>
      </c>
      <c r="I68" s="33">
        <v>50000</v>
      </c>
      <c r="J68" s="33">
        <v>6900</v>
      </c>
      <c r="K68" s="33">
        <f t="shared" si="9"/>
        <v>13.8</v>
      </c>
      <c r="L68" s="33">
        <v>40000</v>
      </c>
      <c r="M68" s="33">
        <v>33160</v>
      </c>
      <c r="N68" s="33">
        <v>0</v>
      </c>
      <c r="O68" s="33">
        <v>100000</v>
      </c>
      <c r="P68" s="1714"/>
      <c r="Q68" s="1258"/>
      <c r="R68" s="1384"/>
      <c r="S68" s="1592"/>
      <c r="T68" s="448"/>
      <c r="U68" s="449"/>
    </row>
    <row r="69" spans="1:21" s="7" customFormat="1" ht="18" customHeight="1">
      <c r="A69" s="29">
        <v>1301</v>
      </c>
      <c r="B69" s="26" t="s">
        <v>14</v>
      </c>
      <c r="C69" s="33">
        <v>3500000</v>
      </c>
      <c r="D69" s="33">
        <v>3160553.62</v>
      </c>
      <c r="E69" s="33">
        <f t="shared" si="7"/>
        <v>90.301532000000009</v>
      </c>
      <c r="F69" s="33">
        <v>5300000</v>
      </c>
      <c r="G69" s="33">
        <v>4825396.8899999997</v>
      </c>
      <c r="H69" s="33">
        <f t="shared" si="8"/>
        <v>91.045224339622635</v>
      </c>
      <c r="I69" s="33">
        <v>8000000</v>
      </c>
      <c r="J69" s="33">
        <v>8594692.3000000007</v>
      </c>
      <c r="K69" s="33">
        <f t="shared" si="9"/>
        <v>107.43365375</v>
      </c>
      <c r="L69" s="33">
        <v>7000000</v>
      </c>
      <c r="M69" s="33">
        <v>5115667.5</v>
      </c>
      <c r="N69" s="33">
        <v>3000000</v>
      </c>
      <c r="O69" s="33">
        <v>9000000</v>
      </c>
      <c r="P69" s="1714"/>
      <c r="Q69" s="1325"/>
      <c r="R69" s="534"/>
      <c r="S69" s="1592"/>
      <c r="T69" s="447"/>
      <c r="U69" s="447"/>
    </row>
    <row r="70" spans="1:21" s="7" customFormat="1" ht="18" customHeight="1">
      <c r="A70" s="29">
        <v>1302</v>
      </c>
      <c r="B70" s="26" t="s">
        <v>124</v>
      </c>
      <c r="C70" s="33">
        <v>532000</v>
      </c>
      <c r="D70" s="33">
        <v>518592.28</v>
      </c>
      <c r="E70" s="33">
        <f t="shared" si="7"/>
        <v>97.479751879699251</v>
      </c>
      <c r="F70" s="449">
        <v>740000</v>
      </c>
      <c r="G70" s="33">
        <v>640836.75</v>
      </c>
      <c r="H70" s="33">
        <f t="shared" si="8"/>
        <v>86.599560810810814</v>
      </c>
      <c r="I70" s="33">
        <v>1000000</v>
      </c>
      <c r="J70" s="33">
        <v>611518.67000000004</v>
      </c>
      <c r="K70" s="33">
        <f t="shared" si="9"/>
        <v>61.151867000000003</v>
      </c>
      <c r="L70" s="33">
        <v>700000</v>
      </c>
      <c r="M70" s="33">
        <v>166246.39000000001</v>
      </c>
      <c r="N70" s="33">
        <v>100000</v>
      </c>
      <c r="O70" s="33">
        <v>300000</v>
      </c>
      <c r="P70" s="1714"/>
      <c r="Q70" s="1258"/>
      <c r="R70" s="1384"/>
      <c r="S70" s="1592"/>
      <c r="T70" s="448"/>
      <c r="U70" s="449"/>
    </row>
    <row r="71" spans="1:21" s="7" customFormat="1" ht="18" customHeight="1">
      <c r="A71" s="29">
        <v>1303</v>
      </c>
      <c r="B71" s="26" t="s">
        <v>110</v>
      </c>
      <c r="C71" s="33">
        <v>100000</v>
      </c>
      <c r="D71" s="33">
        <v>32050</v>
      </c>
      <c r="E71" s="33">
        <f t="shared" si="7"/>
        <v>32.049999999999997</v>
      </c>
      <c r="F71" s="449">
        <v>750000</v>
      </c>
      <c r="G71" s="33">
        <v>602200.25</v>
      </c>
      <c r="H71" s="33">
        <f t="shared" si="8"/>
        <v>80.293366666666671</v>
      </c>
      <c r="I71" s="33">
        <v>100000</v>
      </c>
      <c r="J71" s="33">
        <v>10360</v>
      </c>
      <c r="K71" s="33">
        <f t="shared" si="9"/>
        <v>10.36</v>
      </c>
      <c r="L71" s="33">
        <v>100000</v>
      </c>
      <c r="M71" s="33">
        <v>45060</v>
      </c>
      <c r="N71" s="33">
        <v>0</v>
      </c>
      <c r="O71" s="33">
        <v>200000</v>
      </c>
      <c r="P71" s="1714"/>
      <c r="Q71" s="1325"/>
      <c r="R71" s="534"/>
      <c r="S71" s="1592"/>
      <c r="T71" s="447"/>
      <c r="U71" s="447"/>
    </row>
    <row r="72" spans="1:21" s="7" customFormat="1" ht="18" customHeight="1">
      <c r="A72" s="29">
        <v>1402</v>
      </c>
      <c r="B72" s="26" t="s">
        <v>118</v>
      </c>
      <c r="C72" s="33">
        <v>700000</v>
      </c>
      <c r="D72" s="33">
        <v>386567.07</v>
      </c>
      <c r="E72" s="33">
        <f t="shared" si="7"/>
        <v>55.223867142857145</v>
      </c>
      <c r="F72" s="449">
        <v>850000</v>
      </c>
      <c r="G72" s="33">
        <v>671023.73</v>
      </c>
      <c r="H72" s="33">
        <f t="shared" si="8"/>
        <v>78.943968235294122</v>
      </c>
      <c r="I72" s="33">
        <v>1000000</v>
      </c>
      <c r="J72" s="33">
        <v>575435.54</v>
      </c>
      <c r="K72" s="33">
        <f t="shared" si="9"/>
        <v>57.543554000000007</v>
      </c>
      <c r="L72" s="33">
        <v>900000</v>
      </c>
      <c r="M72" s="33">
        <v>439918.96</v>
      </c>
      <c r="N72" s="33">
        <v>400000</v>
      </c>
      <c r="O72" s="33">
        <v>500000</v>
      </c>
      <c r="P72" s="1714"/>
      <c r="Q72" s="1258"/>
      <c r="R72" s="1384"/>
      <c r="S72" s="1592"/>
      <c r="T72" s="448"/>
      <c r="U72" s="449"/>
    </row>
    <row r="73" spans="1:21" s="7" customFormat="1" ht="18" customHeight="1">
      <c r="A73" s="29">
        <v>1403</v>
      </c>
      <c r="B73" s="26" t="s">
        <v>119</v>
      </c>
      <c r="C73" s="33">
        <v>2844000</v>
      </c>
      <c r="D73" s="33">
        <v>1646940.44</v>
      </c>
      <c r="E73" s="33">
        <f t="shared" si="7"/>
        <v>57.909298171589306</v>
      </c>
      <c r="F73" s="449">
        <v>2260000</v>
      </c>
      <c r="G73" s="33">
        <v>1392767.77</v>
      </c>
      <c r="H73" s="33">
        <f t="shared" si="8"/>
        <v>61.626892477876105</v>
      </c>
      <c r="I73" s="33">
        <v>4000000</v>
      </c>
      <c r="J73" s="33">
        <v>3095365.45</v>
      </c>
      <c r="K73" s="33">
        <f t="shared" si="9"/>
        <v>77.384136249999997</v>
      </c>
      <c r="L73" s="33">
        <v>3500000</v>
      </c>
      <c r="M73" s="33">
        <v>3905645.39</v>
      </c>
      <c r="N73" s="33">
        <v>2000000</v>
      </c>
      <c r="O73" s="33">
        <v>4000000</v>
      </c>
      <c r="P73" s="1714"/>
      <c r="Q73" s="1325"/>
      <c r="R73" s="534"/>
      <c r="S73" s="1592"/>
      <c r="T73" s="447"/>
      <c r="U73" s="447"/>
    </row>
    <row r="74" spans="1:21" s="7" customFormat="1" ht="34.5" customHeight="1">
      <c r="A74" s="29">
        <v>1404</v>
      </c>
      <c r="B74" s="125" t="s">
        <v>174</v>
      </c>
      <c r="C74" s="33">
        <v>25000</v>
      </c>
      <c r="D74" s="33">
        <v>20018.64</v>
      </c>
      <c r="E74" s="33">
        <f t="shared" si="7"/>
        <v>80.074559999999991</v>
      </c>
      <c r="F74" s="449">
        <v>20000</v>
      </c>
      <c r="G74" s="33">
        <v>17015.79</v>
      </c>
      <c r="H74" s="33"/>
      <c r="I74" s="33">
        <v>100000</v>
      </c>
      <c r="J74" s="33">
        <v>20018.64</v>
      </c>
      <c r="K74" s="33">
        <f t="shared" si="9"/>
        <v>20.018639999999998</v>
      </c>
      <c r="L74" s="33">
        <v>40000</v>
      </c>
      <c r="M74" s="33">
        <v>18016.82</v>
      </c>
      <c r="N74" s="33">
        <v>40000</v>
      </c>
      <c r="O74" s="33">
        <v>40000</v>
      </c>
      <c r="P74" s="1714"/>
      <c r="Q74" s="1258"/>
      <c r="R74" s="1384"/>
      <c r="S74" s="1592"/>
      <c r="T74" s="448"/>
      <c r="U74" s="449"/>
    </row>
    <row r="75" spans="1:21" s="7" customFormat="1" ht="18" customHeight="1">
      <c r="A75" s="29">
        <v>1408</v>
      </c>
      <c r="B75" s="27" t="s">
        <v>143</v>
      </c>
      <c r="C75" s="26">
        <v>0</v>
      </c>
      <c r="D75" s="26"/>
      <c r="E75" s="26"/>
      <c r="F75" s="26">
        <v>1000</v>
      </c>
      <c r="G75" s="26"/>
      <c r="H75" s="26"/>
      <c r="I75" s="26">
        <v>1000</v>
      </c>
      <c r="J75" s="26"/>
      <c r="K75" s="26">
        <f t="shared" si="9"/>
        <v>0</v>
      </c>
      <c r="L75" s="26">
        <v>1000</v>
      </c>
      <c r="M75" s="26">
        <v>0</v>
      </c>
      <c r="N75" s="26">
        <v>0</v>
      </c>
      <c r="O75" s="26">
        <v>1000</v>
      </c>
      <c r="P75" s="1714"/>
      <c r="Q75" s="1325"/>
      <c r="R75" s="534"/>
      <c r="S75" s="1592"/>
      <c r="T75" s="447"/>
      <c r="U75" s="447"/>
    </row>
    <row r="76" spans="1:21" s="7" customFormat="1" ht="18" customHeight="1">
      <c r="A76" s="29">
        <v>1409</v>
      </c>
      <c r="B76" s="26" t="s">
        <v>17</v>
      </c>
      <c r="C76" s="26">
        <v>1000000</v>
      </c>
      <c r="D76" s="26">
        <v>659602.14</v>
      </c>
      <c r="E76" s="26">
        <f t="shared" si="7"/>
        <v>65.960214000000008</v>
      </c>
      <c r="F76" s="449">
        <v>50000</v>
      </c>
      <c r="G76" s="26"/>
      <c r="H76" s="26">
        <f t="shared" si="8"/>
        <v>0</v>
      </c>
      <c r="I76" s="26">
        <v>2000000</v>
      </c>
      <c r="J76" s="26">
        <v>823344.5</v>
      </c>
      <c r="K76" s="26">
        <f t="shared" si="9"/>
        <v>41.167225000000002</v>
      </c>
      <c r="L76" s="26"/>
      <c r="M76" s="26">
        <v>0</v>
      </c>
      <c r="N76" s="1098"/>
      <c r="O76" s="1098"/>
      <c r="P76" s="1714"/>
      <c r="Q76" s="1258"/>
      <c r="R76" s="1384"/>
      <c r="S76" s="1592"/>
      <c r="T76" s="448"/>
      <c r="U76" s="449"/>
    </row>
    <row r="77" spans="1:21" s="7" customFormat="1" ht="30.75" customHeight="1">
      <c r="A77" s="29" t="s">
        <v>391</v>
      </c>
      <c r="B77" s="54" t="s">
        <v>211</v>
      </c>
      <c r="C77" s="26"/>
      <c r="D77" s="26"/>
      <c r="E77" s="26"/>
      <c r="F77" s="449"/>
      <c r="G77" s="26"/>
      <c r="H77" s="26"/>
      <c r="I77" s="26"/>
      <c r="J77" s="26"/>
      <c r="K77" s="26"/>
      <c r="L77" s="26"/>
      <c r="M77" s="26">
        <v>0</v>
      </c>
      <c r="N77" s="26">
        <v>100000</v>
      </c>
      <c r="O77" s="26">
        <v>600000</v>
      </c>
      <c r="P77" s="1714"/>
      <c r="Q77" s="1258"/>
      <c r="R77" s="1384"/>
      <c r="S77" s="1592"/>
      <c r="T77" s="448"/>
      <c r="U77" s="449"/>
    </row>
    <row r="78" spans="1:21" s="7" customFormat="1" ht="18" customHeight="1">
      <c r="A78" s="29" t="s">
        <v>392</v>
      </c>
      <c r="B78" s="39" t="s">
        <v>212</v>
      </c>
      <c r="C78" s="26"/>
      <c r="D78" s="26"/>
      <c r="E78" s="26"/>
      <c r="F78" s="449"/>
      <c r="G78" s="26"/>
      <c r="H78" s="26"/>
      <c r="I78" s="26"/>
      <c r="J78" s="26"/>
      <c r="K78" s="26"/>
      <c r="L78" s="26">
        <v>1200000</v>
      </c>
      <c r="M78" s="26">
        <v>174654.68</v>
      </c>
      <c r="N78" s="26">
        <v>120000</v>
      </c>
      <c r="O78" s="26">
        <v>350000</v>
      </c>
      <c r="P78" s="1714"/>
      <c r="Q78" s="1259"/>
      <c r="R78" s="1372"/>
      <c r="S78" s="1592"/>
      <c r="T78" s="448"/>
      <c r="U78" s="449"/>
    </row>
    <row r="79" spans="1:21" s="7" customFormat="1" ht="18" customHeight="1">
      <c r="A79" s="29" t="s">
        <v>393</v>
      </c>
      <c r="B79" s="39" t="s">
        <v>237</v>
      </c>
      <c r="C79" s="26"/>
      <c r="D79" s="26"/>
      <c r="E79" s="26"/>
      <c r="F79" s="449"/>
      <c r="G79" s="26"/>
      <c r="H79" s="26"/>
      <c r="I79" s="26"/>
      <c r="J79" s="26"/>
      <c r="K79" s="26"/>
      <c r="L79" s="26"/>
      <c r="M79" s="26">
        <v>0</v>
      </c>
      <c r="N79" s="26">
        <v>50000</v>
      </c>
      <c r="O79" s="26">
        <v>100000</v>
      </c>
      <c r="P79" s="1714"/>
      <c r="Q79" s="1259"/>
      <c r="R79" s="1372"/>
      <c r="S79" s="1592"/>
      <c r="T79" s="448"/>
      <c r="U79" s="449"/>
    </row>
    <row r="80" spans="1:21" s="7" customFormat="1" ht="32.25" customHeight="1">
      <c r="A80" s="29">
        <v>1506</v>
      </c>
      <c r="B80" s="222" t="s">
        <v>155</v>
      </c>
      <c r="C80" s="26">
        <v>750000</v>
      </c>
      <c r="D80" s="26">
        <v>510760.17</v>
      </c>
      <c r="E80" s="26">
        <f t="shared" si="7"/>
        <v>68.101355999999996</v>
      </c>
      <c r="F80" s="26">
        <v>800000</v>
      </c>
      <c r="G80" s="26">
        <v>698367.92</v>
      </c>
      <c r="H80" s="26">
        <f t="shared" si="8"/>
        <v>87.295990000000003</v>
      </c>
      <c r="I80" s="26">
        <v>1000000</v>
      </c>
      <c r="J80" s="26">
        <v>748674.94</v>
      </c>
      <c r="K80" s="26">
        <f t="shared" si="9"/>
        <v>74.867493999999994</v>
      </c>
      <c r="L80" s="26">
        <v>900000</v>
      </c>
      <c r="M80" s="26">
        <v>682000</v>
      </c>
      <c r="N80" s="26">
        <v>250000</v>
      </c>
      <c r="O80" s="26">
        <v>750000</v>
      </c>
      <c r="P80" s="1714"/>
      <c r="Q80" s="1258"/>
      <c r="R80" s="1384"/>
      <c r="S80" s="1592"/>
      <c r="T80" s="447"/>
      <c r="U80" s="447"/>
    </row>
    <row r="81" spans="1:21" s="7" customFormat="1" ht="21" customHeight="1">
      <c r="A81" s="29">
        <v>1508</v>
      </c>
      <c r="B81" s="26" t="s">
        <v>17</v>
      </c>
      <c r="C81" s="26"/>
      <c r="D81" s="26"/>
      <c r="E81" s="26"/>
      <c r="F81" s="26"/>
      <c r="G81" s="26"/>
      <c r="H81" s="26"/>
      <c r="I81" s="26"/>
      <c r="J81" s="26"/>
      <c r="K81" s="26"/>
      <c r="L81" s="26">
        <v>12000000</v>
      </c>
      <c r="M81" s="26">
        <v>592052.22</v>
      </c>
      <c r="N81" s="26">
        <v>700000</v>
      </c>
      <c r="O81" s="26">
        <v>1000000</v>
      </c>
      <c r="P81" s="1714"/>
      <c r="Q81" s="1325"/>
      <c r="R81" s="534"/>
      <c r="S81" s="1592"/>
      <c r="T81" s="447"/>
      <c r="U81" s="447"/>
    </row>
    <row r="82" spans="1:21" s="7" customFormat="1" ht="18" customHeight="1">
      <c r="A82" s="29">
        <v>1701</v>
      </c>
      <c r="B82" s="579" t="s">
        <v>133</v>
      </c>
      <c r="C82" s="26"/>
      <c r="D82" s="26"/>
      <c r="E82" s="26"/>
      <c r="F82" s="26"/>
      <c r="G82" s="26"/>
      <c r="H82" s="26"/>
      <c r="I82" s="26">
        <v>1000</v>
      </c>
      <c r="J82" s="26">
        <v>0</v>
      </c>
      <c r="K82" s="26">
        <f t="shared" si="9"/>
        <v>0</v>
      </c>
      <c r="L82" s="26">
        <v>1000</v>
      </c>
      <c r="M82" s="26">
        <v>0</v>
      </c>
      <c r="N82" s="26">
        <v>1000</v>
      </c>
      <c r="O82" s="26">
        <v>100000</v>
      </c>
      <c r="P82" s="1714"/>
      <c r="Q82" s="1258"/>
      <c r="R82" s="1384"/>
      <c r="S82" s="1592"/>
      <c r="T82" s="448"/>
      <c r="U82" s="449"/>
    </row>
    <row r="83" spans="1:21" s="7" customFormat="1" ht="18" customHeight="1">
      <c r="A83" s="111">
        <v>1702</v>
      </c>
      <c r="B83" s="54" t="s">
        <v>135</v>
      </c>
      <c r="C83" s="39">
        <v>2000000</v>
      </c>
      <c r="D83" s="39">
        <v>1046558.44</v>
      </c>
      <c r="E83" s="39">
        <f t="shared" si="7"/>
        <v>52.327921999999994</v>
      </c>
      <c r="F83" s="39">
        <v>1000000</v>
      </c>
      <c r="G83" s="39">
        <v>869905.9</v>
      </c>
      <c r="H83" s="39">
        <f t="shared" si="8"/>
        <v>86.990589999999997</v>
      </c>
      <c r="I83" s="39">
        <v>1000000</v>
      </c>
      <c r="J83" s="39">
        <v>963123.4</v>
      </c>
      <c r="K83" s="39">
        <f t="shared" si="9"/>
        <v>96.312340000000006</v>
      </c>
      <c r="L83" s="39">
        <v>3100000</v>
      </c>
      <c r="M83" s="39">
        <v>1399126.02</v>
      </c>
      <c r="N83" s="1139"/>
      <c r="O83" s="1139"/>
      <c r="P83" s="1714"/>
      <c r="Q83" s="1325"/>
      <c r="R83" s="534"/>
      <c r="S83" s="1592"/>
      <c r="T83" s="447"/>
      <c r="U83" s="447"/>
    </row>
    <row r="84" spans="1:21" s="7" customFormat="1" ht="35.25" customHeight="1">
      <c r="A84" s="61">
        <v>1703</v>
      </c>
      <c r="B84" s="54" t="s">
        <v>142</v>
      </c>
      <c r="C84" s="39"/>
      <c r="D84" s="39"/>
      <c r="E84" s="39"/>
      <c r="F84" s="39"/>
      <c r="G84" s="39"/>
      <c r="H84" s="39"/>
      <c r="I84" s="39"/>
      <c r="J84" s="39"/>
      <c r="K84" s="39"/>
      <c r="L84" s="39">
        <v>1000</v>
      </c>
      <c r="M84" s="39">
        <v>0</v>
      </c>
      <c r="N84" s="39">
        <v>1000</v>
      </c>
      <c r="O84" s="39">
        <v>1000</v>
      </c>
      <c r="P84" s="1714"/>
      <c r="Q84" s="1258"/>
      <c r="R84" s="1384"/>
      <c r="S84" s="1592"/>
      <c r="T84" s="448"/>
      <c r="U84" s="449"/>
    </row>
    <row r="85" spans="1:21" ht="25.5" customHeight="1" thickBot="1">
      <c r="A85" s="1675" t="s">
        <v>141</v>
      </c>
      <c r="B85" s="1676"/>
      <c r="C85" s="64">
        <f>SUM(C61:C84)</f>
        <v>18951000</v>
      </c>
      <c r="D85" s="64">
        <f>SUM(D61:D84)</f>
        <v>12807425.800000001</v>
      </c>
      <c r="E85" s="64">
        <f t="shared" si="7"/>
        <v>67.581794100575181</v>
      </c>
      <c r="F85" s="64">
        <f>SUM(F61:F84)</f>
        <v>21621000</v>
      </c>
      <c r="G85" s="64">
        <f>SUM(G61:G84)</f>
        <v>18372436.210000001</v>
      </c>
      <c r="H85" s="99">
        <f t="shared" si="8"/>
        <v>84.974960501364421</v>
      </c>
      <c r="I85" s="64">
        <f>SUM(I61:I84)</f>
        <v>30852000</v>
      </c>
      <c r="J85" s="64">
        <f>SUM(J61:J84)</f>
        <v>27373823.73</v>
      </c>
      <c r="K85" s="99">
        <f t="shared" si="9"/>
        <v>88.726253500583425</v>
      </c>
      <c r="L85" s="64">
        <f t="shared" ref="L85:M85" si="15">SUM(L61:L84)</f>
        <v>40383000</v>
      </c>
      <c r="M85" s="64">
        <f t="shared" si="15"/>
        <v>25869372.59</v>
      </c>
      <c r="N85" s="64">
        <f t="shared" ref="N85" si="16">SUM(N61:N84)</f>
        <v>15200000</v>
      </c>
      <c r="O85" s="64">
        <f t="shared" ref="O85" si="17">SUM(O61:O84)</f>
        <v>30912000</v>
      </c>
      <c r="P85" s="1714"/>
      <c r="Q85" s="1362"/>
      <c r="R85" s="1391"/>
      <c r="S85" s="1592"/>
      <c r="T85" s="20"/>
      <c r="U85" s="20"/>
    </row>
    <row r="86" spans="1:21" s="60" customFormat="1" ht="24.75" customHeight="1" thickTop="1" thickBot="1">
      <c r="A86" s="1587" t="s">
        <v>2</v>
      </c>
      <c r="B86" s="1660"/>
      <c r="C86" s="65">
        <f>C85+C60</f>
        <v>67058000</v>
      </c>
      <c r="D86" s="65">
        <f>D85+D60</f>
        <v>56303000.480000004</v>
      </c>
      <c r="E86" s="65">
        <f t="shared" si="7"/>
        <v>83.961645858808794</v>
      </c>
      <c r="F86" s="65">
        <f>F85+F60</f>
        <v>76742860</v>
      </c>
      <c r="G86" s="65">
        <f>G85+G60</f>
        <v>68374220.979999989</v>
      </c>
      <c r="H86" s="65">
        <f t="shared" si="8"/>
        <v>89.095221340460839</v>
      </c>
      <c r="I86" s="65">
        <f>I85+I60</f>
        <v>85798720</v>
      </c>
      <c r="J86" s="65">
        <f>J85+J60</f>
        <v>77538479.530000001</v>
      </c>
      <c r="K86" s="65">
        <f t="shared" si="9"/>
        <v>90.372536478399681</v>
      </c>
      <c r="L86" s="65">
        <f t="shared" ref="L86:M86" si="18">L85+L60</f>
        <v>97333000</v>
      </c>
      <c r="M86" s="65">
        <f t="shared" si="18"/>
        <v>83673179.510000005</v>
      </c>
      <c r="N86" s="65">
        <f t="shared" ref="N86" si="19">N85+N60</f>
        <v>40700000</v>
      </c>
      <c r="O86" s="65">
        <f t="shared" ref="O86" si="20">O85+O60</f>
        <v>95860000</v>
      </c>
      <c r="P86" s="1715"/>
      <c r="Q86" s="956"/>
      <c r="R86" s="1407"/>
      <c r="S86" s="1593"/>
      <c r="T86" s="22"/>
      <c r="U86" s="300"/>
    </row>
    <row r="87" spans="1:21" s="166" customFormat="1" ht="18.75" thickTop="1">
      <c r="A87" s="16"/>
      <c r="B87" s="16"/>
      <c r="C87" s="176"/>
      <c r="D87" s="128"/>
      <c r="E87" s="128"/>
      <c r="F87" s="177"/>
      <c r="G87" s="128"/>
      <c r="H87" s="128"/>
      <c r="L87" s="213"/>
      <c r="M87" s="211"/>
      <c r="N87" s="212"/>
      <c r="O87" s="212"/>
      <c r="P87" s="20"/>
      <c r="Q87" s="1149"/>
      <c r="R87" s="344"/>
      <c r="T87" s="20"/>
      <c r="U87" s="20"/>
    </row>
    <row r="88" spans="1:21" s="166" customFormat="1" ht="15.75" customHeight="1">
      <c r="A88" s="16"/>
      <c r="B88" s="16" t="s">
        <v>190</v>
      </c>
      <c r="C88" s="16"/>
      <c r="D88" s="16"/>
      <c r="E88" s="136"/>
      <c r="F88" s="136" t="s">
        <v>193</v>
      </c>
      <c r="G88" s="136"/>
      <c r="H88" s="136"/>
      <c r="I88" s="16"/>
      <c r="J88" s="16"/>
      <c r="K88" s="16"/>
      <c r="L88" s="16"/>
      <c r="M88" s="213"/>
      <c r="N88" s="41"/>
      <c r="O88" s="41"/>
      <c r="P88" s="298"/>
      <c r="Q88" s="120"/>
      <c r="R88" s="119"/>
      <c r="T88" s="22"/>
      <c r="U88" s="300"/>
    </row>
    <row r="89" spans="1:21" s="166" customFormat="1" ht="15.75" customHeight="1">
      <c r="B89" s="165" t="s">
        <v>191</v>
      </c>
      <c r="C89" s="103"/>
      <c r="D89" s="103"/>
      <c r="E89" s="181"/>
      <c r="F89" s="181"/>
      <c r="G89" s="181" t="s">
        <v>192</v>
      </c>
      <c r="H89" s="181"/>
      <c r="I89" s="221"/>
      <c r="J89" s="221"/>
      <c r="K89" s="221"/>
      <c r="L89" s="221"/>
      <c r="M89" s="211"/>
      <c r="N89" s="212"/>
      <c r="O89" s="212"/>
      <c r="P89" s="20"/>
      <c r="Q89" s="1149"/>
      <c r="R89" s="344"/>
      <c r="T89" s="20"/>
      <c r="U89" s="20"/>
    </row>
    <row r="90" spans="1:21" s="166" customFormat="1" ht="15.75">
      <c r="A90" s="165"/>
      <c r="B90" s="165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213"/>
      <c r="N90" s="212"/>
      <c r="O90" s="212"/>
      <c r="P90" s="298"/>
      <c r="Q90" s="120"/>
      <c r="R90" s="119"/>
      <c r="T90" s="22"/>
      <c r="U90" s="300"/>
    </row>
    <row r="91" spans="1:21" s="166" customFormat="1" ht="15.75">
      <c r="A91" s="165"/>
      <c r="B91" s="165" t="s">
        <v>160</v>
      </c>
      <c r="D91" s="147" t="s">
        <v>161</v>
      </c>
      <c r="E91" s="212"/>
      <c r="F91" s="147"/>
      <c r="G91" s="147"/>
      <c r="H91" s="147"/>
      <c r="I91" s="147"/>
      <c r="J91" s="147"/>
      <c r="K91" s="147"/>
      <c r="L91" s="212"/>
      <c r="M91" s="168" t="s">
        <v>188</v>
      </c>
      <c r="N91" s="212"/>
      <c r="O91" s="212"/>
      <c r="P91" s="20"/>
      <c r="Q91" s="1149"/>
      <c r="R91" s="344"/>
      <c r="T91" s="20"/>
      <c r="U91" s="20"/>
    </row>
    <row r="92" spans="1:21" s="166" customFormat="1" ht="24.75" hidden="1" customHeight="1">
      <c r="B92" s="165"/>
      <c r="C92" s="147"/>
      <c r="D92" s="147"/>
      <c r="E92" s="147"/>
      <c r="F92" s="147"/>
      <c r="G92" s="212"/>
      <c r="H92" s="212"/>
      <c r="M92" s="213"/>
      <c r="P92" s="298"/>
      <c r="Q92" s="120"/>
      <c r="R92" s="119"/>
      <c r="T92" s="22"/>
      <c r="U92" s="300"/>
    </row>
    <row r="93" spans="1:21" s="166" customFormat="1" ht="15.75" hidden="1">
      <c r="A93" s="165"/>
      <c r="B93" s="165"/>
      <c r="M93" s="211"/>
      <c r="P93" s="20"/>
      <c r="Q93" s="1149"/>
      <c r="R93" s="344"/>
    </row>
    <row r="94" spans="1:21" s="7" customFormat="1" hidden="1">
      <c r="F94" s="211"/>
      <c r="G94" s="212"/>
      <c r="H94" s="212"/>
      <c r="M94" s="213"/>
      <c r="P94" s="298"/>
      <c r="Q94" s="120"/>
      <c r="R94" s="119"/>
    </row>
    <row r="95" spans="1:21" s="7" customFormat="1" ht="15.75" hidden="1">
      <c r="A95" s="9"/>
      <c r="B95" s="63"/>
      <c r="F95" s="213"/>
      <c r="G95" s="213"/>
      <c r="H95" s="213"/>
      <c r="M95" s="211"/>
      <c r="P95" s="20"/>
      <c r="Q95" s="1149"/>
      <c r="R95" s="344"/>
    </row>
    <row r="96" spans="1:21" s="7" customFormat="1" ht="15.75" hidden="1">
      <c r="A96" s="9"/>
      <c r="B96" s="63"/>
      <c r="F96" s="211"/>
      <c r="G96" s="212"/>
      <c r="H96" s="212"/>
      <c r="P96" s="298"/>
      <c r="Q96" s="316"/>
      <c r="R96" s="124"/>
    </row>
    <row r="97" spans="1:19" hidden="1">
      <c r="P97" s="20"/>
      <c r="Q97" s="120"/>
    </row>
    <row r="98" spans="1:19">
      <c r="A98" s="7"/>
      <c r="P98" s="298"/>
      <c r="Q98" s="316"/>
    </row>
    <row r="99" spans="1:19" ht="15.75" thickBot="1">
      <c r="A99" s="7"/>
    </row>
    <row r="100" spans="1:19" s="7" customFormat="1" thickBot="1">
      <c r="L100" s="142"/>
      <c r="M100" s="1284" t="s">
        <v>158</v>
      </c>
      <c r="N100" s="1199"/>
      <c r="O100" s="1199"/>
      <c r="Q100" s="152"/>
      <c r="R100" s="124"/>
    </row>
    <row r="101" spans="1:19" s="7" customFormat="1" ht="14.25">
      <c r="Q101" s="152"/>
      <c r="R101" s="124"/>
    </row>
    <row r="102" spans="1:19" s="7" customFormat="1" ht="16.5" customHeight="1">
      <c r="A102" s="1617" t="s">
        <v>446</v>
      </c>
      <c r="B102" s="1617"/>
      <c r="C102" s="1617"/>
      <c r="D102" s="1617"/>
      <c r="E102" s="1617"/>
      <c r="F102" s="1617"/>
      <c r="G102" s="1617"/>
      <c r="H102" s="1617"/>
      <c r="I102" s="1617"/>
      <c r="J102" s="1617"/>
      <c r="K102" s="1617"/>
      <c r="L102" s="1617"/>
      <c r="M102" s="1617"/>
      <c r="N102" s="1198"/>
      <c r="O102" s="1198"/>
      <c r="P102" s="152"/>
      <c r="Q102" s="215"/>
      <c r="R102" s="228"/>
    </row>
    <row r="103" spans="1:19" s="7" customFormat="1" ht="18">
      <c r="A103" s="107"/>
      <c r="B103" s="107"/>
      <c r="Q103" s="152"/>
      <c r="R103" s="124"/>
    </row>
    <row r="104" spans="1:19" s="7" customFormat="1" ht="18">
      <c r="A104" s="1707" t="s">
        <v>107</v>
      </c>
      <c r="B104" s="1707"/>
      <c r="Q104" s="152"/>
      <c r="R104" s="124"/>
    </row>
    <row r="105" spans="1:19" s="7" customFormat="1" ht="18">
      <c r="A105" s="48" t="s">
        <v>39</v>
      </c>
      <c r="B105" s="57"/>
      <c r="M105" s="233"/>
      <c r="N105" s="50"/>
      <c r="O105" s="50"/>
      <c r="Q105" s="152"/>
      <c r="R105" s="124"/>
    </row>
    <row r="106" spans="1:19" s="7" customFormat="1" ht="18">
      <c r="A106" s="48" t="s">
        <v>148</v>
      </c>
      <c r="B106" s="57"/>
      <c r="M106" s="50"/>
      <c r="N106" s="50"/>
      <c r="O106" s="50"/>
      <c r="Q106" s="152"/>
      <c r="R106" s="124"/>
    </row>
    <row r="107" spans="1:19">
      <c r="M107" s="238"/>
      <c r="N107" s="238"/>
      <c r="O107" s="238"/>
    </row>
    <row r="108" spans="1:19" ht="17.25" customHeight="1">
      <c r="A108" s="1637" t="s">
        <v>18</v>
      </c>
      <c r="B108" s="1638" t="s">
        <v>7</v>
      </c>
      <c r="C108" s="1482">
        <v>2021</v>
      </c>
      <c r="D108" s="1598"/>
      <c r="E108" s="1483"/>
      <c r="F108" s="1618">
        <v>2022</v>
      </c>
      <c r="G108" s="1618"/>
      <c r="H108" s="1618"/>
      <c r="I108" s="1462">
        <v>2023</v>
      </c>
      <c r="J108" s="1605"/>
      <c r="K108" s="1463"/>
      <c r="L108" s="1462">
        <v>2024</v>
      </c>
      <c r="M108" s="1463"/>
      <c r="N108" s="1478" t="s">
        <v>433</v>
      </c>
      <c r="O108" s="1478" t="s">
        <v>453</v>
      </c>
      <c r="P108" s="1655" t="s">
        <v>208</v>
      </c>
      <c r="Q108" s="1446" t="s">
        <v>451</v>
      </c>
      <c r="R108" s="1446" t="s">
        <v>450</v>
      </c>
      <c r="S108" s="1447" t="s">
        <v>434</v>
      </c>
    </row>
    <row r="109" spans="1:19" s="227" customFormat="1" ht="36.75" customHeight="1">
      <c r="A109" s="1459"/>
      <c r="B109" s="1638"/>
      <c r="C109" s="399" t="s">
        <v>180</v>
      </c>
      <c r="D109" s="559" t="s">
        <v>1</v>
      </c>
      <c r="E109" s="558" t="s">
        <v>139</v>
      </c>
      <c r="F109" s="399" t="s">
        <v>180</v>
      </c>
      <c r="G109" s="406" t="s">
        <v>1</v>
      </c>
      <c r="H109" s="460" t="s">
        <v>139</v>
      </c>
      <c r="I109" s="408" t="s">
        <v>0</v>
      </c>
      <c r="J109" s="473" t="s">
        <v>1</v>
      </c>
      <c r="K109" s="473" t="s">
        <v>139</v>
      </c>
      <c r="L109" s="679" t="s">
        <v>0</v>
      </c>
      <c r="M109" s="1196" t="s">
        <v>1</v>
      </c>
      <c r="N109" s="1459"/>
      <c r="O109" s="1459"/>
      <c r="P109" s="1656"/>
      <c r="Q109" s="1446"/>
      <c r="R109" s="1446"/>
      <c r="S109" s="1447"/>
    </row>
    <row r="110" spans="1:19" s="7" customFormat="1" ht="18" customHeight="1">
      <c r="A110" s="239" t="s">
        <v>3</v>
      </c>
      <c r="B110" s="108" t="s">
        <v>183</v>
      </c>
      <c r="C110" s="537">
        <v>15047000</v>
      </c>
      <c r="D110" s="537">
        <v>15047000</v>
      </c>
      <c r="E110" s="442">
        <f>D110/C110*100</f>
        <v>100</v>
      </c>
      <c r="F110" s="442">
        <v>18772779</v>
      </c>
      <c r="G110" s="442">
        <v>15648968.970000001</v>
      </c>
      <c r="H110" s="442">
        <f>G110/F110*100</f>
        <v>83.359895570069838</v>
      </c>
      <c r="I110" s="442">
        <f>15197810+593848</f>
        <v>15791658</v>
      </c>
      <c r="J110" s="551">
        <v>15595409.449999999</v>
      </c>
      <c r="K110" s="442">
        <f>J110/I110*100</f>
        <v>98.757264436704489</v>
      </c>
      <c r="L110" s="442">
        <v>14925100</v>
      </c>
      <c r="M110" s="442">
        <v>16662318.189999999</v>
      </c>
      <c r="N110" s="152">
        <v>6300000</v>
      </c>
      <c r="O110" s="339">
        <v>16000000</v>
      </c>
      <c r="P110" s="1708"/>
      <c r="Q110" s="1325"/>
      <c r="R110" s="1408"/>
      <c r="S110" s="1594" t="s">
        <v>199</v>
      </c>
    </row>
    <row r="111" spans="1:19" s="7" customFormat="1" ht="18" customHeight="1">
      <c r="A111" s="240" t="s">
        <v>4</v>
      </c>
      <c r="B111" s="339" t="s">
        <v>184</v>
      </c>
      <c r="C111" s="537">
        <v>10000000</v>
      </c>
      <c r="D111" s="537">
        <v>10000000</v>
      </c>
      <c r="E111" s="442">
        <f t="shared" ref="E111" si="21">D111/C111*100</f>
        <v>100</v>
      </c>
      <c r="F111" s="534">
        <v>9320000</v>
      </c>
      <c r="G111" s="442">
        <v>8000000</v>
      </c>
      <c r="H111" s="442">
        <f t="shared" ref="H111:H113" si="22">G111/F111*100</f>
        <v>85.836909871244643</v>
      </c>
      <c r="I111" s="442">
        <v>12000000</v>
      </c>
      <c r="J111" s="551">
        <v>5615621.71</v>
      </c>
      <c r="K111" s="442">
        <f>J111/I111*100</f>
        <v>46.796847583333331</v>
      </c>
      <c r="L111" s="442">
        <v>10000000</v>
      </c>
      <c r="M111" s="442">
        <v>9999999.9000000004</v>
      </c>
      <c r="N111" s="1097">
        <v>500000</v>
      </c>
      <c r="O111" s="1263">
        <v>1352000</v>
      </c>
      <c r="P111" s="1709"/>
      <c r="Q111" s="1258"/>
      <c r="R111" s="1392"/>
      <c r="S111" s="1653"/>
    </row>
    <row r="112" spans="1:19" s="7" customFormat="1" ht="18" customHeight="1">
      <c r="A112" s="1243" t="s">
        <v>440</v>
      </c>
      <c r="B112" s="1260" t="s">
        <v>184</v>
      </c>
      <c r="C112" s="1245"/>
      <c r="D112" s="1245"/>
      <c r="E112" s="442"/>
      <c r="F112" s="646"/>
      <c r="G112" s="339"/>
      <c r="H112" s="339"/>
      <c r="I112" s="339"/>
      <c r="J112" s="1261"/>
      <c r="K112" s="339"/>
      <c r="L112" s="339"/>
      <c r="M112" s="339"/>
      <c r="N112" s="1260"/>
      <c r="O112" s="1264">
        <v>6000000</v>
      </c>
      <c r="P112" s="1262"/>
      <c r="Q112" s="1258"/>
      <c r="R112" s="1392"/>
      <c r="S112" s="1653"/>
    </row>
    <row r="113" spans="1:19" s="60" customFormat="1" ht="25.5" customHeight="1" thickBot="1">
      <c r="A113" s="1716" t="s">
        <v>2</v>
      </c>
      <c r="B113" s="1717"/>
      <c r="C113" s="235">
        <f>SUM(C110:C111)</f>
        <v>25047000</v>
      </c>
      <c r="D113" s="235">
        <f t="shared" ref="D113:G113" si="23">SUM(D110:D111)</f>
        <v>25047000</v>
      </c>
      <c r="E113" s="234">
        <f>D113/C113*100</f>
        <v>100</v>
      </c>
      <c r="F113" s="305">
        <f t="shared" si="23"/>
        <v>28092779</v>
      </c>
      <c r="G113" s="305">
        <f t="shared" si="23"/>
        <v>23648968.969999999</v>
      </c>
      <c r="H113" s="305">
        <f t="shared" si="22"/>
        <v>84.181664512435745</v>
      </c>
      <c r="I113" s="305">
        <f t="shared" ref="I113:P113" si="24">SUM(I110:I111)</f>
        <v>27791658</v>
      </c>
      <c r="J113" s="305">
        <f>SUM(J110:J111)</f>
        <v>21211031.16</v>
      </c>
      <c r="K113" s="305">
        <f>J113/I113*100</f>
        <v>76.32157520073109</v>
      </c>
      <c r="L113" s="305">
        <f t="shared" si="24"/>
        <v>24925100</v>
      </c>
      <c r="M113" s="305">
        <f t="shared" si="24"/>
        <v>26662318.09</v>
      </c>
      <c r="N113" s="305">
        <f>SUM(N110:N111)</f>
        <v>6800000</v>
      </c>
      <c r="O113" s="305">
        <f>SUM(O110:O112)</f>
        <v>23352000</v>
      </c>
      <c r="P113" s="305">
        <f t="shared" si="24"/>
        <v>0</v>
      </c>
      <c r="Q113" s="1409"/>
      <c r="R113" s="1410"/>
      <c r="S113" s="1654"/>
    </row>
    <row r="114" spans="1:19" s="166" customFormat="1" ht="18.75" thickTop="1">
      <c r="A114" s="16"/>
      <c r="B114" s="16"/>
      <c r="C114" s="176"/>
      <c r="D114" s="128"/>
      <c r="E114" s="128"/>
      <c r="F114" s="177"/>
      <c r="G114" s="128"/>
      <c r="H114" s="128"/>
      <c r="M114" s="213"/>
      <c r="Q114" s="167"/>
      <c r="R114" s="1151"/>
    </row>
    <row r="115" spans="1:19" s="166" customFormat="1" ht="15.75" customHeight="1">
      <c r="A115" s="16"/>
      <c r="B115" s="16" t="s">
        <v>190</v>
      </c>
      <c r="C115" s="16"/>
      <c r="D115" s="16"/>
      <c r="E115" s="136"/>
      <c r="F115" s="136" t="s">
        <v>193</v>
      </c>
      <c r="G115" s="136"/>
      <c r="H115" s="136"/>
      <c r="I115" s="16"/>
      <c r="J115" s="16"/>
      <c r="K115" s="16"/>
      <c r="L115" s="16"/>
      <c r="M115" s="211"/>
      <c r="N115" s="41"/>
      <c r="O115" s="41"/>
      <c r="P115" s="218"/>
      <c r="Q115" s="215"/>
      <c r="R115" s="1151"/>
    </row>
    <row r="116" spans="1:19" s="166" customFormat="1" ht="15.75" customHeight="1">
      <c r="B116" s="165" t="s">
        <v>191</v>
      </c>
      <c r="C116" s="103"/>
      <c r="D116" s="103"/>
      <c r="E116" s="181"/>
      <c r="F116" s="181"/>
      <c r="G116" s="181" t="s">
        <v>192</v>
      </c>
      <c r="H116" s="181"/>
      <c r="I116" s="221"/>
      <c r="J116" s="221"/>
      <c r="K116" s="221"/>
      <c r="L116" s="221"/>
      <c r="M116" s="212"/>
      <c r="N116" s="212"/>
      <c r="O116" s="212"/>
      <c r="P116" s="212"/>
      <c r="Q116" s="167"/>
      <c r="R116" s="1151"/>
    </row>
    <row r="117" spans="1:19" s="166" customFormat="1">
      <c r="A117" s="165"/>
      <c r="B117" s="165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212"/>
      <c r="O117" s="212"/>
      <c r="P117" s="218"/>
      <c r="Q117" s="215"/>
      <c r="R117" s="1151"/>
    </row>
    <row r="118" spans="1:19" s="166" customFormat="1">
      <c r="A118" s="165"/>
      <c r="B118" s="165" t="s">
        <v>160</v>
      </c>
      <c r="D118" s="147" t="s">
        <v>161</v>
      </c>
      <c r="E118" s="212"/>
      <c r="F118" s="147"/>
      <c r="G118" s="147"/>
      <c r="H118" s="147"/>
      <c r="I118" s="168"/>
      <c r="J118" s="168"/>
      <c r="K118" s="168"/>
      <c r="L118" s="212"/>
      <c r="M118" s="168" t="s">
        <v>188</v>
      </c>
      <c r="N118" s="212"/>
      <c r="O118" s="212"/>
      <c r="Q118" s="167"/>
      <c r="R118" s="1151"/>
    </row>
    <row r="119" spans="1:19" s="166" customFormat="1" ht="15.75" customHeight="1">
      <c r="Q119" s="167"/>
      <c r="R119" s="1151"/>
    </row>
  </sheetData>
  <mergeCells count="57">
    <mergeCell ref="F108:H108"/>
    <mergeCell ref="I108:K108"/>
    <mergeCell ref="L108:M108"/>
    <mergeCell ref="A35:B35"/>
    <mergeCell ref="F8:H8"/>
    <mergeCell ref="I8:K8"/>
    <mergeCell ref="A113:B113"/>
    <mergeCell ref="F55:H55"/>
    <mergeCell ref="A86:B86"/>
    <mergeCell ref="B108:B109"/>
    <mergeCell ref="A104:B104"/>
    <mergeCell ref="A108:A109"/>
    <mergeCell ref="A60:B60"/>
    <mergeCell ref="A55:A56"/>
    <mergeCell ref="A102:M102"/>
    <mergeCell ref="C55:E55"/>
    <mergeCell ref="C108:E108"/>
    <mergeCell ref="A85:B85"/>
    <mergeCell ref="I55:K55"/>
    <mergeCell ref="P110:P111"/>
    <mergeCell ref="N108:N109"/>
    <mergeCell ref="O8:O9"/>
    <mergeCell ref="O55:O56"/>
    <mergeCell ref="O108:O109"/>
    <mergeCell ref="N8:N9"/>
    <mergeCell ref="N55:N56"/>
    <mergeCell ref="P108:P109"/>
    <mergeCell ref="P10:P35"/>
    <mergeCell ref="P57:P86"/>
    <mergeCell ref="O2:P2"/>
    <mergeCell ref="A4:M4"/>
    <mergeCell ref="A5:G5"/>
    <mergeCell ref="B55:B56"/>
    <mergeCell ref="A49:M49"/>
    <mergeCell ref="A51:B51"/>
    <mergeCell ref="C8:E8"/>
    <mergeCell ref="B8:B9"/>
    <mergeCell ref="A8:A9"/>
    <mergeCell ref="A13:B13"/>
    <mergeCell ref="A34:B34"/>
    <mergeCell ref="P8:P9"/>
    <mergeCell ref="P55:P56"/>
    <mergeCell ref="I47:L47"/>
    <mergeCell ref="L8:M8"/>
    <mergeCell ref="L55:M55"/>
    <mergeCell ref="S10:S35"/>
    <mergeCell ref="Q8:Q9"/>
    <mergeCell ref="R8:R9"/>
    <mergeCell ref="S8:S9"/>
    <mergeCell ref="Q55:Q56"/>
    <mergeCell ref="R55:R56"/>
    <mergeCell ref="S55:S56"/>
    <mergeCell ref="Q108:Q109"/>
    <mergeCell ref="R108:R109"/>
    <mergeCell ref="S108:S109"/>
    <mergeCell ref="S110:S113"/>
    <mergeCell ref="S57:S86"/>
  </mergeCells>
  <pageMargins left="0.17" right="0.21" top="0.83" bottom="0.84" header="0.37" footer="0.17"/>
  <pageSetup paperSize="5" scale="81" fitToHeight="0" orientation="landscape" r:id="rId1"/>
  <rowBreaks count="1" manualBreakCount="1">
    <brk id="86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9"/>
  <sheetViews>
    <sheetView topLeftCell="A130" zoomScaleNormal="100" zoomScaleSheetLayoutView="100" workbookViewId="0">
      <pane xSplit="2" topLeftCell="L1" activePane="topRight" state="frozen"/>
      <selection activeCell="O8" sqref="O8:O9"/>
      <selection pane="topRight" activeCell="R144" sqref="R144"/>
    </sheetView>
  </sheetViews>
  <sheetFormatPr defaultColWidth="9.140625" defaultRowHeight="15"/>
  <cols>
    <col min="1" max="1" width="10.42578125" style="214" customWidth="1"/>
    <col min="2" max="2" width="30.5703125" style="214" customWidth="1"/>
    <col min="3" max="3" width="17.42578125" style="214" hidden="1" customWidth="1"/>
    <col min="4" max="4" width="17" style="214" hidden="1" customWidth="1"/>
    <col min="5" max="5" width="6" style="214" hidden="1" customWidth="1"/>
    <col min="6" max="6" width="16.85546875" style="214" customWidth="1"/>
    <col min="7" max="7" width="19.140625" style="214" customWidth="1"/>
    <col min="8" max="8" width="6.28515625" style="214" customWidth="1"/>
    <col min="9" max="9" width="18.85546875" style="214" customWidth="1"/>
    <col min="10" max="10" width="19.5703125" style="214" customWidth="1"/>
    <col min="11" max="11" width="6.7109375" style="214" customWidth="1"/>
    <col min="12" max="12" width="19.5703125" style="214" customWidth="1"/>
    <col min="13" max="13" width="19.42578125" style="214" customWidth="1"/>
    <col min="14" max="14" width="18.5703125" style="214" customWidth="1"/>
    <col min="15" max="15" width="22" style="214" customWidth="1"/>
    <col min="16" max="16" width="7.85546875" style="214" hidden="1" customWidth="1"/>
    <col min="17" max="17" width="14.42578125" style="122" customWidth="1"/>
    <col min="18" max="18" width="17.42578125" style="122" customWidth="1"/>
    <col min="19" max="19" width="16.28515625" style="214" customWidth="1"/>
    <col min="20" max="20" width="15.28515625" style="214" customWidth="1"/>
    <col min="21" max="21" width="16.5703125" style="214" customWidth="1"/>
    <col min="22" max="16384" width="9.140625" style="214"/>
  </cols>
  <sheetData>
    <row r="1" spans="1:20" s="7" customFormat="1" thickBot="1">
      <c r="C1" s="50"/>
      <c r="D1" s="50"/>
      <c r="E1" s="50"/>
      <c r="G1" s="56"/>
      <c r="H1" s="56"/>
      <c r="L1" s="56"/>
      <c r="M1" s="1285" t="s">
        <v>158</v>
      </c>
      <c r="N1" s="140"/>
      <c r="O1" s="140"/>
      <c r="Q1" s="152"/>
      <c r="R1" s="152"/>
    </row>
    <row r="2" spans="1:20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215"/>
      <c r="R2" s="215"/>
      <c r="T2" s="300"/>
    </row>
    <row r="3" spans="1:20" s="7" customFormat="1" ht="2.25" hidden="1" customHeight="1">
      <c r="A3" s="968"/>
      <c r="B3" s="968"/>
      <c r="C3" s="968"/>
      <c r="D3" s="968"/>
      <c r="E3" s="968"/>
      <c r="F3" s="213"/>
      <c r="Q3" s="152"/>
      <c r="R3" s="152"/>
      <c r="T3" s="20"/>
    </row>
    <row r="4" spans="1:20" s="7" customFormat="1" ht="18">
      <c r="A4" s="48" t="s">
        <v>40</v>
      </c>
      <c r="B4" s="57"/>
      <c r="C4" s="8"/>
      <c r="D4" s="8"/>
      <c r="E4" s="8"/>
      <c r="F4" s="211"/>
      <c r="G4" s="212"/>
      <c r="H4" s="212"/>
      <c r="Q4" s="152"/>
      <c r="R4" s="152"/>
      <c r="T4" s="300"/>
    </row>
    <row r="5" spans="1:20" s="7" customFormat="1" ht="18">
      <c r="A5" s="48" t="s">
        <v>41</v>
      </c>
      <c r="B5" s="57"/>
      <c r="C5" s="14"/>
      <c r="D5" s="14"/>
      <c r="E5" s="14"/>
      <c r="F5" s="213"/>
      <c r="G5" s="213"/>
      <c r="H5" s="213"/>
      <c r="N5" s="211"/>
      <c r="O5" s="211"/>
      <c r="P5" s="22"/>
      <c r="Q5" s="330"/>
      <c r="R5" s="152"/>
      <c r="T5" s="20"/>
    </row>
    <row r="6" spans="1:20" s="7" customFormat="1" ht="17.25" customHeight="1">
      <c r="A6" s="48" t="s">
        <v>87</v>
      </c>
      <c r="B6" s="57"/>
      <c r="F6" s="211"/>
      <c r="G6" s="212"/>
      <c r="H6" s="212"/>
      <c r="N6" s="213"/>
      <c r="O6" s="213"/>
      <c r="P6" s="20"/>
      <c r="Q6" s="120"/>
      <c r="R6" s="152"/>
      <c r="T6" s="300"/>
    </row>
    <row r="7" spans="1:20" ht="3" customHeight="1">
      <c r="F7" s="213"/>
      <c r="G7" s="213"/>
      <c r="H7" s="213"/>
      <c r="N7" s="211"/>
      <c r="O7" s="211"/>
      <c r="P7" s="22"/>
      <c r="Q7" s="330"/>
      <c r="T7" s="20"/>
    </row>
    <row r="8" spans="1:20" ht="17.25" customHeight="1">
      <c r="A8" s="1478" t="s">
        <v>18</v>
      </c>
      <c r="B8" s="1452" t="s">
        <v>7</v>
      </c>
      <c r="C8" s="1720">
        <v>2021</v>
      </c>
      <c r="D8" s="1721"/>
      <c r="E8" s="451"/>
      <c r="F8" s="1618">
        <v>2022</v>
      </c>
      <c r="G8" s="1618"/>
      <c r="H8" s="1618"/>
      <c r="I8" s="1452">
        <v>2023</v>
      </c>
      <c r="J8" s="1452"/>
      <c r="K8" s="1452"/>
      <c r="L8" s="1462">
        <v>2024</v>
      </c>
      <c r="M8" s="1463"/>
      <c r="N8" s="1478" t="s">
        <v>433</v>
      </c>
      <c r="O8" s="1452" t="s">
        <v>452</v>
      </c>
      <c r="P8" s="1723" t="s">
        <v>208</v>
      </c>
      <c r="Q8" s="1446" t="s">
        <v>451</v>
      </c>
      <c r="R8" s="1446" t="s">
        <v>450</v>
      </c>
      <c r="S8" s="1447" t="s">
        <v>434</v>
      </c>
      <c r="T8" s="300"/>
    </row>
    <row r="9" spans="1:20" s="227" customFormat="1" ht="28.5" customHeight="1">
      <c r="A9" s="1459"/>
      <c r="B9" s="1452"/>
      <c r="C9" s="965" t="s">
        <v>180</v>
      </c>
      <c r="D9" s="972" t="s">
        <v>1</v>
      </c>
      <c r="E9" s="965" t="s">
        <v>138</v>
      </c>
      <c r="F9" s="965" t="s">
        <v>177</v>
      </c>
      <c r="G9" s="965" t="s">
        <v>1</v>
      </c>
      <c r="H9" s="964" t="s">
        <v>139</v>
      </c>
      <c r="I9" s="965" t="s">
        <v>0</v>
      </c>
      <c r="J9" s="523" t="s">
        <v>1</v>
      </c>
      <c r="K9" s="523" t="s">
        <v>139</v>
      </c>
      <c r="L9" s="679" t="s">
        <v>0</v>
      </c>
      <c r="M9" s="1196" t="s">
        <v>1</v>
      </c>
      <c r="N9" s="1459"/>
      <c r="O9" s="1452"/>
      <c r="P9" s="1723"/>
      <c r="Q9" s="1446"/>
      <c r="R9" s="1446"/>
      <c r="S9" s="1447"/>
      <c r="T9" s="20"/>
    </row>
    <row r="10" spans="1:20" s="7" customFormat="1" ht="18" customHeight="1">
      <c r="A10" s="270">
        <v>1001</v>
      </c>
      <c r="B10" s="37" t="s">
        <v>8</v>
      </c>
      <c r="C10" s="481">
        <v>21557000</v>
      </c>
      <c r="D10" s="481">
        <v>21534184.780000001</v>
      </c>
      <c r="E10" s="481">
        <f>D10/C10*100</f>
        <v>99.894163288027087</v>
      </c>
      <c r="F10" s="449">
        <v>21050995</v>
      </c>
      <c r="G10" s="27">
        <v>21045404.760000002</v>
      </c>
      <c r="H10" s="973">
        <f>G10/F10*100</f>
        <v>99.973444295625939</v>
      </c>
      <c r="I10" s="472">
        <v>22464000</v>
      </c>
      <c r="J10" s="973">
        <v>20027680.760000002</v>
      </c>
      <c r="K10" s="974">
        <f>J10/I10*100</f>
        <v>89.154561787749302</v>
      </c>
      <c r="L10" s="974">
        <v>21000000</v>
      </c>
      <c r="M10" s="472">
        <v>24893524.870000001</v>
      </c>
      <c r="N10" s="27">
        <v>8500000</v>
      </c>
      <c r="O10" s="27">
        <v>27386000</v>
      </c>
      <c r="P10" s="1722" t="s">
        <v>199</v>
      </c>
      <c r="Q10" s="1325"/>
      <c r="R10" s="1325"/>
      <c r="S10" s="1591" t="s">
        <v>199</v>
      </c>
      <c r="T10" s="449"/>
    </row>
    <row r="11" spans="1:20" s="7" customFormat="1" ht="18" customHeight="1">
      <c r="A11" s="29">
        <v>1002</v>
      </c>
      <c r="B11" s="21" t="s">
        <v>9</v>
      </c>
      <c r="C11" s="481">
        <v>1250000</v>
      </c>
      <c r="D11" s="481">
        <v>926569.85</v>
      </c>
      <c r="E11" s="481">
        <f t="shared" ref="E11:E40" si="0">D11/C11*100</f>
        <v>74.125587999999993</v>
      </c>
      <c r="F11" s="458">
        <v>1900000</v>
      </c>
      <c r="G11" s="481">
        <v>548709.1</v>
      </c>
      <c r="H11" s="951">
        <f t="shared" ref="H11:H40" si="1">G11/F11*100</f>
        <v>28.879426315789473</v>
      </c>
      <c r="I11" s="951">
        <v>2600000</v>
      </c>
      <c r="J11" s="951">
        <v>926401.54</v>
      </c>
      <c r="K11" s="951">
        <f t="shared" ref="K11:K40" si="2">J11/I11*100</f>
        <v>35.630828461538464</v>
      </c>
      <c r="L11" s="951">
        <v>1200000</v>
      </c>
      <c r="M11" s="951">
        <v>1874583.4</v>
      </c>
      <c r="N11" s="951">
        <v>900000</v>
      </c>
      <c r="O11" s="951">
        <v>2000000</v>
      </c>
      <c r="P11" s="1719"/>
      <c r="Q11" s="1258"/>
      <c r="R11" s="1258"/>
      <c r="S11" s="1592"/>
      <c r="T11" s="447"/>
    </row>
    <row r="12" spans="1:20" s="7" customFormat="1" ht="18" customHeight="1">
      <c r="A12" s="61">
        <v>1003</v>
      </c>
      <c r="B12" s="36" t="s">
        <v>10</v>
      </c>
      <c r="C12" s="491">
        <v>6932000</v>
      </c>
      <c r="D12" s="491">
        <v>6887059.3499999996</v>
      </c>
      <c r="E12" s="491">
        <f t="shared" si="0"/>
        <v>99.351692873629531</v>
      </c>
      <c r="F12" s="458">
        <v>9725900</v>
      </c>
      <c r="G12" s="491">
        <v>9459504.7599999998</v>
      </c>
      <c r="H12" s="491">
        <f t="shared" si="1"/>
        <v>97.260970809899334</v>
      </c>
      <c r="I12" s="491">
        <v>9848000</v>
      </c>
      <c r="J12" s="491">
        <v>10268512.82</v>
      </c>
      <c r="K12" s="491">
        <f t="shared" si="2"/>
        <v>104.27003269699431</v>
      </c>
      <c r="L12" s="491">
        <v>10000000</v>
      </c>
      <c r="M12" s="491">
        <v>16094806.42</v>
      </c>
      <c r="N12" s="27">
        <v>7000000</v>
      </c>
      <c r="O12" s="27">
        <v>14924000</v>
      </c>
      <c r="P12" s="1719"/>
      <c r="Q12" s="1325"/>
      <c r="R12" s="1325"/>
      <c r="S12" s="1592"/>
      <c r="T12" s="449"/>
    </row>
    <row r="13" spans="1:20" ht="19.5" customHeight="1" thickBot="1">
      <c r="A13" s="1703" t="s">
        <v>140</v>
      </c>
      <c r="B13" s="1704"/>
      <c r="C13" s="160">
        <f t="shared" ref="C13:G13" si="3">SUM(C10:C12)</f>
        <v>29739000</v>
      </c>
      <c r="D13" s="160">
        <f t="shared" si="3"/>
        <v>29347813.980000004</v>
      </c>
      <c r="E13" s="160">
        <f t="shared" si="0"/>
        <v>98.684602642994051</v>
      </c>
      <c r="F13" s="160">
        <f t="shared" ref="F13" si="4">SUM(F10:F12)</f>
        <v>32676895</v>
      </c>
      <c r="G13" s="160">
        <f t="shared" si="3"/>
        <v>31053618.620000005</v>
      </c>
      <c r="H13" s="160">
        <f t="shared" si="1"/>
        <v>95.032342026376753</v>
      </c>
      <c r="I13" s="160">
        <f t="shared" ref="I13:L13" si="5">SUM(I10:I12)</f>
        <v>34912000</v>
      </c>
      <c r="J13" s="160">
        <f>SUM(J10:J12)</f>
        <v>31222595.120000001</v>
      </c>
      <c r="K13" s="160">
        <f t="shared" si="2"/>
        <v>89.432272914757107</v>
      </c>
      <c r="L13" s="160">
        <f t="shared" si="5"/>
        <v>32200000</v>
      </c>
      <c r="M13" s="160">
        <f>SUM(M10:M12)</f>
        <v>42862914.689999998</v>
      </c>
      <c r="N13" s="160">
        <f t="shared" ref="N13" si="6">SUM(N10:N12)</f>
        <v>16400000</v>
      </c>
      <c r="O13" s="160">
        <f t="shared" ref="O13" si="7">SUM(O10:O12)</f>
        <v>44310000</v>
      </c>
      <c r="P13" s="1719"/>
      <c r="Q13" s="956"/>
      <c r="R13" s="1413"/>
      <c r="S13" s="1592"/>
      <c r="T13" s="20"/>
    </row>
    <row r="14" spans="1:20" s="7" customFormat="1" ht="18" customHeight="1" thickTop="1">
      <c r="A14" s="79">
        <v>1101</v>
      </c>
      <c r="B14" s="37" t="s">
        <v>113</v>
      </c>
      <c r="C14" s="27">
        <v>900000</v>
      </c>
      <c r="D14" s="27">
        <v>389832</v>
      </c>
      <c r="E14" s="27">
        <f t="shared" si="0"/>
        <v>43.314666666666668</v>
      </c>
      <c r="F14" s="27">
        <v>800000</v>
      </c>
      <c r="G14" s="27">
        <v>459883.06</v>
      </c>
      <c r="H14" s="27">
        <f t="shared" si="1"/>
        <v>57.485382500000007</v>
      </c>
      <c r="I14" s="27">
        <v>800000</v>
      </c>
      <c r="J14" s="27">
        <v>765237.68</v>
      </c>
      <c r="K14" s="27">
        <f t="shared" si="2"/>
        <v>95.654710000000009</v>
      </c>
      <c r="L14" s="27">
        <v>800000</v>
      </c>
      <c r="M14" s="27">
        <v>984040.8</v>
      </c>
      <c r="N14" s="27">
        <v>513000</v>
      </c>
      <c r="O14" s="27">
        <v>900000</v>
      </c>
      <c r="P14" s="1719"/>
      <c r="Q14" s="1325"/>
      <c r="R14" s="1325"/>
      <c r="S14" s="1592"/>
      <c r="T14" s="449"/>
    </row>
    <row r="15" spans="1:20" s="7" customFormat="1" ht="15.75" customHeight="1">
      <c r="A15" s="29">
        <v>1201</v>
      </c>
      <c r="B15" s="53" t="s">
        <v>12</v>
      </c>
      <c r="C15" s="27">
        <v>1600000</v>
      </c>
      <c r="D15" s="27">
        <v>1526696.41</v>
      </c>
      <c r="E15" s="27">
        <f t="shared" si="0"/>
        <v>95.418525625000001</v>
      </c>
      <c r="F15" s="27">
        <v>2050000</v>
      </c>
      <c r="G15" s="27">
        <v>2011947.75</v>
      </c>
      <c r="H15" s="27">
        <f t="shared" si="1"/>
        <v>98.143792682926829</v>
      </c>
      <c r="I15" s="27">
        <v>3000000</v>
      </c>
      <c r="J15" s="27">
        <v>1371221.69</v>
      </c>
      <c r="K15" s="27">
        <f t="shared" si="2"/>
        <v>45.707389666666664</v>
      </c>
      <c r="L15" s="27">
        <v>2000000</v>
      </c>
      <c r="M15" s="27">
        <v>2232373.5</v>
      </c>
      <c r="N15" s="27">
        <v>266000</v>
      </c>
      <c r="O15" s="27">
        <v>1000000</v>
      </c>
      <c r="P15" s="1719"/>
      <c r="Q15" s="1258"/>
      <c r="R15" s="1258"/>
      <c r="S15" s="1592"/>
      <c r="T15" s="447"/>
    </row>
    <row r="16" spans="1:20" s="7" customFormat="1" ht="15" customHeight="1">
      <c r="A16" s="29">
        <v>1202</v>
      </c>
      <c r="B16" s="26" t="s">
        <v>13</v>
      </c>
      <c r="C16" s="27">
        <v>850000</v>
      </c>
      <c r="D16" s="27">
        <v>593782.82999999996</v>
      </c>
      <c r="E16" s="27">
        <f t="shared" si="0"/>
        <v>69.856803529411764</v>
      </c>
      <c r="F16" s="27">
        <v>1900000</v>
      </c>
      <c r="G16" s="27">
        <v>1872565.95</v>
      </c>
      <c r="H16" s="27">
        <f t="shared" si="1"/>
        <v>98.556102631578952</v>
      </c>
      <c r="I16" s="27">
        <v>2200000</v>
      </c>
      <c r="J16" s="27">
        <v>1992724.16</v>
      </c>
      <c r="K16" s="27">
        <f t="shared" si="2"/>
        <v>90.578370909090907</v>
      </c>
      <c r="L16" s="27"/>
      <c r="M16" s="27">
        <v>0</v>
      </c>
      <c r="N16" s="1127"/>
      <c r="O16" s="1127"/>
      <c r="P16" s="1719"/>
      <c r="Q16" s="1325"/>
      <c r="R16" s="1325"/>
      <c r="S16" s="1592"/>
      <c r="T16" s="449"/>
    </row>
    <row r="17" spans="1:20" s="7" customFormat="1" ht="12.75" customHeight="1">
      <c r="A17" s="29" t="s">
        <v>394</v>
      </c>
      <c r="B17" s="26" t="s">
        <v>200</v>
      </c>
      <c r="C17" s="27"/>
      <c r="D17" s="27"/>
      <c r="E17" s="27"/>
      <c r="F17" s="27"/>
      <c r="G17" s="27"/>
      <c r="H17" s="27"/>
      <c r="I17" s="27"/>
      <c r="J17" s="27"/>
      <c r="K17" s="27"/>
      <c r="L17" s="27">
        <v>1500000</v>
      </c>
      <c r="M17" s="27">
        <v>1649681.06</v>
      </c>
      <c r="N17" s="27">
        <v>640000</v>
      </c>
      <c r="O17" s="27">
        <v>1600000</v>
      </c>
      <c r="P17" s="1719"/>
      <c r="Q17" s="1357"/>
      <c r="R17" s="1258"/>
      <c r="S17" s="1592"/>
      <c r="T17" s="449"/>
    </row>
    <row r="18" spans="1:20" s="7" customFormat="1" ht="16.5" customHeight="1">
      <c r="A18" s="29" t="s">
        <v>395</v>
      </c>
      <c r="B18" s="26" t="s">
        <v>202</v>
      </c>
      <c r="C18" s="27"/>
      <c r="D18" s="27"/>
      <c r="E18" s="27"/>
      <c r="F18" s="27"/>
      <c r="G18" s="27"/>
      <c r="H18" s="27"/>
      <c r="I18" s="27"/>
      <c r="J18" s="27"/>
      <c r="K18" s="27"/>
      <c r="L18" s="27">
        <v>450000</v>
      </c>
      <c r="M18" s="27">
        <v>817779.19999999995</v>
      </c>
      <c r="N18" s="27">
        <v>266000</v>
      </c>
      <c r="O18" s="27">
        <v>500000</v>
      </c>
      <c r="P18" s="1719"/>
      <c r="Q18" s="1358"/>
      <c r="R18" s="1325"/>
      <c r="S18" s="1592"/>
      <c r="T18" s="449"/>
    </row>
    <row r="19" spans="1:20" s="7" customFormat="1" ht="15.75" customHeight="1">
      <c r="A19" s="29" t="s">
        <v>396</v>
      </c>
      <c r="B19" s="26" t="s">
        <v>201</v>
      </c>
      <c r="C19" s="27"/>
      <c r="D19" s="27"/>
      <c r="E19" s="27"/>
      <c r="F19" s="27"/>
      <c r="G19" s="27"/>
      <c r="H19" s="27"/>
      <c r="I19" s="27"/>
      <c r="J19" s="27"/>
      <c r="K19" s="27"/>
      <c r="L19" s="27">
        <v>50000</v>
      </c>
      <c r="M19" s="27">
        <v>7360</v>
      </c>
      <c r="N19" s="27">
        <v>13000</v>
      </c>
      <c r="O19" s="27">
        <v>50000</v>
      </c>
      <c r="P19" s="1719"/>
      <c r="Q19" s="1357"/>
      <c r="R19" s="1258"/>
      <c r="S19" s="1592"/>
      <c r="T19" s="449"/>
    </row>
    <row r="20" spans="1:20" s="7" customFormat="1" ht="15" customHeight="1">
      <c r="A20" s="29">
        <v>1203</v>
      </c>
      <c r="B20" s="21" t="s">
        <v>149</v>
      </c>
      <c r="C20" s="27">
        <v>80000</v>
      </c>
      <c r="D20" s="27">
        <v>64652</v>
      </c>
      <c r="E20" s="27">
        <f t="shared" si="0"/>
        <v>80.814999999999998</v>
      </c>
      <c r="F20" s="27">
        <v>150000</v>
      </c>
      <c r="G20" s="27">
        <v>49635</v>
      </c>
      <c r="H20" s="27">
        <f t="shared" si="1"/>
        <v>33.090000000000003</v>
      </c>
      <c r="I20" s="27"/>
      <c r="J20" s="27"/>
      <c r="K20" s="27"/>
      <c r="L20" s="27"/>
      <c r="M20" s="27">
        <v>0</v>
      </c>
      <c r="N20" s="1127"/>
      <c r="O20" s="1127"/>
      <c r="P20" s="1719"/>
      <c r="Q20" s="1325"/>
      <c r="R20" s="1325"/>
      <c r="S20" s="1592"/>
      <c r="T20" s="447"/>
    </row>
    <row r="21" spans="1:20" s="7" customFormat="1" ht="15" customHeight="1">
      <c r="A21" s="29">
        <v>1205</v>
      </c>
      <c r="B21" s="21" t="s">
        <v>115</v>
      </c>
      <c r="C21" s="27"/>
      <c r="D21" s="27"/>
      <c r="E21" s="27"/>
      <c r="F21" s="27"/>
      <c r="G21" s="27"/>
      <c r="H21" s="27"/>
      <c r="I21" s="27"/>
      <c r="J21" s="27"/>
      <c r="K21" s="27"/>
      <c r="L21" s="27">
        <v>200000</v>
      </c>
      <c r="M21" s="27">
        <v>198350.8</v>
      </c>
      <c r="N21" s="27">
        <v>80000</v>
      </c>
      <c r="O21" s="27">
        <v>300000</v>
      </c>
      <c r="P21" s="1719"/>
      <c r="Q21" s="1258"/>
      <c r="R21" s="1258"/>
      <c r="S21" s="1592"/>
      <c r="T21" s="449"/>
    </row>
    <row r="22" spans="1:20" s="7" customFormat="1" ht="16.5" customHeight="1">
      <c r="A22" s="29">
        <v>1301</v>
      </c>
      <c r="B22" s="26" t="s">
        <v>14</v>
      </c>
      <c r="C22" s="27">
        <v>1150000</v>
      </c>
      <c r="D22" s="27">
        <v>1108190.17</v>
      </c>
      <c r="E22" s="27">
        <f t="shared" si="0"/>
        <v>96.364362608695643</v>
      </c>
      <c r="F22" s="27">
        <v>1050000</v>
      </c>
      <c r="G22" s="27">
        <v>1047220.39</v>
      </c>
      <c r="H22" s="27">
        <f t="shared" si="1"/>
        <v>99.735275238095241</v>
      </c>
      <c r="I22" s="27">
        <v>1000000</v>
      </c>
      <c r="J22" s="27">
        <v>913934.24</v>
      </c>
      <c r="K22" s="27">
        <f t="shared" si="2"/>
        <v>91.393423999999996</v>
      </c>
      <c r="L22" s="27">
        <v>1000000</v>
      </c>
      <c r="M22" s="27">
        <v>984572.34</v>
      </c>
      <c r="N22" s="27">
        <v>400000</v>
      </c>
      <c r="O22" s="27">
        <v>4500000</v>
      </c>
      <c r="P22" s="1719"/>
      <c r="Q22" s="1259"/>
      <c r="R22" s="1259"/>
      <c r="S22" s="1592"/>
      <c r="T22" s="447"/>
    </row>
    <row r="23" spans="1:20" s="7" customFormat="1" ht="14.25" customHeight="1">
      <c r="A23" s="29">
        <v>1302</v>
      </c>
      <c r="B23" s="26" t="s">
        <v>124</v>
      </c>
      <c r="C23" s="27">
        <v>255000</v>
      </c>
      <c r="D23" s="27">
        <v>251416.34</v>
      </c>
      <c r="E23" s="27">
        <f t="shared" si="0"/>
        <v>98.594643137254906</v>
      </c>
      <c r="F23" s="27">
        <v>600000</v>
      </c>
      <c r="G23" s="27">
        <v>491261.88</v>
      </c>
      <c r="H23" s="27">
        <f t="shared" si="1"/>
        <v>81.876980000000003</v>
      </c>
      <c r="I23" s="27">
        <v>1000000</v>
      </c>
      <c r="J23" s="27">
        <v>545549</v>
      </c>
      <c r="K23" s="27">
        <f t="shared" si="2"/>
        <v>54.554899999999996</v>
      </c>
      <c r="L23" s="27">
        <v>800000</v>
      </c>
      <c r="M23" s="27">
        <v>474936</v>
      </c>
      <c r="N23" s="27">
        <v>266000</v>
      </c>
      <c r="O23" s="27">
        <v>2500000</v>
      </c>
      <c r="P23" s="1719"/>
      <c r="Q23" s="1258"/>
      <c r="R23" s="1258"/>
      <c r="S23" s="1592"/>
      <c r="T23" s="461"/>
    </row>
    <row r="24" spans="1:20" s="7" customFormat="1" ht="14.25" customHeight="1">
      <c r="A24" s="29">
        <v>1303</v>
      </c>
      <c r="B24" s="26" t="s">
        <v>110</v>
      </c>
      <c r="C24" s="27"/>
      <c r="D24" s="27"/>
      <c r="E24" s="27"/>
      <c r="F24" s="27">
        <v>1000000</v>
      </c>
      <c r="G24" s="27"/>
      <c r="H24" s="27"/>
      <c r="I24" s="27"/>
      <c r="J24" s="27"/>
      <c r="K24" s="27"/>
      <c r="L24" s="27">
        <v>200000</v>
      </c>
      <c r="M24" s="27">
        <v>83743</v>
      </c>
      <c r="N24" s="27">
        <v>399000</v>
      </c>
      <c r="O24" s="27">
        <v>4000000</v>
      </c>
      <c r="P24" s="1719"/>
      <c r="Q24" s="1259"/>
      <c r="R24" s="1259"/>
      <c r="S24" s="1592"/>
      <c r="T24" s="447"/>
    </row>
    <row r="25" spans="1:20" s="7" customFormat="1" ht="13.5" customHeight="1">
      <c r="A25" s="29">
        <v>1401</v>
      </c>
      <c r="B25" s="21" t="s">
        <v>128</v>
      </c>
      <c r="C25" s="27">
        <v>60000</v>
      </c>
      <c r="D25" s="27">
        <v>0</v>
      </c>
      <c r="E25" s="27">
        <f t="shared" si="0"/>
        <v>0</v>
      </c>
      <c r="F25" s="27">
        <v>65000</v>
      </c>
      <c r="G25" s="27">
        <v>61000</v>
      </c>
      <c r="H25" s="27">
        <f t="shared" si="1"/>
        <v>93.84615384615384</v>
      </c>
      <c r="I25" s="27">
        <v>80000</v>
      </c>
      <c r="J25" s="27">
        <v>73083</v>
      </c>
      <c r="K25" s="27">
        <f t="shared" si="2"/>
        <v>91.353750000000005</v>
      </c>
      <c r="L25" s="27">
        <v>80000</v>
      </c>
      <c r="M25" s="27">
        <v>250000</v>
      </c>
      <c r="N25" s="27">
        <v>200000</v>
      </c>
      <c r="O25" s="27">
        <v>600000</v>
      </c>
      <c r="P25" s="1719"/>
      <c r="Q25" s="1258"/>
      <c r="R25" s="1258"/>
      <c r="S25" s="1592"/>
      <c r="T25" s="449"/>
    </row>
    <row r="26" spans="1:20" s="7" customFormat="1" ht="14.25" customHeight="1">
      <c r="A26" s="29">
        <v>1402</v>
      </c>
      <c r="B26" s="26" t="s">
        <v>118</v>
      </c>
      <c r="C26" s="27">
        <v>900000</v>
      </c>
      <c r="D26" s="27">
        <v>791418.15</v>
      </c>
      <c r="E26" s="27">
        <f t="shared" si="0"/>
        <v>87.93535</v>
      </c>
      <c r="F26" s="27">
        <v>900000</v>
      </c>
      <c r="G26" s="27">
        <v>764967.57</v>
      </c>
      <c r="H26" s="27">
        <f t="shared" si="1"/>
        <v>84.996396666666669</v>
      </c>
      <c r="I26" s="27">
        <v>1000000</v>
      </c>
      <c r="J26" s="27">
        <v>1200000</v>
      </c>
      <c r="K26" s="27">
        <f t="shared" si="2"/>
        <v>120</v>
      </c>
      <c r="L26" s="27">
        <v>1400000</v>
      </c>
      <c r="M26" s="27">
        <v>1027704.88</v>
      </c>
      <c r="N26" s="27">
        <v>400000</v>
      </c>
      <c r="O26" s="27">
        <v>1100000</v>
      </c>
      <c r="P26" s="1719"/>
      <c r="Q26" s="1325"/>
      <c r="R26" s="1325"/>
      <c r="S26" s="1592"/>
      <c r="T26" s="447"/>
    </row>
    <row r="27" spans="1:20" s="7" customFormat="1" ht="18" customHeight="1">
      <c r="A27" s="29">
        <v>1403</v>
      </c>
      <c r="B27" s="26" t="s">
        <v>119</v>
      </c>
      <c r="C27" s="27">
        <v>300000</v>
      </c>
      <c r="D27" s="27">
        <v>191737.02</v>
      </c>
      <c r="E27" s="27">
        <f t="shared" si="0"/>
        <v>63.91234</v>
      </c>
      <c r="F27" s="27">
        <v>350000</v>
      </c>
      <c r="G27" s="27">
        <v>283774.46999999997</v>
      </c>
      <c r="H27" s="27">
        <f t="shared" si="1"/>
        <v>81.078419999999994</v>
      </c>
      <c r="I27" s="27">
        <v>700000</v>
      </c>
      <c r="J27" s="27">
        <v>205394.37</v>
      </c>
      <c r="K27" s="27">
        <f t="shared" si="2"/>
        <v>29.342052857142857</v>
      </c>
      <c r="L27" s="27">
        <v>400000</v>
      </c>
      <c r="M27" s="27">
        <v>329473.32</v>
      </c>
      <c r="N27" s="27">
        <v>100000</v>
      </c>
      <c r="O27" s="27">
        <v>350000</v>
      </c>
      <c r="P27" s="1719"/>
      <c r="Q27" s="1258"/>
      <c r="R27" s="1258"/>
      <c r="S27" s="1592"/>
      <c r="T27" s="449"/>
    </row>
    <row r="28" spans="1:20" s="7" customFormat="1" ht="23.25" customHeight="1">
      <c r="A28" s="29">
        <v>1404</v>
      </c>
      <c r="B28" s="53" t="s">
        <v>120</v>
      </c>
      <c r="C28" s="27">
        <v>10000</v>
      </c>
      <c r="D28" s="27">
        <v>6335.03</v>
      </c>
      <c r="E28" s="27">
        <f t="shared" si="0"/>
        <v>63.35029999999999</v>
      </c>
      <c r="F28" s="27">
        <v>10000</v>
      </c>
      <c r="G28" s="27">
        <v>6335.03</v>
      </c>
      <c r="H28" s="27">
        <f t="shared" si="1"/>
        <v>63.35029999999999</v>
      </c>
      <c r="I28" s="27">
        <v>10000</v>
      </c>
      <c r="J28" s="27">
        <v>6335.03</v>
      </c>
      <c r="K28" s="27">
        <f t="shared" si="2"/>
        <v>63.35029999999999</v>
      </c>
      <c r="L28" s="27">
        <v>10000</v>
      </c>
      <c r="M28" s="27">
        <v>8082</v>
      </c>
      <c r="N28" s="27">
        <v>1000</v>
      </c>
      <c r="O28" s="27">
        <v>10000</v>
      </c>
      <c r="P28" s="1719"/>
      <c r="Q28" s="1325"/>
      <c r="R28" s="1325"/>
      <c r="S28" s="1592"/>
      <c r="T28" s="447"/>
    </row>
    <row r="29" spans="1:20" s="7" customFormat="1" ht="18" customHeight="1">
      <c r="A29" s="29">
        <v>1405</v>
      </c>
      <c r="B29" s="53" t="s">
        <v>205</v>
      </c>
      <c r="C29" s="27"/>
      <c r="D29" s="27"/>
      <c r="E29" s="27"/>
      <c r="F29" s="27"/>
      <c r="G29" s="27"/>
      <c r="H29" s="27"/>
      <c r="I29" s="27"/>
      <c r="J29" s="27"/>
      <c r="K29" s="27"/>
      <c r="L29" s="27">
        <v>600000</v>
      </c>
      <c r="M29" s="27">
        <v>678920.22</v>
      </c>
      <c r="N29" s="27">
        <v>240000</v>
      </c>
      <c r="O29" s="27">
        <v>900000</v>
      </c>
      <c r="P29" s="1719"/>
      <c r="Q29" s="1258"/>
      <c r="R29" s="1258"/>
      <c r="S29" s="1592"/>
      <c r="T29" s="447"/>
    </row>
    <row r="30" spans="1:20" s="7" customFormat="1" ht="15" customHeight="1">
      <c r="A30" s="29">
        <v>1409</v>
      </c>
      <c r="B30" s="26" t="s">
        <v>17</v>
      </c>
      <c r="C30" s="27">
        <v>1160000</v>
      </c>
      <c r="D30" s="27">
        <v>1104784.71</v>
      </c>
      <c r="E30" s="27">
        <f t="shared" si="0"/>
        <v>95.240061206896556</v>
      </c>
      <c r="F30" s="27">
        <v>1250000</v>
      </c>
      <c r="G30" s="27">
        <v>1207319.3</v>
      </c>
      <c r="H30" s="27">
        <f t="shared" si="1"/>
        <v>96.585543999999999</v>
      </c>
      <c r="I30" s="27">
        <v>1500000</v>
      </c>
      <c r="J30" s="27">
        <v>813536.4</v>
      </c>
      <c r="K30" s="27">
        <f t="shared" si="2"/>
        <v>54.235759999999999</v>
      </c>
      <c r="L30" s="27"/>
      <c r="M30" s="27">
        <v>0</v>
      </c>
      <c r="N30" s="1127"/>
      <c r="O30" s="1127"/>
      <c r="P30" s="1719"/>
      <c r="Q30" s="1325"/>
      <c r="R30" s="1325"/>
      <c r="S30" s="1592"/>
      <c r="T30" s="449"/>
    </row>
    <row r="31" spans="1:20" s="7" customFormat="1" ht="25.5" customHeight="1">
      <c r="A31" s="29" t="s">
        <v>391</v>
      </c>
      <c r="B31" s="280" t="s">
        <v>211</v>
      </c>
      <c r="C31" s="27"/>
      <c r="D31" s="27"/>
      <c r="E31" s="27"/>
      <c r="F31" s="27"/>
      <c r="G31" s="27"/>
      <c r="H31" s="27"/>
      <c r="I31" s="27"/>
      <c r="J31" s="27"/>
      <c r="K31" s="27"/>
      <c r="L31" s="27">
        <v>300000</v>
      </c>
      <c r="M31" s="27">
        <v>121028</v>
      </c>
      <c r="N31" s="27">
        <v>80000</v>
      </c>
      <c r="O31" s="27">
        <v>300000</v>
      </c>
      <c r="P31" s="1719"/>
      <c r="Q31" s="1258"/>
      <c r="R31" s="1258"/>
      <c r="S31" s="1592"/>
      <c r="T31" s="449"/>
    </row>
    <row r="32" spans="1:20" s="7" customFormat="1" ht="15.75" customHeight="1">
      <c r="A32" s="29" t="s">
        <v>392</v>
      </c>
      <c r="B32" s="26" t="s">
        <v>212</v>
      </c>
      <c r="C32" s="27"/>
      <c r="D32" s="27"/>
      <c r="E32" s="27"/>
      <c r="F32" s="27"/>
      <c r="G32" s="27"/>
      <c r="H32" s="27"/>
      <c r="I32" s="27"/>
      <c r="J32" s="27"/>
      <c r="K32" s="27"/>
      <c r="L32" s="27">
        <v>200000</v>
      </c>
      <c r="M32" s="27">
        <v>199826.38</v>
      </c>
      <c r="N32" s="27">
        <v>66000</v>
      </c>
      <c r="O32" s="27">
        <v>250000</v>
      </c>
      <c r="P32" s="1719"/>
      <c r="Q32" s="1325"/>
      <c r="R32" s="1325"/>
      <c r="S32" s="1592"/>
      <c r="T32" s="449"/>
    </row>
    <row r="33" spans="1:20" s="7" customFormat="1" ht="15.75" customHeight="1">
      <c r="A33" s="29" t="s">
        <v>393</v>
      </c>
      <c r="B33" s="26" t="s">
        <v>207</v>
      </c>
      <c r="C33" s="27"/>
      <c r="D33" s="27"/>
      <c r="E33" s="27"/>
      <c r="F33" s="27"/>
      <c r="G33" s="27"/>
      <c r="H33" s="27"/>
      <c r="I33" s="27"/>
      <c r="J33" s="27"/>
      <c r="K33" s="27"/>
      <c r="L33" s="27">
        <v>100000</v>
      </c>
      <c r="M33" s="27">
        <v>98000</v>
      </c>
      <c r="N33" s="27">
        <v>40000</v>
      </c>
      <c r="O33" s="27">
        <v>100000</v>
      </c>
      <c r="P33" s="1719"/>
      <c r="Q33" s="1258"/>
      <c r="R33" s="1258"/>
      <c r="S33" s="1592"/>
      <c r="T33" s="449"/>
    </row>
    <row r="34" spans="1:20" s="7" customFormat="1" ht="15" customHeight="1">
      <c r="A34" s="29">
        <v>1501</v>
      </c>
      <c r="B34" s="39" t="s">
        <v>234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>
        <v>0</v>
      </c>
      <c r="N34" s="27">
        <v>0</v>
      </c>
      <c r="O34" s="27">
        <v>0</v>
      </c>
      <c r="P34" s="1719"/>
      <c r="Q34" s="1258"/>
      <c r="R34" s="1258"/>
      <c r="S34" s="1592"/>
      <c r="T34" s="449"/>
    </row>
    <row r="35" spans="1:20" s="7" customFormat="1" ht="28.5">
      <c r="A35" s="29">
        <v>1506</v>
      </c>
      <c r="B35" s="54" t="s">
        <v>129</v>
      </c>
      <c r="C35" s="27">
        <v>2400000</v>
      </c>
      <c r="D35" s="27">
        <v>2314197.5299999998</v>
      </c>
      <c r="E35" s="27">
        <f t="shared" si="0"/>
        <v>96.42489708333332</v>
      </c>
      <c r="F35" s="27">
        <v>3000000</v>
      </c>
      <c r="G35" s="27">
        <v>2146347.8199999998</v>
      </c>
      <c r="H35" s="27">
        <f t="shared" si="1"/>
        <v>71.544927333333334</v>
      </c>
      <c r="I35" s="27">
        <v>2500000</v>
      </c>
      <c r="J35" s="27">
        <v>237424.3</v>
      </c>
      <c r="K35" s="27">
        <f t="shared" si="2"/>
        <v>9.4969719999999995</v>
      </c>
      <c r="L35" s="27">
        <v>300000</v>
      </c>
      <c r="M35" s="27">
        <v>192979.20000000001</v>
      </c>
      <c r="N35" s="27">
        <v>80000</v>
      </c>
      <c r="O35" s="27">
        <v>250000</v>
      </c>
      <c r="P35" s="1719"/>
      <c r="Q35" s="1325"/>
      <c r="R35" s="1325"/>
      <c r="S35" s="1592"/>
      <c r="T35" s="447"/>
    </row>
    <row r="36" spans="1:20" s="7" customFormat="1" ht="15" customHeight="1">
      <c r="A36" s="488">
        <v>1701</v>
      </c>
      <c r="B36" s="54" t="s">
        <v>144</v>
      </c>
      <c r="C36" s="478"/>
      <c r="D36" s="478"/>
      <c r="E36" s="478"/>
      <c r="F36" s="478"/>
      <c r="G36" s="478"/>
      <c r="H36" s="478"/>
      <c r="I36" s="478"/>
      <c r="J36" s="478"/>
      <c r="K36" s="478"/>
      <c r="L36" s="478">
        <v>1000</v>
      </c>
      <c r="M36" s="478">
        <v>10285</v>
      </c>
      <c r="N36" s="478">
        <v>1000</v>
      </c>
      <c r="O36" s="478">
        <v>1000</v>
      </c>
      <c r="P36" s="1719"/>
      <c r="Q36" s="1258"/>
      <c r="R36" s="1258"/>
      <c r="S36" s="1592"/>
      <c r="T36" s="447"/>
    </row>
    <row r="37" spans="1:20" s="7" customFormat="1" ht="15" customHeight="1">
      <c r="A37" s="488">
        <v>1702</v>
      </c>
      <c r="B37" s="54" t="s">
        <v>135</v>
      </c>
      <c r="C37" s="478"/>
      <c r="D37" s="478"/>
      <c r="E37" s="478"/>
      <c r="F37" s="478"/>
      <c r="G37" s="478"/>
      <c r="H37" s="478"/>
      <c r="I37" s="478"/>
      <c r="J37" s="478"/>
      <c r="K37" s="478"/>
      <c r="L37" s="478">
        <v>792000</v>
      </c>
      <c r="M37" s="478">
        <v>0</v>
      </c>
      <c r="N37" s="1126"/>
      <c r="O37" s="1126"/>
      <c r="P37" s="1719"/>
      <c r="Q37" s="1325"/>
      <c r="R37" s="1325"/>
      <c r="S37" s="1592"/>
      <c r="T37" s="447"/>
    </row>
    <row r="38" spans="1:20" s="7" customFormat="1" ht="26.25" customHeight="1">
      <c r="A38" s="488">
        <v>1703</v>
      </c>
      <c r="B38" s="975" t="s">
        <v>142</v>
      </c>
      <c r="C38" s="478"/>
      <c r="D38" s="478"/>
      <c r="E38" s="478"/>
      <c r="F38" s="478"/>
      <c r="G38" s="478"/>
      <c r="H38" s="478"/>
      <c r="I38" s="478"/>
      <c r="J38" s="478"/>
      <c r="K38" s="478"/>
      <c r="L38" s="478">
        <v>50000</v>
      </c>
      <c r="M38" s="478">
        <v>0</v>
      </c>
      <c r="N38" s="478">
        <v>2000</v>
      </c>
      <c r="O38" s="478">
        <v>10000</v>
      </c>
      <c r="P38" s="1719"/>
      <c r="Q38" s="1325"/>
      <c r="R38" s="442"/>
      <c r="S38" s="1592"/>
      <c r="T38" s="449"/>
    </row>
    <row r="39" spans="1:20" ht="17.25" customHeight="1" thickBot="1">
      <c r="A39" s="1703" t="s">
        <v>141</v>
      </c>
      <c r="B39" s="1704"/>
      <c r="C39" s="160">
        <f t="shared" ref="C39:G39" si="8">SUM(C14:C35)</f>
        <v>9665000</v>
      </c>
      <c r="D39" s="160">
        <f t="shared" si="8"/>
        <v>8343042.1899999995</v>
      </c>
      <c r="E39" s="160">
        <f t="shared" si="0"/>
        <v>86.32221614071392</v>
      </c>
      <c r="F39" s="160">
        <f t="shared" ref="F39" si="9">SUM(F14:F35)</f>
        <v>13125000</v>
      </c>
      <c r="G39" s="160">
        <f t="shared" si="8"/>
        <v>10402258.219999999</v>
      </c>
      <c r="H39" s="160">
        <f t="shared" si="1"/>
        <v>79.255300723809512</v>
      </c>
      <c r="I39" s="160">
        <f t="shared" ref="I39" si="10">SUM(I14:I35)</f>
        <v>13790000</v>
      </c>
      <c r="J39" s="160">
        <f>SUM(J14:J38)</f>
        <v>8124439.870000001</v>
      </c>
      <c r="K39" s="160">
        <f t="shared" si="2"/>
        <v>58.915445032632348</v>
      </c>
      <c r="L39" s="160">
        <f>SUM(L14:L38)</f>
        <v>11233000</v>
      </c>
      <c r="M39" s="160">
        <f>SUM(M14:M38)</f>
        <v>10349135.700000001</v>
      </c>
      <c r="N39" s="160">
        <f>SUM(N14:N38)</f>
        <v>4053000</v>
      </c>
      <c r="O39" s="160">
        <f>SUM(O14:O38)</f>
        <v>19221000</v>
      </c>
      <c r="P39" s="1719"/>
      <c r="Q39" s="956"/>
      <c r="R39" s="234"/>
      <c r="S39" s="1592"/>
      <c r="T39" s="20"/>
    </row>
    <row r="40" spans="1:20" ht="18.75" customHeight="1" thickTop="1" thickBot="1">
      <c r="A40" s="1627" t="s">
        <v>2</v>
      </c>
      <c r="B40" s="1628"/>
      <c r="C40" s="52">
        <f t="shared" ref="C40:G40" si="11">C13+C39</f>
        <v>39404000</v>
      </c>
      <c r="D40" s="52">
        <f t="shared" si="11"/>
        <v>37690856.170000002</v>
      </c>
      <c r="E40" s="52">
        <f t="shared" si="0"/>
        <v>95.652360597908853</v>
      </c>
      <c r="F40" s="52">
        <f t="shared" ref="F40" si="12">F13+F39</f>
        <v>45801895</v>
      </c>
      <c r="G40" s="52">
        <f t="shared" si="11"/>
        <v>41455876.840000004</v>
      </c>
      <c r="H40" s="52">
        <f t="shared" si="1"/>
        <v>90.511269981296635</v>
      </c>
      <c r="I40" s="52">
        <f t="shared" ref="I40:M40" si="13">I13+I39</f>
        <v>48702000</v>
      </c>
      <c r="J40" s="52">
        <f>J39+J13</f>
        <v>39347034.990000002</v>
      </c>
      <c r="K40" s="52">
        <f t="shared" si="2"/>
        <v>80.791415116422328</v>
      </c>
      <c r="L40" s="52">
        <f t="shared" si="13"/>
        <v>43433000</v>
      </c>
      <c r="M40" s="52">
        <f t="shared" si="13"/>
        <v>53212050.390000001</v>
      </c>
      <c r="N40" s="52">
        <f t="shared" ref="N40" si="14">N13+N39</f>
        <v>20453000</v>
      </c>
      <c r="O40" s="52">
        <f t="shared" ref="O40" si="15">O13+O39</f>
        <v>63531000</v>
      </c>
      <c r="P40" s="1719"/>
      <c r="Q40" s="1319"/>
      <c r="R40" s="234"/>
      <c r="S40" s="1593"/>
      <c r="T40" s="300"/>
    </row>
    <row r="41" spans="1:20" s="166" customFormat="1" ht="18.75" thickTop="1">
      <c r="A41" s="16"/>
      <c r="B41" s="16"/>
      <c r="C41" s="128"/>
      <c r="D41" s="128"/>
      <c r="E41" s="128"/>
      <c r="F41" s="177"/>
      <c r="G41" s="128"/>
      <c r="H41" s="128"/>
      <c r="M41" s="213"/>
      <c r="N41" s="213"/>
      <c r="O41" s="213"/>
      <c r="P41" s="20"/>
      <c r="Q41" s="120"/>
      <c r="R41" s="167"/>
      <c r="T41" s="20"/>
    </row>
    <row r="42" spans="1:20" s="166" customFormat="1" ht="15.75" customHeight="1">
      <c r="A42" s="16"/>
      <c r="B42" s="16" t="s">
        <v>190</v>
      </c>
      <c r="C42" s="16"/>
      <c r="D42" s="16"/>
      <c r="E42" s="136"/>
      <c r="F42" s="136" t="s">
        <v>193</v>
      </c>
      <c r="G42" s="136"/>
      <c r="H42" s="136"/>
      <c r="I42" s="16"/>
      <c r="J42" s="16"/>
      <c r="K42" s="16"/>
      <c r="L42" s="16"/>
      <c r="M42" s="16"/>
      <c r="N42" s="211"/>
      <c r="O42" s="211"/>
      <c r="P42" s="22"/>
      <c r="Q42" s="330"/>
      <c r="R42" s="215"/>
      <c r="T42" s="300"/>
    </row>
    <row r="43" spans="1:20" s="166" customFormat="1" ht="15.75" customHeight="1">
      <c r="B43" s="165" t="s">
        <v>191</v>
      </c>
      <c r="C43" s="72"/>
      <c r="D43" s="72"/>
      <c r="E43" s="181"/>
      <c r="F43" s="181"/>
      <c r="G43" s="181" t="s">
        <v>192</v>
      </c>
      <c r="H43" s="181"/>
      <c r="I43" s="221"/>
      <c r="J43" s="221"/>
      <c r="K43" s="221"/>
      <c r="L43" s="221"/>
      <c r="M43" s="221"/>
      <c r="N43" s="213"/>
      <c r="O43" s="213"/>
      <c r="P43" s="20"/>
      <c r="Q43" s="120"/>
      <c r="R43" s="167"/>
    </row>
    <row r="44" spans="1:20" s="166" customFormat="1" ht="15.75" customHeight="1">
      <c r="A44" s="165"/>
      <c r="B44" s="165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211"/>
      <c r="O44" s="211"/>
      <c r="P44" s="22"/>
      <c r="Q44" s="330"/>
      <c r="R44" s="215"/>
    </row>
    <row r="45" spans="1:20" s="166" customFormat="1" ht="15.75" customHeight="1">
      <c r="A45" s="165"/>
      <c r="B45" s="165" t="s">
        <v>160</v>
      </c>
      <c r="D45" s="147" t="s">
        <v>161</v>
      </c>
      <c r="E45" s="212"/>
      <c r="F45" s="147"/>
      <c r="G45" s="147"/>
      <c r="H45" s="147"/>
      <c r="I45" s="168" t="s">
        <v>188</v>
      </c>
      <c r="J45" s="168"/>
      <c r="K45" s="168"/>
      <c r="L45" s="212"/>
      <c r="M45" s="212"/>
      <c r="N45" s="213"/>
      <c r="O45" s="213"/>
      <c r="P45" s="22"/>
      <c r="Q45" s="330"/>
      <c r="R45" s="167"/>
    </row>
    <row r="46" spans="1:20" ht="12.75" customHeight="1" thickBot="1">
      <c r="A46" s="7"/>
      <c r="F46" s="213"/>
      <c r="G46" s="213"/>
      <c r="H46" s="213"/>
      <c r="N46" s="211"/>
      <c r="O46" s="211"/>
    </row>
    <row r="47" spans="1:20" s="7" customFormat="1" ht="16.5" customHeight="1" thickBot="1">
      <c r="C47" s="50"/>
      <c r="D47" s="50"/>
      <c r="E47" s="50"/>
      <c r="G47" s="56"/>
      <c r="H47" s="56"/>
      <c r="L47" s="56"/>
      <c r="M47" s="1285" t="s">
        <v>158</v>
      </c>
      <c r="N47" s="140"/>
      <c r="O47" s="140"/>
      <c r="Q47" s="152"/>
      <c r="R47" s="152"/>
    </row>
    <row r="48" spans="1:20" s="7" customFormat="1" ht="16.5" customHeight="1">
      <c r="A48" s="1464" t="s">
        <v>446</v>
      </c>
      <c r="B48" s="1464"/>
      <c r="C48" s="1464"/>
      <c r="D48" s="1464"/>
      <c r="E48" s="1464"/>
      <c r="F48" s="1464"/>
      <c r="G48" s="1464"/>
      <c r="H48" s="1464"/>
      <c r="I48" s="1464"/>
      <c r="J48" s="1464"/>
      <c r="K48" s="1464"/>
      <c r="L48" s="1464"/>
      <c r="M48" s="1464"/>
      <c r="N48" s="1197"/>
      <c r="O48" s="1197"/>
      <c r="P48" s="152"/>
      <c r="Q48" s="215"/>
      <c r="R48" s="215"/>
    </row>
    <row r="49" spans="1:21" s="7" customFormat="1" ht="12" customHeight="1">
      <c r="A49" s="968"/>
      <c r="B49" s="968"/>
      <c r="C49" s="968"/>
      <c r="D49" s="968"/>
      <c r="E49" s="968"/>
      <c r="F49" s="211"/>
      <c r="G49" s="212"/>
      <c r="H49" s="212"/>
      <c r="N49" s="213"/>
      <c r="O49" s="213"/>
      <c r="P49" s="213"/>
      <c r="Q49" s="152"/>
      <c r="R49" s="152"/>
    </row>
    <row r="50" spans="1:21" s="7" customFormat="1" ht="17.25" customHeight="1">
      <c r="A50" s="48" t="s">
        <v>40</v>
      </c>
      <c r="B50" s="57"/>
      <c r="C50" s="8"/>
      <c r="D50" s="8"/>
      <c r="E50" s="8"/>
      <c r="F50" s="213"/>
      <c r="G50" s="213"/>
      <c r="H50" s="213"/>
      <c r="N50" s="211"/>
      <c r="O50" s="211"/>
      <c r="P50" s="212"/>
      <c r="Q50" s="152"/>
      <c r="R50" s="152"/>
    </row>
    <row r="51" spans="1:21" s="7" customFormat="1" ht="14.25" customHeight="1">
      <c r="A51" s="48" t="s">
        <v>41</v>
      </c>
      <c r="B51" s="57"/>
      <c r="C51" s="14"/>
      <c r="D51" s="14"/>
      <c r="E51" s="14"/>
      <c r="F51" s="211"/>
      <c r="G51" s="212"/>
      <c r="H51" s="212"/>
      <c r="N51" s="213"/>
      <c r="O51" s="213"/>
      <c r="P51" s="213"/>
      <c r="Q51" s="152"/>
      <c r="R51" s="152"/>
    </row>
    <row r="52" spans="1:21" s="7" customFormat="1" ht="14.25" customHeight="1">
      <c r="A52" s="48" t="s">
        <v>88</v>
      </c>
      <c r="B52" s="57"/>
      <c r="F52" s="213"/>
      <c r="G52" s="213"/>
      <c r="H52" s="213"/>
      <c r="N52" s="211"/>
      <c r="O52" s="211"/>
      <c r="P52" s="22"/>
      <c r="Q52" s="330"/>
      <c r="R52" s="152"/>
    </row>
    <row r="53" spans="1:21" ht="6" hidden="1" customHeight="1">
      <c r="F53" s="211"/>
      <c r="G53" s="212"/>
      <c r="H53" s="212"/>
      <c r="N53" s="213"/>
      <c r="O53" s="213"/>
      <c r="P53" s="20"/>
      <c r="Q53" s="120"/>
      <c r="S53" s="22"/>
      <c r="T53" s="300"/>
      <c r="U53" s="300"/>
    </row>
    <row r="54" spans="1:21" ht="15" customHeight="1">
      <c r="A54" s="1478" t="s">
        <v>18</v>
      </c>
      <c r="B54" s="1452" t="s">
        <v>7</v>
      </c>
      <c r="C54" s="1720">
        <v>2021</v>
      </c>
      <c r="D54" s="1721"/>
      <c r="E54" s="451"/>
      <c r="F54" s="1618">
        <v>2022</v>
      </c>
      <c r="G54" s="1618"/>
      <c r="H54" s="1618"/>
      <c r="I54" s="1462">
        <v>2023</v>
      </c>
      <c r="J54" s="1605"/>
      <c r="K54" s="1463"/>
      <c r="L54" s="1462">
        <v>2024</v>
      </c>
      <c r="M54" s="1463"/>
      <c r="N54" s="1478" t="s">
        <v>433</v>
      </c>
      <c r="O54" s="1478" t="s">
        <v>452</v>
      </c>
      <c r="P54" s="1639" t="s">
        <v>208</v>
      </c>
      <c r="Q54" s="1446" t="s">
        <v>451</v>
      </c>
      <c r="R54" s="1446" t="s">
        <v>450</v>
      </c>
      <c r="S54" s="1447" t="s">
        <v>434</v>
      </c>
      <c r="T54" s="20"/>
      <c r="U54" s="20"/>
    </row>
    <row r="55" spans="1:21" s="227" customFormat="1" ht="35.25" customHeight="1">
      <c r="A55" s="1702"/>
      <c r="B55" s="1452"/>
      <c r="C55" s="965" t="s">
        <v>180</v>
      </c>
      <c r="D55" s="972" t="s">
        <v>1</v>
      </c>
      <c r="E55" s="965" t="s">
        <v>138</v>
      </c>
      <c r="F55" s="965" t="s">
        <v>180</v>
      </c>
      <c r="G55" s="967" t="s">
        <v>1</v>
      </c>
      <c r="H55" s="460" t="s">
        <v>139</v>
      </c>
      <c r="I55" s="966" t="s">
        <v>0</v>
      </c>
      <c r="J55" s="473" t="s">
        <v>1</v>
      </c>
      <c r="K55" s="460" t="s">
        <v>139</v>
      </c>
      <c r="L55" s="679" t="s">
        <v>0</v>
      </c>
      <c r="M55" s="1196" t="s">
        <v>1</v>
      </c>
      <c r="N55" s="1459"/>
      <c r="O55" s="1459"/>
      <c r="P55" s="1640"/>
      <c r="Q55" s="1446"/>
      <c r="R55" s="1446"/>
      <c r="S55" s="1447"/>
      <c r="T55" s="300"/>
      <c r="U55" s="300"/>
    </row>
    <row r="56" spans="1:21" s="7" customFormat="1" ht="18" customHeight="1">
      <c r="A56" s="270">
        <v>1001</v>
      </c>
      <c r="B56" s="976" t="s">
        <v>8</v>
      </c>
      <c r="C56" s="481">
        <v>142545000</v>
      </c>
      <c r="D56" s="481">
        <v>136112255.25</v>
      </c>
      <c r="E56" s="481">
        <f>D56/C56*100</f>
        <v>95.487218246869404</v>
      </c>
      <c r="F56" s="449">
        <v>146420560</v>
      </c>
      <c r="G56" s="481">
        <v>146375533.94999999</v>
      </c>
      <c r="H56" s="481">
        <f>G56/F56*100</f>
        <v>99.969248819974453</v>
      </c>
      <c r="I56" s="481">
        <f>152482000+2299320</f>
        <v>154781320</v>
      </c>
      <c r="J56" s="481">
        <v>142089925.06</v>
      </c>
      <c r="K56" s="481">
        <f>J56/I56*100</f>
        <v>91.800435000812769</v>
      </c>
      <c r="L56" s="26">
        <v>151000000</v>
      </c>
      <c r="M56" s="26">
        <v>138429696.03999999</v>
      </c>
      <c r="N56" s="26">
        <v>49500000</v>
      </c>
      <c r="O56" s="26">
        <v>166609000</v>
      </c>
      <c r="P56" s="1719" t="s">
        <v>199</v>
      </c>
      <c r="Q56" s="1325"/>
      <c r="R56" s="1325"/>
      <c r="S56" s="1591" t="s">
        <v>199</v>
      </c>
      <c r="T56" s="447"/>
      <c r="U56" s="447"/>
    </row>
    <row r="57" spans="1:21" s="7" customFormat="1" ht="18" customHeight="1">
      <c r="A57" s="29">
        <v>1002</v>
      </c>
      <c r="B57" s="21" t="s">
        <v>9</v>
      </c>
      <c r="C57" s="481">
        <v>3250000</v>
      </c>
      <c r="D57" s="481">
        <v>2705323.95</v>
      </c>
      <c r="E57" s="481">
        <f t="shared" ref="E57:E86" si="16">D57/C57*100</f>
        <v>83.240736923076923</v>
      </c>
      <c r="F57" s="481">
        <v>3500000</v>
      </c>
      <c r="G57" s="481">
        <v>2269055.96</v>
      </c>
      <c r="H57" s="481">
        <f t="shared" ref="H57:H86" si="17">G57/F57*100</f>
        <v>64.830170285714289</v>
      </c>
      <c r="I57" s="481">
        <v>3500000</v>
      </c>
      <c r="J57" s="481">
        <v>2233424.4900000002</v>
      </c>
      <c r="K57" s="481">
        <f t="shared" ref="K57:K86" si="18">J57/I57*100</f>
        <v>63.812128285714287</v>
      </c>
      <c r="L57" s="481">
        <v>3000000</v>
      </c>
      <c r="M57" s="481">
        <v>2432900.2000000002</v>
      </c>
      <c r="N57" s="481">
        <v>1300000</v>
      </c>
      <c r="O57" s="481">
        <v>3000000</v>
      </c>
      <c r="P57" s="1719"/>
      <c r="Q57" s="1258"/>
      <c r="R57" s="1258"/>
      <c r="S57" s="1592"/>
      <c r="T57" s="1312"/>
      <c r="U57" s="449"/>
    </row>
    <row r="58" spans="1:21" s="7" customFormat="1" ht="18" customHeight="1">
      <c r="A58" s="61">
        <v>1003</v>
      </c>
      <c r="B58" s="36" t="s">
        <v>10</v>
      </c>
      <c r="C58" s="491">
        <v>44492000</v>
      </c>
      <c r="D58" s="491">
        <v>44176173.350000001</v>
      </c>
      <c r="E58" s="491">
        <f t="shared" si="16"/>
        <v>99.290149577452127</v>
      </c>
      <c r="F58" s="449">
        <v>64456500</v>
      </c>
      <c r="G58" s="491">
        <v>63347459.899999999</v>
      </c>
      <c r="H58" s="491">
        <f t="shared" si="17"/>
        <v>98.279397578211658</v>
      </c>
      <c r="I58" s="491">
        <f>64662000+561600+540000</f>
        <v>65763600</v>
      </c>
      <c r="J58" s="491">
        <v>61546654.270000003</v>
      </c>
      <c r="K58" s="491">
        <f t="shared" si="18"/>
        <v>93.587720669184776</v>
      </c>
      <c r="L58" s="491">
        <v>65000000</v>
      </c>
      <c r="M58" s="491">
        <v>91992066.349999994</v>
      </c>
      <c r="N58" s="468">
        <v>38100000</v>
      </c>
      <c r="O58" s="468">
        <v>93025000</v>
      </c>
      <c r="P58" s="1719"/>
      <c r="Q58" s="1325"/>
      <c r="R58" s="1325"/>
      <c r="S58" s="1592"/>
      <c r="T58" s="447"/>
      <c r="U58" s="447"/>
    </row>
    <row r="59" spans="1:21" ht="27" customHeight="1" thickBot="1">
      <c r="A59" s="1703" t="s">
        <v>140</v>
      </c>
      <c r="B59" s="1704"/>
      <c r="C59" s="217">
        <f t="shared" ref="C59:G59" si="19">SUM(C56:C58)</f>
        <v>190287000</v>
      </c>
      <c r="D59" s="217">
        <f t="shared" si="19"/>
        <v>182993752.54999998</v>
      </c>
      <c r="E59" s="217">
        <f t="shared" si="16"/>
        <v>96.167238198090246</v>
      </c>
      <c r="F59" s="217">
        <f t="shared" ref="F59" si="20">SUM(F56:F58)</f>
        <v>214377060</v>
      </c>
      <c r="G59" s="217">
        <f t="shared" si="19"/>
        <v>211992049.81</v>
      </c>
      <c r="H59" s="217">
        <f t="shared" si="17"/>
        <v>98.887469494170688</v>
      </c>
      <c r="I59" s="217">
        <f t="shared" ref="I59:M59" si="21">SUM(I56:I58)</f>
        <v>224044920</v>
      </c>
      <c r="J59" s="217">
        <f>SUM(J56:J58)</f>
        <v>205870003.82000002</v>
      </c>
      <c r="K59" s="217">
        <f t="shared" si="18"/>
        <v>91.887824914753708</v>
      </c>
      <c r="L59" s="217">
        <f t="shared" si="21"/>
        <v>219000000</v>
      </c>
      <c r="M59" s="959">
        <f t="shared" si="21"/>
        <v>232854662.58999997</v>
      </c>
      <c r="N59" s="959">
        <f t="shared" ref="N59" si="22">SUM(N56:N58)</f>
        <v>88900000</v>
      </c>
      <c r="O59" s="959">
        <f t="shared" ref="O59" si="23">SUM(O56:O58)</f>
        <v>262634000</v>
      </c>
      <c r="P59" s="1719"/>
      <c r="Q59" s="956"/>
      <c r="R59" s="956"/>
      <c r="S59" s="1592"/>
      <c r="T59" s="1313"/>
      <c r="U59" s="300"/>
    </row>
    <row r="60" spans="1:21" s="7" customFormat="1" ht="18" customHeight="1" thickTop="1">
      <c r="A60" s="79">
        <v>1101</v>
      </c>
      <c r="B60" s="37" t="s">
        <v>113</v>
      </c>
      <c r="C60" s="26">
        <v>10500000</v>
      </c>
      <c r="D60" s="26">
        <v>7178961.79</v>
      </c>
      <c r="E60" s="26">
        <f t="shared" si="16"/>
        <v>68.371064666666669</v>
      </c>
      <c r="F60" s="449">
        <v>8420000</v>
      </c>
      <c r="G60" s="26">
        <v>6993055.75</v>
      </c>
      <c r="H60" s="26">
        <f t="shared" si="17"/>
        <v>83.052918646080769</v>
      </c>
      <c r="I60" s="26">
        <v>10000000</v>
      </c>
      <c r="J60" s="26">
        <v>8999199.1999999993</v>
      </c>
      <c r="K60" s="26">
        <f t="shared" si="18"/>
        <v>89.991991999999982</v>
      </c>
      <c r="L60" s="26">
        <v>9000000</v>
      </c>
      <c r="M60" s="26">
        <v>10015085.050000001</v>
      </c>
      <c r="N60" s="26">
        <v>3800000</v>
      </c>
      <c r="O60" s="26">
        <v>10340000</v>
      </c>
      <c r="P60" s="1719"/>
      <c r="Q60" s="1325"/>
      <c r="R60" s="1325"/>
      <c r="S60" s="1592"/>
      <c r="T60" s="447"/>
      <c r="U60" s="447"/>
    </row>
    <row r="61" spans="1:21" s="7" customFormat="1" ht="18" customHeight="1">
      <c r="A61" s="29">
        <v>1201</v>
      </c>
      <c r="B61" s="53" t="s">
        <v>12</v>
      </c>
      <c r="C61" s="26">
        <v>2610000</v>
      </c>
      <c r="D61" s="26">
        <v>2560422.33</v>
      </c>
      <c r="E61" s="26">
        <f t="shared" si="16"/>
        <v>98.100472413793099</v>
      </c>
      <c r="F61" s="449">
        <v>4100000</v>
      </c>
      <c r="G61" s="26">
        <v>4044613.33</v>
      </c>
      <c r="H61" s="26">
        <f t="shared" si="17"/>
        <v>98.649105609756106</v>
      </c>
      <c r="I61" s="26">
        <v>5000000</v>
      </c>
      <c r="J61" s="26">
        <v>1626241.27</v>
      </c>
      <c r="K61" s="26">
        <f t="shared" si="18"/>
        <v>32.524825400000005</v>
      </c>
      <c r="L61" s="26">
        <v>4000000</v>
      </c>
      <c r="M61" s="26">
        <v>2122899.35</v>
      </c>
      <c r="N61" s="26">
        <v>800000</v>
      </c>
      <c r="O61" s="26">
        <v>2000000</v>
      </c>
      <c r="P61" s="1719"/>
      <c r="Q61" s="1258"/>
      <c r="R61" s="1258"/>
      <c r="S61" s="1592"/>
      <c r="T61" s="1312"/>
      <c r="U61" s="449"/>
    </row>
    <row r="62" spans="1:21" s="7" customFormat="1" ht="18" customHeight="1">
      <c r="A62" s="29">
        <v>1202</v>
      </c>
      <c r="B62" s="26" t="s">
        <v>13</v>
      </c>
      <c r="C62" s="26">
        <v>3500000</v>
      </c>
      <c r="D62" s="26">
        <v>3227291.24</v>
      </c>
      <c r="E62" s="26">
        <f t="shared" si="16"/>
        <v>92.208321142857159</v>
      </c>
      <c r="F62" s="449">
        <v>5800000</v>
      </c>
      <c r="G62" s="26">
        <v>5656316.7000000002</v>
      </c>
      <c r="H62" s="26">
        <f t="shared" si="17"/>
        <v>97.522701724137946</v>
      </c>
      <c r="I62" s="26">
        <v>9000000</v>
      </c>
      <c r="J62" s="26">
        <v>8966190.1500000004</v>
      </c>
      <c r="K62" s="26">
        <f t="shared" si="18"/>
        <v>99.624335000000002</v>
      </c>
      <c r="M62" s="26">
        <v>0</v>
      </c>
      <c r="N62" s="1076"/>
      <c r="O62" s="1076"/>
      <c r="P62" s="1719"/>
      <c r="Q62" s="1325"/>
      <c r="R62" s="1325"/>
      <c r="S62" s="1592"/>
      <c r="T62" s="447"/>
      <c r="U62" s="447"/>
    </row>
    <row r="63" spans="1:21" s="7" customFormat="1" ht="18" customHeight="1">
      <c r="A63" s="29" t="s">
        <v>395</v>
      </c>
      <c r="B63" s="26" t="s">
        <v>202</v>
      </c>
      <c r="C63" s="26"/>
      <c r="D63" s="26"/>
      <c r="E63" s="26"/>
      <c r="F63" s="449"/>
      <c r="G63" s="26"/>
      <c r="H63" s="26"/>
      <c r="I63" s="26"/>
      <c r="J63" s="26"/>
      <c r="K63" s="26"/>
      <c r="L63" s="26">
        <v>9000000</v>
      </c>
      <c r="M63" s="26">
        <v>8976971.9700000007</v>
      </c>
      <c r="N63" s="26">
        <v>3500000</v>
      </c>
      <c r="O63" s="26">
        <v>12000000</v>
      </c>
      <c r="P63" s="1719"/>
      <c r="Q63" s="1259"/>
      <c r="R63" s="1259"/>
      <c r="S63" s="1592"/>
      <c r="T63" s="447"/>
      <c r="U63" s="447"/>
    </row>
    <row r="64" spans="1:21" s="7" customFormat="1" ht="18" customHeight="1">
      <c r="A64" s="29" t="s">
        <v>396</v>
      </c>
      <c r="B64" s="26" t="s">
        <v>201</v>
      </c>
      <c r="C64" s="26"/>
      <c r="D64" s="26"/>
      <c r="E64" s="26"/>
      <c r="F64" s="449"/>
      <c r="G64" s="26"/>
      <c r="H64" s="26"/>
      <c r="I64" s="26"/>
      <c r="J64" s="26"/>
      <c r="K64" s="26"/>
      <c r="L64" s="26"/>
      <c r="M64" s="26">
        <v>0</v>
      </c>
      <c r="N64" s="26">
        <v>26000</v>
      </c>
      <c r="O64" s="26">
        <v>100000</v>
      </c>
      <c r="P64" s="1719"/>
      <c r="Q64" s="1325"/>
      <c r="R64" s="1325"/>
      <c r="S64" s="1592"/>
      <c r="T64" s="447"/>
      <c r="U64" s="447"/>
    </row>
    <row r="65" spans="1:21" s="7" customFormat="1" ht="18" customHeight="1">
      <c r="A65" s="29">
        <v>1203</v>
      </c>
      <c r="B65" s="21" t="s">
        <v>149</v>
      </c>
      <c r="C65" s="26">
        <v>200000</v>
      </c>
      <c r="D65" s="26">
        <v>74375.199999999997</v>
      </c>
      <c r="E65" s="26">
        <f t="shared" si="16"/>
        <v>37.187599999999996</v>
      </c>
      <c r="F65" s="26">
        <v>200000</v>
      </c>
      <c r="G65" s="26">
        <v>157989.37</v>
      </c>
      <c r="H65" s="26">
        <f t="shared" si="17"/>
        <v>78.994685000000004</v>
      </c>
      <c r="I65" s="26">
        <v>200000</v>
      </c>
      <c r="J65" s="26">
        <v>431387.27</v>
      </c>
      <c r="K65" s="26">
        <f t="shared" si="18"/>
        <v>215.693635</v>
      </c>
      <c r="L65" s="26"/>
      <c r="M65" s="26">
        <v>0</v>
      </c>
      <c r="N65" s="26"/>
      <c r="O65" s="26"/>
      <c r="P65" s="1719"/>
      <c r="Q65" s="1258"/>
      <c r="R65" s="1258"/>
      <c r="S65" s="1592"/>
      <c r="T65" s="1312"/>
      <c r="U65" s="449"/>
    </row>
    <row r="66" spans="1:21" s="7" customFormat="1" ht="18" customHeight="1">
      <c r="A66" s="29">
        <v>1204</v>
      </c>
      <c r="B66" s="21" t="s">
        <v>127</v>
      </c>
      <c r="C66" s="26">
        <v>8000000</v>
      </c>
      <c r="D66" s="26">
        <v>7998992.1500000004</v>
      </c>
      <c r="E66" s="26">
        <f t="shared" si="16"/>
        <v>99.987401875000003</v>
      </c>
      <c r="F66" s="26">
        <v>8000000</v>
      </c>
      <c r="G66" s="26">
        <v>7997812.04</v>
      </c>
      <c r="H66" s="26">
        <f t="shared" si="17"/>
        <v>99.9726505</v>
      </c>
      <c r="I66" s="26">
        <v>9000000</v>
      </c>
      <c r="J66" s="26">
        <v>8999802.0999999996</v>
      </c>
      <c r="K66" s="26">
        <f t="shared" si="18"/>
        <v>99.997801111111102</v>
      </c>
      <c r="L66" s="26">
        <v>15000000</v>
      </c>
      <c r="M66" s="26">
        <v>14999850</v>
      </c>
      <c r="N66" s="26">
        <v>5300000</v>
      </c>
      <c r="O66" s="26">
        <v>14000000</v>
      </c>
      <c r="P66" s="1719"/>
      <c r="Q66" s="1325"/>
      <c r="R66" s="1325"/>
      <c r="S66" s="1592"/>
      <c r="T66" s="447"/>
      <c r="U66" s="447"/>
    </row>
    <row r="67" spans="1:21" s="7" customFormat="1" ht="18" customHeight="1">
      <c r="A67" s="29">
        <v>1205</v>
      </c>
      <c r="B67" s="26" t="s">
        <v>125</v>
      </c>
      <c r="C67" s="26">
        <v>225000</v>
      </c>
      <c r="D67" s="26">
        <v>195331</v>
      </c>
      <c r="E67" s="26">
        <f t="shared" si="16"/>
        <v>86.813777777777773</v>
      </c>
      <c r="F67" s="26">
        <v>200000</v>
      </c>
      <c r="G67" s="26">
        <v>193148.97</v>
      </c>
      <c r="H67" s="26">
        <f t="shared" si="17"/>
        <v>96.574484999999996</v>
      </c>
      <c r="I67" s="26">
        <v>200000</v>
      </c>
      <c r="J67" s="26">
        <v>242125.5</v>
      </c>
      <c r="K67" s="26">
        <f t="shared" si="18"/>
        <v>121.06274999999999</v>
      </c>
      <c r="L67" s="26">
        <v>600000</v>
      </c>
      <c r="M67" s="26">
        <v>597651.25</v>
      </c>
      <c r="N67" s="26">
        <v>295000</v>
      </c>
      <c r="O67" s="26">
        <v>800000</v>
      </c>
      <c r="P67" s="1719"/>
      <c r="Q67" s="1258"/>
      <c r="R67" s="1258"/>
      <c r="S67" s="1592"/>
      <c r="T67" s="1312"/>
      <c r="U67" s="449"/>
    </row>
    <row r="68" spans="1:21" s="7" customFormat="1" ht="18" customHeight="1">
      <c r="A68" s="29">
        <v>1301</v>
      </c>
      <c r="B68" s="26" t="s">
        <v>14</v>
      </c>
      <c r="C68" s="26">
        <v>6400000</v>
      </c>
      <c r="D68" s="26">
        <v>5908699.4800000004</v>
      </c>
      <c r="E68" s="26">
        <f t="shared" si="16"/>
        <v>92.323429375000003</v>
      </c>
      <c r="F68" s="26">
        <v>6500000</v>
      </c>
      <c r="G68" s="26">
        <v>5268423</v>
      </c>
      <c r="H68" s="26">
        <f t="shared" si="17"/>
        <v>81.052661538461535</v>
      </c>
      <c r="I68" s="26">
        <v>6000000</v>
      </c>
      <c r="J68" s="26">
        <v>5708767.5899999999</v>
      </c>
      <c r="K68" s="26">
        <f t="shared" si="18"/>
        <v>95.146126499999994</v>
      </c>
      <c r="L68" s="26">
        <v>5000000</v>
      </c>
      <c r="M68" s="26">
        <v>5989847.9800000004</v>
      </c>
      <c r="N68" s="26">
        <v>1700000</v>
      </c>
      <c r="O68" s="26">
        <v>10500000</v>
      </c>
      <c r="P68" s="1719"/>
      <c r="Q68" s="1259"/>
      <c r="R68" s="1259"/>
      <c r="S68" s="1592"/>
      <c r="T68" s="447"/>
      <c r="U68" s="447"/>
    </row>
    <row r="69" spans="1:21" s="7" customFormat="1" ht="18" customHeight="1">
      <c r="A69" s="29">
        <v>1302</v>
      </c>
      <c r="B69" s="26" t="s">
        <v>124</v>
      </c>
      <c r="C69" s="26">
        <v>400000</v>
      </c>
      <c r="D69" s="26">
        <v>384612.76</v>
      </c>
      <c r="E69" s="26">
        <f t="shared" si="16"/>
        <v>96.153189999999995</v>
      </c>
      <c r="F69" s="461">
        <v>600000</v>
      </c>
      <c r="G69" s="26">
        <v>569718</v>
      </c>
      <c r="H69" s="26">
        <f t="shared" si="17"/>
        <v>94.953000000000003</v>
      </c>
      <c r="I69" s="26">
        <v>400000</v>
      </c>
      <c r="J69" s="26">
        <v>674730</v>
      </c>
      <c r="K69" s="26">
        <f t="shared" si="18"/>
        <v>168.6825</v>
      </c>
      <c r="L69" s="26">
        <v>600000</v>
      </c>
      <c r="M69" s="26">
        <v>673126.68</v>
      </c>
      <c r="N69" s="26">
        <v>265000</v>
      </c>
      <c r="O69" s="26">
        <v>4000000</v>
      </c>
      <c r="P69" s="1719"/>
      <c r="Q69" s="1258"/>
      <c r="R69" s="1258"/>
      <c r="S69" s="1592"/>
      <c r="T69" s="1300"/>
      <c r="U69" s="461"/>
    </row>
    <row r="70" spans="1:21" s="7" customFormat="1" ht="18" customHeight="1">
      <c r="A70" s="29">
        <v>1303</v>
      </c>
      <c r="B70" s="26" t="s">
        <v>110</v>
      </c>
      <c r="C70" s="26">
        <v>2100000</v>
      </c>
      <c r="D70" s="26">
        <v>1847183.92</v>
      </c>
      <c r="E70" s="26">
        <f t="shared" si="16"/>
        <v>87.961139047619042</v>
      </c>
      <c r="F70" s="26">
        <v>5000000</v>
      </c>
      <c r="G70" s="26">
        <v>978669.05</v>
      </c>
      <c r="H70" s="26">
        <f t="shared" si="17"/>
        <v>19.573381000000001</v>
      </c>
      <c r="I70" s="26">
        <v>3000000</v>
      </c>
      <c r="J70" s="26">
        <v>609266.85</v>
      </c>
      <c r="K70" s="26">
        <f t="shared" si="18"/>
        <v>20.308895</v>
      </c>
      <c r="L70" s="26">
        <v>1000000</v>
      </c>
      <c r="M70" s="26">
        <v>158350</v>
      </c>
      <c r="N70" s="26">
        <v>1060000</v>
      </c>
      <c r="O70" s="26">
        <v>15500000</v>
      </c>
      <c r="P70" s="1719"/>
      <c r="Q70" s="1259"/>
      <c r="R70" s="1259"/>
      <c r="S70" s="1592"/>
      <c r="T70" s="447"/>
      <c r="U70" s="447"/>
    </row>
    <row r="71" spans="1:21" s="7" customFormat="1" ht="18" customHeight="1">
      <c r="A71" s="29">
        <v>1402</v>
      </c>
      <c r="B71" s="26" t="s">
        <v>118</v>
      </c>
      <c r="C71" s="26">
        <v>2300000</v>
      </c>
      <c r="D71" s="26">
        <v>1659910.74</v>
      </c>
      <c r="E71" s="26">
        <f t="shared" si="16"/>
        <v>72.170032173913043</v>
      </c>
      <c r="F71" s="26">
        <v>2400000</v>
      </c>
      <c r="G71" s="26">
        <v>2028732.78</v>
      </c>
      <c r="H71" s="26">
        <f t="shared" si="17"/>
        <v>84.530532499999993</v>
      </c>
      <c r="I71" s="26">
        <v>2000000</v>
      </c>
      <c r="J71" s="26">
        <v>2420000</v>
      </c>
      <c r="K71" s="26">
        <f t="shared" si="18"/>
        <v>121</v>
      </c>
      <c r="L71" s="26">
        <v>2500000</v>
      </c>
      <c r="M71" s="26">
        <v>2775983.18</v>
      </c>
      <c r="N71" s="26">
        <v>9400000</v>
      </c>
      <c r="O71" s="26">
        <v>9400000</v>
      </c>
      <c r="P71" s="1719"/>
      <c r="Q71" s="1258"/>
      <c r="R71" s="1258"/>
      <c r="S71" s="1592"/>
      <c r="T71" s="461"/>
      <c r="U71" s="461"/>
    </row>
    <row r="72" spans="1:21" s="7" customFormat="1" ht="18" customHeight="1">
      <c r="A72" s="29">
        <v>1403</v>
      </c>
      <c r="B72" s="26" t="s">
        <v>119</v>
      </c>
      <c r="C72" s="26">
        <v>1400000</v>
      </c>
      <c r="D72" s="26">
        <v>1056125.21</v>
      </c>
      <c r="E72" s="26">
        <f t="shared" si="16"/>
        <v>75.437515000000005</v>
      </c>
      <c r="F72" s="26">
        <v>1400000</v>
      </c>
      <c r="G72" s="26">
        <v>1125088.1599999999</v>
      </c>
      <c r="H72" s="26">
        <f t="shared" si="17"/>
        <v>80.363439999999997</v>
      </c>
      <c r="I72" s="26">
        <v>1500000</v>
      </c>
      <c r="J72" s="26">
        <v>2185758.0699999998</v>
      </c>
      <c r="K72" s="26">
        <f t="shared" si="18"/>
        <v>145.71720466666667</v>
      </c>
      <c r="L72" s="26">
        <v>2500000</v>
      </c>
      <c r="M72" s="26">
        <v>2357898.21</v>
      </c>
      <c r="N72" s="26">
        <v>665000</v>
      </c>
      <c r="O72" s="26">
        <v>2500000</v>
      </c>
      <c r="P72" s="1719"/>
      <c r="Q72" s="1325"/>
      <c r="R72" s="1325"/>
      <c r="S72" s="1592"/>
      <c r="T72" s="447"/>
      <c r="U72" s="447"/>
    </row>
    <row r="73" spans="1:21" s="7" customFormat="1" ht="28.5">
      <c r="A73" s="29">
        <v>1404</v>
      </c>
      <c r="B73" s="53" t="s">
        <v>120</v>
      </c>
      <c r="C73" s="26">
        <v>4800000</v>
      </c>
      <c r="D73" s="26">
        <v>4765630.09</v>
      </c>
      <c r="E73" s="26">
        <f t="shared" si="16"/>
        <v>99.283960208333326</v>
      </c>
      <c r="F73" s="449">
        <v>5100000</v>
      </c>
      <c r="G73" s="26">
        <v>4851177.84</v>
      </c>
      <c r="H73" s="26">
        <f t="shared" si="17"/>
        <v>95.12113411764706</v>
      </c>
      <c r="I73" s="26">
        <v>5000000</v>
      </c>
      <c r="J73" s="26">
        <v>4906681.95</v>
      </c>
      <c r="K73" s="26">
        <f t="shared" si="18"/>
        <v>98.133639000000002</v>
      </c>
      <c r="L73" s="26">
        <v>5000000</v>
      </c>
      <c r="M73" s="26">
        <v>5695252.1699999999</v>
      </c>
      <c r="N73" s="26">
        <v>1300000</v>
      </c>
      <c r="O73" s="26">
        <v>5000000</v>
      </c>
      <c r="P73" s="1719"/>
      <c r="Q73" s="1258"/>
      <c r="R73" s="1258"/>
      <c r="S73" s="1592"/>
      <c r="T73" s="449"/>
      <c r="U73" s="449"/>
    </row>
    <row r="74" spans="1:21" s="7" customFormat="1" ht="18" customHeight="1">
      <c r="A74" s="29" t="s">
        <v>397</v>
      </c>
      <c r="B74" s="53" t="s">
        <v>215</v>
      </c>
      <c r="C74" s="26"/>
      <c r="D74" s="26"/>
      <c r="E74" s="26"/>
      <c r="F74" s="449"/>
      <c r="G74" s="26"/>
      <c r="H74" s="26"/>
      <c r="I74" s="26"/>
      <c r="J74" s="26"/>
      <c r="K74" s="26"/>
      <c r="L74" s="26">
        <v>2000000</v>
      </c>
      <c r="M74" s="26">
        <v>1146380.3700000001</v>
      </c>
      <c r="N74" s="26">
        <v>1000</v>
      </c>
      <c r="O74" s="26">
        <v>1000</v>
      </c>
      <c r="P74" s="1719"/>
      <c r="Q74" s="1325"/>
      <c r="R74" s="1325"/>
      <c r="S74" s="1592"/>
      <c r="T74" s="449"/>
      <c r="U74" s="449"/>
    </row>
    <row r="75" spans="1:21" s="7" customFormat="1" ht="18" customHeight="1">
      <c r="A75" s="29">
        <v>1408</v>
      </c>
      <c r="B75" s="27" t="s">
        <v>143</v>
      </c>
      <c r="C75" s="26">
        <v>13920100</v>
      </c>
      <c r="D75" s="26">
        <v>10155155</v>
      </c>
      <c r="E75" s="26">
        <f t="shared" si="16"/>
        <v>72.953175623738332</v>
      </c>
      <c r="F75" s="26">
        <v>15000000</v>
      </c>
      <c r="G75" s="26">
        <v>14561680.949999999</v>
      </c>
      <c r="H75" s="26">
        <f t="shared" si="17"/>
        <v>97.077872999999997</v>
      </c>
      <c r="I75" s="26">
        <v>18000000</v>
      </c>
      <c r="J75" s="26">
        <v>15884304.17</v>
      </c>
      <c r="K75" s="26">
        <f t="shared" si="18"/>
        <v>88.24613427777777</v>
      </c>
      <c r="L75" s="26"/>
      <c r="M75" s="26">
        <v>0</v>
      </c>
      <c r="N75" s="584"/>
      <c r="O75" s="584"/>
      <c r="P75" s="1719"/>
      <c r="Q75" s="1258"/>
      <c r="R75" s="1258"/>
      <c r="S75" s="1592"/>
      <c r="T75" s="447"/>
      <c r="U75" s="447"/>
    </row>
    <row r="76" spans="1:21" s="7" customFormat="1" ht="18" customHeight="1">
      <c r="A76" s="29">
        <v>1409</v>
      </c>
      <c r="B76" s="26" t="s">
        <v>17</v>
      </c>
      <c r="C76" s="26">
        <v>3165000</v>
      </c>
      <c r="D76" s="26">
        <v>2871787.72</v>
      </c>
      <c r="E76" s="26">
        <f t="shared" si="16"/>
        <v>90.735788941548194</v>
      </c>
      <c r="F76" s="26">
        <v>3000000</v>
      </c>
      <c r="G76" s="26">
        <v>2509444.5</v>
      </c>
      <c r="H76" s="26">
        <f t="shared" si="17"/>
        <v>83.648150000000001</v>
      </c>
      <c r="I76" s="26">
        <v>3000000</v>
      </c>
      <c r="J76" s="26">
        <v>1772149.09</v>
      </c>
      <c r="K76" s="26">
        <f t="shared" si="18"/>
        <v>59.071636333333331</v>
      </c>
      <c r="L76" s="26"/>
      <c r="M76" s="26">
        <v>0</v>
      </c>
      <c r="N76" s="1076"/>
      <c r="O76" s="1076"/>
      <c r="P76" s="1719"/>
      <c r="Q76" s="1325"/>
      <c r="R76" s="1325"/>
      <c r="S76" s="1592"/>
      <c r="T76" s="449"/>
      <c r="U76" s="449"/>
    </row>
    <row r="77" spans="1:21" s="7" customFormat="1" ht="28.5">
      <c r="A77" s="61" t="s">
        <v>391</v>
      </c>
      <c r="B77" s="280" t="s">
        <v>211</v>
      </c>
      <c r="C77" s="26"/>
      <c r="D77" s="26"/>
      <c r="E77" s="26"/>
      <c r="F77" s="59"/>
      <c r="G77" s="26"/>
      <c r="H77" s="26"/>
      <c r="I77" s="26"/>
      <c r="J77" s="26"/>
      <c r="K77" s="26"/>
      <c r="L77" s="26">
        <v>1000000</v>
      </c>
      <c r="M77" s="26">
        <v>0</v>
      </c>
      <c r="N77" s="26">
        <v>1000</v>
      </c>
      <c r="O77" s="26">
        <v>300000</v>
      </c>
      <c r="P77" s="1719"/>
      <c r="Q77" s="1258"/>
      <c r="R77" s="1258"/>
      <c r="S77" s="1592"/>
      <c r="T77" s="449"/>
      <c r="U77" s="449"/>
    </row>
    <row r="78" spans="1:21" s="7" customFormat="1" ht="18" customHeight="1">
      <c r="A78" s="61" t="s">
        <v>392</v>
      </c>
      <c r="B78" s="26" t="s">
        <v>212</v>
      </c>
      <c r="C78" s="26"/>
      <c r="D78" s="26"/>
      <c r="E78" s="26"/>
      <c r="F78" s="59"/>
      <c r="G78" s="26"/>
      <c r="H78" s="26"/>
      <c r="I78" s="26"/>
      <c r="J78" s="26"/>
      <c r="K78" s="26"/>
      <c r="L78" s="26">
        <v>100000</v>
      </c>
      <c r="M78" s="26">
        <v>34389.17</v>
      </c>
      <c r="N78" s="26">
        <v>40000</v>
      </c>
      <c r="O78" s="26">
        <v>150000</v>
      </c>
      <c r="P78" s="1719"/>
      <c r="Q78" s="1325"/>
      <c r="R78" s="1325"/>
      <c r="S78" s="1592"/>
      <c r="T78" s="449"/>
      <c r="U78" s="449"/>
    </row>
    <row r="79" spans="1:21" s="7" customFormat="1" ht="18" customHeight="1">
      <c r="A79" s="61" t="s">
        <v>393</v>
      </c>
      <c r="B79" s="26" t="s">
        <v>207</v>
      </c>
      <c r="C79" s="26"/>
      <c r="D79" s="26"/>
      <c r="E79" s="26"/>
      <c r="F79" s="59"/>
      <c r="G79" s="26"/>
      <c r="H79" s="26"/>
      <c r="I79" s="26"/>
      <c r="J79" s="26"/>
      <c r="K79" s="26"/>
      <c r="L79" s="26">
        <v>27000000</v>
      </c>
      <c r="M79" s="26">
        <v>19539498.260000002</v>
      </c>
      <c r="N79" s="26">
        <v>7200000</v>
      </c>
      <c r="O79" s="26">
        <v>17000000</v>
      </c>
      <c r="P79" s="1719"/>
      <c r="Q79" s="547"/>
      <c r="R79" s="1258"/>
      <c r="S79" s="1592"/>
      <c r="T79" s="449"/>
      <c r="U79" s="449"/>
    </row>
    <row r="80" spans="1:21" s="7" customFormat="1" ht="18" customHeight="1">
      <c r="A80" s="61">
        <v>1501</v>
      </c>
      <c r="B80" s="39" t="s">
        <v>112</v>
      </c>
      <c r="C80" s="26"/>
      <c r="D80" s="26"/>
      <c r="E80" s="26"/>
      <c r="F80" s="458">
        <v>14500000</v>
      </c>
      <c r="G80" s="26">
        <v>5176150</v>
      </c>
      <c r="H80" s="26"/>
      <c r="I80" s="26" t="e">
        <f>#REF!</f>
        <v>#REF!</v>
      </c>
      <c r="J80" s="26"/>
      <c r="K80" s="26"/>
      <c r="L80" s="26"/>
      <c r="M80" s="26">
        <v>0</v>
      </c>
      <c r="N80" s="26">
        <v>0</v>
      </c>
      <c r="O80" s="26">
        <v>0</v>
      </c>
      <c r="P80" s="1719"/>
      <c r="Q80" s="1325"/>
      <c r="R80" s="1325"/>
      <c r="S80" s="1592"/>
      <c r="T80" s="447"/>
      <c r="U80" s="447"/>
    </row>
    <row r="81" spans="1:21" s="7" customFormat="1" ht="28.5">
      <c r="A81" s="61">
        <v>1506</v>
      </c>
      <c r="B81" s="54" t="s">
        <v>129</v>
      </c>
      <c r="C81" s="26"/>
      <c r="D81" s="26"/>
      <c r="E81" s="26"/>
      <c r="F81" s="26"/>
      <c r="G81" s="26"/>
      <c r="H81" s="26"/>
      <c r="I81" s="26"/>
      <c r="J81" s="26">
        <v>1456326.54</v>
      </c>
      <c r="K81" s="26"/>
      <c r="L81" s="26">
        <v>1500000</v>
      </c>
      <c r="M81" s="26">
        <v>1191297.28</v>
      </c>
      <c r="N81" s="26">
        <v>400000</v>
      </c>
      <c r="O81" s="26">
        <v>1200000</v>
      </c>
      <c r="P81" s="1719"/>
      <c r="Q81" s="1258"/>
      <c r="R81" s="1258"/>
      <c r="S81" s="1592"/>
      <c r="T81" s="449"/>
      <c r="U81" s="449"/>
    </row>
    <row r="82" spans="1:21" s="7" customFormat="1" ht="18" customHeight="1">
      <c r="A82" s="61">
        <v>1701</v>
      </c>
      <c r="B82" s="54" t="s">
        <v>126</v>
      </c>
      <c r="C82" s="26"/>
      <c r="D82" s="26"/>
      <c r="E82" s="26"/>
      <c r="F82" s="26"/>
      <c r="G82" s="26"/>
      <c r="H82" s="26"/>
      <c r="I82" s="26"/>
      <c r="J82" s="26">
        <v>19976</v>
      </c>
      <c r="K82" s="26"/>
      <c r="L82" s="26">
        <v>1000</v>
      </c>
      <c r="M82" s="26">
        <v>0</v>
      </c>
      <c r="N82" s="26">
        <v>1000</v>
      </c>
      <c r="O82" s="26">
        <v>1000</v>
      </c>
      <c r="P82" s="1719"/>
      <c r="Q82" s="1325"/>
      <c r="R82" s="1325"/>
      <c r="S82" s="1592"/>
      <c r="T82" s="447"/>
      <c r="U82" s="447"/>
    </row>
    <row r="83" spans="1:21" s="7" customFormat="1" ht="18" customHeight="1">
      <c r="A83" s="61">
        <v>1702</v>
      </c>
      <c r="B83" s="54" t="s">
        <v>135</v>
      </c>
      <c r="C83" s="26"/>
      <c r="D83" s="26"/>
      <c r="E83" s="26"/>
      <c r="F83" s="26"/>
      <c r="G83" s="26"/>
      <c r="H83" s="26"/>
      <c r="I83" s="26"/>
      <c r="J83" s="26"/>
      <c r="K83" s="26"/>
      <c r="L83" s="26">
        <v>4450000</v>
      </c>
      <c r="M83" s="26">
        <v>0</v>
      </c>
      <c r="N83" s="1076"/>
      <c r="O83" s="1076"/>
      <c r="P83" s="1719"/>
      <c r="Q83" s="1258"/>
      <c r="R83" s="1258"/>
      <c r="S83" s="1592"/>
      <c r="T83" s="449"/>
      <c r="U83" s="449"/>
    </row>
    <row r="84" spans="1:21" s="7" customFormat="1" ht="28.5">
      <c r="A84" s="488">
        <v>1703</v>
      </c>
      <c r="B84" s="91" t="s">
        <v>142</v>
      </c>
      <c r="C84" s="55"/>
      <c r="D84" s="55"/>
      <c r="E84" s="55"/>
      <c r="F84" s="55"/>
      <c r="G84" s="55"/>
      <c r="H84" s="55"/>
      <c r="I84" s="55">
        <v>200000</v>
      </c>
      <c r="J84" s="55"/>
      <c r="K84" s="55">
        <f t="shared" si="18"/>
        <v>0</v>
      </c>
      <c r="L84" s="55">
        <v>100000</v>
      </c>
      <c r="M84" s="55">
        <v>10000</v>
      </c>
      <c r="N84" s="55">
        <v>4000</v>
      </c>
      <c r="O84" s="55">
        <v>15000</v>
      </c>
      <c r="P84" s="1719"/>
      <c r="Q84" s="1325"/>
      <c r="R84" s="1325"/>
      <c r="S84" s="1592"/>
      <c r="T84" s="447"/>
      <c r="U84" s="447"/>
    </row>
    <row r="85" spans="1:21" ht="27.75" customHeight="1" thickBot="1">
      <c r="A85" s="1703" t="s">
        <v>141</v>
      </c>
      <c r="B85" s="1704"/>
      <c r="C85" s="99">
        <f t="shared" ref="C85:G85" si="24">SUM(C60:C83)</f>
        <v>59520100</v>
      </c>
      <c r="D85" s="99">
        <f t="shared" si="24"/>
        <v>49884478.630000003</v>
      </c>
      <c r="E85" s="99">
        <f t="shared" si="16"/>
        <v>83.811147209094074</v>
      </c>
      <c r="F85" s="99">
        <f t="shared" ref="F85" si="25">SUM(F60:F83)</f>
        <v>80220000</v>
      </c>
      <c r="G85" s="99">
        <f t="shared" si="24"/>
        <v>62112020.439999998</v>
      </c>
      <c r="H85" s="99">
        <f t="shared" si="17"/>
        <v>77.427101022188978</v>
      </c>
      <c r="I85" s="99" t="e">
        <f>SUM(I60:I84)</f>
        <v>#REF!</v>
      </c>
      <c r="J85" s="99">
        <f>SUM(J60:J84)</f>
        <v>64902905.750000007</v>
      </c>
      <c r="K85" s="99" t="e">
        <f t="shared" si="18"/>
        <v>#REF!</v>
      </c>
      <c r="L85" s="99">
        <f>SUM(L60:L84)</f>
        <v>90351000</v>
      </c>
      <c r="M85" s="99">
        <f>SUM(M60:M84)</f>
        <v>76284480.920000017</v>
      </c>
      <c r="N85" s="99">
        <f>SUM(N60:N84)</f>
        <v>35758000</v>
      </c>
      <c r="O85" s="99">
        <f>SUM(O60:O84)</f>
        <v>104807000</v>
      </c>
      <c r="P85" s="1719"/>
      <c r="Q85" s="956"/>
      <c r="R85" s="956"/>
      <c r="S85" s="1592"/>
      <c r="T85" s="300"/>
      <c r="U85" s="300"/>
    </row>
    <row r="86" spans="1:21" s="60" customFormat="1" ht="30" customHeight="1" thickTop="1" thickBot="1">
      <c r="A86" s="1627" t="s">
        <v>2</v>
      </c>
      <c r="B86" s="1628"/>
      <c r="C86" s="65">
        <f t="shared" ref="C86:G86" si="26">C59+C85</f>
        <v>249807100</v>
      </c>
      <c r="D86" s="65">
        <f t="shared" si="26"/>
        <v>232878231.17999998</v>
      </c>
      <c r="E86" s="65">
        <f t="shared" si="16"/>
        <v>93.223223511261281</v>
      </c>
      <c r="F86" s="65">
        <f t="shared" ref="F86" si="27">F59+F85</f>
        <v>294597060</v>
      </c>
      <c r="G86" s="65">
        <f t="shared" si="26"/>
        <v>274104070.25</v>
      </c>
      <c r="H86" s="65">
        <f t="shared" si="17"/>
        <v>93.043722245564837</v>
      </c>
      <c r="I86" s="65" t="e">
        <f t="shared" ref="I86:M86" si="28">I59+I85</f>
        <v>#REF!</v>
      </c>
      <c r="J86" s="65">
        <f>J85+J59</f>
        <v>270772909.57000005</v>
      </c>
      <c r="K86" s="65" t="e">
        <f t="shared" si="18"/>
        <v>#REF!</v>
      </c>
      <c r="L86" s="65">
        <f t="shared" si="28"/>
        <v>309351000</v>
      </c>
      <c r="M86" s="65">
        <f t="shared" si="28"/>
        <v>309139143.50999999</v>
      </c>
      <c r="N86" s="65">
        <f t="shared" ref="N86" si="29">N59+N85</f>
        <v>124658000</v>
      </c>
      <c r="O86" s="65">
        <f t="shared" ref="O86" si="30">O59+O85</f>
        <v>367441000</v>
      </c>
      <c r="P86" s="1719"/>
      <c r="Q86" s="1319"/>
      <c r="R86" s="1319"/>
      <c r="S86" s="1593"/>
      <c r="T86" s="20"/>
      <c r="U86" s="20"/>
    </row>
    <row r="87" spans="1:21" s="166" customFormat="1" ht="18.75" thickTop="1">
      <c r="A87" s="16"/>
      <c r="B87" s="16"/>
      <c r="C87" s="128"/>
      <c r="D87" s="128"/>
      <c r="E87" s="128"/>
      <c r="F87" s="177"/>
      <c r="G87" s="128"/>
      <c r="H87" s="128"/>
      <c r="M87" s="211"/>
      <c r="N87" s="211"/>
      <c r="O87" s="211"/>
      <c r="P87" s="20"/>
      <c r="Q87" s="120"/>
      <c r="R87" s="120"/>
      <c r="S87" s="22"/>
      <c r="T87" s="300"/>
      <c r="U87" s="300"/>
    </row>
    <row r="88" spans="1:21" s="166" customFormat="1" ht="12" customHeight="1">
      <c r="A88" s="16"/>
      <c r="B88" s="16" t="s">
        <v>190</v>
      </c>
      <c r="C88" s="16"/>
      <c r="D88" s="16"/>
      <c r="E88" s="136"/>
      <c r="F88" s="136" t="s">
        <v>193</v>
      </c>
      <c r="G88" s="136"/>
      <c r="H88" s="136"/>
      <c r="I88" s="16"/>
      <c r="J88" s="16"/>
      <c r="K88" s="16"/>
      <c r="L88" s="16"/>
      <c r="M88" s="16"/>
      <c r="N88" s="213"/>
      <c r="O88" s="213"/>
      <c r="P88" s="22"/>
      <c r="Q88" s="330"/>
      <c r="R88" s="330"/>
      <c r="S88" s="20"/>
      <c r="T88" s="20"/>
      <c r="U88" s="20"/>
    </row>
    <row r="89" spans="1:21" s="166" customFormat="1" ht="15.75" customHeight="1">
      <c r="B89" s="165" t="s">
        <v>191</v>
      </c>
      <c r="C89" s="72"/>
      <c r="D89" s="72"/>
      <c r="E89" s="181"/>
      <c r="F89" s="181"/>
      <c r="G89" s="181" t="s">
        <v>192</v>
      </c>
      <c r="H89" s="181"/>
      <c r="I89" s="221"/>
      <c r="J89" s="221"/>
      <c r="K89" s="221"/>
      <c r="L89" s="221"/>
      <c r="M89" s="221"/>
      <c r="N89" s="211"/>
      <c r="O89" s="211"/>
      <c r="P89" s="20"/>
      <c r="Q89" s="120"/>
      <c r="R89" s="120"/>
      <c r="S89" s="22"/>
      <c r="T89" s="300"/>
      <c r="U89" s="300"/>
    </row>
    <row r="90" spans="1:21" s="166" customFormat="1" ht="15.75" customHeight="1">
      <c r="A90" s="165"/>
      <c r="B90" s="165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213"/>
      <c r="O90" s="213"/>
      <c r="P90" s="22"/>
      <c r="Q90" s="330"/>
      <c r="R90" s="330"/>
      <c r="S90" s="20"/>
      <c r="T90" s="20"/>
      <c r="U90" s="20"/>
    </row>
    <row r="91" spans="1:21" s="166" customFormat="1" ht="15.75" customHeight="1">
      <c r="A91" s="165"/>
      <c r="B91" s="165" t="s">
        <v>160</v>
      </c>
      <c r="C91" s="147" t="s">
        <v>161</v>
      </c>
      <c r="D91" s="147"/>
      <c r="E91" s="212"/>
      <c r="F91" s="147"/>
      <c r="G91" s="147"/>
      <c r="H91" s="147"/>
      <c r="I91" s="168" t="s">
        <v>188</v>
      </c>
      <c r="J91" s="168"/>
      <c r="K91" s="168"/>
      <c r="L91" s="212"/>
      <c r="M91" s="212"/>
      <c r="N91" s="211"/>
      <c r="O91" s="211"/>
      <c r="P91" s="20"/>
      <c r="Q91" s="120"/>
      <c r="R91" s="120"/>
      <c r="S91" s="22"/>
      <c r="T91" s="300"/>
      <c r="U91" s="300"/>
    </row>
    <row r="92" spans="1:21" s="166" customFormat="1" ht="9.75" customHeight="1" thickBot="1">
      <c r="N92" s="213"/>
      <c r="O92" s="213"/>
      <c r="P92" s="22"/>
      <c r="Q92" s="330"/>
      <c r="R92" s="330"/>
      <c r="S92" s="20"/>
      <c r="T92" s="20"/>
      <c r="U92" s="20"/>
    </row>
    <row r="93" spans="1:21" ht="15.75" customHeight="1" thickBot="1">
      <c r="A93" s="7"/>
      <c r="G93" s="56"/>
      <c r="H93" s="56"/>
      <c r="L93" s="56"/>
      <c r="M93" s="56"/>
      <c r="N93" s="1427"/>
      <c r="O93" s="170" t="s">
        <v>158</v>
      </c>
      <c r="P93" s="1428"/>
      <c r="Q93" s="215"/>
    </row>
    <row r="94" spans="1:21" s="7" customFormat="1">
      <c r="C94" s="50"/>
      <c r="D94" s="50"/>
      <c r="E94" s="50"/>
      <c r="F94" s="213"/>
      <c r="G94" s="213"/>
      <c r="H94" s="213"/>
      <c r="N94" s="211"/>
      <c r="O94" s="211"/>
      <c r="P94" s="212"/>
      <c r="Q94" s="152"/>
      <c r="R94" s="152"/>
    </row>
    <row r="95" spans="1:21" s="7" customFormat="1" ht="16.5" customHeight="1">
      <c r="A95" s="1464" t="s">
        <v>445</v>
      </c>
      <c r="B95" s="1464"/>
      <c r="C95" s="1464"/>
      <c r="D95" s="1464"/>
      <c r="E95" s="1464"/>
      <c r="F95" s="1464"/>
      <c r="G95" s="1464"/>
      <c r="H95" s="1464"/>
      <c r="I95" s="1464"/>
      <c r="J95" s="1464"/>
      <c r="K95" s="1464"/>
      <c r="L95" s="1464"/>
      <c r="M95" s="1464"/>
      <c r="N95" s="1197"/>
      <c r="O95" s="1197"/>
      <c r="P95" s="152"/>
      <c r="Q95" s="215"/>
      <c r="R95" s="215"/>
      <c r="S95" s="22"/>
      <c r="T95" s="300"/>
      <c r="U95" s="300"/>
    </row>
    <row r="96" spans="1:21" s="7" customFormat="1" ht="17.25" customHeight="1">
      <c r="A96" s="968"/>
      <c r="B96" s="968"/>
      <c r="C96" s="968"/>
      <c r="D96" s="968"/>
      <c r="E96" s="968"/>
      <c r="F96" s="213"/>
      <c r="N96" s="211"/>
      <c r="O96" s="211"/>
      <c r="P96" s="212"/>
      <c r="Q96" s="152"/>
      <c r="R96" s="152"/>
      <c r="S96" s="20"/>
      <c r="T96" s="20"/>
      <c r="U96" s="20"/>
    </row>
    <row r="97" spans="1:21" s="7" customFormat="1" ht="14.25" customHeight="1">
      <c r="A97" s="48" t="s">
        <v>40</v>
      </c>
      <c r="B97" s="57"/>
      <c r="C97" s="8"/>
      <c r="D97" s="8"/>
      <c r="E97" s="8"/>
      <c r="F97" s="213"/>
      <c r="N97" s="213"/>
      <c r="O97" s="213"/>
      <c r="P97" s="213"/>
      <c r="Q97" s="152"/>
      <c r="R97" s="152"/>
      <c r="S97" s="22"/>
      <c r="T97" s="300"/>
      <c r="U97" s="300"/>
    </row>
    <row r="98" spans="1:21" s="7" customFormat="1" ht="18">
      <c r="A98" s="48" t="s">
        <v>41</v>
      </c>
      <c r="B98" s="57"/>
      <c r="C98" s="14"/>
      <c r="D98" s="14"/>
      <c r="E98" s="14"/>
      <c r="F98" s="212"/>
      <c r="N98" s="211"/>
      <c r="O98" s="211"/>
      <c r="P98" s="212"/>
      <c r="Q98" s="152"/>
      <c r="R98" s="152"/>
      <c r="S98" s="20"/>
      <c r="T98" s="20"/>
      <c r="U98" s="20"/>
    </row>
    <row r="99" spans="1:21" s="7" customFormat="1" ht="18.75" customHeight="1">
      <c r="A99" s="48" t="s">
        <v>89</v>
      </c>
      <c r="B99" s="57"/>
      <c r="F99" s="213"/>
      <c r="N99" s="213"/>
      <c r="O99" s="213"/>
      <c r="P99" s="213"/>
      <c r="Q99" s="152"/>
      <c r="R99" s="152"/>
      <c r="S99" s="22"/>
      <c r="T99" s="300"/>
      <c r="U99" s="300"/>
    </row>
    <row r="100" spans="1:21" ht="21.75" customHeight="1">
      <c r="F100" s="211"/>
      <c r="G100" s="212"/>
      <c r="H100" s="212"/>
      <c r="N100" s="211"/>
      <c r="O100" s="211"/>
      <c r="P100" s="22"/>
      <c r="Q100" s="330"/>
      <c r="S100" s="20"/>
      <c r="T100" s="20"/>
      <c r="U100" s="20"/>
    </row>
    <row r="101" spans="1:21" ht="20.25" customHeight="1">
      <c r="A101" s="1478" t="s">
        <v>18</v>
      </c>
      <c r="B101" s="1452" t="s">
        <v>7</v>
      </c>
      <c r="C101" s="1482">
        <v>2021</v>
      </c>
      <c r="D101" s="1598"/>
      <c r="E101" s="1483"/>
      <c r="F101" s="1618">
        <v>2022</v>
      </c>
      <c r="G101" s="1618"/>
      <c r="H101" s="1618"/>
      <c r="I101" s="1462">
        <v>2023</v>
      </c>
      <c r="J101" s="1605"/>
      <c r="K101" s="1463"/>
      <c r="L101" s="1462">
        <v>2024</v>
      </c>
      <c r="M101" s="1463"/>
      <c r="N101" s="1478" t="s">
        <v>433</v>
      </c>
      <c r="O101" s="1478" t="s">
        <v>452</v>
      </c>
      <c r="P101" s="1639" t="s">
        <v>208</v>
      </c>
      <c r="Q101" s="1446" t="s">
        <v>451</v>
      </c>
      <c r="R101" s="1446" t="s">
        <v>450</v>
      </c>
      <c r="S101" s="1447" t="s">
        <v>434</v>
      </c>
      <c r="T101" s="300"/>
      <c r="U101" s="300"/>
    </row>
    <row r="102" spans="1:21" s="227" customFormat="1" ht="30.75" customHeight="1">
      <c r="A102" s="1459"/>
      <c r="B102" s="1452"/>
      <c r="C102" s="965" t="s">
        <v>180</v>
      </c>
      <c r="D102" s="972" t="s">
        <v>1</v>
      </c>
      <c r="E102" s="965" t="s">
        <v>138</v>
      </c>
      <c r="F102" s="965" t="s">
        <v>180</v>
      </c>
      <c r="G102" s="967" t="s">
        <v>1</v>
      </c>
      <c r="H102" s="460" t="s">
        <v>139</v>
      </c>
      <c r="I102" s="966" t="s">
        <v>0</v>
      </c>
      <c r="J102" s="473" t="s">
        <v>1</v>
      </c>
      <c r="K102" s="473" t="s">
        <v>139</v>
      </c>
      <c r="L102" s="679" t="s">
        <v>0</v>
      </c>
      <c r="M102" s="1196" t="s">
        <v>1</v>
      </c>
      <c r="N102" s="1459"/>
      <c r="O102" s="1459"/>
      <c r="P102" s="1640"/>
      <c r="Q102" s="1446"/>
      <c r="R102" s="1446"/>
      <c r="S102" s="1447"/>
      <c r="T102" s="20"/>
      <c r="U102" s="20"/>
    </row>
    <row r="103" spans="1:21" s="7" customFormat="1" ht="18" customHeight="1">
      <c r="A103" s="270">
        <v>1001</v>
      </c>
      <c r="B103" s="976" t="s">
        <v>8</v>
      </c>
      <c r="C103" s="481">
        <v>15795000</v>
      </c>
      <c r="D103" s="481">
        <v>14827193.23</v>
      </c>
      <c r="E103" s="481">
        <f>D103/C103*100</f>
        <v>93.872701677746136</v>
      </c>
      <c r="F103" s="449">
        <v>14819759</v>
      </c>
      <c r="G103" s="481">
        <v>14811219.460000001</v>
      </c>
      <c r="H103" s="481">
        <f>G103/F103*100</f>
        <v>99.942377335555861</v>
      </c>
      <c r="I103" s="481">
        <v>16991000</v>
      </c>
      <c r="J103" s="481">
        <v>13626088.949999999</v>
      </c>
      <c r="K103" s="481">
        <f>J103/I103*100</f>
        <v>80.19592107586368</v>
      </c>
      <c r="L103" s="481">
        <v>15000000</v>
      </c>
      <c r="M103" s="481">
        <v>13163543.51</v>
      </c>
      <c r="N103" s="481">
        <v>5000000</v>
      </c>
      <c r="O103" s="481">
        <v>15624000</v>
      </c>
      <c r="P103" s="1718" t="s">
        <v>199</v>
      </c>
      <c r="Q103" s="1325"/>
      <c r="R103" s="1325"/>
      <c r="S103" s="1670" t="s">
        <v>199</v>
      </c>
      <c r="T103" s="1312"/>
      <c r="U103" s="449"/>
    </row>
    <row r="104" spans="1:21" s="7" customFormat="1" ht="18" customHeight="1">
      <c r="A104" s="29">
        <v>1002</v>
      </c>
      <c r="B104" s="21" t="s">
        <v>9</v>
      </c>
      <c r="C104" s="481">
        <v>500000</v>
      </c>
      <c r="D104" s="481">
        <v>160219.37</v>
      </c>
      <c r="E104" s="481">
        <f t="shared" ref="E104:E132" si="31">D104/C104*100</f>
        <v>32.043874000000002</v>
      </c>
      <c r="F104" s="481">
        <v>400000</v>
      </c>
      <c r="G104" s="33">
        <v>153440.07</v>
      </c>
      <c r="H104" s="33">
        <f t="shared" ref="H104:H132" si="32">G104/F104*100</f>
        <v>38.360017500000005</v>
      </c>
      <c r="I104" s="33">
        <v>400000</v>
      </c>
      <c r="J104" s="33">
        <v>151028.26</v>
      </c>
      <c r="K104" s="33">
        <f t="shared" ref="K104:K132" si="33">J104/I104*100</f>
        <v>37.757064999999997</v>
      </c>
      <c r="L104" s="33">
        <v>300000</v>
      </c>
      <c r="M104" s="33">
        <v>278040.40999999997</v>
      </c>
      <c r="N104" s="33">
        <v>100000</v>
      </c>
      <c r="O104" s="33">
        <v>300000</v>
      </c>
      <c r="P104" s="1718"/>
      <c r="Q104" s="1258"/>
      <c r="R104" s="1258"/>
      <c r="S104" s="1670"/>
      <c r="T104" s="447"/>
      <c r="U104" s="447"/>
    </row>
    <row r="105" spans="1:21" s="7" customFormat="1" ht="18" customHeight="1">
      <c r="A105" s="61">
        <v>1003</v>
      </c>
      <c r="B105" s="36" t="s">
        <v>10</v>
      </c>
      <c r="C105" s="491">
        <v>5439000</v>
      </c>
      <c r="D105" s="491">
        <v>5128064.33</v>
      </c>
      <c r="E105" s="491">
        <f t="shared" si="31"/>
        <v>94.283219893362741</v>
      </c>
      <c r="F105" s="449">
        <v>7510640</v>
      </c>
      <c r="G105" s="491">
        <v>7386108.9400000004</v>
      </c>
      <c r="H105" s="491">
        <f t="shared" si="32"/>
        <v>98.341938103810065</v>
      </c>
      <c r="I105" s="491">
        <v>8289000</v>
      </c>
      <c r="J105" s="491">
        <v>6567787.9800000004</v>
      </c>
      <c r="K105" s="491">
        <f t="shared" si="33"/>
        <v>79.234985884907715</v>
      </c>
      <c r="L105" s="491">
        <v>8000000</v>
      </c>
      <c r="M105" s="491">
        <v>9982167.8300000001</v>
      </c>
      <c r="N105" s="491">
        <v>5000000</v>
      </c>
      <c r="O105" s="491">
        <v>9692000</v>
      </c>
      <c r="P105" s="1718"/>
      <c r="Q105" s="1325"/>
      <c r="R105" s="1325"/>
      <c r="S105" s="1670"/>
      <c r="T105" s="1312"/>
      <c r="U105" s="449"/>
    </row>
    <row r="106" spans="1:21" ht="27" customHeight="1" thickBot="1">
      <c r="A106" s="1703" t="s">
        <v>140</v>
      </c>
      <c r="B106" s="1704"/>
      <c r="C106" s="99">
        <f t="shared" ref="C106:G106" si="34">SUM(C103:C105)</f>
        <v>21734000</v>
      </c>
      <c r="D106" s="99">
        <f t="shared" si="34"/>
        <v>20115476.93</v>
      </c>
      <c r="E106" s="99">
        <f t="shared" si="31"/>
        <v>92.553036394589114</v>
      </c>
      <c r="F106" s="99">
        <f t="shared" ref="F106" si="35">SUM(F103:F105)</f>
        <v>22730399</v>
      </c>
      <c r="G106" s="99">
        <f t="shared" si="34"/>
        <v>22350768.470000003</v>
      </c>
      <c r="H106" s="99">
        <f t="shared" si="32"/>
        <v>98.329855406409735</v>
      </c>
      <c r="I106" s="99">
        <f t="shared" ref="I106:M106" si="36">SUM(I103:I105)</f>
        <v>25680000</v>
      </c>
      <c r="J106" s="99">
        <f>SUM(J103:J105)</f>
        <v>20344905.189999998</v>
      </c>
      <c r="K106" s="99">
        <f t="shared" si="33"/>
        <v>79.224708683800614</v>
      </c>
      <c r="L106" s="99">
        <f t="shared" si="36"/>
        <v>23300000</v>
      </c>
      <c r="M106" s="99">
        <f t="shared" si="36"/>
        <v>23423751.75</v>
      </c>
      <c r="N106" s="99">
        <f t="shared" ref="N106" si="37">SUM(N103:N105)</f>
        <v>10100000</v>
      </c>
      <c r="O106" s="353">
        <f t="shared" ref="O106" si="38">SUM(O103:O105)</f>
        <v>25616000</v>
      </c>
      <c r="P106" s="1718"/>
      <c r="Q106" s="956"/>
      <c r="R106" s="956"/>
      <c r="S106" s="1670"/>
      <c r="T106" s="20"/>
      <c r="U106" s="20"/>
    </row>
    <row r="107" spans="1:21" s="7" customFormat="1" ht="18" customHeight="1" thickTop="1">
      <c r="A107" s="79">
        <v>1101</v>
      </c>
      <c r="B107" s="37" t="s">
        <v>113</v>
      </c>
      <c r="C107" s="33">
        <v>400000</v>
      </c>
      <c r="D107" s="33">
        <v>166874</v>
      </c>
      <c r="E107" s="33">
        <f t="shared" si="31"/>
        <v>41.718499999999999</v>
      </c>
      <c r="F107" s="33">
        <v>400000</v>
      </c>
      <c r="G107" s="33">
        <v>148911</v>
      </c>
      <c r="H107" s="33">
        <f t="shared" si="32"/>
        <v>37.22775</v>
      </c>
      <c r="I107" s="33">
        <v>400000</v>
      </c>
      <c r="J107" s="33">
        <v>355187.75</v>
      </c>
      <c r="K107" s="33">
        <f t="shared" si="33"/>
        <v>88.796937499999999</v>
      </c>
      <c r="L107" s="33">
        <v>250000</v>
      </c>
      <c r="M107" s="33">
        <v>310481</v>
      </c>
      <c r="N107" s="33">
        <v>133000</v>
      </c>
      <c r="O107" s="442">
        <v>300000</v>
      </c>
      <c r="P107" s="1718"/>
      <c r="Q107" s="1325"/>
      <c r="R107" s="1325"/>
      <c r="S107" s="1670"/>
      <c r="T107" s="1312"/>
      <c r="U107" s="449"/>
    </row>
    <row r="108" spans="1:21" s="7" customFormat="1" ht="18" customHeight="1">
      <c r="A108" s="29">
        <v>1201</v>
      </c>
      <c r="B108" s="53" t="s">
        <v>12</v>
      </c>
      <c r="C108" s="33">
        <v>300000</v>
      </c>
      <c r="D108" s="33">
        <v>299538.78999999998</v>
      </c>
      <c r="E108" s="33">
        <f t="shared" si="31"/>
        <v>99.846263333333326</v>
      </c>
      <c r="F108" s="33">
        <v>300000</v>
      </c>
      <c r="G108" s="33">
        <v>279215.82</v>
      </c>
      <c r="H108" s="33">
        <f t="shared" si="32"/>
        <v>93.071939999999998</v>
      </c>
      <c r="I108" s="33">
        <v>500000</v>
      </c>
      <c r="J108" s="33">
        <v>96549.29</v>
      </c>
      <c r="K108" s="33">
        <f t="shared" si="33"/>
        <v>19.309857999999998</v>
      </c>
      <c r="L108" s="33">
        <v>300000</v>
      </c>
      <c r="M108" s="33">
        <v>246781</v>
      </c>
      <c r="N108" s="33">
        <v>80000</v>
      </c>
      <c r="O108" s="442">
        <v>300000</v>
      </c>
      <c r="P108" s="1718"/>
      <c r="Q108" s="1258"/>
      <c r="R108" s="1258"/>
      <c r="S108" s="1670"/>
      <c r="T108" s="447"/>
      <c r="U108" s="447"/>
    </row>
    <row r="109" spans="1:21" s="7" customFormat="1" ht="18" customHeight="1">
      <c r="A109" s="29">
        <v>1202</v>
      </c>
      <c r="B109" s="26" t="s">
        <v>13</v>
      </c>
      <c r="C109" s="33">
        <v>250000</v>
      </c>
      <c r="D109" s="33">
        <v>186125</v>
      </c>
      <c r="E109" s="33">
        <f t="shared" si="31"/>
        <v>74.45</v>
      </c>
      <c r="F109" s="33">
        <v>300000</v>
      </c>
      <c r="G109" s="33">
        <v>280980</v>
      </c>
      <c r="H109" s="33">
        <f t="shared" si="32"/>
        <v>93.66</v>
      </c>
      <c r="I109" s="33">
        <v>500000</v>
      </c>
      <c r="J109" s="33">
        <v>446421</v>
      </c>
      <c r="K109" s="33">
        <f t="shared" si="33"/>
        <v>89.284199999999998</v>
      </c>
      <c r="L109" s="33"/>
      <c r="M109" s="33">
        <v>0</v>
      </c>
      <c r="N109" s="1077"/>
      <c r="O109" s="1242"/>
      <c r="P109" s="1718"/>
      <c r="Q109" s="1325"/>
      <c r="R109" s="1325"/>
      <c r="S109" s="1670"/>
      <c r="T109" s="1312"/>
      <c r="U109" s="449"/>
    </row>
    <row r="110" spans="1:21" s="7" customFormat="1" ht="18" customHeight="1">
      <c r="A110" s="29" t="s">
        <v>395</v>
      </c>
      <c r="B110" s="26" t="s">
        <v>202</v>
      </c>
      <c r="C110" s="33"/>
      <c r="D110" s="33"/>
      <c r="E110" s="33"/>
      <c r="F110" s="33"/>
      <c r="G110" s="33"/>
      <c r="H110" s="33"/>
      <c r="I110" s="33"/>
      <c r="J110" s="33"/>
      <c r="K110" s="33"/>
      <c r="L110" s="33">
        <v>300000</v>
      </c>
      <c r="M110" s="33">
        <v>398399.73</v>
      </c>
      <c r="N110" s="33">
        <v>160000</v>
      </c>
      <c r="O110" s="442">
        <v>400000</v>
      </c>
      <c r="P110" s="1718"/>
      <c r="Q110" s="1258"/>
      <c r="R110" s="1258"/>
      <c r="S110" s="1670"/>
      <c r="T110" s="1312"/>
      <c r="U110" s="449"/>
    </row>
    <row r="111" spans="1:21" s="7" customFormat="1" ht="18" customHeight="1">
      <c r="A111" s="29" t="s">
        <v>396</v>
      </c>
      <c r="B111" s="26" t="s">
        <v>201</v>
      </c>
      <c r="C111" s="33"/>
      <c r="D111" s="33"/>
      <c r="E111" s="33"/>
      <c r="F111" s="33"/>
      <c r="G111" s="33"/>
      <c r="H111" s="33"/>
      <c r="I111" s="33"/>
      <c r="J111" s="33"/>
      <c r="K111" s="33"/>
      <c r="L111" s="33">
        <v>50000</v>
      </c>
      <c r="M111" s="33">
        <v>0</v>
      </c>
      <c r="N111" s="33">
        <v>13000</v>
      </c>
      <c r="O111" s="442">
        <v>50000</v>
      </c>
      <c r="P111" s="1718"/>
      <c r="Q111" s="1325"/>
      <c r="R111" s="1325"/>
      <c r="S111" s="1670"/>
      <c r="T111" s="1312"/>
      <c r="U111" s="449"/>
    </row>
    <row r="112" spans="1:21" s="7" customFormat="1" ht="18" customHeight="1">
      <c r="A112" s="29">
        <v>1203</v>
      </c>
      <c r="B112" s="21" t="s">
        <v>149</v>
      </c>
      <c r="C112" s="33">
        <v>200000</v>
      </c>
      <c r="D112" s="33">
        <v>67594.47</v>
      </c>
      <c r="E112" s="33">
        <f t="shared" si="31"/>
        <v>33.797235000000001</v>
      </c>
      <c r="F112" s="33">
        <v>200000</v>
      </c>
      <c r="G112" s="33">
        <v>160762.65</v>
      </c>
      <c r="H112" s="33">
        <f t="shared" si="32"/>
        <v>80.38132499999999</v>
      </c>
      <c r="I112" s="33">
        <v>300000</v>
      </c>
      <c r="J112" s="33">
        <v>317252.52</v>
      </c>
      <c r="K112" s="33">
        <f t="shared" si="33"/>
        <v>105.75084000000001</v>
      </c>
      <c r="L112" s="33"/>
      <c r="M112" s="33">
        <v>0</v>
      </c>
      <c r="N112" s="33"/>
      <c r="O112" s="442"/>
      <c r="P112" s="1718"/>
      <c r="Q112" s="1258"/>
      <c r="R112" s="1258"/>
      <c r="S112" s="1670"/>
      <c r="T112" s="447"/>
      <c r="U112" s="447"/>
    </row>
    <row r="113" spans="1:21" s="7" customFormat="1" ht="18" customHeight="1">
      <c r="A113" s="29" t="s">
        <v>389</v>
      </c>
      <c r="B113" s="21" t="s">
        <v>219</v>
      </c>
      <c r="C113" s="33"/>
      <c r="D113" s="33"/>
      <c r="E113" s="33"/>
      <c r="F113" s="33"/>
      <c r="G113" s="33"/>
      <c r="H113" s="33"/>
      <c r="I113" s="33"/>
      <c r="J113" s="33"/>
      <c r="K113" s="33"/>
      <c r="L113" s="33">
        <v>1000</v>
      </c>
      <c r="M113" s="33">
        <v>0</v>
      </c>
      <c r="N113" s="33">
        <v>1000</v>
      </c>
      <c r="O113" s="442">
        <v>1000</v>
      </c>
      <c r="P113" s="1718"/>
      <c r="Q113" s="1325"/>
      <c r="R113" s="1325"/>
      <c r="S113" s="1670"/>
      <c r="T113" s="447"/>
      <c r="U113" s="447"/>
    </row>
    <row r="114" spans="1:21" s="7" customFormat="1" ht="18" customHeight="1">
      <c r="A114" s="29">
        <v>1205</v>
      </c>
      <c r="B114" s="21" t="s">
        <v>125</v>
      </c>
      <c r="C114" s="33"/>
      <c r="D114" s="33"/>
      <c r="E114" s="33"/>
      <c r="F114" s="33"/>
      <c r="G114" s="33"/>
      <c r="H114" s="33"/>
      <c r="I114" s="33"/>
      <c r="J114" s="33"/>
      <c r="K114" s="33"/>
      <c r="L114" s="33">
        <v>500000</v>
      </c>
      <c r="M114" s="33">
        <v>492430.38</v>
      </c>
      <c r="N114" s="33">
        <v>266000</v>
      </c>
      <c r="O114" s="442">
        <v>800000</v>
      </c>
      <c r="P114" s="1718"/>
      <c r="Q114" s="1258"/>
      <c r="R114" s="1258"/>
      <c r="S114" s="1670"/>
      <c r="T114" s="447"/>
      <c r="U114" s="447"/>
    </row>
    <row r="115" spans="1:21" s="7" customFormat="1" ht="18" customHeight="1">
      <c r="A115" s="29">
        <v>1301</v>
      </c>
      <c r="B115" s="26" t="s">
        <v>14</v>
      </c>
      <c r="C115" s="33">
        <v>740000</v>
      </c>
      <c r="D115" s="33">
        <v>738312.88</v>
      </c>
      <c r="E115" s="33">
        <f t="shared" si="31"/>
        <v>99.772010810810812</v>
      </c>
      <c r="F115" s="33">
        <v>500000</v>
      </c>
      <c r="G115" s="33">
        <v>293212.38</v>
      </c>
      <c r="H115" s="33">
        <f t="shared" si="32"/>
        <v>58.642476000000002</v>
      </c>
      <c r="I115" s="33">
        <v>700000</v>
      </c>
      <c r="J115" s="33">
        <v>619378.80000000005</v>
      </c>
      <c r="K115" s="33">
        <f t="shared" si="33"/>
        <v>88.482685714285722</v>
      </c>
      <c r="L115" s="33">
        <v>600000</v>
      </c>
      <c r="M115" s="33">
        <v>834440</v>
      </c>
      <c r="N115" s="33">
        <v>266000</v>
      </c>
      <c r="O115" s="442">
        <v>3000000</v>
      </c>
      <c r="P115" s="1718"/>
      <c r="Q115" s="1259"/>
      <c r="R115" s="1259"/>
      <c r="S115" s="1670"/>
      <c r="T115" s="1300"/>
      <c r="U115" s="461"/>
    </row>
    <row r="116" spans="1:21" s="7" customFormat="1" ht="18" customHeight="1">
      <c r="A116" s="29">
        <v>1302</v>
      </c>
      <c r="B116" s="26" t="s">
        <v>124</v>
      </c>
      <c r="C116" s="33">
        <v>75000</v>
      </c>
      <c r="D116" s="33">
        <v>56916.77</v>
      </c>
      <c r="E116" s="33">
        <f t="shared" si="31"/>
        <v>75.889026666666666</v>
      </c>
      <c r="F116" s="550">
        <v>300000</v>
      </c>
      <c r="G116" s="33">
        <v>250772.51</v>
      </c>
      <c r="H116" s="33">
        <f t="shared" si="32"/>
        <v>83.590836666666661</v>
      </c>
      <c r="I116" s="33">
        <v>75000</v>
      </c>
      <c r="J116" s="33">
        <v>74409</v>
      </c>
      <c r="K116" s="33">
        <f t="shared" si="33"/>
        <v>99.212000000000003</v>
      </c>
      <c r="L116" s="33">
        <v>75000</v>
      </c>
      <c r="M116" s="33">
        <v>97100</v>
      </c>
      <c r="N116" s="33">
        <v>53000</v>
      </c>
      <c r="O116" s="442">
        <v>1000000</v>
      </c>
      <c r="P116" s="1718"/>
      <c r="Q116" s="1258"/>
      <c r="R116" s="1258"/>
      <c r="S116" s="1670"/>
      <c r="T116" s="447"/>
      <c r="U116" s="447"/>
    </row>
    <row r="117" spans="1:21" s="7" customFormat="1" ht="18" customHeight="1">
      <c r="A117" s="29">
        <v>1303</v>
      </c>
      <c r="B117" s="26" t="s">
        <v>110</v>
      </c>
      <c r="C117" s="33">
        <v>520000</v>
      </c>
      <c r="D117" s="33">
        <v>519290.5</v>
      </c>
      <c r="E117" s="33">
        <f t="shared" si="31"/>
        <v>99.863557692307694</v>
      </c>
      <c r="F117" s="550">
        <v>835000</v>
      </c>
      <c r="G117" s="33">
        <v>37600</v>
      </c>
      <c r="H117" s="33">
        <f t="shared" si="32"/>
        <v>4.5029940119760479</v>
      </c>
      <c r="I117" s="33">
        <v>400000</v>
      </c>
      <c r="J117" s="33">
        <v>43210</v>
      </c>
      <c r="K117" s="33">
        <f t="shared" si="33"/>
        <v>10.8025</v>
      </c>
      <c r="L117" s="33">
        <v>400000</v>
      </c>
      <c r="M117" s="33">
        <v>126992</v>
      </c>
      <c r="N117" s="33">
        <v>344000</v>
      </c>
      <c r="O117" s="442">
        <v>6000000</v>
      </c>
      <c r="P117" s="1718"/>
      <c r="Q117" s="1259"/>
      <c r="R117" s="1259"/>
      <c r="S117" s="1670"/>
      <c r="T117" s="1300"/>
      <c r="U117" s="461"/>
    </row>
    <row r="118" spans="1:21" s="7" customFormat="1" ht="18" customHeight="1">
      <c r="A118" s="29">
        <v>1402</v>
      </c>
      <c r="B118" s="26" t="s">
        <v>118</v>
      </c>
      <c r="C118" s="33">
        <v>50000</v>
      </c>
      <c r="D118" s="33">
        <v>39054.17</v>
      </c>
      <c r="E118" s="33">
        <f t="shared" si="31"/>
        <v>78.108339999999998</v>
      </c>
      <c r="F118" s="33">
        <v>60000</v>
      </c>
      <c r="G118" s="33">
        <v>46497.48</v>
      </c>
      <c r="H118" s="33">
        <f t="shared" si="32"/>
        <v>77.495800000000003</v>
      </c>
      <c r="I118" s="33">
        <v>50000</v>
      </c>
      <c r="J118" s="33">
        <v>60000</v>
      </c>
      <c r="K118" s="33">
        <f t="shared" si="33"/>
        <v>120</v>
      </c>
      <c r="L118" s="33">
        <v>75000</v>
      </c>
      <c r="M118" s="33">
        <v>45670.5</v>
      </c>
      <c r="N118" s="33">
        <v>27000</v>
      </c>
      <c r="O118" s="442">
        <v>100000</v>
      </c>
      <c r="P118" s="1718"/>
      <c r="Q118" s="1258"/>
      <c r="R118" s="1258"/>
      <c r="S118" s="1670"/>
      <c r="T118" s="447"/>
      <c r="U118" s="447"/>
    </row>
    <row r="119" spans="1:21" s="7" customFormat="1" ht="18" customHeight="1">
      <c r="A119" s="29">
        <v>1403</v>
      </c>
      <c r="B119" s="26" t="s">
        <v>119</v>
      </c>
      <c r="C119" s="33">
        <v>625000</v>
      </c>
      <c r="D119" s="33">
        <v>190949.8</v>
      </c>
      <c r="E119" s="33">
        <f t="shared" si="31"/>
        <v>30.551967999999995</v>
      </c>
      <c r="F119" s="33">
        <v>500000</v>
      </c>
      <c r="G119" s="33">
        <v>94514.47</v>
      </c>
      <c r="H119" s="33">
        <f t="shared" si="32"/>
        <v>18.902894</v>
      </c>
      <c r="I119" s="33">
        <v>400000</v>
      </c>
      <c r="J119" s="33">
        <v>116147.82</v>
      </c>
      <c r="K119" s="33">
        <f t="shared" si="33"/>
        <v>29.036955000000003</v>
      </c>
      <c r="L119" s="33">
        <v>200000</v>
      </c>
      <c r="M119" s="33">
        <v>120952.21</v>
      </c>
      <c r="N119" s="33">
        <v>80000</v>
      </c>
      <c r="O119" s="442">
        <v>250000</v>
      </c>
      <c r="P119" s="1718"/>
      <c r="Q119" s="1325"/>
      <c r="R119" s="1325"/>
      <c r="S119" s="1670"/>
      <c r="T119" s="449"/>
      <c r="U119" s="449"/>
    </row>
    <row r="120" spans="1:21" s="7" customFormat="1" ht="28.5">
      <c r="A120" s="29">
        <v>1404</v>
      </c>
      <c r="B120" s="53" t="s">
        <v>120</v>
      </c>
      <c r="C120" s="33">
        <v>25000</v>
      </c>
      <c r="D120" s="33">
        <v>23710.42</v>
      </c>
      <c r="E120" s="33">
        <f t="shared" si="31"/>
        <v>94.841679999999997</v>
      </c>
      <c r="F120" s="458">
        <v>45000</v>
      </c>
      <c r="G120" s="33">
        <v>44341.67</v>
      </c>
      <c r="H120" s="33">
        <f t="shared" si="32"/>
        <v>98.537044444444447</v>
      </c>
      <c r="I120" s="33">
        <v>30000</v>
      </c>
      <c r="J120" s="33">
        <v>22170.84</v>
      </c>
      <c r="K120" s="33">
        <f t="shared" si="33"/>
        <v>73.902799999999999</v>
      </c>
      <c r="L120" s="33">
        <v>50000</v>
      </c>
      <c r="M120" s="33">
        <v>26771.96</v>
      </c>
      <c r="N120" s="33">
        <v>13000</v>
      </c>
      <c r="O120" s="442">
        <v>50000</v>
      </c>
      <c r="P120" s="1718"/>
      <c r="Q120" s="1258"/>
      <c r="R120" s="1258"/>
      <c r="S120" s="1670"/>
      <c r="T120" s="447"/>
      <c r="U120" s="447"/>
    </row>
    <row r="121" spans="1:21" s="7" customFormat="1" ht="18" customHeight="1">
      <c r="A121" s="488">
        <v>1405</v>
      </c>
      <c r="B121" s="53" t="s">
        <v>205</v>
      </c>
      <c r="C121" s="55"/>
      <c r="D121" s="55"/>
      <c r="E121" s="55"/>
      <c r="F121" s="550"/>
      <c r="G121" s="55"/>
      <c r="H121" s="55"/>
      <c r="I121" s="55"/>
      <c r="J121" s="55"/>
      <c r="K121" s="55"/>
      <c r="L121" s="33"/>
      <c r="M121" s="33"/>
      <c r="N121" s="33"/>
      <c r="O121" s="442">
        <v>360000</v>
      </c>
      <c r="P121" s="1718"/>
      <c r="Q121" s="1258"/>
      <c r="R121" s="1258"/>
      <c r="S121" s="1670"/>
      <c r="T121" s="447"/>
      <c r="U121" s="447"/>
    </row>
    <row r="122" spans="1:21" s="7" customFormat="1" ht="18" customHeight="1">
      <c r="A122" s="488" t="s">
        <v>397</v>
      </c>
      <c r="B122" s="53" t="s">
        <v>215</v>
      </c>
      <c r="C122" s="55"/>
      <c r="D122" s="55"/>
      <c r="E122" s="55"/>
      <c r="F122" s="458"/>
      <c r="G122" s="55"/>
      <c r="H122" s="55"/>
      <c r="I122" s="55"/>
      <c r="J122" s="55"/>
      <c r="K122" s="55"/>
      <c r="L122" s="33">
        <v>500000</v>
      </c>
      <c r="M122" s="33">
        <v>0</v>
      </c>
      <c r="N122" s="33">
        <v>660000</v>
      </c>
      <c r="O122" s="442">
        <v>660000</v>
      </c>
      <c r="P122" s="1718"/>
      <c r="Q122" s="1325"/>
      <c r="R122" s="1325"/>
      <c r="S122" s="1670"/>
      <c r="T122" s="447"/>
      <c r="U122" s="447"/>
    </row>
    <row r="123" spans="1:21" s="7" customFormat="1" ht="18" customHeight="1">
      <c r="A123" s="488">
        <v>1409</v>
      </c>
      <c r="B123" s="26" t="s">
        <v>17</v>
      </c>
      <c r="C123" s="55"/>
      <c r="D123" s="55"/>
      <c r="E123" s="55"/>
      <c r="F123" s="55">
        <v>50000</v>
      </c>
      <c r="G123" s="55">
        <v>14150</v>
      </c>
      <c r="H123" s="55"/>
      <c r="I123" s="55">
        <v>1000</v>
      </c>
      <c r="J123" s="55">
        <v>0</v>
      </c>
      <c r="K123" s="55">
        <f t="shared" si="33"/>
        <v>0</v>
      </c>
      <c r="L123" s="33"/>
      <c r="M123" s="33">
        <v>0</v>
      </c>
      <c r="N123" s="1077"/>
      <c r="O123" s="1242"/>
      <c r="P123" s="1718"/>
      <c r="Q123" s="1258"/>
      <c r="R123" s="1258"/>
      <c r="S123" s="1670"/>
      <c r="T123" s="449"/>
      <c r="U123" s="449"/>
    </row>
    <row r="124" spans="1:21" s="7" customFormat="1" ht="18" customHeight="1">
      <c r="A124" s="488" t="s">
        <v>392</v>
      </c>
      <c r="B124" s="39" t="s">
        <v>212</v>
      </c>
      <c r="C124" s="55"/>
      <c r="D124" s="55"/>
      <c r="E124" s="55"/>
      <c r="F124" s="55"/>
      <c r="G124" s="55"/>
      <c r="H124" s="55"/>
      <c r="I124" s="55"/>
      <c r="J124" s="55"/>
      <c r="K124" s="55"/>
      <c r="L124" s="33">
        <v>200000</v>
      </c>
      <c r="M124" s="33">
        <v>8099.96</v>
      </c>
      <c r="N124" s="33">
        <v>50000</v>
      </c>
      <c r="O124" s="442">
        <v>300000</v>
      </c>
      <c r="P124" s="1718"/>
      <c r="Q124" s="1325"/>
      <c r="R124" s="1325"/>
      <c r="S124" s="1670"/>
      <c r="T124" s="449"/>
      <c r="U124" s="449"/>
    </row>
    <row r="125" spans="1:21" s="7" customFormat="1" ht="18" customHeight="1">
      <c r="A125" s="488" t="s">
        <v>393</v>
      </c>
      <c r="B125" s="26" t="s">
        <v>207</v>
      </c>
      <c r="C125" s="55"/>
      <c r="D125" s="55"/>
      <c r="E125" s="55"/>
      <c r="F125" s="55"/>
      <c r="G125" s="55"/>
      <c r="H125" s="55"/>
      <c r="I125" s="55"/>
      <c r="J125" s="55"/>
      <c r="K125" s="55"/>
      <c r="L125" s="33"/>
      <c r="M125" s="33">
        <v>0</v>
      </c>
      <c r="N125" s="33">
        <v>0</v>
      </c>
      <c r="O125" s="442">
        <v>200000</v>
      </c>
      <c r="P125" s="1718"/>
      <c r="Q125" s="1325"/>
      <c r="R125" s="1325"/>
      <c r="S125" s="1670"/>
      <c r="T125" s="449"/>
      <c r="U125" s="449"/>
    </row>
    <row r="126" spans="1:21" s="7" customFormat="1" ht="18" customHeight="1">
      <c r="A126" s="61">
        <v>1501</v>
      </c>
      <c r="B126" s="26" t="s">
        <v>112</v>
      </c>
      <c r="C126" s="55"/>
      <c r="D126" s="55"/>
      <c r="E126" s="55"/>
      <c r="F126" s="55"/>
      <c r="G126" s="55"/>
      <c r="H126" s="55"/>
      <c r="I126" s="55"/>
      <c r="J126" s="55"/>
      <c r="K126" s="55"/>
      <c r="L126" s="33"/>
      <c r="M126" s="33">
        <v>0</v>
      </c>
      <c r="N126" s="33">
        <v>0</v>
      </c>
      <c r="O126" s="442"/>
      <c r="P126" s="1718"/>
      <c r="Q126" s="1325"/>
      <c r="R126" s="1325"/>
      <c r="S126" s="1670"/>
      <c r="T126" s="449"/>
      <c r="U126" s="449"/>
    </row>
    <row r="127" spans="1:21" s="7" customFormat="1" ht="33" customHeight="1">
      <c r="A127" s="29">
        <v>1506</v>
      </c>
      <c r="B127" s="53" t="s">
        <v>129</v>
      </c>
      <c r="C127" s="55"/>
      <c r="D127" s="55"/>
      <c r="E127" s="55"/>
      <c r="F127" s="55"/>
      <c r="G127" s="55"/>
      <c r="H127" s="55"/>
      <c r="I127" s="55"/>
      <c r="J127" s="55">
        <v>119027.55</v>
      </c>
      <c r="K127" s="55"/>
      <c r="L127" s="33">
        <v>150000</v>
      </c>
      <c r="M127" s="33">
        <v>6979.63</v>
      </c>
      <c r="N127" s="33">
        <v>40000</v>
      </c>
      <c r="O127" s="442">
        <v>150000</v>
      </c>
      <c r="P127" s="1718"/>
      <c r="Q127" s="1258"/>
      <c r="R127" s="1258"/>
      <c r="S127" s="1670"/>
      <c r="T127" s="447"/>
      <c r="U127" s="447"/>
    </row>
    <row r="128" spans="1:21" s="7" customFormat="1" ht="18" customHeight="1">
      <c r="A128" s="29">
        <v>1701</v>
      </c>
      <c r="B128" s="39" t="s">
        <v>126</v>
      </c>
      <c r="C128" s="55"/>
      <c r="D128" s="55"/>
      <c r="E128" s="55"/>
      <c r="F128" s="55">
        <v>8055146</v>
      </c>
      <c r="G128" s="55"/>
      <c r="H128" s="55"/>
      <c r="I128" s="55">
        <v>1000</v>
      </c>
      <c r="J128" s="55">
        <v>383224.48</v>
      </c>
      <c r="K128" s="55"/>
      <c r="L128" s="33">
        <v>1000</v>
      </c>
      <c r="M128" s="33">
        <v>3600</v>
      </c>
      <c r="N128" s="33">
        <v>1000</v>
      </c>
      <c r="O128" s="442">
        <v>1000</v>
      </c>
      <c r="P128" s="1718"/>
      <c r="Q128" s="1325"/>
      <c r="R128" s="1325"/>
      <c r="S128" s="1670"/>
      <c r="T128" s="449"/>
      <c r="U128" s="449"/>
    </row>
    <row r="129" spans="1:21" s="7" customFormat="1" ht="18" customHeight="1">
      <c r="A129" s="29">
        <v>1702</v>
      </c>
      <c r="B129" s="39" t="s">
        <v>135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33">
        <v>200000</v>
      </c>
      <c r="M129" s="33">
        <v>0</v>
      </c>
      <c r="N129" s="1077"/>
      <c r="O129" s="1242"/>
      <c r="P129" s="1718"/>
      <c r="Q129" s="1258"/>
      <c r="R129" s="1258"/>
      <c r="S129" s="1670"/>
      <c r="T129" s="449"/>
      <c r="U129" s="449"/>
    </row>
    <row r="130" spans="1:21" s="7" customFormat="1" ht="28.5">
      <c r="A130" s="29">
        <v>1703</v>
      </c>
      <c r="B130" s="975" t="s">
        <v>142</v>
      </c>
      <c r="C130" s="55"/>
      <c r="D130" s="55"/>
      <c r="E130" s="55"/>
      <c r="F130" s="55"/>
      <c r="G130" s="55"/>
      <c r="H130" s="55"/>
      <c r="I130" s="55"/>
      <c r="J130" s="55"/>
      <c r="K130" s="55"/>
      <c r="L130" s="33">
        <v>25000</v>
      </c>
      <c r="M130" s="33">
        <v>0</v>
      </c>
      <c r="N130" s="33">
        <v>2000</v>
      </c>
      <c r="O130" s="442">
        <v>10000</v>
      </c>
      <c r="P130" s="1718"/>
      <c r="Q130" s="1325"/>
      <c r="R130" s="1325"/>
      <c r="S130" s="1670"/>
      <c r="T130" s="447"/>
      <c r="U130" s="447"/>
    </row>
    <row r="131" spans="1:21" ht="25.5" customHeight="1" thickBot="1">
      <c r="A131" s="1703" t="s">
        <v>141</v>
      </c>
      <c r="B131" s="1704"/>
      <c r="C131" s="99">
        <f>SUM(C107:C128)</f>
        <v>3185000</v>
      </c>
      <c r="D131" s="99">
        <f>SUM(D107:D128)</f>
        <v>2288366.7999999998</v>
      </c>
      <c r="E131" s="99">
        <f t="shared" si="31"/>
        <v>71.848251177394033</v>
      </c>
      <c r="F131" s="99">
        <f>SUM(F107:F128)</f>
        <v>11545146</v>
      </c>
      <c r="G131" s="99">
        <f>SUM(G107:G128)</f>
        <v>1650957.98</v>
      </c>
      <c r="H131" s="99">
        <f t="shared" si="32"/>
        <v>14.300018206785778</v>
      </c>
      <c r="I131" s="99">
        <f>SUM(I107:I128)</f>
        <v>3357000</v>
      </c>
      <c r="J131" s="99">
        <f>SUM(J107:J130)</f>
        <v>2652979.0499999998</v>
      </c>
      <c r="K131" s="99">
        <f t="shared" si="33"/>
        <v>79.028270777479889</v>
      </c>
      <c r="L131" s="99">
        <f>SUM(L107:L130)</f>
        <v>3877000</v>
      </c>
      <c r="M131" s="99">
        <f>SUM(M107:M130)</f>
        <v>2718698.3699999996</v>
      </c>
      <c r="N131" s="99">
        <f>SUM(N107:N130)</f>
        <v>2189000</v>
      </c>
      <c r="O131" s="99">
        <f>SUM(O107:O130)</f>
        <v>13932000</v>
      </c>
      <c r="P131" s="1718"/>
      <c r="Q131" s="956"/>
      <c r="R131" s="956"/>
      <c r="S131" s="1670"/>
      <c r="T131" s="300"/>
      <c r="U131" s="300"/>
    </row>
    <row r="132" spans="1:21" s="60" customFormat="1" ht="30" customHeight="1" thickTop="1" thickBot="1">
      <c r="A132" s="1627" t="s">
        <v>2</v>
      </c>
      <c r="B132" s="1628"/>
      <c r="C132" s="65">
        <f>C106+C131</f>
        <v>24919000</v>
      </c>
      <c r="D132" s="65">
        <f>D106+D131</f>
        <v>22403843.73</v>
      </c>
      <c r="E132" s="65">
        <f t="shared" si="31"/>
        <v>89.906672539026445</v>
      </c>
      <c r="F132" s="65">
        <f>F131+F106</f>
        <v>34275545</v>
      </c>
      <c r="G132" s="65">
        <f>G131+G106</f>
        <v>24001726.450000003</v>
      </c>
      <c r="H132" s="65">
        <f t="shared" si="32"/>
        <v>70.025805424829869</v>
      </c>
      <c r="I132" s="65">
        <f>I131+I106</f>
        <v>29037000</v>
      </c>
      <c r="J132" s="65">
        <f>J131+J106</f>
        <v>22997884.239999998</v>
      </c>
      <c r="K132" s="65">
        <f t="shared" si="33"/>
        <v>79.201998278059023</v>
      </c>
      <c r="L132" s="65">
        <f>L131+L106</f>
        <v>27177000</v>
      </c>
      <c r="M132" s="65">
        <f>M131+M106</f>
        <v>26142450.120000001</v>
      </c>
      <c r="N132" s="65">
        <f>N131+N106</f>
        <v>12289000</v>
      </c>
      <c r="O132" s="65">
        <f>O131+O106</f>
        <v>39548000</v>
      </c>
      <c r="P132" s="1718"/>
      <c r="Q132" s="1319"/>
      <c r="R132" s="1319"/>
      <c r="S132" s="1670"/>
      <c r="T132" s="20"/>
      <c r="U132" s="20"/>
    </row>
    <row r="133" spans="1:21" s="166" customFormat="1" ht="18.75" thickTop="1">
      <c r="A133" s="16"/>
      <c r="B133" s="16"/>
      <c r="D133" s="128"/>
      <c r="E133" s="128"/>
      <c r="F133" s="177"/>
      <c r="G133" s="128"/>
      <c r="H133" s="128"/>
      <c r="P133" s="22"/>
      <c r="Q133" s="120"/>
      <c r="R133" s="120"/>
      <c r="S133" s="1371"/>
      <c r="T133" s="300"/>
      <c r="U133" s="300"/>
    </row>
    <row r="134" spans="1:21" s="166" customFormat="1" ht="15.75" customHeight="1">
      <c r="A134" s="16"/>
      <c r="B134" s="16" t="s">
        <v>190</v>
      </c>
      <c r="C134" s="16"/>
      <c r="D134" s="16"/>
      <c r="E134" s="136"/>
      <c r="F134" s="136" t="s">
        <v>193</v>
      </c>
      <c r="G134" s="136"/>
      <c r="H134" s="136"/>
      <c r="I134" s="16"/>
      <c r="J134" s="16"/>
      <c r="K134" s="16"/>
      <c r="L134" s="16"/>
      <c r="M134" s="16"/>
      <c r="N134" s="180"/>
      <c r="O134" s="180"/>
      <c r="P134" s="20"/>
      <c r="Q134" s="330"/>
      <c r="R134" s="330"/>
    </row>
    <row r="135" spans="1:21" s="166" customFormat="1" ht="15.75" customHeight="1">
      <c r="B135" s="165" t="s">
        <v>191</v>
      </c>
      <c r="C135" s="72"/>
      <c r="D135" s="72"/>
      <c r="E135" s="181"/>
      <c r="F135" s="181"/>
      <c r="G135" s="181" t="s">
        <v>192</v>
      </c>
      <c r="H135" s="181"/>
      <c r="I135" s="221"/>
      <c r="J135" s="221"/>
      <c r="K135" s="221"/>
      <c r="L135" s="221"/>
      <c r="M135" s="221"/>
      <c r="N135" s="212"/>
      <c r="O135" s="212"/>
      <c r="P135" s="22"/>
      <c r="Q135" s="330"/>
      <c r="R135" s="167"/>
    </row>
    <row r="136" spans="1:21" s="166" customFormat="1" ht="15.75" customHeight="1">
      <c r="A136" s="165"/>
      <c r="B136" s="165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20"/>
      <c r="Q136" s="120"/>
      <c r="R136" s="215"/>
    </row>
    <row r="137" spans="1:21" s="166" customFormat="1" ht="16.5" customHeight="1">
      <c r="A137" s="165"/>
      <c r="B137" s="165" t="s">
        <v>160</v>
      </c>
      <c r="C137" s="147" t="s">
        <v>161</v>
      </c>
      <c r="D137" s="147"/>
      <c r="E137" s="212"/>
      <c r="F137" s="147"/>
      <c r="G137" s="147"/>
      <c r="H137" s="147"/>
      <c r="I137" s="168" t="s">
        <v>188</v>
      </c>
      <c r="J137" s="168"/>
      <c r="K137" s="168"/>
      <c r="L137" s="212"/>
      <c r="M137" s="212"/>
      <c r="N137" s="212"/>
      <c r="O137" s="212"/>
      <c r="P137" s="22"/>
      <c r="Q137" s="330"/>
      <c r="R137" s="167"/>
    </row>
    <row r="138" spans="1:21" s="166" customFormat="1" ht="23.25" customHeight="1">
      <c r="M138" s="135"/>
      <c r="N138" s="135"/>
      <c r="O138" s="135"/>
      <c r="P138" s="20"/>
      <c r="Q138" s="120"/>
      <c r="R138" s="167"/>
    </row>
    <row r="139" spans="1:21" s="166" customFormat="1" ht="15.75" customHeight="1">
      <c r="A139" s="165"/>
      <c r="B139" s="165"/>
      <c r="M139" s="135"/>
      <c r="N139" s="135"/>
      <c r="O139" s="135"/>
      <c r="P139" s="22"/>
      <c r="Q139" s="330"/>
      <c r="R139" s="167"/>
    </row>
    <row r="144" spans="1:21">
      <c r="O144" s="122"/>
    </row>
    <row r="145" spans="15:15">
      <c r="O145" s="122"/>
    </row>
    <row r="146" spans="15:15">
      <c r="O146" s="122"/>
    </row>
    <row r="147" spans="15:15">
      <c r="O147" s="122"/>
    </row>
    <row r="148" spans="15:15">
      <c r="O148" s="122"/>
    </row>
    <row r="149" spans="15:15">
      <c r="O149" s="225"/>
    </row>
  </sheetData>
  <mergeCells count="54">
    <mergeCell ref="P10:P40"/>
    <mergeCell ref="A13:B13"/>
    <mergeCell ref="A39:B39"/>
    <mergeCell ref="A40:B40"/>
    <mergeCell ref="A2:P2"/>
    <mergeCell ref="A8:A9"/>
    <mergeCell ref="B8:B9"/>
    <mergeCell ref="C8:D8"/>
    <mergeCell ref="F8:H8"/>
    <mergeCell ref="I8:K8"/>
    <mergeCell ref="O8:O9"/>
    <mergeCell ref="P8:P9"/>
    <mergeCell ref="N8:N9"/>
    <mergeCell ref="L8:M8"/>
    <mergeCell ref="A48:M48"/>
    <mergeCell ref="A54:A55"/>
    <mergeCell ref="B54:B55"/>
    <mergeCell ref="C54:D54"/>
    <mergeCell ref="F54:H54"/>
    <mergeCell ref="I54:K54"/>
    <mergeCell ref="O54:O55"/>
    <mergeCell ref="P54:P55"/>
    <mergeCell ref="P56:P86"/>
    <mergeCell ref="A59:B59"/>
    <mergeCell ref="A85:B85"/>
    <mergeCell ref="A86:B86"/>
    <mergeCell ref="N54:N55"/>
    <mergeCell ref="L54:M54"/>
    <mergeCell ref="P103:P132"/>
    <mergeCell ref="A106:B106"/>
    <mergeCell ref="A131:B131"/>
    <mergeCell ref="A132:B132"/>
    <mergeCell ref="A95:M95"/>
    <mergeCell ref="A101:A102"/>
    <mergeCell ref="B101:B102"/>
    <mergeCell ref="C101:E101"/>
    <mergeCell ref="F101:H101"/>
    <mergeCell ref="I101:K101"/>
    <mergeCell ref="O101:O102"/>
    <mergeCell ref="P101:P102"/>
    <mergeCell ref="N101:N102"/>
    <mergeCell ref="L101:M101"/>
    <mergeCell ref="Q8:Q9"/>
    <mergeCell ref="R8:R9"/>
    <mergeCell ref="S8:S9"/>
    <mergeCell ref="Q54:Q55"/>
    <mergeCell ref="R54:R55"/>
    <mergeCell ref="S54:S55"/>
    <mergeCell ref="S103:S132"/>
    <mergeCell ref="Q101:Q102"/>
    <mergeCell ref="R101:R102"/>
    <mergeCell ref="S101:S102"/>
    <mergeCell ref="S10:S40"/>
    <mergeCell ref="S56:S86"/>
  </mergeCells>
  <pageMargins left="0.4" right="0.25" top="0.45" bottom="0.17" header="0.17" footer="0.17"/>
  <pageSetup paperSize="5" scale="74" fitToHeight="0" orientation="landscape" r:id="rId1"/>
  <rowBreaks count="2" manualBreakCount="2">
    <brk id="86" max="15" man="1"/>
    <brk id="132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7"/>
  <sheetViews>
    <sheetView topLeftCell="A67" zoomScaleNormal="100" zoomScaleSheetLayoutView="100" workbookViewId="0">
      <pane xSplit="2" topLeftCell="H1" activePane="topRight" state="frozen"/>
      <selection activeCell="O8" sqref="O8:O9"/>
      <selection pane="topRight" activeCell="L51" sqref="L51:L52"/>
    </sheetView>
  </sheetViews>
  <sheetFormatPr defaultColWidth="9.140625" defaultRowHeight="15"/>
  <cols>
    <col min="1" max="1" width="10" style="214" customWidth="1"/>
    <col min="2" max="2" width="26.42578125" style="214" customWidth="1"/>
    <col min="3" max="3" width="18.7109375" style="214" customWidth="1"/>
    <col min="4" max="4" width="20.28515625" style="214" customWidth="1"/>
    <col min="5" max="5" width="6.42578125" style="214" customWidth="1"/>
    <col min="6" max="6" width="19" style="214" customWidth="1"/>
    <col min="7" max="7" width="18.85546875" style="214" customWidth="1"/>
    <col min="8" max="8" width="8.5703125" style="214" customWidth="1"/>
    <col min="9" max="10" width="19.28515625" style="214" customWidth="1"/>
    <col min="11" max="11" width="18.28515625" style="214" customWidth="1"/>
    <col min="12" max="12" width="18.85546875" style="214" customWidth="1"/>
    <col min="13" max="13" width="13.5703125" style="214" hidden="1" customWidth="1"/>
    <col min="14" max="14" width="15.42578125" style="122" customWidth="1"/>
    <col min="15" max="15" width="14.42578125" style="122" customWidth="1"/>
    <col min="16" max="16" width="13.42578125" style="214" customWidth="1"/>
    <col min="17" max="17" width="16.140625" style="214" customWidth="1"/>
    <col min="18" max="16384" width="9.140625" style="214"/>
  </cols>
  <sheetData>
    <row r="1" spans="1:17" ht="15.75" hidden="1" customHeight="1" thickBot="1">
      <c r="J1" s="169" t="s">
        <v>158</v>
      </c>
      <c r="K1" s="56"/>
      <c r="L1" s="56"/>
      <c r="P1" s="22"/>
      <c r="Q1" s="300"/>
    </row>
    <row r="2" spans="1:17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197"/>
      <c r="L2" s="1197"/>
      <c r="M2" s="22"/>
      <c r="N2" s="330"/>
      <c r="O2" s="215"/>
      <c r="P2" s="20"/>
      <c r="Q2" s="20"/>
    </row>
    <row r="3" spans="1:17" s="7" customFormat="1" ht="15.75" customHeight="1">
      <c r="A3" s="48" t="s">
        <v>42</v>
      </c>
      <c r="B3" s="57"/>
      <c r="C3" s="213"/>
      <c r="M3" s="20"/>
      <c r="N3" s="120"/>
      <c r="O3" s="152"/>
      <c r="P3" s="22"/>
      <c r="Q3" s="300"/>
    </row>
    <row r="4" spans="1:17" s="7" customFormat="1" ht="14.25" customHeight="1">
      <c r="A4" s="48" t="s">
        <v>43</v>
      </c>
      <c r="B4" s="57"/>
      <c r="C4" s="14"/>
      <c r="D4" s="211"/>
      <c r="E4" s="211"/>
      <c r="M4" s="22"/>
      <c r="N4" s="330"/>
      <c r="O4" s="152"/>
      <c r="P4" s="20"/>
      <c r="Q4" s="20"/>
    </row>
    <row r="5" spans="1:17" s="7" customFormat="1" ht="20.25" customHeight="1">
      <c r="A5" s="48" t="s">
        <v>175</v>
      </c>
      <c r="B5" s="57"/>
      <c r="C5" s="213"/>
      <c r="D5" s="213"/>
      <c r="E5" s="213"/>
      <c r="M5" s="20"/>
      <c r="N5" s="330"/>
      <c r="O5" s="330"/>
      <c r="P5" s="22"/>
      <c r="Q5" s="300"/>
    </row>
    <row r="6" spans="1:17" ht="15.75" customHeight="1">
      <c r="A6" s="1478" t="s">
        <v>18</v>
      </c>
      <c r="B6" s="1478" t="s">
        <v>7</v>
      </c>
      <c r="C6" s="1618">
        <v>2022</v>
      </c>
      <c r="D6" s="1618"/>
      <c r="E6" s="1618"/>
      <c r="F6" s="1462">
        <v>2023</v>
      </c>
      <c r="G6" s="1605"/>
      <c r="H6" s="1463"/>
      <c r="I6" s="1462">
        <v>2024</v>
      </c>
      <c r="J6" s="1463"/>
      <c r="K6" s="1478" t="s">
        <v>433</v>
      </c>
      <c r="L6" s="1478" t="s">
        <v>453</v>
      </c>
      <c r="M6" s="1639" t="s">
        <v>208</v>
      </c>
      <c r="N6" s="1446" t="s">
        <v>451</v>
      </c>
      <c r="O6" s="1446" t="s">
        <v>450</v>
      </c>
      <c r="P6" s="1447" t="s">
        <v>434</v>
      </c>
      <c r="Q6" s="20"/>
    </row>
    <row r="7" spans="1:17" ht="33" customHeight="1">
      <c r="A7" s="1459"/>
      <c r="B7" s="1459"/>
      <c r="C7" s="965" t="s">
        <v>180</v>
      </c>
      <c r="D7" s="967" t="s">
        <v>1</v>
      </c>
      <c r="E7" s="460" t="s">
        <v>139</v>
      </c>
      <c r="F7" s="966" t="s">
        <v>0</v>
      </c>
      <c r="G7" s="473" t="s">
        <v>1</v>
      </c>
      <c r="H7" s="473" t="s">
        <v>139</v>
      </c>
      <c r="I7" s="679" t="s">
        <v>0</v>
      </c>
      <c r="J7" s="1196" t="s">
        <v>1</v>
      </c>
      <c r="K7" s="1459"/>
      <c r="L7" s="1459"/>
      <c r="M7" s="1640"/>
      <c r="N7" s="1446"/>
      <c r="O7" s="1446"/>
      <c r="P7" s="1447"/>
      <c r="Q7" s="300"/>
    </row>
    <row r="8" spans="1:17" s="7" customFormat="1" ht="18" customHeight="1">
      <c r="A8" s="270">
        <v>1001</v>
      </c>
      <c r="B8" s="976" t="s">
        <v>8</v>
      </c>
      <c r="C8" s="458">
        <v>50777802</v>
      </c>
      <c r="D8" s="475">
        <v>49485215.590000004</v>
      </c>
      <c r="E8" s="475">
        <f>D8/C8*100</f>
        <v>97.454426227429067</v>
      </c>
      <c r="F8" s="475">
        <v>50068000</v>
      </c>
      <c r="G8" s="475">
        <v>50068000</v>
      </c>
      <c r="H8" s="475">
        <f>G8/F8*100</f>
        <v>100</v>
      </c>
      <c r="I8" s="475">
        <v>58000000</v>
      </c>
      <c r="J8" s="475">
        <v>58385188.689999998</v>
      </c>
      <c r="K8" s="475">
        <v>16200000</v>
      </c>
      <c r="L8" s="475">
        <v>55813000</v>
      </c>
      <c r="M8" s="1727" t="s">
        <v>199</v>
      </c>
      <c r="N8" s="1258"/>
      <c r="O8" s="1325"/>
      <c r="P8" s="1591" t="s">
        <v>199</v>
      </c>
      <c r="Q8" s="447"/>
    </row>
    <row r="9" spans="1:17" s="7" customFormat="1" ht="18" customHeight="1">
      <c r="A9" s="29">
        <v>1002</v>
      </c>
      <c r="B9" s="21" t="s">
        <v>9</v>
      </c>
      <c r="C9" s="458">
        <v>2135000</v>
      </c>
      <c r="D9" s="475">
        <v>2066970.31</v>
      </c>
      <c r="E9" s="27">
        <f t="shared" ref="E9:E39" si="0">D9/C9*100</f>
        <v>96.81359765807963</v>
      </c>
      <c r="F9" s="27">
        <v>5000000</v>
      </c>
      <c r="G9" s="27">
        <v>2560571.2799999998</v>
      </c>
      <c r="H9" s="27">
        <f t="shared" ref="H9:H39" si="1">G9/F9*100</f>
        <v>51.211425599999991</v>
      </c>
      <c r="I9" s="27">
        <v>3000000</v>
      </c>
      <c r="J9" s="27">
        <v>3179410.52</v>
      </c>
      <c r="K9" s="475">
        <v>900000</v>
      </c>
      <c r="L9" s="475">
        <v>3000000</v>
      </c>
      <c r="M9" s="1727"/>
      <c r="N9" s="1325"/>
      <c r="O9" s="1258"/>
      <c r="P9" s="1592"/>
      <c r="Q9" s="449"/>
    </row>
    <row r="10" spans="1:17" s="7" customFormat="1" ht="18" customHeight="1">
      <c r="A10" s="61">
        <v>1003</v>
      </c>
      <c r="B10" s="36" t="s">
        <v>10</v>
      </c>
      <c r="C10" s="458">
        <v>14065856</v>
      </c>
      <c r="D10" s="475">
        <v>14051187.27</v>
      </c>
      <c r="E10" s="259">
        <f t="shared" si="0"/>
        <v>99.895713918868495</v>
      </c>
      <c r="F10" s="259">
        <v>23133000</v>
      </c>
      <c r="G10" s="259">
        <v>23114968.09</v>
      </c>
      <c r="H10" s="259">
        <f t="shared" si="1"/>
        <v>99.922051139065402</v>
      </c>
      <c r="I10" s="259">
        <v>28500000</v>
      </c>
      <c r="J10" s="259">
        <v>44440753.68</v>
      </c>
      <c r="K10" s="27">
        <v>13900000</v>
      </c>
      <c r="L10" s="27">
        <v>30842000</v>
      </c>
      <c r="M10" s="1727"/>
      <c r="N10" s="1258"/>
      <c r="O10" s="1325"/>
      <c r="P10" s="1592"/>
      <c r="Q10" s="447"/>
    </row>
    <row r="11" spans="1:17" ht="24" customHeight="1" thickBot="1">
      <c r="A11" s="1703" t="s">
        <v>140</v>
      </c>
      <c r="B11" s="1704"/>
      <c r="C11" s="977">
        <f t="shared" ref="C11" si="2">SUM(C8:C10)</f>
        <v>66978658</v>
      </c>
      <c r="D11" s="160">
        <f>SUM(D8:D10)</f>
        <v>65603373.170000002</v>
      </c>
      <c r="E11" s="160">
        <f t="shared" si="0"/>
        <v>97.9466820162327</v>
      </c>
      <c r="F11" s="160">
        <f>SUM(F8:F10)</f>
        <v>78201000</v>
      </c>
      <c r="G11" s="160">
        <f>SUM(G8:G10)</f>
        <v>75743539.370000005</v>
      </c>
      <c r="H11" s="160">
        <f t="shared" si="1"/>
        <v>96.857507410391179</v>
      </c>
      <c r="I11" s="160">
        <f>SUM(I8:I10)</f>
        <v>89500000</v>
      </c>
      <c r="J11" s="160">
        <f>SUM(J8:J10)</f>
        <v>106005352.89</v>
      </c>
      <c r="K11" s="160">
        <f>SUM(K8:K10)</f>
        <v>31000000</v>
      </c>
      <c r="L11" s="160">
        <f>SUM(L8:L10)</f>
        <v>89655000</v>
      </c>
      <c r="M11" s="1727"/>
      <c r="N11" s="1319"/>
      <c r="O11" s="956"/>
      <c r="P11" s="1592"/>
      <c r="Q11" s="300"/>
    </row>
    <row r="12" spans="1:17" s="7" customFormat="1" ht="18" customHeight="1" thickTop="1">
      <c r="A12" s="79">
        <v>1101</v>
      </c>
      <c r="B12" s="37" t="s">
        <v>113</v>
      </c>
      <c r="C12" s="458">
        <v>2480000</v>
      </c>
      <c r="D12" s="476">
        <v>2479999.96</v>
      </c>
      <c r="E12" s="476">
        <f t="shared" si="0"/>
        <v>99.999998387096781</v>
      </c>
      <c r="F12" s="476">
        <v>3000000</v>
      </c>
      <c r="G12" s="476">
        <v>2999369.31</v>
      </c>
      <c r="H12" s="476">
        <f t="shared" si="1"/>
        <v>99.978977</v>
      </c>
      <c r="I12" s="476">
        <v>3200000</v>
      </c>
      <c r="J12" s="476">
        <v>3668969.5</v>
      </c>
      <c r="K12" s="476">
        <v>1500000</v>
      </c>
      <c r="L12" s="476">
        <v>3500000</v>
      </c>
      <c r="M12" s="1727"/>
      <c r="N12" s="1258"/>
      <c r="O12" s="1325"/>
      <c r="P12" s="1592"/>
      <c r="Q12" s="447"/>
    </row>
    <row r="13" spans="1:17" s="7" customFormat="1" ht="28.5">
      <c r="A13" s="29">
        <v>1201</v>
      </c>
      <c r="B13" s="21" t="s">
        <v>12</v>
      </c>
      <c r="C13" s="458">
        <v>2950000</v>
      </c>
      <c r="D13" s="27">
        <v>2949551.97</v>
      </c>
      <c r="E13" s="27">
        <f t="shared" si="0"/>
        <v>99.984812542372893</v>
      </c>
      <c r="F13" s="27">
        <v>2500000</v>
      </c>
      <c r="G13" s="27">
        <v>2347795.11</v>
      </c>
      <c r="H13" s="27">
        <f t="shared" si="1"/>
        <v>93.911804399999994</v>
      </c>
      <c r="I13" s="27">
        <v>3000000</v>
      </c>
      <c r="J13" s="27">
        <v>2992111.83</v>
      </c>
      <c r="K13" s="27">
        <v>1100000</v>
      </c>
      <c r="L13" s="27">
        <v>3000000</v>
      </c>
      <c r="M13" s="1727"/>
      <c r="N13" s="1325"/>
      <c r="O13" s="1258"/>
      <c r="P13" s="1592"/>
      <c r="Q13" s="449"/>
    </row>
    <row r="14" spans="1:17" s="7" customFormat="1" ht="18" customHeight="1">
      <c r="A14" s="29">
        <v>1202</v>
      </c>
      <c r="B14" s="21" t="s">
        <v>13</v>
      </c>
      <c r="C14" s="458">
        <v>8850000</v>
      </c>
      <c r="D14" s="27">
        <v>8775450</v>
      </c>
      <c r="E14" s="27">
        <f t="shared" si="0"/>
        <v>99.157627118644058</v>
      </c>
      <c r="F14" s="27">
        <v>7000000</v>
      </c>
      <c r="G14" s="27">
        <v>7598704.2000000002</v>
      </c>
      <c r="H14" s="27">
        <f t="shared" si="1"/>
        <v>108.55291714285715</v>
      </c>
      <c r="I14" s="27"/>
      <c r="J14" s="27">
        <v>0</v>
      </c>
      <c r="K14" s="1073"/>
      <c r="L14" s="1073"/>
      <c r="M14" s="1727"/>
      <c r="N14" s="1258"/>
      <c r="O14" s="1325"/>
      <c r="P14" s="1592"/>
      <c r="Q14" s="447"/>
    </row>
    <row r="15" spans="1:17" s="7" customFormat="1" ht="18" customHeight="1">
      <c r="A15" s="29" t="s">
        <v>394</v>
      </c>
      <c r="B15" s="21" t="s">
        <v>216</v>
      </c>
      <c r="C15" s="458"/>
      <c r="D15" s="27"/>
      <c r="E15" s="27"/>
      <c r="F15" s="27"/>
      <c r="G15" s="27"/>
      <c r="H15" s="27"/>
      <c r="I15" s="27">
        <v>816000</v>
      </c>
      <c r="J15" s="27">
        <v>532833.46</v>
      </c>
      <c r="K15" s="27">
        <v>200000</v>
      </c>
      <c r="L15" s="27">
        <v>700000</v>
      </c>
      <c r="M15" s="1727"/>
      <c r="N15" s="1325"/>
      <c r="O15" s="1258"/>
      <c r="P15" s="1592"/>
      <c r="Q15" s="447"/>
    </row>
    <row r="16" spans="1:17" s="7" customFormat="1" ht="18" customHeight="1">
      <c r="A16" s="29" t="s">
        <v>395</v>
      </c>
      <c r="B16" s="21" t="s">
        <v>202</v>
      </c>
      <c r="C16" s="458"/>
      <c r="D16" s="27"/>
      <c r="E16" s="27"/>
      <c r="F16" s="27"/>
      <c r="G16" s="27"/>
      <c r="H16" s="27"/>
      <c r="I16" s="27">
        <v>7239700</v>
      </c>
      <c r="J16" s="27">
        <v>7664213.21</v>
      </c>
      <c r="K16" s="27">
        <v>2550000</v>
      </c>
      <c r="L16" s="27">
        <v>7600000</v>
      </c>
      <c r="M16" s="1727"/>
      <c r="N16" s="1258"/>
      <c r="O16" s="1325"/>
      <c r="P16" s="1592"/>
      <c r="Q16" s="447"/>
    </row>
    <row r="17" spans="1:17" s="7" customFormat="1" ht="18" customHeight="1">
      <c r="A17" s="29" t="s">
        <v>396</v>
      </c>
      <c r="B17" s="21" t="s">
        <v>201</v>
      </c>
      <c r="C17" s="458"/>
      <c r="D17" s="27"/>
      <c r="E17" s="27"/>
      <c r="F17" s="27"/>
      <c r="G17" s="27"/>
      <c r="H17" s="27"/>
      <c r="I17" s="27">
        <v>444400</v>
      </c>
      <c r="J17" s="27">
        <v>440535</v>
      </c>
      <c r="K17" s="27">
        <v>50000</v>
      </c>
      <c r="L17" s="27">
        <v>600000</v>
      </c>
      <c r="M17" s="1727"/>
      <c r="N17" s="1325"/>
      <c r="O17" s="1258"/>
      <c r="P17" s="1592"/>
      <c r="Q17" s="447"/>
    </row>
    <row r="18" spans="1:17" s="7" customFormat="1" ht="18" customHeight="1">
      <c r="A18" s="29">
        <v>1203</v>
      </c>
      <c r="B18" s="21" t="s">
        <v>149</v>
      </c>
      <c r="C18" s="458">
        <v>100000</v>
      </c>
      <c r="D18" s="27">
        <v>99650.63</v>
      </c>
      <c r="E18" s="27">
        <f t="shared" si="0"/>
        <v>99.650630000000007</v>
      </c>
      <c r="F18" s="27"/>
      <c r="G18" s="27"/>
      <c r="H18" s="27"/>
      <c r="I18" s="27"/>
      <c r="J18" s="27">
        <v>0</v>
      </c>
      <c r="K18" s="588"/>
      <c r="L18" s="588"/>
      <c r="M18" s="1727"/>
      <c r="N18" s="1258"/>
      <c r="O18" s="1325"/>
      <c r="P18" s="1592"/>
      <c r="Q18" s="449"/>
    </row>
    <row r="19" spans="1:17" s="7" customFormat="1" ht="18" customHeight="1">
      <c r="A19" s="29">
        <v>1205</v>
      </c>
      <c r="B19" s="21" t="s">
        <v>125</v>
      </c>
      <c r="C19" s="589">
        <v>1000000</v>
      </c>
      <c r="D19" s="27">
        <v>846323.07</v>
      </c>
      <c r="E19" s="27">
        <f t="shared" si="0"/>
        <v>84.632306999999997</v>
      </c>
      <c r="F19" s="27">
        <v>1000000</v>
      </c>
      <c r="G19" s="27">
        <v>846924.29</v>
      </c>
      <c r="H19" s="27">
        <f t="shared" si="1"/>
        <v>84.692429000000004</v>
      </c>
      <c r="I19" s="27">
        <v>1000000</v>
      </c>
      <c r="J19" s="27">
        <v>758253.68</v>
      </c>
      <c r="K19" s="27">
        <v>350000</v>
      </c>
      <c r="L19" s="27">
        <v>800000</v>
      </c>
      <c r="M19" s="1727"/>
      <c r="N19" s="1325"/>
      <c r="O19" s="1258"/>
      <c r="P19" s="1592"/>
      <c r="Q19" s="447"/>
    </row>
    <row r="20" spans="1:17" s="7" customFormat="1" ht="18" customHeight="1">
      <c r="A20" s="29">
        <v>1206</v>
      </c>
      <c r="B20" s="21" t="s">
        <v>123</v>
      </c>
      <c r="C20" s="589">
        <v>0</v>
      </c>
      <c r="D20" s="27"/>
      <c r="E20" s="27"/>
      <c r="F20" s="27"/>
      <c r="G20" s="27"/>
      <c r="H20" s="27"/>
      <c r="I20" s="27"/>
      <c r="J20" s="27">
        <v>0</v>
      </c>
      <c r="K20" s="27">
        <v>0</v>
      </c>
      <c r="L20" s="27"/>
      <c r="M20" s="1727"/>
      <c r="N20" s="1258"/>
      <c r="O20" s="1325"/>
      <c r="P20" s="1592"/>
      <c r="Q20" s="449"/>
    </row>
    <row r="21" spans="1:17" s="7" customFormat="1" ht="18" customHeight="1">
      <c r="A21" s="29">
        <v>1301</v>
      </c>
      <c r="B21" s="21" t="s">
        <v>14</v>
      </c>
      <c r="C21" s="458">
        <v>7500000</v>
      </c>
      <c r="D21" s="27">
        <v>5476802.96</v>
      </c>
      <c r="E21" s="27">
        <f t="shared" si="0"/>
        <v>73.024039466666665</v>
      </c>
      <c r="F21" s="27">
        <v>3200000</v>
      </c>
      <c r="G21" s="27">
        <v>3998065.22</v>
      </c>
      <c r="H21" s="27">
        <f t="shared" si="1"/>
        <v>124.939538125</v>
      </c>
      <c r="I21" s="27">
        <v>4500000</v>
      </c>
      <c r="J21" s="27">
        <v>5960118.2199999997</v>
      </c>
      <c r="K21" s="478">
        <v>2015000</v>
      </c>
      <c r="L21" s="478">
        <v>8000000</v>
      </c>
      <c r="M21" s="1727"/>
      <c r="N21" s="1325"/>
      <c r="O21" s="1258"/>
      <c r="P21" s="1592"/>
      <c r="Q21" s="447"/>
    </row>
    <row r="22" spans="1:17" s="7" customFormat="1" ht="18" customHeight="1">
      <c r="A22" s="29">
        <v>1302</v>
      </c>
      <c r="B22" s="21" t="s">
        <v>124</v>
      </c>
      <c r="C22" s="589">
        <v>300000</v>
      </c>
      <c r="D22" s="27">
        <v>283944.65999999997</v>
      </c>
      <c r="E22" s="27">
        <f t="shared" si="0"/>
        <v>94.648219999999995</v>
      </c>
      <c r="F22" s="27">
        <v>1000000</v>
      </c>
      <c r="G22" s="27">
        <v>913332.5</v>
      </c>
      <c r="H22" s="27">
        <f t="shared" si="1"/>
        <v>91.333249999999992</v>
      </c>
      <c r="I22" s="27">
        <v>1000000</v>
      </c>
      <c r="J22" s="27">
        <v>532572.30000000005</v>
      </c>
      <c r="K22" s="27">
        <v>400000</v>
      </c>
      <c r="L22" s="27">
        <v>2000000</v>
      </c>
      <c r="M22" s="1727"/>
      <c r="N22" s="1258"/>
      <c r="O22" s="1325"/>
      <c r="P22" s="1592"/>
      <c r="Q22" s="449"/>
    </row>
    <row r="23" spans="1:17" s="7" customFormat="1" ht="18" customHeight="1">
      <c r="A23" s="29">
        <v>1303</v>
      </c>
      <c r="B23" s="21" t="s">
        <v>110</v>
      </c>
      <c r="C23" s="458">
        <v>1515000</v>
      </c>
      <c r="D23" s="27">
        <v>1395860.13</v>
      </c>
      <c r="E23" s="27">
        <f t="shared" si="0"/>
        <v>92.135982178217816</v>
      </c>
      <c r="F23" s="27">
        <v>1000000</v>
      </c>
      <c r="G23" s="27">
        <v>793977.75</v>
      </c>
      <c r="H23" s="27">
        <f t="shared" si="1"/>
        <v>79.39777500000001</v>
      </c>
      <c r="I23" s="27">
        <v>1300000</v>
      </c>
      <c r="J23" s="27">
        <v>597949.25</v>
      </c>
      <c r="K23" s="27">
        <v>400000</v>
      </c>
      <c r="L23" s="27">
        <v>1500000</v>
      </c>
      <c r="M23" s="1727"/>
      <c r="N23" s="1325"/>
      <c r="O23" s="1258"/>
      <c r="P23" s="1592"/>
      <c r="Q23" s="447"/>
    </row>
    <row r="24" spans="1:17" s="7" customFormat="1" ht="18" customHeight="1">
      <c r="A24" s="29">
        <v>1304</v>
      </c>
      <c r="B24" s="21" t="s">
        <v>17</v>
      </c>
      <c r="C24" s="589">
        <v>0</v>
      </c>
      <c r="D24" s="27"/>
      <c r="E24" s="27"/>
      <c r="F24" s="27">
        <v>600000</v>
      </c>
      <c r="G24" s="27">
        <v>567081</v>
      </c>
      <c r="H24" s="27">
        <f t="shared" si="1"/>
        <v>94.513499999999993</v>
      </c>
      <c r="I24" s="27">
        <v>200000</v>
      </c>
      <c r="J24" s="27">
        <v>113205</v>
      </c>
      <c r="K24" s="290">
        <v>150000</v>
      </c>
      <c r="L24" s="290">
        <v>300000</v>
      </c>
      <c r="M24" s="1727"/>
      <c r="N24" s="1258"/>
      <c r="O24" s="1325"/>
      <c r="P24" s="1592"/>
      <c r="Q24" s="449"/>
    </row>
    <row r="25" spans="1:17" s="7" customFormat="1" ht="18" customHeight="1">
      <c r="A25" s="29">
        <v>1401</v>
      </c>
      <c r="B25" s="21" t="s">
        <v>128</v>
      </c>
      <c r="C25" s="458">
        <v>250000</v>
      </c>
      <c r="D25" s="27">
        <v>207800</v>
      </c>
      <c r="E25" s="27">
        <f t="shared" si="0"/>
        <v>83.12</v>
      </c>
      <c r="F25" s="27">
        <v>500000</v>
      </c>
      <c r="G25" s="27">
        <v>123457</v>
      </c>
      <c r="H25" s="27">
        <f t="shared" si="1"/>
        <v>24.691399999999998</v>
      </c>
      <c r="I25" s="27">
        <v>300000</v>
      </c>
      <c r="J25" s="27">
        <v>116480.53</v>
      </c>
      <c r="K25" s="27">
        <v>50000</v>
      </c>
      <c r="L25" s="27">
        <v>200000</v>
      </c>
      <c r="M25" s="1727"/>
      <c r="N25" s="1325"/>
      <c r="O25" s="1258"/>
      <c r="P25" s="1592"/>
      <c r="Q25" s="447"/>
    </row>
    <row r="26" spans="1:17" s="7" customFormat="1" ht="18" customHeight="1">
      <c r="A26" s="29">
        <v>1402</v>
      </c>
      <c r="B26" s="21" t="s">
        <v>118</v>
      </c>
      <c r="C26" s="458">
        <v>1000000</v>
      </c>
      <c r="D26" s="27">
        <v>970928.63</v>
      </c>
      <c r="E26" s="27">
        <f t="shared" si="0"/>
        <v>97.092862999999994</v>
      </c>
      <c r="F26" s="27">
        <v>900000</v>
      </c>
      <c r="G26" s="27">
        <v>992200.11</v>
      </c>
      <c r="H26" s="27">
        <f t="shared" si="1"/>
        <v>110.24445666666666</v>
      </c>
      <c r="I26" s="27">
        <v>1200000</v>
      </c>
      <c r="J26" s="27">
        <v>1078705.48</v>
      </c>
      <c r="K26" s="27">
        <v>300000</v>
      </c>
      <c r="L26" s="27">
        <v>1100000</v>
      </c>
      <c r="M26" s="1727"/>
      <c r="N26" s="1258"/>
      <c r="O26" s="1325"/>
      <c r="P26" s="1592"/>
      <c r="Q26" s="449"/>
    </row>
    <row r="27" spans="1:17" s="7" customFormat="1" ht="18" customHeight="1">
      <c r="A27" s="29">
        <v>1403</v>
      </c>
      <c r="B27" s="21" t="s">
        <v>119</v>
      </c>
      <c r="C27" s="589">
        <v>0</v>
      </c>
      <c r="D27" s="27"/>
      <c r="E27" s="27"/>
      <c r="F27" s="27">
        <v>500000</v>
      </c>
      <c r="G27" s="27">
        <v>296426.62</v>
      </c>
      <c r="H27" s="27">
        <f t="shared" si="1"/>
        <v>59.285323999999996</v>
      </c>
      <c r="I27" s="27">
        <v>400000</v>
      </c>
      <c r="J27" s="27">
        <v>299352.51</v>
      </c>
      <c r="K27" s="27">
        <v>150000</v>
      </c>
      <c r="L27" s="27">
        <v>400000</v>
      </c>
      <c r="M27" s="1727"/>
      <c r="N27" s="1325"/>
      <c r="O27" s="1258"/>
      <c r="P27" s="1592"/>
      <c r="Q27" s="447"/>
    </row>
    <row r="28" spans="1:17" s="7" customFormat="1" ht="28.5">
      <c r="A28" s="29">
        <v>1404</v>
      </c>
      <c r="B28" s="21" t="s">
        <v>120</v>
      </c>
      <c r="C28" s="458">
        <v>2350000</v>
      </c>
      <c r="D28" s="27">
        <v>2260275.29</v>
      </c>
      <c r="E28" s="27">
        <f t="shared" si="0"/>
        <v>96.181927234042547</v>
      </c>
      <c r="F28" s="27">
        <v>2185000</v>
      </c>
      <c r="G28" s="27">
        <v>2148310.15</v>
      </c>
      <c r="H28" s="27">
        <f t="shared" si="1"/>
        <v>98.320830663615553</v>
      </c>
      <c r="I28" s="27">
        <v>3000000</v>
      </c>
      <c r="J28" s="27">
        <v>3859086.67</v>
      </c>
      <c r="K28" s="27">
        <v>1500000</v>
      </c>
      <c r="L28" s="27">
        <v>4000000</v>
      </c>
      <c r="M28" s="1727"/>
      <c r="N28" s="1258"/>
      <c r="O28" s="1325"/>
      <c r="P28" s="1592"/>
      <c r="Q28" s="449"/>
    </row>
    <row r="29" spans="1:17" s="7" customFormat="1" ht="18" customHeight="1">
      <c r="A29" s="29">
        <v>1408</v>
      </c>
      <c r="B29" s="21" t="s">
        <v>143</v>
      </c>
      <c r="C29" s="589">
        <v>0</v>
      </c>
      <c r="D29" s="27"/>
      <c r="E29" s="27"/>
      <c r="F29" s="27"/>
      <c r="G29" s="27"/>
      <c r="H29" s="27"/>
      <c r="I29" s="27"/>
      <c r="J29" s="27">
        <v>0</v>
      </c>
      <c r="K29" s="27">
        <v>0</v>
      </c>
      <c r="L29" s="27"/>
      <c r="M29" s="1727"/>
      <c r="N29" s="1325"/>
      <c r="O29" s="1258"/>
      <c r="P29" s="1592"/>
      <c r="Q29" s="447"/>
    </row>
    <row r="30" spans="1:17" s="7" customFormat="1" ht="13.5" customHeight="1">
      <c r="A30" s="29">
        <v>1409</v>
      </c>
      <c r="B30" s="21" t="s">
        <v>17</v>
      </c>
      <c r="C30" s="458">
        <v>1650000</v>
      </c>
      <c r="D30" s="27">
        <v>1640255.1</v>
      </c>
      <c r="E30" s="27">
        <f t="shared" si="0"/>
        <v>99.409400000000005</v>
      </c>
      <c r="F30" s="27">
        <v>2500000</v>
      </c>
      <c r="G30" s="27">
        <v>1981263.52</v>
      </c>
      <c r="H30" s="27">
        <f t="shared" si="1"/>
        <v>79.250540799999996</v>
      </c>
      <c r="I30" s="27"/>
      <c r="J30" s="27">
        <v>0</v>
      </c>
      <c r="K30" s="1073"/>
      <c r="L30" s="1073"/>
      <c r="M30" s="1727"/>
      <c r="N30" s="1258"/>
      <c r="O30" s="1325"/>
      <c r="P30" s="1592"/>
      <c r="Q30" s="449"/>
    </row>
    <row r="31" spans="1:17" s="7" customFormat="1" ht="28.5">
      <c r="A31" s="29" t="s">
        <v>391</v>
      </c>
      <c r="B31" s="21" t="s">
        <v>211</v>
      </c>
      <c r="C31" s="458"/>
      <c r="D31" s="27"/>
      <c r="E31" s="27"/>
      <c r="F31" s="27"/>
      <c r="G31" s="27"/>
      <c r="H31" s="27"/>
      <c r="I31" s="27">
        <v>560000</v>
      </c>
      <c r="J31" s="27">
        <v>548403.21</v>
      </c>
      <c r="K31" s="27">
        <v>200000</v>
      </c>
      <c r="L31" s="27">
        <v>700000</v>
      </c>
      <c r="M31" s="1727"/>
      <c r="N31" s="1325"/>
      <c r="O31" s="1258"/>
      <c r="P31" s="1592"/>
      <c r="Q31" s="449"/>
    </row>
    <row r="32" spans="1:17" s="7" customFormat="1" ht="18" customHeight="1">
      <c r="A32" s="29" t="s">
        <v>392</v>
      </c>
      <c r="B32" s="21" t="s">
        <v>212</v>
      </c>
      <c r="C32" s="458"/>
      <c r="D32" s="27"/>
      <c r="E32" s="27"/>
      <c r="F32" s="27"/>
      <c r="G32" s="27"/>
      <c r="H32" s="27"/>
      <c r="I32" s="27">
        <v>200000</v>
      </c>
      <c r="J32" s="27">
        <v>93484.2</v>
      </c>
      <c r="K32" s="27">
        <v>120000</v>
      </c>
      <c r="L32" s="27">
        <v>200000</v>
      </c>
      <c r="M32" s="1727"/>
      <c r="N32" s="1258"/>
      <c r="O32" s="1325"/>
      <c r="P32" s="1592"/>
      <c r="Q32" s="449"/>
    </row>
    <row r="33" spans="1:17" s="7" customFormat="1" ht="18" customHeight="1">
      <c r="A33" s="29" t="s">
        <v>393</v>
      </c>
      <c r="B33" s="21" t="s">
        <v>207</v>
      </c>
      <c r="C33" s="449"/>
      <c r="D33" s="27"/>
      <c r="E33" s="27"/>
      <c r="F33" s="27"/>
      <c r="G33" s="27"/>
      <c r="H33" s="27"/>
      <c r="I33" s="27">
        <v>1240000</v>
      </c>
      <c r="J33" s="27">
        <v>1611208.93</v>
      </c>
      <c r="K33" s="27">
        <v>200000</v>
      </c>
      <c r="L33" s="27">
        <v>1800000</v>
      </c>
      <c r="M33" s="1727"/>
      <c r="N33" s="1325"/>
      <c r="O33" s="1258"/>
      <c r="P33" s="1592"/>
      <c r="Q33" s="449"/>
    </row>
    <row r="34" spans="1:17" s="7" customFormat="1" ht="35.25" customHeight="1">
      <c r="A34" s="29">
        <v>1506</v>
      </c>
      <c r="B34" s="21" t="s">
        <v>134</v>
      </c>
      <c r="C34" s="27">
        <v>1400000</v>
      </c>
      <c r="D34" s="27">
        <v>1251961.68</v>
      </c>
      <c r="E34" s="27">
        <f t="shared" si="0"/>
        <v>89.425834285714274</v>
      </c>
      <c r="F34" s="27">
        <v>1125000</v>
      </c>
      <c r="G34" s="27">
        <v>842939.26</v>
      </c>
      <c r="H34" s="27">
        <f t="shared" si="1"/>
        <v>74.92793422222222</v>
      </c>
      <c r="I34" s="27">
        <v>1000000</v>
      </c>
      <c r="J34" s="27">
        <v>640038.99</v>
      </c>
      <c r="K34" s="27">
        <v>240000</v>
      </c>
      <c r="L34" s="27">
        <v>750000</v>
      </c>
      <c r="M34" s="1727"/>
      <c r="N34" s="1258"/>
      <c r="O34" s="1325"/>
      <c r="P34" s="1592"/>
      <c r="Q34" s="447"/>
    </row>
    <row r="35" spans="1:17" s="7" customFormat="1" ht="18" customHeight="1">
      <c r="A35" s="29">
        <v>1701</v>
      </c>
      <c r="B35" s="21" t="s">
        <v>126</v>
      </c>
      <c r="C35" s="27"/>
      <c r="D35" s="27"/>
      <c r="E35" s="27"/>
      <c r="F35" s="27">
        <v>50000</v>
      </c>
      <c r="G35" s="27"/>
      <c r="H35" s="27">
        <f t="shared" si="1"/>
        <v>0</v>
      </c>
      <c r="I35" s="27">
        <v>1000</v>
      </c>
      <c r="J35" s="27">
        <v>0</v>
      </c>
      <c r="K35" s="27">
        <v>0</v>
      </c>
      <c r="L35" s="27">
        <v>1000</v>
      </c>
      <c r="M35" s="1727"/>
      <c r="N35" s="1325"/>
      <c r="O35" s="1258"/>
      <c r="P35" s="1592"/>
      <c r="Q35" s="449"/>
    </row>
    <row r="36" spans="1:17" s="7" customFormat="1" ht="18" customHeight="1">
      <c r="A36" s="61">
        <v>1702</v>
      </c>
      <c r="B36" s="21" t="s">
        <v>135</v>
      </c>
      <c r="C36" s="259">
        <v>100000</v>
      </c>
      <c r="D36" s="259">
        <v>66688.91</v>
      </c>
      <c r="E36" s="259">
        <f t="shared" si="0"/>
        <v>66.688910000000007</v>
      </c>
      <c r="F36" s="259">
        <v>100000</v>
      </c>
      <c r="G36" s="259">
        <v>99754.06</v>
      </c>
      <c r="H36" s="259">
        <f t="shared" si="1"/>
        <v>99.754059999999996</v>
      </c>
      <c r="I36" s="259">
        <v>1800000</v>
      </c>
      <c r="J36" s="259">
        <v>160307</v>
      </c>
      <c r="K36" s="1073"/>
      <c r="L36" s="1073"/>
      <c r="M36" s="1727"/>
      <c r="N36" s="1258"/>
      <c r="O36" s="1325"/>
      <c r="P36" s="1592"/>
      <c r="Q36" s="447"/>
    </row>
    <row r="37" spans="1:17" s="7" customFormat="1" ht="30" customHeight="1">
      <c r="A37" s="488">
        <v>1703</v>
      </c>
      <c r="B37" s="54" t="s">
        <v>142</v>
      </c>
      <c r="C37" s="478"/>
      <c r="D37" s="478"/>
      <c r="E37" s="478"/>
      <c r="F37" s="478"/>
      <c r="G37" s="478"/>
      <c r="H37" s="478"/>
      <c r="I37" s="478"/>
      <c r="J37" s="478">
        <v>0</v>
      </c>
      <c r="K37" s="290">
        <v>10000</v>
      </c>
      <c r="L37" s="27">
        <v>50000</v>
      </c>
      <c r="M37" s="1727"/>
      <c r="N37" s="1258"/>
      <c r="O37" s="1325"/>
      <c r="P37" s="1592"/>
      <c r="Q37" s="447"/>
    </row>
    <row r="38" spans="1:17" ht="24" customHeight="1">
      <c r="A38" s="1682" t="s">
        <v>141</v>
      </c>
      <c r="B38" s="1682"/>
      <c r="C38" s="949">
        <f>SUM(C12:C36)</f>
        <v>31445000</v>
      </c>
      <c r="D38" s="949">
        <f>SUM(D12:D36)</f>
        <v>28705492.989999998</v>
      </c>
      <c r="E38" s="949">
        <f t="shared" si="0"/>
        <v>91.28794081730004</v>
      </c>
      <c r="F38" s="949">
        <f>SUM(F12:F36)</f>
        <v>27160000</v>
      </c>
      <c r="G38" s="949">
        <f>SUM(G12:G36)</f>
        <v>26549600.099999998</v>
      </c>
      <c r="H38" s="949">
        <f t="shared" si="1"/>
        <v>97.752577687776139</v>
      </c>
      <c r="I38" s="949">
        <f>SUM(I12:I36)</f>
        <v>32401100</v>
      </c>
      <c r="J38" s="949">
        <f>SUM(J12:J36)</f>
        <v>31667828.969999999</v>
      </c>
      <c r="K38" s="949">
        <f>SUM(K12:K37)</f>
        <v>11485000</v>
      </c>
      <c r="L38" s="949">
        <f>SUM(L12:L37)</f>
        <v>37201000</v>
      </c>
      <c r="M38" s="1727"/>
      <c r="N38" s="1319"/>
      <c r="O38" s="956"/>
      <c r="P38" s="1592"/>
      <c r="Q38" s="300"/>
    </row>
    <row r="39" spans="1:17" ht="24" customHeight="1" thickBot="1">
      <c r="A39" s="1627" t="s">
        <v>2</v>
      </c>
      <c r="B39" s="1628"/>
      <c r="C39" s="52">
        <f>C38+C11</f>
        <v>98423658</v>
      </c>
      <c r="D39" s="52">
        <f>D38+D11</f>
        <v>94308866.159999996</v>
      </c>
      <c r="E39" s="52">
        <f t="shared" si="0"/>
        <v>95.819306126581878</v>
      </c>
      <c r="F39" s="52">
        <f>F38+F11</f>
        <v>105361000</v>
      </c>
      <c r="G39" s="52">
        <f>G38+G11</f>
        <v>102293139.47</v>
      </c>
      <c r="H39" s="52">
        <f t="shared" si="1"/>
        <v>97.088238978369603</v>
      </c>
      <c r="I39" s="52">
        <f>I38+I11</f>
        <v>121901100</v>
      </c>
      <c r="J39" s="52">
        <f>J38+J11</f>
        <v>137673181.86000001</v>
      </c>
      <c r="K39" s="52">
        <f>K38+K11</f>
        <v>42485000</v>
      </c>
      <c r="L39" s="52">
        <f>L38+L11</f>
        <v>126856000</v>
      </c>
      <c r="M39" s="1727"/>
      <c r="N39" s="956"/>
      <c r="O39" s="1319"/>
      <c r="P39" s="1593"/>
      <c r="Q39" s="20"/>
    </row>
    <row r="40" spans="1:17" ht="11.25" customHeight="1" thickTop="1">
      <c r="A40" s="138"/>
      <c r="B40" s="138"/>
      <c r="C40" s="130"/>
      <c r="D40" s="130"/>
      <c r="E40" s="130"/>
      <c r="F40" s="130"/>
      <c r="G40" s="130"/>
      <c r="H40" s="130"/>
      <c r="I40" s="130"/>
      <c r="J40" s="139"/>
      <c r="K40" s="130"/>
      <c r="L40" s="130"/>
      <c r="M40" s="20"/>
      <c r="N40" s="330"/>
      <c r="O40" s="120"/>
      <c r="P40" s="330"/>
      <c r="Q40" s="300"/>
    </row>
    <row r="41" spans="1:17" s="166" customFormat="1" ht="15.75" customHeight="1">
      <c r="A41" s="16"/>
      <c r="B41" s="16" t="s">
        <v>190</v>
      </c>
      <c r="C41" s="136" t="s">
        <v>193</v>
      </c>
      <c r="D41" s="136"/>
      <c r="E41" s="136"/>
      <c r="F41" s="16"/>
      <c r="G41" s="16"/>
      <c r="H41" s="16"/>
      <c r="I41" s="16"/>
      <c r="J41" s="16"/>
      <c r="K41" s="180"/>
      <c r="L41" s="180"/>
      <c r="M41" s="22"/>
      <c r="N41" s="120"/>
      <c r="O41" s="330"/>
      <c r="P41" s="120"/>
      <c r="Q41" s="20"/>
    </row>
    <row r="42" spans="1:17" s="166" customFormat="1" ht="15.75" customHeight="1">
      <c r="B42" s="165" t="s">
        <v>191</v>
      </c>
      <c r="C42" s="181"/>
      <c r="D42" s="181" t="s">
        <v>192</v>
      </c>
      <c r="E42" s="181"/>
      <c r="F42" s="221"/>
      <c r="G42" s="221"/>
      <c r="H42" s="221"/>
      <c r="I42" s="221"/>
      <c r="J42" s="221"/>
      <c r="K42" s="212"/>
      <c r="L42" s="212"/>
      <c r="M42" s="20"/>
      <c r="N42" s="330"/>
      <c r="O42" s="120"/>
      <c r="P42" s="330"/>
      <c r="Q42" s="300"/>
    </row>
    <row r="43" spans="1:17" s="166" customFormat="1" ht="15.75" customHeight="1">
      <c r="A43" s="165"/>
      <c r="B43" s="165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22"/>
      <c r="N43" s="330"/>
      <c r="O43" s="330"/>
      <c r="P43" s="167"/>
    </row>
    <row r="44" spans="1:17" s="166" customFormat="1" ht="15.75">
      <c r="A44" s="165"/>
      <c r="B44" s="165" t="s">
        <v>160</v>
      </c>
      <c r="C44" s="147" t="s">
        <v>161</v>
      </c>
      <c r="D44" s="147"/>
      <c r="E44" s="147"/>
      <c r="F44" s="147"/>
      <c r="G44" s="147"/>
      <c r="H44" s="147"/>
      <c r="I44" s="147"/>
      <c r="J44" s="147" t="s">
        <v>188</v>
      </c>
      <c r="K44" s="212"/>
      <c r="L44" s="212"/>
      <c r="M44" s="20"/>
      <c r="N44" s="120"/>
      <c r="O44" s="120"/>
      <c r="P44" s="167"/>
    </row>
    <row r="45" spans="1:17" s="7" customFormat="1" ht="15.75">
      <c r="A45" s="9"/>
      <c r="B45" s="165"/>
      <c r="C45" s="147"/>
      <c r="D45" s="147"/>
      <c r="E45" s="147"/>
      <c r="F45" s="212"/>
      <c r="G45" s="212"/>
      <c r="H45" s="212"/>
      <c r="I45" s="212"/>
      <c r="J45" s="212"/>
      <c r="K45" s="212"/>
      <c r="L45" s="212"/>
      <c r="M45" s="22"/>
      <c r="N45" s="330"/>
      <c r="O45" s="122"/>
      <c r="P45" s="213"/>
      <c r="Q45" s="213"/>
    </row>
    <row r="46" spans="1:17" s="7" customFormat="1">
      <c r="C46" s="56"/>
      <c r="J46" s="1280" t="s">
        <v>158</v>
      </c>
      <c r="K46" s="140"/>
      <c r="L46" s="140"/>
      <c r="N46" s="152"/>
      <c r="O46" s="122"/>
    </row>
    <row r="47" spans="1:17" s="7" customFormat="1" ht="16.5" customHeight="1">
      <c r="A47" s="1464" t="s">
        <v>445</v>
      </c>
      <c r="B47" s="1464"/>
      <c r="C47" s="1464"/>
      <c r="D47" s="1464"/>
      <c r="E47" s="1464"/>
      <c r="F47" s="1464"/>
      <c r="G47" s="1464"/>
      <c r="H47" s="1464"/>
      <c r="I47" s="1464"/>
      <c r="J47" s="1464"/>
      <c r="K47" s="1197"/>
      <c r="L47" s="1197"/>
      <c r="M47" s="152"/>
      <c r="N47" s="215"/>
      <c r="O47" s="215"/>
      <c r="P47" s="22"/>
      <c r="Q47" s="300"/>
    </row>
    <row r="48" spans="1:17" s="7" customFormat="1" ht="15.75" customHeight="1">
      <c r="A48" s="48" t="s">
        <v>42</v>
      </c>
      <c r="B48" s="57"/>
      <c r="C48" s="213"/>
      <c r="M48" s="22"/>
      <c r="N48" s="330"/>
      <c r="O48" s="122"/>
      <c r="P48" s="20"/>
      <c r="Q48" s="20"/>
    </row>
    <row r="49" spans="1:17" s="7" customFormat="1" ht="18">
      <c r="A49" s="48" t="s">
        <v>43</v>
      </c>
      <c r="B49" s="57"/>
      <c r="C49" s="14"/>
      <c r="D49" s="211"/>
      <c r="E49" s="211"/>
      <c r="M49" s="20"/>
      <c r="N49" s="120"/>
      <c r="O49" s="122"/>
      <c r="P49" s="22"/>
      <c r="Q49" s="300"/>
    </row>
    <row r="50" spans="1:17" s="7" customFormat="1" ht="18">
      <c r="A50" s="48" t="s">
        <v>176</v>
      </c>
      <c r="B50" s="57"/>
      <c r="C50" s="213"/>
      <c r="D50" s="213"/>
      <c r="E50" s="213"/>
      <c r="M50" s="22"/>
      <c r="N50" s="330"/>
      <c r="O50" s="330"/>
      <c r="P50" s="20"/>
      <c r="Q50" s="20"/>
    </row>
    <row r="51" spans="1:17" ht="15.75" customHeight="1">
      <c r="A51" s="1478" t="s">
        <v>18</v>
      </c>
      <c r="B51" s="1478" t="s">
        <v>7</v>
      </c>
      <c r="C51" s="1618">
        <v>2022</v>
      </c>
      <c r="D51" s="1618"/>
      <c r="E51" s="1618"/>
      <c r="F51" s="1462">
        <v>2023</v>
      </c>
      <c r="G51" s="1605"/>
      <c r="H51" s="1463"/>
      <c r="I51" s="1462">
        <v>2024</v>
      </c>
      <c r="J51" s="1463"/>
      <c r="K51" s="1478" t="s">
        <v>433</v>
      </c>
      <c r="L51" s="1478" t="s">
        <v>452</v>
      </c>
      <c r="M51" s="1639" t="s">
        <v>208</v>
      </c>
      <c r="N51" s="1446" t="s">
        <v>451</v>
      </c>
      <c r="O51" s="1446" t="s">
        <v>450</v>
      </c>
      <c r="P51" s="1447" t="s">
        <v>434</v>
      </c>
      <c r="Q51" s="300"/>
    </row>
    <row r="52" spans="1:17" ht="33" customHeight="1">
      <c r="A52" s="1459"/>
      <c r="B52" s="1459"/>
      <c r="C52" s="965" t="s">
        <v>180</v>
      </c>
      <c r="D52" s="967" t="s">
        <v>1</v>
      </c>
      <c r="E52" s="460" t="s">
        <v>139</v>
      </c>
      <c r="F52" s="966" t="s">
        <v>0</v>
      </c>
      <c r="G52" s="473" t="s">
        <v>1</v>
      </c>
      <c r="H52" s="473" t="s">
        <v>139</v>
      </c>
      <c r="I52" s="679" t="s">
        <v>0</v>
      </c>
      <c r="J52" s="1196" t="s">
        <v>1</v>
      </c>
      <c r="K52" s="1459"/>
      <c r="L52" s="1459"/>
      <c r="M52" s="1640"/>
      <c r="N52" s="1446"/>
      <c r="O52" s="1446"/>
      <c r="P52" s="1553"/>
      <c r="Q52" s="20"/>
    </row>
    <row r="53" spans="1:17" s="7" customFormat="1" ht="18" customHeight="1">
      <c r="A53" s="270">
        <v>1001</v>
      </c>
      <c r="B53" s="976" t="s">
        <v>8</v>
      </c>
      <c r="C53" s="449">
        <v>94754798</v>
      </c>
      <c r="D53" s="475">
        <v>85296342.780000001</v>
      </c>
      <c r="E53" s="475">
        <f>D53/C53*100</f>
        <v>90.017966984637553</v>
      </c>
      <c r="F53" s="475">
        <v>88141000</v>
      </c>
      <c r="G53" s="475">
        <v>79562299.890000001</v>
      </c>
      <c r="H53" s="475">
        <f>G53/F53*100</f>
        <v>90.267071952893659</v>
      </c>
      <c r="I53" s="475">
        <v>77000000</v>
      </c>
      <c r="J53" s="475">
        <v>70582685.629999995</v>
      </c>
      <c r="K53" s="475">
        <v>28800000</v>
      </c>
      <c r="L53" s="475">
        <v>101352000</v>
      </c>
      <c r="M53" s="1724" t="s">
        <v>199</v>
      </c>
      <c r="N53" s="442"/>
      <c r="O53" s="1380"/>
      <c r="P53" s="1670" t="s">
        <v>199</v>
      </c>
      <c r="Q53" s="449"/>
    </row>
    <row r="54" spans="1:17" s="7" customFormat="1" ht="16.5" customHeight="1">
      <c r="A54" s="29">
        <v>1002</v>
      </c>
      <c r="B54" s="21" t="s">
        <v>9</v>
      </c>
      <c r="C54" s="449">
        <v>3925000</v>
      </c>
      <c r="D54" s="27">
        <v>3858304.9</v>
      </c>
      <c r="E54" s="27">
        <f t="shared" ref="E54:E80" si="3">D54/C54*100</f>
        <v>98.300761783439484</v>
      </c>
      <c r="F54" s="27">
        <v>3750000</v>
      </c>
      <c r="G54" s="27">
        <v>2939236.52</v>
      </c>
      <c r="H54" s="27">
        <f t="shared" ref="H54:H80" si="4">G54/F54*100</f>
        <v>78.379640533333344</v>
      </c>
      <c r="I54" s="27">
        <v>4000000</v>
      </c>
      <c r="J54" s="27">
        <v>3030823.88</v>
      </c>
      <c r="K54" s="27">
        <v>1100000</v>
      </c>
      <c r="L54" s="27">
        <v>3000000</v>
      </c>
      <c r="M54" s="1725"/>
      <c r="N54" s="442"/>
      <c r="O54" s="1379"/>
      <c r="P54" s="1670"/>
      <c r="Q54" s="447"/>
    </row>
    <row r="55" spans="1:17" s="7" customFormat="1" ht="14.25" customHeight="1">
      <c r="A55" s="61">
        <v>1003</v>
      </c>
      <c r="B55" s="36" t="s">
        <v>10</v>
      </c>
      <c r="C55" s="449">
        <v>52255664</v>
      </c>
      <c r="D55" s="259">
        <v>50297530.909999996</v>
      </c>
      <c r="E55" s="259">
        <f t="shared" si="3"/>
        <v>96.252783066731283</v>
      </c>
      <c r="F55" s="259">
        <v>42453000</v>
      </c>
      <c r="G55" s="259">
        <v>39299045.719999999</v>
      </c>
      <c r="H55" s="259">
        <f t="shared" si="4"/>
        <v>92.570715190917014</v>
      </c>
      <c r="I55" s="259">
        <v>38000000</v>
      </c>
      <c r="J55" s="259">
        <v>53970509.899999999</v>
      </c>
      <c r="K55" s="259">
        <v>26900000</v>
      </c>
      <c r="L55" s="259">
        <v>58657000</v>
      </c>
      <c r="M55" s="1725"/>
      <c r="N55" s="442"/>
      <c r="O55" s="1380"/>
      <c r="P55" s="1670"/>
      <c r="Q55" s="449"/>
    </row>
    <row r="56" spans="1:17" ht="17.25" customHeight="1" thickBot="1">
      <c r="A56" s="1703" t="s">
        <v>140</v>
      </c>
      <c r="B56" s="1704"/>
      <c r="C56" s="160">
        <f t="shared" ref="C56" si="5">SUM(C53:C55)</f>
        <v>150935462</v>
      </c>
      <c r="D56" s="160">
        <f>SUM(D53:D55)</f>
        <v>139452178.59</v>
      </c>
      <c r="E56" s="160">
        <f t="shared" si="3"/>
        <v>92.391924828109651</v>
      </c>
      <c r="F56" s="160">
        <f>SUM(F53:F55)</f>
        <v>134344000</v>
      </c>
      <c r="G56" s="160">
        <f>SUM(G53:G55)</f>
        <v>121800582.13</v>
      </c>
      <c r="H56" s="160">
        <f t="shared" si="4"/>
        <v>90.663209469719519</v>
      </c>
      <c r="I56" s="160">
        <f>SUM(I53:I55)</f>
        <v>119000000</v>
      </c>
      <c r="J56" s="160">
        <f>SUM(J53:J55)</f>
        <v>127584019.41</v>
      </c>
      <c r="K56" s="160">
        <f>SUM(K53:K55)</f>
        <v>56800000</v>
      </c>
      <c r="L56" s="160">
        <f>SUM(L53:L55)</f>
        <v>163009000</v>
      </c>
      <c r="M56" s="1725"/>
      <c r="N56" s="1366"/>
      <c r="O56" s="1382"/>
      <c r="P56" s="1670"/>
      <c r="Q56" s="20"/>
    </row>
    <row r="57" spans="1:17" s="7" customFormat="1" ht="18" customHeight="1" thickTop="1">
      <c r="A57" s="79">
        <v>1101</v>
      </c>
      <c r="B57" s="37" t="s">
        <v>113</v>
      </c>
      <c r="C57" s="449">
        <v>4260000</v>
      </c>
      <c r="D57" s="476">
        <v>4242354.34</v>
      </c>
      <c r="E57" s="476">
        <f t="shared" si="3"/>
        <v>99.585782629107982</v>
      </c>
      <c r="F57" s="476">
        <v>4000000</v>
      </c>
      <c r="G57" s="476">
        <v>5137014.28</v>
      </c>
      <c r="H57" s="476">
        <f t="shared" si="4"/>
        <v>128.42535699999999</v>
      </c>
      <c r="I57" s="476">
        <v>5000000</v>
      </c>
      <c r="J57" s="476">
        <v>5098520.66</v>
      </c>
      <c r="K57" s="476">
        <v>2600000</v>
      </c>
      <c r="L57" s="476">
        <v>5100000</v>
      </c>
      <c r="M57" s="1725"/>
      <c r="N57" s="1258"/>
      <c r="O57" s="1380"/>
      <c r="P57" s="1670"/>
      <c r="Q57" s="449"/>
    </row>
    <row r="58" spans="1:17" s="7" customFormat="1" ht="28.5">
      <c r="A58" s="29">
        <v>1201</v>
      </c>
      <c r="B58" s="21" t="s">
        <v>12</v>
      </c>
      <c r="C58" s="449">
        <v>420000</v>
      </c>
      <c r="D58" s="27">
        <v>415358.98</v>
      </c>
      <c r="E58" s="27">
        <f t="shared" si="3"/>
        <v>98.894995238095234</v>
      </c>
      <c r="F58" s="27">
        <v>2000000</v>
      </c>
      <c r="G58" s="27">
        <v>923875</v>
      </c>
      <c r="H58" s="27">
        <f t="shared" si="4"/>
        <v>46.193750000000001</v>
      </c>
      <c r="I58" s="27">
        <v>1000000</v>
      </c>
      <c r="J58" s="27">
        <v>411820</v>
      </c>
      <c r="K58" s="27">
        <v>100000</v>
      </c>
      <c r="L58" s="27">
        <v>800000</v>
      </c>
      <c r="M58" s="1725"/>
      <c r="N58" s="1259"/>
      <c r="O58" s="1380"/>
      <c r="P58" s="1670"/>
      <c r="Q58" s="447"/>
    </row>
    <row r="59" spans="1:17" s="7" customFormat="1" ht="18" customHeight="1">
      <c r="A59" s="29">
        <v>1202</v>
      </c>
      <c r="B59" s="21" t="s">
        <v>13</v>
      </c>
      <c r="C59" s="27">
        <v>0</v>
      </c>
      <c r="D59" s="27"/>
      <c r="E59" s="27"/>
      <c r="F59" s="27">
        <v>100000</v>
      </c>
      <c r="G59" s="27">
        <v>100000</v>
      </c>
      <c r="H59" s="27">
        <f t="shared" si="4"/>
        <v>100</v>
      </c>
      <c r="I59" s="27"/>
      <c r="J59" s="27">
        <v>0</v>
      </c>
      <c r="K59" s="1073"/>
      <c r="L59" s="1073"/>
      <c r="M59" s="1725"/>
      <c r="N59" s="1258"/>
      <c r="O59" s="1380"/>
      <c r="P59" s="1670"/>
      <c r="Q59" s="449"/>
    </row>
    <row r="60" spans="1:17" s="7" customFormat="1" ht="18" customHeight="1">
      <c r="A60" s="29" t="s">
        <v>396</v>
      </c>
      <c r="B60" s="21" t="s">
        <v>201</v>
      </c>
      <c r="C60" s="27"/>
      <c r="D60" s="27"/>
      <c r="E60" s="27"/>
      <c r="F60" s="27"/>
      <c r="G60" s="27"/>
      <c r="H60" s="27"/>
      <c r="I60" s="27">
        <v>150000</v>
      </c>
      <c r="J60" s="27">
        <v>0</v>
      </c>
      <c r="K60" s="27">
        <v>20000</v>
      </c>
      <c r="L60" s="27">
        <v>150000</v>
      </c>
      <c r="M60" s="1725"/>
      <c r="N60" s="1325"/>
      <c r="O60" s="1415"/>
      <c r="P60" s="1670"/>
      <c r="Q60" s="449"/>
    </row>
    <row r="61" spans="1:17" s="7" customFormat="1" ht="18" customHeight="1">
      <c r="A61" s="29">
        <v>1203</v>
      </c>
      <c r="B61" s="21" t="s">
        <v>149</v>
      </c>
      <c r="C61" s="27">
        <v>50000</v>
      </c>
      <c r="D61" s="27">
        <v>9768</v>
      </c>
      <c r="E61" s="27">
        <f t="shared" si="3"/>
        <v>19.536000000000001</v>
      </c>
      <c r="F61" s="27">
        <v>50000</v>
      </c>
      <c r="G61" s="27">
        <v>42254</v>
      </c>
      <c r="H61" s="27">
        <f t="shared" si="4"/>
        <v>84.50800000000001</v>
      </c>
      <c r="I61" s="27"/>
      <c r="J61" s="27">
        <v>0</v>
      </c>
      <c r="K61" s="27"/>
      <c r="L61" s="27"/>
      <c r="M61" s="1725"/>
      <c r="N61" s="1258"/>
      <c r="O61" s="1380"/>
      <c r="P61" s="1670"/>
      <c r="Q61" s="447"/>
    </row>
    <row r="62" spans="1:17" s="7" customFormat="1" ht="18" customHeight="1">
      <c r="A62" s="29" t="s">
        <v>389</v>
      </c>
      <c r="B62" s="21" t="s">
        <v>209</v>
      </c>
      <c r="C62" s="542"/>
      <c r="D62" s="27"/>
      <c r="E62" s="27"/>
      <c r="F62" s="27"/>
      <c r="G62" s="27"/>
      <c r="H62" s="27"/>
      <c r="I62" s="27">
        <v>50000</v>
      </c>
      <c r="J62" s="27">
        <v>42005.94</v>
      </c>
      <c r="K62" s="412"/>
      <c r="L62" s="412"/>
      <c r="M62" s="1725"/>
      <c r="N62" s="1325"/>
      <c r="O62" s="1415"/>
      <c r="P62" s="1670"/>
      <c r="Q62" s="447"/>
    </row>
    <row r="63" spans="1:17" s="7" customFormat="1" ht="18" customHeight="1">
      <c r="A63" s="29">
        <v>1205</v>
      </c>
      <c r="B63" s="21" t="s">
        <v>125</v>
      </c>
      <c r="C63" s="449">
        <v>125000</v>
      </c>
      <c r="D63" s="27">
        <v>121795</v>
      </c>
      <c r="E63" s="27">
        <f t="shared" si="3"/>
        <v>97.436000000000007</v>
      </c>
      <c r="F63" s="27">
        <v>200000</v>
      </c>
      <c r="G63" s="27">
        <v>178712.78</v>
      </c>
      <c r="H63" s="27">
        <f t="shared" si="4"/>
        <v>89.35638999999999</v>
      </c>
      <c r="I63" s="27">
        <v>200000</v>
      </c>
      <c r="J63" s="27">
        <v>154212.04</v>
      </c>
      <c r="K63" s="27">
        <v>50000</v>
      </c>
      <c r="L63" s="27">
        <v>250000</v>
      </c>
      <c r="M63" s="1725"/>
      <c r="N63" s="1258"/>
      <c r="O63" s="1380"/>
      <c r="P63" s="1670"/>
      <c r="Q63" s="449"/>
    </row>
    <row r="64" spans="1:17" s="7" customFormat="1" ht="15" customHeight="1">
      <c r="A64" s="29">
        <v>1301</v>
      </c>
      <c r="B64" s="21" t="s">
        <v>14</v>
      </c>
      <c r="C64" s="27">
        <v>0</v>
      </c>
      <c r="D64" s="27"/>
      <c r="E64" s="27"/>
      <c r="F64" s="27">
        <v>100000</v>
      </c>
      <c r="G64" s="27">
        <v>99910</v>
      </c>
      <c r="H64" s="27">
        <f t="shared" si="4"/>
        <v>99.91</v>
      </c>
      <c r="I64" s="27">
        <v>150000</v>
      </c>
      <c r="J64" s="27">
        <v>63100</v>
      </c>
      <c r="K64" s="27">
        <v>100000</v>
      </c>
      <c r="L64" s="27">
        <v>500000</v>
      </c>
      <c r="M64" s="1725"/>
      <c r="N64" s="1325"/>
      <c r="O64" s="1415"/>
      <c r="P64" s="1670"/>
      <c r="Q64" s="447"/>
    </row>
    <row r="65" spans="1:17" s="7" customFormat="1" ht="14.25" customHeight="1">
      <c r="A65" s="29">
        <v>1302</v>
      </c>
      <c r="B65" s="21" t="s">
        <v>124</v>
      </c>
      <c r="C65" s="449">
        <v>1040000</v>
      </c>
      <c r="D65" s="27">
        <v>784101.61</v>
      </c>
      <c r="E65" s="27">
        <f t="shared" si="3"/>
        <v>75.394385576923071</v>
      </c>
      <c r="F65" s="27">
        <v>3000000</v>
      </c>
      <c r="G65" s="27">
        <v>1493338.75</v>
      </c>
      <c r="H65" s="27">
        <f t="shared" si="4"/>
        <v>49.777958333333331</v>
      </c>
      <c r="I65" s="27">
        <v>3000000</v>
      </c>
      <c r="J65" s="27">
        <v>2353197.75</v>
      </c>
      <c r="K65" s="27">
        <v>700000</v>
      </c>
      <c r="L65" s="27">
        <v>4500000</v>
      </c>
      <c r="M65" s="1725"/>
      <c r="N65" s="1258"/>
      <c r="O65" s="1380"/>
      <c r="P65" s="1670"/>
      <c r="Q65" s="449"/>
    </row>
    <row r="66" spans="1:17" s="7" customFormat="1" ht="15.75" customHeight="1">
      <c r="A66" s="29">
        <v>1303</v>
      </c>
      <c r="B66" s="21" t="s">
        <v>110</v>
      </c>
      <c r="C66" s="27">
        <v>0</v>
      </c>
      <c r="D66" s="27"/>
      <c r="E66" s="27"/>
      <c r="F66" s="27"/>
      <c r="G66" s="27"/>
      <c r="H66" s="27"/>
      <c r="I66" s="27">
        <v>2000000</v>
      </c>
      <c r="J66" s="27">
        <v>1018101.31</v>
      </c>
      <c r="K66" s="27">
        <v>400000</v>
      </c>
      <c r="L66" s="27">
        <v>2000000</v>
      </c>
      <c r="M66" s="1725"/>
      <c r="N66" s="1325"/>
      <c r="O66" s="1415"/>
      <c r="P66" s="1670"/>
      <c r="Q66" s="447"/>
    </row>
    <row r="67" spans="1:17" s="7" customFormat="1" ht="15.75" customHeight="1">
      <c r="A67" s="29">
        <v>1401</v>
      </c>
      <c r="B67" s="21" t="s">
        <v>128</v>
      </c>
      <c r="C67" s="27">
        <v>0</v>
      </c>
      <c r="D67" s="27"/>
      <c r="E67" s="27"/>
      <c r="F67" s="27"/>
      <c r="G67" s="27"/>
      <c r="H67" s="27"/>
      <c r="I67" s="27"/>
      <c r="J67" s="27">
        <v>0</v>
      </c>
      <c r="K67" s="27"/>
      <c r="L67" s="27"/>
      <c r="M67" s="1725"/>
      <c r="N67" s="1258"/>
      <c r="O67" s="1380"/>
      <c r="P67" s="1670"/>
      <c r="Q67" s="449"/>
    </row>
    <row r="68" spans="1:17" s="7" customFormat="1" ht="18" customHeight="1">
      <c r="A68" s="29">
        <v>1402</v>
      </c>
      <c r="B68" s="21" t="s">
        <v>118</v>
      </c>
      <c r="C68" s="27">
        <v>0</v>
      </c>
      <c r="D68" s="27"/>
      <c r="E68" s="27"/>
      <c r="F68" s="27"/>
      <c r="G68" s="27"/>
      <c r="H68" s="27"/>
      <c r="I68" s="27"/>
      <c r="J68" s="27">
        <v>0</v>
      </c>
      <c r="K68" s="27"/>
      <c r="L68" s="27"/>
      <c r="M68" s="1725"/>
      <c r="N68" s="1325"/>
      <c r="O68" s="1415"/>
      <c r="P68" s="1670"/>
      <c r="Q68" s="447"/>
    </row>
    <row r="69" spans="1:17" s="7" customFormat="1" ht="18" customHeight="1">
      <c r="A69" s="29">
        <v>1403</v>
      </c>
      <c r="B69" s="21" t="s">
        <v>119</v>
      </c>
      <c r="C69" s="449">
        <v>960000</v>
      </c>
      <c r="D69" s="27">
        <v>568966.81999999995</v>
      </c>
      <c r="E69" s="27">
        <f t="shared" si="3"/>
        <v>59.267377083333329</v>
      </c>
      <c r="F69" s="27">
        <v>2000000</v>
      </c>
      <c r="G69" s="27">
        <v>687893.26</v>
      </c>
      <c r="H69" s="27">
        <f t="shared" si="4"/>
        <v>34.394663000000001</v>
      </c>
      <c r="I69" s="27">
        <v>1200000</v>
      </c>
      <c r="J69" s="27">
        <v>603641.69999999995</v>
      </c>
      <c r="K69" s="27">
        <v>170000</v>
      </c>
      <c r="L69" s="27">
        <v>800000</v>
      </c>
      <c r="M69" s="1725"/>
      <c r="N69" s="1258"/>
      <c r="O69" s="1380"/>
      <c r="P69" s="1670"/>
      <c r="Q69" s="449"/>
    </row>
    <row r="70" spans="1:17" s="7" customFormat="1" ht="28.5">
      <c r="A70" s="29">
        <v>1404</v>
      </c>
      <c r="B70" s="21" t="s">
        <v>120</v>
      </c>
      <c r="C70" s="449">
        <v>445000</v>
      </c>
      <c r="D70" s="27">
        <v>444771</v>
      </c>
      <c r="E70" s="27">
        <f t="shared" si="3"/>
        <v>99.948539325842702</v>
      </c>
      <c r="F70" s="27">
        <v>1000000</v>
      </c>
      <c r="G70" s="27">
        <v>521710.79</v>
      </c>
      <c r="H70" s="27">
        <f t="shared" si="4"/>
        <v>52.171078999999999</v>
      </c>
      <c r="I70" s="27">
        <v>800000</v>
      </c>
      <c r="J70" s="27">
        <v>112000</v>
      </c>
      <c r="K70" s="27">
        <v>100000</v>
      </c>
      <c r="L70" s="27">
        <v>250000</v>
      </c>
      <c r="M70" s="1725"/>
      <c r="N70" s="1259"/>
      <c r="O70" s="1380"/>
      <c r="P70" s="1670"/>
      <c r="Q70" s="447"/>
    </row>
    <row r="71" spans="1:17" s="7" customFormat="1" ht="18" customHeight="1">
      <c r="A71" s="29">
        <v>1408</v>
      </c>
      <c r="B71" s="21" t="s">
        <v>143</v>
      </c>
      <c r="C71" s="27">
        <v>1000</v>
      </c>
      <c r="D71" s="27"/>
      <c r="E71" s="27"/>
      <c r="F71" s="27">
        <v>1000</v>
      </c>
      <c r="G71" s="27"/>
      <c r="H71" s="27">
        <f t="shared" si="4"/>
        <v>0</v>
      </c>
      <c r="I71" s="27">
        <v>1000</v>
      </c>
      <c r="J71" s="27">
        <v>0</v>
      </c>
      <c r="K71" s="27"/>
      <c r="L71" s="27">
        <v>1000</v>
      </c>
      <c r="M71" s="1725"/>
      <c r="N71" s="1258"/>
      <c r="O71" s="1380"/>
      <c r="P71" s="1670"/>
      <c r="Q71" s="449"/>
    </row>
    <row r="72" spans="1:17" s="7" customFormat="1" ht="18" customHeight="1">
      <c r="A72" s="29">
        <v>1409</v>
      </c>
      <c r="B72" s="21" t="s">
        <v>17</v>
      </c>
      <c r="C72" s="449">
        <v>345000</v>
      </c>
      <c r="D72" s="27">
        <v>199534.89</v>
      </c>
      <c r="E72" s="27">
        <f t="shared" si="3"/>
        <v>57.836200000000005</v>
      </c>
      <c r="F72" s="27">
        <v>500000</v>
      </c>
      <c r="G72" s="27">
        <v>232464.25</v>
      </c>
      <c r="H72" s="27">
        <f t="shared" si="4"/>
        <v>46.492850000000004</v>
      </c>
      <c r="I72" s="27"/>
      <c r="J72" s="27">
        <v>0</v>
      </c>
      <c r="K72" s="1073"/>
      <c r="L72" s="1073"/>
      <c r="M72" s="1725"/>
      <c r="N72" s="1259"/>
      <c r="O72" s="1380"/>
      <c r="P72" s="1670"/>
      <c r="Q72" s="447"/>
    </row>
    <row r="73" spans="1:17" s="7" customFormat="1" ht="18" customHeight="1">
      <c r="A73" s="29" t="s">
        <v>392</v>
      </c>
      <c r="B73" s="21" t="s">
        <v>212</v>
      </c>
      <c r="C73" s="449"/>
      <c r="D73" s="27"/>
      <c r="E73" s="27"/>
      <c r="F73" s="27"/>
      <c r="G73" s="27"/>
      <c r="H73" s="27"/>
      <c r="I73" s="27">
        <v>194000</v>
      </c>
      <c r="J73" s="27">
        <v>0</v>
      </c>
      <c r="K73" s="27"/>
      <c r="L73" s="27"/>
      <c r="M73" s="1725"/>
      <c r="N73" s="1258"/>
      <c r="O73" s="1380"/>
      <c r="P73" s="1670"/>
      <c r="Q73" s="447"/>
    </row>
    <row r="74" spans="1:17" s="7" customFormat="1" ht="18" customHeight="1">
      <c r="A74" s="29" t="s">
        <v>393</v>
      </c>
      <c r="B74" s="21" t="s">
        <v>207</v>
      </c>
      <c r="C74" s="449"/>
      <c r="D74" s="27"/>
      <c r="E74" s="27"/>
      <c r="F74" s="27"/>
      <c r="G74" s="27"/>
      <c r="H74" s="27"/>
      <c r="I74" s="27">
        <v>6000</v>
      </c>
      <c r="J74" s="27">
        <v>0</v>
      </c>
      <c r="K74" s="27">
        <v>10000</v>
      </c>
      <c r="L74" s="27">
        <v>50000</v>
      </c>
      <c r="M74" s="1725"/>
      <c r="N74" s="1259"/>
      <c r="O74" s="1380"/>
      <c r="P74" s="1670"/>
      <c r="Q74" s="447"/>
    </row>
    <row r="75" spans="1:17" s="7" customFormat="1" ht="28.5">
      <c r="A75" s="29">
        <v>1506</v>
      </c>
      <c r="B75" s="21" t="s">
        <v>134</v>
      </c>
      <c r="C75" s="27">
        <v>0</v>
      </c>
      <c r="D75" s="27"/>
      <c r="E75" s="27"/>
      <c r="F75" s="27">
        <v>375000</v>
      </c>
      <c r="G75" s="27">
        <v>205533.15</v>
      </c>
      <c r="H75" s="27">
        <f t="shared" si="4"/>
        <v>54.808840000000004</v>
      </c>
      <c r="I75" s="27">
        <v>250000</v>
      </c>
      <c r="J75" s="27">
        <v>146068.29</v>
      </c>
      <c r="K75" s="27">
        <v>65000</v>
      </c>
      <c r="L75" s="27">
        <v>200000</v>
      </c>
      <c r="M75" s="1725"/>
      <c r="N75" s="1258"/>
      <c r="O75" s="1380"/>
      <c r="P75" s="1670"/>
      <c r="Q75" s="449"/>
    </row>
    <row r="76" spans="1:17" s="7" customFormat="1" ht="27.75" customHeight="1">
      <c r="A76" s="29">
        <v>1508</v>
      </c>
      <c r="B76" s="21" t="s">
        <v>221</v>
      </c>
      <c r="C76" s="259"/>
      <c r="D76" s="27"/>
      <c r="E76" s="27"/>
      <c r="F76" s="27"/>
      <c r="G76" s="27"/>
      <c r="H76" s="27"/>
      <c r="I76" s="27">
        <v>11000000</v>
      </c>
      <c r="J76" s="27">
        <v>9739550.5</v>
      </c>
      <c r="K76" s="27">
        <v>3200000</v>
      </c>
      <c r="L76" s="27">
        <v>10250000</v>
      </c>
      <c r="M76" s="1725"/>
      <c r="N76" s="1259"/>
      <c r="O76" s="1380"/>
      <c r="P76" s="1670"/>
      <c r="Q76" s="449"/>
    </row>
    <row r="77" spans="1:17" s="7" customFormat="1" ht="18" customHeight="1">
      <c r="A77" s="29">
        <v>1701</v>
      </c>
      <c r="B77" s="21" t="s">
        <v>126</v>
      </c>
      <c r="C77" s="259"/>
      <c r="D77" s="27"/>
      <c r="E77" s="27"/>
      <c r="F77" s="27">
        <v>1000</v>
      </c>
      <c r="G77" s="27"/>
      <c r="H77" s="27">
        <f t="shared" si="4"/>
        <v>0</v>
      </c>
      <c r="I77" s="27">
        <v>1000</v>
      </c>
      <c r="J77" s="27">
        <v>0</v>
      </c>
      <c r="K77" s="27">
        <v>0</v>
      </c>
      <c r="L77" s="27">
        <v>1000</v>
      </c>
      <c r="M77" s="1725"/>
      <c r="N77" s="1258"/>
      <c r="O77" s="1380"/>
      <c r="P77" s="1670"/>
      <c r="Q77" s="447"/>
    </row>
    <row r="78" spans="1:17" s="7" customFormat="1" ht="18" customHeight="1">
      <c r="A78" s="61">
        <v>1702</v>
      </c>
      <c r="B78" s="54" t="s">
        <v>135</v>
      </c>
      <c r="C78" s="259">
        <v>50000</v>
      </c>
      <c r="D78" s="259">
        <v>44660</v>
      </c>
      <c r="E78" s="259">
        <f t="shared" si="3"/>
        <v>89.32</v>
      </c>
      <c r="F78" s="259">
        <v>50000</v>
      </c>
      <c r="G78" s="259">
        <v>41526.559999999998</v>
      </c>
      <c r="H78" s="259">
        <f t="shared" si="4"/>
        <v>83.053119999999993</v>
      </c>
      <c r="I78" s="259">
        <v>1950000</v>
      </c>
      <c r="J78" s="259">
        <v>41800</v>
      </c>
      <c r="K78" s="1074"/>
      <c r="L78" s="1074"/>
      <c r="M78" s="1725"/>
      <c r="N78" s="1259"/>
      <c r="O78" s="1379"/>
      <c r="P78" s="1670"/>
      <c r="Q78" s="449"/>
    </row>
    <row r="79" spans="1:17" ht="27" customHeight="1">
      <c r="A79" s="1682" t="s">
        <v>141</v>
      </c>
      <c r="B79" s="1682"/>
      <c r="C79" s="949">
        <f>SUM(C57:C78)</f>
        <v>7696000</v>
      </c>
      <c r="D79" s="949">
        <f>SUM(D57:D78)</f>
        <v>6831310.6400000006</v>
      </c>
      <c r="E79" s="949">
        <f t="shared" si="3"/>
        <v>88.7644313929314</v>
      </c>
      <c r="F79" s="949">
        <f>SUM(F57:F78)</f>
        <v>13377000</v>
      </c>
      <c r="G79" s="949">
        <f>SUM(G57:G78)</f>
        <v>9664232.8200000003</v>
      </c>
      <c r="H79" s="949">
        <f t="shared" si="4"/>
        <v>72.245143305673921</v>
      </c>
      <c r="I79" s="949">
        <f>SUM(I57:I78)</f>
        <v>26952000</v>
      </c>
      <c r="J79" s="949">
        <f>SUM(J57:J78)</f>
        <v>19784018.189999998</v>
      </c>
      <c r="K79" s="949">
        <f>SUM(K57:K78)</f>
        <v>7515000</v>
      </c>
      <c r="L79" s="949">
        <f>SUM(L57:L78)</f>
        <v>24852000</v>
      </c>
      <c r="M79" s="1725"/>
      <c r="N79" s="956"/>
      <c r="O79" s="1381"/>
      <c r="P79" s="1670"/>
    </row>
    <row r="80" spans="1:17" ht="27.75" customHeight="1" thickBot="1">
      <c r="A80" s="1627" t="s">
        <v>2</v>
      </c>
      <c r="B80" s="1628"/>
      <c r="C80" s="52">
        <f>C79+C56</f>
        <v>158631462</v>
      </c>
      <c r="D80" s="52">
        <f>D79+D56</f>
        <v>146283489.23000002</v>
      </c>
      <c r="E80" s="52">
        <f t="shared" si="3"/>
        <v>92.215937107104267</v>
      </c>
      <c r="F80" s="52">
        <f>F79+F56</f>
        <v>147721000</v>
      </c>
      <c r="G80" s="52">
        <f>G79+G56</f>
        <v>131464814.94999999</v>
      </c>
      <c r="H80" s="52">
        <f t="shared" si="4"/>
        <v>88.995345922380693</v>
      </c>
      <c r="I80" s="52">
        <f>I79+I56</f>
        <v>145952000</v>
      </c>
      <c r="J80" s="52">
        <f>J79+J56</f>
        <v>147368037.59999999</v>
      </c>
      <c r="K80" s="52">
        <f>K79+K56</f>
        <v>64315000</v>
      </c>
      <c r="L80" s="52">
        <f>L79+L56</f>
        <v>187861000</v>
      </c>
      <c r="M80" s="1726"/>
      <c r="N80" s="1319"/>
      <c r="O80" s="1416"/>
      <c r="P80" s="1670"/>
    </row>
    <row r="81" spans="1:17" ht="19.5" thickTop="1">
      <c r="A81" s="138"/>
      <c r="B81" s="138"/>
      <c r="C81" s="130"/>
      <c r="D81" s="130"/>
      <c r="E81" s="130"/>
      <c r="F81" s="130"/>
      <c r="G81" s="130"/>
      <c r="H81" s="130"/>
      <c r="I81" s="130"/>
      <c r="J81" s="139"/>
      <c r="K81" s="130"/>
      <c r="L81" s="130"/>
      <c r="M81" s="22"/>
      <c r="N81" s="120"/>
      <c r="O81" s="120"/>
      <c r="P81" s="1371"/>
    </row>
    <row r="82" spans="1:17" s="166" customFormat="1" ht="15.75" customHeight="1">
      <c r="A82" s="16"/>
      <c r="B82" s="16" t="s">
        <v>190</v>
      </c>
      <c r="C82" s="136" t="s">
        <v>193</v>
      </c>
      <c r="D82" s="136"/>
      <c r="E82" s="136"/>
      <c r="F82" s="16"/>
      <c r="G82" s="16"/>
      <c r="H82" s="16"/>
      <c r="I82" s="16"/>
      <c r="J82" s="16"/>
      <c r="K82" s="180"/>
      <c r="L82" s="180"/>
      <c r="M82" s="20"/>
      <c r="N82" s="330"/>
      <c r="O82" s="330"/>
      <c r="P82" s="1371"/>
    </row>
    <row r="83" spans="1:17" s="166" customFormat="1" ht="15.75" customHeight="1">
      <c r="B83" s="165" t="s">
        <v>191</v>
      </c>
      <c r="C83" s="181"/>
      <c r="D83" s="181" t="s">
        <v>192</v>
      </c>
      <c r="E83" s="181"/>
      <c r="F83" s="221"/>
      <c r="G83" s="221"/>
      <c r="H83" s="221"/>
      <c r="I83" s="221"/>
      <c r="J83" s="221"/>
      <c r="K83" s="212"/>
      <c r="L83" s="212"/>
      <c r="M83" s="22"/>
      <c r="N83" s="330"/>
      <c r="O83" s="167"/>
    </row>
    <row r="84" spans="1:17" s="166" customFormat="1" ht="15.75">
      <c r="A84" s="165"/>
      <c r="B84" s="165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20"/>
      <c r="N84" s="120"/>
      <c r="O84" s="215"/>
    </row>
    <row r="85" spans="1:17" s="166" customFormat="1">
      <c r="A85" s="165"/>
      <c r="B85" s="165" t="s">
        <v>160</v>
      </c>
      <c r="C85" s="147" t="s">
        <v>161</v>
      </c>
      <c r="D85" s="147"/>
      <c r="E85" s="147"/>
      <c r="F85" s="147"/>
      <c r="G85" s="147"/>
      <c r="H85" s="147"/>
      <c r="I85" s="147"/>
      <c r="J85" s="147" t="s">
        <v>188</v>
      </c>
      <c r="K85" s="212"/>
      <c r="L85" s="212"/>
      <c r="M85" s="22"/>
      <c r="N85" s="330"/>
      <c r="O85" s="167"/>
    </row>
    <row r="86" spans="1:17" s="7" customFormat="1" ht="15.75">
      <c r="A86" s="9"/>
      <c r="B86" s="165"/>
      <c r="C86" s="147"/>
      <c r="D86" s="147"/>
      <c r="E86" s="147"/>
      <c r="F86" s="212"/>
      <c r="G86" s="212"/>
      <c r="H86" s="212"/>
      <c r="I86" s="212"/>
      <c r="J86" s="212"/>
      <c r="K86" s="212"/>
      <c r="L86" s="212"/>
      <c r="M86" s="212"/>
      <c r="N86" s="215"/>
      <c r="O86" s="120"/>
      <c r="P86" s="213"/>
      <c r="Q86" s="213"/>
    </row>
    <row r="87" spans="1:17">
      <c r="J87" s="225"/>
      <c r="K87" s="225"/>
      <c r="L87" s="225"/>
      <c r="M87" s="225"/>
    </row>
  </sheetData>
  <mergeCells count="34">
    <mergeCell ref="A2:J2"/>
    <mergeCell ref="A6:A7"/>
    <mergeCell ref="B6:B7"/>
    <mergeCell ref="C6:E6"/>
    <mergeCell ref="F6:H6"/>
    <mergeCell ref="L6:L7"/>
    <mergeCell ref="M6:M7"/>
    <mergeCell ref="M8:M39"/>
    <mergeCell ref="A11:B11"/>
    <mergeCell ref="A38:B38"/>
    <mergeCell ref="A39:B39"/>
    <mergeCell ref="K6:K7"/>
    <mergeCell ref="I6:J6"/>
    <mergeCell ref="A47:J47"/>
    <mergeCell ref="A51:A52"/>
    <mergeCell ref="B51:B52"/>
    <mergeCell ref="C51:E51"/>
    <mergeCell ref="F51:H51"/>
    <mergeCell ref="L51:L52"/>
    <mergeCell ref="M51:M52"/>
    <mergeCell ref="M53:M80"/>
    <mergeCell ref="A56:B56"/>
    <mergeCell ref="A79:B79"/>
    <mergeCell ref="A80:B80"/>
    <mergeCell ref="K51:K52"/>
    <mergeCell ref="I51:J51"/>
    <mergeCell ref="P53:P80"/>
    <mergeCell ref="P8:P39"/>
    <mergeCell ref="N6:N7"/>
    <mergeCell ref="O6:O7"/>
    <mergeCell ref="P6:P7"/>
    <mergeCell ref="N51:N52"/>
    <mergeCell ref="O51:O52"/>
    <mergeCell ref="P51:P52"/>
  </mergeCells>
  <pageMargins left="0.38" right="0" top="0.35" bottom="0.17" header="0.24" footer="0.19"/>
  <pageSetup paperSize="5" scale="7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3"/>
  <sheetViews>
    <sheetView topLeftCell="A76" zoomScaleNormal="100" zoomScaleSheetLayoutView="100" workbookViewId="0">
      <pane xSplit="2" topLeftCell="J1" activePane="topRight" state="frozen"/>
      <selection activeCell="O8" sqref="O8:O9"/>
      <selection pane="topRight" activeCell="O43" sqref="O43:O44"/>
    </sheetView>
  </sheetViews>
  <sheetFormatPr defaultColWidth="9.140625" defaultRowHeight="15"/>
  <cols>
    <col min="1" max="1" width="9.5703125" style="214" customWidth="1"/>
    <col min="2" max="2" width="24.28515625" style="214" customWidth="1"/>
    <col min="3" max="3" width="16" style="214" hidden="1" customWidth="1"/>
    <col min="4" max="4" width="15.85546875" style="214" hidden="1" customWidth="1"/>
    <col min="5" max="5" width="6.42578125" style="214" hidden="1" customWidth="1"/>
    <col min="6" max="6" width="16" style="214" customWidth="1"/>
    <col min="7" max="7" width="18.140625" style="214" customWidth="1"/>
    <col min="8" max="8" width="7.140625" style="214" customWidth="1"/>
    <col min="9" max="9" width="17.5703125" style="214" customWidth="1"/>
    <col min="10" max="10" width="18.140625" style="214" customWidth="1"/>
    <col min="11" max="11" width="7.7109375" style="214" customWidth="1"/>
    <col min="12" max="12" width="17.42578125" style="214" customWidth="1"/>
    <col min="13" max="13" width="17.7109375" style="214" bestFit="1" customWidth="1"/>
    <col min="14" max="15" width="18.140625" style="214" customWidth="1"/>
    <col min="16" max="16" width="13.140625" style="214" hidden="1" customWidth="1"/>
    <col min="17" max="17" width="15.42578125" style="122" customWidth="1"/>
    <col min="18" max="18" width="16.28515625" style="122" customWidth="1"/>
    <col min="19" max="19" width="14.28515625" style="214" customWidth="1"/>
    <col min="20" max="20" width="9.140625" style="214"/>
    <col min="21" max="21" width="13.7109375" style="214" customWidth="1"/>
    <col min="22" max="16384" width="9.140625" style="214"/>
  </cols>
  <sheetData>
    <row r="1" spans="1:21" s="7" customFormat="1" thickBot="1">
      <c r="C1" s="969"/>
      <c r="D1" s="969"/>
      <c r="E1" s="969"/>
      <c r="G1" s="1698"/>
      <c r="H1" s="1698"/>
      <c r="I1" s="1698"/>
      <c r="J1" s="969"/>
      <c r="K1" s="969"/>
      <c r="N1" s="140"/>
      <c r="O1" s="140" t="s">
        <v>435</v>
      </c>
      <c r="Q1" s="1733" t="s">
        <v>158</v>
      </c>
      <c r="R1" s="1734"/>
    </row>
    <row r="2" spans="1:21" s="7" customFormat="1" ht="14.2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198"/>
      <c r="O2" s="1198"/>
      <c r="P2" s="113"/>
      <c r="Q2" s="152"/>
      <c r="R2" s="215"/>
      <c r="S2" s="212"/>
    </row>
    <row r="3" spans="1:21" s="206" customFormat="1" ht="33.75" customHeight="1">
      <c r="A3" s="1707" t="s">
        <v>44</v>
      </c>
      <c r="B3" s="1707"/>
      <c r="C3" s="1707"/>
      <c r="D3" s="1707"/>
      <c r="E3" s="1707"/>
      <c r="F3" s="1707"/>
      <c r="G3" s="1707"/>
      <c r="H3" s="970"/>
      <c r="M3" s="211"/>
      <c r="Q3" s="319"/>
      <c r="R3" s="319"/>
      <c r="T3" s="22"/>
      <c r="U3" s="300"/>
    </row>
    <row r="4" spans="1:21" s="7" customFormat="1" ht="18">
      <c r="A4" s="48" t="s">
        <v>45</v>
      </c>
      <c r="B4" s="57"/>
      <c r="F4" s="213"/>
      <c r="G4" s="213"/>
      <c r="H4" s="213"/>
      <c r="M4" s="213"/>
      <c r="Q4" s="152"/>
      <c r="R4" s="152"/>
      <c r="T4" s="20"/>
      <c r="U4" s="20"/>
    </row>
    <row r="5" spans="1:21" s="7" customFormat="1" ht="20.25" customHeight="1">
      <c r="A5" s="48" t="s">
        <v>145</v>
      </c>
      <c r="B5" s="57"/>
      <c r="C5" s="978"/>
      <c r="D5" s="978"/>
      <c r="E5" s="978"/>
      <c r="F5" s="211"/>
      <c r="G5" s="212"/>
      <c r="H5" s="212"/>
      <c r="M5" s="211"/>
      <c r="Q5" s="152"/>
      <c r="R5" s="152"/>
      <c r="T5" s="22"/>
      <c r="U5" s="300"/>
    </row>
    <row r="6" spans="1:21" ht="15" customHeight="1">
      <c r="A6" s="1478" t="s">
        <v>18</v>
      </c>
      <c r="B6" s="1452" t="s">
        <v>7</v>
      </c>
      <c r="C6" s="1482">
        <v>2021</v>
      </c>
      <c r="D6" s="1598"/>
      <c r="E6" s="1483"/>
      <c r="F6" s="1618">
        <v>2022</v>
      </c>
      <c r="G6" s="1618"/>
      <c r="H6" s="1618"/>
      <c r="I6" s="1462">
        <v>2023</v>
      </c>
      <c r="J6" s="1605"/>
      <c r="K6" s="1463"/>
      <c r="L6" s="1462">
        <v>2024</v>
      </c>
      <c r="M6" s="1463"/>
      <c r="N6" s="1478" t="s">
        <v>433</v>
      </c>
      <c r="O6" s="1478" t="s">
        <v>452</v>
      </c>
      <c r="P6" s="1728" t="s">
        <v>208</v>
      </c>
      <c r="Q6" s="1446" t="s">
        <v>451</v>
      </c>
      <c r="R6" s="1446" t="s">
        <v>450</v>
      </c>
      <c r="S6" s="1447" t="s">
        <v>434</v>
      </c>
      <c r="T6" s="20"/>
      <c r="U6" s="20"/>
    </row>
    <row r="7" spans="1:21" ht="34.5" customHeight="1">
      <c r="A7" s="1459"/>
      <c r="B7" s="1452"/>
      <c r="C7" s="965" t="s">
        <v>180</v>
      </c>
      <c r="D7" s="965" t="s">
        <v>1</v>
      </c>
      <c r="E7" s="979" t="s">
        <v>139</v>
      </c>
      <c r="F7" s="965" t="s">
        <v>180</v>
      </c>
      <c r="G7" s="967" t="s">
        <v>1</v>
      </c>
      <c r="H7" s="460" t="s">
        <v>139</v>
      </c>
      <c r="I7" s="966" t="s">
        <v>0</v>
      </c>
      <c r="J7" s="473" t="s">
        <v>1</v>
      </c>
      <c r="K7" s="473" t="s">
        <v>139</v>
      </c>
      <c r="L7" s="679" t="s">
        <v>0</v>
      </c>
      <c r="M7" s="1196" t="s">
        <v>1</v>
      </c>
      <c r="N7" s="1459"/>
      <c r="O7" s="1459"/>
      <c r="P7" s="1728"/>
      <c r="Q7" s="1446"/>
      <c r="R7" s="1446"/>
      <c r="S7" s="1447"/>
      <c r="T7" s="1314"/>
      <c r="U7" s="1313"/>
    </row>
    <row r="8" spans="1:21" s="7" customFormat="1" ht="18" customHeight="1">
      <c r="A8" s="270">
        <v>1001</v>
      </c>
      <c r="B8" s="976" t="s">
        <v>8</v>
      </c>
      <c r="C8" s="590">
        <v>5550240</v>
      </c>
      <c r="D8" s="590"/>
      <c r="E8" s="590">
        <f>D8/C8*100</f>
        <v>0</v>
      </c>
      <c r="F8" s="449">
        <v>2587000</v>
      </c>
      <c r="G8" s="600"/>
      <c r="H8" s="600">
        <f>G8/F8*100</f>
        <v>0</v>
      </c>
      <c r="I8" s="590">
        <v>5550240</v>
      </c>
      <c r="J8" s="590"/>
      <c r="K8" s="590"/>
      <c r="L8" s="590">
        <v>5550300</v>
      </c>
      <c r="M8" s="980">
        <v>0</v>
      </c>
      <c r="N8" s="980">
        <v>0</v>
      </c>
      <c r="O8" s="590">
        <v>5551000</v>
      </c>
      <c r="P8" s="1730" t="s">
        <v>199</v>
      </c>
      <c r="Q8" s="442"/>
      <c r="R8" s="442"/>
      <c r="S8" s="1670" t="s">
        <v>199</v>
      </c>
      <c r="T8" s="447"/>
      <c r="U8" s="447"/>
    </row>
    <row r="9" spans="1:21" s="7" customFormat="1" ht="18" customHeight="1">
      <c r="A9" s="29">
        <v>1002</v>
      </c>
      <c r="B9" s="21" t="s">
        <v>9</v>
      </c>
      <c r="C9" s="480">
        <v>500000</v>
      </c>
      <c r="D9" s="480"/>
      <c r="E9" s="480">
        <f t="shared" ref="E9:E30" si="0">D9/C9*100</f>
        <v>0</v>
      </c>
      <c r="F9" s="467">
        <v>987000</v>
      </c>
      <c r="G9" s="468"/>
      <c r="H9" s="468">
        <f t="shared" ref="H9:H30" si="1">G9/F9*100</f>
        <v>0</v>
      </c>
      <c r="I9" s="480">
        <v>987000</v>
      </c>
      <c r="J9" s="480"/>
      <c r="K9" s="480"/>
      <c r="L9" s="480">
        <v>987000</v>
      </c>
      <c r="M9" s="980">
        <v>0</v>
      </c>
      <c r="N9" s="980">
        <v>0</v>
      </c>
      <c r="O9" s="595">
        <v>1000000</v>
      </c>
      <c r="P9" s="1731"/>
      <c r="Q9" s="442"/>
      <c r="R9" s="442"/>
      <c r="S9" s="1670"/>
      <c r="T9" s="1311"/>
      <c r="U9" s="1312"/>
    </row>
    <row r="10" spans="1:21" s="7" customFormat="1" ht="18" customHeight="1">
      <c r="A10" s="61">
        <v>1003</v>
      </c>
      <c r="B10" s="36" t="s">
        <v>10</v>
      </c>
      <c r="C10" s="573">
        <v>2245389</v>
      </c>
      <c r="D10" s="573"/>
      <c r="E10" s="573">
        <f t="shared" si="0"/>
        <v>0</v>
      </c>
      <c r="F10" s="446">
        <v>2234000</v>
      </c>
      <c r="G10" s="591"/>
      <c r="H10" s="415">
        <f t="shared" si="1"/>
        <v>0</v>
      </c>
      <c r="I10" s="573">
        <v>3025389</v>
      </c>
      <c r="J10" s="573"/>
      <c r="K10" s="573"/>
      <c r="L10" s="573">
        <v>3009400</v>
      </c>
      <c r="M10" s="980">
        <v>0</v>
      </c>
      <c r="N10" s="980">
        <v>0</v>
      </c>
      <c r="O10" s="595">
        <v>3010000</v>
      </c>
      <c r="P10" s="1731"/>
      <c r="Q10" s="442"/>
      <c r="R10" s="442"/>
      <c r="S10" s="1670"/>
      <c r="T10" s="447"/>
      <c r="U10" s="447"/>
    </row>
    <row r="11" spans="1:21" ht="27" customHeight="1" thickBot="1">
      <c r="A11" s="1703" t="s">
        <v>140</v>
      </c>
      <c r="B11" s="1704"/>
      <c r="C11" s="217">
        <f>SUM(C8:C10)</f>
        <v>8295629</v>
      </c>
      <c r="D11" s="217">
        <f t="shared" ref="D11:M11" si="2">SUM(D8:D10)</f>
        <v>0</v>
      </c>
      <c r="E11" s="217">
        <f t="shared" si="0"/>
        <v>0</v>
      </c>
      <c r="F11" s="217">
        <f t="shared" ref="F11" si="3">SUM(F8:F10)</f>
        <v>5808000</v>
      </c>
      <c r="G11" s="959">
        <f t="shared" si="2"/>
        <v>0</v>
      </c>
      <c r="H11" s="959">
        <f t="shared" si="1"/>
        <v>0</v>
      </c>
      <c r="I11" s="959">
        <f t="shared" si="2"/>
        <v>9562629</v>
      </c>
      <c r="J11" s="217"/>
      <c r="K11" s="217"/>
      <c r="L11" s="217">
        <f t="shared" si="2"/>
        <v>9546700</v>
      </c>
      <c r="M11" s="959">
        <f t="shared" si="2"/>
        <v>0</v>
      </c>
      <c r="N11" s="959">
        <f t="shared" ref="N11" si="4">SUM(N8:N10)</f>
        <v>0</v>
      </c>
      <c r="O11" s="959">
        <f t="shared" ref="O11" si="5">SUM(O8:O10)</f>
        <v>9561000</v>
      </c>
      <c r="P11" s="1731"/>
      <c r="Q11" s="234"/>
      <c r="R11" s="234"/>
      <c r="S11" s="1670"/>
      <c r="T11" s="1314"/>
      <c r="U11" s="1313"/>
    </row>
    <row r="12" spans="1:21" s="7" customFormat="1" ht="18" customHeight="1" thickTop="1">
      <c r="A12" s="79">
        <v>1101</v>
      </c>
      <c r="B12" s="37" t="s">
        <v>402</v>
      </c>
      <c r="C12" s="582">
        <v>800000</v>
      </c>
      <c r="D12" s="582"/>
      <c r="E12" s="582">
        <f t="shared" si="0"/>
        <v>0</v>
      </c>
      <c r="F12" s="582">
        <v>800000</v>
      </c>
      <c r="G12" s="582"/>
      <c r="H12" s="582"/>
      <c r="I12" s="582">
        <v>800000</v>
      </c>
      <c r="J12" s="582"/>
      <c r="K12" s="582"/>
      <c r="L12" s="582">
        <v>732000</v>
      </c>
      <c r="M12" s="980">
        <v>0</v>
      </c>
      <c r="N12" s="1099">
        <v>0</v>
      </c>
      <c r="O12" s="557">
        <v>1000000</v>
      </c>
      <c r="P12" s="1731"/>
      <c r="Q12" s="442"/>
      <c r="R12" s="442"/>
      <c r="S12" s="1670"/>
      <c r="T12" s="447"/>
      <c r="U12" s="447"/>
    </row>
    <row r="13" spans="1:21" s="7" customFormat="1" ht="28.5">
      <c r="A13" s="29">
        <v>1201</v>
      </c>
      <c r="B13" s="53" t="s">
        <v>12</v>
      </c>
      <c r="C13" s="582">
        <v>450000</v>
      </c>
      <c r="D13" s="582"/>
      <c r="E13" s="582">
        <f t="shared" si="0"/>
        <v>0</v>
      </c>
      <c r="F13" s="582">
        <v>450000</v>
      </c>
      <c r="G13" s="582"/>
      <c r="H13" s="582"/>
      <c r="I13" s="582">
        <v>450000</v>
      </c>
      <c r="J13" s="582"/>
      <c r="K13" s="582"/>
      <c r="L13" s="582">
        <v>400000</v>
      </c>
      <c r="M13" s="980">
        <v>0</v>
      </c>
      <c r="N13" s="1099">
        <v>0</v>
      </c>
      <c r="O13" s="557">
        <v>600000</v>
      </c>
      <c r="P13" s="1731"/>
      <c r="Q13" s="442"/>
      <c r="R13" s="442"/>
      <c r="S13" s="1670"/>
      <c r="T13" s="448"/>
      <c r="U13" s="449"/>
    </row>
    <row r="14" spans="1:21" s="7" customFormat="1" ht="18" customHeight="1">
      <c r="A14" s="29">
        <v>1202</v>
      </c>
      <c r="B14" s="26" t="s">
        <v>13</v>
      </c>
      <c r="C14" s="582">
        <v>2800000</v>
      </c>
      <c r="D14" s="582"/>
      <c r="E14" s="582">
        <f t="shared" si="0"/>
        <v>0</v>
      </c>
      <c r="F14" s="449">
        <v>2000000</v>
      </c>
      <c r="G14" s="582"/>
      <c r="H14" s="582"/>
      <c r="I14" s="582">
        <v>2800000</v>
      </c>
      <c r="J14" s="582"/>
      <c r="K14" s="582"/>
      <c r="L14" s="582"/>
      <c r="M14" s="980">
        <v>0</v>
      </c>
      <c r="N14" s="1099">
        <v>0</v>
      </c>
      <c r="O14" s="1095"/>
      <c r="P14" s="1731"/>
      <c r="Q14" s="442"/>
      <c r="R14" s="442"/>
      <c r="S14" s="1670"/>
      <c r="T14" s="447"/>
      <c r="U14" s="447"/>
    </row>
    <row r="15" spans="1:21" s="7" customFormat="1" ht="18" customHeight="1">
      <c r="A15" s="29" t="s">
        <v>394</v>
      </c>
      <c r="B15" s="26" t="s">
        <v>216</v>
      </c>
      <c r="C15" s="582"/>
      <c r="D15" s="582"/>
      <c r="E15" s="582"/>
      <c r="F15" s="449"/>
      <c r="G15" s="582"/>
      <c r="H15" s="582"/>
      <c r="I15" s="582"/>
      <c r="J15" s="582"/>
      <c r="K15" s="582"/>
      <c r="L15" s="582">
        <v>1000000</v>
      </c>
      <c r="M15" s="980">
        <v>0</v>
      </c>
      <c r="N15" s="1099">
        <v>0</v>
      </c>
      <c r="O15" s="557">
        <v>2000000</v>
      </c>
      <c r="P15" s="1731"/>
      <c r="Q15" s="442"/>
      <c r="R15" s="442"/>
      <c r="S15" s="1670"/>
      <c r="T15" s="447"/>
      <c r="U15" s="447"/>
    </row>
    <row r="16" spans="1:21" s="7" customFormat="1" ht="18" customHeight="1">
      <c r="A16" s="29" t="s">
        <v>395</v>
      </c>
      <c r="B16" s="26" t="s">
        <v>202</v>
      </c>
      <c r="C16" s="582"/>
      <c r="D16" s="582"/>
      <c r="E16" s="582"/>
      <c r="F16" s="449"/>
      <c r="G16" s="582"/>
      <c r="H16" s="582"/>
      <c r="I16" s="582"/>
      <c r="J16" s="582"/>
      <c r="K16" s="582"/>
      <c r="L16" s="582">
        <v>400000</v>
      </c>
      <c r="M16" s="980">
        <v>0</v>
      </c>
      <c r="N16" s="1099">
        <v>0</v>
      </c>
      <c r="O16" s="557"/>
      <c r="P16" s="1731"/>
      <c r="Q16" s="442"/>
      <c r="R16" s="442"/>
      <c r="S16" s="1670"/>
      <c r="T16" s="447"/>
      <c r="U16" s="447"/>
    </row>
    <row r="17" spans="1:21" s="7" customFormat="1" ht="18" customHeight="1">
      <c r="A17" s="29">
        <v>1205</v>
      </c>
      <c r="B17" s="26" t="s">
        <v>125</v>
      </c>
      <c r="C17" s="582">
        <v>100000</v>
      </c>
      <c r="D17" s="582"/>
      <c r="E17" s="582">
        <f t="shared" si="0"/>
        <v>0</v>
      </c>
      <c r="F17" s="582">
        <v>100000</v>
      </c>
      <c r="G17" s="582"/>
      <c r="H17" s="582"/>
      <c r="I17" s="582">
        <v>100000</v>
      </c>
      <c r="J17" s="582"/>
      <c r="K17" s="582"/>
      <c r="L17" s="582">
        <v>100000</v>
      </c>
      <c r="M17" s="980">
        <v>0</v>
      </c>
      <c r="N17" s="1099">
        <v>0</v>
      </c>
      <c r="O17" s="557">
        <v>100000</v>
      </c>
      <c r="P17" s="1731"/>
      <c r="Q17" s="442"/>
      <c r="R17" s="442"/>
      <c r="S17" s="1670"/>
      <c r="T17" s="448"/>
      <c r="U17" s="449"/>
    </row>
    <row r="18" spans="1:21" s="7" customFormat="1" ht="18" customHeight="1">
      <c r="A18" s="29">
        <v>1301</v>
      </c>
      <c r="B18" s="26" t="s">
        <v>14</v>
      </c>
      <c r="C18" s="582">
        <v>2000000</v>
      </c>
      <c r="D18" s="582"/>
      <c r="E18" s="582">
        <f t="shared" si="0"/>
        <v>0</v>
      </c>
      <c r="F18" s="449">
        <v>1315000</v>
      </c>
      <c r="G18" s="582"/>
      <c r="H18" s="582"/>
      <c r="I18" s="582">
        <v>2000000</v>
      </c>
      <c r="J18" s="582"/>
      <c r="K18" s="582"/>
      <c r="L18" s="582">
        <v>1000000</v>
      </c>
      <c r="M18" s="980">
        <v>0</v>
      </c>
      <c r="N18" s="1099">
        <v>0</v>
      </c>
      <c r="O18" s="557">
        <v>2000000</v>
      </c>
      <c r="P18" s="1731"/>
      <c r="Q18" s="442"/>
      <c r="R18" s="442"/>
      <c r="S18" s="1670"/>
      <c r="T18" s="447"/>
      <c r="U18" s="447"/>
    </row>
    <row r="19" spans="1:21" s="7" customFormat="1" ht="18" customHeight="1">
      <c r="A19" s="29">
        <v>1302</v>
      </c>
      <c r="B19" s="26" t="s">
        <v>124</v>
      </c>
      <c r="C19" s="582">
        <v>200000</v>
      </c>
      <c r="D19" s="582"/>
      <c r="E19" s="582">
        <f t="shared" si="0"/>
        <v>0</v>
      </c>
      <c r="F19" s="582">
        <v>200000</v>
      </c>
      <c r="G19" s="582"/>
      <c r="H19" s="582"/>
      <c r="I19" s="582">
        <v>200000</v>
      </c>
      <c r="J19" s="582"/>
      <c r="K19" s="582"/>
      <c r="L19" s="582">
        <v>200000</v>
      </c>
      <c r="M19" s="980">
        <v>0</v>
      </c>
      <c r="N19" s="1099">
        <v>0</v>
      </c>
      <c r="O19" s="557">
        <v>200000</v>
      </c>
      <c r="P19" s="1731"/>
      <c r="Q19" s="442"/>
      <c r="R19" s="442"/>
      <c r="S19" s="1670"/>
      <c r="T19" s="448"/>
      <c r="U19" s="449"/>
    </row>
    <row r="20" spans="1:21" s="7" customFormat="1" ht="18" customHeight="1">
      <c r="A20" s="29">
        <v>1303</v>
      </c>
      <c r="B20" s="26" t="s">
        <v>110</v>
      </c>
      <c r="C20" s="582"/>
      <c r="D20" s="582"/>
      <c r="E20" s="582"/>
      <c r="F20" s="582">
        <v>1000</v>
      </c>
      <c r="G20" s="582"/>
      <c r="H20" s="582"/>
      <c r="I20" s="582">
        <v>1000</v>
      </c>
      <c r="J20" s="582"/>
      <c r="K20" s="582"/>
      <c r="L20" s="582">
        <v>1000</v>
      </c>
      <c r="M20" s="980">
        <v>0</v>
      </c>
      <c r="N20" s="1099">
        <v>0</v>
      </c>
      <c r="O20" s="557">
        <v>100000</v>
      </c>
      <c r="P20" s="1731"/>
      <c r="Q20" s="442"/>
      <c r="R20" s="442"/>
      <c r="S20" s="1670"/>
      <c r="T20" s="447"/>
      <c r="U20" s="447"/>
    </row>
    <row r="21" spans="1:21" s="7" customFormat="1" ht="18" customHeight="1">
      <c r="A21" s="29">
        <v>1402</v>
      </c>
      <c r="B21" s="26" t="s">
        <v>118</v>
      </c>
      <c r="C21" s="582">
        <v>800000</v>
      </c>
      <c r="D21" s="582"/>
      <c r="E21" s="582">
        <f t="shared" si="0"/>
        <v>0</v>
      </c>
      <c r="F21" s="582">
        <v>800000</v>
      </c>
      <c r="G21" s="582"/>
      <c r="H21" s="582"/>
      <c r="I21" s="582">
        <v>800000</v>
      </c>
      <c r="J21" s="582"/>
      <c r="K21" s="582"/>
      <c r="L21" s="582">
        <v>800000</v>
      </c>
      <c r="M21" s="980">
        <v>0</v>
      </c>
      <c r="N21" s="1099">
        <v>0</v>
      </c>
      <c r="O21" s="557">
        <v>1000000</v>
      </c>
      <c r="P21" s="1731"/>
      <c r="Q21" s="442"/>
      <c r="R21" s="442"/>
      <c r="S21" s="1670"/>
      <c r="T21" s="448"/>
      <c r="U21" s="449"/>
    </row>
    <row r="22" spans="1:21" s="7" customFormat="1" ht="18" customHeight="1">
      <c r="A22" s="29">
        <v>1409</v>
      </c>
      <c r="B22" s="26" t="s">
        <v>17</v>
      </c>
      <c r="C22" s="582">
        <v>200000</v>
      </c>
      <c r="D22" s="582"/>
      <c r="E22" s="582">
        <f t="shared" si="0"/>
        <v>0</v>
      </c>
      <c r="F22" s="582">
        <v>200000</v>
      </c>
      <c r="G22" s="582"/>
      <c r="H22" s="582"/>
      <c r="I22" s="582">
        <v>200000</v>
      </c>
      <c r="J22" s="582"/>
      <c r="K22" s="582"/>
      <c r="L22" s="582"/>
      <c r="M22" s="980">
        <v>0</v>
      </c>
      <c r="N22" s="1099">
        <v>0</v>
      </c>
      <c r="O22" s="1095"/>
      <c r="P22" s="1731"/>
      <c r="Q22" s="442"/>
      <c r="R22" s="442"/>
      <c r="S22" s="1670"/>
      <c r="T22" s="447"/>
      <c r="U22" s="447"/>
    </row>
    <row r="23" spans="1:21" s="7" customFormat="1" ht="27" customHeight="1">
      <c r="A23" s="29" t="s">
        <v>391</v>
      </c>
      <c r="B23" s="337" t="s">
        <v>211</v>
      </c>
      <c r="C23" s="582"/>
      <c r="D23" s="582"/>
      <c r="E23" s="582"/>
      <c r="F23" s="582"/>
      <c r="G23" s="582"/>
      <c r="H23" s="582"/>
      <c r="I23" s="582"/>
      <c r="J23" s="582"/>
      <c r="K23" s="582"/>
      <c r="L23" s="582"/>
      <c r="M23" s="980">
        <v>0</v>
      </c>
      <c r="N23" s="1099">
        <v>0</v>
      </c>
      <c r="O23" s="557">
        <v>100000</v>
      </c>
      <c r="P23" s="1731"/>
      <c r="Q23" s="442"/>
      <c r="R23" s="442"/>
      <c r="S23" s="1670"/>
      <c r="T23" s="447"/>
      <c r="U23" s="447"/>
    </row>
    <row r="24" spans="1:21" s="7" customFormat="1" ht="18" customHeight="1">
      <c r="A24" s="29" t="s">
        <v>392</v>
      </c>
      <c r="B24" s="39" t="s">
        <v>212</v>
      </c>
      <c r="C24" s="582"/>
      <c r="D24" s="582"/>
      <c r="E24" s="582"/>
      <c r="F24" s="582"/>
      <c r="G24" s="582"/>
      <c r="H24" s="582"/>
      <c r="I24" s="582"/>
      <c r="J24" s="582"/>
      <c r="K24" s="582"/>
      <c r="L24" s="582">
        <v>200000</v>
      </c>
      <c r="M24" s="980">
        <v>0</v>
      </c>
      <c r="N24" s="1099">
        <v>0</v>
      </c>
      <c r="O24" s="557">
        <v>500000</v>
      </c>
      <c r="P24" s="1731"/>
      <c r="Q24" s="442"/>
      <c r="R24" s="442"/>
      <c r="S24" s="1670"/>
      <c r="T24" s="447"/>
      <c r="U24" s="447"/>
    </row>
    <row r="25" spans="1:21" s="7" customFormat="1" ht="18" customHeight="1">
      <c r="A25" s="29" t="s">
        <v>393</v>
      </c>
      <c r="B25" s="26" t="s">
        <v>207</v>
      </c>
      <c r="C25" s="582"/>
      <c r="D25" s="582"/>
      <c r="E25" s="582"/>
      <c r="F25" s="582"/>
      <c r="G25" s="582"/>
      <c r="H25" s="582"/>
      <c r="I25" s="582"/>
      <c r="J25" s="582"/>
      <c r="K25" s="582"/>
      <c r="L25" s="582"/>
      <c r="M25" s="980">
        <v>0</v>
      </c>
      <c r="N25" s="1099">
        <v>0</v>
      </c>
      <c r="O25" s="557">
        <v>200000</v>
      </c>
      <c r="P25" s="1731"/>
      <c r="Q25" s="442"/>
      <c r="R25" s="442"/>
      <c r="S25" s="1670"/>
      <c r="T25" s="447"/>
      <c r="U25" s="447"/>
    </row>
    <row r="26" spans="1:21" s="7" customFormat="1" ht="18" customHeight="1">
      <c r="A26" s="29">
        <v>1701</v>
      </c>
      <c r="B26" s="26" t="s">
        <v>126</v>
      </c>
      <c r="C26" s="582">
        <v>1000</v>
      </c>
      <c r="D26" s="582"/>
      <c r="E26" s="582">
        <f t="shared" si="0"/>
        <v>0</v>
      </c>
      <c r="F26" s="582">
        <v>1000</v>
      </c>
      <c r="G26" s="582"/>
      <c r="H26" s="582"/>
      <c r="I26" s="582">
        <v>1000</v>
      </c>
      <c r="J26" s="582"/>
      <c r="K26" s="582"/>
      <c r="L26" s="582">
        <v>1000</v>
      </c>
      <c r="M26" s="980">
        <v>0</v>
      </c>
      <c r="N26" s="1099">
        <v>0</v>
      </c>
      <c r="O26" s="468">
        <v>1000</v>
      </c>
      <c r="P26" s="1731"/>
      <c r="Q26" s="442"/>
      <c r="R26" s="442" t="s">
        <v>435</v>
      </c>
      <c r="S26" s="1670"/>
      <c r="T26" s="448"/>
      <c r="U26" s="449"/>
    </row>
    <row r="27" spans="1:21" s="7" customFormat="1" ht="18" customHeight="1">
      <c r="A27" s="61">
        <v>1702</v>
      </c>
      <c r="B27" s="54" t="s">
        <v>135</v>
      </c>
      <c r="C27" s="582">
        <v>200000</v>
      </c>
      <c r="D27" s="582"/>
      <c r="E27" s="582">
        <f t="shared" si="0"/>
        <v>0</v>
      </c>
      <c r="F27" s="582">
        <v>200000</v>
      </c>
      <c r="G27" s="582"/>
      <c r="H27" s="582"/>
      <c r="I27" s="582">
        <v>200000</v>
      </c>
      <c r="J27" s="582"/>
      <c r="K27" s="582"/>
      <c r="L27" s="582">
        <v>200000</v>
      </c>
      <c r="M27" s="980">
        <v>0</v>
      </c>
      <c r="N27" s="1099">
        <v>0</v>
      </c>
      <c r="O27" s="1095"/>
      <c r="P27" s="1731"/>
      <c r="Q27" s="442"/>
      <c r="R27" s="442"/>
      <c r="S27" s="1670"/>
      <c r="T27" s="447"/>
      <c r="U27" s="447"/>
    </row>
    <row r="28" spans="1:21" s="7" customFormat="1" ht="30" customHeight="1">
      <c r="A28" s="61">
        <v>1703</v>
      </c>
      <c r="B28" s="54" t="s">
        <v>142</v>
      </c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980">
        <v>0</v>
      </c>
      <c r="N28" s="1099">
        <v>0</v>
      </c>
      <c r="O28" s="468"/>
      <c r="P28" s="1731"/>
      <c r="Q28" s="442"/>
      <c r="R28" s="442"/>
      <c r="S28" s="1670"/>
      <c r="T28" s="448"/>
      <c r="U28" s="449"/>
    </row>
    <row r="29" spans="1:21" ht="26.25" customHeight="1" thickBot="1">
      <c r="A29" s="1703" t="s">
        <v>141</v>
      </c>
      <c r="B29" s="1704"/>
      <c r="C29" s="217">
        <f>SUM(C12:C28)</f>
        <v>7551000</v>
      </c>
      <c r="D29" s="217">
        <f>SUM(D12:D28)</f>
        <v>0</v>
      </c>
      <c r="E29" s="217">
        <f t="shared" si="0"/>
        <v>0</v>
      </c>
      <c r="F29" s="217">
        <f>SUM(F12:F28)</f>
        <v>6067000</v>
      </c>
      <c r="G29" s="959">
        <f>SUM(G12:G28)</f>
        <v>0</v>
      </c>
      <c r="H29" s="959">
        <f t="shared" si="1"/>
        <v>0</v>
      </c>
      <c r="I29" s="959">
        <f>SUM(I12:I28)</f>
        <v>7552000</v>
      </c>
      <c r="J29" s="217"/>
      <c r="K29" s="217"/>
      <c r="L29" s="217">
        <f>SUM(L12:L28)</f>
        <v>5034000</v>
      </c>
      <c r="M29" s="981">
        <f>SUM(M12:M28)</f>
        <v>0</v>
      </c>
      <c r="N29" s="1010">
        <f>SUM(N12:N28)</f>
        <v>0</v>
      </c>
      <c r="O29" s="1010">
        <f>SUM(O12:O28)</f>
        <v>7801000</v>
      </c>
      <c r="P29" s="1731"/>
      <c r="Q29" s="234"/>
      <c r="R29" s="234"/>
      <c r="S29" s="1670"/>
      <c r="T29" s="20"/>
      <c r="U29" s="20"/>
    </row>
    <row r="30" spans="1:21" s="60" customFormat="1" ht="26.25" customHeight="1" thickTop="1" thickBot="1">
      <c r="A30" s="1587" t="s">
        <v>2</v>
      </c>
      <c r="B30" s="1660"/>
      <c r="C30" s="65">
        <f>C29+C11</f>
        <v>15846629</v>
      </c>
      <c r="D30" s="65">
        <f>D29+D11</f>
        <v>0</v>
      </c>
      <c r="E30" s="65">
        <f t="shared" si="0"/>
        <v>0</v>
      </c>
      <c r="F30" s="65">
        <f>F29+F11</f>
        <v>11875000</v>
      </c>
      <c r="G30" s="65">
        <f>G29+G11</f>
        <v>0</v>
      </c>
      <c r="H30" s="65">
        <f t="shared" si="1"/>
        <v>0</v>
      </c>
      <c r="I30" s="65">
        <f>I29+I11</f>
        <v>17114629</v>
      </c>
      <c r="J30" s="65"/>
      <c r="K30" s="65"/>
      <c r="L30" s="65">
        <f>L29+L11</f>
        <v>14580700</v>
      </c>
      <c r="M30" s="65">
        <f>M29+M11</f>
        <v>0</v>
      </c>
      <c r="N30" s="281">
        <f>N29+N11</f>
        <v>0</v>
      </c>
      <c r="O30" s="281">
        <f>O29+O11</f>
        <v>17362000</v>
      </c>
      <c r="P30" s="1732"/>
      <c r="Q30" s="1365"/>
      <c r="R30" s="1365"/>
      <c r="S30" s="1670"/>
      <c r="T30" s="22"/>
      <c r="U30" s="300"/>
    </row>
    <row r="31" spans="1:21" s="166" customFormat="1" ht="18.75" thickTop="1">
      <c r="A31" s="16"/>
      <c r="B31" s="16"/>
      <c r="C31" s="176"/>
      <c r="D31" s="128"/>
      <c r="E31" s="128"/>
      <c r="F31" s="177"/>
      <c r="G31" s="128"/>
      <c r="H31" s="128"/>
      <c r="M31" s="213"/>
      <c r="N31" s="213"/>
      <c r="O31" s="213"/>
      <c r="Q31" s="167"/>
      <c r="R31" s="62"/>
      <c r="S31" s="1371"/>
      <c r="T31" s="20"/>
      <c r="U31" s="20"/>
    </row>
    <row r="32" spans="1:21" s="166" customFormat="1" ht="15.75" customHeight="1">
      <c r="A32" s="16"/>
      <c r="B32" s="16" t="s">
        <v>190</v>
      </c>
      <c r="C32" s="16"/>
      <c r="D32" s="16"/>
      <c r="E32" s="136"/>
      <c r="F32" s="136" t="s">
        <v>193</v>
      </c>
      <c r="G32" s="136"/>
      <c r="H32" s="136"/>
      <c r="I32" s="16"/>
      <c r="J32" s="16"/>
      <c r="K32" s="16"/>
      <c r="L32" s="16"/>
      <c r="M32" s="211"/>
      <c r="N32" s="212"/>
      <c r="O32" s="212"/>
      <c r="P32" s="982"/>
      <c r="Q32" s="215"/>
      <c r="R32" s="62"/>
      <c r="S32" s="1371"/>
      <c r="T32" s="1314"/>
      <c r="U32" s="300"/>
    </row>
    <row r="33" spans="1:21" s="166" customFormat="1" ht="15.75" customHeight="1">
      <c r="B33" s="165" t="s">
        <v>191</v>
      </c>
      <c r="C33" s="72"/>
      <c r="D33" s="72"/>
      <c r="E33" s="181"/>
      <c r="F33" s="181"/>
      <c r="G33" s="181" t="s">
        <v>192</v>
      </c>
      <c r="H33" s="181"/>
      <c r="I33" s="221"/>
      <c r="J33" s="221"/>
      <c r="K33" s="221"/>
      <c r="L33" s="221"/>
      <c r="M33" s="212"/>
      <c r="N33" s="212"/>
      <c r="O33" s="212"/>
      <c r="P33" s="212"/>
      <c r="Q33" s="167"/>
      <c r="R33" s="62"/>
      <c r="S33" s="1371"/>
      <c r="T33" s="20"/>
      <c r="U33" s="20"/>
    </row>
    <row r="34" spans="1:21" s="166" customFormat="1" ht="15.75" customHeight="1">
      <c r="A34" s="165"/>
      <c r="B34" s="165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212"/>
      <c r="O34" s="212"/>
      <c r="P34" s="982"/>
      <c r="Q34" s="215"/>
      <c r="R34" s="62"/>
      <c r="S34" s="1371"/>
      <c r="T34" s="1314"/>
      <c r="U34" s="300"/>
    </row>
    <row r="35" spans="1:21" s="166" customFormat="1" ht="15.75" customHeight="1">
      <c r="A35" s="165"/>
      <c r="B35" s="165" t="s">
        <v>160</v>
      </c>
      <c r="D35" s="147"/>
      <c r="E35" s="212"/>
      <c r="F35" s="147" t="s">
        <v>161</v>
      </c>
      <c r="G35" s="147"/>
      <c r="H35" s="147"/>
      <c r="I35" s="147"/>
      <c r="J35" s="147"/>
      <c r="K35" s="147"/>
      <c r="L35" s="212"/>
      <c r="M35" s="168" t="s">
        <v>188</v>
      </c>
      <c r="N35" s="212"/>
      <c r="O35" s="212"/>
      <c r="Q35" s="167"/>
      <c r="R35" s="62"/>
      <c r="S35" s="1371"/>
      <c r="T35" s="9"/>
    </row>
    <row r="36" spans="1:21" ht="15" customHeight="1">
      <c r="A36" s="7"/>
    </row>
    <row r="37" spans="1:21" s="7" customFormat="1" ht="2.25" customHeight="1">
      <c r="Q37" s="152"/>
      <c r="R37" s="152"/>
    </row>
    <row r="38" spans="1:21" s="7" customFormat="1" ht="15" customHeight="1">
      <c r="C38" s="969"/>
      <c r="D38" s="969"/>
      <c r="E38" s="969"/>
      <c r="I38" s="142"/>
      <c r="J38" s="142"/>
      <c r="K38" s="142"/>
      <c r="N38" s="142"/>
      <c r="O38" s="142"/>
      <c r="Q38" s="152"/>
      <c r="R38" s="152"/>
    </row>
    <row r="39" spans="1:21" s="7" customFormat="1" ht="16.5" customHeight="1">
      <c r="A39" s="1617" t="s">
        <v>445</v>
      </c>
      <c r="B39" s="1617"/>
      <c r="C39" s="1617"/>
      <c r="D39" s="1617"/>
      <c r="E39" s="1617"/>
      <c r="F39" s="1617"/>
      <c r="G39" s="1617"/>
      <c r="H39" s="1617"/>
      <c r="I39" s="1617"/>
      <c r="J39" s="1617"/>
      <c r="K39" s="1617"/>
      <c r="L39" s="1617"/>
      <c r="M39" s="1617"/>
      <c r="N39" s="1198"/>
      <c r="O39" s="1198"/>
      <c r="P39" s="113"/>
      <c r="Q39" s="152"/>
      <c r="R39" s="215"/>
      <c r="S39" s="212"/>
      <c r="T39" s="22"/>
      <c r="U39" s="300"/>
    </row>
    <row r="40" spans="1:21" s="7" customFormat="1" ht="36" customHeight="1">
      <c r="A40" s="1707" t="s">
        <v>44</v>
      </c>
      <c r="B40" s="1707"/>
      <c r="C40" s="1707"/>
      <c r="D40" s="1707"/>
      <c r="E40" s="1707"/>
      <c r="F40" s="1707"/>
      <c r="G40" s="1707"/>
      <c r="H40" s="970"/>
      <c r="I40" s="207"/>
      <c r="J40" s="207"/>
      <c r="K40" s="207"/>
      <c r="M40" s="211"/>
      <c r="N40" s="212"/>
      <c r="O40" s="212"/>
      <c r="Q40" s="152"/>
      <c r="R40" s="152"/>
      <c r="T40" s="20"/>
      <c r="U40" s="20"/>
    </row>
    <row r="41" spans="1:21" s="7" customFormat="1" ht="18">
      <c r="A41" s="48" t="s">
        <v>45</v>
      </c>
      <c r="B41" s="57"/>
      <c r="F41" s="211"/>
      <c r="G41" s="212"/>
      <c r="H41" s="212"/>
      <c r="M41" s="213"/>
      <c r="N41" s="213"/>
      <c r="O41" s="213"/>
      <c r="P41" s="22"/>
      <c r="Q41" s="330"/>
      <c r="R41" s="152"/>
      <c r="T41" s="22"/>
      <c r="U41" s="300"/>
    </row>
    <row r="42" spans="1:21" s="7" customFormat="1" ht="18">
      <c r="A42" s="48" t="s">
        <v>146</v>
      </c>
      <c r="B42" s="57"/>
      <c r="F42" s="213"/>
      <c r="G42" s="213"/>
      <c r="H42" s="213"/>
      <c r="M42" s="211"/>
      <c r="N42" s="212"/>
      <c r="O42" s="212"/>
      <c r="P42" s="20"/>
      <c r="Q42" s="120"/>
      <c r="R42" s="152"/>
      <c r="T42" s="20"/>
      <c r="U42" s="20"/>
    </row>
    <row r="43" spans="1:21" ht="15" customHeight="1">
      <c r="A43" s="1478" t="s">
        <v>18</v>
      </c>
      <c r="B43" s="1478" t="s">
        <v>7</v>
      </c>
      <c r="C43" s="1720">
        <v>2021</v>
      </c>
      <c r="D43" s="1721"/>
      <c r="E43" s="451"/>
      <c r="F43" s="1618">
        <v>2022</v>
      </c>
      <c r="G43" s="1618"/>
      <c r="H43" s="1618"/>
      <c r="I43" s="1462">
        <v>2023</v>
      </c>
      <c r="J43" s="1605"/>
      <c r="K43" s="1463"/>
      <c r="L43" s="1462">
        <v>2024</v>
      </c>
      <c r="M43" s="1463"/>
      <c r="N43" s="1478" t="s">
        <v>433</v>
      </c>
      <c r="O43" s="1478" t="s">
        <v>452</v>
      </c>
      <c r="P43" s="1655" t="s">
        <v>208</v>
      </c>
      <c r="Q43" s="1446" t="s">
        <v>451</v>
      </c>
      <c r="R43" s="1446" t="s">
        <v>450</v>
      </c>
      <c r="S43" s="1447" t="s">
        <v>434</v>
      </c>
      <c r="T43" s="22"/>
      <c r="U43" s="300"/>
    </row>
    <row r="44" spans="1:21" ht="30" customHeight="1">
      <c r="A44" s="1459"/>
      <c r="B44" s="1459"/>
      <c r="C44" s="965" t="s">
        <v>180</v>
      </c>
      <c r="D44" s="965" t="s">
        <v>1</v>
      </c>
      <c r="E44" s="979" t="s">
        <v>139</v>
      </c>
      <c r="F44" s="965" t="s">
        <v>180</v>
      </c>
      <c r="G44" s="967" t="s">
        <v>1</v>
      </c>
      <c r="H44" s="460" t="s">
        <v>139</v>
      </c>
      <c r="I44" s="966" t="s">
        <v>0</v>
      </c>
      <c r="J44" s="473" t="s">
        <v>1</v>
      </c>
      <c r="K44" s="473" t="s">
        <v>139</v>
      </c>
      <c r="L44" s="679" t="s">
        <v>0</v>
      </c>
      <c r="M44" s="1196" t="s">
        <v>1</v>
      </c>
      <c r="N44" s="1459"/>
      <c r="O44" s="1459"/>
      <c r="P44" s="1656"/>
      <c r="Q44" s="1446"/>
      <c r="R44" s="1446"/>
      <c r="S44" s="1447"/>
      <c r="T44" s="20"/>
      <c r="U44" s="20"/>
    </row>
    <row r="45" spans="1:21" s="7" customFormat="1" ht="18" customHeight="1">
      <c r="A45" s="270">
        <v>1001</v>
      </c>
      <c r="B45" s="976" t="s">
        <v>8</v>
      </c>
      <c r="C45" s="592">
        <v>25807000</v>
      </c>
      <c r="D45" s="592">
        <v>25720903</v>
      </c>
      <c r="E45" s="592">
        <f>D45/C45*100</f>
        <v>99.666381214399195</v>
      </c>
      <c r="F45" s="592">
        <v>26291600</v>
      </c>
      <c r="G45" s="592">
        <v>25888587.449999999</v>
      </c>
      <c r="H45" s="592">
        <f>G45/F45*100</f>
        <v>98.467143308128826</v>
      </c>
      <c r="I45" s="592">
        <f>28461000+383220</f>
        <v>28844220</v>
      </c>
      <c r="J45" s="592">
        <v>24656680.550000001</v>
      </c>
      <c r="K45" s="592">
        <f>J45/I45*100</f>
        <v>85.482223301583474</v>
      </c>
      <c r="L45" s="592">
        <v>28000000</v>
      </c>
      <c r="M45" s="592">
        <v>23895356.73</v>
      </c>
      <c r="N45" s="596">
        <v>10000000</v>
      </c>
      <c r="O45" s="596">
        <v>29363000</v>
      </c>
      <c r="P45" s="1729" t="s">
        <v>199</v>
      </c>
      <c r="Q45" s="1325"/>
      <c r="R45" s="1325"/>
      <c r="S45" s="1591" t="s">
        <v>199</v>
      </c>
      <c r="T45" s="1311"/>
      <c r="U45" s="449"/>
    </row>
    <row r="46" spans="1:21" s="7" customFormat="1" ht="18" customHeight="1">
      <c r="A46" s="29">
        <v>1002</v>
      </c>
      <c r="B46" s="21" t="s">
        <v>9</v>
      </c>
      <c r="C46" s="531">
        <v>3150000</v>
      </c>
      <c r="D46" s="531">
        <v>2682775.79</v>
      </c>
      <c r="E46" s="531">
        <f t="shared" ref="E46:E70" si="6">D46/C46*100</f>
        <v>85.167485396825398</v>
      </c>
      <c r="F46" s="531">
        <v>3000000</v>
      </c>
      <c r="G46" s="531">
        <v>1956023.31</v>
      </c>
      <c r="H46" s="531">
        <f t="shared" ref="H46:H70" si="7">G46/F46*100</f>
        <v>65.200777000000002</v>
      </c>
      <c r="I46" s="531">
        <v>5000000</v>
      </c>
      <c r="J46" s="531">
        <v>3261416.24</v>
      </c>
      <c r="K46" s="531">
        <f t="shared" ref="K46:K70" si="8">J46/I46*100</f>
        <v>65.22832480000001</v>
      </c>
      <c r="L46" s="531">
        <v>3500000</v>
      </c>
      <c r="M46" s="592">
        <v>3804477.82</v>
      </c>
      <c r="N46" s="557">
        <v>1500000</v>
      </c>
      <c r="O46" s="557">
        <v>3500000</v>
      </c>
      <c r="P46" s="1729"/>
      <c r="Q46" s="1258"/>
      <c r="R46" s="1258"/>
      <c r="S46" s="1592"/>
      <c r="T46" s="447"/>
      <c r="U46" s="447"/>
    </row>
    <row r="47" spans="1:21" s="7" customFormat="1" ht="18" customHeight="1">
      <c r="A47" s="61">
        <v>1003</v>
      </c>
      <c r="B47" s="36" t="s">
        <v>10</v>
      </c>
      <c r="C47" s="594">
        <v>8085000</v>
      </c>
      <c r="D47" s="594">
        <v>8073569.21</v>
      </c>
      <c r="E47" s="594">
        <f t="shared" si="6"/>
        <v>99.858617316017316</v>
      </c>
      <c r="F47" s="458">
        <v>11884280</v>
      </c>
      <c r="G47" s="594">
        <v>11626179.210000001</v>
      </c>
      <c r="H47" s="594">
        <f t="shared" si="7"/>
        <v>97.828216854533906</v>
      </c>
      <c r="I47" s="594">
        <f>13449000+93600+90000</f>
        <v>13632600</v>
      </c>
      <c r="J47" s="594">
        <v>11044160.390000001</v>
      </c>
      <c r="K47" s="594">
        <f t="shared" si="8"/>
        <v>81.012869078532347</v>
      </c>
      <c r="L47" s="594">
        <v>14000000</v>
      </c>
      <c r="M47" s="592">
        <v>16782298.09</v>
      </c>
      <c r="N47" s="597">
        <v>7400000</v>
      </c>
      <c r="O47" s="597">
        <v>16784000</v>
      </c>
      <c r="P47" s="1729"/>
      <c r="Q47" s="1325"/>
      <c r="R47" s="1325"/>
      <c r="S47" s="1592"/>
      <c r="T47" s="1311"/>
    </row>
    <row r="48" spans="1:21" s="349" customFormat="1" ht="26.25" customHeight="1" thickBot="1">
      <c r="A48" s="1703" t="s">
        <v>140</v>
      </c>
      <c r="B48" s="1704"/>
      <c r="C48" s="305">
        <f t="shared" ref="C48:G48" si="9">SUM(C45:C47)</f>
        <v>37042000</v>
      </c>
      <c r="D48" s="305">
        <f t="shared" si="9"/>
        <v>36477248</v>
      </c>
      <c r="E48" s="305">
        <f t="shared" si="6"/>
        <v>98.475373899897406</v>
      </c>
      <c r="F48" s="305">
        <f t="shared" ref="F48" si="10">SUM(F45:F47)</f>
        <v>41175880</v>
      </c>
      <c r="G48" s="99">
        <f t="shared" si="9"/>
        <v>39470789.969999999</v>
      </c>
      <c r="H48" s="99">
        <f t="shared" si="7"/>
        <v>95.859007676338663</v>
      </c>
      <c r="I48" s="99">
        <f t="shared" ref="I48:M48" si="11">SUM(I45:I47)</f>
        <v>47476820</v>
      </c>
      <c r="J48" s="99">
        <f>SUM(J45:J47)</f>
        <v>38962257.18</v>
      </c>
      <c r="K48" s="99">
        <f t="shared" si="8"/>
        <v>82.065852725603776</v>
      </c>
      <c r="L48" s="99">
        <f t="shared" si="11"/>
        <v>45500000</v>
      </c>
      <c r="M48" s="99">
        <f t="shared" si="11"/>
        <v>44482132.640000001</v>
      </c>
      <c r="N48" s="99">
        <f t="shared" ref="N48" si="12">SUM(N45:N47)</f>
        <v>18900000</v>
      </c>
      <c r="O48" s="99">
        <f t="shared" ref="O48" si="13">SUM(O45:O47)</f>
        <v>49647000</v>
      </c>
      <c r="P48" s="1729"/>
      <c r="Q48" s="1417"/>
      <c r="R48" s="1417"/>
      <c r="S48" s="1592"/>
      <c r="T48" s="348"/>
      <c r="U48" s="348"/>
    </row>
    <row r="49" spans="1:21" s="7" customFormat="1" ht="18" customHeight="1" thickTop="1">
      <c r="A49" s="79">
        <v>1101</v>
      </c>
      <c r="B49" s="37" t="s">
        <v>113</v>
      </c>
      <c r="C49" s="483">
        <v>2000000</v>
      </c>
      <c r="D49" s="483">
        <v>1128657.17</v>
      </c>
      <c r="E49" s="483">
        <f t="shared" si="6"/>
        <v>56.432858499999995</v>
      </c>
      <c r="F49" s="458">
        <v>2550000</v>
      </c>
      <c r="G49" s="483">
        <v>1279999.25</v>
      </c>
      <c r="H49" s="483">
        <f t="shared" si="7"/>
        <v>50.196049019607848</v>
      </c>
      <c r="I49" s="483">
        <v>4246800</v>
      </c>
      <c r="J49" s="483">
        <v>1609593.5</v>
      </c>
      <c r="K49" s="483">
        <f t="shared" si="8"/>
        <v>37.901325704059531</v>
      </c>
      <c r="L49" s="483">
        <v>2500000</v>
      </c>
      <c r="M49" s="483">
        <v>2188314.2799999998</v>
      </c>
      <c r="N49" s="468">
        <v>650000</v>
      </c>
      <c r="O49" s="468">
        <v>2400000</v>
      </c>
      <c r="P49" s="1729"/>
      <c r="Q49" s="1325"/>
      <c r="R49" s="1325"/>
      <c r="S49" s="1592"/>
      <c r="T49" s="448"/>
      <c r="U49" s="449"/>
    </row>
    <row r="50" spans="1:21" s="7" customFormat="1" ht="28.5">
      <c r="A50" s="29">
        <v>1201</v>
      </c>
      <c r="B50" s="53" t="s">
        <v>12</v>
      </c>
      <c r="C50" s="414">
        <v>900000</v>
      </c>
      <c r="D50" s="414">
        <v>691321.64</v>
      </c>
      <c r="E50" s="414">
        <f t="shared" si="6"/>
        <v>76.813515555555554</v>
      </c>
      <c r="F50" s="458">
        <v>2050000</v>
      </c>
      <c r="G50" s="414">
        <v>1969916.15</v>
      </c>
      <c r="H50" s="483">
        <f t="shared" si="7"/>
        <v>96.093470731707313</v>
      </c>
      <c r="I50" s="414">
        <v>3000000</v>
      </c>
      <c r="J50" s="414">
        <v>993806</v>
      </c>
      <c r="K50" s="483">
        <f t="shared" si="8"/>
        <v>33.126866666666665</v>
      </c>
      <c r="L50" s="414">
        <v>1200000</v>
      </c>
      <c r="M50" s="483">
        <v>909426.5</v>
      </c>
      <c r="N50" s="415">
        <v>430000</v>
      </c>
      <c r="O50" s="415">
        <v>1000000</v>
      </c>
      <c r="P50" s="1729"/>
      <c r="Q50" s="1258"/>
      <c r="R50" s="1258"/>
      <c r="S50" s="1592"/>
      <c r="T50" s="447"/>
      <c r="U50" s="447"/>
    </row>
    <row r="51" spans="1:21" s="7" customFormat="1" ht="18" customHeight="1">
      <c r="A51" s="29">
        <v>1202</v>
      </c>
      <c r="B51" s="26" t="s">
        <v>13</v>
      </c>
      <c r="C51" s="414">
        <v>2700000</v>
      </c>
      <c r="D51" s="414">
        <v>1881752.48</v>
      </c>
      <c r="E51" s="414">
        <f t="shared" si="6"/>
        <v>69.694536296296292</v>
      </c>
      <c r="F51" s="458">
        <v>4800000</v>
      </c>
      <c r="G51" s="414">
        <v>4760138.5</v>
      </c>
      <c r="H51" s="414">
        <f t="shared" si="7"/>
        <v>99.169552083333329</v>
      </c>
      <c r="I51" s="414">
        <v>8000000</v>
      </c>
      <c r="J51" s="414">
        <v>6668722.4500000002</v>
      </c>
      <c r="K51" s="414">
        <f t="shared" si="8"/>
        <v>83.359030625000003</v>
      </c>
      <c r="L51" s="414"/>
      <c r="M51" s="483">
        <v>0</v>
      </c>
      <c r="N51" s="1100"/>
      <c r="O51" s="1100"/>
      <c r="P51" s="1729"/>
      <c r="Q51" s="1325"/>
      <c r="R51" s="1325"/>
      <c r="S51" s="1592"/>
      <c r="T51" s="448"/>
      <c r="U51" s="449"/>
    </row>
    <row r="52" spans="1:21" s="7" customFormat="1" ht="18" customHeight="1">
      <c r="A52" s="29" t="s">
        <v>394</v>
      </c>
      <c r="B52" s="26" t="s">
        <v>200</v>
      </c>
      <c r="C52" s="414"/>
      <c r="D52" s="414"/>
      <c r="E52" s="414"/>
      <c r="F52" s="458"/>
      <c r="G52" s="414"/>
      <c r="H52" s="414"/>
      <c r="I52" s="414"/>
      <c r="J52" s="414"/>
      <c r="K52" s="414"/>
      <c r="L52" s="414">
        <v>1200000</v>
      </c>
      <c r="M52" s="483">
        <v>1017485</v>
      </c>
      <c r="N52" s="415">
        <v>450000</v>
      </c>
      <c r="O52" s="415">
        <v>1100000</v>
      </c>
      <c r="P52" s="1729"/>
      <c r="Q52" s="442"/>
      <c r="R52" s="1258"/>
      <c r="S52" s="1592"/>
      <c r="T52" s="448"/>
      <c r="U52" s="449"/>
    </row>
    <row r="53" spans="1:21" s="7" customFormat="1" ht="18" customHeight="1">
      <c r="A53" s="29" t="s">
        <v>395</v>
      </c>
      <c r="B53" s="26" t="s">
        <v>202</v>
      </c>
      <c r="C53" s="414"/>
      <c r="D53" s="414"/>
      <c r="E53" s="414"/>
      <c r="F53" s="458"/>
      <c r="G53" s="414"/>
      <c r="H53" s="414"/>
      <c r="I53" s="414"/>
      <c r="J53" s="414"/>
      <c r="K53" s="414"/>
      <c r="L53" s="414">
        <v>6050000</v>
      </c>
      <c r="M53" s="483">
        <v>6029734.2999999998</v>
      </c>
      <c r="N53" s="415">
        <v>2500000</v>
      </c>
      <c r="O53" s="415">
        <v>6000000</v>
      </c>
      <c r="P53" s="1729"/>
      <c r="Q53" s="442"/>
      <c r="R53" s="1325"/>
      <c r="S53" s="1592"/>
      <c r="T53" s="448"/>
      <c r="U53" s="449"/>
    </row>
    <row r="54" spans="1:21" s="7" customFormat="1" ht="18" customHeight="1">
      <c r="A54" s="29" t="s">
        <v>396</v>
      </c>
      <c r="B54" s="26" t="s">
        <v>201</v>
      </c>
      <c r="C54" s="414"/>
      <c r="D54" s="414"/>
      <c r="E54" s="414"/>
      <c r="F54" s="458"/>
      <c r="G54" s="414"/>
      <c r="H54" s="414"/>
      <c r="I54" s="414"/>
      <c r="J54" s="414"/>
      <c r="K54" s="414"/>
      <c r="L54" s="414">
        <v>250000</v>
      </c>
      <c r="M54" s="483">
        <v>221920</v>
      </c>
      <c r="N54" s="415">
        <v>50000</v>
      </c>
      <c r="O54" s="415">
        <v>250000</v>
      </c>
      <c r="P54" s="1729"/>
      <c r="Q54" s="1258"/>
      <c r="R54" s="1258"/>
      <c r="S54" s="1592"/>
      <c r="T54" s="448"/>
      <c r="U54" s="449"/>
    </row>
    <row r="55" spans="1:21" s="7" customFormat="1" ht="18" customHeight="1">
      <c r="A55" s="29">
        <v>1205</v>
      </c>
      <c r="B55" s="26" t="s">
        <v>125</v>
      </c>
      <c r="C55" s="414">
        <v>150000</v>
      </c>
      <c r="D55" s="414">
        <v>140259.5</v>
      </c>
      <c r="E55" s="414">
        <f t="shared" si="6"/>
        <v>93.50633333333333</v>
      </c>
      <c r="F55" s="525">
        <v>150000</v>
      </c>
      <c r="G55" s="414">
        <v>7850</v>
      </c>
      <c r="H55" s="414">
        <f t="shared" si="7"/>
        <v>5.2333333333333334</v>
      </c>
      <c r="I55" s="414">
        <v>300000</v>
      </c>
      <c r="J55" s="414">
        <v>67643</v>
      </c>
      <c r="K55" s="414">
        <f t="shared" si="8"/>
        <v>22.547666666666665</v>
      </c>
      <c r="L55" s="414">
        <v>750000</v>
      </c>
      <c r="M55" s="483">
        <v>427155.4</v>
      </c>
      <c r="N55" s="415">
        <v>250000</v>
      </c>
      <c r="O55" s="415">
        <v>600000</v>
      </c>
      <c r="P55" s="1729"/>
      <c r="Q55" s="1325"/>
      <c r="R55" s="1325"/>
      <c r="S55" s="1592"/>
      <c r="T55" s="447"/>
      <c r="U55" s="447"/>
    </row>
    <row r="56" spans="1:21" s="7" customFormat="1" ht="18" customHeight="1">
      <c r="A56" s="29">
        <v>1301</v>
      </c>
      <c r="B56" s="26" t="s">
        <v>14</v>
      </c>
      <c r="C56" s="414">
        <v>3700000</v>
      </c>
      <c r="D56" s="414">
        <v>3469251.75</v>
      </c>
      <c r="E56" s="414">
        <f t="shared" si="6"/>
        <v>93.763560810810816</v>
      </c>
      <c r="F56" s="458">
        <v>3685000</v>
      </c>
      <c r="G56" s="414">
        <v>3684740.96</v>
      </c>
      <c r="H56" s="414">
        <f t="shared" si="7"/>
        <v>99.992970420624147</v>
      </c>
      <c r="I56" s="414">
        <v>6000000</v>
      </c>
      <c r="J56" s="414">
        <v>4853080.0999999996</v>
      </c>
      <c r="K56" s="414">
        <f t="shared" si="8"/>
        <v>80.884668333333337</v>
      </c>
      <c r="L56" s="414">
        <v>4000000</v>
      </c>
      <c r="M56" s="483">
        <v>3836311.66</v>
      </c>
      <c r="N56" s="415">
        <v>2100000</v>
      </c>
      <c r="O56" s="415">
        <v>6000000</v>
      </c>
      <c r="P56" s="1729"/>
      <c r="Q56" s="1258"/>
      <c r="R56" s="1258"/>
      <c r="S56" s="1592"/>
      <c r="T56" s="448"/>
      <c r="U56" s="449"/>
    </row>
    <row r="57" spans="1:21" s="7" customFormat="1" ht="18" customHeight="1">
      <c r="A57" s="29">
        <v>1302</v>
      </c>
      <c r="B57" s="26" t="s">
        <v>124</v>
      </c>
      <c r="C57" s="414">
        <v>200000</v>
      </c>
      <c r="D57" s="414">
        <v>199831.57</v>
      </c>
      <c r="E57" s="414">
        <f t="shared" si="6"/>
        <v>99.915785</v>
      </c>
      <c r="F57" s="414">
        <v>200000</v>
      </c>
      <c r="G57" s="414">
        <v>101000</v>
      </c>
      <c r="H57" s="414">
        <f t="shared" si="7"/>
        <v>50.5</v>
      </c>
      <c r="I57" s="414">
        <v>300000</v>
      </c>
      <c r="J57" s="414">
        <v>294985.12</v>
      </c>
      <c r="K57" s="414">
        <f t="shared" si="8"/>
        <v>98.328373333333332</v>
      </c>
      <c r="L57" s="414">
        <v>1400000</v>
      </c>
      <c r="M57" s="483">
        <v>617110.05000000005</v>
      </c>
      <c r="N57" s="415">
        <v>450000</v>
      </c>
      <c r="O57" s="415">
        <v>1500000</v>
      </c>
      <c r="P57" s="1729"/>
      <c r="Q57" s="1325"/>
      <c r="R57" s="1325"/>
      <c r="S57" s="1592"/>
      <c r="T57" s="447"/>
      <c r="U57" s="447"/>
    </row>
    <row r="58" spans="1:21" s="7" customFormat="1" ht="18" customHeight="1">
      <c r="A58" s="29">
        <v>1303</v>
      </c>
      <c r="B58" s="26" t="s">
        <v>110</v>
      </c>
      <c r="C58" s="414">
        <v>1000</v>
      </c>
      <c r="D58" s="414"/>
      <c r="E58" s="414">
        <f t="shared" si="6"/>
        <v>0</v>
      </c>
      <c r="F58" s="414">
        <v>1000</v>
      </c>
      <c r="G58" s="414"/>
      <c r="H58" s="414">
        <f t="shared" si="7"/>
        <v>0</v>
      </c>
      <c r="I58" s="414">
        <v>1000</v>
      </c>
      <c r="J58" s="414"/>
      <c r="K58" s="414">
        <f t="shared" si="8"/>
        <v>0</v>
      </c>
      <c r="L58" s="414">
        <v>1000</v>
      </c>
      <c r="M58" s="483">
        <v>0</v>
      </c>
      <c r="N58" s="415">
        <v>20000</v>
      </c>
      <c r="O58" s="415">
        <v>50000</v>
      </c>
      <c r="P58" s="1729"/>
      <c r="Q58" s="1258"/>
      <c r="R58" s="1258"/>
      <c r="S58" s="1592"/>
      <c r="T58" s="448"/>
      <c r="U58" s="449"/>
    </row>
    <row r="59" spans="1:21" s="7" customFormat="1" ht="18" customHeight="1">
      <c r="A59" s="29">
        <v>1402</v>
      </c>
      <c r="B59" s="26" t="s">
        <v>118</v>
      </c>
      <c r="C59" s="414">
        <v>1100000</v>
      </c>
      <c r="D59" s="414">
        <v>949988.36</v>
      </c>
      <c r="E59" s="414">
        <f t="shared" si="6"/>
        <v>86.362578181818179</v>
      </c>
      <c r="F59" s="414">
        <v>1100000</v>
      </c>
      <c r="G59" s="414">
        <v>672714.76</v>
      </c>
      <c r="H59" s="414">
        <f t="shared" si="7"/>
        <v>61.15588727272727</v>
      </c>
      <c r="I59" s="414">
        <v>1100000</v>
      </c>
      <c r="J59" s="414">
        <v>900213.78</v>
      </c>
      <c r="K59" s="414">
        <f t="shared" si="8"/>
        <v>81.837616363636371</v>
      </c>
      <c r="L59" s="414">
        <v>1100000</v>
      </c>
      <c r="M59" s="483">
        <v>887478.26</v>
      </c>
      <c r="N59" s="415">
        <v>450000</v>
      </c>
      <c r="O59" s="415">
        <v>1000000</v>
      </c>
      <c r="P59" s="1729"/>
      <c r="Q59" s="1325"/>
      <c r="R59" s="1325"/>
      <c r="S59" s="1592"/>
      <c r="T59" s="447"/>
      <c r="U59" s="447"/>
    </row>
    <row r="60" spans="1:21" s="7" customFormat="1" ht="18" customHeight="1">
      <c r="A60" s="29">
        <v>1403</v>
      </c>
      <c r="B60" s="26" t="s">
        <v>119</v>
      </c>
      <c r="C60" s="414">
        <v>1230000</v>
      </c>
      <c r="D60" s="414">
        <v>655944.80000000005</v>
      </c>
      <c r="E60" s="414">
        <f t="shared" si="6"/>
        <v>53.32884552845529</v>
      </c>
      <c r="F60" s="414">
        <v>1500000</v>
      </c>
      <c r="G60" s="414">
        <v>583523.43000000005</v>
      </c>
      <c r="H60" s="414">
        <f t="shared" si="7"/>
        <v>38.901561999999998</v>
      </c>
      <c r="I60" s="414">
        <v>2000000</v>
      </c>
      <c r="J60" s="414">
        <v>1726594.04</v>
      </c>
      <c r="K60" s="414">
        <f t="shared" si="8"/>
        <v>86.329701999999997</v>
      </c>
      <c r="L60" s="414">
        <v>2000000</v>
      </c>
      <c r="M60" s="483">
        <v>2213735.27</v>
      </c>
      <c r="N60" s="415">
        <v>1000000</v>
      </c>
      <c r="O60" s="415">
        <v>2200000</v>
      </c>
      <c r="P60" s="1729"/>
      <c r="Q60" s="1258"/>
      <c r="R60" s="1258"/>
      <c r="S60" s="1592"/>
      <c r="T60" s="448"/>
      <c r="U60" s="449"/>
    </row>
    <row r="61" spans="1:21" s="7" customFormat="1" ht="18" customHeight="1">
      <c r="A61" s="29">
        <v>1409</v>
      </c>
      <c r="B61" s="26" t="s">
        <v>17</v>
      </c>
      <c r="C61" s="414">
        <v>300000</v>
      </c>
      <c r="D61" s="414">
        <v>87730</v>
      </c>
      <c r="E61" s="414">
        <f t="shared" si="6"/>
        <v>29.243333333333332</v>
      </c>
      <c r="F61" s="414">
        <v>300000</v>
      </c>
      <c r="G61" s="414">
        <v>121268.19</v>
      </c>
      <c r="H61" s="414">
        <f t="shared" si="7"/>
        <v>40.422730000000001</v>
      </c>
      <c r="I61" s="414">
        <v>300000</v>
      </c>
      <c r="J61" s="414">
        <v>186343.96</v>
      </c>
      <c r="K61" s="414">
        <f t="shared" si="8"/>
        <v>62.114653333333337</v>
      </c>
      <c r="L61" s="414"/>
      <c r="M61" s="483">
        <v>0</v>
      </c>
      <c r="N61" s="1100"/>
      <c r="O61" s="1100"/>
      <c r="P61" s="1729"/>
      <c r="Q61" s="1325"/>
      <c r="R61" s="1325"/>
      <c r="S61" s="1592"/>
      <c r="T61" s="447"/>
      <c r="U61" s="447"/>
    </row>
    <row r="62" spans="1:21" s="7" customFormat="1" ht="37.5" customHeight="1">
      <c r="A62" s="29" t="s">
        <v>391</v>
      </c>
      <c r="B62" s="280" t="s">
        <v>211</v>
      </c>
      <c r="C62" s="414"/>
      <c r="D62" s="414"/>
      <c r="E62" s="414"/>
      <c r="F62" s="446"/>
      <c r="G62" s="414"/>
      <c r="H62" s="414"/>
      <c r="I62" s="414"/>
      <c r="J62" s="414"/>
      <c r="K62" s="414"/>
      <c r="L62" s="414">
        <v>200000</v>
      </c>
      <c r="M62" s="483">
        <v>148998.54999999999</v>
      </c>
      <c r="N62" s="415">
        <v>100000</v>
      </c>
      <c r="O62" s="415">
        <v>200000</v>
      </c>
      <c r="P62" s="1729"/>
      <c r="Q62" s="1258"/>
      <c r="R62" s="1258"/>
      <c r="S62" s="1592"/>
      <c r="T62" s="447"/>
      <c r="U62" s="447"/>
    </row>
    <row r="63" spans="1:21" s="7" customFormat="1" ht="18" customHeight="1">
      <c r="A63" s="29" t="s">
        <v>392</v>
      </c>
      <c r="B63" s="26" t="s">
        <v>212</v>
      </c>
      <c r="C63" s="414"/>
      <c r="D63" s="414"/>
      <c r="E63" s="414"/>
      <c r="F63" s="446"/>
      <c r="G63" s="414"/>
      <c r="H63" s="414"/>
      <c r="I63" s="414"/>
      <c r="J63" s="414"/>
      <c r="K63" s="414"/>
      <c r="L63" s="414">
        <v>50000</v>
      </c>
      <c r="M63" s="483">
        <v>50000</v>
      </c>
      <c r="N63" s="415">
        <v>150000</v>
      </c>
      <c r="O63" s="415">
        <v>150000</v>
      </c>
      <c r="P63" s="1729"/>
      <c r="Q63" s="1325"/>
      <c r="R63" s="1325"/>
      <c r="S63" s="1592"/>
      <c r="T63" s="447"/>
      <c r="U63" s="447"/>
    </row>
    <row r="64" spans="1:21" s="7" customFormat="1" ht="18" customHeight="1">
      <c r="A64" s="29" t="s">
        <v>393</v>
      </c>
      <c r="B64" s="26" t="s">
        <v>207</v>
      </c>
      <c r="C64" s="414"/>
      <c r="D64" s="414"/>
      <c r="E64" s="414"/>
      <c r="F64" s="446"/>
      <c r="G64" s="414"/>
      <c r="H64" s="414"/>
      <c r="I64" s="414"/>
      <c r="J64" s="414"/>
      <c r="K64" s="414"/>
      <c r="L64" s="414">
        <v>1000000</v>
      </c>
      <c r="M64" s="483">
        <v>535925.99</v>
      </c>
      <c r="N64" s="415">
        <v>700000</v>
      </c>
      <c r="O64" s="415">
        <v>1500000</v>
      </c>
      <c r="P64" s="1729"/>
      <c r="Q64" s="1258"/>
      <c r="R64" s="1258"/>
      <c r="S64" s="1592"/>
      <c r="T64" s="447"/>
      <c r="U64" s="447"/>
    </row>
    <row r="65" spans="1:21" s="7" customFormat="1" ht="34.5" customHeight="1">
      <c r="A65" s="29">
        <v>1506</v>
      </c>
      <c r="B65" s="222" t="s">
        <v>155</v>
      </c>
      <c r="C65" s="414">
        <v>500000</v>
      </c>
      <c r="D65" s="414">
        <v>474654.01</v>
      </c>
      <c r="E65" s="414">
        <f t="shared" si="6"/>
        <v>94.930802</v>
      </c>
      <c r="F65" s="458">
        <v>635000</v>
      </c>
      <c r="G65" s="414">
        <v>595560.93999999994</v>
      </c>
      <c r="H65" s="414">
        <f t="shared" si="7"/>
        <v>93.789124409448803</v>
      </c>
      <c r="I65" s="414">
        <v>500000</v>
      </c>
      <c r="J65" s="414">
        <v>517534.81</v>
      </c>
      <c r="K65" s="414">
        <f t="shared" si="8"/>
        <v>103.506962</v>
      </c>
      <c r="L65" s="414">
        <v>600000</v>
      </c>
      <c r="M65" s="483">
        <v>375773.44</v>
      </c>
      <c r="N65" s="415">
        <v>200000</v>
      </c>
      <c r="O65" s="415">
        <v>500000</v>
      </c>
      <c r="P65" s="1729"/>
      <c r="Q65" s="1325"/>
      <c r="R65" s="1325"/>
      <c r="S65" s="1592"/>
      <c r="T65" s="448"/>
      <c r="U65" s="449"/>
    </row>
    <row r="66" spans="1:21" s="7" customFormat="1" ht="18" customHeight="1">
      <c r="A66" s="29">
        <v>1701</v>
      </c>
      <c r="B66" s="26" t="s">
        <v>126</v>
      </c>
      <c r="C66" s="414">
        <v>1000</v>
      </c>
      <c r="D66" s="414"/>
      <c r="E66" s="414">
        <f t="shared" si="6"/>
        <v>0</v>
      </c>
      <c r="F66" s="414">
        <v>1000</v>
      </c>
      <c r="G66" s="414"/>
      <c r="H66" s="414">
        <f t="shared" si="7"/>
        <v>0</v>
      </c>
      <c r="I66" s="414">
        <v>1000</v>
      </c>
      <c r="J66" s="414"/>
      <c r="K66" s="414">
        <f t="shared" si="8"/>
        <v>0</v>
      </c>
      <c r="L66" s="414">
        <v>1000</v>
      </c>
      <c r="M66" s="483">
        <v>0</v>
      </c>
      <c r="N66" s="415">
        <v>0</v>
      </c>
      <c r="O66" s="415">
        <v>1000</v>
      </c>
      <c r="P66" s="1729"/>
      <c r="Q66" s="1258"/>
      <c r="R66" s="1258"/>
      <c r="S66" s="1592"/>
      <c r="T66" s="447"/>
      <c r="U66" s="447"/>
    </row>
    <row r="67" spans="1:21" s="7" customFormat="1" ht="18" customHeight="1">
      <c r="A67" s="61">
        <v>1702</v>
      </c>
      <c r="B67" s="54" t="s">
        <v>135</v>
      </c>
      <c r="C67" s="414">
        <v>2000000</v>
      </c>
      <c r="D67" s="414">
        <v>1608484.7</v>
      </c>
      <c r="E67" s="414">
        <f t="shared" si="6"/>
        <v>80.424234999999996</v>
      </c>
      <c r="F67" s="458">
        <v>1865000</v>
      </c>
      <c r="G67" s="414">
        <v>713776.83</v>
      </c>
      <c r="H67" s="414">
        <f t="shared" si="7"/>
        <v>38.27221608579088</v>
      </c>
      <c r="I67" s="414">
        <v>2000000</v>
      </c>
      <c r="J67" s="414">
        <v>713815.51</v>
      </c>
      <c r="K67" s="414">
        <f t="shared" si="8"/>
        <v>35.690775500000001</v>
      </c>
      <c r="L67" s="414">
        <v>2350000</v>
      </c>
      <c r="M67" s="483">
        <v>1722031.42</v>
      </c>
      <c r="N67" s="1100"/>
      <c r="O67" s="1100"/>
      <c r="P67" s="1729"/>
      <c r="Q67" s="1325"/>
      <c r="R67" s="1325"/>
      <c r="S67" s="1592"/>
      <c r="T67" s="448"/>
      <c r="U67" s="449"/>
    </row>
    <row r="68" spans="1:21" s="7" customFormat="1" ht="28.5">
      <c r="A68" s="61">
        <v>1703</v>
      </c>
      <c r="B68" s="54" t="s">
        <v>142</v>
      </c>
      <c r="C68" s="483"/>
      <c r="D68" s="483"/>
      <c r="E68" s="483"/>
      <c r="F68" s="483"/>
      <c r="G68" s="483"/>
      <c r="H68" s="483"/>
      <c r="I68" s="483"/>
      <c r="J68" s="483"/>
      <c r="K68" s="483"/>
      <c r="L68" s="483">
        <v>1000</v>
      </c>
      <c r="M68" s="483">
        <v>0</v>
      </c>
      <c r="N68" s="468">
        <v>0</v>
      </c>
      <c r="O68" s="468">
        <v>1000</v>
      </c>
      <c r="P68" s="1729"/>
      <c r="Q68" s="1258"/>
      <c r="R68" s="1258"/>
      <c r="S68" s="1592"/>
      <c r="T68" s="447"/>
      <c r="U68" s="447"/>
    </row>
    <row r="69" spans="1:21" ht="29.25" customHeight="1">
      <c r="A69" s="1735" t="s">
        <v>141</v>
      </c>
      <c r="B69" s="1736"/>
      <c r="C69" s="353">
        <f t="shared" ref="C69:G69" si="14">SUM(C49:C68)</f>
        <v>14782000</v>
      </c>
      <c r="D69" s="353">
        <f t="shared" si="14"/>
        <v>11287875.98</v>
      </c>
      <c r="E69" s="353">
        <f t="shared" si="6"/>
        <v>76.362305371397653</v>
      </c>
      <c r="F69" s="353">
        <f t="shared" ref="F69" si="15">SUM(F49:F68)</f>
        <v>18837000</v>
      </c>
      <c r="G69" s="353">
        <f t="shared" si="14"/>
        <v>14490489.009999998</v>
      </c>
      <c r="H69" s="353">
        <f t="shared" si="7"/>
        <v>76.925672930933786</v>
      </c>
      <c r="I69" s="353">
        <f t="shared" ref="I69:M69" si="16">SUM(I49:I68)</f>
        <v>27748800</v>
      </c>
      <c r="J69" s="353">
        <f>SUM(J49:J68)</f>
        <v>18532332.27</v>
      </c>
      <c r="K69" s="353">
        <f t="shared" si="8"/>
        <v>66.786067397509072</v>
      </c>
      <c r="L69" s="353">
        <f t="shared" si="16"/>
        <v>24653000</v>
      </c>
      <c r="M69" s="353">
        <f t="shared" si="16"/>
        <v>21181400.120000005</v>
      </c>
      <c r="N69" s="353">
        <f>SUM(N49:N68)</f>
        <v>9500000</v>
      </c>
      <c r="O69" s="353">
        <f t="shared" ref="O69" si="17">SUM(O49:O68)</f>
        <v>24452000</v>
      </c>
      <c r="P69" s="1729"/>
      <c r="Q69" s="1319"/>
      <c r="R69" s="1319"/>
      <c r="S69" s="1592"/>
      <c r="T69" s="22"/>
      <c r="U69" s="300"/>
    </row>
    <row r="70" spans="1:21" s="60" customFormat="1" ht="27" customHeight="1" thickBot="1">
      <c r="A70" s="1737" t="s">
        <v>2</v>
      </c>
      <c r="B70" s="1737"/>
      <c r="C70" s="99">
        <f t="shared" ref="C70:G70" si="18">C69+C48</f>
        <v>51824000</v>
      </c>
      <c r="D70" s="99">
        <f t="shared" si="18"/>
        <v>47765123.980000004</v>
      </c>
      <c r="E70" s="99">
        <f t="shared" si="6"/>
        <v>92.16796075177524</v>
      </c>
      <c r="F70" s="99">
        <f t="shared" ref="F70" si="19">F69+F48</f>
        <v>60012880</v>
      </c>
      <c r="G70" s="99">
        <f t="shared" si="18"/>
        <v>53961278.979999997</v>
      </c>
      <c r="H70" s="99">
        <f t="shared" si="7"/>
        <v>89.916162963683789</v>
      </c>
      <c r="I70" s="99">
        <f t="shared" ref="I70:M70" si="20">I69+I48</f>
        <v>75225620</v>
      </c>
      <c r="J70" s="99">
        <f>J69+J48</f>
        <v>57494589.450000003</v>
      </c>
      <c r="K70" s="99">
        <f t="shared" si="8"/>
        <v>76.429532185976001</v>
      </c>
      <c r="L70" s="99">
        <f t="shared" si="20"/>
        <v>70153000</v>
      </c>
      <c r="M70" s="99">
        <f t="shared" si="20"/>
        <v>65663532.760000005</v>
      </c>
      <c r="N70" s="99">
        <f t="shared" ref="N70" si="21">N69+N48</f>
        <v>28400000</v>
      </c>
      <c r="O70" s="99">
        <f t="shared" ref="O70" si="22">O69+O48</f>
        <v>74099000</v>
      </c>
      <c r="P70" s="1729"/>
      <c r="Q70" s="956"/>
      <c r="R70" s="956"/>
      <c r="S70" s="1593"/>
      <c r="T70" s="20"/>
      <c r="U70" s="20"/>
    </row>
    <row r="71" spans="1:21" s="60" customFormat="1" ht="18" customHeight="1" thickTop="1">
      <c r="A71" s="16"/>
      <c r="B71" s="16"/>
      <c r="C71" s="983"/>
      <c r="D71" s="128"/>
      <c r="E71" s="128"/>
      <c r="F71" s="177"/>
      <c r="G71" s="128"/>
      <c r="H71" s="128"/>
      <c r="M71" s="211"/>
      <c r="N71" s="215"/>
      <c r="O71" s="215"/>
      <c r="P71" s="22"/>
      <c r="Q71" s="330"/>
      <c r="R71" s="330"/>
      <c r="T71" s="22"/>
      <c r="U71" s="300"/>
    </row>
    <row r="72" spans="1:21" s="166" customFormat="1" ht="15.75" customHeight="1">
      <c r="A72" s="16"/>
      <c r="B72" s="16" t="s">
        <v>190</v>
      </c>
      <c r="C72" s="16"/>
      <c r="D72" s="16"/>
      <c r="E72" s="136"/>
      <c r="F72" s="136" t="s">
        <v>193</v>
      </c>
      <c r="G72" s="136"/>
      <c r="H72" s="136"/>
      <c r="I72" s="16"/>
      <c r="J72" s="16"/>
      <c r="K72" s="16"/>
      <c r="L72" s="16"/>
      <c r="M72" s="180"/>
      <c r="N72" s="147"/>
      <c r="O72" s="147"/>
      <c r="P72" s="20"/>
      <c r="Q72" s="120"/>
      <c r="R72" s="120"/>
      <c r="T72" s="20"/>
      <c r="U72" s="20"/>
    </row>
    <row r="73" spans="1:21" s="166" customFormat="1" ht="15.75" customHeight="1">
      <c r="B73" s="165" t="s">
        <v>191</v>
      </c>
      <c r="C73" s="72"/>
      <c r="D73" s="72"/>
      <c r="E73" s="181"/>
      <c r="F73" s="181"/>
      <c r="G73" s="181" t="s">
        <v>192</v>
      </c>
      <c r="H73" s="181"/>
      <c r="I73" s="221"/>
      <c r="J73" s="221"/>
      <c r="K73" s="221"/>
      <c r="L73" s="221"/>
      <c r="M73" s="212"/>
      <c r="N73" s="215"/>
      <c r="O73" s="215"/>
      <c r="P73" s="22"/>
      <c r="Q73" s="330"/>
      <c r="R73" s="330"/>
      <c r="T73" s="22"/>
      <c r="U73" s="300"/>
    </row>
    <row r="74" spans="1:21" s="166" customFormat="1" ht="15.75" customHeight="1">
      <c r="A74" s="165"/>
      <c r="B74" s="165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215"/>
      <c r="O74" s="215"/>
      <c r="P74" s="20"/>
      <c r="Q74" s="120"/>
      <c r="R74" s="167"/>
      <c r="T74" s="20"/>
      <c r="U74" s="20"/>
    </row>
    <row r="75" spans="1:21" s="166" customFormat="1" ht="15.75" customHeight="1">
      <c r="A75" s="165"/>
      <c r="B75" s="165" t="s">
        <v>160</v>
      </c>
      <c r="E75" s="212"/>
      <c r="F75" s="147" t="s">
        <v>161</v>
      </c>
      <c r="G75" s="147"/>
      <c r="H75" s="147"/>
      <c r="I75" s="147"/>
      <c r="J75" s="147"/>
      <c r="K75" s="147"/>
      <c r="L75" s="212"/>
      <c r="M75" s="168" t="s">
        <v>188</v>
      </c>
      <c r="N75" s="215"/>
      <c r="O75" s="215"/>
      <c r="P75" s="22"/>
      <c r="Q75" s="330"/>
      <c r="R75" s="167"/>
      <c r="T75" s="22"/>
      <c r="U75" s="300"/>
    </row>
    <row r="76" spans="1:21" s="7" customFormat="1" ht="18" customHeight="1">
      <c r="A76" s="9"/>
      <c r="B76" s="63"/>
      <c r="C76" s="971"/>
      <c r="D76" s="971"/>
      <c r="E76" s="971"/>
      <c r="N76" s="152"/>
      <c r="O76" s="152"/>
      <c r="P76" s="20"/>
      <c r="Q76" s="120"/>
      <c r="R76" s="152"/>
    </row>
    <row r="77" spans="1:21" s="7" customFormat="1" ht="10.5" customHeight="1">
      <c r="A77" s="9"/>
      <c r="B77" s="63"/>
      <c r="C77" s="971"/>
      <c r="D77" s="971"/>
      <c r="E77" s="971"/>
      <c r="N77" s="152"/>
      <c r="O77" s="152"/>
      <c r="P77" s="22"/>
      <c r="Q77" s="330"/>
      <c r="R77" s="152"/>
    </row>
    <row r="78" spans="1:21" ht="15.75">
      <c r="A78" s="210"/>
      <c r="B78" s="62"/>
    </row>
    <row r="79" spans="1:21" ht="15.75">
      <c r="A79" s="210"/>
      <c r="B79" s="62"/>
      <c r="I79" s="225"/>
      <c r="J79" s="225"/>
      <c r="K79" s="225"/>
      <c r="L79" s="225"/>
    </row>
    <row r="81" spans="9:12">
      <c r="I81" s="224"/>
      <c r="J81" s="224"/>
      <c r="K81" s="224"/>
      <c r="L81" s="224"/>
    </row>
    <row r="90" spans="9:12">
      <c r="I90" s="224"/>
      <c r="J90" s="224"/>
      <c r="K90" s="224"/>
      <c r="L90" s="224"/>
    </row>
    <row r="91" spans="9:12">
      <c r="I91" s="225"/>
      <c r="J91" s="225"/>
      <c r="K91" s="225"/>
      <c r="L91" s="225"/>
    </row>
    <row r="93" spans="9:12">
      <c r="I93" s="224"/>
      <c r="J93" s="224"/>
      <c r="K93" s="224"/>
      <c r="L93" s="224"/>
    </row>
  </sheetData>
  <mergeCells count="40">
    <mergeCell ref="P45:P70"/>
    <mergeCell ref="P8:P30"/>
    <mergeCell ref="G1:I1"/>
    <mergeCell ref="Q1:R1"/>
    <mergeCell ref="A2:M2"/>
    <mergeCell ref="A3:G3"/>
    <mergeCell ref="A6:A7"/>
    <mergeCell ref="B6:B7"/>
    <mergeCell ref="C6:E6"/>
    <mergeCell ref="F6:H6"/>
    <mergeCell ref="I6:K6"/>
    <mergeCell ref="O43:O44"/>
    <mergeCell ref="A48:B48"/>
    <mergeCell ref="A69:B69"/>
    <mergeCell ref="A70:B70"/>
    <mergeCell ref="A11:B11"/>
    <mergeCell ref="A29:B29"/>
    <mergeCell ref="A30:B30"/>
    <mergeCell ref="A39:M39"/>
    <mergeCell ref="A40:G40"/>
    <mergeCell ref="L43:M43"/>
    <mergeCell ref="A43:A44"/>
    <mergeCell ref="B43:B44"/>
    <mergeCell ref="C43:D43"/>
    <mergeCell ref="F43:H43"/>
    <mergeCell ref="I43:K43"/>
    <mergeCell ref="O6:O7"/>
    <mergeCell ref="P6:P7"/>
    <mergeCell ref="N6:N7"/>
    <mergeCell ref="N43:N44"/>
    <mergeCell ref="L6:M6"/>
    <mergeCell ref="P43:P44"/>
    <mergeCell ref="S45:S70"/>
    <mergeCell ref="R6:R7"/>
    <mergeCell ref="S6:S7"/>
    <mergeCell ref="Q43:Q44"/>
    <mergeCell ref="R43:R44"/>
    <mergeCell ref="S43:S44"/>
    <mergeCell ref="S8:S30"/>
    <mergeCell ref="Q6:Q7"/>
  </mergeCells>
  <pageMargins left="0" right="0" top="0.18" bottom="0" header="0.31496062992126" footer="0.23622047244094499"/>
  <pageSetup paperSize="5" scale="83" fitToHeight="0" orientation="landscape" r:id="rId1"/>
  <rowBreaks count="1" manualBreakCount="1">
    <brk id="3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6"/>
  <sheetViews>
    <sheetView topLeftCell="A127" zoomScaleNormal="100" zoomScaleSheetLayoutView="100" workbookViewId="0">
      <pane xSplit="2" topLeftCell="J1" activePane="topRight" state="frozen"/>
      <selection activeCell="O8" sqref="O8:O9"/>
      <selection pane="topRight" activeCell="O96" sqref="O96:O97"/>
    </sheetView>
  </sheetViews>
  <sheetFormatPr defaultColWidth="9.140625" defaultRowHeight="15"/>
  <cols>
    <col min="1" max="1" width="9.7109375" style="10" customWidth="1"/>
    <col min="2" max="2" width="27.42578125" style="10" customWidth="1"/>
    <col min="3" max="3" width="17.85546875" style="10" hidden="1" customWidth="1"/>
    <col min="4" max="4" width="18.140625" style="10" hidden="1" customWidth="1"/>
    <col min="5" max="5" width="6.28515625" style="10" hidden="1" customWidth="1"/>
    <col min="6" max="6" width="17.42578125" style="10" customWidth="1"/>
    <col min="7" max="7" width="19.5703125" style="10" customWidth="1"/>
    <col min="8" max="8" width="7.7109375" style="10" customWidth="1"/>
    <col min="9" max="9" width="18.85546875" style="10" customWidth="1"/>
    <col min="10" max="10" width="19.7109375" style="10" customWidth="1"/>
    <col min="11" max="11" width="7" style="10" customWidth="1"/>
    <col min="12" max="12" width="19.42578125" style="10" customWidth="1"/>
    <col min="13" max="13" width="19.28515625" style="10" customWidth="1"/>
    <col min="14" max="14" width="19.42578125" style="10" customWidth="1"/>
    <col min="15" max="15" width="19.7109375" style="10" customWidth="1"/>
    <col min="16" max="16" width="12.85546875" style="10" hidden="1" customWidth="1"/>
    <col min="17" max="17" width="15.7109375" style="122" customWidth="1"/>
    <col min="18" max="18" width="18" style="122" customWidth="1"/>
    <col min="19" max="19" width="14.42578125" style="10" customWidth="1"/>
    <col min="20" max="20" width="9.140625" style="10"/>
    <col min="21" max="21" width="16.140625" style="10" customWidth="1"/>
    <col min="22" max="22" width="17.85546875" style="10" customWidth="1"/>
    <col min="23" max="16384" width="9.140625" style="10"/>
  </cols>
  <sheetData>
    <row r="1" spans="1:21" s="7" customFormat="1" thickBot="1">
      <c r="C1" s="142"/>
      <c r="D1" s="142"/>
      <c r="E1" s="142"/>
      <c r="G1" s="56"/>
      <c r="H1" s="56"/>
      <c r="M1" s="170"/>
      <c r="N1" s="50"/>
      <c r="O1" s="170" t="s">
        <v>158</v>
      </c>
      <c r="Q1" s="152"/>
      <c r="R1" s="152"/>
    </row>
    <row r="2" spans="1:21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193"/>
      <c r="O2" s="1193"/>
      <c r="P2" s="113"/>
      <c r="Q2" s="330"/>
      <c r="R2" s="330"/>
      <c r="S2" s="212"/>
    </row>
    <row r="3" spans="1:21" s="7" customFormat="1" ht="18">
      <c r="A3" s="48" t="s">
        <v>46</v>
      </c>
      <c r="B3" s="57"/>
      <c r="L3" s="20"/>
      <c r="M3" s="20"/>
      <c r="P3" s="129"/>
      <c r="Q3" s="120"/>
      <c r="R3" s="120"/>
      <c r="T3" s="22"/>
      <c r="U3" s="300"/>
    </row>
    <row r="4" spans="1:21" s="7" customFormat="1" ht="18">
      <c r="A4" s="48" t="s">
        <v>47</v>
      </c>
      <c r="B4" s="57"/>
      <c r="C4" s="14"/>
      <c r="D4" s="14"/>
      <c r="E4" s="14"/>
      <c r="G4" s="141"/>
      <c r="H4" s="141"/>
      <c r="L4" s="141"/>
      <c r="M4" s="72"/>
      <c r="Q4" s="330"/>
      <c r="R4" s="330"/>
      <c r="T4" s="20"/>
      <c r="U4" s="20"/>
    </row>
    <row r="5" spans="1:21" s="7" customFormat="1" ht="18">
      <c r="A5" s="48" t="s">
        <v>84</v>
      </c>
      <c r="B5" s="57"/>
      <c r="G5" s="20"/>
      <c r="H5" s="20"/>
      <c r="L5" s="20"/>
      <c r="M5" s="20"/>
      <c r="Q5" s="120"/>
      <c r="R5" s="120"/>
      <c r="T5" s="22"/>
      <c r="U5" s="300"/>
    </row>
    <row r="6" spans="1:21" ht="15.75" customHeight="1">
      <c r="A6" s="1478" t="s">
        <v>18</v>
      </c>
      <c r="B6" s="1452" t="s">
        <v>7</v>
      </c>
      <c r="C6" s="1720">
        <v>2021</v>
      </c>
      <c r="D6" s="1721"/>
      <c r="E6" s="451"/>
      <c r="F6" s="1618">
        <v>2022</v>
      </c>
      <c r="G6" s="1618"/>
      <c r="H6" s="1618"/>
      <c r="I6" s="1462">
        <v>2023</v>
      </c>
      <c r="J6" s="1605"/>
      <c r="K6" s="1463"/>
      <c r="L6" s="1478" t="s">
        <v>198</v>
      </c>
      <c r="M6" s="1478" t="s">
        <v>1</v>
      </c>
      <c r="N6" s="1478" t="s">
        <v>433</v>
      </c>
      <c r="O6" s="1478" t="s">
        <v>452</v>
      </c>
      <c r="P6" s="1723" t="s">
        <v>208</v>
      </c>
      <c r="Q6" s="1446" t="s">
        <v>451</v>
      </c>
      <c r="R6" s="1446" t="s">
        <v>450</v>
      </c>
      <c r="S6" s="1447" t="s">
        <v>434</v>
      </c>
      <c r="T6" s="20"/>
      <c r="U6" s="20"/>
    </row>
    <row r="7" spans="1:21" s="200" customFormat="1" ht="31.5" customHeight="1">
      <c r="A7" s="1702"/>
      <c r="B7" s="1452"/>
      <c r="C7" s="965" t="s">
        <v>180</v>
      </c>
      <c r="D7" s="972" t="s">
        <v>1</v>
      </c>
      <c r="E7" s="965" t="s">
        <v>138</v>
      </c>
      <c r="F7" s="965" t="s">
        <v>180</v>
      </c>
      <c r="G7" s="967" t="s">
        <v>1</v>
      </c>
      <c r="H7" s="460" t="s">
        <v>139</v>
      </c>
      <c r="I7" s="966" t="s">
        <v>0</v>
      </c>
      <c r="J7" s="473" t="s">
        <v>1</v>
      </c>
      <c r="K7" s="473" t="s">
        <v>139</v>
      </c>
      <c r="L7" s="1459"/>
      <c r="M7" s="1459"/>
      <c r="N7" s="1459"/>
      <c r="O7" s="1459"/>
      <c r="P7" s="1723"/>
      <c r="Q7" s="1446"/>
      <c r="R7" s="1446"/>
      <c r="S7" s="1447"/>
      <c r="T7" s="22"/>
      <c r="U7" s="300"/>
    </row>
    <row r="8" spans="1:21" s="7" customFormat="1" ht="13.5" customHeight="1">
      <c r="A8" s="95">
        <v>1001</v>
      </c>
      <c r="B8" s="976" t="s">
        <v>8</v>
      </c>
      <c r="C8" s="444">
        <v>47636000</v>
      </c>
      <c r="D8" s="444">
        <v>46883626.93</v>
      </c>
      <c r="E8" s="444">
        <f>D8/C8*100</f>
        <v>98.420578826937614</v>
      </c>
      <c r="F8" s="444">
        <v>67137040</v>
      </c>
      <c r="G8" s="444">
        <v>66949133.68</v>
      </c>
      <c r="H8" s="444">
        <f>G8/F8*100</f>
        <v>99.720115274668046</v>
      </c>
      <c r="I8" s="444">
        <v>49447020</v>
      </c>
      <c r="J8" s="444">
        <v>48618522.590000004</v>
      </c>
      <c r="K8" s="444">
        <f>J8/I8*100</f>
        <v>98.324474538607191</v>
      </c>
      <c r="L8" s="444">
        <v>64000000</v>
      </c>
      <c r="M8" s="444">
        <v>61516103.18</v>
      </c>
      <c r="N8" s="413">
        <v>7100000</v>
      </c>
      <c r="O8" s="413">
        <v>24284000</v>
      </c>
      <c r="P8" s="1751" t="s">
        <v>199</v>
      </c>
      <c r="Q8" s="1325"/>
      <c r="R8" s="1325"/>
      <c r="S8" s="1591" t="s">
        <v>199</v>
      </c>
      <c r="T8" s="447"/>
      <c r="U8" s="447"/>
    </row>
    <row r="9" spans="1:21" s="7" customFormat="1" ht="15" customHeight="1">
      <c r="A9" s="25">
        <v>1002</v>
      </c>
      <c r="B9" s="21" t="s">
        <v>9</v>
      </c>
      <c r="C9" s="414">
        <v>2050000</v>
      </c>
      <c r="D9" s="414">
        <v>1813100.33</v>
      </c>
      <c r="E9" s="414">
        <f t="shared" ref="E9:E38" si="0">D9/C9*100</f>
        <v>88.443918536585358</v>
      </c>
      <c r="F9" s="458">
        <v>1850000</v>
      </c>
      <c r="G9" s="416">
        <v>1744432.01</v>
      </c>
      <c r="H9" s="416">
        <f t="shared" ref="H9:H38" si="1">G9/F9*100</f>
        <v>94.293622162162166</v>
      </c>
      <c r="I9" s="531">
        <v>2600000</v>
      </c>
      <c r="J9" s="531">
        <v>2381096</v>
      </c>
      <c r="K9" s="416">
        <f t="shared" ref="K9:K38" si="2">J9/I9*100</f>
        <v>91.580615384615385</v>
      </c>
      <c r="L9" s="531">
        <v>2500000</v>
      </c>
      <c r="M9" s="462">
        <v>2474758.96</v>
      </c>
      <c r="N9" s="531">
        <v>600000</v>
      </c>
      <c r="O9" s="531">
        <v>2500000</v>
      </c>
      <c r="P9" s="1752"/>
      <c r="Q9" s="1258"/>
      <c r="R9" s="1258"/>
      <c r="S9" s="1592"/>
      <c r="T9" s="448"/>
      <c r="U9" s="449"/>
    </row>
    <row r="10" spans="1:21" s="7" customFormat="1" ht="13.5" customHeight="1">
      <c r="A10" s="34">
        <v>1003</v>
      </c>
      <c r="B10" s="36" t="s">
        <v>10</v>
      </c>
      <c r="C10" s="432">
        <v>16862000</v>
      </c>
      <c r="D10" s="432">
        <v>16578927.359999999</v>
      </c>
      <c r="E10" s="432">
        <f t="shared" si="0"/>
        <v>98.321239236152294</v>
      </c>
      <c r="F10" s="458">
        <v>23778740</v>
      </c>
      <c r="G10" s="414">
        <v>23778518.640000001</v>
      </c>
      <c r="H10" s="414">
        <f t="shared" si="1"/>
        <v>99.999069084400602</v>
      </c>
      <c r="I10" s="414">
        <v>23094836</v>
      </c>
      <c r="J10" s="414">
        <v>22913828.100000001</v>
      </c>
      <c r="K10" s="414">
        <f t="shared" si="2"/>
        <v>99.216240808118329</v>
      </c>
      <c r="L10" s="414">
        <v>29000000</v>
      </c>
      <c r="M10" s="414">
        <v>41625889.380000003</v>
      </c>
      <c r="N10" s="414">
        <v>6800000</v>
      </c>
      <c r="O10" s="414">
        <v>15958000</v>
      </c>
      <c r="P10" s="1752"/>
      <c r="Q10" s="1325"/>
      <c r="R10" s="1325"/>
      <c r="S10" s="1592"/>
      <c r="T10" s="447"/>
      <c r="U10" s="447"/>
    </row>
    <row r="11" spans="1:21" ht="18.75" customHeight="1" thickBot="1">
      <c r="A11" s="1749" t="s">
        <v>140</v>
      </c>
      <c r="B11" s="1750"/>
      <c r="C11" s="160">
        <f t="shared" ref="C11:M11" si="3">SUM(C8:C10)</f>
        <v>66548000</v>
      </c>
      <c r="D11" s="160">
        <f t="shared" si="3"/>
        <v>65275654.619999997</v>
      </c>
      <c r="E11" s="160">
        <f t="shared" si="0"/>
        <v>98.088078710103972</v>
      </c>
      <c r="F11" s="160">
        <f t="shared" ref="F11" si="4">SUM(F8:F10)</f>
        <v>92765780</v>
      </c>
      <c r="G11" s="160">
        <f t="shared" si="3"/>
        <v>92472084.329999998</v>
      </c>
      <c r="H11" s="160">
        <f t="shared" si="1"/>
        <v>99.683400851046571</v>
      </c>
      <c r="I11" s="160">
        <f t="shared" si="3"/>
        <v>75141856</v>
      </c>
      <c r="J11" s="160">
        <f>SUM(J8:J10)</f>
        <v>73913446.689999998</v>
      </c>
      <c r="K11" s="160">
        <f t="shared" si="2"/>
        <v>98.365212977970629</v>
      </c>
      <c r="L11" s="160">
        <f t="shared" si="3"/>
        <v>95500000</v>
      </c>
      <c r="M11" s="160">
        <f t="shared" si="3"/>
        <v>105616751.52000001</v>
      </c>
      <c r="N11" s="160">
        <f>SUM(N8:N10)</f>
        <v>14500000</v>
      </c>
      <c r="O11" s="160">
        <f>SUM(O8:O10)</f>
        <v>42742000</v>
      </c>
      <c r="P11" s="1752"/>
      <c r="Q11" s="956"/>
      <c r="R11" s="1413"/>
      <c r="S11" s="1592"/>
      <c r="T11" s="22"/>
      <c r="U11" s="300"/>
    </row>
    <row r="12" spans="1:21" s="7" customFormat="1" ht="18" customHeight="1" thickTop="1">
      <c r="A12" s="35">
        <v>1101</v>
      </c>
      <c r="B12" s="37" t="s">
        <v>113</v>
      </c>
      <c r="C12" s="601">
        <v>1300000</v>
      </c>
      <c r="D12" s="601">
        <v>1092925.8</v>
      </c>
      <c r="E12" s="601">
        <f t="shared" si="0"/>
        <v>84.071215384615385</v>
      </c>
      <c r="F12" s="601">
        <v>1500000</v>
      </c>
      <c r="G12" s="601">
        <v>1023891</v>
      </c>
      <c r="H12" s="601">
        <f t="shared" si="1"/>
        <v>68.259399999999999</v>
      </c>
      <c r="I12" s="601">
        <v>2000000</v>
      </c>
      <c r="J12" s="601">
        <v>1985038.25</v>
      </c>
      <c r="K12" s="601">
        <f t="shared" si="2"/>
        <v>99.251912499999989</v>
      </c>
      <c r="L12" s="601">
        <v>2000000</v>
      </c>
      <c r="M12" s="601">
        <v>1891427.99</v>
      </c>
      <c r="N12" s="601">
        <v>600000</v>
      </c>
      <c r="O12" s="601">
        <v>2000000</v>
      </c>
      <c r="P12" s="1752"/>
      <c r="Q12" s="1325"/>
      <c r="R12" s="1325"/>
      <c r="S12" s="1592"/>
      <c r="T12" s="447"/>
      <c r="U12" s="447"/>
    </row>
    <row r="13" spans="1:21" s="7" customFormat="1" ht="26.25" customHeight="1">
      <c r="A13" s="25">
        <v>1201</v>
      </c>
      <c r="B13" s="53" t="s">
        <v>12</v>
      </c>
      <c r="C13" s="602">
        <v>1600000</v>
      </c>
      <c r="D13" s="602">
        <v>1571727.96</v>
      </c>
      <c r="E13" s="602">
        <f t="shared" si="0"/>
        <v>98.232997499999996</v>
      </c>
      <c r="F13" s="414">
        <v>1500000</v>
      </c>
      <c r="G13" s="414">
        <v>1492776.86</v>
      </c>
      <c r="H13" s="414">
        <f t="shared" si="1"/>
        <v>99.518457333333345</v>
      </c>
      <c r="I13" s="414">
        <v>2000000</v>
      </c>
      <c r="J13" s="414">
        <v>1436421.02</v>
      </c>
      <c r="K13" s="414">
        <f t="shared" si="2"/>
        <v>71.821050999999997</v>
      </c>
      <c r="L13" s="414">
        <v>1800000</v>
      </c>
      <c r="M13" s="414">
        <v>793196.25</v>
      </c>
      <c r="N13" s="414">
        <v>850000</v>
      </c>
      <c r="O13" s="414">
        <v>1350000</v>
      </c>
      <c r="P13" s="1752"/>
      <c r="Q13" s="1258"/>
      <c r="R13" s="1258"/>
      <c r="S13" s="1592"/>
      <c r="T13" s="448"/>
      <c r="U13" s="449"/>
    </row>
    <row r="14" spans="1:21" s="7" customFormat="1" ht="18" customHeight="1">
      <c r="A14" s="25">
        <v>1202</v>
      </c>
      <c r="B14" s="26" t="s">
        <v>13</v>
      </c>
      <c r="C14" s="602">
        <v>2000000</v>
      </c>
      <c r="D14" s="602">
        <v>1911475.25</v>
      </c>
      <c r="E14" s="602">
        <f t="shared" si="0"/>
        <v>95.573762500000001</v>
      </c>
      <c r="F14" s="449">
        <v>2452000</v>
      </c>
      <c r="G14" s="416">
        <v>2284717.7999999998</v>
      </c>
      <c r="H14" s="416">
        <f t="shared" si="1"/>
        <v>93.177724306688418</v>
      </c>
      <c r="I14" s="416">
        <v>3500000</v>
      </c>
      <c r="J14" s="416">
        <v>3491224.53</v>
      </c>
      <c r="K14" s="416">
        <f t="shared" si="2"/>
        <v>99.74927228571427</v>
      </c>
      <c r="L14" s="416"/>
      <c r="M14" s="416">
        <v>0</v>
      </c>
      <c r="N14" s="1140"/>
      <c r="O14" s="1140"/>
      <c r="P14" s="1752"/>
      <c r="Q14" s="1325"/>
      <c r="R14" s="1325"/>
      <c r="S14" s="1592"/>
      <c r="T14" s="447"/>
      <c r="U14" s="447"/>
    </row>
    <row r="15" spans="1:21" s="7" customFormat="1" ht="15.75" customHeight="1">
      <c r="A15" s="25" t="s">
        <v>394</v>
      </c>
      <c r="B15" s="26" t="s">
        <v>216</v>
      </c>
      <c r="C15" s="602"/>
      <c r="D15" s="602"/>
      <c r="E15" s="602"/>
      <c r="F15" s="449"/>
      <c r="G15" s="416"/>
      <c r="H15" s="416"/>
      <c r="I15" s="416"/>
      <c r="J15" s="416"/>
      <c r="K15" s="416"/>
      <c r="L15" s="416">
        <v>1200000</v>
      </c>
      <c r="M15" s="416">
        <v>893866</v>
      </c>
      <c r="N15" s="416">
        <v>400000</v>
      </c>
      <c r="O15" s="416">
        <v>1000000</v>
      </c>
      <c r="P15" s="1752"/>
      <c r="Q15" s="1258"/>
      <c r="R15" s="1258"/>
      <c r="S15" s="1592"/>
      <c r="T15" s="447"/>
      <c r="U15" s="447"/>
    </row>
    <row r="16" spans="1:21" s="7" customFormat="1" ht="18" customHeight="1">
      <c r="A16" s="25" t="s">
        <v>395</v>
      </c>
      <c r="B16" s="26" t="s">
        <v>202</v>
      </c>
      <c r="C16" s="602"/>
      <c r="D16" s="602"/>
      <c r="E16" s="602"/>
      <c r="F16" s="449"/>
      <c r="G16" s="416"/>
      <c r="H16" s="416"/>
      <c r="I16" s="416"/>
      <c r="J16" s="416"/>
      <c r="K16" s="416"/>
      <c r="L16" s="416">
        <v>1800000</v>
      </c>
      <c r="M16" s="416">
        <v>1575039.88</v>
      </c>
      <c r="N16" s="416">
        <v>500000</v>
      </c>
      <c r="O16" s="416">
        <v>1800000</v>
      </c>
      <c r="P16" s="1752"/>
      <c r="Q16" s="1325"/>
      <c r="R16" s="1325"/>
      <c r="S16" s="1592"/>
      <c r="T16" s="447"/>
      <c r="U16" s="447"/>
    </row>
    <row r="17" spans="1:21" s="7" customFormat="1" ht="18" customHeight="1">
      <c r="A17" s="25" t="s">
        <v>396</v>
      </c>
      <c r="B17" s="26" t="s">
        <v>201</v>
      </c>
      <c r="C17" s="602"/>
      <c r="D17" s="602"/>
      <c r="E17" s="602"/>
      <c r="F17" s="449"/>
      <c r="G17" s="416"/>
      <c r="H17" s="416"/>
      <c r="I17" s="416"/>
      <c r="J17" s="416"/>
      <c r="K17" s="416"/>
      <c r="L17" s="416"/>
      <c r="M17" s="416">
        <v>0</v>
      </c>
      <c r="N17" s="416">
        <v>100000</v>
      </c>
      <c r="O17" s="416">
        <v>200000</v>
      </c>
      <c r="P17" s="1752"/>
      <c r="Q17" s="1325"/>
      <c r="R17" s="1325"/>
      <c r="S17" s="1592"/>
      <c r="T17" s="447"/>
      <c r="U17" s="447"/>
    </row>
    <row r="18" spans="1:21" s="7" customFormat="1" ht="18" customHeight="1">
      <c r="A18" s="25">
        <v>1203</v>
      </c>
      <c r="B18" s="598" t="s">
        <v>181</v>
      </c>
      <c r="C18" s="602"/>
      <c r="D18" s="602"/>
      <c r="E18" s="602"/>
      <c r="F18" s="526"/>
      <c r="G18" s="526"/>
      <c r="H18" s="526"/>
      <c r="I18" s="526"/>
      <c r="J18" s="526"/>
      <c r="K18" s="526"/>
      <c r="L18" s="526"/>
      <c r="M18" s="414">
        <v>0</v>
      </c>
      <c r="N18" s="1141"/>
      <c r="O18" s="1141"/>
      <c r="P18" s="1752"/>
      <c r="Q18" s="1258"/>
      <c r="R18" s="1258"/>
      <c r="S18" s="1592"/>
      <c r="T18" s="448"/>
      <c r="U18" s="449"/>
    </row>
    <row r="19" spans="1:21" s="7" customFormat="1" ht="13.5" customHeight="1">
      <c r="A19" s="25" t="s">
        <v>389</v>
      </c>
      <c r="B19" s="272" t="s">
        <v>209</v>
      </c>
      <c r="C19" s="602"/>
      <c r="D19" s="602"/>
      <c r="E19" s="602"/>
      <c r="F19" s="447"/>
      <c r="G19" s="526"/>
      <c r="H19" s="526"/>
      <c r="I19" s="526"/>
      <c r="J19" s="526"/>
      <c r="K19" s="526"/>
      <c r="L19" s="526"/>
      <c r="M19" s="414">
        <v>0</v>
      </c>
      <c r="N19" s="414">
        <v>0</v>
      </c>
      <c r="O19" s="414">
        <v>0</v>
      </c>
      <c r="P19" s="1752"/>
      <c r="Q19" s="1258"/>
      <c r="R19" s="1258"/>
      <c r="S19" s="1592"/>
      <c r="T19" s="448"/>
      <c r="U19" s="449"/>
    </row>
    <row r="20" spans="1:21" s="7" customFormat="1" ht="18" customHeight="1">
      <c r="A20" s="25" t="s">
        <v>390</v>
      </c>
      <c r="B20" s="272" t="s">
        <v>210</v>
      </c>
      <c r="C20" s="602"/>
      <c r="D20" s="602"/>
      <c r="E20" s="602"/>
      <c r="F20" s="447"/>
      <c r="G20" s="526"/>
      <c r="H20" s="526"/>
      <c r="I20" s="526"/>
      <c r="J20" s="526"/>
      <c r="K20" s="526"/>
      <c r="L20" s="526"/>
      <c r="M20" s="414">
        <v>0</v>
      </c>
      <c r="N20" s="414">
        <v>0</v>
      </c>
      <c r="O20" s="414">
        <v>16000</v>
      </c>
      <c r="P20" s="1752"/>
      <c r="Q20" s="1258"/>
      <c r="R20" s="1258"/>
      <c r="S20" s="1592"/>
      <c r="T20" s="448"/>
      <c r="U20" s="449"/>
    </row>
    <row r="21" spans="1:21" s="7" customFormat="1" ht="15.75" customHeight="1">
      <c r="A21" s="25">
        <v>1205</v>
      </c>
      <c r="B21" s="26" t="s">
        <v>125</v>
      </c>
      <c r="C21" s="602">
        <v>1000000</v>
      </c>
      <c r="D21" s="602">
        <v>997258.1</v>
      </c>
      <c r="E21" s="602">
        <f t="shared" si="0"/>
        <v>99.725809999999996</v>
      </c>
      <c r="F21" s="449">
        <v>1000000</v>
      </c>
      <c r="G21" s="416">
        <v>276198.33</v>
      </c>
      <c r="H21" s="416">
        <f t="shared" si="1"/>
        <v>27.619833</v>
      </c>
      <c r="I21" s="416">
        <v>1000000</v>
      </c>
      <c r="J21" s="416">
        <v>170475.42</v>
      </c>
      <c r="K21" s="416">
        <f t="shared" si="2"/>
        <v>17.047542</v>
      </c>
      <c r="L21" s="416">
        <v>500000</v>
      </c>
      <c r="M21" s="984">
        <v>191880.2</v>
      </c>
      <c r="N21" s="416">
        <v>100000</v>
      </c>
      <c r="O21" s="416">
        <v>200000</v>
      </c>
      <c r="P21" s="1752"/>
      <c r="Q21" s="1325"/>
      <c r="R21" s="1325"/>
      <c r="S21" s="1592"/>
      <c r="T21" s="447"/>
      <c r="U21" s="447"/>
    </row>
    <row r="22" spans="1:21" s="7" customFormat="1" ht="14.25">
      <c r="A22" s="25">
        <v>1206</v>
      </c>
      <c r="B22" s="53" t="s">
        <v>123</v>
      </c>
      <c r="C22" s="602"/>
      <c r="D22" s="602"/>
      <c r="E22" s="602"/>
      <c r="F22" s="526"/>
      <c r="G22" s="526"/>
      <c r="H22" s="526"/>
      <c r="I22" s="526"/>
      <c r="J22" s="526"/>
      <c r="K22" s="526"/>
      <c r="L22" s="526"/>
      <c r="M22" s="414">
        <v>0</v>
      </c>
      <c r="N22" s="1142">
        <v>0</v>
      </c>
      <c r="O22" s="526"/>
      <c r="P22" s="1752"/>
      <c r="Q22" s="1258"/>
      <c r="R22" s="1258"/>
      <c r="S22" s="1592"/>
      <c r="T22" s="448"/>
      <c r="U22" s="449"/>
    </row>
    <row r="23" spans="1:21" s="7" customFormat="1" ht="15.75" customHeight="1">
      <c r="A23" s="25">
        <v>1301</v>
      </c>
      <c r="B23" s="26" t="s">
        <v>14</v>
      </c>
      <c r="C23" s="602">
        <v>3150000</v>
      </c>
      <c r="D23" s="602">
        <v>3110580.45</v>
      </c>
      <c r="E23" s="602">
        <f t="shared" si="0"/>
        <v>98.748585714285724</v>
      </c>
      <c r="F23" s="416">
        <v>2000000</v>
      </c>
      <c r="G23" s="416">
        <v>1924118.27</v>
      </c>
      <c r="H23" s="416">
        <f t="shared" si="1"/>
        <v>96.205913499999994</v>
      </c>
      <c r="I23" s="416">
        <v>4200000</v>
      </c>
      <c r="J23" s="416">
        <v>2631428</v>
      </c>
      <c r="K23" s="416">
        <f t="shared" si="2"/>
        <v>62.653047619047619</v>
      </c>
      <c r="L23" s="416">
        <v>6000000</v>
      </c>
      <c r="M23" s="416">
        <v>1918194</v>
      </c>
      <c r="N23" s="416">
        <v>1250000</v>
      </c>
      <c r="O23" s="416">
        <v>3000000</v>
      </c>
      <c r="P23" s="1752"/>
      <c r="Q23" s="1259"/>
      <c r="R23" s="1259"/>
      <c r="S23" s="1592"/>
      <c r="T23" s="447"/>
      <c r="U23" s="447"/>
    </row>
    <row r="24" spans="1:21" s="7" customFormat="1" ht="18" customHeight="1">
      <c r="A24" s="25">
        <v>1302</v>
      </c>
      <c r="B24" s="26" t="s">
        <v>124</v>
      </c>
      <c r="C24" s="602">
        <v>100000</v>
      </c>
      <c r="D24" s="602">
        <v>95270</v>
      </c>
      <c r="E24" s="602">
        <f t="shared" si="0"/>
        <v>95.27</v>
      </c>
      <c r="F24" s="414">
        <v>100000</v>
      </c>
      <c r="G24" s="414">
        <v>98799</v>
      </c>
      <c r="H24" s="414">
        <f t="shared" si="1"/>
        <v>98.799000000000007</v>
      </c>
      <c r="I24" s="414">
        <v>100000</v>
      </c>
      <c r="J24" s="414">
        <v>58135.49</v>
      </c>
      <c r="K24" s="414">
        <f t="shared" si="2"/>
        <v>58.135490000000004</v>
      </c>
      <c r="L24" s="414">
        <v>1000000</v>
      </c>
      <c r="M24" s="414">
        <v>364305.97</v>
      </c>
      <c r="N24" s="414">
        <v>100000</v>
      </c>
      <c r="O24" s="414">
        <v>200000</v>
      </c>
      <c r="P24" s="1752"/>
      <c r="Q24" s="1258"/>
      <c r="R24" s="1258"/>
      <c r="S24" s="1592"/>
      <c r="T24" s="548"/>
      <c r="U24" s="461"/>
    </row>
    <row r="25" spans="1:21" s="7" customFormat="1" ht="18" customHeight="1">
      <c r="A25" s="25">
        <v>1303</v>
      </c>
      <c r="B25" s="26" t="s">
        <v>110</v>
      </c>
      <c r="C25" s="602">
        <v>500000</v>
      </c>
      <c r="D25" s="602">
        <v>438525.32</v>
      </c>
      <c r="E25" s="602">
        <f t="shared" si="0"/>
        <v>87.705063999999993</v>
      </c>
      <c r="F25" s="416"/>
      <c r="G25" s="416"/>
      <c r="H25" s="416"/>
      <c r="I25" s="416">
        <v>200000</v>
      </c>
      <c r="J25" s="416"/>
      <c r="K25" s="416">
        <f t="shared" si="2"/>
        <v>0</v>
      </c>
      <c r="L25" s="416">
        <v>100000</v>
      </c>
      <c r="M25" s="416">
        <v>16558</v>
      </c>
      <c r="N25" s="416">
        <v>0</v>
      </c>
      <c r="O25" s="416">
        <v>0</v>
      </c>
      <c r="P25" s="1752"/>
      <c r="Q25" s="1259"/>
      <c r="R25" s="1259"/>
      <c r="S25" s="1592"/>
      <c r="T25" s="447"/>
      <c r="U25" s="447"/>
    </row>
    <row r="26" spans="1:21" s="7" customFormat="1" ht="18" customHeight="1">
      <c r="A26" s="25">
        <v>1402</v>
      </c>
      <c r="B26" s="26" t="s">
        <v>118</v>
      </c>
      <c r="C26" s="602">
        <v>1050000</v>
      </c>
      <c r="D26" s="602">
        <v>1025000</v>
      </c>
      <c r="E26" s="602">
        <f t="shared" si="0"/>
        <v>97.61904761904762</v>
      </c>
      <c r="F26" s="416">
        <v>1300000</v>
      </c>
      <c r="G26" s="416">
        <v>1162257.45</v>
      </c>
      <c r="H26" s="416">
        <f t="shared" si="1"/>
        <v>89.404419230769221</v>
      </c>
      <c r="I26" s="416">
        <v>1500000</v>
      </c>
      <c r="J26" s="416">
        <v>1150610.57</v>
      </c>
      <c r="K26" s="416">
        <f t="shared" si="2"/>
        <v>76.707371333333342</v>
      </c>
      <c r="L26" s="416">
        <v>1500000</v>
      </c>
      <c r="M26" s="416">
        <v>894684.89</v>
      </c>
      <c r="N26" s="416">
        <v>300000</v>
      </c>
      <c r="O26" s="416">
        <v>1000000</v>
      </c>
      <c r="P26" s="1752"/>
      <c r="Q26" s="1258"/>
      <c r="R26" s="1258"/>
      <c r="S26" s="1592"/>
      <c r="T26" s="448"/>
      <c r="U26" s="449"/>
    </row>
    <row r="27" spans="1:21" s="7" customFormat="1" ht="18" customHeight="1">
      <c r="A27" s="25">
        <v>1403</v>
      </c>
      <c r="B27" s="26" t="s">
        <v>119</v>
      </c>
      <c r="C27" s="602">
        <v>1350000</v>
      </c>
      <c r="D27" s="602">
        <v>998734.33</v>
      </c>
      <c r="E27" s="602">
        <f t="shared" si="0"/>
        <v>73.980320740740737</v>
      </c>
      <c r="F27" s="414">
        <v>1200000</v>
      </c>
      <c r="G27" s="414">
        <v>896948.85</v>
      </c>
      <c r="H27" s="414">
        <f t="shared" si="1"/>
        <v>74.745737500000004</v>
      </c>
      <c r="I27" s="414">
        <v>2000000</v>
      </c>
      <c r="J27" s="414">
        <v>1447204.37</v>
      </c>
      <c r="K27" s="414">
        <f t="shared" si="2"/>
        <v>72.360218500000002</v>
      </c>
      <c r="L27" s="414">
        <v>2000000</v>
      </c>
      <c r="M27" s="414">
        <v>1529036.93</v>
      </c>
      <c r="N27" s="414">
        <v>800000</v>
      </c>
      <c r="O27" s="414">
        <v>1700000</v>
      </c>
      <c r="P27" s="1752"/>
      <c r="Q27" s="1325"/>
      <c r="R27" s="1325"/>
      <c r="S27" s="1592"/>
      <c r="T27" s="447"/>
      <c r="U27" s="447"/>
    </row>
    <row r="28" spans="1:21" s="7" customFormat="1" ht="25.5" customHeight="1">
      <c r="A28" s="25">
        <v>1404</v>
      </c>
      <c r="B28" s="53" t="s">
        <v>120</v>
      </c>
      <c r="C28" s="602">
        <v>0</v>
      </c>
      <c r="D28" s="602"/>
      <c r="E28" s="602"/>
      <c r="F28" s="416"/>
      <c r="G28" s="416"/>
      <c r="H28" s="416"/>
      <c r="I28" s="416"/>
      <c r="J28" s="416"/>
      <c r="K28" s="416"/>
      <c r="L28" s="416"/>
      <c r="M28" s="416">
        <v>0</v>
      </c>
      <c r="N28" s="416">
        <v>0</v>
      </c>
      <c r="O28" s="416"/>
      <c r="P28" s="1752"/>
      <c r="Q28" s="1258"/>
      <c r="R28" s="1258"/>
      <c r="S28" s="1592"/>
      <c r="T28" s="448"/>
      <c r="U28" s="449"/>
    </row>
    <row r="29" spans="1:21" s="7" customFormat="1" ht="18" customHeight="1">
      <c r="A29" s="25">
        <v>1408</v>
      </c>
      <c r="B29" s="27" t="s">
        <v>143</v>
      </c>
      <c r="C29" s="602"/>
      <c r="D29" s="602"/>
      <c r="E29" s="602"/>
      <c r="F29" s="416"/>
      <c r="G29" s="416"/>
      <c r="H29" s="416"/>
      <c r="I29" s="416"/>
      <c r="J29" s="416"/>
      <c r="K29" s="416"/>
      <c r="L29" s="416"/>
      <c r="M29" s="416">
        <v>0</v>
      </c>
      <c r="N29" s="416">
        <v>0</v>
      </c>
      <c r="O29" s="416"/>
      <c r="P29" s="1752"/>
      <c r="Q29" s="1325"/>
      <c r="R29" s="1325"/>
      <c r="S29" s="1592"/>
      <c r="T29" s="447"/>
      <c r="U29" s="447"/>
    </row>
    <row r="30" spans="1:21" s="7" customFormat="1" ht="14.25" customHeight="1">
      <c r="A30" s="25">
        <v>1409</v>
      </c>
      <c r="B30" s="26" t="s">
        <v>17</v>
      </c>
      <c r="C30" s="602">
        <v>1300000</v>
      </c>
      <c r="D30" s="602">
        <v>1264089.25</v>
      </c>
      <c r="E30" s="602">
        <f t="shared" si="0"/>
        <v>97.237634615384621</v>
      </c>
      <c r="F30" s="414">
        <v>1300000</v>
      </c>
      <c r="G30" s="414">
        <v>1191762.01</v>
      </c>
      <c r="H30" s="414">
        <f t="shared" si="1"/>
        <v>91.674000769230773</v>
      </c>
      <c r="I30" s="414">
        <v>1500000</v>
      </c>
      <c r="J30" s="414">
        <v>1495488.82</v>
      </c>
      <c r="K30" s="414">
        <f t="shared" si="2"/>
        <v>99.699254666666675</v>
      </c>
      <c r="L30" s="414"/>
      <c r="M30" s="414">
        <v>0</v>
      </c>
      <c r="N30" s="1141"/>
      <c r="O30" s="1141"/>
      <c r="P30" s="1752"/>
      <c r="Q30" s="1258"/>
      <c r="R30" s="1258"/>
      <c r="S30" s="1592"/>
      <c r="T30" s="448"/>
      <c r="U30" s="449"/>
    </row>
    <row r="31" spans="1:21" s="7" customFormat="1" ht="27" customHeight="1">
      <c r="A31" s="25" t="s">
        <v>391</v>
      </c>
      <c r="B31" s="280" t="s">
        <v>211</v>
      </c>
      <c r="C31" s="602"/>
      <c r="D31" s="602"/>
      <c r="E31" s="602"/>
      <c r="F31" s="446"/>
      <c r="G31" s="414"/>
      <c r="H31" s="414"/>
      <c r="I31" s="414"/>
      <c r="J31" s="414"/>
      <c r="K31" s="414"/>
      <c r="L31" s="414">
        <v>900000</v>
      </c>
      <c r="M31" s="414">
        <v>601349.31999999995</v>
      </c>
      <c r="N31" s="414">
        <v>250000</v>
      </c>
      <c r="O31" s="414">
        <v>800000</v>
      </c>
      <c r="P31" s="1752"/>
      <c r="Q31" s="1325"/>
      <c r="R31" s="1325"/>
      <c r="S31" s="1592"/>
      <c r="T31" s="448"/>
      <c r="U31" s="449"/>
    </row>
    <row r="32" spans="1:21" s="7" customFormat="1" ht="17.25" customHeight="1">
      <c r="A32" s="25" t="s">
        <v>392</v>
      </c>
      <c r="B32" s="26" t="s">
        <v>212</v>
      </c>
      <c r="C32" s="602"/>
      <c r="D32" s="602"/>
      <c r="E32" s="602"/>
      <c r="F32" s="446"/>
      <c r="G32" s="414"/>
      <c r="H32" s="414"/>
      <c r="I32" s="414"/>
      <c r="J32" s="414"/>
      <c r="K32" s="414"/>
      <c r="L32" s="414">
        <v>200000</v>
      </c>
      <c r="M32" s="414">
        <v>136958.07</v>
      </c>
      <c r="N32" s="414">
        <v>25000</v>
      </c>
      <c r="O32" s="414">
        <v>200000</v>
      </c>
      <c r="P32" s="1752"/>
      <c r="Q32" s="1258"/>
      <c r="R32" s="1258"/>
      <c r="S32" s="1592"/>
      <c r="T32" s="448"/>
      <c r="U32" s="449"/>
    </row>
    <row r="33" spans="1:22" s="7" customFormat="1" ht="15.75" customHeight="1">
      <c r="A33" s="25" t="s">
        <v>393</v>
      </c>
      <c r="B33" s="26" t="s">
        <v>207</v>
      </c>
      <c r="C33" s="602"/>
      <c r="D33" s="602"/>
      <c r="E33" s="602"/>
      <c r="F33" s="446"/>
      <c r="G33" s="414"/>
      <c r="H33" s="414"/>
      <c r="I33" s="414"/>
      <c r="J33" s="414"/>
      <c r="K33" s="414"/>
      <c r="L33" s="414">
        <v>200000</v>
      </c>
      <c r="M33" s="414">
        <v>4755</v>
      </c>
      <c r="N33" s="414">
        <v>50000</v>
      </c>
      <c r="O33" s="414">
        <v>200000</v>
      </c>
      <c r="P33" s="1752"/>
      <c r="Q33" s="1325"/>
      <c r="R33" s="1325"/>
      <c r="S33" s="1592"/>
      <c r="T33" s="448"/>
      <c r="U33" s="449"/>
    </row>
    <row r="34" spans="1:22" s="7" customFormat="1" ht="24.75" customHeight="1">
      <c r="A34" s="25">
        <v>1506</v>
      </c>
      <c r="B34" s="54" t="s">
        <v>129</v>
      </c>
      <c r="C34" s="602">
        <v>3250000</v>
      </c>
      <c r="D34" s="602">
        <v>2901153.12</v>
      </c>
      <c r="E34" s="602">
        <f t="shared" si="0"/>
        <v>89.266249846153841</v>
      </c>
      <c r="F34" s="449">
        <v>3788000</v>
      </c>
      <c r="G34" s="414">
        <v>3175796.97</v>
      </c>
      <c r="H34" s="414">
        <f t="shared" si="1"/>
        <v>83.838357180570227</v>
      </c>
      <c r="I34" s="414">
        <v>4000000</v>
      </c>
      <c r="J34" s="414">
        <v>3123053.36</v>
      </c>
      <c r="K34" s="414">
        <f t="shared" si="2"/>
        <v>78.076333999999989</v>
      </c>
      <c r="L34" s="414">
        <v>3500000</v>
      </c>
      <c r="M34" s="414">
        <v>2705323.12</v>
      </c>
      <c r="N34" s="414">
        <v>120000</v>
      </c>
      <c r="O34" s="414">
        <v>500000</v>
      </c>
      <c r="P34" s="1752"/>
      <c r="Q34" s="1325"/>
      <c r="R34" s="1325"/>
      <c r="S34" s="1592"/>
      <c r="T34" s="447"/>
      <c r="U34" s="447"/>
    </row>
    <row r="35" spans="1:22" s="7" customFormat="1" ht="15.75" customHeight="1">
      <c r="A35" s="34">
        <v>1701</v>
      </c>
      <c r="B35" s="54" t="s">
        <v>144</v>
      </c>
      <c r="C35" s="602"/>
      <c r="D35" s="602"/>
      <c r="E35" s="602"/>
      <c r="F35" s="414"/>
      <c r="G35" s="414"/>
      <c r="H35" s="414"/>
      <c r="I35" s="414"/>
      <c r="J35" s="414"/>
      <c r="K35" s="414"/>
      <c r="L35" s="414">
        <v>1000</v>
      </c>
      <c r="M35" s="414">
        <v>0</v>
      </c>
      <c r="N35" s="414">
        <v>0</v>
      </c>
      <c r="O35" s="414">
        <v>1000</v>
      </c>
      <c r="P35" s="1752"/>
      <c r="Q35" s="1258"/>
      <c r="R35" s="1325"/>
      <c r="S35" s="1592"/>
      <c r="T35" s="448"/>
      <c r="U35" s="449"/>
    </row>
    <row r="36" spans="1:22" s="7" customFormat="1" ht="14.25" customHeight="1">
      <c r="A36" s="34">
        <v>1702</v>
      </c>
      <c r="B36" s="54" t="s">
        <v>135</v>
      </c>
      <c r="C36" s="602">
        <v>450000</v>
      </c>
      <c r="D36" s="602">
        <v>339530.49</v>
      </c>
      <c r="E36" s="602">
        <f t="shared" si="0"/>
        <v>75.451219999999992</v>
      </c>
      <c r="F36" s="414">
        <v>200000</v>
      </c>
      <c r="G36" s="414">
        <v>42815</v>
      </c>
      <c r="H36" s="414">
        <f t="shared" si="1"/>
        <v>21.407499999999999</v>
      </c>
      <c r="I36" s="414">
        <v>800000</v>
      </c>
      <c r="J36" s="414">
        <v>139262.39999999999</v>
      </c>
      <c r="K36" s="414">
        <f t="shared" si="2"/>
        <v>17.407799999999998</v>
      </c>
      <c r="L36" s="414">
        <v>1470000</v>
      </c>
      <c r="M36" s="414">
        <v>97622</v>
      </c>
      <c r="N36" s="1141"/>
      <c r="O36" s="1141"/>
      <c r="P36" s="1752"/>
      <c r="Q36" s="1325"/>
      <c r="R36" s="1325"/>
      <c r="S36" s="1592"/>
      <c r="T36" s="447"/>
      <c r="U36" s="447"/>
    </row>
    <row r="37" spans="1:22" ht="21" customHeight="1" thickBot="1">
      <c r="A37" s="1749" t="s">
        <v>141</v>
      </c>
      <c r="B37" s="1750"/>
      <c r="C37" s="160">
        <f>SUM(C12:C36)</f>
        <v>17050000</v>
      </c>
      <c r="D37" s="160">
        <f>SUM(D12:D36)</f>
        <v>15746270.069999998</v>
      </c>
      <c r="E37" s="160">
        <f t="shared" si="0"/>
        <v>92.353490146627564</v>
      </c>
      <c r="F37" s="160">
        <f>SUM(F12:F36)</f>
        <v>16340000</v>
      </c>
      <c r="G37" s="160">
        <f>SUM(G12:G36)</f>
        <v>13570081.540000001</v>
      </c>
      <c r="H37" s="160">
        <f t="shared" si="1"/>
        <v>83.048234638922892</v>
      </c>
      <c r="I37" s="160">
        <f>SUM(I12:I36)</f>
        <v>22800000</v>
      </c>
      <c r="J37" s="160">
        <f>SUM(J12:J36)</f>
        <v>17128342.229999997</v>
      </c>
      <c r="K37" s="160">
        <f t="shared" si="2"/>
        <v>75.124308026315774</v>
      </c>
      <c r="L37" s="160">
        <f t="shared" ref="L37:M37" si="5">SUM(L12:L36)</f>
        <v>24171000</v>
      </c>
      <c r="M37" s="160">
        <f t="shared" si="5"/>
        <v>13614197.620000001</v>
      </c>
      <c r="N37" s="160">
        <f t="shared" ref="N37" si="6">SUM(N12:N36)</f>
        <v>5445000</v>
      </c>
      <c r="O37" s="160">
        <f t="shared" ref="O37" si="7">SUM(O12:O36)</f>
        <v>14167000</v>
      </c>
      <c r="P37" s="1752"/>
      <c r="Q37" s="956"/>
      <c r="R37" s="956"/>
      <c r="S37" s="1592"/>
      <c r="T37" s="22"/>
      <c r="U37" s="300"/>
    </row>
    <row r="38" spans="1:22" ht="18.75" customHeight="1" thickTop="1" thickBot="1">
      <c r="A38" s="1627" t="s">
        <v>2</v>
      </c>
      <c r="B38" s="1628"/>
      <c r="C38" s="52">
        <f>C11+C37</f>
        <v>83598000</v>
      </c>
      <c r="D38" s="52">
        <f>D11+D37</f>
        <v>81021924.689999998</v>
      </c>
      <c r="E38" s="52">
        <f t="shared" si="0"/>
        <v>96.918496483169449</v>
      </c>
      <c r="F38" s="52">
        <f>F11+F37</f>
        <v>109105780</v>
      </c>
      <c r="G38" s="52">
        <f>G11+G37</f>
        <v>106042165.87</v>
      </c>
      <c r="H38" s="52">
        <f t="shared" si="1"/>
        <v>97.192069815183032</v>
      </c>
      <c r="I38" s="52">
        <f>I11+I37</f>
        <v>97941856</v>
      </c>
      <c r="J38" s="52">
        <f>J37+J11</f>
        <v>91041788.919999987</v>
      </c>
      <c r="K38" s="52">
        <f t="shared" si="2"/>
        <v>92.954935344496619</v>
      </c>
      <c r="L38" s="52">
        <f t="shared" ref="L38:M38" si="8">L11+L37</f>
        <v>119671000</v>
      </c>
      <c r="M38" s="52">
        <f t="shared" si="8"/>
        <v>119230949.14000002</v>
      </c>
      <c r="N38" s="52">
        <f t="shared" ref="N38" si="9">N11+N37</f>
        <v>19945000</v>
      </c>
      <c r="O38" s="52">
        <f t="shared" ref="O38" si="10">O11+O37</f>
        <v>56909000</v>
      </c>
      <c r="P38" s="1753"/>
      <c r="Q38" s="1319"/>
      <c r="R38" s="1319"/>
      <c r="S38" s="1593"/>
      <c r="T38" s="20"/>
      <c r="U38" s="20"/>
    </row>
    <row r="39" spans="1:22" s="166" customFormat="1" ht="18.75" thickTop="1">
      <c r="A39" s="16"/>
      <c r="B39" s="16"/>
      <c r="C39" s="176"/>
      <c r="D39" s="176"/>
      <c r="E39" s="176"/>
      <c r="F39" s="177"/>
      <c r="G39" s="128"/>
      <c r="H39" s="128"/>
      <c r="L39" s="20"/>
      <c r="M39" s="20"/>
      <c r="N39" s="167"/>
      <c r="O39" s="167"/>
      <c r="P39" s="167"/>
      <c r="Q39" s="120"/>
      <c r="R39" s="120"/>
      <c r="T39" s="22"/>
      <c r="U39" s="300"/>
    </row>
    <row r="40" spans="1:22" s="166" customFormat="1" ht="15.75" customHeight="1">
      <c r="A40" s="16"/>
      <c r="B40" s="16" t="s">
        <v>190</v>
      </c>
      <c r="C40" s="16"/>
      <c r="D40" s="16"/>
      <c r="E40" s="136"/>
      <c r="F40" s="136" t="s">
        <v>193</v>
      </c>
      <c r="G40" s="136"/>
      <c r="H40" s="136"/>
      <c r="I40" s="16"/>
      <c r="J40" s="16"/>
      <c r="K40" s="16"/>
      <c r="L40" s="16"/>
      <c r="M40" s="141"/>
      <c r="N40" s="147"/>
      <c r="O40" s="147"/>
      <c r="P40" s="332"/>
      <c r="Q40" s="330"/>
      <c r="R40" s="330"/>
      <c r="T40" s="20"/>
      <c r="U40" s="20"/>
    </row>
    <row r="41" spans="1:22" s="166" customFormat="1" ht="15.75" customHeight="1">
      <c r="B41" s="165" t="s">
        <v>191</v>
      </c>
      <c r="C41" s="72"/>
      <c r="D41" s="72"/>
      <c r="E41" s="181"/>
      <c r="F41" s="181"/>
      <c r="G41" s="181" t="s">
        <v>192</v>
      </c>
      <c r="H41" s="181"/>
      <c r="I41" s="181"/>
      <c r="J41" s="181"/>
      <c r="K41" s="181"/>
      <c r="L41" s="181"/>
      <c r="M41" s="20"/>
      <c r="N41" s="332"/>
      <c r="O41" s="332"/>
      <c r="P41" s="332"/>
      <c r="Q41" s="120"/>
      <c r="R41" s="120"/>
      <c r="T41" s="22"/>
      <c r="U41" s="300"/>
    </row>
    <row r="42" spans="1:22" s="166" customFormat="1" ht="15.75">
      <c r="A42" s="165"/>
      <c r="B42" s="165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1"/>
      <c r="N42" s="332"/>
      <c r="O42" s="332"/>
      <c r="P42" s="332"/>
      <c r="Q42" s="330"/>
      <c r="R42" s="330"/>
      <c r="T42" s="20"/>
      <c r="U42" s="20"/>
    </row>
    <row r="43" spans="1:22" s="166" customFormat="1">
      <c r="A43" s="165"/>
      <c r="B43" s="165" t="s">
        <v>160</v>
      </c>
      <c r="D43" s="147"/>
      <c r="E43" s="72"/>
      <c r="F43" s="147" t="s">
        <v>161</v>
      </c>
      <c r="G43" s="147"/>
      <c r="H43" s="147"/>
      <c r="I43" s="147"/>
      <c r="J43" s="147"/>
      <c r="K43" s="147"/>
      <c r="L43" s="72"/>
      <c r="M43" s="168" t="s">
        <v>188</v>
      </c>
      <c r="N43" s="332"/>
      <c r="O43" s="332"/>
      <c r="P43" s="167"/>
      <c r="Q43" s="330"/>
      <c r="R43" s="330"/>
    </row>
    <row r="44" spans="1:22" s="7" customFormat="1" thickBot="1">
      <c r="C44" s="1698"/>
      <c r="D44" s="1698"/>
      <c r="E44" s="1698"/>
      <c r="F44" s="1698"/>
      <c r="M44" s="141"/>
      <c r="N44" s="72"/>
      <c r="O44" s="72"/>
      <c r="Q44" s="152"/>
      <c r="R44" s="152"/>
    </row>
    <row r="45" spans="1:22" s="7" customFormat="1" ht="16.5" customHeight="1" thickBot="1">
      <c r="C45" s="56"/>
      <c r="D45" s="56"/>
      <c r="E45" s="56"/>
      <c r="G45" s="56"/>
      <c r="H45" s="56"/>
      <c r="M45" s="171" t="s">
        <v>158</v>
      </c>
      <c r="N45" s="20"/>
      <c r="O45" s="20"/>
      <c r="Q45" s="152"/>
      <c r="R45" s="152"/>
    </row>
    <row r="46" spans="1:22" s="7" customFormat="1" ht="12.75" customHeight="1">
      <c r="A46" s="1617" t="s">
        <v>447</v>
      </c>
      <c r="B46" s="1617"/>
      <c r="C46" s="1617"/>
      <c r="D46" s="1617"/>
      <c r="E46" s="1617"/>
      <c r="F46" s="1617"/>
      <c r="G46" s="1617"/>
      <c r="H46" s="1617"/>
      <c r="I46" s="1617"/>
      <c r="J46" s="1617"/>
      <c r="K46" s="1617"/>
      <c r="L46" s="1617"/>
      <c r="M46" s="1617"/>
      <c r="N46" s="1193"/>
      <c r="O46" s="1193"/>
      <c r="P46" s="113"/>
      <c r="Q46" s="152"/>
      <c r="R46" s="215"/>
      <c r="S46" s="212"/>
      <c r="T46" s="22"/>
      <c r="U46" s="300"/>
      <c r="V46" s="300"/>
    </row>
    <row r="47" spans="1:22" s="7" customFormat="1" ht="18">
      <c r="A47" s="48" t="s">
        <v>46</v>
      </c>
      <c r="B47" s="57"/>
      <c r="C47" s="14"/>
      <c r="D47" s="14"/>
      <c r="E47" s="14"/>
      <c r="G47" s="141"/>
      <c r="H47" s="141"/>
      <c r="M47" s="20"/>
      <c r="N47" s="20"/>
      <c r="O47" s="20"/>
      <c r="Q47" s="120"/>
      <c r="R47" s="120"/>
      <c r="T47" s="20"/>
      <c r="U47" s="20"/>
      <c r="V47" s="20"/>
    </row>
    <row r="48" spans="1:22" s="7" customFormat="1" ht="18">
      <c r="A48" s="48" t="s">
        <v>47</v>
      </c>
      <c r="B48" s="57"/>
      <c r="C48" s="141"/>
      <c r="D48" s="141"/>
      <c r="E48" s="141"/>
      <c r="F48" s="72"/>
      <c r="G48" s="20"/>
      <c r="H48" s="20"/>
      <c r="M48" s="141"/>
      <c r="N48" s="72"/>
      <c r="O48" s="72"/>
      <c r="Q48" s="330"/>
      <c r="R48" s="330"/>
      <c r="T48" s="22"/>
      <c r="U48" s="300"/>
      <c r="V48" s="300"/>
    </row>
    <row r="49" spans="1:22" s="7" customFormat="1" ht="20.25" customHeight="1">
      <c r="A49" s="48" t="s">
        <v>85</v>
      </c>
      <c r="B49" s="57"/>
      <c r="C49" s="20"/>
      <c r="D49" s="20"/>
      <c r="E49" s="20"/>
      <c r="F49" s="20"/>
      <c r="G49" s="141"/>
      <c r="H49" s="141"/>
      <c r="M49" s="20"/>
      <c r="N49" s="20"/>
      <c r="O49" s="20"/>
      <c r="Q49" s="120"/>
      <c r="R49" s="120"/>
      <c r="T49" s="20"/>
      <c r="U49" s="20"/>
      <c r="V49" s="20"/>
    </row>
    <row r="50" spans="1:22" ht="0.75" customHeight="1">
      <c r="C50" s="141"/>
      <c r="D50" s="141"/>
      <c r="E50" s="141"/>
      <c r="F50" s="72"/>
      <c r="G50" s="20"/>
      <c r="H50" s="20"/>
      <c r="M50" s="141"/>
      <c r="N50" s="72"/>
      <c r="O50" s="72"/>
      <c r="Q50" s="330"/>
      <c r="R50" s="330"/>
      <c r="T50" s="22"/>
      <c r="U50" s="300"/>
      <c r="V50" s="300"/>
    </row>
    <row r="51" spans="1:22" ht="24" customHeight="1">
      <c r="A51" s="1478" t="s">
        <v>18</v>
      </c>
      <c r="B51" s="1478" t="s">
        <v>7</v>
      </c>
      <c r="C51" s="1482">
        <v>2021</v>
      </c>
      <c r="D51" s="1598"/>
      <c r="E51" s="1483"/>
      <c r="F51" s="1618">
        <v>2022</v>
      </c>
      <c r="G51" s="1618"/>
      <c r="H51" s="1618"/>
      <c r="I51" s="1462">
        <v>2023</v>
      </c>
      <c r="J51" s="1605"/>
      <c r="K51" s="1463"/>
      <c r="L51" s="1462">
        <v>2024</v>
      </c>
      <c r="M51" s="1463"/>
      <c r="N51" s="1478" t="s">
        <v>433</v>
      </c>
      <c r="O51" s="1478" t="s">
        <v>453</v>
      </c>
      <c r="P51" s="1723" t="s">
        <v>208</v>
      </c>
      <c r="Q51" s="1446" t="s">
        <v>451</v>
      </c>
      <c r="R51" s="1446" t="s">
        <v>450</v>
      </c>
      <c r="S51" s="1447" t="s">
        <v>434</v>
      </c>
      <c r="T51" s="20"/>
      <c r="U51" s="20"/>
      <c r="V51" s="20"/>
    </row>
    <row r="52" spans="1:22" s="71" customFormat="1" ht="27.75" customHeight="1">
      <c r="A52" s="1702"/>
      <c r="B52" s="1459"/>
      <c r="C52" s="965" t="s">
        <v>180</v>
      </c>
      <c r="D52" s="972" t="s">
        <v>1</v>
      </c>
      <c r="E52" s="965" t="s">
        <v>138</v>
      </c>
      <c r="F52" s="965" t="s">
        <v>180</v>
      </c>
      <c r="G52" s="967" t="s">
        <v>1</v>
      </c>
      <c r="H52" s="460" t="s">
        <v>139</v>
      </c>
      <c r="I52" s="966" t="s">
        <v>0</v>
      </c>
      <c r="J52" s="473" t="s">
        <v>1</v>
      </c>
      <c r="K52" s="473" t="s">
        <v>139</v>
      </c>
      <c r="L52" s="679" t="s">
        <v>0</v>
      </c>
      <c r="M52" s="1192" t="s">
        <v>1</v>
      </c>
      <c r="N52" s="1459"/>
      <c r="O52" s="1459"/>
      <c r="P52" s="1723"/>
      <c r="Q52" s="1446"/>
      <c r="R52" s="1446"/>
      <c r="S52" s="1447"/>
      <c r="T52" s="22"/>
      <c r="U52" s="300"/>
      <c r="V52" s="300"/>
    </row>
    <row r="53" spans="1:22" s="7" customFormat="1" ht="18" customHeight="1">
      <c r="A53" s="95">
        <v>1001</v>
      </c>
      <c r="B53" s="976" t="s">
        <v>8</v>
      </c>
      <c r="C53" s="444">
        <v>161759500</v>
      </c>
      <c r="D53" s="444">
        <v>161262440.13</v>
      </c>
      <c r="E53" s="444">
        <f>D53/C53*100</f>
        <v>99.69271673688408</v>
      </c>
      <c r="F53" s="444">
        <v>156917220</v>
      </c>
      <c r="G53" s="444">
        <v>156685445.08000001</v>
      </c>
      <c r="H53" s="444">
        <f>G53/F53*100</f>
        <v>99.852294783198431</v>
      </c>
      <c r="I53" s="444">
        <v>168465000</v>
      </c>
      <c r="J53" s="444">
        <v>163937698.38999999</v>
      </c>
      <c r="K53" s="444">
        <f>J53/I53*100</f>
        <v>97.312615908348903</v>
      </c>
      <c r="L53" s="444">
        <v>170000000</v>
      </c>
      <c r="M53" s="444">
        <v>158023088.31999999</v>
      </c>
      <c r="N53" s="444">
        <v>70900000</v>
      </c>
      <c r="O53" s="444">
        <v>243115000</v>
      </c>
      <c r="P53" s="1746" t="s">
        <v>199</v>
      </c>
      <c r="Q53" s="1325"/>
      <c r="R53" s="1325"/>
      <c r="S53" s="1591" t="s">
        <v>199</v>
      </c>
      <c r="T53" s="447"/>
      <c r="U53" s="447"/>
      <c r="V53" s="447"/>
    </row>
    <row r="54" spans="1:22" s="7" customFormat="1" ht="18" customHeight="1">
      <c r="A54" s="25">
        <v>1002</v>
      </c>
      <c r="B54" s="21" t="s">
        <v>9</v>
      </c>
      <c r="C54" s="603">
        <v>3500000</v>
      </c>
      <c r="D54" s="603">
        <v>3300777.73</v>
      </c>
      <c r="E54" s="603">
        <f t="shared" ref="E54:E83" si="11">D54/C54*100</f>
        <v>94.307935142857147</v>
      </c>
      <c r="F54" s="416">
        <v>2900000</v>
      </c>
      <c r="G54" s="416">
        <v>2303443.4</v>
      </c>
      <c r="H54" s="416">
        <f t="shared" ref="H54:H83" si="12">G54/F54*100</f>
        <v>79.42908275862068</v>
      </c>
      <c r="I54" s="416">
        <v>3500000</v>
      </c>
      <c r="J54" s="416">
        <v>3285191.72</v>
      </c>
      <c r="K54" s="416">
        <f t="shared" ref="K54:K83" si="13">J54/I54*100</f>
        <v>93.862620571428579</v>
      </c>
      <c r="L54" s="416">
        <v>3500000</v>
      </c>
      <c r="M54" s="416">
        <v>3478237.86</v>
      </c>
      <c r="N54" s="416">
        <v>1000000</v>
      </c>
      <c r="O54" s="416">
        <v>3500000</v>
      </c>
      <c r="P54" s="1747"/>
      <c r="Q54" s="1258"/>
      <c r="R54" s="1258"/>
      <c r="S54" s="1592"/>
      <c r="T54" s="448"/>
      <c r="U54" s="449"/>
      <c r="V54" s="449"/>
    </row>
    <row r="55" spans="1:22" s="7" customFormat="1" ht="18" customHeight="1">
      <c r="A55" s="34">
        <v>1003</v>
      </c>
      <c r="B55" s="36" t="s">
        <v>10</v>
      </c>
      <c r="C55" s="432">
        <v>47486000</v>
      </c>
      <c r="D55" s="432">
        <v>46965249.649999999</v>
      </c>
      <c r="E55" s="432">
        <f t="shared" si="11"/>
        <v>98.903360253548414</v>
      </c>
      <c r="F55" s="449">
        <v>73936440</v>
      </c>
      <c r="G55" s="414">
        <v>73936440</v>
      </c>
      <c r="H55" s="414">
        <f t="shared" si="12"/>
        <v>100</v>
      </c>
      <c r="I55" s="414">
        <v>70588000</v>
      </c>
      <c r="J55" s="414">
        <v>72439374.689999998</v>
      </c>
      <c r="K55" s="414">
        <f t="shared" si="13"/>
        <v>102.62278955346518</v>
      </c>
      <c r="L55" s="414">
        <v>74000000</v>
      </c>
      <c r="M55" s="414">
        <v>109193594.33</v>
      </c>
      <c r="N55" s="414">
        <v>55800000</v>
      </c>
      <c r="O55" s="414">
        <v>123809000</v>
      </c>
      <c r="P55" s="1747"/>
      <c r="Q55" s="1325"/>
      <c r="R55" s="1325"/>
      <c r="S55" s="1592"/>
      <c r="T55" s="447"/>
      <c r="U55" s="447"/>
      <c r="V55" s="447"/>
    </row>
    <row r="56" spans="1:22" ht="25.5" customHeight="1" thickBot="1">
      <c r="A56" s="1749" t="s">
        <v>140</v>
      </c>
      <c r="B56" s="1750"/>
      <c r="C56" s="99">
        <f t="shared" ref="C56:G56" si="14">SUM(C53:C55)</f>
        <v>212745500</v>
      </c>
      <c r="D56" s="99">
        <f t="shared" si="14"/>
        <v>211528467.50999999</v>
      </c>
      <c r="E56" s="99">
        <f t="shared" si="11"/>
        <v>99.427939726104668</v>
      </c>
      <c r="F56" s="99">
        <f t="shared" ref="F56" si="15">SUM(F53:F55)</f>
        <v>233753660</v>
      </c>
      <c r="G56" s="99">
        <f t="shared" si="14"/>
        <v>232925328.48000002</v>
      </c>
      <c r="H56" s="99">
        <f t="shared" si="12"/>
        <v>99.645639122827006</v>
      </c>
      <c r="I56" s="99">
        <f t="shared" ref="I56:M56" si="16">SUM(I53:I55)</f>
        <v>242553000</v>
      </c>
      <c r="J56" s="99">
        <f>SUM(J53:J55)</f>
        <v>239662264.79999998</v>
      </c>
      <c r="K56" s="99">
        <f t="shared" si="13"/>
        <v>98.808204722266879</v>
      </c>
      <c r="L56" s="99">
        <f t="shared" si="16"/>
        <v>247500000</v>
      </c>
      <c r="M56" s="99">
        <f t="shared" si="16"/>
        <v>270694920.50999999</v>
      </c>
      <c r="N56" s="99">
        <f t="shared" ref="N56" si="17">SUM(N53:N55)</f>
        <v>127700000</v>
      </c>
      <c r="O56" s="99">
        <f t="shared" ref="O56" si="18">SUM(O53:O55)</f>
        <v>370424000</v>
      </c>
      <c r="P56" s="1747"/>
      <c r="Q56" s="956"/>
      <c r="R56" s="956"/>
      <c r="S56" s="1592"/>
      <c r="T56" s="22"/>
      <c r="U56" s="300"/>
      <c r="V56" s="300"/>
    </row>
    <row r="57" spans="1:22" s="7" customFormat="1" ht="18" customHeight="1" thickTop="1">
      <c r="A57" s="35">
        <v>1101</v>
      </c>
      <c r="B57" s="37" t="s">
        <v>113</v>
      </c>
      <c r="C57" s="33">
        <v>23190000</v>
      </c>
      <c r="D57" s="33">
        <v>18264066.579999998</v>
      </c>
      <c r="E57" s="33">
        <f t="shared" si="11"/>
        <v>78.758372488141433</v>
      </c>
      <c r="F57" s="449">
        <v>21700000</v>
      </c>
      <c r="G57" s="33">
        <v>19837817.420000002</v>
      </c>
      <c r="H57" s="33">
        <f t="shared" si="12"/>
        <v>91.418513456221206</v>
      </c>
      <c r="I57" s="416">
        <v>24000000</v>
      </c>
      <c r="J57" s="416">
        <v>23991421.469999999</v>
      </c>
      <c r="K57" s="33">
        <f t="shared" si="13"/>
        <v>99.964256124999991</v>
      </c>
      <c r="L57" s="416">
        <v>24000000</v>
      </c>
      <c r="M57" s="416">
        <v>27406460.010000002</v>
      </c>
      <c r="N57" s="416">
        <v>8000000</v>
      </c>
      <c r="O57" s="416">
        <v>29000000</v>
      </c>
      <c r="P57" s="1747"/>
      <c r="Q57" s="1259"/>
      <c r="R57" s="1259"/>
      <c r="S57" s="1592"/>
      <c r="T57" s="447"/>
      <c r="U57" s="447"/>
      <c r="V57" s="447"/>
    </row>
    <row r="58" spans="1:22" s="7" customFormat="1" ht="28.5">
      <c r="A58" s="25">
        <v>1201</v>
      </c>
      <c r="B58" s="53" t="s">
        <v>12</v>
      </c>
      <c r="C58" s="33">
        <v>4000000</v>
      </c>
      <c r="D58" s="33">
        <v>3914386.22</v>
      </c>
      <c r="E58" s="33">
        <f t="shared" si="11"/>
        <v>97.859655500000002</v>
      </c>
      <c r="F58" s="414">
        <v>3500000</v>
      </c>
      <c r="G58" s="414">
        <v>3452370.04</v>
      </c>
      <c r="H58" s="414">
        <f t="shared" si="12"/>
        <v>98.639144000000002</v>
      </c>
      <c r="I58" s="414">
        <v>4000000</v>
      </c>
      <c r="J58" s="414">
        <v>3826310.5</v>
      </c>
      <c r="K58" s="414">
        <f t="shared" si="13"/>
        <v>95.657762500000004</v>
      </c>
      <c r="L58" s="414">
        <v>3500000</v>
      </c>
      <c r="M58" s="414">
        <v>2915557.94</v>
      </c>
      <c r="N58" s="414">
        <v>2000000</v>
      </c>
      <c r="O58" s="414">
        <v>3000000</v>
      </c>
      <c r="P58" s="1747"/>
      <c r="Q58" s="1258"/>
      <c r="R58" s="1258"/>
      <c r="S58" s="1592"/>
      <c r="T58" s="448"/>
      <c r="U58" s="449"/>
      <c r="V58" s="449"/>
    </row>
    <row r="59" spans="1:22" s="7" customFormat="1" ht="18" customHeight="1">
      <c r="A59" s="25">
        <v>1202</v>
      </c>
      <c r="B59" s="26" t="s">
        <v>13</v>
      </c>
      <c r="C59" s="33">
        <v>4000000</v>
      </c>
      <c r="D59" s="33">
        <v>3993588.74</v>
      </c>
      <c r="E59" s="33">
        <f t="shared" si="11"/>
        <v>99.839718500000004</v>
      </c>
      <c r="F59" s="449">
        <v>6375000</v>
      </c>
      <c r="G59" s="604">
        <v>6352321</v>
      </c>
      <c r="H59" s="604">
        <f t="shared" si="12"/>
        <v>99.644250980392158</v>
      </c>
      <c r="I59" s="414">
        <v>4000000</v>
      </c>
      <c r="J59" s="414">
        <v>6076459.6200000001</v>
      </c>
      <c r="K59" s="604">
        <f t="shared" si="13"/>
        <v>151.91149050000001</v>
      </c>
      <c r="L59" s="414"/>
      <c r="M59" s="414">
        <v>0</v>
      </c>
      <c r="N59" s="1143"/>
      <c r="O59" s="1143"/>
      <c r="P59" s="1747"/>
      <c r="Q59" s="1325"/>
      <c r="R59" s="1325"/>
      <c r="S59" s="1592"/>
      <c r="T59" s="447"/>
      <c r="U59" s="447"/>
      <c r="V59" s="447"/>
    </row>
    <row r="60" spans="1:22" s="7" customFormat="1" ht="18" customHeight="1">
      <c r="A60" s="29" t="s">
        <v>395</v>
      </c>
      <c r="B60" s="26" t="s">
        <v>202</v>
      </c>
      <c r="C60" s="33"/>
      <c r="D60" s="33"/>
      <c r="E60" s="33"/>
      <c r="F60" s="449"/>
      <c r="G60" s="604"/>
      <c r="H60" s="604"/>
      <c r="I60" s="414"/>
      <c r="J60" s="414"/>
      <c r="K60" s="604"/>
      <c r="L60" s="414">
        <v>5500000</v>
      </c>
      <c r="M60" s="604">
        <v>5478041</v>
      </c>
      <c r="N60" s="604">
        <v>2500000</v>
      </c>
      <c r="O60" s="604">
        <v>5500000</v>
      </c>
      <c r="P60" s="1747"/>
      <c r="Q60" s="1258"/>
      <c r="R60" s="1258"/>
      <c r="S60" s="1592"/>
      <c r="T60" s="447"/>
      <c r="U60" s="447"/>
      <c r="V60" s="447"/>
    </row>
    <row r="61" spans="1:22" s="7" customFormat="1" ht="18" customHeight="1">
      <c r="A61" s="29" t="s">
        <v>396</v>
      </c>
      <c r="B61" s="26" t="s">
        <v>201</v>
      </c>
      <c r="C61" s="33"/>
      <c r="D61" s="33"/>
      <c r="E61" s="33"/>
      <c r="F61" s="449"/>
      <c r="G61" s="604"/>
      <c r="H61" s="604"/>
      <c r="I61" s="414"/>
      <c r="J61" s="414"/>
      <c r="K61" s="604"/>
      <c r="L61" s="414">
        <v>1000000</v>
      </c>
      <c r="M61" s="604">
        <v>947658.49</v>
      </c>
      <c r="N61" s="604">
        <v>500000</v>
      </c>
      <c r="O61" s="604">
        <v>1000000</v>
      </c>
      <c r="P61" s="1747"/>
      <c r="Q61" s="1325"/>
      <c r="R61" s="1325"/>
      <c r="S61" s="1592"/>
      <c r="T61" s="447"/>
      <c r="U61" s="447"/>
      <c r="V61" s="447"/>
    </row>
    <row r="62" spans="1:22" s="7" customFormat="1" ht="18" customHeight="1">
      <c r="A62" s="25">
        <v>1203</v>
      </c>
      <c r="B62" s="598" t="s">
        <v>150</v>
      </c>
      <c r="C62" s="33">
        <v>500000</v>
      </c>
      <c r="D62" s="33">
        <v>141935</v>
      </c>
      <c r="E62" s="33">
        <f t="shared" si="11"/>
        <v>28.387</v>
      </c>
      <c r="F62" s="449">
        <v>700000</v>
      </c>
      <c r="G62" s="414">
        <v>550375.1</v>
      </c>
      <c r="H62" s="414">
        <f t="shared" si="12"/>
        <v>78.625014285714272</v>
      </c>
      <c r="I62" s="414">
        <v>400000</v>
      </c>
      <c r="J62" s="414">
        <v>395338.05</v>
      </c>
      <c r="K62" s="414">
        <f t="shared" si="13"/>
        <v>98.834512499999988</v>
      </c>
      <c r="L62" s="414"/>
      <c r="M62" s="414">
        <v>0</v>
      </c>
      <c r="N62" s="1141"/>
      <c r="O62" s="1141"/>
      <c r="P62" s="1747"/>
      <c r="Q62" s="1258"/>
      <c r="R62" s="1258"/>
      <c r="S62" s="1592"/>
      <c r="T62" s="448"/>
      <c r="U62" s="449"/>
      <c r="V62" s="449"/>
    </row>
    <row r="63" spans="1:22" s="7" customFormat="1" ht="18" customHeight="1">
      <c r="A63" s="25" t="s">
        <v>389</v>
      </c>
      <c r="B63" s="272" t="s">
        <v>209</v>
      </c>
      <c r="C63" s="33"/>
      <c r="D63" s="33"/>
      <c r="E63" s="33"/>
      <c r="F63" s="449"/>
      <c r="G63" s="603"/>
      <c r="H63" s="603"/>
      <c r="I63" s="414"/>
      <c r="J63" s="414"/>
      <c r="K63" s="603"/>
      <c r="L63" s="414">
        <v>400000</v>
      </c>
      <c r="M63" s="414">
        <v>282225.12</v>
      </c>
      <c r="N63" s="414">
        <v>0</v>
      </c>
      <c r="O63" s="414">
        <v>300000</v>
      </c>
      <c r="P63" s="1747"/>
      <c r="Q63" s="1325"/>
      <c r="R63" s="1325"/>
      <c r="S63" s="1592"/>
      <c r="T63" s="448"/>
      <c r="U63" s="449"/>
      <c r="V63" s="449"/>
    </row>
    <row r="64" spans="1:22" s="7" customFormat="1" ht="12.75" customHeight="1">
      <c r="A64" s="25" t="s">
        <v>390</v>
      </c>
      <c r="B64" s="272" t="s">
        <v>210</v>
      </c>
      <c r="C64" s="33"/>
      <c r="D64" s="33"/>
      <c r="E64" s="33"/>
      <c r="F64" s="449"/>
      <c r="G64" s="603"/>
      <c r="H64" s="603"/>
      <c r="I64" s="414"/>
      <c r="J64" s="414"/>
      <c r="K64" s="603"/>
      <c r="L64" s="414">
        <v>100000</v>
      </c>
      <c r="M64" s="414">
        <v>100000</v>
      </c>
      <c r="N64" s="414">
        <v>0</v>
      </c>
      <c r="O64" s="414">
        <v>100000</v>
      </c>
      <c r="P64" s="1747"/>
      <c r="Q64" s="1258"/>
      <c r="R64" s="1258"/>
      <c r="S64" s="1592"/>
      <c r="T64" s="448"/>
      <c r="U64" s="449"/>
      <c r="V64" s="449"/>
    </row>
    <row r="65" spans="1:22" s="7" customFormat="1" ht="14.25" customHeight="1">
      <c r="A65" s="25">
        <v>1205</v>
      </c>
      <c r="B65" s="26" t="s">
        <v>125</v>
      </c>
      <c r="C65" s="33">
        <v>1000000</v>
      </c>
      <c r="D65" s="33">
        <v>933844.85</v>
      </c>
      <c r="E65" s="33">
        <f t="shared" si="11"/>
        <v>93.384484999999998</v>
      </c>
      <c r="F65" s="33">
        <v>1000000</v>
      </c>
      <c r="G65" s="33">
        <v>800385.12</v>
      </c>
      <c r="H65" s="33">
        <f t="shared" si="12"/>
        <v>80.038511999999997</v>
      </c>
      <c r="I65" s="416">
        <v>1000000</v>
      </c>
      <c r="J65" s="416">
        <v>447245.57</v>
      </c>
      <c r="K65" s="33">
        <f t="shared" si="13"/>
        <v>44.724556999999997</v>
      </c>
      <c r="L65" s="416">
        <v>500000</v>
      </c>
      <c r="M65" s="416">
        <v>481232.27</v>
      </c>
      <c r="N65" s="416">
        <v>550000</v>
      </c>
      <c r="O65" s="416">
        <v>700000</v>
      </c>
      <c r="P65" s="1747"/>
      <c r="Q65" s="1325"/>
      <c r="R65" s="1325"/>
      <c r="S65" s="1592"/>
      <c r="T65" s="447"/>
      <c r="U65" s="447"/>
      <c r="V65" s="447"/>
    </row>
    <row r="66" spans="1:22" s="7" customFormat="1" ht="18" customHeight="1">
      <c r="A66" s="25">
        <v>1301</v>
      </c>
      <c r="B66" s="26" t="s">
        <v>14</v>
      </c>
      <c r="C66" s="33">
        <v>5210000</v>
      </c>
      <c r="D66" s="33">
        <v>5092548.5599999996</v>
      </c>
      <c r="E66" s="33">
        <f t="shared" si="11"/>
        <v>97.74565374280229</v>
      </c>
      <c r="F66" s="461">
        <v>6400000</v>
      </c>
      <c r="G66" s="33">
        <v>6291867.9800000004</v>
      </c>
      <c r="H66" s="33">
        <f t="shared" si="12"/>
        <v>98.310437187500014</v>
      </c>
      <c r="I66" s="416">
        <v>8000000</v>
      </c>
      <c r="J66" s="416">
        <v>6491553.3399999999</v>
      </c>
      <c r="K66" s="33">
        <f t="shared" si="13"/>
        <v>81.144416750000005</v>
      </c>
      <c r="L66" s="416">
        <v>10000000</v>
      </c>
      <c r="M66" s="416">
        <v>9154679.8499999996</v>
      </c>
      <c r="N66" s="416">
        <v>3000000</v>
      </c>
      <c r="O66" s="416">
        <v>8100000</v>
      </c>
      <c r="P66" s="1747"/>
      <c r="Q66" s="1258"/>
      <c r="R66" s="1258"/>
      <c r="S66" s="1592"/>
      <c r="T66" s="548"/>
      <c r="U66" s="461"/>
      <c r="V66" s="461"/>
    </row>
    <row r="67" spans="1:22" s="7" customFormat="1" ht="18" customHeight="1">
      <c r="A67" s="25">
        <v>1302</v>
      </c>
      <c r="B67" s="26" t="s">
        <v>124</v>
      </c>
      <c r="C67" s="33">
        <v>200000</v>
      </c>
      <c r="D67" s="33">
        <v>200000</v>
      </c>
      <c r="E67" s="33">
        <f t="shared" si="11"/>
        <v>100</v>
      </c>
      <c r="F67" s="414">
        <v>500000</v>
      </c>
      <c r="G67" s="414">
        <v>477250.8</v>
      </c>
      <c r="H67" s="414">
        <f t="shared" si="12"/>
        <v>95.450159999999997</v>
      </c>
      <c r="I67" s="414">
        <v>1500000</v>
      </c>
      <c r="J67" s="414">
        <v>1195741.8400000001</v>
      </c>
      <c r="K67" s="414">
        <f t="shared" si="13"/>
        <v>79.716122666666678</v>
      </c>
      <c r="L67" s="414">
        <v>2000000</v>
      </c>
      <c r="M67" s="414">
        <v>1611127.15</v>
      </c>
      <c r="N67" s="414">
        <v>800000</v>
      </c>
      <c r="O67" s="414">
        <v>3800000</v>
      </c>
      <c r="P67" s="1747"/>
      <c r="Q67" s="1259"/>
      <c r="R67" s="1259"/>
      <c r="S67" s="1592"/>
      <c r="T67" s="447"/>
      <c r="U67" s="447"/>
      <c r="V67" s="447"/>
    </row>
    <row r="68" spans="1:22" s="7" customFormat="1" ht="18" customHeight="1">
      <c r="A68" s="25">
        <v>1303</v>
      </c>
      <c r="B68" s="26" t="s">
        <v>110</v>
      </c>
      <c r="C68" s="33">
        <v>4350000</v>
      </c>
      <c r="D68" s="33">
        <v>3425605.38</v>
      </c>
      <c r="E68" s="33">
        <f t="shared" si="11"/>
        <v>78.749548965517235</v>
      </c>
      <c r="F68" s="461">
        <v>7625000</v>
      </c>
      <c r="G68" s="604">
        <v>5291589.6399999997</v>
      </c>
      <c r="H68" s="604">
        <f t="shared" si="12"/>
        <v>69.397896918032785</v>
      </c>
      <c r="I68" s="416">
        <v>15000000</v>
      </c>
      <c r="J68" s="416">
        <v>9070891.9900000002</v>
      </c>
      <c r="K68" s="604">
        <f t="shared" si="13"/>
        <v>60.472613266666663</v>
      </c>
      <c r="L68" s="416">
        <v>18800000</v>
      </c>
      <c r="M68" s="416">
        <v>15259168.33</v>
      </c>
      <c r="N68" s="416">
        <v>1000000</v>
      </c>
      <c r="O68" s="416">
        <v>10100000</v>
      </c>
      <c r="P68" s="1747"/>
      <c r="Q68" s="1258"/>
      <c r="R68" s="1258"/>
      <c r="S68" s="1592"/>
      <c r="T68" s="548"/>
      <c r="U68" s="461"/>
      <c r="V68" s="461"/>
    </row>
    <row r="69" spans="1:22" s="7" customFormat="1" ht="18" customHeight="1">
      <c r="A69" s="25">
        <v>1402</v>
      </c>
      <c r="B69" s="26" t="s">
        <v>118</v>
      </c>
      <c r="C69" s="33">
        <v>1500000</v>
      </c>
      <c r="D69" s="33">
        <v>1202463.52</v>
      </c>
      <c r="E69" s="33">
        <f t="shared" si="11"/>
        <v>80.164234666666673</v>
      </c>
      <c r="F69" s="449">
        <v>1700000</v>
      </c>
      <c r="G69" s="33">
        <v>1391089.17</v>
      </c>
      <c r="H69" s="33">
        <f t="shared" si="12"/>
        <v>81.828774705882353</v>
      </c>
      <c r="I69" s="416">
        <v>2000000</v>
      </c>
      <c r="J69" s="416">
        <v>1884534.29</v>
      </c>
      <c r="K69" s="33">
        <f t="shared" si="13"/>
        <v>94.2267145</v>
      </c>
      <c r="L69" s="416">
        <v>4000000</v>
      </c>
      <c r="M69" s="416">
        <v>1841133.6</v>
      </c>
      <c r="N69" s="416">
        <v>1000000</v>
      </c>
      <c r="O69" s="416">
        <v>2000000</v>
      </c>
      <c r="P69" s="1747"/>
      <c r="Q69" s="1259"/>
      <c r="R69" s="1259"/>
      <c r="S69" s="1592"/>
      <c r="T69" s="447"/>
      <c r="U69" s="447"/>
      <c r="V69" s="447"/>
    </row>
    <row r="70" spans="1:22" s="7" customFormat="1" ht="18" customHeight="1">
      <c r="A70" s="25">
        <v>1403</v>
      </c>
      <c r="B70" s="26" t="s">
        <v>119</v>
      </c>
      <c r="C70" s="33">
        <v>1700000</v>
      </c>
      <c r="D70" s="33">
        <v>698319.42</v>
      </c>
      <c r="E70" s="33">
        <f t="shared" si="11"/>
        <v>41.077612941176476</v>
      </c>
      <c r="F70" s="606">
        <v>1350000</v>
      </c>
      <c r="G70" s="606">
        <v>900102.6</v>
      </c>
      <c r="H70" s="606">
        <f t="shared" si="12"/>
        <v>66.674266666666654</v>
      </c>
      <c r="I70" s="414">
        <v>1400000</v>
      </c>
      <c r="J70" s="414">
        <v>2468297.9300000002</v>
      </c>
      <c r="K70" s="606">
        <f t="shared" si="13"/>
        <v>176.30699500000003</v>
      </c>
      <c r="L70" s="414">
        <v>2500000</v>
      </c>
      <c r="M70" s="414">
        <v>2052753.79</v>
      </c>
      <c r="N70" s="414">
        <v>1000000</v>
      </c>
      <c r="O70" s="414">
        <v>2100000</v>
      </c>
      <c r="P70" s="1747"/>
      <c r="Q70" s="1258"/>
      <c r="R70" s="1258"/>
      <c r="S70" s="1592"/>
      <c r="T70" s="448"/>
      <c r="U70" s="449"/>
      <c r="V70" s="449"/>
    </row>
    <row r="71" spans="1:22" s="7" customFormat="1" ht="28.5">
      <c r="A71" s="25">
        <v>1404</v>
      </c>
      <c r="B71" s="53" t="s">
        <v>120</v>
      </c>
      <c r="C71" s="33">
        <v>7100000</v>
      </c>
      <c r="D71" s="33">
        <v>6936230.8799999999</v>
      </c>
      <c r="E71" s="33">
        <f t="shared" si="11"/>
        <v>97.693392676056334</v>
      </c>
      <c r="F71" s="449">
        <v>8000000</v>
      </c>
      <c r="G71" s="604">
        <v>7274941.8700000001</v>
      </c>
      <c r="H71" s="604">
        <f t="shared" si="12"/>
        <v>90.936773375000001</v>
      </c>
      <c r="I71" s="416">
        <v>8000000</v>
      </c>
      <c r="J71" s="416">
        <v>7882113.0700000003</v>
      </c>
      <c r="K71" s="604">
        <f t="shared" si="13"/>
        <v>98.526413375000004</v>
      </c>
      <c r="L71" s="416">
        <v>8000000</v>
      </c>
      <c r="M71" s="416">
        <v>10096568.5</v>
      </c>
      <c r="N71" s="416">
        <v>3300000</v>
      </c>
      <c r="O71" s="416">
        <v>9000000</v>
      </c>
      <c r="P71" s="1747"/>
      <c r="Q71" s="1325"/>
      <c r="R71" s="1325"/>
      <c r="S71" s="1592"/>
      <c r="T71" s="447"/>
      <c r="U71" s="447"/>
      <c r="V71" s="447"/>
    </row>
    <row r="72" spans="1:22" s="7" customFormat="1" ht="18" customHeight="1">
      <c r="A72" s="34">
        <v>1405</v>
      </c>
      <c r="B72" s="197" t="s">
        <v>205</v>
      </c>
      <c r="C72" s="33"/>
      <c r="D72" s="33"/>
      <c r="E72" s="33"/>
      <c r="F72" s="449"/>
      <c r="G72" s="604"/>
      <c r="H72" s="604"/>
      <c r="I72" s="416"/>
      <c r="J72" s="416"/>
      <c r="K72" s="604"/>
      <c r="L72" s="416">
        <v>3500000</v>
      </c>
      <c r="M72" s="416">
        <v>3173282.89</v>
      </c>
      <c r="N72" s="416">
        <v>1800000</v>
      </c>
      <c r="O72" s="416">
        <v>4500000</v>
      </c>
      <c r="P72" s="1747"/>
      <c r="Q72" s="1258"/>
      <c r="R72" s="1258"/>
      <c r="S72" s="1592"/>
      <c r="T72" s="447"/>
      <c r="U72" s="447"/>
      <c r="V72" s="447"/>
    </row>
    <row r="73" spans="1:22" s="7" customFormat="1" ht="18" customHeight="1">
      <c r="A73" s="34" t="s">
        <v>397</v>
      </c>
      <c r="B73" s="278" t="s">
        <v>215</v>
      </c>
      <c r="C73" s="33"/>
      <c r="D73" s="33"/>
      <c r="E73" s="33"/>
      <c r="F73" s="449"/>
      <c r="G73" s="604"/>
      <c r="H73" s="604"/>
      <c r="I73" s="416"/>
      <c r="J73" s="416"/>
      <c r="K73" s="604"/>
      <c r="L73" s="416">
        <v>5000000</v>
      </c>
      <c r="M73" s="416">
        <v>8430357.9700000007</v>
      </c>
      <c r="N73" s="416">
        <v>3900000</v>
      </c>
      <c r="O73" s="416">
        <v>11000000</v>
      </c>
      <c r="P73" s="1747"/>
      <c r="Q73" s="1259"/>
      <c r="R73" s="1259"/>
      <c r="S73" s="1592"/>
      <c r="T73" s="447"/>
      <c r="U73" s="447"/>
      <c r="V73" s="447"/>
    </row>
    <row r="74" spans="1:22" s="7" customFormat="1" ht="18" customHeight="1">
      <c r="A74" s="34">
        <v>1409</v>
      </c>
      <c r="B74" s="39" t="s">
        <v>17</v>
      </c>
      <c r="C74" s="33">
        <v>11400000</v>
      </c>
      <c r="D74" s="33">
        <v>11242744.25</v>
      </c>
      <c r="E74" s="33">
        <f t="shared" si="11"/>
        <v>98.620563596491223</v>
      </c>
      <c r="F74" s="449">
        <v>12800000</v>
      </c>
      <c r="G74" s="606">
        <v>12736208.35</v>
      </c>
      <c r="H74" s="606">
        <f t="shared" si="12"/>
        <v>99.501627734374992</v>
      </c>
      <c r="I74" s="606">
        <v>12000000</v>
      </c>
      <c r="J74" s="606">
        <v>13442774.310000001</v>
      </c>
      <c r="K74" s="606">
        <f t="shared" si="13"/>
        <v>112.02311925000001</v>
      </c>
      <c r="L74" s="606"/>
      <c r="M74" s="414">
        <v>0</v>
      </c>
      <c r="N74" s="1144"/>
      <c r="O74" s="1144"/>
      <c r="P74" s="1747"/>
      <c r="Q74" s="1258"/>
      <c r="R74" s="1258"/>
      <c r="S74" s="1592"/>
      <c r="T74" s="448"/>
      <c r="U74" s="449"/>
      <c r="V74" s="449"/>
    </row>
    <row r="75" spans="1:22" s="7" customFormat="1" ht="28.5">
      <c r="A75" s="34" t="s">
        <v>391</v>
      </c>
      <c r="B75" s="280" t="s">
        <v>211</v>
      </c>
      <c r="C75" s="55"/>
      <c r="D75" s="55"/>
      <c r="E75" s="55"/>
      <c r="F75" s="449"/>
      <c r="G75" s="606"/>
      <c r="H75" s="606"/>
      <c r="I75" s="606"/>
      <c r="J75" s="606"/>
      <c r="K75" s="606"/>
      <c r="L75" s="606">
        <v>1500000</v>
      </c>
      <c r="M75" s="606">
        <v>805781.45</v>
      </c>
      <c r="N75" s="606">
        <v>500000</v>
      </c>
      <c r="O75" s="606">
        <v>1000000</v>
      </c>
      <c r="P75" s="1747"/>
      <c r="Q75" s="1325"/>
      <c r="R75" s="1325"/>
      <c r="S75" s="1592"/>
      <c r="T75" s="448"/>
      <c r="U75" s="449"/>
      <c r="V75" s="449"/>
    </row>
    <row r="76" spans="1:22" s="7" customFormat="1" ht="18" customHeight="1">
      <c r="A76" s="34" t="s">
        <v>392</v>
      </c>
      <c r="B76" s="26" t="s">
        <v>212</v>
      </c>
      <c r="C76" s="55"/>
      <c r="D76" s="55"/>
      <c r="E76" s="55"/>
      <c r="F76" s="449"/>
      <c r="G76" s="606"/>
      <c r="H76" s="606"/>
      <c r="I76" s="606"/>
      <c r="J76" s="606"/>
      <c r="K76" s="606"/>
      <c r="L76" s="606">
        <v>700000</v>
      </c>
      <c r="M76" s="606">
        <v>36528.629999999997</v>
      </c>
      <c r="N76" s="606">
        <v>25000</v>
      </c>
      <c r="O76" s="606">
        <v>100000</v>
      </c>
      <c r="P76" s="1747"/>
      <c r="Q76" s="1258"/>
      <c r="R76" s="1258"/>
      <c r="S76" s="1592"/>
      <c r="T76" s="448"/>
      <c r="U76" s="449"/>
      <c r="V76" s="449"/>
    </row>
    <row r="77" spans="1:22" s="7" customFormat="1" ht="18" customHeight="1">
      <c r="A77" s="34" t="s">
        <v>393</v>
      </c>
      <c r="B77" s="26" t="s">
        <v>207</v>
      </c>
      <c r="C77" s="55"/>
      <c r="D77" s="55"/>
      <c r="E77" s="55"/>
      <c r="F77" s="449"/>
      <c r="G77" s="606"/>
      <c r="H77" s="606"/>
      <c r="I77" s="606"/>
      <c r="J77" s="606"/>
      <c r="K77" s="606"/>
      <c r="L77" s="606">
        <v>1800000</v>
      </c>
      <c r="M77" s="606">
        <v>1736844.02</v>
      </c>
      <c r="N77" s="606">
        <v>500000</v>
      </c>
      <c r="O77" s="606">
        <v>1800000</v>
      </c>
      <c r="P77" s="1747"/>
      <c r="Q77" s="1325"/>
      <c r="R77" s="1325"/>
      <c r="S77" s="1592"/>
      <c r="T77" s="448"/>
      <c r="U77" s="449"/>
      <c r="V77" s="449"/>
    </row>
    <row r="78" spans="1:22" s="7" customFormat="1" ht="29.25" customHeight="1">
      <c r="A78" s="34">
        <v>1506</v>
      </c>
      <c r="B78" s="53" t="s">
        <v>235</v>
      </c>
      <c r="C78" s="55"/>
      <c r="D78" s="55"/>
      <c r="E78" s="55"/>
      <c r="F78" s="449"/>
      <c r="G78" s="606"/>
      <c r="H78" s="606"/>
      <c r="I78" s="606"/>
      <c r="J78" s="606"/>
      <c r="K78" s="606"/>
      <c r="L78" s="606"/>
      <c r="M78" s="414">
        <v>0</v>
      </c>
      <c r="N78" s="606">
        <v>680000</v>
      </c>
      <c r="O78" s="606">
        <v>2500000</v>
      </c>
      <c r="P78" s="1747"/>
      <c r="Q78" s="1325"/>
      <c r="R78" s="1325"/>
      <c r="S78" s="1592"/>
      <c r="T78" s="448"/>
      <c r="U78" s="449"/>
      <c r="V78" s="449"/>
    </row>
    <row r="79" spans="1:22" s="7" customFormat="1" ht="11.25" customHeight="1">
      <c r="A79" s="25">
        <v>1701</v>
      </c>
      <c r="B79" s="26" t="s">
        <v>126</v>
      </c>
      <c r="C79" s="55">
        <v>1000</v>
      </c>
      <c r="D79" s="55"/>
      <c r="E79" s="55">
        <f t="shared" si="11"/>
        <v>0</v>
      </c>
      <c r="F79" s="606">
        <v>100000</v>
      </c>
      <c r="G79" s="606">
        <v>4250</v>
      </c>
      <c r="H79" s="606">
        <f t="shared" si="12"/>
        <v>4.25</v>
      </c>
      <c r="I79" s="606"/>
      <c r="J79" s="606"/>
      <c r="K79" s="606"/>
      <c r="L79" s="606"/>
      <c r="M79" s="414">
        <v>0</v>
      </c>
      <c r="N79" s="1142">
        <v>0</v>
      </c>
      <c r="O79" s="606">
        <v>1000</v>
      </c>
      <c r="P79" s="1747"/>
      <c r="Q79" s="1258"/>
      <c r="R79" s="1258"/>
      <c r="S79" s="1592"/>
      <c r="T79" s="447"/>
      <c r="U79" s="447"/>
      <c r="V79" s="447"/>
    </row>
    <row r="80" spans="1:22" s="7" customFormat="1" ht="18" customHeight="1">
      <c r="A80" s="34">
        <v>1702</v>
      </c>
      <c r="B80" s="54" t="s">
        <v>135</v>
      </c>
      <c r="C80" s="26">
        <v>300000</v>
      </c>
      <c r="D80" s="26">
        <v>226578.2</v>
      </c>
      <c r="E80" s="26">
        <f t="shared" si="11"/>
        <v>75.526066666666665</v>
      </c>
      <c r="F80" s="449">
        <v>160000</v>
      </c>
      <c r="G80" s="606">
        <v>153341</v>
      </c>
      <c r="H80" s="606">
        <f t="shared" si="12"/>
        <v>95.838124999999991</v>
      </c>
      <c r="I80" s="414">
        <v>500000</v>
      </c>
      <c r="J80" s="414">
        <v>17500</v>
      </c>
      <c r="K80" s="606">
        <f t="shared" si="13"/>
        <v>3.5000000000000004</v>
      </c>
      <c r="L80" s="414">
        <v>5300000</v>
      </c>
      <c r="M80" s="414">
        <v>243353.01</v>
      </c>
      <c r="N80" s="1141"/>
      <c r="O80" s="1141"/>
      <c r="P80" s="1747"/>
      <c r="Q80" s="1325"/>
      <c r="R80" s="1325"/>
      <c r="S80" s="1592"/>
      <c r="T80" s="448"/>
      <c r="U80" s="449"/>
      <c r="V80" s="449"/>
    </row>
    <row r="81" spans="1:22" s="7" customFormat="1" ht="25.5" customHeight="1">
      <c r="A81" s="34">
        <v>1703</v>
      </c>
      <c r="B81" s="54" t="s">
        <v>142</v>
      </c>
      <c r="C81" s="33">
        <v>1000</v>
      </c>
      <c r="D81" s="33"/>
      <c r="E81" s="33">
        <f t="shared" si="11"/>
        <v>0</v>
      </c>
      <c r="F81" s="607"/>
      <c r="G81" s="607"/>
      <c r="H81" s="607"/>
      <c r="I81" s="607"/>
      <c r="J81" s="607"/>
      <c r="K81" s="607"/>
      <c r="L81" s="607"/>
      <c r="M81" s="414">
        <v>0</v>
      </c>
      <c r="N81" s="414">
        <v>0</v>
      </c>
      <c r="O81" s="414">
        <v>0</v>
      </c>
      <c r="P81" s="1747"/>
      <c r="Q81" s="1258"/>
      <c r="R81" s="1258"/>
      <c r="S81" s="1592"/>
      <c r="T81" s="447"/>
      <c r="U81" s="447"/>
      <c r="V81" s="447"/>
    </row>
    <row r="82" spans="1:22" ht="19.5" customHeight="1">
      <c r="A82" s="1744" t="s">
        <v>141</v>
      </c>
      <c r="B82" s="1745"/>
      <c r="C82" s="353">
        <f>SUM(C57:C81)</f>
        <v>64452000</v>
      </c>
      <c r="D82" s="353">
        <f>SUM(D57:D81)</f>
        <v>56272311.600000009</v>
      </c>
      <c r="E82" s="353">
        <f t="shared" si="11"/>
        <v>87.308867994786837</v>
      </c>
      <c r="F82" s="353">
        <f>SUM(F57:F81)</f>
        <v>71910000</v>
      </c>
      <c r="G82" s="353">
        <f>SUM(G57:G81)</f>
        <v>65513910.090000004</v>
      </c>
      <c r="H82" s="353">
        <f t="shared" si="12"/>
        <v>91.105423571130586</v>
      </c>
      <c r="I82" s="353">
        <f>SUM(I57:I81)</f>
        <v>81800000</v>
      </c>
      <c r="J82" s="353">
        <f>SUM(J57:J81)</f>
        <v>77190181.980000004</v>
      </c>
      <c r="K82" s="353">
        <f t="shared" si="13"/>
        <v>94.364525647921766</v>
      </c>
      <c r="L82" s="353">
        <f t="shared" ref="L82:M82" si="19">SUM(L57:L81)</f>
        <v>98100000</v>
      </c>
      <c r="M82" s="353">
        <f t="shared" si="19"/>
        <v>92052754.020000011</v>
      </c>
      <c r="N82" s="353">
        <f t="shared" ref="N82" si="20">SUM(N57:N81)</f>
        <v>31055000</v>
      </c>
      <c r="O82" s="353">
        <f t="shared" ref="O82" si="21">SUM(O57:O81)</f>
        <v>95601000</v>
      </c>
      <c r="P82" s="1747"/>
      <c r="Q82" s="1319"/>
      <c r="R82" s="1319"/>
      <c r="S82" s="1592"/>
      <c r="T82" s="22"/>
      <c r="U82" s="300"/>
      <c r="V82" s="300"/>
    </row>
    <row r="83" spans="1:22" s="60" customFormat="1" ht="24" customHeight="1" thickBot="1">
      <c r="A83" s="1737" t="s">
        <v>2</v>
      </c>
      <c r="B83" s="1737"/>
      <c r="C83" s="99">
        <f>C56+C82</f>
        <v>277197500</v>
      </c>
      <c r="D83" s="99">
        <f>D56+D82</f>
        <v>267800779.11000001</v>
      </c>
      <c r="E83" s="99">
        <f t="shared" si="11"/>
        <v>96.610098976361627</v>
      </c>
      <c r="F83" s="99">
        <f>F56+F82</f>
        <v>305663660</v>
      </c>
      <c r="G83" s="99">
        <f>G56+G82</f>
        <v>298439238.57000005</v>
      </c>
      <c r="H83" s="99">
        <f t="shared" si="12"/>
        <v>97.636480100382244</v>
      </c>
      <c r="I83" s="99">
        <f>I56+I82</f>
        <v>324353000</v>
      </c>
      <c r="J83" s="99">
        <f>J82+J56</f>
        <v>316852446.77999997</v>
      </c>
      <c r="K83" s="99">
        <f t="shared" si="13"/>
        <v>97.68753388437905</v>
      </c>
      <c r="L83" s="99">
        <f t="shared" ref="L83:M83" si="22">L56+L82</f>
        <v>345600000</v>
      </c>
      <c r="M83" s="99">
        <f t="shared" si="22"/>
        <v>362747674.52999997</v>
      </c>
      <c r="N83" s="99">
        <f t="shared" ref="N83" si="23">N56+N82</f>
        <v>158755000</v>
      </c>
      <c r="O83" s="99">
        <f t="shared" ref="O83" si="24">O56+O82</f>
        <v>466025000</v>
      </c>
      <c r="P83" s="1748"/>
      <c r="Q83" s="956"/>
      <c r="R83" s="956"/>
      <c r="S83" s="1593"/>
      <c r="T83" s="20"/>
      <c r="U83" s="20"/>
      <c r="V83" s="20"/>
    </row>
    <row r="84" spans="1:22" s="166" customFormat="1" ht="18.75" thickTop="1">
      <c r="A84" s="16"/>
      <c r="B84" s="16"/>
      <c r="C84" s="176"/>
      <c r="D84" s="176"/>
      <c r="E84" s="176"/>
      <c r="F84" s="177"/>
      <c r="G84" s="128"/>
      <c r="H84" s="128"/>
      <c r="M84" s="141"/>
      <c r="N84" s="332"/>
      <c r="O84" s="332"/>
      <c r="P84" s="167"/>
      <c r="Q84" s="330"/>
      <c r="R84" s="330"/>
      <c r="T84" s="22"/>
      <c r="U84" s="300"/>
      <c r="V84" s="300"/>
    </row>
    <row r="85" spans="1:22" s="166" customFormat="1" ht="15.75" customHeight="1">
      <c r="A85" s="16"/>
      <c r="B85" s="16" t="s">
        <v>190</v>
      </c>
      <c r="C85" s="16"/>
      <c r="D85" s="16"/>
      <c r="E85" s="136"/>
      <c r="F85" s="136" t="s">
        <v>193</v>
      </c>
      <c r="G85" s="136"/>
      <c r="H85" s="136"/>
      <c r="I85" s="16"/>
      <c r="J85" s="16"/>
      <c r="K85" s="16"/>
      <c r="L85" s="16"/>
      <c r="M85" s="180"/>
      <c r="N85" s="147"/>
      <c r="O85" s="147"/>
      <c r="P85" s="332"/>
      <c r="Q85" s="120"/>
      <c r="R85" s="120"/>
      <c r="T85" s="20"/>
      <c r="U85" s="20"/>
      <c r="V85" s="20"/>
    </row>
    <row r="86" spans="1:22" s="166" customFormat="1" ht="15.75" customHeight="1">
      <c r="B86" s="165" t="s">
        <v>191</v>
      </c>
      <c r="C86" s="72"/>
      <c r="D86" s="72"/>
      <c r="E86" s="181"/>
      <c r="F86" s="181"/>
      <c r="G86" s="181" t="s">
        <v>192</v>
      </c>
      <c r="H86" s="181"/>
      <c r="I86" s="181"/>
      <c r="J86" s="181"/>
      <c r="K86" s="181"/>
      <c r="L86" s="181"/>
      <c r="M86" s="72"/>
      <c r="N86" s="332"/>
      <c r="O86" s="332"/>
      <c r="P86" s="332"/>
      <c r="Q86" s="330"/>
      <c r="R86" s="330"/>
      <c r="T86" s="22"/>
      <c r="U86" s="300"/>
      <c r="V86" s="300"/>
    </row>
    <row r="87" spans="1:22" s="166" customFormat="1" ht="15.75">
      <c r="A87" s="165"/>
      <c r="B87" s="165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332"/>
      <c r="O87" s="332"/>
      <c r="P87" s="332"/>
      <c r="Q87" s="120"/>
      <c r="R87" s="120"/>
      <c r="T87" s="20"/>
      <c r="U87" s="20"/>
      <c r="V87" s="20"/>
    </row>
    <row r="88" spans="1:22" s="166" customFormat="1">
      <c r="A88" s="165"/>
      <c r="B88" s="165" t="s">
        <v>160</v>
      </c>
      <c r="D88" s="147"/>
      <c r="E88" s="72"/>
      <c r="F88" s="147" t="s">
        <v>161</v>
      </c>
      <c r="G88" s="147"/>
      <c r="H88" s="147"/>
      <c r="I88" s="147"/>
      <c r="J88" s="147"/>
      <c r="K88" s="147"/>
      <c r="L88" s="168" t="s">
        <v>188</v>
      </c>
      <c r="M88" s="332"/>
      <c r="N88" s="332"/>
      <c r="O88" s="332"/>
      <c r="P88" s="167"/>
      <c r="Q88" s="330"/>
      <c r="R88" s="330"/>
      <c r="T88" s="22"/>
      <c r="U88" s="300"/>
      <c r="V88" s="300"/>
    </row>
    <row r="89" spans="1:22" ht="15.75" thickBot="1">
      <c r="A89" s="7"/>
      <c r="B89" s="183"/>
      <c r="C89" s="141"/>
      <c r="D89" s="141"/>
      <c r="E89" s="141"/>
      <c r="F89" s="72"/>
      <c r="M89" s="141"/>
      <c r="N89" s="332"/>
      <c r="O89" s="332"/>
      <c r="P89" s="122"/>
      <c r="Q89" s="151"/>
    </row>
    <row r="90" spans="1:22" s="7" customFormat="1" ht="15.75" thickBot="1">
      <c r="C90" s="56"/>
      <c r="D90" s="56"/>
      <c r="E90" s="56"/>
      <c r="M90" s="169" t="s">
        <v>158</v>
      </c>
      <c r="N90" s="120"/>
      <c r="O90" s="120"/>
      <c r="P90" s="152"/>
      <c r="Q90" s="151"/>
      <c r="R90" s="152"/>
    </row>
    <row r="91" spans="1:22" s="7" customFormat="1" ht="16.5" customHeight="1">
      <c r="A91" s="1617" t="s">
        <v>445</v>
      </c>
      <c r="B91" s="1617"/>
      <c r="C91" s="1617"/>
      <c r="D91" s="1617"/>
      <c r="E91" s="1617"/>
      <c r="F91" s="1617"/>
      <c r="G91" s="1617"/>
      <c r="H91" s="1617"/>
      <c r="I91" s="1617"/>
      <c r="J91" s="1617"/>
      <c r="K91" s="1617"/>
      <c r="L91" s="1617"/>
      <c r="M91" s="1617"/>
      <c r="N91" s="1193"/>
      <c r="O91" s="1193"/>
      <c r="P91" s="113"/>
      <c r="Q91" s="152"/>
      <c r="R91" s="215"/>
      <c r="S91" s="212"/>
    </row>
    <row r="92" spans="1:22" s="7" customFormat="1" ht="18">
      <c r="A92" s="48" t="s">
        <v>46</v>
      </c>
      <c r="B92" s="57"/>
      <c r="F92" s="141"/>
      <c r="M92" s="20"/>
      <c r="N92" s="20"/>
      <c r="O92" s="20"/>
      <c r="P92" s="152"/>
      <c r="Q92" s="330"/>
      <c r="R92" s="330"/>
    </row>
    <row r="93" spans="1:22" s="7" customFormat="1" ht="18">
      <c r="A93" s="48" t="s">
        <v>47</v>
      </c>
      <c r="B93" s="57"/>
      <c r="C93" s="14"/>
      <c r="D93" s="14"/>
      <c r="E93" s="14"/>
      <c r="F93" s="20"/>
      <c r="M93" s="141"/>
      <c r="N93" s="72"/>
      <c r="O93" s="72"/>
      <c r="Q93" s="120"/>
      <c r="R93" s="120"/>
      <c r="T93" s="22"/>
      <c r="U93" s="300"/>
    </row>
    <row r="94" spans="1:22" s="7" customFormat="1" ht="18">
      <c r="A94" s="48" t="s">
        <v>86</v>
      </c>
      <c r="B94" s="57"/>
      <c r="F94" s="141"/>
      <c r="M94" s="141"/>
      <c r="N94" s="72"/>
      <c r="O94" s="72"/>
      <c r="Q94" s="330"/>
      <c r="R94" s="330"/>
      <c r="T94" s="20"/>
      <c r="U94" s="20"/>
    </row>
    <row r="95" spans="1:22">
      <c r="F95" s="20"/>
      <c r="M95" s="20"/>
      <c r="N95" s="20"/>
      <c r="O95" s="20"/>
      <c r="Q95" s="120"/>
      <c r="R95" s="120"/>
      <c r="T95" s="22"/>
      <c r="U95" s="300"/>
    </row>
    <row r="96" spans="1:22" ht="21" customHeight="1">
      <c r="A96" s="1478" t="s">
        <v>18</v>
      </c>
      <c r="B96" s="1452" t="s">
        <v>7</v>
      </c>
      <c r="C96" s="1482">
        <v>2021</v>
      </c>
      <c r="D96" s="1598"/>
      <c r="E96" s="1483"/>
      <c r="F96" s="1618">
        <v>2022</v>
      </c>
      <c r="G96" s="1618"/>
      <c r="H96" s="1618"/>
      <c r="I96" s="1462">
        <v>2023</v>
      </c>
      <c r="J96" s="1605"/>
      <c r="K96" s="1463"/>
      <c r="L96" s="1462">
        <v>2024</v>
      </c>
      <c r="M96" s="1463"/>
      <c r="N96" s="1478" t="s">
        <v>433</v>
      </c>
      <c r="O96" s="1478" t="s">
        <v>453</v>
      </c>
      <c r="P96" s="1723" t="s">
        <v>208</v>
      </c>
      <c r="Q96" s="1446" t="s">
        <v>451</v>
      </c>
      <c r="R96" s="1446" t="s">
        <v>450</v>
      </c>
      <c r="S96" s="1447" t="s">
        <v>434</v>
      </c>
      <c r="T96" s="20"/>
      <c r="U96" s="20"/>
    </row>
    <row r="97" spans="1:21" s="71" customFormat="1" ht="33.75" customHeight="1">
      <c r="A97" s="1702"/>
      <c r="B97" s="1452"/>
      <c r="C97" s="965" t="s">
        <v>180</v>
      </c>
      <c r="D97" s="972" t="s">
        <v>1</v>
      </c>
      <c r="E97" s="965" t="s">
        <v>138</v>
      </c>
      <c r="F97" s="965" t="s">
        <v>180</v>
      </c>
      <c r="G97" s="967" t="s">
        <v>1</v>
      </c>
      <c r="H97" s="460" t="s">
        <v>139</v>
      </c>
      <c r="I97" s="966" t="s">
        <v>0</v>
      </c>
      <c r="J97" s="473" t="s">
        <v>1</v>
      </c>
      <c r="K97" s="473" t="s">
        <v>139</v>
      </c>
      <c r="L97" s="679" t="s">
        <v>0</v>
      </c>
      <c r="M97" s="1192" t="s">
        <v>1</v>
      </c>
      <c r="N97" s="1459"/>
      <c r="O97" s="1459"/>
      <c r="P97" s="1723"/>
      <c r="Q97" s="1446"/>
      <c r="R97" s="1446"/>
      <c r="S97" s="1447"/>
      <c r="T97" s="22"/>
      <c r="U97" s="300"/>
    </row>
    <row r="98" spans="1:21" s="7" customFormat="1" ht="18" customHeight="1">
      <c r="A98" s="95">
        <v>1001</v>
      </c>
      <c r="B98" s="976" t="s">
        <v>8</v>
      </c>
      <c r="C98" s="413">
        <v>48105000</v>
      </c>
      <c r="D98" s="413">
        <v>46921149.270000003</v>
      </c>
      <c r="E98" s="413">
        <f>D98/C98*100</f>
        <v>97.539027689429375</v>
      </c>
      <c r="F98" s="449">
        <v>49033020</v>
      </c>
      <c r="G98" s="413">
        <v>49031193.049999997</v>
      </c>
      <c r="H98" s="413">
        <f>G98/F98*100</f>
        <v>99.996274041452054</v>
      </c>
      <c r="I98" s="413">
        <v>60488000</v>
      </c>
      <c r="J98" s="413">
        <v>57565733.710000001</v>
      </c>
      <c r="K98" s="413">
        <f>J98/I98*100</f>
        <v>95.168849540404707</v>
      </c>
      <c r="L98" s="414">
        <v>49000000</v>
      </c>
      <c r="M98" s="413">
        <v>43624375.740000002</v>
      </c>
      <c r="N98" s="413">
        <v>16100000</v>
      </c>
      <c r="O98" s="413">
        <v>57223000</v>
      </c>
      <c r="P98" s="1738" t="s">
        <v>199</v>
      </c>
      <c r="Q98" s="1259"/>
      <c r="R98" s="1259"/>
      <c r="S98" s="1591" t="s">
        <v>199</v>
      </c>
      <c r="T98" s="447"/>
      <c r="U98" s="447"/>
    </row>
    <row r="99" spans="1:21" s="7" customFormat="1" ht="18" customHeight="1">
      <c r="A99" s="25">
        <v>1002</v>
      </c>
      <c r="B99" s="21" t="s">
        <v>9</v>
      </c>
      <c r="C99" s="430">
        <v>100000</v>
      </c>
      <c r="D99" s="430">
        <v>98729.53</v>
      </c>
      <c r="E99" s="430">
        <f t="shared" ref="E99:E128" si="25">D99/C99*100</f>
        <v>98.729529999999997</v>
      </c>
      <c r="F99" s="449">
        <v>50000</v>
      </c>
      <c r="G99" s="414">
        <v>48894.3</v>
      </c>
      <c r="H99" s="414">
        <f t="shared" ref="H99:H128" si="26">G99/F99*100</f>
        <v>97.788600000000002</v>
      </c>
      <c r="I99" s="414">
        <v>400000</v>
      </c>
      <c r="J99" s="414">
        <v>359797.55</v>
      </c>
      <c r="K99" s="414">
        <f t="shared" ref="K99:K128" si="27">J99/I99*100</f>
        <v>89.9493875</v>
      </c>
      <c r="L99" s="416">
        <v>400000</v>
      </c>
      <c r="M99" s="414">
        <v>386887.31</v>
      </c>
      <c r="N99" s="414">
        <v>500000</v>
      </c>
      <c r="O99" s="414">
        <v>600000</v>
      </c>
      <c r="P99" s="1739"/>
      <c r="Q99" s="1258"/>
      <c r="R99" s="1258"/>
      <c r="S99" s="1592"/>
      <c r="T99" s="448"/>
      <c r="U99" s="449"/>
    </row>
    <row r="100" spans="1:21" s="7" customFormat="1" ht="18" customHeight="1">
      <c r="A100" s="34">
        <v>1003</v>
      </c>
      <c r="B100" s="36" t="s">
        <v>10</v>
      </c>
      <c r="C100" s="431">
        <v>20346000</v>
      </c>
      <c r="D100" s="431">
        <v>20086561.850000001</v>
      </c>
      <c r="E100" s="431">
        <f t="shared" si="25"/>
        <v>98.724869016022808</v>
      </c>
      <c r="F100" s="449">
        <v>27543260</v>
      </c>
      <c r="G100" s="431">
        <v>27542402.800000001</v>
      </c>
      <c r="H100" s="431">
        <f t="shared" si="26"/>
        <v>99.996887804856811</v>
      </c>
      <c r="I100" s="431">
        <v>29612000</v>
      </c>
      <c r="J100" s="431">
        <v>29296616.489999998</v>
      </c>
      <c r="K100" s="431">
        <f t="shared" si="27"/>
        <v>98.934946947183562</v>
      </c>
      <c r="L100" s="432">
        <v>26000000</v>
      </c>
      <c r="M100" s="431">
        <v>35640166.340000004</v>
      </c>
      <c r="N100" s="414">
        <v>15700000</v>
      </c>
      <c r="O100" s="414">
        <v>33807000</v>
      </c>
      <c r="P100" s="1739"/>
      <c r="Q100" s="547"/>
      <c r="R100" s="1259"/>
      <c r="S100" s="1592"/>
      <c r="T100" s="459"/>
      <c r="U100" s="447"/>
    </row>
    <row r="101" spans="1:21" ht="25.5" customHeight="1">
      <c r="A101" s="1742" t="s">
        <v>140</v>
      </c>
      <c r="B101" s="1743"/>
      <c r="C101" s="189">
        <f t="shared" ref="C101:G101" si="28">SUM(C98:C100)</f>
        <v>68551000</v>
      </c>
      <c r="D101" s="189">
        <f t="shared" si="28"/>
        <v>67106440.650000006</v>
      </c>
      <c r="E101" s="189">
        <f t="shared" si="25"/>
        <v>97.892723155023276</v>
      </c>
      <c r="F101" s="189">
        <f t="shared" ref="F101" si="29">SUM(F98:F100)</f>
        <v>76626280</v>
      </c>
      <c r="G101" s="189">
        <f t="shared" si="28"/>
        <v>76622490.149999991</v>
      </c>
      <c r="H101" s="189">
        <f t="shared" si="26"/>
        <v>99.995054111983507</v>
      </c>
      <c r="I101" s="189">
        <f t="shared" ref="I101:M101" si="30">SUM(I98:I100)</f>
        <v>90500000</v>
      </c>
      <c r="J101" s="189">
        <f>SUM(J98:J100)</f>
        <v>87222147.75</v>
      </c>
      <c r="K101" s="189">
        <f t="shared" si="27"/>
        <v>96.378063812154693</v>
      </c>
      <c r="L101" s="956">
        <f t="shared" si="30"/>
        <v>75400000</v>
      </c>
      <c r="M101" s="189">
        <f t="shared" si="30"/>
        <v>79651429.390000015</v>
      </c>
      <c r="N101" s="189">
        <f t="shared" ref="N101" si="31">SUM(N98:N100)</f>
        <v>32300000</v>
      </c>
      <c r="O101" s="189">
        <f t="shared" ref="O101" si="32">SUM(O98:O100)</f>
        <v>91630000</v>
      </c>
      <c r="P101" s="1739"/>
      <c r="Q101" s="956"/>
      <c r="R101" s="956"/>
      <c r="S101" s="1592"/>
      <c r="T101" s="22"/>
      <c r="U101" s="300"/>
    </row>
    <row r="102" spans="1:21" s="7" customFormat="1" ht="18" customHeight="1">
      <c r="A102" s="35">
        <v>1101</v>
      </c>
      <c r="B102" s="37" t="s">
        <v>113</v>
      </c>
      <c r="C102" s="33">
        <v>500000</v>
      </c>
      <c r="D102" s="33">
        <v>435833.45</v>
      </c>
      <c r="E102" s="33">
        <f t="shared" si="25"/>
        <v>87.166690000000003</v>
      </c>
      <c r="F102" s="449">
        <v>500000</v>
      </c>
      <c r="G102" s="603">
        <v>367486.44</v>
      </c>
      <c r="H102" s="603">
        <f t="shared" si="26"/>
        <v>73.497288000000012</v>
      </c>
      <c r="I102" s="603">
        <v>700000</v>
      </c>
      <c r="J102" s="603">
        <v>651263.56000000006</v>
      </c>
      <c r="K102" s="603">
        <f t="shared" si="27"/>
        <v>93.037651428571436</v>
      </c>
      <c r="L102" s="603">
        <v>100000</v>
      </c>
      <c r="M102" s="603">
        <v>99890</v>
      </c>
      <c r="N102" s="603">
        <v>150000</v>
      </c>
      <c r="O102" s="603">
        <v>500000</v>
      </c>
      <c r="P102" s="1739"/>
      <c r="Q102" s="1259"/>
      <c r="R102" s="1259"/>
      <c r="S102" s="1592"/>
      <c r="T102" s="447"/>
      <c r="U102" s="447"/>
    </row>
    <row r="103" spans="1:21" s="7" customFormat="1" ht="28.5">
      <c r="A103" s="25">
        <v>1201</v>
      </c>
      <c r="B103" s="598" t="s">
        <v>12</v>
      </c>
      <c r="C103" s="33">
        <v>750000</v>
      </c>
      <c r="D103" s="33">
        <v>581122.68999999994</v>
      </c>
      <c r="E103" s="33">
        <f t="shared" si="25"/>
        <v>77.483025333333316</v>
      </c>
      <c r="F103" s="449">
        <v>700000</v>
      </c>
      <c r="G103" s="416">
        <v>665100</v>
      </c>
      <c r="H103" s="416">
        <f t="shared" si="26"/>
        <v>95.01428571428572</v>
      </c>
      <c r="I103" s="416">
        <v>800000</v>
      </c>
      <c r="J103" s="416">
        <v>545383.80000000005</v>
      </c>
      <c r="K103" s="416">
        <f t="shared" si="27"/>
        <v>68.172975000000008</v>
      </c>
      <c r="L103" s="414">
        <v>800000</v>
      </c>
      <c r="M103" s="416">
        <v>642572.39</v>
      </c>
      <c r="N103" s="416">
        <v>200000</v>
      </c>
      <c r="O103" s="416">
        <v>800000</v>
      </c>
      <c r="P103" s="1739"/>
      <c r="Q103" s="1258"/>
      <c r="R103" s="1258"/>
      <c r="S103" s="1592"/>
      <c r="T103" s="448"/>
      <c r="U103" s="449"/>
    </row>
    <row r="104" spans="1:21" s="7" customFormat="1" ht="18" customHeight="1">
      <c r="A104" s="25">
        <v>1202</v>
      </c>
      <c r="B104" s="598" t="s">
        <v>13</v>
      </c>
      <c r="C104" s="33">
        <v>600000</v>
      </c>
      <c r="D104" s="33">
        <v>593156.41</v>
      </c>
      <c r="E104" s="33">
        <f t="shared" si="25"/>
        <v>98.85940166666667</v>
      </c>
      <c r="F104" s="449">
        <v>1750000</v>
      </c>
      <c r="G104" s="414">
        <v>1675538.22</v>
      </c>
      <c r="H104" s="414">
        <f t="shared" si="26"/>
        <v>95.745041142857147</v>
      </c>
      <c r="I104" s="414">
        <v>1000000</v>
      </c>
      <c r="J104" s="414">
        <v>985140.2</v>
      </c>
      <c r="K104" s="414">
        <f t="shared" si="27"/>
        <v>98.514019999999988</v>
      </c>
      <c r="L104" s="416"/>
      <c r="M104" s="414">
        <v>0</v>
      </c>
      <c r="N104" s="1141"/>
      <c r="O104" s="1141"/>
      <c r="P104" s="1739"/>
      <c r="Q104" s="1259"/>
      <c r="R104" s="1259"/>
      <c r="S104" s="1592"/>
      <c r="T104" s="447"/>
      <c r="U104" s="447"/>
    </row>
    <row r="105" spans="1:21" s="7" customFormat="1" ht="18" customHeight="1">
      <c r="A105" s="25" t="s">
        <v>395</v>
      </c>
      <c r="B105" s="598" t="s">
        <v>202</v>
      </c>
      <c r="C105" s="33"/>
      <c r="D105" s="33"/>
      <c r="E105" s="33"/>
      <c r="F105" s="449"/>
      <c r="G105" s="414"/>
      <c r="H105" s="414"/>
      <c r="I105" s="414"/>
      <c r="J105" s="414"/>
      <c r="K105" s="414"/>
      <c r="L105" s="414">
        <v>600000</v>
      </c>
      <c r="M105" s="414">
        <v>293691.98</v>
      </c>
      <c r="N105" s="414">
        <v>250000</v>
      </c>
      <c r="O105" s="414">
        <v>800000</v>
      </c>
      <c r="P105" s="1739"/>
      <c r="Q105" s="1258"/>
      <c r="R105" s="1258"/>
      <c r="S105" s="1592"/>
      <c r="T105" s="447"/>
      <c r="U105" s="447"/>
    </row>
    <row r="106" spans="1:21" s="7" customFormat="1" ht="18" customHeight="1">
      <c r="A106" s="25" t="s">
        <v>396</v>
      </c>
      <c r="B106" s="598" t="s">
        <v>201</v>
      </c>
      <c r="C106" s="33"/>
      <c r="D106" s="33"/>
      <c r="E106" s="33"/>
      <c r="F106" s="449"/>
      <c r="G106" s="414"/>
      <c r="H106" s="414"/>
      <c r="I106" s="414"/>
      <c r="J106" s="414"/>
      <c r="K106" s="414"/>
      <c r="L106" s="416">
        <v>600000</v>
      </c>
      <c r="M106" s="414">
        <v>550000</v>
      </c>
      <c r="N106" s="414">
        <v>200000</v>
      </c>
      <c r="O106" s="414">
        <v>600000</v>
      </c>
      <c r="P106" s="1739"/>
      <c r="Q106" s="1259"/>
      <c r="R106" s="1259"/>
      <c r="S106" s="1592"/>
      <c r="T106" s="447"/>
      <c r="U106" s="447"/>
    </row>
    <row r="107" spans="1:21" s="7" customFormat="1" ht="18" customHeight="1">
      <c r="A107" s="25">
        <v>1203</v>
      </c>
      <c r="B107" s="598" t="s">
        <v>150</v>
      </c>
      <c r="C107" s="33">
        <v>500000</v>
      </c>
      <c r="D107" s="33">
        <v>130403.68</v>
      </c>
      <c r="E107" s="33">
        <f t="shared" si="25"/>
        <v>26.080735999999998</v>
      </c>
      <c r="F107" s="416">
        <v>300000</v>
      </c>
      <c r="G107" s="416">
        <v>300000</v>
      </c>
      <c r="H107" s="416">
        <f t="shared" si="26"/>
        <v>100</v>
      </c>
      <c r="I107" s="416">
        <v>300000</v>
      </c>
      <c r="J107" s="416">
        <v>175244</v>
      </c>
      <c r="K107" s="416">
        <f t="shared" si="27"/>
        <v>58.414666666666669</v>
      </c>
      <c r="L107" s="414"/>
      <c r="M107" s="416">
        <v>0</v>
      </c>
      <c r="N107" s="1140"/>
      <c r="O107" s="1140"/>
      <c r="P107" s="1739"/>
      <c r="Q107" s="1258"/>
      <c r="R107" s="1258"/>
      <c r="S107" s="1592"/>
      <c r="T107" s="448"/>
      <c r="U107" s="449"/>
    </row>
    <row r="108" spans="1:21" s="7" customFormat="1" ht="18" customHeight="1">
      <c r="A108" s="25" t="s">
        <v>389</v>
      </c>
      <c r="B108" s="598" t="s">
        <v>209</v>
      </c>
      <c r="C108" s="33"/>
      <c r="D108" s="33"/>
      <c r="E108" s="33"/>
      <c r="F108" s="445"/>
      <c r="G108" s="416"/>
      <c r="H108" s="416"/>
      <c r="I108" s="416"/>
      <c r="J108" s="416"/>
      <c r="K108" s="416"/>
      <c r="L108" s="414">
        <v>100000</v>
      </c>
      <c r="M108" s="416">
        <v>94251.520000000004</v>
      </c>
      <c r="N108" s="416">
        <v>0</v>
      </c>
      <c r="O108" s="416">
        <v>100000</v>
      </c>
      <c r="P108" s="1739"/>
      <c r="Q108" s="1259"/>
      <c r="R108" s="1259"/>
      <c r="S108" s="1592"/>
      <c r="T108" s="448"/>
      <c r="U108" s="449"/>
    </row>
    <row r="109" spans="1:21" s="7" customFormat="1" ht="18" customHeight="1">
      <c r="A109" s="25" t="s">
        <v>390</v>
      </c>
      <c r="B109" s="598" t="s">
        <v>222</v>
      </c>
      <c r="C109" s="33"/>
      <c r="D109" s="33"/>
      <c r="E109" s="33"/>
      <c r="F109" s="445"/>
      <c r="G109" s="416"/>
      <c r="H109" s="416"/>
      <c r="I109" s="416"/>
      <c r="J109" s="416"/>
      <c r="K109" s="416"/>
      <c r="L109" s="414">
        <v>50000</v>
      </c>
      <c r="M109" s="416">
        <v>46000</v>
      </c>
      <c r="N109" s="416">
        <v>0</v>
      </c>
      <c r="O109" s="416">
        <v>50000</v>
      </c>
      <c r="P109" s="1739"/>
      <c r="Q109" s="1258"/>
      <c r="R109" s="1258"/>
      <c r="S109" s="1592"/>
      <c r="T109" s="448"/>
      <c r="U109" s="449"/>
    </row>
    <row r="110" spans="1:21" s="7" customFormat="1" ht="18" customHeight="1">
      <c r="A110" s="25">
        <v>1205</v>
      </c>
      <c r="B110" s="26" t="s">
        <v>125</v>
      </c>
      <c r="C110" s="33">
        <v>500000</v>
      </c>
      <c r="D110" s="33">
        <v>260010.23</v>
      </c>
      <c r="E110" s="33">
        <f t="shared" si="25"/>
        <v>52.002046</v>
      </c>
      <c r="F110" s="449">
        <v>700000</v>
      </c>
      <c r="G110" s="414">
        <v>635873.18999999994</v>
      </c>
      <c r="H110" s="414">
        <f t="shared" si="26"/>
        <v>90.839027142857134</v>
      </c>
      <c r="I110" s="414">
        <v>450000</v>
      </c>
      <c r="J110" s="414">
        <v>435828</v>
      </c>
      <c r="K110" s="414">
        <f t="shared" si="27"/>
        <v>96.850666666666669</v>
      </c>
      <c r="L110" s="416">
        <v>1500000</v>
      </c>
      <c r="M110" s="414">
        <v>739692.11</v>
      </c>
      <c r="N110" s="414">
        <v>425000</v>
      </c>
      <c r="O110" s="414">
        <v>900000</v>
      </c>
      <c r="P110" s="1739"/>
      <c r="Q110" s="1259"/>
      <c r="R110" s="1259"/>
      <c r="S110" s="1592"/>
      <c r="T110" s="447"/>
      <c r="U110" s="447"/>
    </row>
    <row r="111" spans="1:21" s="7" customFormat="1" ht="18" customHeight="1">
      <c r="A111" s="25">
        <v>1301</v>
      </c>
      <c r="B111" s="26" t="s">
        <v>14</v>
      </c>
      <c r="C111" s="33">
        <v>1000000</v>
      </c>
      <c r="D111" s="33">
        <v>965655.8</v>
      </c>
      <c r="E111" s="33">
        <f t="shared" si="25"/>
        <v>96.565580000000011</v>
      </c>
      <c r="F111" s="461">
        <v>3000000</v>
      </c>
      <c r="G111" s="414">
        <v>2953321.99</v>
      </c>
      <c r="H111" s="414">
        <f t="shared" si="26"/>
        <v>98.444066333333339</v>
      </c>
      <c r="I111" s="414">
        <v>1500000</v>
      </c>
      <c r="J111" s="414">
        <v>1484841.31</v>
      </c>
      <c r="K111" s="414">
        <f t="shared" si="27"/>
        <v>98.989420666666675</v>
      </c>
      <c r="L111" s="416">
        <v>3000000</v>
      </c>
      <c r="M111" s="414">
        <v>849980</v>
      </c>
      <c r="N111" s="414">
        <v>1250000</v>
      </c>
      <c r="O111" s="414">
        <v>3000000</v>
      </c>
      <c r="P111" s="1739"/>
      <c r="Q111" s="1258"/>
      <c r="R111" s="1258"/>
      <c r="S111" s="1592"/>
      <c r="T111" s="548"/>
      <c r="U111" s="461"/>
    </row>
    <row r="112" spans="1:21" s="7" customFormat="1" ht="18" customHeight="1">
      <c r="A112" s="25">
        <v>1302</v>
      </c>
      <c r="B112" s="26" t="s">
        <v>124</v>
      </c>
      <c r="C112" s="33">
        <v>700000</v>
      </c>
      <c r="D112" s="33">
        <v>577224.62</v>
      </c>
      <c r="E112" s="33">
        <f t="shared" si="25"/>
        <v>82.46065999999999</v>
      </c>
      <c r="F112" s="461">
        <v>1600000</v>
      </c>
      <c r="G112" s="416">
        <v>1163047.51</v>
      </c>
      <c r="H112" s="416">
        <f t="shared" si="26"/>
        <v>72.690469375000006</v>
      </c>
      <c r="I112" s="416">
        <v>2000000</v>
      </c>
      <c r="J112" s="416">
        <v>857574.09</v>
      </c>
      <c r="K112" s="416">
        <f t="shared" si="27"/>
        <v>42.878704499999998</v>
      </c>
      <c r="L112" s="414">
        <v>2000000</v>
      </c>
      <c r="M112" s="416">
        <v>250507.4</v>
      </c>
      <c r="N112" s="416">
        <v>800000</v>
      </c>
      <c r="O112" s="416">
        <v>1700000</v>
      </c>
      <c r="P112" s="1739"/>
      <c r="Q112" s="1259"/>
      <c r="R112" s="1259"/>
      <c r="S112" s="1592"/>
      <c r="T112" s="447"/>
      <c r="U112" s="447"/>
    </row>
    <row r="113" spans="1:21" s="7" customFormat="1" ht="18" customHeight="1">
      <c r="A113" s="25">
        <v>1303</v>
      </c>
      <c r="B113" s="26" t="s">
        <v>110</v>
      </c>
      <c r="C113" s="33">
        <v>1000000</v>
      </c>
      <c r="D113" s="33">
        <v>461124.08</v>
      </c>
      <c r="E113" s="33">
        <f t="shared" si="25"/>
        <v>46.112408000000002</v>
      </c>
      <c r="F113" s="461">
        <v>1200000</v>
      </c>
      <c r="G113" s="414">
        <v>576460.29</v>
      </c>
      <c r="H113" s="414">
        <f t="shared" si="26"/>
        <v>48.038357500000004</v>
      </c>
      <c r="I113" s="414">
        <v>2500000</v>
      </c>
      <c r="J113" s="414">
        <v>2058713.95</v>
      </c>
      <c r="K113" s="414">
        <f t="shared" si="27"/>
        <v>82.348557999999997</v>
      </c>
      <c r="L113" s="416">
        <v>4000000</v>
      </c>
      <c r="M113" s="414">
        <v>3547803.87</v>
      </c>
      <c r="N113" s="414">
        <v>3695000</v>
      </c>
      <c r="O113" s="414">
        <v>13100000</v>
      </c>
      <c r="P113" s="1739"/>
      <c r="Q113" s="1258"/>
      <c r="R113" s="1258"/>
      <c r="S113" s="1592"/>
      <c r="T113" s="548"/>
      <c r="U113" s="461"/>
    </row>
    <row r="114" spans="1:21" s="7" customFormat="1" ht="18" customHeight="1">
      <c r="A114" s="25">
        <v>1304</v>
      </c>
      <c r="B114" s="26" t="s">
        <v>17</v>
      </c>
      <c r="C114" s="33">
        <v>100000</v>
      </c>
      <c r="D114" s="33">
        <v>64464.32</v>
      </c>
      <c r="E114" s="33">
        <f t="shared" si="25"/>
        <v>64.464320000000001</v>
      </c>
      <c r="F114" s="461">
        <v>200000</v>
      </c>
      <c r="G114" s="416">
        <v>65001.1</v>
      </c>
      <c r="H114" s="416">
        <f t="shared" si="26"/>
        <v>32.500549999999997</v>
      </c>
      <c r="I114" s="416">
        <v>100000</v>
      </c>
      <c r="J114" s="416">
        <v>30070</v>
      </c>
      <c r="K114" s="416">
        <f t="shared" si="27"/>
        <v>30.070000000000004</v>
      </c>
      <c r="L114" s="414">
        <v>100000</v>
      </c>
      <c r="M114" s="416">
        <v>41300</v>
      </c>
      <c r="N114" s="416">
        <v>0</v>
      </c>
      <c r="O114" s="416">
        <v>0</v>
      </c>
      <c r="P114" s="1739"/>
      <c r="Q114" s="1259"/>
      <c r="R114" s="1259"/>
      <c r="S114" s="1592"/>
      <c r="T114" s="447"/>
      <c r="U114" s="447"/>
    </row>
    <row r="115" spans="1:21" s="7" customFormat="1" ht="18" customHeight="1">
      <c r="A115" s="25">
        <v>1402</v>
      </c>
      <c r="B115" s="26" t="s">
        <v>118</v>
      </c>
      <c r="C115" s="33">
        <v>500000</v>
      </c>
      <c r="D115" s="33">
        <v>129620.53</v>
      </c>
      <c r="E115" s="33">
        <f t="shared" si="25"/>
        <v>25.924106000000002</v>
      </c>
      <c r="F115" s="449">
        <v>300000</v>
      </c>
      <c r="G115" s="416">
        <v>80800.429999999993</v>
      </c>
      <c r="H115" s="416">
        <f t="shared" si="26"/>
        <v>26.933476666666667</v>
      </c>
      <c r="I115" s="416">
        <v>300000</v>
      </c>
      <c r="J115" s="416">
        <v>154014.45000000001</v>
      </c>
      <c r="K115" s="416">
        <f t="shared" si="27"/>
        <v>51.338150000000006</v>
      </c>
      <c r="L115" s="414">
        <v>300000</v>
      </c>
      <c r="M115" s="416">
        <v>185529.14</v>
      </c>
      <c r="N115" s="416">
        <v>50000</v>
      </c>
      <c r="O115" s="416">
        <v>200000</v>
      </c>
      <c r="P115" s="1739"/>
      <c r="Q115" s="1258"/>
      <c r="R115" s="1258"/>
      <c r="S115" s="1592"/>
      <c r="T115" s="448"/>
      <c r="U115" s="449"/>
    </row>
    <row r="116" spans="1:21" s="7" customFormat="1" ht="18" customHeight="1">
      <c r="A116" s="25">
        <v>1403</v>
      </c>
      <c r="B116" s="26" t="s">
        <v>119</v>
      </c>
      <c r="C116" s="33">
        <v>300000</v>
      </c>
      <c r="D116" s="33">
        <v>246748.16</v>
      </c>
      <c r="E116" s="33">
        <f t="shared" si="25"/>
        <v>82.249386666666666</v>
      </c>
      <c r="F116" s="449">
        <v>500000</v>
      </c>
      <c r="G116" s="414">
        <v>303787.34000000003</v>
      </c>
      <c r="H116" s="414">
        <f t="shared" si="26"/>
        <v>60.757468000000003</v>
      </c>
      <c r="I116" s="414">
        <v>500000</v>
      </c>
      <c r="J116" s="414">
        <v>464203.79</v>
      </c>
      <c r="K116" s="414">
        <f t="shared" si="27"/>
        <v>92.840757999999994</v>
      </c>
      <c r="L116" s="414">
        <v>700000</v>
      </c>
      <c r="M116" s="414">
        <v>421489.68</v>
      </c>
      <c r="N116" s="414">
        <v>250000</v>
      </c>
      <c r="O116" s="414">
        <v>700000</v>
      </c>
      <c r="P116" s="1739"/>
      <c r="Q116" s="1325"/>
      <c r="R116" s="1325"/>
      <c r="S116" s="1592"/>
      <c r="T116" s="447"/>
      <c r="U116" s="447"/>
    </row>
    <row r="117" spans="1:21" s="7" customFormat="1" ht="28.5">
      <c r="A117" s="25">
        <v>1404</v>
      </c>
      <c r="B117" s="53" t="s">
        <v>120</v>
      </c>
      <c r="C117" s="33">
        <v>200000</v>
      </c>
      <c r="D117" s="33">
        <v>39375</v>
      </c>
      <c r="E117" s="33">
        <f t="shared" si="25"/>
        <v>19.6875</v>
      </c>
      <c r="F117" s="449">
        <v>100000</v>
      </c>
      <c r="G117" s="416">
        <v>56430</v>
      </c>
      <c r="H117" s="416">
        <f t="shared" si="26"/>
        <v>56.43</v>
      </c>
      <c r="I117" s="416">
        <v>200000</v>
      </c>
      <c r="J117" s="416">
        <v>171792</v>
      </c>
      <c r="K117" s="416">
        <f t="shared" si="27"/>
        <v>85.896000000000001</v>
      </c>
      <c r="L117" s="414"/>
      <c r="M117" s="416">
        <v>0</v>
      </c>
      <c r="N117" s="416">
        <v>0</v>
      </c>
      <c r="O117" s="416"/>
      <c r="P117" s="1739"/>
      <c r="Q117" s="1258"/>
      <c r="R117" s="1258"/>
      <c r="S117" s="1592"/>
      <c r="T117" s="448"/>
      <c r="U117" s="449"/>
    </row>
    <row r="118" spans="1:21" s="7" customFormat="1" ht="21" customHeight="1">
      <c r="A118" s="25">
        <v>1405</v>
      </c>
      <c r="B118" s="53" t="s">
        <v>205</v>
      </c>
      <c r="C118" s="33"/>
      <c r="D118" s="33"/>
      <c r="E118" s="33"/>
      <c r="F118" s="449"/>
      <c r="G118" s="416"/>
      <c r="H118" s="416"/>
      <c r="I118" s="416"/>
      <c r="J118" s="416"/>
      <c r="K118" s="416"/>
      <c r="L118" s="414"/>
      <c r="M118" s="416">
        <v>0</v>
      </c>
      <c r="N118" s="416">
        <v>100000</v>
      </c>
      <c r="O118" s="416">
        <v>200000</v>
      </c>
      <c r="P118" s="1739"/>
      <c r="Q118" s="1258"/>
      <c r="R118" s="1258"/>
      <c r="S118" s="1592"/>
      <c r="T118" s="448"/>
      <c r="U118" s="449"/>
    </row>
    <row r="119" spans="1:21" s="7" customFormat="1" ht="18" customHeight="1">
      <c r="A119" s="25" t="s">
        <v>397</v>
      </c>
      <c r="B119" s="278" t="s">
        <v>215</v>
      </c>
      <c r="C119" s="33"/>
      <c r="D119" s="33"/>
      <c r="E119" s="33"/>
      <c r="F119" s="449"/>
      <c r="G119" s="416"/>
      <c r="H119" s="416"/>
      <c r="I119" s="416"/>
      <c r="J119" s="416"/>
      <c r="K119" s="416"/>
      <c r="L119" s="414">
        <v>1100000</v>
      </c>
      <c r="M119" s="416">
        <v>1948136.6</v>
      </c>
      <c r="N119" s="414">
        <v>800000</v>
      </c>
      <c r="O119" s="414">
        <v>2000000</v>
      </c>
      <c r="P119" s="1739"/>
      <c r="Q119" s="1325"/>
      <c r="R119" s="1325"/>
      <c r="S119" s="1592"/>
      <c r="T119" s="448"/>
      <c r="U119" s="449"/>
    </row>
    <row r="120" spans="1:21" s="7" customFormat="1" ht="18" customHeight="1">
      <c r="A120" s="25">
        <v>1409</v>
      </c>
      <c r="B120" s="26" t="s">
        <v>17</v>
      </c>
      <c r="C120" s="33">
        <v>1500000</v>
      </c>
      <c r="D120" s="33">
        <v>964401.78</v>
      </c>
      <c r="E120" s="33"/>
      <c r="F120" s="449">
        <v>1000000</v>
      </c>
      <c r="G120" s="414">
        <v>886856.54</v>
      </c>
      <c r="H120" s="414"/>
      <c r="I120" s="414">
        <v>1500000</v>
      </c>
      <c r="J120" s="414">
        <v>1406727.08</v>
      </c>
      <c r="K120" s="414">
        <f t="shared" si="27"/>
        <v>93.781805333333338</v>
      </c>
      <c r="L120" s="416"/>
      <c r="M120" s="414">
        <v>0</v>
      </c>
      <c r="N120" s="1141"/>
      <c r="O120" s="1141"/>
      <c r="P120" s="1739"/>
      <c r="Q120" s="1258"/>
      <c r="R120" s="1258"/>
      <c r="S120" s="1592"/>
      <c r="T120" s="447"/>
      <c r="U120" s="447"/>
    </row>
    <row r="121" spans="1:21" s="7" customFormat="1" ht="28.5">
      <c r="A121" s="25" t="s">
        <v>391</v>
      </c>
      <c r="B121" s="280" t="s">
        <v>211</v>
      </c>
      <c r="C121" s="33"/>
      <c r="D121" s="33"/>
      <c r="E121" s="33"/>
      <c r="F121" s="449"/>
      <c r="G121" s="414"/>
      <c r="H121" s="414"/>
      <c r="I121" s="414"/>
      <c r="J121" s="414"/>
      <c r="K121" s="414"/>
      <c r="L121" s="416">
        <v>500000</v>
      </c>
      <c r="M121" s="414">
        <v>83187.289999999994</v>
      </c>
      <c r="N121" s="414">
        <v>250000</v>
      </c>
      <c r="O121" s="414">
        <v>500000</v>
      </c>
      <c r="P121" s="1739"/>
      <c r="Q121" s="1325"/>
      <c r="R121" s="1325"/>
      <c r="S121" s="1592"/>
      <c r="T121" s="447"/>
      <c r="U121" s="447"/>
    </row>
    <row r="122" spans="1:21" s="7" customFormat="1" ht="18" customHeight="1">
      <c r="A122" s="25" t="s">
        <v>392</v>
      </c>
      <c r="B122" s="26" t="s">
        <v>212</v>
      </c>
      <c r="C122" s="33"/>
      <c r="D122" s="33"/>
      <c r="E122" s="33"/>
      <c r="F122" s="449"/>
      <c r="G122" s="414"/>
      <c r="H122" s="414"/>
      <c r="I122" s="414"/>
      <c r="J122" s="414"/>
      <c r="K122" s="414"/>
      <c r="L122" s="59">
        <v>500000</v>
      </c>
      <c r="M122" s="414">
        <v>54404.9</v>
      </c>
      <c r="N122" s="414">
        <v>20000</v>
      </c>
      <c r="O122" s="414">
        <v>75000</v>
      </c>
      <c r="P122" s="1739"/>
      <c r="Q122" s="1258"/>
      <c r="R122" s="1258"/>
      <c r="S122" s="1592"/>
      <c r="T122" s="447"/>
      <c r="U122" s="447"/>
    </row>
    <row r="123" spans="1:21" s="7" customFormat="1" ht="18" customHeight="1">
      <c r="A123" s="25" t="s">
        <v>393</v>
      </c>
      <c r="B123" s="26" t="s">
        <v>207</v>
      </c>
      <c r="C123" s="33"/>
      <c r="D123" s="33"/>
      <c r="E123" s="33"/>
      <c r="F123" s="449"/>
      <c r="G123" s="414"/>
      <c r="H123" s="414"/>
      <c r="I123" s="414"/>
      <c r="J123" s="414"/>
      <c r="K123" s="414"/>
      <c r="L123" s="59">
        <v>500000</v>
      </c>
      <c r="M123" s="414">
        <v>443520.65</v>
      </c>
      <c r="N123" s="414">
        <v>50000</v>
      </c>
      <c r="O123" s="414">
        <v>500000</v>
      </c>
      <c r="P123" s="1739"/>
      <c r="Q123" s="1325"/>
      <c r="R123" s="1325"/>
      <c r="S123" s="1592"/>
      <c r="T123" s="447"/>
      <c r="U123" s="447"/>
    </row>
    <row r="124" spans="1:21" s="7" customFormat="1" ht="28.5">
      <c r="A124" s="25">
        <v>1506</v>
      </c>
      <c r="B124" s="53" t="s">
        <v>236</v>
      </c>
      <c r="C124" s="33"/>
      <c r="D124" s="33"/>
      <c r="E124" s="33"/>
      <c r="F124" s="449"/>
      <c r="G124" s="414"/>
      <c r="H124" s="414"/>
      <c r="I124" s="414"/>
      <c r="J124" s="414"/>
      <c r="K124" s="414"/>
      <c r="L124" s="59"/>
      <c r="M124" s="414">
        <v>0</v>
      </c>
      <c r="N124" s="415">
        <v>10000</v>
      </c>
      <c r="O124" s="415">
        <v>30000</v>
      </c>
      <c r="P124" s="1739"/>
      <c r="Q124" s="1325"/>
      <c r="R124" s="1325"/>
      <c r="S124" s="1592"/>
      <c r="T124" s="447"/>
      <c r="U124" s="447"/>
    </row>
    <row r="125" spans="1:21" s="7" customFormat="1" ht="18" customHeight="1">
      <c r="A125" s="25">
        <v>1701</v>
      </c>
      <c r="B125" s="26" t="s">
        <v>126</v>
      </c>
      <c r="C125" s="33">
        <v>1000</v>
      </c>
      <c r="D125" s="33"/>
      <c r="E125" s="33">
        <f t="shared" si="25"/>
        <v>0</v>
      </c>
      <c r="F125" s="449">
        <v>5000000</v>
      </c>
      <c r="G125" s="414"/>
      <c r="H125" s="414">
        <f t="shared" si="26"/>
        <v>0</v>
      </c>
      <c r="I125" s="414">
        <v>5000000</v>
      </c>
      <c r="J125" s="414">
        <v>9500</v>
      </c>
      <c r="K125" s="414">
        <f t="shared" si="27"/>
        <v>0.19</v>
      </c>
      <c r="L125" s="550">
        <v>50000</v>
      </c>
      <c r="M125" s="414">
        <v>9900</v>
      </c>
      <c r="N125" s="414">
        <v>0</v>
      </c>
      <c r="O125" s="414">
        <v>50000</v>
      </c>
      <c r="P125" s="1739"/>
      <c r="Q125" s="1258"/>
      <c r="R125" s="1258"/>
      <c r="S125" s="1592"/>
      <c r="T125" s="448"/>
      <c r="U125" s="449"/>
    </row>
    <row r="126" spans="1:21" s="7" customFormat="1" ht="18" customHeight="1">
      <c r="A126" s="34">
        <v>1702</v>
      </c>
      <c r="B126" s="54" t="s">
        <v>135</v>
      </c>
      <c r="C126" s="33"/>
      <c r="D126" s="33"/>
      <c r="E126" s="33"/>
      <c r="F126" s="449">
        <v>500000</v>
      </c>
      <c r="G126" s="414">
        <v>367740</v>
      </c>
      <c r="H126" s="414"/>
      <c r="I126" s="414">
        <v>50000</v>
      </c>
      <c r="J126" s="414">
        <v>43500</v>
      </c>
      <c r="K126" s="414">
        <f t="shared" si="27"/>
        <v>87</v>
      </c>
      <c r="L126" s="525">
        <v>1895000</v>
      </c>
      <c r="M126" s="414">
        <v>99500</v>
      </c>
      <c r="N126" s="1141"/>
      <c r="O126" s="1141"/>
      <c r="P126" s="1740"/>
      <c r="Q126" s="1325"/>
      <c r="R126" s="1325"/>
      <c r="S126" s="1592"/>
      <c r="T126" s="447"/>
      <c r="U126" s="447"/>
    </row>
    <row r="127" spans="1:21" ht="23.25" customHeight="1">
      <c r="A127" s="1744" t="s">
        <v>141</v>
      </c>
      <c r="B127" s="1745"/>
      <c r="C127" s="353">
        <f>SUM(C102:C126)</f>
        <v>8151000</v>
      </c>
      <c r="D127" s="353">
        <f>SUM(D102:D126)</f>
        <v>5449140.75</v>
      </c>
      <c r="E127" s="353">
        <f t="shared" si="25"/>
        <v>66.852419948472573</v>
      </c>
      <c r="F127" s="353">
        <f>SUM(F102:F126)</f>
        <v>17350000</v>
      </c>
      <c r="G127" s="353">
        <f>SUM(G102:G126)</f>
        <v>10097443.050000001</v>
      </c>
      <c r="H127" s="353">
        <f t="shared" si="26"/>
        <v>58.19851902017291</v>
      </c>
      <c r="I127" s="353">
        <f>SUM(I102:I126)</f>
        <v>16900000</v>
      </c>
      <c r="J127" s="353">
        <f>SUM(J102:J126)</f>
        <v>9473796.2300000004</v>
      </c>
      <c r="K127" s="353">
        <f t="shared" si="27"/>
        <v>56.057965857988165</v>
      </c>
      <c r="L127" s="353">
        <f>SUM(L102:L126)</f>
        <v>18395000</v>
      </c>
      <c r="M127" s="353">
        <f>SUM(M102:M126)</f>
        <v>10401357.529999999</v>
      </c>
      <c r="N127" s="353">
        <f>SUM(N102:N126)</f>
        <v>8500000</v>
      </c>
      <c r="O127" s="353">
        <f>SUM(O102:O126)</f>
        <v>25805000</v>
      </c>
      <c r="P127" s="1739"/>
      <c r="Q127" s="956"/>
      <c r="R127" s="956"/>
      <c r="S127" s="1592"/>
      <c r="T127" s="22"/>
      <c r="U127" s="300"/>
    </row>
    <row r="128" spans="1:21" s="60" customFormat="1" ht="24.75" customHeight="1" thickBot="1">
      <c r="A128" s="1737" t="s">
        <v>2</v>
      </c>
      <c r="B128" s="1737"/>
      <c r="C128" s="99">
        <f>C101+C127</f>
        <v>76702000</v>
      </c>
      <c r="D128" s="99">
        <f>D101+D127</f>
        <v>72555581.400000006</v>
      </c>
      <c r="E128" s="99">
        <f t="shared" si="25"/>
        <v>94.594119318922594</v>
      </c>
      <c r="F128" s="99">
        <f>F101+F127</f>
        <v>93976280</v>
      </c>
      <c r="G128" s="99">
        <f>G101+G127</f>
        <v>86719933.199999988</v>
      </c>
      <c r="H128" s="99">
        <f t="shared" si="26"/>
        <v>92.278533689565052</v>
      </c>
      <c r="I128" s="99">
        <f>I101+I127</f>
        <v>107400000</v>
      </c>
      <c r="J128" s="99">
        <f>J127+J101</f>
        <v>96695943.980000004</v>
      </c>
      <c r="K128" s="99">
        <f t="shared" si="27"/>
        <v>90.033467392923654</v>
      </c>
      <c r="L128" s="99">
        <f>L101+L127</f>
        <v>93795000</v>
      </c>
      <c r="M128" s="99">
        <f>M101+M127</f>
        <v>90052786.920000017</v>
      </c>
      <c r="N128" s="99">
        <f>N101+N127</f>
        <v>40800000</v>
      </c>
      <c r="O128" s="99">
        <f>O101+O127</f>
        <v>117435000</v>
      </c>
      <c r="P128" s="1741"/>
      <c r="Q128" s="1319"/>
      <c r="R128" s="1319"/>
      <c r="S128" s="1593"/>
      <c r="T128" s="20"/>
      <c r="U128" s="20"/>
    </row>
    <row r="129" spans="1:21" s="166" customFormat="1" ht="18.75" thickTop="1">
      <c r="A129" s="16"/>
      <c r="D129" s="201"/>
      <c r="E129" s="201"/>
      <c r="F129" s="177"/>
      <c r="G129" s="128"/>
      <c r="H129" s="128"/>
      <c r="I129" s="72"/>
      <c r="J129" s="72"/>
      <c r="K129" s="72"/>
      <c r="M129" s="20"/>
      <c r="N129" s="119"/>
      <c r="O129" s="119"/>
      <c r="P129" s="167"/>
      <c r="Q129" s="120"/>
      <c r="R129" s="120"/>
      <c r="T129" s="22"/>
      <c r="U129" s="300"/>
    </row>
    <row r="130" spans="1:21" s="166" customFormat="1" ht="15.75" customHeight="1">
      <c r="A130" s="16"/>
      <c r="B130" s="16" t="s">
        <v>190</v>
      </c>
      <c r="C130" s="16"/>
      <c r="D130" s="16"/>
      <c r="E130" s="136"/>
      <c r="F130" s="136" t="s">
        <v>193</v>
      </c>
      <c r="G130" s="136"/>
      <c r="H130" s="136"/>
      <c r="I130" s="16"/>
      <c r="J130" s="16"/>
      <c r="K130" s="16"/>
      <c r="L130" s="16"/>
      <c r="M130" s="180"/>
      <c r="N130" s="156"/>
      <c r="O130" s="156"/>
      <c r="P130" s="332"/>
      <c r="Q130" s="330"/>
      <c r="R130" s="330"/>
      <c r="T130" s="20"/>
      <c r="U130" s="20"/>
    </row>
    <row r="131" spans="1:21" s="166" customFormat="1" ht="15.75" customHeight="1">
      <c r="B131" s="165" t="s">
        <v>191</v>
      </c>
      <c r="C131" s="72"/>
      <c r="D131" s="72"/>
      <c r="E131" s="181"/>
      <c r="F131" s="181"/>
      <c r="G131" s="181" t="s">
        <v>192</v>
      </c>
      <c r="H131" s="181"/>
      <c r="I131" s="181"/>
      <c r="J131" s="181"/>
      <c r="K131" s="181"/>
      <c r="L131" s="181"/>
      <c r="M131" s="72"/>
      <c r="N131" s="194"/>
      <c r="O131" s="194"/>
      <c r="P131" s="332"/>
      <c r="Q131" s="120"/>
      <c r="R131" s="120"/>
      <c r="T131" s="22"/>
      <c r="U131" s="300"/>
    </row>
    <row r="132" spans="1:21" s="166" customFormat="1" ht="15.75">
      <c r="A132" s="165"/>
      <c r="B132" s="165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94"/>
      <c r="O132" s="194"/>
      <c r="P132" s="332"/>
      <c r="Q132" s="330"/>
      <c r="R132" s="330"/>
      <c r="T132" s="20"/>
      <c r="U132" s="20"/>
    </row>
    <row r="133" spans="1:21" s="166" customFormat="1" ht="15.75">
      <c r="A133" s="165"/>
      <c r="B133" s="165" t="s">
        <v>160</v>
      </c>
      <c r="D133" s="147"/>
      <c r="E133" s="72"/>
      <c r="F133" s="147" t="s">
        <v>161</v>
      </c>
      <c r="G133" s="147"/>
      <c r="H133" s="147"/>
      <c r="I133" s="147"/>
      <c r="J133" s="147"/>
      <c r="K133" s="147"/>
      <c r="L133" s="72"/>
      <c r="M133" s="168" t="s">
        <v>188</v>
      </c>
      <c r="N133" s="194"/>
      <c r="O133" s="194"/>
      <c r="P133" s="167"/>
      <c r="Q133" s="120"/>
      <c r="R133" s="120"/>
      <c r="T133" s="22"/>
      <c r="U133" s="300"/>
    </row>
    <row r="134" spans="1:21" s="7" customFormat="1" ht="17.25" customHeight="1">
      <c r="A134" s="9"/>
      <c r="B134" s="166"/>
      <c r="C134" s="12"/>
      <c r="D134" s="12"/>
      <c r="E134" s="12"/>
      <c r="F134" s="12"/>
      <c r="G134" s="146"/>
      <c r="H134" s="146"/>
      <c r="M134" s="141"/>
      <c r="N134" s="194"/>
      <c r="O134" s="194"/>
      <c r="P134" s="152"/>
      <c r="Q134" s="330"/>
      <c r="R134" s="330"/>
      <c r="T134" s="20"/>
      <c r="U134" s="20"/>
    </row>
    <row r="135" spans="1:21" s="7" customFormat="1" ht="15.75">
      <c r="B135" s="165"/>
      <c r="F135" s="141"/>
      <c r="G135" s="50"/>
      <c r="H135" s="50"/>
      <c r="N135" s="124"/>
      <c r="O135" s="124"/>
      <c r="P135" s="152"/>
      <c r="Q135" s="120"/>
      <c r="R135" s="120"/>
      <c r="T135" s="22"/>
      <c r="U135" s="300"/>
    </row>
    <row r="136" spans="1:21" s="7" customFormat="1" ht="15.75">
      <c r="A136" s="9"/>
      <c r="B136" s="10"/>
      <c r="F136" s="20"/>
      <c r="G136" s="50"/>
      <c r="H136" s="50"/>
      <c r="I136" s="129"/>
      <c r="J136" s="129"/>
      <c r="K136" s="129"/>
      <c r="M136" s="129"/>
      <c r="N136" s="129"/>
      <c r="O136" s="129"/>
      <c r="P136" s="152"/>
      <c r="Q136" s="330"/>
      <c r="R136" s="330"/>
      <c r="T136" s="20"/>
      <c r="U136" s="20"/>
    </row>
    <row r="137" spans="1:21">
      <c r="G137" s="76"/>
      <c r="H137" s="76"/>
      <c r="I137" s="118"/>
      <c r="J137" s="118"/>
      <c r="K137" s="118"/>
      <c r="L137" s="118"/>
      <c r="N137" s="153"/>
      <c r="O137" s="153"/>
    </row>
    <row r="138" spans="1:21">
      <c r="G138" s="76"/>
      <c r="H138" s="76"/>
      <c r="I138" s="118"/>
      <c r="J138" s="118"/>
      <c r="K138" s="118"/>
      <c r="L138" s="118"/>
    </row>
    <row r="139" spans="1:21">
      <c r="G139" s="76"/>
      <c r="H139" s="76"/>
    </row>
    <row r="140" spans="1:21">
      <c r="G140" s="76"/>
      <c r="H140" s="76"/>
    </row>
    <row r="141" spans="1:21">
      <c r="G141" s="76"/>
      <c r="H141" s="76"/>
      <c r="I141" s="118"/>
      <c r="J141" s="118"/>
      <c r="K141" s="118"/>
      <c r="L141" s="118"/>
    </row>
    <row r="142" spans="1:21">
      <c r="G142" s="76"/>
      <c r="H142" s="76"/>
      <c r="I142" s="118"/>
      <c r="J142" s="118"/>
      <c r="K142" s="118"/>
      <c r="L142" s="118"/>
    </row>
    <row r="143" spans="1:21">
      <c r="G143" s="76"/>
      <c r="H143" s="76"/>
      <c r="I143" s="118"/>
      <c r="J143" s="118"/>
      <c r="K143" s="118"/>
      <c r="L143" s="118"/>
    </row>
    <row r="144" spans="1:21">
      <c r="G144" s="203"/>
      <c r="H144" s="203"/>
    </row>
    <row r="145" spans="9:12">
      <c r="I145" s="118"/>
      <c r="J145" s="118"/>
      <c r="K145" s="118"/>
      <c r="L145" s="118"/>
    </row>
    <row r="146" spans="9:12">
      <c r="I146" s="118"/>
      <c r="J146" s="118"/>
      <c r="K146" s="118"/>
      <c r="L146" s="118"/>
    </row>
    <row r="147" spans="9:12">
      <c r="I147" s="118"/>
      <c r="J147" s="118"/>
      <c r="K147" s="118"/>
      <c r="L147" s="118"/>
    </row>
    <row r="150" spans="9:12">
      <c r="I150" s="118"/>
      <c r="J150" s="118"/>
      <c r="K150" s="118"/>
      <c r="L150" s="118"/>
    </row>
    <row r="153" spans="9:12">
      <c r="L153" s="204"/>
    </row>
    <row r="155" spans="9:12">
      <c r="I155" s="205">
        <f>L153-L150</f>
        <v>0</v>
      </c>
      <c r="J155" s="205"/>
      <c r="K155" s="205"/>
    </row>
    <row r="156" spans="9:12">
      <c r="L156" s="118">
        <f>I150-L153</f>
        <v>0</v>
      </c>
    </row>
  </sheetData>
  <mergeCells count="56">
    <mergeCell ref="A2:M2"/>
    <mergeCell ref="A6:A7"/>
    <mergeCell ref="B6:B7"/>
    <mergeCell ref="C6:D6"/>
    <mergeCell ref="F6:H6"/>
    <mergeCell ref="I6:K6"/>
    <mergeCell ref="L6:L7"/>
    <mergeCell ref="M6:M7"/>
    <mergeCell ref="O6:O7"/>
    <mergeCell ref="P6:P7"/>
    <mergeCell ref="P8:P38"/>
    <mergeCell ref="A11:B11"/>
    <mergeCell ref="A37:B37"/>
    <mergeCell ref="A38:B38"/>
    <mergeCell ref="N6:N7"/>
    <mergeCell ref="C44:F44"/>
    <mergeCell ref="A46:M46"/>
    <mergeCell ref="A51:A52"/>
    <mergeCell ref="B51:B52"/>
    <mergeCell ref="C51:E51"/>
    <mergeCell ref="F51:H51"/>
    <mergeCell ref="I51:K51"/>
    <mergeCell ref="L51:M51"/>
    <mergeCell ref="O51:O52"/>
    <mergeCell ref="P51:P52"/>
    <mergeCell ref="P53:P83"/>
    <mergeCell ref="A56:B56"/>
    <mergeCell ref="A82:B82"/>
    <mergeCell ref="A83:B83"/>
    <mergeCell ref="N51:N52"/>
    <mergeCell ref="A91:M91"/>
    <mergeCell ref="A96:A97"/>
    <mergeCell ref="B96:B97"/>
    <mergeCell ref="C96:E96"/>
    <mergeCell ref="F96:H96"/>
    <mergeCell ref="I96:K96"/>
    <mergeCell ref="L96:M96"/>
    <mergeCell ref="O96:O97"/>
    <mergeCell ref="P96:P97"/>
    <mergeCell ref="P98:P128"/>
    <mergeCell ref="A101:B101"/>
    <mergeCell ref="A127:B127"/>
    <mergeCell ref="A128:B128"/>
    <mergeCell ref="N96:N97"/>
    <mergeCell ref="Q6:Q7"/>
    <mergeCell ref="R6:R7"/>
    <mergeCell ref="S6:S7"/>
    <mergeCell ref="Q51:Q52"/>
    <mergeCell ref="R51:R52"/>
    <mergeCell ref="S51:S52"/>
    <mergeCell ref="S98:S128"/>
    <mergeCell ref="Q96:Q97"/>
    <mergeCell ref="R96:R97"/>
    <mergeCell ref="S96:S97"/>
    <mergeCell ref="S8:S38"/>
    <mergeCell ref="S53:S83"/>
  </mergeCells>
  <pageMargins left="0" right="0" top="0.17" bottom="0.93" header="0.59" footer="0.17"/>
  <pageSetup paperSize="5" scale="77" fitToHeight="0" orientation="landscape" r:id="rId1"/>
  <rowBreaks count="2" manualBreakCount="2">
    <brk id="83" max="14" man="1"/>
    <brk id="128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T90"/>
  <sheetViews>
    <sheetView topLeftCell="A73" zoomScaleNormal="100" zoomScaleSheetLayoutView="100" workbookViewId="0">
      <pane xSplit="2" topLeftCell="H1" activePane="topRight" state="frozen"/>
      <selection activeCell="O8" sqref="O8:O9"/>
      <selection pane="topRight" activeCell="L48" sqref="L48:L49"/>
    </sheetView>
  </sheetViews>
  <sheetFormatPr defaultColWidth="9.140625" defaultRowHeight="15"/>
  <cols>
    <col min="1" max="1" width="10.28515625" style="10" customWidth="1"/>
    <col min="2" max="2" width="23.5703125" style="10" customWidth="1"/>
    <col min="3" max="3" width="19.85546875" style="10" customWidth="1"/>
    <col min="4" max="4" width="19" style="10" customWidth="1"/>
    <col min="5" max="5" width="7.42578125" style="10" customWidth="1"/>
    <col min="6" max="7" width="19" style="10" customWidth="1"/>
    <col min="8" max="8" width="7.85546875" style="10" customWidth="1"/>
    <col min="9" max="10" width="18.7109375" style="10" customWidth="1"/>
    <col min="11" max="12" width="19.28515625" style="10" customWidth="1"/>
    <col min="13" max="13" width="14.7109375" style="10" hidden="1" customWidth="1"/>
    <col min="14" max="14" width="20.85546875" style="122" customWidth="1"/>
    <col min="15" max="15" width="15.5703125" style="122" customWidth="1"/>
    <col min="16" max="16" width="13.7109375" style="10" customWidth="1"/>
    <col min="17" max="17" width="9.140625" style="10"/>
    <col min="18" max="18" width="14.28515625" style="10" customWidth="1"/>
    <col min="19" max="19" width="14.7109375" style="10" customWidth="1"/>
    <col min="20" max="20" width="23" style="10" customWidth="1"/>
    <col min="21" max="16384" width="9.140625" style="10"/>
  </cols>
  <sheetData>
    <row r="1" spans="1:20" s="7" customFormat="1" ht="12.75" customHeight="1" thickBot="1">
      <c r="A1" s="9"/>
      <c r="B1" s="165"/>
      <c r="C1" s="1195"/>
      <c r="D1" s="20"/>
      <c r="E1" s="20"/>
      <c r="I1" s="20"/>
      <c r="J1" s="20"/>
      <c r="K1" s="20"/>
      <c r="L1" s="20"/>
      <c r="N1" s="152"/>
      <c r="O1" s="152"/>
    </row>
    <row r="2" spans="1:20" s="7" customFormat="1" thickBot="1">
      <c r="D2" s="56"/>
      <c r="E2" s="56"/>
      <c r="I2" s="56"/>
      <c r="K2" s="140"/>
      <c r="L2" s="140"/>
      <c r="N2" s="1733" t="s">
        <v>158</v>
      </c>
      <c r="O2" s="1734"/>
    </row>
    <row r="3" spans="1:20" s="7" customFormat="1" ht="16.5" customHeight="1">
      <c r="A3" s="1617" t="s">
        <v>445</v>
      </c>
      <c r="B3" s="1617"/>
      <c r="C3" s="1617"/>
      <c r="D3" s="1617"/>
      <c r="E3" s="1617"/>
      <c r="F3" s="1617"/>
      <c r="G3" s="1617"/>
      <c r="H3" s="1617"/>
      <c r="I3" s="1617"/>
      <c r="J3" s="1617"/>
      <c r="K3" s="1193"/>
      <c r="L3" s="1193"/>
      <c r="M3" s="113"/>
      <c r="N3" s="152"/>
      <c r="O3" s="215"/>
      <c r="P3" s="212"/>
      <c r="Q3" s="22"/>
      <c r="S3" s="300"/>
      <c r="T3" s="300"/>
    </row>
    <row r="4" spans="1:20" s="7" customFormat="1" ht="19.149999999999999" customHeight="1">
      <c r="A4" s="48" t="s">
        <v>48</v>
      </c>
      <c r="B4" s="57"/>
      <c r="C4" s="20"/>
      <c r="J4" s="20"/>
      <c r="K4" s="20"/>
      <c r="L4" s="20"/>
      <c r="N4" s="152"/>
      <c r="O4" s="152"/>
      <c r="Q4" s="20"/>
      <c r="S4" s="20"/>
      <c r="T4" s="20"/>
    </row>
    <row r="5" spans="1:20" s="7" customFormat="1" ht="18">
      <c r="A5" s="48" t="s">
        <v>49</v>
      </c>
      <c r="B5" s="57"/>
      <c r="C5" s="14"/>
      <c r="J5" s="102"/>
      <c r="K5" s="103"/>
      <c r="L5" s="103"/>
      <c r="M5" s="298"/>
      <c r="N5" s="1217"/>
      <c r="O5" s="152"/>
      <c r="Q5" s="22"/>
      <c r="S5" s="300"/>
      <c r="T5" s="300"/>
    </row>
    <row r="6" spans="1:20" s="7" customFormat="1" ht="18">
      <c r="A6" s="48" t="s">
        <v>175</v>
      </c>
      <c r="B6" s="57"/>
      <c r="C6" s="20"/>
      <c r="I6" s="102"/>
      <c r="J6" s="103"/>
      <c r="K6" s="20"/>
      <c r="L6" s="20"/>
      <c r="M6" s="20"/>
      <c r="N6" s="120"/>
      <c r="O6" s="152"/>
      <c r="Q6" s="20"/>
      <c r="S6" s="20"/>
      <c r="T6" s="20"/>
    </row>
    <row r="7" spans="1:20" ht="7.15" customHeight="1">
      <c r="B7" s="199"/>
      <c r="D7" s="20"/>
      <c r="E7" s="20"/>
      <c r="I7" s="20"/>
      <c r="J7" s="20"/>
      <c r="M7" s="298"/>
      <c r="N7" s="1217"/>
      <c r="Q7" s="22"/>
      <c r="S7" s="300"/>
      <c r="T7" s="300"/>
    </row>
    <row r="8" spans="1:20" ht="18.75" customHeight="1">
      <c r="A8" s="1461" t="s">
        <v>18</v>
      </c>
      <c r="B8" s="1624" t="s">
        <v>7</v>
      </c>
      <c r="C8" s="1618">
        <v>2022</v>
      </c>
      <c r="D8" s="1618"/>
      <c r="E8" s="1618"/>
      <c r="F8" s="1462">
        <v>2023</v>
      </c>
      <c r="G8" s="1605"/>
      <c r="H8" s="1463"/>
      <c r="I8" s="1462">
        <v>2024</v>
      </c>
      <c r="J8" s="1463"/>
      <c r="K8" s="1478" t="s">
        <v>433</v>
      </c>
      <c r="L8" s="1478" t="s">
        <v>452</v>
      </c>
      <c r="M8" s="1723" t="s">
        <v>434</v>
      </c>
      <c r="N8" s="1446" t="s">
        <v>451</v>
      </c>
      <c r="O8" s="1446" t="s">
        <v>450</v>
      </c>
      <c r="P8" s="1447" t="s">
        <v>434</v>
      </c>
      <c r="Q8" s="20"/>
      <c r="S8" s="20"/>
      <c r="T8" s="20"/>
    </row>
    <row r="9" spans="1:20" ht="29.25" customHeight="1">
      <c r="A9" s="1459"/>
      <c r="B9" s="1624"/>
      <c r="C9" s="399" t="s">
        <v>180</v>
      </c>
      <c r="D9" s="406" t="s">
        <v>1</v>
      </c>
      <c r="E9" s="460" t="s">
        <v>139</v>
      </c>
      <c r="F9" s="408" t="s">
        <v>0</v>
      </c>
      <c r="G9" s="473" t="s">
        <v>1</v>
      </c>
      <c r="H9" s="460" t="s">
        <v>139</v>
      </c>
      <c r="I9" s="679" t="s">
        <v>0</v>
      </c>
      <c r="J9" s="1192" t="s">
        <v>1</v>
      </c>
      <c r="K9" s="1459"/>
      <c r="L9" s="1459"/>
      <c r="M9" s="1723"/>
      <c r="N9" s="1446"/>
      <c r="O9" s="1446"/>
      <c r="P9" s="1447"/>
      <c r="Q9" s="1314"/>
      <c r="S9" s="300"/>
      <c r="T9" s="300"/>
    </row>
    <row r="10" spans="1:20" s="7" customFormat="1" ht="18" customHeight="1">
      <c r="A10" s="93">
        <v>1001</v>
      </c>
      <c r="B10" s="105" t="s">
        <v>8</v>
      </c>
      <c r="C10" s="458">
        <v>23284740</v>
      </c>
      <c r="D10" s="599">
        <v>23280758.809999999</v>
      </c>
      <c r="E10" s="444">
        <f>D10/C10*100</f>
        <v>99.982902149648226</v>
      </c>
      <c r="F10" s="444">
        <f>25376000+383220</f>
        <v>25759220</v>
      </c>
      <c r="G10" s="444">
        <v>23574615.59</v>
      </c>
      <c r="H10" s="444">
        <f>G10/F10*100</f>
        <v>91.519136021975825</v>
      </c>
      <c r="I10" s="444">
        <v>28000000</v>
      </c>
      <c r="J10" s="444">
        <v>21405106.550000001</v>
      </c>
      <c r="K10" s="600">
        <v>8500000</v>
      </c>
      <c r="L10" s="600">
        <v>28000000</v>
      </c>
      <c r="M10" s="1760" t="s">
        <v>199</v>
      </c>
      <c r="N10" s="1325"/>
      <c r="O10" s="1325"/>
      <c r="P10" s="1670" t="s">
        <v>199</v>
      </c>
      <c r="Q10" s="447"/>
      <c r="S10" s="447"/>
      <c r="T10" s="447"/>
    </row>
    <row r="11" spans="1:20" s="7" customFormat="1" ht="18" customHeight="1">
      <c r="A11" s="25">
        <v>1002</v>
      </c>
      <c r="B11" s="21" t="s">
        <v>9</v>
      </c>
      <c r="C11" s="458">
        <v>1039400</v>
      </c>
      <c r="D11" s="416">
        <v>844481.35</v>
      </c>
      <c r="E11" s="603">
        <f t="shared" ref="E11:E35" si="0">D11/C11*100</f>
        <v>81.247003078699237</v>
      </c>
      <c r="F11" s="603">
        <v>1800000</v>
      </c>
      <c r="G11" s="603">
        <v>1206604.76</v>
      </c>
      <c r="H11" s="603">
        <f t="shared" ref="H11:H35" si="1">G11/F11*100</f>
        <v>67.033597777777771</v>
      </c>
      <c r="I11" s="603">
        <v>1000000</v>
      </c>
      <c r="J11" s="603">
        <v>933843.54</v>
      </c>
      <c r="K11" s="415">
        <v>400000</v>
      </c>
      <c r="L11" s="415">
        <v>1100000</v>
      </c>
      <c r="M11" s="1761"/>
      <c r="N11" s="1258"/>
      <c r="O11" s="1258"/>
      <c r="P11" s="1670"/>
      <c r="Q11" s="1311"/>
      <c r="S11" s="449"/>
      <c r="T11" s="449"/>
    </row>
    <row r="12" spans="1:20" s="7" customFormat="1" ht="18" customHeight="1">
      <c r="A12" s="34">
        <v>1003</v>
      </c>
      <c r="B12" s="36" t="s">
        <v>10</v>
      </c>
      <c r="C12" s="458">
        <v>11184860</v>
      </c>
      <c r="D12" s="414">
        <v>10942083.539999999</v>
      </c>
      <c r="E12" s="432">
        <f t="shared" si="0"/>
        <v>97.829418875158012</v>
      </c>
      <c r="F12" s="463">
        <f>12030000+93600+90000</f>
        <v>12213600</v>
      </c>
      <c r="G12" s="463">
        <v>11410860.890000001</v>
      </c>
      <c r="H12" s="432">
        <f t="shared" si="1"/>
        <v>93.427497953101465</v>
      </c>
      <c r="I12" s="463">
        <v>14500000</v>
      </c>
      <c r="J12" s="432">
        <v>17684068.699999999</v>
      </c>
      <c r="K12" s="415">
        <v>7400000</v>
      </c>
      <c r="L12" s="415">
        <v>16128000</v>
      </c>
      <c r="M12" s="1761"/>
      <c r="N12" s="1325"/>
      <c r="O12" s="1325"/>
      <c r="P12" s="1670"/>
      <c r="Q12" s="447"/>
      <c r="S12" s="447"/>
      <c r="T12" s="447"/>
    </row>
    <row r="13" spans="1:20" ht="25.5" customHeight="1" thickBot="1">
      <c r="A13" s="1754" t="s">
        <v>140</v>
      </c>
      <c r="B13" s="1755"/>
      <c r="C13" s="74">
        <f t="shared" ref="C13:D13" si="2">SUM(C10:C12)</f>
        <v>35509000</v>
      </c>
      <c r="D13" s="74">
        <f t="shared" si="2"/>
        <v>35067323.700000003</v>
      </c>
      <c r="E13" s="74">
        <f t="shared" si="0"/>
        <v>98.75615674899322</v>
      </c>
      <c r="F13" s="74">
        <f>SUM(F10:F12)</f>
        <v>39772820</v>
      </c>
      <c r="G13" s="74">
        <f>SUM(G10:G12)</f>
        <v>36192081.240000002</v>
      </c>
      <c r="H13" s="74">
        <f t="shared" si="1"/>
        <v>90.997020678946086</v>
      </c>
      <c r="I13" s="74">
        <f t="shared" ref="I13:J13" si="3">SUM(I10:I12)</f>
        <v>43500000</v>
      </c>
      <c r="J13" s="74">
        <f t="shared" si="3"/>
        <v>40023018.789999999</v>
      </c>
      <c r="K13" s="74">
        <f t="shared" ref="K13" si="4">SUM(K10:K12)</f>
        <v>16300000</v>
      </c>
      <c r="L13" s="74">
        <f t="shared" ref="L13" si="5">SUM(L10:L12)</f>
        <v>45228000</v>
      </c>
      <c r="M13" s="1761"/>
      <c r="N13" s="956"/>
      <c r="O13" s="956"/>
      <c r="P13" s="1670"/>
      <c r="Q13" s="22"/>
      <c r="S13" s="300"/>
      <c r="T13" s="300"/>
    </row>
    <row r="14" spans="1:20" s="7" customFormat="1" ht="18" customHeight="1" thickTop="1">
      <c r="A14" s="35">
        <v>1101</v>
      </c>
      <c r="B14" s="37" t="s">
        <v>113</v>
      </c>
      <c r="C14" s="449">
        <v>503000</v>
      </c>
      <c r="D14" s="476">
        <v>360025.72</v>
      </c>
      <c r="E14" s="476">
        <f t="shared" si="0"/>
        <v>71.575689860834984</v>
      </c>
      <c r="F14" s="476">
        <v>355000</v>
      </c>
      <c r="G14" s="476">
        <v>326294.96000000002</v>
      </c>
      <c r="H14" s="476">
        <f t="shared" si="1"/>
        <v>91.914073239436618</v>
      </c>
      <c r="I14" s="476">
        <v>450000</v>
      </c>
      <c r="J14" s="476">
        <v>425904</v>
      </c>
      <c r="K14" s="478">
        <v>200000</v>
      </c>
      <c r="L14" s="478">
        <v>500000</v>
      </c>
      <c r="M14" s="1761"/>
      <c r="N14" s="1325"/>
      <c r="O14" s="1325"/>
      <c r="P14" s="1670"/>
      <c r="Q14" s="447"/>
      <c r="S14" s="447"/>
      <c r="T14" s="447"/>
    </row>
    <row r="15" spans="1:20" s="7" customFormat="1" ht="28.5">
      <c r="A15" s="25">
        <v>1201</v>
      </c>
      <c r="B15" s="53" t="s">
        <v>12</v>
      </c>
      <c r="C15" s="449">
        <v>1358168</v>
      </c>
      <c r="D15" s="476">
        <v>1315975.31</v>
      </c>
      <c r="E15" s="476">
        <f t="shared" si="0"/>
        <v>96.893411566168552</v>
      </c>
      <c r="F15" s="476">
        <v>2000000</v>
      </c>
      <c r="G15" s="476">
        <v>1899905.78</v>
      </c>
      <c r="H15" s="476">
        <f t="shared" si="1"/>
        <v>94.995289</v>
      </c>
      <c r="I15" s="476">
        <v>2000000</v>
      </c>
      <c r="J15" s="476">
        <v>1776958.66</v>
      </c>
      <c r="K15" s="476">
        <v>650000</v>
      </c>
      <c r="L15" s="476">
        <v>1900000</v>
      </c>
      <c r="M15" s="1761"/>
      <c r="N15" s="547"/>
      <c r="O15" s="1258"/>
      <c r="P15" s="1670"/>
      <c r="Q15" s="448"/>
      <c r="S15" s="449"/>
      <c r="T15" s="449"/>
    </row>
    <row r="16" spans="1:20" s="7" customFormat="1" ht="18" customHeight="1">
      <c r="A16" s="25">
        <v>1202</v>
      </c>
      <c r="B16" s="26" t="s">
        <v>13</v>
      </c>
      <c r="C16" s="449">
        <v>576600</v>
      </c>
      <c r="D16" s="416">
        <v>576564.19999999995</v>
      </c>
      <c r="E16" s="476">
        <f t="shared" si="0"/>
        <v>99.993791189732903</v>
      </c>
      <c r="F16" s="476">
        <v>900000</v>
      </c>
      <c r="G16" s="476">
        <v>868795</v>
      </c>
      <c r="H16" s="476">
        <f t="shared" si="1"/>
        <v>96.532777777777781</v>
      </c>
      <c r="I16" s="476"/>
      <c r="J16" s="476">
        <v>0</v>
      </c>
      <c r="K16" s="1200"/>
      <c r="L16" s="1200"/>
      <c r="M16" s="1761"/>
      <c r="N16" s="1325"/>
      <c r="O16" s="1325"/>
      <c r="P16" s="1670"/>
      <c r="Q16" s="447"/>
      <c r="S16" s="447"/>
      <c r="T16" s="447"/>
    </row>
    <row r="17" spans="1:20" s="7" customFormat="1" ht="18" customHeight="1">
      <c r="A17" s="25" t="s">
        <v>394</v>
      </c>
      <c r="B17" s="26" t="s">
        <v>216</v>
      </c>
      <c r="C17" s="449"/>
      <c r="D17" s="430"/>
      <c r="E17" s="476"/>
      <c r="F17" s="476"/>
      <c r="G17" s="476"/>
      <c r="H17" s="476"/>
      <c r="I17" s="476">
        <v>720000</v>
      </c>
      <c r="J17" s="476">
        <v>847958.67</v>
      </c>
      <c r="K17" s="478">
        <v>400000</v>
      </c>
      <c r="L17" s="478">
        <v>1200000</v>
      </c>
      <c r="M17" s="1761"/>
      <c r="N17" s="1258"/>
      <c r="O17" s="1258"/>
      <c r="P17" s="1670"/>
      <c r="Q17" s="447"/>
      <c r="S17" s="447"/>
      <c r="T17" s="447"/>
    </row>
    <row r="18" spans="1:20" s="7" customFormat="1" ht="18" customHeight="1">
      <c r="A18" s="25" t="s">
        <v>395</v>
      </c>
      <c r="B18" s="26" t="s">
        <v>202</v>
      </c>
      <c r="C18" s="449"/>
      <c r="D18" s="430"/>
      <c r="E18" s="476"/>
      <c r="F18" s="476"/>
      <c r="G18" s="476"/>
      <c r="H18" s="476"/>
      <c r="I18" s="476">
        <v>480000</v>
      </c>
      <c r="J18" s="476">
        <v>419700</v>
      </c>
      <c r="K18" s="478">
        <v>105000</v>
      </c>
      <c r="L18" s="478">
        <v>500000</v>
      </c>
      <c r="M18" s="1761"/>
      <c r="N18" s="1325"/>
      <c r="O18" s="1325"/>
      <c r="P18" s="1670"/>
      <c r="Q18" s="447"/>
      <c r="S18" s="447"/>
      <c r="T18" s="447"/>
    </row>
    <row r="19" spans="1:20" s="7" customFormat="1" ht="18" customHeight="1">
      <c r="A19" s="25">
        <v>1205</v>
      </c>
      <c r="B19" s="26" t="s">
        <v>125</v>
      </c>
      <c r="C19" s="449">
        <v>165000</v>
      </c>
      <c r="D19" s="476">
        <v>125005.37</v>
      </c>
      <c r="E19" s="476">
        <f t="shared" si="0"/>
        <v>75.760830303030303</v>
      </c>
      <c r="F19" s="476">
        <v>355000</v>
      </c>
      <c r="G19" s="476">
        <v>286166.15000000002</v>
      </c>
      <c r="H19" s="476">
        <f t="shared" si="1"/>
        <v>80.610183098591563</v>
      </c>
      <c r="I19" s="476">
        <v>500000</v>
      </c>
      <c r="J19" s="476">
        <v>362088.66</v>
      </c>
      <c r="K19" s="478">
        <v>150000</v>
      </c>
      <c r="L19" s="478">
        <v>600000</v>
      </c>
      <c r="M19" s="1761"/>
      <c r="N19" s="547"/>
      <c r="O19" s="1258"/>
      <c r="P19" s="1670"/>
      <c r="Q19" s="448"/>
      <c r="S19" s="449"/>
      <c r="T19" s="449"/>
    </row>
    <row r="20" spans="1:20" s="7" customFormat="1" ht="18" customHeight="1">
      <c r="A20" s="25">
        <v>1301</v>
      </c>
      <c r="B20" s="26" t="s">
        <v>14</v>
      </c>
      <c r="C20" s="461">
        <v>1553000</v>
      </c>
      <c r="D20" s="414">
        <v>1479546.3</v>
      </c>
      <c r="E20" s="476">
        <f t="shared" si="0"/>
        <v>95.270206052801029</v>
      </c>
      <c r="F20" s="476">
        <v>660000</v>
      </c>
      <c r="G20" s="476">
        <v>1567400</v>
      </c>
      <c r="H20" s="476">
        <f t="shared" si="1"/>
        <v>237.4848484848485</v>
      </c>
      <c r="I20" s="476">
        <v>1200000</v>
      </c>
      <c r="J20" s="476">
        <v>1072881.3500000001</v>
      </c>
      <c r="K20" s="476">
        <v>800000</v>
      </c>
      <c r="L20" s="476">
        <v>1200000</v>
      </c>
      <c r="M20" s="1761"/>
      <c r="N20" s="1259"/>
      <c r="O20" s="1259"/>
      <c r="P20" s="1670"/>
      <c r="Q20" s="447"/>
      <c r="S20" s="447"/>
      <c r="T20" s="447"/>
    </row>
    <row r="21" spans="1:20" s="7" customFormat="1" ht="18" customHeight="1">
      <c r="A21" s="25">
        <v>1302</v>
      </c>
      <c r="B21" s="26" t="s">
        <v>124</v>
      </c>
      <c r="C21" s="461">
        <v>955000</v>
      </c>
      <c r="D21" s="476">
        <v>654316.63</v>
      </c>
      <c r="E21" s="476">
        <f t="shared" si="0"/>
        <v>68.514830366492149</v>
      </c>
      <c r="F21" s="476">
        <v>400000</v>
      </c>
      <c r="G21" s="476">
        <v>399060</v>
      </c>
      <c r="H21" s="476">
        <f t="shared" si="1"/>
        <v>99.765000000000001</v>
      </c>
      <c r="I21" s="476">
        <v>600000</v>
      </c>
      <c r="J21" s="476">
        <v>441345.69</v>
      </c>
      <c r="K21" s="476">
        <v>300000</v>
      </c>
      <c r="L21" s="476">
        <v>600000</v>
      </c>
      <c r="M21" s="1761"/>
      <c r="N21" s="1258"/>
      <c r="O21" s="1258"/>
      <c r="P21" s="1670"/>
      <c r="Q21" s="548"/>
      <c r="S21" s="461"/>
      <c r="T21" s="461"/>
    </row>
    <row r="22" spans="1:20" s="7" customFormat="1" ht="18" customHeight="1">
      <c r="A22" s="25">
        <v>1303</v>
      </c>
      <c r="B22" s="26" t="s">
        <v>110</v>
      </c>
      <c r="C22" s="461">
        <v>23400</v>
      </c>
      <c r="D22" s="414">
        <v>13550</v>
      </c>
      <c r="E22" s="476">
        <f t="shared" si="0"/>
        <v>57.90598290598291</v>
      </c>
      <c r="F22" s="476">
        <v>200000</v>
      </c>
      <c r="G22" s="476">
        <v>49625</v>
      </c>
      <c r="H22" s="476">
        <f t="shared" si="1"/>
        <v>24.8125</v>
      </c>
      <c r="I22" s="476">
        <v>100000</v>
      </c>
      <c r="J22" s="476">
        <v>100000</v>
      </c>
      <c r="K22" s="476">
        <v>20000</v>
      </c>
      <c r="L22" s="476">
        <v>100000</v>
      </c>
      <c r="M22" s="1761"/>
      <c r="N22" s="1259"/>
      <c r="O22" s="1259"/>
      <c r="P22" s="1670"/>
      <c r="Q22" s="447"/>
      <c r="S22" s="447"/>
      <c r="T22" s="447"/>
    </row>
    <row r="23" spans="1:20" s="7" customFormat="1" ht="18" customHeight="1">
      <c r="A23" s="25">
        <v>1401</v>
      </c>
      <c r="B23" s="21" t="s">
        <v>128</v>
      </c>
      <c r="C23" s="414">
        <v>20000</v>
      </c>
      <c r="D23" s="414">
        <v>9782</v>
      </c>
      <c r="E23" s="476">
        <f t="shared" si="0"/>
        <v>48.91</v>
      </c>
      <c r="F23" s="476">
        <v>80000</v>
      </c>
      <c r="G23" s="476">
        <v>16048.03</v>
      </c>
      <c r="H23" s="476">
        <f t="shared" si="1"/>
        <v>20.0600375</v>
      </c>
      <c r="I23" s="476">
        <v>20000</v>
      </c>
      <c r="J23" s="476">
        <v>198066.67</v>
      </c>
      <c r="K23" s="478">
        <v>200000</v>
      </c>
      <c r="L23" s="478">
        <v>600000</v>
      </c>
      <c r="M23" s="1761"/>
      <c r="N23" s="1258"/>
      <c r="O23" s="1258"/>
      <c r="P23" s="1670"/>
      <c r="Q23" s="448"/>
      <c r="S23" s="449"/>
      <c r="T23" s="449"/>
    </row>
    <row r="24" spans="1:20" s="7" customFormat="1" ht="18" customHeight="1">
      <c r="A24" s="25">
        <v>1402</v>
      </c>
      <c r="B24" s="26" t="s">
        <v>118</v>
      </c>
      <c r="C24" s="416">
        <v>740000</v>
      </c>
      <c r="D24" s="416">
        <v>573977.64</v>
      </c>
      <c r="E24" s="476">
        <f t="shared" si="0"/>
        <v>77.564545945945952</v>
      </c>
      <c r="F24" s="476">
        <v>700000</v>
      </c>
      <c r="G24" s="476">
        <v>761246.5</v>
      </c>
      <c r="H24" s="476">
        <f t="shared" si="1"/>
        <v>108.74950000000001</v>
      </c>
      <c r="I24" s="476">
        <v>900000</v>
      </c>
      <c r="J24" s="476">
        <v>916502.97</v>
      </c>
      <c r="K24" s="476">
        <v>300000</v>
      </c>
      <c r="L24" s="476">
        <v>1000000</v>
      </c>
      <c r="M24" s="1761"/>
      <c r="N24" s="1325"/>
      <c r="O24" s="1325"/>
      <c r="P24" s="1670"/>
      <c r="Q24" s="447"/>
      <c r="S24" s="447"/>
      <c r="T24" s="447"/>
    </row>
    <row r="25" spans="1:20" s="7" customFormat="1" ht="18" customHeight="1">
      <c r="A25" s="25">
        <v>1403</v>
      </c>
      <c r="B25" s="26" t="s">
        <v>119</v>
      </c>
      <c r="C25" s="449">
        <v>447500</v>
      </c>
      <c r="D25" s="414">
        <v>394829.81</v>
      </c>
      <c r="E25" s="476">
        <f t="shared" si="0"/>
        <v>88.230125139664807</v>
      </c>
      <c r="F25" s="476">
        <v>1000000</v>
      </c>
      <c r="G25" s="476">
        <v>759008.17</v>
      </c>
      <c r="H25" s="476">
        <f t="shared" si="1"/>
        <v>75.900817000000004</v>
      </c>
      <c r="I25" s="476">
        <v>900000</v>
      </c>
      <c r="J25" s="476">
        <v>765137.11</v>
      </c>
      <c r="K25" s="476">
        <v>300000</v>
      </c>
      <c r="L25" s="476">
        <v>900000</v>
      </c>
      <c r="M25" s="1761"/>
      <c r="N25" s="1258"/>
      <c r="O25" s="1258"/>
      <c r="P25" s="1670"/>
      <c r="Q25" s="448"/>
      <c r="S25" s="449"/>
      <c r="T25" s="449"/>
    </row>
    <row r="26" spans="1:20" s="7" customFormat="1" ht="28.5">
      <c r="A26" s="25">
        <v>1404</v>
      </c>
      <c r="B26" s="53" t="s">
        <v>120</v>
      </c>
      <c r="C26" s="449">
        <v>3101240</v>
      </c>
      <c r="D26" s="416">
        <v>3035858.71</v>
      </c>
      <c r="E26" s="476">
        <f t="shared" si="0"/>
        <v>97.891769421263746</v>
      </c>
      <c r="F26" s="476">
        <v>3229000</v>
      </c>
      <c r="G26" s="476">
        <v>4193182.79</v>
      </c>
      <c r="H26" s="476">
        <f t="shared" si="1"/>
        <v>129.86010498606379</v>
      </c>
      <c r="I26" s="476">
        <v>3800000</v>
      </c>
      <c r="J26" s="476">
        <v>3960025.34</v>
      </c>
      <c r="K26" s="478">
        <v>1350000</v>
      </c>
      <c r="L26" s="478">
        <v>4400000</v>
      </c>
      <c r="M26" s="1761"/>
      <c r="N26" s="1325"/>
      <c r="O26" s="1325"/>
      <c r="P26" s="1670"/>
      <c r="Q26" s="447"/>
      <c r="S26" s="447"/>
      <c r="T26" s="447"/>
    </row>
    <row r="27" spans="1:20" s="7" customFormat="1" ht="18" customHeight="1">
      <c r="A27" s="25" t="s">
        <v>397</v>
      </c>
      <c r="B27" s="53" t="s">
        <v>215</v>
      </c>
      <c r="C27" s="449"/>
      <c r="D27" s="416"/>
      <c r="E27" s="476"/>
      <c r="F27" s="476"/>
      <c r="G27" s="476"/>
      <c r="H27" s="476"/>
      <c r="I27" s="476">
        <v>2400000</v>
      </c>
      <c r="J27" s="476">
        <v>2387157.7200000002</v>
      </c>
      <c r="K27" s="476">
        <v>950000</v>
      </c>
      <c r="L27" s="476">
        <v>2900000</v>
      </c>
      <c r="M27" s="1761"/>
      <c r="N27" s="1258"/>
      <c r="O27" s="1258"/>
      <c r="P27" s="1670"/>
      <c r="Q27" s="447"/>
      <c r="S27" s="447"/>
      <c r="T27" s="447"/>
    </row>
    <row r="28" spans="1:20" s="7" customFormat="1" ht="18" customHeight="1">
      <c r="A28" s="25">
        <v>1409</v>
      </c>
      <c r="B28" s="26" t="s">
        <v>17</v>
      </c>
      <c r="C28" s="449">
        <v>1082500</v>
      </c>
      <c r="D28" s="414">
        <v>972457.57</v>
      </c>
      <c r="E28" s="476">
        <f t="shared" si="0"/>
        <v>89.834417551963043</v>
      </c>
      <c r="F28" s="476">
        <v>1000000</v>
      </c>
      <c r="G28" s="476">
        <v>985218.3</v>
      </c>
      <c r="H28" s="476">
        <f t="shared" si="1"/>
        <v>98.521829999999994</v>
      </c>
      <c r="I28" s="476"/>
      <c r="J28" s="476">
        <v>0</v>
      </c>
      <c r="K28" s="1200"/>
      <c r="L28" s="1200"/>
      <c r="M28" s="1761"/>
      <c r="N28" s="1325"/>
      <c r="O28" s="1325"/>
      <c r="P28" s="1670"/>
      <c r="Q28" s="448"/>
      <c r="S28" s="449"/>
      <c r="T28" s="449"/>
    </row>
    <row r="29" spans="1:20" s="7" customFormat="1" ht="18" customHeight="1">
      <c r="A29" s="25" t="s">
        <v>392</v>
      </c>
      <c r="B29" s="39" t="s">
        <v>212</v>
      </c>
      <c r="C29" s="449"/>
      <c r="D29" s="414"/>
      <c r="E29" s="476"/>
      <c r="F29" s="476"/>
      <c r="G29" s="476"/>
      <c r="H29" s="476"/>
      <c r="I29" s="476">
        <v>100000</v>
      </c>
      <c r="J29" s="476">
        <v>76383.37</v>
      </c>
      <c r="K29" s="478">
        <v>35000</v>
      </c>
      <c r="L29" s="478">
        <v>100000</v>
      </c>
      <c r="M29" s="1761"/>
      <c r="N29" s="1258"/>
      <c r="O29" s="1258"/>
      <c r="P29" s="1670"/>
      <c r="Q29" s="448"/>
      <c r="S29" s="449"/>
      <c r="T29" s="449"/>
    </row>
    <row r="30" spans="1:20" s="7" customFormat="1" ht="28.5">
      <c r="A30" s="25">
        <v>1506</v>
      </c>
      <c r="B30" s="54" t="s">
        <v>129</v>
      </c>
      <c r="C30" s="449">
        <v>202000</v>
      </c>
      <c r="D30" s="414">
        <v>201283.38</v>
      </c>
      <c r="E30" s="476">
        <f t="shared" si="0"/>
        <v>99.645237623762384</v>
      </c>
      <c r="F30" s="476">
        <v>140000</v>
      </c>
      <c r="G30" s="476">
        <v>134070.49</v>
      </c>
      <c r="H30" s="476">
        <f t="shared" si="1"/>
        <v>95.764635714285703</v>
      </c>
      <c r="I30" s="476">
        <v>200000</v>
      </c>
      <c r="J30" s="476">
        <v>184809.21</v>
      </c>
      <c r="K30" s="476">
        <v>51000</v>
      </c>
      <c r="L30" s="476">
        <v>200000</v>
      </c>
      <c r="M30" s="1761"/>
      <c r="N30" s="1325"/>
      <c r="O30" s="1325"/>
      <c r="P30" s="1670"/>
      <c r="Q30" s="447"/>
      <c r="S30" s="447"/>
      <c r="T30" s="447"/>
    </row>
    <row r="31" spans="1:20" s="7" customFormat="1" ht="18" customHeight="1">
      <c r="A31" s="25">
        <v>1701</v>
      </c>
      <c r="B31" s="26" t="s">
        <v>126</v>
      </c>
      <c r="C31" s="414"/>
      <c r="D31" s="414"/>
      <c r="E31" s="476"/>
      <c r="F31" s="476">
        <v>1000</v>
      </c>
      <c r="G31" s="476"/>
      <c r="H31" s="476">
        <f t="shared" si="1"/>
        <v>0</v>
      </c>
      <c r="I31" s="476">
        <v>1000</v>
      </c>
      <c r="J31" s="476">
        <v>0</v>
      </c>
      <c r="K31" s="476">
        <v>1000</v>
      </c>
      <c r="L31" s="476">
        <v>1000</v>
      </c>
      <c r="M31" s="1761"/>
      <c r="N31" s="1258"/>
      <c r="O31" s="1258"/>
      <c r="P31" s="1670"/>
      <c r="Q31" s="448"/>
      <c r="S31" s="449"/>
      <c r="T31" s="449"/>
    </row>
    <row r="32" spans="1:20" s="7" customFormat="1" ht="18" customHeight="1">
      <c r="A32" s="25">
        <v>1702</v>
      </c>
      <c r="B32" s="26" t="s">
        <v>135</v>
      </c>
      <c r="C32" s="461">
        <v>508020</v>
      </c>
      <c r="D32" s="416">
        <v>454174.39</v>
      </c>
      <c r="E32" s="476">
        <f t="shared" si="0"/>
        <v>89.400887760324395</v>
      </c>
      <c r="F32" s="476">
        <v>335000</v>
      </c>
      <c r="G32" s="476">
        <v>201072.77</v>
      </c>
      <c r="H32" s="476">
        <f t="shared" si="1"/>
        <v>60.021722388059693</v>
      </c>
      <c r="I32" s="476">
        <v>1084000</v>
      </c>
      <c r="J32" s="476">
        <v>235777</v>
      </c>
      <c r="K32" s="1200"/>
      <c r="L32" s="1200"/>
      <c r="M32" s="1761"/>
      <c r="N32" s="1325"/>
      <c r="O32" s="1325"/>
      <c r="P32" s="1670"/>
      <c r="Q32" s="447"/>
      <c r="S32" s="447"/>
      <c r="T32" s="447"/>
    </row>
    <row r="33" spans="1:20" s="7" customFormat="1" ht="28.5">
      <c r="A33" s="34">
        <v>1703</v>
      </c>
      <c r="B33" s="54" t="s">
        <v>142</v>
      </c>
      <c r="C33" s="414">
        <v>1000</v>
      </c>
      <c r="D33" s="414"/>
      <c r="E33" s="476">
        <f t="shared" si="0"/>
        <v>0</v>
      </c>
      <c r="F33" s="476">
        <v>1000</v>
      </c>
      <c r="G33" s="476"/>
      <c r="H33" s="476">
        <f t="shared" si="1"/>
        <v>0</v>
      </c>
      <c r="I33" s="476">
        <v>20000</v>
      </c>
      <c r="J33" s="476">
        <v>0</v>
      </c>
      <c r="K33" s="478">
        <v>0</v>
      </c>
      <c r="L33" s="478">
        <v>1000</v>
      </c>
      <c r="M33" s="1761"/>
      <c r="N33" s="1258"/>
      <c r="O33" s="1258"/>
      <c r="P33" s="1670"/>
      <c r="Q33" s="448"/>
      <c r="S33" s="449"/>
      <c r="T33" s="449"/>
    </row>
    <row r="34" spans="1:20" ht="25.5" customHeight="1">
      <c r="A34" s="1756" t="s">
        <v>141</v>
      </c>
      <c r="B34" s="1757"/>
      <c r="C34" s="86">
        <f>SUM(C14:C33)</f>
        <v>11236428</v>
      </c>
      <c r="D34" s="86">
        <f>SUM(D14:D33)</f>
        <v>10167347.030000001</v>
      </c>
      <c r="E34" s="86">
        <f t="shared" si="0"/>
        <v>90.485579847973057</v>
      </c>
      <c r="F34" s="86">
        <f>SUM(F14:F33)</f>
        <v>11356000</v>
      </c>
      <c r="G34" s="86">
        <f>SUM(G14:G33)</f>
        <v>12447093.940000001</v>
      </c>
      <c r="H34" s="86">
        <f t="shared" si="1"/>
        <v>109.60808330398028</v>
      </c>
      <c r="I34" s="86">
        <f t="shared" ref="I34:J34" si="6">SUM(I14:I33)</f>
        <v>15475000</v>
      </c>
      <c r="J34" s="86">
        <f t="shared" si="6"/>
        <v>14170696.420000002</v>
      </c>
      <c r="K34" s="86">
        <f t="shared" ref="K34" si="7">SUM(K14:K33)</f>
        <v>5812000</v>
      </c>
      <c r="L34" s="86">
        <f t="shared" ref="L34" si="8">SUM(L14:L33)</f>
        <v>16702000</v>
      </c>
      <c r="M34" s="1761"/>
      <c r="N34" s="1362"/>
      <c r="O34" s="1362"/>
      <c r="P34" s="1670"/>
      <c r="Q34" s="20"/>
      <c r="S34" s="20"/>
      <c r="T34" s="20"/>
    </row>
    <row r="35" spans="1:20" ht="25.5" customHeight="1" thickBot="1">
      <c r="A35" s="1758" t="s">
        <v>2</v>
      </c>
      <c r="B35" s="1759"/>
      <c r="C35" s="74">
        <f>C34+C13</f>
        <v>46745428</v>
      </c>
      <c r="D35" s="74">
        <f>D34+D13</f>
        <v>45234670.730000004</v>
      </c>
      <c r="E35" s="74">
        <f t="shared" si="0"/>
        <v>96.768117579327765</v>
      </c>
      <c r="F35" s="74">
        <f>F34+F13</f>
        <v>51128820</v>
      </c>
      <c r="G35" s="74">
        <f>G34+G13</f>
        <v>48639175.180000007</v>
      </c>
      <c r="H35" s="74">
        <f t="shared" si="1"/>
        <v>95.130642913331471</v>
      </c>
      <c r="I35" s="74">
        <f t="shared" ref="I35:J35" si="9">I34+I13</f>
        <v>58975000</v>
      </c>
      <c r="J35" s="74">
        <f t="shared" si="9"/>
        <v>54193715.210000001</v>
      </c>
      <c r="K35" s="74">
        <f t="shared" ref="K35" si="10">K34+K13</f>
        <v>22112000</v>
      </c>
      <c r="L35" s="74">
        <f t="shared" ref="L35" si="11">L34+L13</f>
        <v>61930000</v>
      </c>
      <c r="M35" s="1762"/>
      <c r="N35" s="956"/>
      <c r="O35" s="956"/>
      <c r="P35" s="1670"/>
      <c r="Q35" s="22"/>
      <c r="S35" s="300"/>
      <c r="T35" s="300"/>
    </row>
    <row r="36" spans="1:20" ht="18.75" thickTop="1">
      <c r="A36" s="16"/>
      <c r="B36" s="16"/>
      <c r="C36" s="177"/>
      <c r="D36" s="128"/>
      <c r="E36" s="128"/>
      <c r="M36" s="20"/>
      <c r="N36" s="1149"/>
      <c r="O36" s="1299"/>
      <c r="P36" s="1371"/>
      <c r="Q36" s="20"/>
      <c r="S36" s="20"/>
      <c r="T36" s="20"/>
    </row>
    <row r="37" spans="1:20" s="166" customFormat="1" ht="15.75" customHeight="1">
      <c r="A37" s="16"/>
      <c r="B37" s="16" t="s">
        <v>190</v>
      </c>
      <c r="C37" s="136" t="s">
        <v>193</v>
      </c>
      <c r="D37" s="136"/>
      <c r="E37" s="136"/>
      <c r="F37" s="16"/>
      <c r="G37" s="16"/>
      <c r="H37" s="16"/>
      <c r="I37" s="16"/>
      <c r="J37" s="180"/>
      <c r="K37" s="41"/>
      <c r="L37" s="41"/>
      <c r="M37" s="298"/>
      <c r="N37" s="120"/>
      <c r="O37" s="120"/>
      <c r="P37" s="1371"/>
      <c r="Q37" s="1314"/>
      <c r="S37" s="300"/>
      <c r="T37" s="300"/>
    </row>
    <row r="38" spans="1:20" s="166" customFormat="1" ht="15.75" customHeight="1">
      <c r="B38" s="165" t="s">
        <v>191</v>
      </c>
      <c r="C38" s="181"/>
      <c r="D38" s="181" t="s">
        <v>192</v>
      </c>
      <c r="E38" s="181"/>
      <c r="F38" s="181"/>
      <c r="G38" s="181"/>
      <c r="H38" s="181"/>
      <c r="I38" s="181"/>
      <c r="J38" s="103"/>
      <c r="K38" s="103"/>
      <c r="L38" s="103"/>
      <c r="M38" s="20"/>
      <c r="N38" s="1149"/>
      <c r="O38" s="1299"/>
      <c r="P38" s="1371"/>
      <c r="Q38" s="20"/>
      <c r="S38" s="20"/>
      <c r="T38" s="20"/>
    </row>
    <row r="39" spans="1:20" s="166" customFormat="1" ht="15.75">
      <c r="A39" s="165"/>
      <c r="B39" s="165"/>
      <c r="C39" s="147"/>
      <c r="D39" s="147"/>
      <c r="E39" s="147"/>
      <c r="F39" s="147"/>
      <c r="G39" s="147"/>
      <c r="H39" s="147"/>
      <c r="I39" s="147"/>
      <c r="J39" s="147"/>
      <c r="K39" s="103"/>
      <c r="L39" s="103"/>
      <c r="M39" s="298"/>
      <c r="N39" s="120"/>
      <c r="O39" s="120"/>
      <c r="P39" s="1371"/>
      <c r="Q39" s="1314"/>
      <c r="S39" s="300"/>
      <c r="T39" s="300"/>
    </row>
    <row r="40" spans="1:20" s="166" customFormat="1" ht="15.75">
      <c r="A40" s="165"/>
      <c r="B40" s="165" t="s">
        <v>160</v>
      </c>
      <c r="C40" s="147" t="s">
        <v>161</v>
      </c>
      <c r="D40" s="147"/>
      <c r="E40" s="147"/>
      <c r="F40" s="147"/>
      <c r="G40" s="147"/>
      <c r="H40" s="147"/>
      <c r="I40" s="103"/>
      <c r="J40" s="147" t="s">
        <v>188</v>
      </c>
      <c r="K40" s="103"/>
      <c r="L40" s="103"/>
      <c r="M40" s="20"/>
      <c r="N40" s="1149"/>
      <c r="O40" s="1299"/>
      <c r="P40" s="1371"/>
      <c r="Q40" s="20"/>
      <c r="S40" s="20"/>
      <c r="T40" s="20"/>
    </row>
    <row r="41" spans="1:20" s="166" customFormat="1" ht="15.75">
      <c r="A41" s="165"/>
      <c r="B41" s="165"/>
      <c r="C41" s="147"/>
      <c r="D41" s="147"/>
      <c r="E41" s="147"/>
      <c r="F41" s="147"/>
      <c r="G41" s="147"/>
      <c r="H41" s="147"/>
      <c r="I41" s="103"/>
      <c r="J41" s="103"/>
      <c r="K41" s="103"/>
      <c r="L41" s="103"/>
      <c r="M41" s="298"/>
      <c r="N41" s="120"/>
      <c r="O41" s="120"/>
      <c r="Q41" s="22"/>
      <c r="S41" s="300"/>
      <c r="T41" s="300"/>
    </row>
    <row r="42" spans="1:20" s="166" customFormat="1" ht="16.5" thickBot="1">
      <c r="A42" s="165"/>
      <c r="B42" s="165"/>
      <c r="C42" s="147"/>
      <c r="D42" s="147"/>
      <c r="E42" s="147"/>
      <c r="F42" s="147"/>
      <c r="G42" s="147"/>
      <c r="H42" s="147"/>
      <c r="I42" s="103"/>
      <c r="J42" s="103"/>
      <c r="K42" s="103"/>
      <c r="L42" s="103"/>
      <c r="M42" s="20"/>
      <c r="N42" s="1149"/>
      <c r="O42" s="1149"/>
    </row>
    <row r="43" spans="1:20" s="7" customFormat="1" ht="15.75" thickBot="1">
      <c r="D43" s="56"/>
      <c r="E43" s="56"/>
      <c r="I43" s="50"/>
      <c r="J43" s="1285" t="s">
        <v>158</v>
      </c>
      <c r="K43" s="140"/>
      <c r="L43" s="140"/>
      <c r="M43" s="298"/>
      <c r="N43" s="120"/>
      <c r="O43" s="120"/>
    </row>
    <row r="44" spans="1:20" s="7" customFormat="1" ht="16.5" customHeight="1">
      <c r="A44" s="1617" t="s">
        <v>445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1193"/>
      <c r="L44" s="1193"/>
      <c r="M44" s="20"/>
      <c r="N44" s="1149"/>
      <c r="O44" s="1149"/>
      <c r="P44" s="212"/>
      <c r="Q44" s="22"/>
      <c r="S44" s="300"/>
      <c r="T44" s="300"/>
    </row>
    <row r="45" spans="1:20" s="7" customFormat="1" ht="19.149999999999999" customHeight="1">
      <c r="A45" s="48" t="s">
        <v>48</v>
      </c>
      <c r="B45" s="57"/>
      <c r="C45" s="20"/>
      <c r="J45" s="20"/>
      <c r="K45" s="20"/>
      <c r="L45" s="20"/>
      <c r="M45" s="298"/>
      <c r="N45" s="120"/>
      <c r="O45" s="120"/>
      <c r="Q45" s="20"/>
      <c r="S45" s="20"/>
      <c r="T45" s="20"/>
    </row>
    <row r="46" spans="1:20" s="7" customFormat="1" ht="18">
      <c r="A46" s="48" t="s">
        <v>49</v>
      </c>
      <c r="B46" s="57"/>
      <c r="C46" s="14"/>
      <c r="J46" s="102"/>
      <c r="K46" s="103"/>
      <c r="L46" s="103"/>
      <c r="M46" s="20"/>
      <c r="N46" s="1149"/>
      <c r="O46" s="1149"/>
      <c r="Q46" s="22"/>
      <c r="S46" s="300"/>
      <c r="T46" s="300"/>
    </row>
    <row r="47" spans="1:20" s="7" customFormat="1" ht="18">
      <c r="A47" s="48" t="s">
        <v>225</v>
      </c>
      <c r="B47" s="57"/>
      <c r="C47" s="20"/>
      <c r="I47" s="102"/>
      <c r="J47" s="103"/>
      <c r="K47" s="20"/>
      <c r="L47" s="20"/>
      <c r="M47" s="298"/>
      <c r="N47" s="120"/>
      <c r="O47" s="120"/>
      <c r="Q47" s="20"/>
      <c r="S47" s="20"/>
      <c r="T47" s="20"/>
    </row>
    <row r="48" spans="1:20" ht="22.5" customHeight="1">
      <c r="A48" s="1461" t="s">
        <v>18</v>
      </c>
      <c r="B48" s="1624" t="s">
        <v>7</v>
      </c>
      <c r="C48" s="1618">
        <v>2022</v>
      </c>
      <c r="D48" s="1618"/>
      <c r="E48" s="1618"/>
      <c r="F48" s="1462">
        <v>2023</v>
      </c>
      <c r="G48" s="1605"/>
      <c r="H48" s="1463"/>
      <c r="I48" s="1462">
        <v>2024</v>
      </c>
      <c r="J48" s="1463"/>
      <c r="K48" s="1478" t="s">
        <v>433</v>
      </c>
      <c r="L48" s="1478" t="s">
        <v>452</v>
      </c>
      <c r="M48" s="1723" t="s">
        <v>434</v>
      </c>
      <c r="N48" s="1446" t="s">
        <v>451</v>
      </c>
      <c r="O48" s="1446" t="s">
        <v>450</v>
      </c>
      <c r="P48" s="1447" t="s">
        <v>434</v>
      </c>
      <c r="Q48" s="22"/>
      <c r="S48" s="300"/>
      <c r="T48" s="300"/>
    </row>
    <row r="49" spans="1:20" ht="35.450000000000003" customHeight="1">
      <c r="A49" s="1459"/>
      <c r="B49" s="1624"/>
      <c r="C49" s="399" t="s">
        <v>180</v>
      </c>
      <c r="D49" s="406" t="s">
        <v>1</v>
      </c>
      <c r="E49" s="460" t="s">
        <v>139</v>
      </c>
      <c r="F49" s="408" t="s">
        <v>0</v>
      </c>
      <c r="G49" s="473" t="s">
        <v>1</v>
      </c>
      <c r="H49" s="460" t="s">
        <v>139</v>
      </c>
      <c r="I49" s="679" t="s">
        <v>0</v>
      </c>
      <c r="J49" s="1192" t="s">
        <v>1</v>
      </c>
      <c r="K49" s="1459"/>
      <c r="L49" s="1459"/>
      <c r="M49" s="1723"/>
      <c r="N49" s="1446"/>
      <c r="O49" s="1446"/>
      <c r="P49" s="1447"/>
      <c r="Q49" s="20"/>
      <c r="S49" s="20"/>
      <c r="T49" s="20"/>
    </row>
    <row r="50" spans="1:20" s="7" customFormat="1" ht="18" customHeight="1">
      <c r="A50" s="93">
        <v>1001</v>
      </c>
      <c r="B50" s="105" t="s">
        <v>8</v>
      </c>
      <c r="C50" s="449">
        <v>52809250</v>
      </c>
      <c r="D50" s="599">
        <v>50827927.729999997</v>
      </c>
      <c r="E50" s="444">
        <f>D50/C50*100</f>
        <v>96.248152984562367</v>
      </c>
      <c r="F50" s="599">
        <v>53092360</v>
      </c>
      <c r="G50" s="599">
        <v>51028004.469999999</v>
      </c>
      <c r="H50" s="444">
        <f>G50/F50*100</f>
        <v>96.111765365110912</v>
      </c>
      <c r="I50" s="608">
        <v>53000000</v>
      </c>
      <c r="J50" s="599">
        <v>52525646.299999997</v>
      </c>
      <c r="K50" s="609">
        <v>18500000</v>
      </c>
      <c r="L50" s="609">
        <v>60872500</v>
      </c>
      <c r="M50" s="1760" t="s">
        <v>199</v>
      </c>
      <c r="N50" s="1325"/>
      <c r="O50" s="1325"/>
      <c r="P50" s="1591" t="s">
        <v>199</v>
      </c>
      <c r="Q50" s="448"/>
      <c r="S50" s="449"/>
      <c r="T50" s="449"/>
    </row>
    <row r="51" spans="1:20" s="7" customFormat="1" ht="18" customHeight="1">
      <c r="A51" s="25">
        <v>1002</v>
      </c>
      <c r="B51" s="21" t="s">
        <v>9</v>
      </c>
      <c r="C51" s="449">
        <v>5396592</v>
      </c>
      <c r="D51" s="416">
        <v>5341015.67</v>
      </c>
      <c r="E51" s="416">
        <f t="shared" ref="E51:E79" si="12">D51/C51*100</f>
        <v>98.970158759454122</v>
      </c>
      <c r="F51" s="483">
        <v>9000000</v>
      </c>
      <c r="G51" s="483">
        <v>6284890.4400000004</v>
      </c>
      <c r="H51" s="416">
        <f t="shared" ref="H51:H79" si="13">G51/F51*100</f>
        <v>69.832115999999999</v>
      </c>
      <c r="I51" s="455">
        <v>7000000</v>
      </c>
      <c r="J51" s="483">
        <v>6976791.1100000003</v>
      </c>
      <c r="K51" s="456">
        <v>2200000</v>
      </c>
      <c r="L51" s="456">
        <v>6500000</v>
      </c>
      <c r="M51" s="1761"/>
      <c r="N51" s="1258"/>
      <c r="O51" s="1258"/>
      <c r="P51" s="1592"/>
      <c r="Q51" s="447"/>
      <c r="S51" s="447"/>
      <c r="T51" s="447"/>
    </row>
    <row r="52" spans="1:20" s="7" customFormat="1" ht="18" customHeight="1">
      <c r="A52" s="34">
        <v>1003</v>
      </c>
      <c r="B52" s="36" t="s">
        <v>10</v>
      </c>
      <c r="C52" s="449">
        <v>25545250</v>
      </c>
      <c r="D52" s="414">
        <v>25492335.050000001</v>
      </c>
      <c r="E52" s="414">
        <f t="shared" si="12"/>
        <v>99.792857967723947</v>
      </c>
      <c r="F52" s="414">
        <v>27183784</v>
      </c>
      <c r="G52" s="414">
        <v>25704483.559999999</v>
      </c>
      <c r="H52" s="414">
        <f t="shared" si="13"/>
        <v>94.558151138929006</v>
      </c>
      <c r="I52" s="452">
        <v>26000000</v>
      </c>
      <c r="J52" s="414">
        <v>36965973.82</v>
      </c>
      <c r="K52" s="453">
        <v>16100000</v>
      </c>
      <c r="L52" s="453">
        <v>35673500</v>
      </c>
      <c r="M52" s="1761"/>
      <c r="N52" s="1325"/>
      <c r="O52" s="1325"/>
      <c r="P52" s="1592"/>
      <c r="Q52" s="448"/>
      <c r="S52" s="449"/>
      <c r="T52" s="449"/>
    </row>
    <row r="53" spans="1:20" ht="17.25" customHeight="1" thickBot="1">
      <c r="A53" s="1754" t="s">
        <v>140</v>
      </c>
      <c r="B53" s="1755"/>
      <c r="C53" s="74">
        <f t="shared" ref="C53:D53" si="14">SUM(C50:C52)</f>
        <v>83751092</v>
      </c>
      <c r="D53" s="74">
        <f t="shared" si="14"/>
        <v>81661278.450000003</v>
      </c>
      <c r="E53" s="160">
        <f t="shared" si="12"/>
        <v>97.504732774111176</v>
      </c>
      <c r="F53" s="74">
        <f>SUM(F50:F52)</f>
        <v>89276144</v>
      </c>
      <c r="G53" s="74">
        <f>SUM(G50:G52)</f>
        <v>83017378.469999999</v>
      </c>
      <c r="H53" s="160">
        <f t="shared" si="13"/>
        <v>92.98943116315597</v>
      </c>
      <c r="I53" s="74">
        <f t="shared" ref="I53:J53" si="15">SUM(I50:I52)</f>
        <v>86000000</v>
      </c>
      <c r="J53" s="74">
        <f t="shared" si="15"/>
        <v>96468411.229999989</v>
      </c>
      <c r="K53" s="74">
        <f t="shared" ref="K53" si="16">SUM(K50:K52)</f>
        <v>36800000</v>
      </c>
      <c r="L53" s="74">
        <f t="shared" ref="L53" si="17">SUM(L50:L52)</f>
        <v>103046000</v>
      </c>
      <c r="M53" s="1761"/>
      <c r="N53" s="956"/>
      <c r="O53" s="956"/>
      <c r="P53" s="1592"/>
      <c r="Q53" s="20"/>
      <c r="S53" s="20"/>
      <c r="T53" s="20"/>
    </row>
    <row r="54" spans="1:20" s="7" customFormat="1" ht="18" customHeight="1" thickTop="1">
      <c r="A54" s="35">
        <v>1101</v>
      </c>
      <c r="B54" s="37" t="s">
        <v>113</v>
      </c>
      <c r="C54" s="458">
        <v>5953035</v>
      </c>
      <c r="D54" s="476">
        <v>5794323.7999999998</v>
      </c>
      <c r="E54" s="476">
        <f t="shared" si="12"/>
        <v>97.333944786146901</v>
      </c>
      <c r="F54" s="476">
        <v>8000000</v>
      </c>
      <c r="G54" s="476">
        <v>7021983.8300000001</v>
      </c>
      <c r="H54" s="476">
        <f t="shared" si="13"/>
        <v>87.774797875000004</v>
      </c>
      <c r="I54" s="476">
        <v>7000000</v>
      </c>
      <c r="J54" s="476">
        <v>6912502.2000000002</v>
      </c>
      <c r="K54" s="478">
        <v>3000000</v>
      </c>
      <c r="L54" s="478">
        <v>7000000</v>
      </c>
      <c r="M54" s="1761"/>
      <c r="N54" s="1259"/>
      <c r="O54" s="1259"/>
      <c r="P54" s="1592"/>
      <c r="Q54" s="448"/>
      <c r="R54" s="152"/>
      <c r="S54" s="449"/>
      <c r="T54" s="449"/>
    </row>
    <row r="55" spans="1:20" s="7" customFormat="1" ht="24" customHeight="1">
      <c r="A55" s="25">
        <v>1201</v>
      </c>
      <c r="B55" s="53" t="s">
        <v>12</v>
      </c>
      <c r="C55" s="458">
        <v>462000</v>
      </c>
      <c r="D55" s="476">
        <v>412339</v>
      </c>
      <c r="E55" s="476">
        <f t="shared" si="12"/>
        <v>89.250865800865796</v>
      </c>
      <c r="F55" s="476">
        <v>1000000</v>
      </c>
      <c r="G55" s="476">
        <v>942506.99</v>
      </c>
      <c r="H55" s="476">
        <f t="shared" si="13"/>
        <v>94.250698999999997</v>
      </c>
      <c r="I55" s="476">
        <v>800000</v>
      </c>
      <c r="J55" s="476">
        <v>493905.57</v>
      </c>
      <c r="K55" s="950">
        <v>250000</v>
      </c>
      <c r="L55" s="950">
        <v>600000</v>
      </c>
      <c r="M55" s="1761"/>
      <c r="N55" s="1258"/>
      <c r="O55" s="1258"/>
      <c r="P55" s="1592"/>
      <c r="Q55" s="447"/>
      <c r="R55" s="152"/>
      <c r="S55" s="447"/>
      <c r="T55" s="447"/>
    </row>
    <row r="56" spans="1:20" s="7" customFormat="1" ht="18" customHeight="1">
      <c r="A56" s="25">
        <v>1202</v>
      </c>
      <c r="B56" s="26" t="s">
        <v>13</v>
      </c>
      <c r="C56" s="458">
        <v>9455630</v>
      </c>
      <c r="D56" s="416">
        <v>9348911.9000000004</v>
      </c>
      <c r="E56" s="416">
        <f t="shared" si="12"/>
        <v>98.871380331083174</v>
      </c>
      <c r="F56" s="416">
        <v>8000000</v>
      </c>
      <c r="G56" s="416">
        <v>8220612.2400000002</v>
      </c>
      <c r="H56" s="416">
        <f t="shared" si="13"/>
        <v>102.75765299999999</v>
      </c>
      <c r="I56" s="416"/>
      <c r="J56" s="483">
        <v>0</v>
      </c>
      <c r="K56" s="1141"/>
      <c r="L56" s="1141"/>
      <c r="M56" s="1761"/>
      <c r="N56" s="1325"/>
      <c r="O56" s="1325"/>
      <c r="P56" s="1592"/>
      <c r="Q56" s="448"/>
      <c r="R56" s="152"/>
      <c r="S56" s="449"/>
      <c r="T56" s="449"/>
    </row>
    <row r="57" spans="1:20" s="7" customFormat="1" ht="18" customHeight="1">
      <c r="A57" s="25" t="s">
        <v>395</v>
      </c>
      <c r="B57" s="26" t="s">
        <v>202</v>
      </c>
      <c r="C57" s="458"/>
      <c r="D57" s="430"/>
      <c r="E57" s="430"/>
      <c r="F57" s="430"/>
      <c r="G57" s="430"/>
      <c r="H57" s="430"/>
      <c r="I57" s="430">
        <v>8500000</v>
      </c>
      <c r="J57" s="951">
        <v>7675682.4299999997</v>
      </c>
      <c r="K57" s="476">
        <v>3000000</v>
      </c>
      <c r="L57" s="476">
        <v>8000000</v>
      </c>
      <c r="M57" s="1761"/>
      <c r="N57" s="1258"/>
      <c r="O57" s="1258"/>
      <c r="P57" s="1592"/>
      <c r="Q57" s="448"/>
      <c r="R57" s="152"/>
      <c r="S57" s="449"/>
      <c r="T57" s="449"/>
    </row>
    <row r="58" spans="1:20" s="7" customFormat="1" ht="18" customHeight="1">
      <c r="A58" s="25">
        <v>1205</v>
      </c>
      <c r="B58" s="26" t="s">
        <v>125</v>
      </c>
      <c r="C58" s="458">
        <v>70600</v>
      </c>
      <c r="D58" s="476">
        <v>61335</v>
      </c>
      <c r="E58" s="476">
        <f t="shared" si="12"/>
        <v>86.876770538243633</v>
      </c>
      <c r="F58" s="476">
        <v>140000</v>
      </c>
      <c r="G58" s="476">
        <v>33226.06</v>
      </c>
      <c r="H58" s="476">
        <f t="shared" si="13"/>
        <v>23.732899999999997</v>
      </c>
      <c r="I58" s="476">
        <v>100000</v>
      </c>
      <c r="J58" s="476">
        <v>45810.5</v>
      </c>
      <c r="K58" s="950">
        <v>35000</v>
      </c>
      <c r="L58" s="950">
        <v>400000</v>
      </c>
      <c r="M58" s="1761"/>
      <c r="N58" s="1325"/>
      <c r="O58" s="1325"/>
      <c r="P58" s="1592"/>
      <c r="Q58" s="447"/>
      <c r="R58" s="152"/>
      <c r="S58" s="447"/>
      <c r="T58" s="447"/>
    </row>
    <row r="59" spans="1:20" s="7" customFormat="1" ht="18" customHeight="1">
      <c r="A59" s="25">
        <v>1301</v>
      </c>
      <c r="B59" s="26" t="s">
        <v>14</v>
      </c>
      <c r="C59" s="550">
        <v>5830565</v>
      </c>
      <c r="D59" s="414">
        <v>5569343.5700000003</v>
      </c>
      <c r="E59" s="414">
        <f t="shared" si="12"/>
        <v>95.519792164224228</v>
      </c>
      <c r="F59" s="414">
        <v>4800000</v>
      </c>
      <c r="G59" s="414">
        <v>5780000</v>
      </c>
      <c r="H59" s="414">
        <f t="shared" si="13"/>
        <v>120.41666666666666</v>
      </c>
      <c r="I59" s="414">
        <v>6300000</v>
      </c>
      <c r="J59" s="414">
        <v>7206842.9000000004</v>
      </c>
      <c r="K59" s="414">
        <v>2500000</v>
      </c>
      <c r="L59" s="414">
        <v>6500000</v>
      </c>
      <c r="M59" s="1761"/>
      <c r="N59" s="1258"/>
      <c r="O59" s="1258"/>
      <c r="P59" s="1592"/>
      <c r="Q59" s="548"/>
      <c r="R59" s="152"/>
      <c r="S59" s="461"/>
      <c r="T59" s="461"/>
    </row>
    <row r="60" spans="1:20" s="7" customFormat="1" ht="18" customHeight="1">
      <c r="A60" s="25">
        <v>1302</v>
      </c>
      <c r="B60" s="26" t="s">
        <v>124</v>
      </c>
      <c r="C60" s="550">
        <v>3012000</v>
      </c>
      <c r="D60" s="476">
        <v>2987320.16</v>
      </c>
      <c r="E60" s="476">
        <f t="shared" si="12"/>
        <v>99.180616201859237</v>
      </c>
      <c r="F60" s="476">
        <v>3950000</v>
      </c>
      <c r="G60" s="476">
        <v>3869669.5</v>
      </c>
      <c r="H60" s="476">
        <f t="shared" si="13"/>
        <v>97.966316455696202</v>
      </c>
      <c r="I60" s="476">
        <v>4500000</v>
      </c>
      <c r="J60" s="476">
        <v>4096723.9</v>
      </c>
      <c r="K60" s="476">
        <v>1000000</v>
      </c>
      <c r="L60" s="476">
        <v>3000000</v>
      </c>
      <c r="M60" s="1761"/>
      <c r="N60" s="1259"/>
      <c r="O60" s="1259"/>
      <c r="P60" s="1592"/>
      <c r="Q60" s="447"/>
      <c r="R60" s="152"/>
      <c r="S60" s="447"/>
      <c r="T60" s="447"/>
    </row>
    <row r="61" spans="1:20" s="7" customFormat="1" ht="18" customHeight="1">
      <c r="A61" s="25">
        <v>1303</v>
      </c>
      <c r="B61" s="26" t="s">
        <v>110</v>
      </c>
      <c r="C61" s="525"/>
      <c r="D61" s="414"/>
      <c r="E61" s="414"/>
      <c r="F61" s="414">
        <v>300000</v>
      </c>
      <c r="G61" s="414">
        <v>2820</v>
      </c>
      <c r="H61" s="414">
        <f t="shared" si="13"/>
        <v>0.94000000000000006</v>
      </c>
      <c r="I61" s="414">
        <v>100000</v>
      </c>
      <c r="J61" s="414">
        <v>100000</v>
      </c>
      <c r="K61" s="950">
        <v>1000</v>
      </c>
      <c r="L61" s="950">
        <v>1000000</v>
      </c>
      <c r="M61" s="1761"/>
      <c r="N61" s="1258"/>
      <c r="O61" s="1258"/>
      <c r="P61" s="1592"/>
      <c r="Q61" s="548"/>
      <c r="R61" s="152"/>
      <c r="S61" s="461"/>
      <c r="T61" s="461"/>
    </row>
    <row r="62" spans="1:20" s="7" customFormat="1" ht="18" customHeight="1">
      <c r="A62" s="25">
        <v>1304</v>
      </c>
      <c r="B62" s="26" t="s">
        <v>17</v>
      </c>
      <c r="C62" s="610">
        <v>100000000</v>
      </c>
      <c r="D62" s="476">
        <v>99986851.010000005</v>
      </c>
      <c r="E62" s="476">
        <f t="shared" si="12"/>
        <v>99.986851010000009</v>
      </c>
      <c r="F62" s="476">
        <v>110000000</v>
      </c>
      <c r="G62" s="476">
        <v>105781808.56</v>
      </c>
      <c r="H62" s="476">
        <f t="shared" si="13"/>
        <v>96.165280509090906</v>
      </c>
      <c r="I62" s="291">
        <v>115000000</v>
      </c>
      <c r="J62" s="476">
        <v>111022755.86</v>
      </c>
      <c r="K62" s="414">
        <v>38000000</v>
      </c>
      <c r="L62" s="414">
        <v>407600000</v>
      </c>
      <c r="M62" s="1761"/>
      <c r="N62" s="1259"/>
      <c r="O62" s="1259"/>
      <c r="P62" s="1592"/>
      <c r="Q62" s="447"/>
      <c r="R62" s="152"/>
      <c r="S62" s="447"/>
      <c r="T62" s="447"/>
    </row>
    <row r="63" spans="1:20" s="7" customFormat="1" ht="18" customHeight="1">
      <c r="A63" s="25">
        <v>1401</v>
      </c>
      <c r="B63" s="21" t="s">
        <v>128</v>
      </c>
      <c r="C63" s="525">
        <v>150000</v>
      </c>
      <c r="D63" s="414">
        <v>91504.56</v>
      </c>
      <c r="E63" s="414">
        <f t="shared" si="12"/>
        <v>61.003039999999999</v>
      </c>
      <c r="F63" s="414">
        <v>80000</v>
      </c>
      <c r="G63" s="414">
        <v>39252.43</v>
      </c>
      <c r="H63" s="414">
        <f t="shared" si="13"/>
        <v>49.065537499999998</v>
      </c>
      <c r="I63" s="414">
        <v>50000</v>
      </c>
      <c r="J63" s="414">
        <v>40855.57</v>
      </c>
      <c r="K63" s="476">
        <v>25000</v>
      </c>
      <c r="L63" s="476">
        <v>50000</v>
      </c>
      <c r="M63" s="1761"/>
      <c r="N63" s="1258"/>
      <c r="O63" s="1258"/>
      <c r="P63" s="1592"/>
      <c r="Q63" s="448"/>
      <c r="R63" s="152"/>
      <c r="S63" s="449"/>
      <c r="T63" s="449"/>
    </row>
    <row r="64" spans="1:20" s="7" customFormat="1" ht="18" customHeight="1">
      <c r="A64" s="25">
        <v>1402</v>
      </c>
      <c r="B64" s="26" t="s">
        <v>118</v>
      </c>
      <c r="C64" s="458">
        <v>366750</v>
      </c>
      <c r="D64" s="416">
        <v>366131.62</v>
      </c>
      <c r="E64" s="416">
        <f t="shared" si="12"/>
        <v>99.831389229720514</v>
      </c>
      <c r="F64" s="416">
        <v>500000</v>
      </c>
      <c r="G64" s="416">
        <v>412657.08</v>
      </c>
      <c r="H64" s="416">
        <f t="shared" si="13"/>
        <v>82.531416000000007</v>
      </c>
      <c r="I64" s="416">
        <v>400000</v>
      </c>
      <c r="J64" s="483">
        <v>359644.05</v>
      </c>
      <c r="K64" s="950">
        <v>360000</v>
      </c>
      <c r="L64" s="950">
        <v>450000</v>
      </c>
      <c r="M64" s="1761"/>
      <c r="N64" s="1325"/>
      <c r="O64" s="1325"/>
      <c r="P64" s="1592"/>
      <c r="Q64" s="447"/>
      <c r="R64" s="152"/>
      <c r="S64" s="447"/>
      <c r="T64" s="447"/>
    </row>
    <row r="65" spans="1:20" s="7" customFormat="1" ht="18" customHeight="1">
      <c r="A65" s="25">
        <v>1403</v>
      </c>
      <c r="B65" s="26" t="s">
        <v>119</v>
      </c>
      <c r="C65" s="458">
        <v>80000</v>
      </c>
      <c r="D65" s="414">
        <v>24674.3</v>
      </c>
      <c r="E65" s="414">
        <f t="shared" si="12"/>
        <v>30.842874999999996</v>
      </c>
      <c r="F65" s="414">
        <v>40000</v>
      </c>
      <c r="G65" s="414">
        <v>35492.65</v>
      </c>
      <c r="H65" s="414">
        <f t="shared" si="13"/>
        <v>88.731625000000008</v>
      </c>
      <c r="I65" s="414">
        <v>100000</v>
      </c>
      <c r="J65" s="414">
        <v>64251.28</v>
      </c>
      <c r="K65" s="414">
        <v>65000</v>
      </c>
      <c r="L65" s="414">
        <v>100000</v>
      </c>
      <c r="M65" s="1761"/>
      <c r="N65" s="1258"/>
      <c r="O65" s="1258"/>
      <c r="P65" s="1592"/>
      <c r="Q65" s="448"/>
      <c r="R65" s="152"/>
      <c r="S65" s="449"/>
      <c r="T65" s="449"/>
    </row>
    <row r="66" spans="1:20" s="7" customFormat="1" ht="28.5">
      <c r="A66" s="25">
        <v>1404</v>
      </c>
      <c r="B66" s="53" t="s">
        <v>120</v>
      </c>
      <c r="C66" s="610"/>
      <c r="D66" s="416"/>
      <c r="E66" s="416"/>
      <c r="F66" s="416"/>
      <c r="G66" s="416"/>
      <c r="H66" s="416"/>
      <c r="I66" s="416">
        <v>1000</v>
      </c>
      <c r="J66" s="483">
        <v>0</v>
      </c>
      <c r="K66" s="476">
        <v>1000</v>
      </c>
      <c r="L66" s="476">
        <v>2500</v>
      </c>
      <c r="M66" s="1761"/>
      <c r="N66" s="1325"/>
      <c r="O66" s="1325"/>
      <c r="P66" s="1592"/>
      <c r="Q66" s="447"/>
      <c r="R66" s="152"/>
      <c r="S66" s="447"/>
      <c r="T66" s="447"/>
    </row>
    <row r="67" spans="1:20" s="7" customFormat="1" ht="28.5">
      <c r="A67" s="25">
        <v>1405</v>
      </c>
      <c r="B67" s="53" t="s">
        <v>205</v>
      </c>
      <c r="C67" s="611"/>
      <c r="D67" s="430"/>
      <c r="E67" s="430"/>
      <c r="F67" s="430"/>
      <c r="G67" s="430"/>
      <c r="H67" s="430"/>
      <c r="I67" s="430">
        <v>300000</v>
      </c>
      <c r="J67" s="951">
        <v>255336.2</v>
      </c>
      <c r="K67" s="950">
        <v>100000</v>
      </c>
      <c r="L67" s="950">
        <v>300000</v>
      </c>
      <c r="M67" s="1761"/>
      <c r="N67" s="1258"/>
      <c r="O67" s="1258"/>
      <c r="P67" s="1592"/>
      <c r="Q67" s="447"/>
      <c r="R67" s="152"/>
      <c r="S67" s="447"/>
      <c r="T67" s="447"/>
    </row>
    <row r="68" spans="1:20" s="7" customFormat="1" ht="18" customHeight="1">
      <c r="A68" s="25" t="s">
        <v>397</v>
      </c>
      <c r="B68" s="53" t="s">
        <v>215</v>
      </c>
      <c r="C68" s="611"/>
      <c r="D68" s="430"/>
      <c r="E68" s="430"/>
      <c r="F68" s="430"/>
      <c r="G68" s="430"/>
      <c r="H68" s="430"/>
      <c r="I68" s="430">
        <v>900000</v>
      </c>
      <c r="J68" s="951">
        <v>780657.45</v>
      </c>
      <c r="K68" s="414">
        <v>300000</v>
      </c>
      <c r="L68" s="414">
        <v>1000000</v>
      </c>
      <c r="M68" s="1761"/>
      <c r="N68" s="1259"/>
      <c r="O68" s="1259"/>
      <c r="P68" s="1592"/>
      <c r="Q68" s="447"/>
      <c r="R68" s="152"/>
      <c r="S68" s="447"/>
      <c r="T68" s="447"/>
    </row>
    <row r="69" spans="1:20" s="7" customFormat="1" ht="18" customHeight="1">
      <c r="A69" s="25">
        <v>1408</v>
      </c>
      <c r="B69" s="27" t="s">
        <v>143</v>
      </c>
      <c r="C69" s="458">
        <v>1020000</v>
      </c>
      <c r="D69" s="476">
        <v>1006780</v>
      </c>
      <c r="E69" s="476">
        <f t="shared" si="12"/>
        <v>98.70392156862745</v>
      </c>
      <c r="F69" s="476">
        <v>9000000</v>
      </c>
      <c r="G69" s="476">
        <v>0</v>
      </c>
      <c r="H69" s="476">
        <f t="shared" si="13"/>
        <v>0</v>
      </c>
      <c r="I69" s="476">
        <v>1000</v>
      </c>
      <c r="J69" s="476">
        <v>0</v>
      </c>
      <c r="K69" s="476">
        <v>0</v>
      </c>
      <c r="L69" s="476">
        <v>1000</v>
      </c>
      <c r="M69" s="1761"/>
      <c r="N69" s="1258"/>
      <c r="O69" s="1258"/>
      <c r="P69" s="1592"/>
      <c r="Q69" s="448"/>
      <c r="R69" s="152"/>
      <c r="S69" s="449"/>
      <c r="T69" s="449"/>
    </row>
    <row r="70" spans="1:20" s="7" customFormat="1" ht="18" customHeight="1">
      <c r="A70" s="25">
        <v>1409</v>
      </c>
      <c r="B70" s="26" t="s">
        <v>17</v>
      </c>
      <c r="C70" s="458">
        <v>1195000</v>
      </c>
      <c r="D70" s="414">
        <v>1194538.28</v>
      </c>
      <c r="E70" s="414">
        <f t="shared" si="12"/>
        <v>99.961362343096241</v>
      </c>
      <c r="F70" s="414">
        <v>1008000</v>
      </c>
      <c r="G70" s="414">
        <v>2145832.1800000002</v>
      </c>
      <c r="H70" s="414">
        <f t="shared" si="13"/>
        <v>212.88017658730158</v>
      </c>
      <c r="I70" s="414"/>
      <c r="J70" s="414">
        <v>0</v>
      </c>
      <c r="K70" s="1201"/>
      <c r="L70" s="1201"/>
      <c r="M70" s="1761"/>
      <c r="N70" s="1325"/>
      <c r="O70" s="1325"/>
      <c r="P70" s="1592"/>
      <c r="Q70" s="447"/>
      <c r="R70" s="152"/>
      <c r="S70" s="447"/>
      <c r="T70" s="447"/>
    </row>
    <row r="71" spans="1:20" s="7" customFormat="1" ht="24" customHeight="1">
      <c r="A71" s="25" t="s">
        <v>391</v>
      </c>
      <c r="B71" s="337" t="s">
        <v>211</v>
      </c>
      <c r="C71" s="458"/>
      <c r="D71" s="414"/>
      <c r="E71" s="414"/>
      <c r="F71" s="414"/>
      <c r="G71" s="414"/>
      <c r="H71" s="414"/>
      <c r="I71" s="414">
        <v>250000</v>
      </c>
      <c r="J71" s="414">
        <v>22718.54</v>
      </c>
      <c r="K71" s="414">
        <v>100000</v>
      </c>
      <c r="L71" s="414">
        <v>250000</v>
      </c>
      <c r="M71" s="1761"/>
      <c r="N71" s="1258"/>
      <c r="O71" s="1258"/>
      <c r="P71" s="1592"/>
      <c r="Q71" s="447"/>
      <c r="R71" s="152"/>
      <c r="S71" s="447"/>
      <c r="T71" s="447"/>
    </row>
    <row r="72" spans="1:20" s="7" customFormat="1" ht="18" customHeight="1">
      <c r="A72" s="25" t="s">
        <v>392</v>
      </c>
      <c r="B72" s="26" t="s">
        <v>212</v>
      </c>
      <c r="C72" s="458"/>
      <c r="D72" s="414"/>
      <c r="E72" s="414"/>
      <c r="F72" s="414"/>
      <c r="G72" s="414"/>
      <c r="H72" s="414"/>
      <c r="I72" s="414">
        <v>20000</v>
      </c>
      <c r="J72" s="414">
        <v>10716.35</v>
      </c>
      <c r="K72" s="476">
        <v>15000</v>
      </c>
      <c r="L72" s="476">
        <v>20000</v>
      </c>
      <c r="M72" s="1761"/>
      <c r="N72" s="1325"/>
      <c r="O72" s="1325"/>
      <c r="P72" s="1592"/>
      <c r="Q72" s="447"/>
      <c r="R72" s="152"/>
      <c r="S72" s="447"/>
      <c r="T72" s="447"/>
    </row>
    <row r="73" spans="1:20" s="7" customFormat="1" ht="18" customHeight="1">
      <c r="A73" s="25" t="s">
        <v>393</v>
      </c>
      <c r="B73" s="26" t="s">
        <v>207</v>
      </c>
      <c r="C73" s="458"/>
      <c r="D73" s="414"/>
      <c r="E73" s="414"/>
      <c r="F73" s="414"/>
      <c r="G73" s="414"/>
      <c r="H73" s="414"/>
      <c r="I73" s="414">
        <v>30000</v>
      </c>
      <c r="J73" s="414">
        <v>17172.5</v>
      </c>
      <c r="K73" s="950">
        <v>150000</v>
      </c>
      <c r="L73" s="950">
        <v>450000</v>
      </c>
      <c r="M73" s="1761"/>
      <c r="N73" s="1258"/>
      <c r="O73" s="1258"/>
      <c r="P73" s="1592"/>
      <c r="Q73" s="447"/>
      <c r="R73" s="152"/>
      <c r="S73" s="447"/>
      <c r="T73" s="447"/>
    </row>
    <row r="74" spans="1:20" s="7" customFormat="1" ht="28.5">
      <c r="A74" s="25">
        <v>1506</v>
      </c>
      <c r="B74" s="54" t="s">
        <v>129</v>
      </c>
      <c r="C74" s="458">
        <v>738000</v>
      </c>
      <c r="D74" s="414">
        <v>725058.31</v>
      </c>
      <c r="E74" s="414">
        <f t="shared" si="12"/>
        <v>98.246383468834694</v>
      </c>
      <c r="F74" s="414">
        <v>860000</v>
      </c>
      <c r="G74" s="414">
        <v>726887.15</v>
      </c>
      <c r="H74" s="414">
        <f t="shared" si="13"/>
        <v>84.521761627906983</v>
      </c>
      <c r="I74" s="414">
        <v>800000</v>
      </c>
      <c r="J74" s="414">
        <v>576422.42000000004</v>
      </c>
      <c r="K74" s="414">
        <v>285000</v>
      </c>
      <c r="L74" s="414">
        <v>650000</v>
      </c>
      <c r="M74" s="1761"/>
      <c r="N74" s="1325"/>
      <c r="O74" s="1325"/>
      <c r="P74" s="1592"/>
      <c r="Q74" s="448"/>
      <c r="R74" s="152"/>
      <c r="S74" s="449"/>
      <c r="T74" s="449"/>
    </row>
    <row r="75" spans="1:20" s="7" customFormat="1" ht="14.25" customHeight="1">
      <c r="A75" s="25">
        <v>1701</v>
      </c>
      <c r="B75" s="26" t="s">
        <v>126</v>
      </c>
      <c r="C75" s="525">
        <v>6250</v>
      </c>
      <c r="D75" s="414">
        <v>6250</v>
      </c>
      <c r="E75" s="414">
        <f t="shared" si="12"/>
        <v>100</v>
      </c>
      <c r="F75" s="414">
        <v>1000</v>
      </c>
      <c r="G75" s="414"/>
      <c r="H75" s="414">
        <f t="shared" si="13"/>
        <v>0</v>
      </c>
      <c r="I75" s="414">
        <v>1000</v>
      </c>
      <c r="J75" s="414">
        <v>58500</v>
      </c>
      <c r="K75" s="476">
        <v>1000</v>
      </c>
      <c r="L75" s="476">
        <v>1000</v>
      </c>
      <c r="M75" s="1761"/>
      <c r="N75" s="1258"/>
      <c r="O75" s="1258"/>
      <c r="P75" s="1592"/>
      <c r="Q75" s="447"/>
      <c r="R75" s="152"/>
      <c r="S75" s="447"/>
      <c r="T75" s="447"/>
    </row>
    <row r="76" spans="1:20" s="7" customFormat="1" ht="18" customHeight="1">
      <c r="A76" s="25">
        <v>1702</v>
      </c>
      <c r="B76" s="26" t="s">
        <v>135</v>
      </c>
      <c r="C76" s="458">
        <v>219750</v>
      </c>
      <c r="D76" s="416">
        <v>217269.5</v>
      </c>
      <c r="E76" s="416">
        <f t="shared" si="12"/>
        <v>98.871217292377693</v>
      </c>
      <c r="F76" s="416">
        <v>355000</v>
      </c>
      <c r="G76" s="416">
        <v>754483.5</v>
      </c>
      <c r="H76" s="416">
        <f t="shared" si="13"/>
        <v>212.53056338028168</v>
      </c>
      <c r="I76" s="416">
        <v>8450000</v>
      </c>
      <c r="J76" s="483">
        <v>132859</v>
      </c>
      <c r="K76" s="1201"/>
      <c r="L76" s="1201"/>
      <c r="M76" s="1761"/>
      <c r="N76" s="1325"/>
      <c r="O76" s="1325"/>
      <c r="P76" s="1592"/>
      <c r="Q76" s="448"/>
      <c r="R76" s="152"/>
      <c r="S76" s="449"/>
      <c r="T76" s="449"/>
    </row>
    <row r="77" spans="1:20" s="7" customFormat="1" ht="25.5" customHeight="1">
      <c r="A77" s="34">
        <v>1703</v>
      </c>
      <c r="B77" s="54" t="s">
        <v>142</v>
      </c>
      <c r="C77" s="414"/>
      <c r="D77" s="414"/>
      <c r="E77" s="414"/>
      <c r="F77" s="414">
        <v>1000</v>
      </c>
      <c r="G77" s="414"/>
      <c r="H77" s="414">
        <f t="shared" si="13"/>
        <v>0</v>
      </c>
      <c r="I77" s="414">
        <v>1000</v>
      </c>
      <c r="J77" s="414">
        <v>0</v>
      </c>
      <c r="K77" s="415">
        <v>0</v>
      </c>
      <c r="L77" s="415">
        <v>1000</v>
      </c>
      <c r="M77" s="1761"/>
      <c r="N77" s="1258"/>
      <c r="O77" s="1258"/>
      <c r="P77" s="1592"/>
      <c r="Q77" s="447"/>
      <c r="R77" s="152"/>
      <c r="S77" s="447"/>
      <c r="T77" s="447"/>
    </row>
    <row r="78" spans="1:20" ht="25.5" customHeight="1">
      <c r="A78" s="1756" t="s">
        <v>141</v>
      </c>
      <c r="B78" s="1757"/>
      <c r="C78" s="86">
        <f t="shared" ref="C78:D78" si="18">SUM(C54:C77)</f>
        <v>128559580</v>
      </c>
      <c r="D78" s="86">
        <f t="shared" si="18"/>
        <v>127792631.01000001</v>
      </c>
      <c r="E78" s="161">
        <f t="shared" si="12"/>
        <v>99.403429141570015</v>
      </c>
      <c r="F78" s="86">
        <f>SUM(F54:F77)</f>
        <v>148035000</v>
      </c>
      <c r="G78" s="86">
        <f>SUM(G54:G77)</f>
        <v>135767232.17000002</v>
      </c>
      <c r="H78" s="161">
        <f t="shared" si="13"/>
        <v>91.712927463099959</v>
      </c>
      <c r="I78" s="86">
        <f t="shared" ref="I78:J78" si="19">SUM(I54:I77)</f>
        <v>153604000</v>
      </c>
      <c r="J78" s="86">
        <f t="shared" si="19"/>
        <v>139873356.71999997</v>
      </c>
      <c r="K78" s="86">
        <f t="shared" ref="K78" si="20">SUM(K54:K77)</f>
        <v>49188000</v>
      </c>
      <c r="L78" s="86">
        <f t="shared" ref="L78" si="21">SUM(L54:L77)</f>
        <v>437375500</v>
      </c>
      <c r="M78" s="1761"/>
      <c r="N78" s="1362"/>
      <c r="O78" s="1362"/>
      <c r="P78" s="1592"/>
      <c r="Q78" s="22"/>
      <c r="S78" s="300"/>
      <c r="T78" s="300"/>
    </row>
    <row r="79" spans="1:20" ht="25.5" customHeight="1" thickBot="1">
      <c r="A79" s="1758" t="s">
        <v>2</v>
      </c>
      <c r="B79" s="1759"/>
      <c r="C79" s="74">
        <f t="shared" ref="C79:D79" si="22">C78+C53</f>
        <v>212310672</v>
      </c>
      <c r="D79" s="74">
        <f t="shared" si="22"/>
        <v>209453909.46000001</v>
      </c>
      <c r="E79" s="160">
        <f t="shared" si="12"/>
        <v>98.654442325913791</v>
      </c>
      <c r="F79" s="74">
        <f>F78+F53</f>
        <v>237311144</v>
      </c>
      <c r="G79" s="74">
        <f>G78+G53</f>
        <v>218784610.64000002</v>
      </c>
      <c r="H79" s="160">
        <f t="shared" si="13"/>
        <v>92.193146496314569</v>
      </c>
      <c r="I79" s="74">
        <f t="shared" ref="I79:J79" si="23">I78+I53</f>
        <v>239604000</v>
      </c>
      <c r="J79" s="74">
        <f t="shared" si="23"/>
        <v>236341767.94999996</v>
      </c>
      <c r="K79" s="74">
        <f t="shared" ref="K79" si="24">K78+K53</f>
        <v>85988000</v>
      </c>
      <c r="L79" s="74">
        <f t="shared" ref="L79" si="25">L78+L53</f>
        <v>540421500</v>
      </c>
      <c r="M79" s="1762"/>
      <c r="N79" s="956"/>
      <c r="O79" s="956"/>
      <c r="P79" s="1593"/>
      <c r="Q79" s="20"/>
      <c r="S79" s="20"/>
      <c r="T79" s="20"/>
    </row>
    <row r="80" spans="1:20" ht="18.75" thickTop="1">
      <c r="A80" s="16"/>
      <c r="B80" s="16"/>
      <c r="C80" s="177"/>
      <c r="D80" s="128"/>
      <c r="E80" s="128"/>
      <c r="K80" s="122"/>
      <c r="L80" s="122"/>
      <c r="M80" s="20"/>
      <c r="N80" s="1149"/>
      <c r="O80" s="1149"/>
      <c r="Q80" s="22"/>
      <c r="S80" s="300"/>
      <c r="T80" s="300"/>
    </row>
    <row r="81" spans="1:20" s="166" customFormat="1" ht="15.75" customHeight="1">
      <c r="A81" s="16"/>
      <c r="B81" s="16" t="s">
        <v>190</v>
      </c>
      <c r="C81" s="136" t="s">
        <v>193</v>
      </c>
      <c r="D81" s="136"/>
      <c r="E81" s="136"/>
      <c r="F81" s="16"/>
      <c r="G81" s="16"/>
      <c r="H81" s="16"/>
      <c r="I81" s="16"/>
      <c r="J81" s="180"/>
      <c r="K81" s="147"/>
      <c r="L81" s="147"/>
      <c r="M81" s="298"/>
      <c r="N81" s="120"/>
      <c r="O81" s="120"/>
      <c r="Q81" s="20"/>
      <c r="S81" s="20"/>
      <c r="T81" s="20"/>
    </row>
    <row r="82" spans="1:20" s="166" customFormat="1" ht="15.75" customHeight="1">
      <c r="B82" s="165" t="s">
        <v>191</v>
      </c>
      <c r="C82" s="181"/>
      <c r="D82" s="181" t="s">
        <v>192</v>
      </c>
      <c r="E82" s="181"/>
      <c r="F82" s="181"/>
      <c r="G82" s="181"/>
      <c r="H82" s="181"/>
      <c r="I82" s="181"/>
      <c r="J82" s="103"/>
      <c r="K82" s="145"/>
      <c r="L82" s="145"/>
      <c r="M82" s="20"/>
      <c r="N82" s="1149"/>
      <c r="O82" s="1149"/>
      <c r="Q82" s="22"/>
      <c r="S82" s="300"/>
      <c r="T82" s="300"/>
    </row>
    <row r="83" spans="1:20" s="166" customFormat="1" ht="15.75">
      <c r="A83" s="165"/>
      <c r="B83" s="165"/>
      <c r="C83" s="147"/>
      <c r="D83" s="147"/>
      <c r="E83" s="147"/>
      <c r="F83" s="147"/>
      <c r="G83" s="147"/>
      <c r="H83" s="147"/>
      <c r="I83" s="147"/>
      <c r="J83" s="147"/>
      <c r="K83" s="145"/>
      <c r="L83" s="145"/>
      <c r="M83" s="298"/>
      <c r="N83" s="1217"/>
      <c r="O83" s="167"/>
      <c r="Q83" s="20"/>
      <c r="S83" s="20"/>
      <c r="T83" s="20"/>
    </row>
    <row r="84" spans="1:20" s="166" customFormat="1" ht="15.75">
      <c r="A84" s="165"/>
      <c r="B84" s="165" t="s">
        <v>160</v>
      </c>
      <c r="C84" s="147" t="s">
        <v>161</v>
      </c>
      <c r="D84" s="147"/>
      <c r="E84" s="147"/>
      <c r="F84" s="147"/>
      <c r="G84" s="147"/>
      <c r="H84" s="147"/>
      <c r="I84" s="147" t="s">
        <v>188</v>
      </c>
      <c r="J84" s="103"/>
      <c r="K84" s="145"/>
      <c r="L84" s="145"/>
      <c r="M84" s="20"/>
      <c r="N84" s="120"/>
      <c r="O84" s="167"/>
      <c r="Q84" s="22"/>
      <c r="S84" s="300"/>
      <c r="T84" s="300"/>
    </row>
    <row r="85" spans="1:20">
      <c r="K85" s="122"/>
      <c r="L85" s="122"/>
      <c r="M85" s="298"/>
      <c r="N85" s="1217"/>
    </row>
    <row r="86" spans="1:20">
      <c r="J86" s="118"/>
      <c r="K86" s="118"/>
      <c r="L86" s="118"/>
      <c r="M86" s="20"/>
      <c r="N86" s="120"/>
    </row>
    <row r="87" spans="1:20">
      <c r="F87" s="118"/>
      <c r="G87" s="118"/>
      <c r="H87" s="118"/>
      <c r="I87" s="118"/>
      <c r="K87" s="122"/>
      <c r="L87" s="122"/>
      <c r="M87" s="122"/>
    </row>
    <row r="88" spans="1:20">
      <c r="C88" s="118"/>
      <c r="F88" s="118"/>
      <c r="G88" s="118"/>
      <c r="H88" s="118"/>
      <c r="I88" s="118"/>
      <c r="K88" s="122"/>
      <c r="L88" s="122"/>
      <c r="M88" s="122"/>
    </row>
    <row r="89" spans="1:20">
      <c r="D89" s="118"/>
      <c r="E89" s="118"/>
      <c r="K89" s="122"/>
      <c r="L89" s="122"/>
      <c r="M89" s="122"/>
    </row>
    <row r="90" spans="1:20">
      <c r="I90" s="118"/>
      <c r="K90" s="122"/>
      <c r="L90" s="122"/>
      <c r="M90" s="122"/>
    </row>
  </sheetData>
  <mergeCells count="35">
    <mergeCell ref="K48:K49"/>
    <mergeCell ref="I48:J48"/>
    <mergeCell ref="I8:J8"/>
    <mergeCell ref="C48:E48"/>
    <mergeCell ref="M48:M49"/>
    <mergeCell ref="M10:M35"/>
    <mergeCell ref="M50:M79"/>
    <mergeCell ref="L8:L9"/>
    <mergeCell ref="L48:L49"/>
    <mergeCell ref="N2:O2"/>
    <mergeCell ref="A3:J3"/>
    <mergeCell ref="C8:E8"/>
    <mergeCell ref="F8:H8"/>
    <mergeCell ref="A8:A9"/>
    <mergeCell ref="B8:B9"/>
    <mergeCell ref="M8:M9"/>
    <mergeCell ref="K8:K9"/>
    <mergeCell ref="A79:B79"/>
    <mergeCell ref="A48:A49"/>
    <mergeCell ref="B48:B49"/>
    <mergeCell ref="A13:B13"/>
    <mergeCell ref="A34:B34"/>
    <mergeCell ref="A53:B53"/>
    <mergeCell ref="A78:B78"/>
    <mergeCell ref="A35:B35"/>
    <mergeCell ref="A44:J44"/>
    <mergeCell ref="F48:H48"/>
    <mergeCell ref="P50:P79"/>
    <mergeCell ref="N8:N9"/>
    <mergeCell ref="O8:O9"/>
    <mergeCell ref="P8:P9"/>
    <mergeCell ref="N48:N49"/>
    <mergeCell ref="O48:O49"/>
    <mergeCell ref="P48:P49"/>
    <mergeCell ref="P10:P35"/>
  </mergeCells>
  <pageMargins left="0.21" right="0" top="0.17" bottom="0" header="0.2" footer="0.17"/>
  <pageSetup paperSize="5" scale="64" fitToHeight="0" orientation="landscape" r:id="rId1"/>
  <rowBreaks count="2" manualBreakCount="2">
    <brk id="36" max="16383" man="1"/>
    <brk id="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3:P106"/>
  <sheetViews>
    <sheetView workbookViewId="0">
      <pane ySplit="3" topLeftCell="A4" activePane="bottomLeft" state="frozen"/>
      <selection pane="bottomLeft" activeCell="J10" sqref="J10"/>
    </sheetView>
  </sheetViews>
  <sheetFormatPr defaultColWidth="9.140625" defaultRowHeight="15.75"/>
  <cols>
    <col min="1" max="1" width="12.85546875" style="675" customWidth="1"/>
    <col min="2" max="7" width="17.7109375" style="11" customWidth="1"/>
    <col min="8" max="8" width="15.7109375" style="11" customWidth="1"/>
    <col min="9" max="9" width="16.85546875" style="11" bestFit="1" customWidth="1"/>
    <col min="10" max="15" width="18" style="17" bestFit="1" customWidth="1"/>
    <col min="16" max="16" width="9.140625" style="17"/>
    <col min="17" max="16384" width="9.140625" style="11"/>
  </cols>
  <sheetData>
    <row r="3" spans="1:16" s="384" customFormat="1" ht="39" customHeight="1">
      <c r="A3" s="676" t="s">
        <v>374</v>
      </c>
      <c r="B3" s="677">
        <v>1001</v>
      </c>
      <c r="C3" s="678">
        <v>1002</v>
      </c>
      <c r="D3" s="678">
        <v>1003</v>
      </c>
      <c r="E3" s="678" t="s">
        <v>297</v>
      </c>
      <c r="F3" s="678" t="s">
        <v>298</v>
      </c>
      <c r="G3" s="678" t="s">
        <v>373</v>
      </c>
      <c r="I3" s="676" t="s">
        <v>374</v>
      </c>
      <c r="J3" s="1067">
        <v>1001</v>
      </c>
      <c r="K3" s="1068">
        <v>1002</v>
      </c>
      <c r="L3" s="1068">
        <v>1003</v>
      </c>
      <c r="M3" s="1068" t="s">
        <v>297</v>
      </c>
      <c r="N3" s="1068" t="s">
        <v>298</v>
      </c>
      <c r="O3" s="1068" t="s">
        <v>373</v>
      </c>
      <c r="P3" s="1064"/>
    </row>
    <row r="4" spans="1:16" ht="21.75" customHeight="1">
      <c r="A4" s="669" t="s">
        <v>299</v>
      </c>
      <c r="B4" s="390" t="e">
        <f>#REF!/12*4</f>
        <v>#REF!</v>
      </c>
      <c r="C4" s="390" t="e">
        <f>#REF!/12*4</f>
        <v>#REF!</v>
      </c>
      <c r="D4" s="390" t="e">
        <f>#REF!/12*4</f>
        <v>#REF!</v>
      </c>
      <c r="E4" s="390" t="e">
        <f>#REF!/12*4</f>
        <v>#REF!</v>
      </c>
      <c r="F4" s="390" t="e">
        <f>#REF!/12*4</f>
        <v>#REF!</v>
      </c>
      <c r="G4" s="390" t="e">
        <f>#REF!/12*4</f>
        <v>#REF!</v>
      </c>
      <c r="I4" s="669" t="s">
        <v>299</v>
      </c>
      <c r="J4" s="390"/>
      <c r="K4" s="390"/>
      <c r="L4" s="390"/>
      <c r="M4" s="390"/>
      <c r="N4" s="390"/>
      <c r="O4" s="390" t="e">
        <f>G4-[1]A2!$B$4</f>
        <v>#REF!</v>
      </c>
    </row>
    <row r="5" spans="1:16" ht="21.75" customHeight="1">
      <c r="A5" s="670" t="s">
        <v>300</v>
      </c>
      <c r="B5" s="390" t="e">
        <f>#REF!/12*4</f>
        <v>#REF!</v>
      </c>
      <c r="C5" s="390" t="e">
        <f>#REF!/12*4</f>
        <v>#REF!</v>
      </c>
      <c r="D5" s="390" t="e">
        <f>#REF!/12*4</f>
        <v>#REF!</v>
      </c>
      <c r="E5" s="390" t="e">
        <f>#REF!/12*4</f>
        <v>#REF!</v>
      </c>
      <c r="F5" s="390" t="e">
        <f>#REF!/12*4</f>
        <v>#REF!</v>
      </c>
      <c r="G5" s="390" t="e">
        <f>#REF!/12*4</f>
        <v>#REF!</v>
      </c>
      <c r="I5" s="670" t="s">
        <v>300</v>
      </c>
      <c r="J5" s="390"/>
      <c r="K5" s="390"/>
      <c r="L5" s="390"/>
      <c r="M5" s="390"/>
      <c r="N5" s="390"/>
      <c r="O5" s="390" t="e">
        <f>G5-[1]A2!$B$4</f>
        <v>#REF!</v>
      </c>
    </row>
    <row r="6" spans="1:16" ht="21.75" customHeight="1">
      <c r="A6" s="666">
        <v>300</v>
      </c>
      <c r="B6" s="1042" t="e">
        <f>SUM(B4:B5)</f>
        <v>#REF!</v>
      </c>
      <c r="C6" s="1042" t="e">
        <f t="shared" ref="C6:G6" si="0">SUM(C4:C5)</f>
        <v>#REF!</v>
      </c>
      <c r="D6" s="1042" t="e">
        <f t="shared" si="0"/>
        <v>#REF!</v>
      </c>
      <c r="E6" s="1042" t="e">
        <f t="shared" si="0"/>
        <v>#REF!</v>
      </c>
      <c r="F6" s="1042" t="e">
        <f t="shared" si="0"/>
        <v>#REF!</v>
      </c>
      <c r="G6" s="1058" t="e">
        <f t="shared" si="0"/>
        <v>#REF!</v>
      </c>
      <c r="I6" s="666">
        <v>300</v>
      </c>
      <c r="J6" s="1066" t="e">
        <f>B6-[1]A2!$B$4</f>
        <v>#REF!</v>
      </c>
      <c r="K6" s="1066" t="e">
        <f>C6-[1]A2!$B$4</f>
        <v>#REF!</v>
      </c>
      <c r="L6" s="1066" t="e">
        <f>D6-[1]A2!$B$4</f>
        <v>#REF!</v>
      </c>
      <c r="M6" s="1066" t="e">
        <f>E6-[1]A2!$B$4</f>
        <v>#REF!</v>
      </c>
      <c r="N6" s="1066" t="e">
        <f>F6-[1]A2!$B$4</f>
        <v>#REF!</v>
      </c>
      <c r="O6" s="1066" t="e">
        <f>G6-[1]A2!$B$4</f>
        <v>#REF!</v>
      </c>
    </row>
    <row r="7" spans="1:16" ht="21.75" customHeight="1">
      <c r="A7" s="671" t="s">
        <v>301</v>
      </c>
      <c r="B7" s="1043" t="e">
        <f>#REF!/12*4</f>
        <v>#REF!</v>
      </c>
      <c r="C7" s="1043" t="e">
        <f>#REF!/12*4</f>
        <v>#REF!</v>
      </c>
      <c r="D7" s="1043" t="e">
        <f>#REF!/12*4</f>
        <v>#REF!</v>
      </c>
      <c r="E7" s="1043" t="e">
        <f>#REF!/12*4</f>
        <v>#REF!</v>
      </c>
      <c r="F7" s="1043" t="e">
        <f>#REF!/12*4</f>
        <v>#REF!</v>
      </c>
      <c r="G7" s="1043" t="e">
        <f>#REF!/12*4</f>
        <v>#REF!</v>
      </c>
      <c r="I7" s="671" t="s">
        <v>301</v>
      </c>
      <c r="J7" s="390" t="e">
        <f>B7-[1]A2!$B$4</f>
        <v>#REF!</v>
      </c>
      <c r="K7" s="390" t="e">
        <f>C7-[1]A2!$B$4</f>
        <v>#REF!</v>
      </c>
      <c r="L7" s="390" t="e">
        <f>D7-[1]A2!$B$4</f>
        <v>#REF!</v>
      </c>
      <c r="M7" s="390" t="e">
        <f>E7-[1]A2!$B$4</f>
        <v>#REF!</v>
      </c>
      <c r="N7" s="390" t="e">
        <f>F7-[1]A2!$B$4</f>
        <v>#REF!</v>
      </c>
      <c r="O7" s="390" t="e">
        <f>G7-[1]A2!$B$4</f>
        <v>#REF!</v>
      </c>
    </row>
    <row r="8" spans="1:16" ht="22.5" customHeight="1">
      <c r="A8" s="669" t="s">
        <v>302</v>
      </c>
      <c r="B8" s="1043" t="e">
        <f>#REF!/12*4</f>
        <v>#REF!</v>
      </c>
      <c r="C8" s="1043" t="e">
        <f>#REF!/12*4</f>
        <v>#REF!</v>
      </c>
      <c r="D8" s="1043" t="e">
        <f>#REF!/12*4</f>
        <v>#REF!</v>
      </c>
      <c r="E8" s="1043" t="e">
        <f>#REF!/12*4</f>
        <v>#REF!</v>
      </c>
      <c r="F8" s="1043" t="e">
        <f>#REF!/12*4</f>
        <v>#REF!</v>
      </c>
      <c r="G8" s="1043" t="e">
        <f>#REF!/12*4</f>
        <v>#REF!</v>
      </c>
      <c r="I8" s="669" t="s">
        <v>302</v>
      </c>
      <c r="J8" s="390" t="e">
        <f>B8-[1]A2!$B$4</f>
        <v>#REF!</v>
      </c>
      <c r="K8" s="390" t="e">
        <f>C8-[1]A2!$B$4</f>
        <v>#REF!</v>
      </c>
      <c r="L8" s="390" t="e">
        <f>D8-[1]A2!$B$4</f>
        <v>#REF!</v>
      </c>
      <c r="M8" s="390" t="e">
        <f>E8-[1]A2!$B$4</f>
        <v>#REF!</v>
      </c>
      <c r="N8" s="390" t="e">
        <f>F8-[1]A2!$B$4</f>
        <v>#REF!</v>
      </c>
      <c r="O8" s="390" t="e">
        <f>G8-[1]A2!$B$4</f>
        <v>#REF!</v>
      </c>
    </row>
    <row r="9" spans="1:16" ht="22.5" customHeight="1" thickBot="1">
      <c r="A9" s="666">
        <v>301</v>
      </c>
      <c r="B9" s="667" t="e">
        <f>SUM(B7:B8)</f>
        <v>#REF!</v>
      </c>
      <c r="C9" s="667" t="e">
        <f t="shared" ref="C9:G9" si="1">SUM(C7:C8)</f>
        <v>#REF!</v>
      </c>
      <c r="D9" s="667" t="e">
        <f t="shared" si="1"/>
        <v>#REF!</v>
      </c>
      <c r="E9" s="667" t="e">
        <f>SUM(E7:E8)</f>
        <v>#REF!</v>
      </c>
      <c r="F9" s="667" t="e">
        <f t="shared" si="1"/>
        <v>#REF!</v>
      </c>
      <c r="G9" s="1059" t="e">
        <f t="shared" si="1"/>
        <v>#REF!</v>
      </c>
      <c r="I9" s="666">
        <v>301</v>
      </c>
      <c r="J9" s="1066" t="e">
        <f>B9-[1]A2!$B$4</f>
        <v>#REF!</v>
      </c>
      <c r="K9" s="1066" t="e">
        <f>C9-[1]A2!$B$4</f>
        <v>#REF!</v>
      </c>
      <c r="L9" s="1066" t="e">
        <f>D9-[1]A2!$B$4</f>
        <v>#REF!</v>
      </c>
      <c r="M9" s="1066" t="e">
        <f>E9-[1]A2!$B$4</f>
        <v>#REF!</v>
      </c>
      <c r="N9" s="1066" t="e">
        <f>F9-[1]A2!$B$4</f>
        <v>#REF!</v>
      </c>
      <c r="O9" s="1066" t="e">
        <f>G9-[1]A2!$B$4</f>
        <v>#REF!</v>
      </c>
    </row>
    <row r="10" spans="1:16" ht="21.75" customHeight="1">
      <c r="A10" s="669" t="s">
        <v>303</v>
      </c>
      <c r="B10" s="391" t="e">
        <f>#REF!/12*4</f>
        <v>#REF!</v>
      </c>
      <c r="C10" s="391" t="e">
        <f>#REF!/12*4</f>
        <v>#REF!</v>
      </c>
      <c r="D10" s="391" t="e">
        <f>#REF!/12*4</f>
        <v>#REF!</v>
      </c>
      <c r="E10" s="391" t="e">
        <f>#REF!/12*4</f>
        <v>#REF!</v>
      </c>
      <c r="F10" s="391" t="e">
        <f>#REF!/12*4</f>
        <v>#REF!</v>
      </c>
      <c r="G10" s="391" t="e">
        <f>#REF!/12*4</f>
        <v>#REF!</v>
      </c>
      <c r="I10" s="669" t="s">
        <v>303</v>
      </c>
      <c r="J10" s="390" t="e">
        <f>B10-[1]A2!$B$4</f>
        <v>#REF!</v>
      </c>
      <c r="K10" s="390" t="e">
        <f>C10-[1]A2!$B$4</f>
        <v>#REF!</v>
      </c>
      <c r="L10" s="390" t="e">
        <f>D10-[1]A2!$B$4</f>
        <v>#REF!</v>
      </c>
      <c r="M10" s="390" t="e">
        <f>E10-[1]A2!$B$4</f>
        <v>#REF!</v>
      </c>
      <c r="N10" s="390" t="e">
        <f>F10-[1]A2!$B$4</f>
        <v>#REF!</v>
      </c>
      <c r="O10" s="390" t="e">
        <f>G10-[1]A2!$B$4</f>
        <v>#REF!</v>
      </c>
    </row>
    <row r="11" spans="1:16" ht="21.75" customHeight="1">
      <c r="A11" s="669" t="s">
        <v>304</v>
      </c>
      <c r="B11" s="391" t="e">
        <f>#REF!/12*4</f>
        <v>#REF!</v>
      </c>
      <c r="C11" s="391" t="e">
        <f>#REF!/12*4</f>
        <v>#REF!</v>
      </c>
      <c r="D11" s="391" t="e">
        <f>#REF!/12*4</f>
        <v>#REF!</v>
      </c>
      <c r="E11" s="391" t="e">
        <f>#REF!/12*4</f>
        <v>#REF!</v>
      </c>
      <c r="F11" s="391" t="e">
        <f>#REF!/12*4</f>
        <v>#REF!</v>
      </c>
      <c r="G11" s="391" t="e">
        <f>#REF!/12*4</f>
        <v>#REF!</v>
      </c>
      <c r="I11" s="669" t="s">
        <v>304</v>
      </c>
      <c r="J11" s="390" t="e">
        <f>B11-[1]A2!$B$4</f>
        <v>#REF!</v>
      </c>
      <c r="K11" s="390" t="e">
        <f>C11-[1]A2!$B$4</f>
        <v>#REF!</v>
      </c>
      <c r="L11" s="390" t="e">
        <f>D11-[1]A2!$B$4</f>
        <v>#REF!</v>
      </c>
      <c r="M11" s="390" t="e">
        <f>E11-[1]A2!$B$4</f>
        <v>#REF!</v>
      </c>
      <c r="N11" s="390" t="e">
        <f>F11-[1]A2!$B$4</f>
        <v>#REF!</v>
      </c>
      <c r="O11" s="390" t="e">
        <f>G11-[1]A2!$B$4</f>
        <v>#REF!</v>
      </c>
    </row>
    <row r="12" spans="1:16" ht="21.75" customHeight="1" thickBot="1">
      <c r="A12" s="666">
        <v>302</v>
      </c>
      <c r="B12" s="667" t="e">
        <f>SUM(B10:B11)</f>
        <v>#REF!</v>
      </c>
      <c r="C12" s="667" t="e">
        <f t="shared" ref="C12:G12" si="2">SUM(C10:C11)</f>
        <v>#REF!</v>
      </c>
      <c r="D12" s="667" t="e">
        <f t="shared" si="2"/>
        <v>#REF!</v>
      </c>
      <c r="E12" s="667" t="e">
        <f t="shared" si="2"/>
        <v>#REF!</v>
      </c>
      <c r="F12" s="667" t="e">
        <f t="shared" si="2"/>
        <v>#REF!</v>
      </c>
      <c r="G12" s="1059" t="e">
        <f t="shared" si="2"/>
        <v>#REF!</v>
      </c>
      <c r="I12" s="666">
        <v>302</v>
      </c>
      <c r="J12" s="1066" t="e">
        <f>B12-[1]A2!$B$4</f>
        <v>#REF!</v>
      </c>
      <c r="K12" s="1066" t="e">
        <f>C12-[1]A2!$B$4</f>
        <v>#REF!</v>
      </c>
      <c r="L12" s="1066" t="e">
        <f>D12-[1]A2!$B$4</f>
        <v>#REF!</v>
      </c>
      <c r="M12" s="1066" t="e">
        <f>E12-[1]A2!$B$4</f>
        <v>#REF!</v>
      </c>
      <c r="N12" s="1066" t="e">
        <f>F12-[1]A2!$B$4</f>
        <v>#REF!</v>
      </c>
      <c r="O12" s="1066" t="e">
        <f>G12-[1]A2!$B$4</f>
        <v>#REF!</v>
      </c>
    </row>
    <row r="13" spans="1:16" ht="21.75" customHeight="1">
      <c r="A13" s="669" t="s">
        <v>305</v>
      </c>
      <c r="B13" s="392" t="e">
        <f>#REF!/12*4</f>
        <v>#REF!</v>
      </c>
      <c r="C13" s="392" t="e">
        <f>#REF!/12*4</f>
        <v>#REF!</v>
      </c>
      <c r="D13" s="392" t="e">
        <f>#REF!/12*4</f>
        <v>#REF!</v>
      </c>
      <c r="E13" s="392" t="e">
        <f>#REF!/12*4</f>
        <v>#REF!</v>
      </c>
      <c r="F13" s="392" t="e">
        <f>#REF!/12*4</f>
        <v>#REF!</v>
      </c>
      <c r="G13" s="392" t="e">
        <f>#REF!/12*4</f>
        <v>#REF!</v>
      </c>
      <c r="I13" s="669" t="s">
        <v>305</v>
      </c>
      <c r="J13" s="390" t="e">
        <f>B13-[1]A2!$B$4</f>
        <v>#REF!</v>
      </c>
      <c r="K13" s="390" t="e">
        <f>C13-[1]A2!$B$4</f>
        <v>#REF!</v>
      </c>
      <c r="L13" s="390" t="e">
        <f>D13-[1]A2!$B$4</f>
        <v>#REF!</v>
      </c>
      <c r="M13" s="390" t="e">
        <f>E13-[1]A2!$B$4</f>
        <v>#REF!</v>
      </c>
      <c r="N13" s="390" t="e">
        <f>F13-[1]A2!$B$4</f>
        <v>#REF!</v>
      </c>
      <c r="O13" s="390" t="e">
        <f>G13-[1]A2!$B$4</f>
        <v>#REF!</v>
      </c>
    </row>
    <row r="14" spans="1:16" ht="21.75" customHeight="1" thickBot="1">
      <c r="A14" s="666">
        <v>303</v>
      </c>
      <c r="B14" s="667" t="e">
        <f>SUM(B13)</f>
        <v>#REF!</v>
      </c>
      <c r="C14" s="667" t="e">
        <f t="shared" ref="C14:G14" si="3">SUM(C13)</f>
        <v>#REF!</v>
      </c>
      <c r="D14" s="667" t="e">
        <f t="shared" si="3"/>
        <v>#REF!</v>
      </c>
      <c r="E14" s="667" t="e">
        <f t="shared" si="3"/>
        <v>#REF!</v>
      </c>
      <c r="F14" s="667" t="e">
        <f t="shared" si="3"/>
        <v>#REF!</v>
      </c>
      <c r="G14" s="1059" t="e">
        <f t="shared" si="3"/>
        <v>#REF!</v>
      </c>
      <c r="I14" s="666">
        <v>303</v>
      </c>
      <c r="J14" s="1066" t="e">
        <f>B14-[1]A2!$B$4</f>
        <v>#REF!</v>
      </c>
      <c r="K14" s="1066" t="e">
        <f>C14-[1]A2!$B$4</f>
        <v>#REF!</v>
      </c>
      <c r="L14" s="1066" t="e">
        <f>D14-[1]A2!$B$4</f>
        <v>#REF!</v>
      </c>
      <c r="M14" s="1066" t="e">
        <f>E14-[1]A2!$B$4</f>
        <v>#REF!</v>
      </c>
      <c r="N14" s="1066" t="e">
        <f>F14-[1]A2!$B$4</f>
        <v>#REF!</v>
      </c>
      <c r="O14" s="1066" t="e">
        <f>G14-[1]A2!$B$4</f>
        <v>#REF!</v>
      </c>
    </row>
    <row r="15" spans="1:16" ht="21.75" customHeight="1">
      <c r="A15" s="672" t="s">
        <v>306</v>
      </c>
      <c r="B15" s="391" t="e">
        <f>#REF!/12*4</f>
        <v>#REF!</v>
      </c>
      <c r="C15" s="391" t="e">
        <f>#REF!/12*4</f>
        <v>#REF!</v>
      </c>
      <c r="D15" s="391" t="e">
        <f>#REF!/12*4</f>
        <v>#REF!</v>
      </c>
      <c r="E15" s="391" t="e">
        <f>#REF!/12*4</f>
        <v>#REF!</v>
      </c>
      <c r="F15" s="391" t="e">
        <f>#REF!/12*4</f>
        <v>#REF!</v>
      </c>
      <c r="G15" s="391" t="e">
        <f>#REF!/12*4</f>
        <v>#REF!</v>
      </c>
      <c r="I15" s="672" t="s">
        <v>306</v>
      </c>
      <c r="J15" s="390" t="e">
        <f>B15-[1]A2!$B$4</f>
        <v>#REF!</v>
      </c>
      <c r="K15" s="390" t="e">
        <f>C15-[1]A2!$B$4</f>
        <v>#REF!</v>
      </c>
      <c r="L15" s="390" t="e">
        <f>D15-[1]A2!$B$4</f>
        <v>#REF!</v>
      </c>
      <c r="M15" s="390" t="e">
        <f>E15-[1]A2!$B$4</f>
        <v>#REF!</v>
      </c>
      <c r="N15" s="390" t="e">
        <f>F15-[1]A2!$B$4</f>
        <v>#REF!</v>
      </c>
      <c r="O15" s="390" t="e">
        <f>G15-[1]A2!$B$4</f>
        <v>#REF!</v>
      </c>
    </row>
    <row r="16" spans="1:16" ht="21.75" customHeight="1">
      <c r="A16" s="672" t="s">
        <v>307</v>
      </c>
      <c r="B16" s="391" t="e">
        <f>#REF!/12*4</f>
        <v>#REF!</v>
      </c>
      <c r="C16" s="391" t="e">
        <f>#REF!/12*4</f>
        <v>#REF!</v>
      </c>
      <c r="D16" s="391" t="e">
        <f>#REF!/12*4</f>
        <v>#REF!</v>
      </c>
      <c r="E16" s="391" t="e">
        <f>#REF!/12*4</f>
        <v>#REF!</v>
      </c>
      <c r="F16" s="391" t="e">
        <f>#REF!/12*4</f>
        <v>#REF!</v>
      </c>
      <c r="G16" s="391" t="e">
        <f>#REF!/12*4</f>
        <v>#REF!</v>
      </c>
      <c r="I16" s="672" t="s">
        <v>307</v>
      </c>
      <c r="J16" s="390" t="e">
        <f>B16-[1]A2!$B$4</f>
        <v>#REF!</v>
      </c>
      <c r="K16" s="390" t="e">
        <f>C16-[1]A2!$B$4</f>
        <v>#REF!</v>
      </c>
      <c r="L16" s="390" t="e">
        <f>D16-[1]A2!$B$4</f>
        <v>#REF!</v>
      </c>
      <c r="M16" s="390" t="e">
        <f>E16-[1]A2!$B$4</f>
        <v>#REF!</v>
      </c>
      <c r="N16" s="390" t="e">
        <f>F16-[1]A2!$B$4</f>
        <v>#REF!</v>
      </c>
      <c r="O16" s="390" t="e">
        <f>G16-[1]A2!$B$4</f>
        <v>#REF!</v>
      </c>
    </row>
    <row r="17" spans="1:15" ht="21.75" customHeight="1">
      <c r="A17" s="672" t="s">
        <v>308</v>
      </c>
      <c r="B17" s="391" t="e">
        <f>#REF!/12*4</f>
        <v>#REF!</v>
      </c>
      <c r="C17" s="391" t="e">
        <f>#REF!/12*4</f>
        <v>#REF!</v>
      </c>
      <c r="D17" s="391" t="e">
        <f>#REF!/12*4</f>
        <v>#REF!</v>
      </c>
      <c r="E17" s="391" t="e">
        <f>#REF!/12*4</f>
        <v>#REF!</v>
      </c>
      <c r="F17" s="391" t="e">
        <f>#REF!/12*4</f>
        <v>#REF!</v>
      </c>
      <c r="G17" s="391" t="e">
        <f>#REF!/12*4</f>
        <v>#REF!</v>
      </c>
      <c r="I17" s="672" t="s">
        <v>308</v>
      </c>
      <c r="J17" s="390" t="e">
        <f>B17-[1]A2!$B$4</f>
        <v>#REF!</v>
      </c>
      <c r="K17" s="390" t="e">
        <f>C17-[1]A2!$B$4</f>
        <v>#REF!</v>
      </c>
      <c r="L17" s="390" t="e">
        <f>D17-[1]A2!$B$4</f>
        <v>#REF!</v>
      </c>
      <c r="M17" s="390" t="e">
        <f>E17-[1]A2!$B$4</f>
        <v>#REF!</v>
      </c>
      <c r="N17" s="390" t="e">
        <f>F17-[1]A2!$B$4</f>
        <v>#REF!</v>
      </c>
      <c r="O17" s="390" t="e">
        <f>G17-[1]A2!$B$4</f>
        <v>#REF!</v>
      </c>
    </row>
    <row r="18" spans="1:15" ht="21.75" customHeight="1">
      <c r="A18" s="672" t="s">
        <v>309</v>
      </c>
      <c r="B18" s="391" t="e">
        <f>#REF!/12*4</f>
        <v>#REF!</v>
      </c>
      <c r="C18" s="391" t="e">
        <f>#REF!/12*4</f>
        <v>#REF!</v>
      </c>
      <c r="D18" s="391" t="e">
        <f>#REF!/12*4</f>
        <v>#REF!</v>
      </c>
      <c r="E18" s="391" t="e">
        <f>#REF!/12*4</f>
        <v>#REF!</v>
      </c>
      <c r="F18" s="391" t="e">
        <f>#REF!/12*4</f>
        <v>#REF!</v>
      </c>
      <c r="G18" s="391" t="e">
        <f>#REF!/12*4</f>
        <v>#REF!</v>
      </c>
      <c r="I18" s="672" t="s">
        <v>309</v>
      </c>
      <c r="J18" s="390" t="e">
        <f>B18-[1]A2!$B$4</f>
        <v>#REF!</v>
      </c>
      <c r="K18" s="390" t="e">
        <f>C18-[1]A2!$B$4</f>
        <v>#REF!</v>
      </c>
      <c r="L18" s="390" t="e">
        <f>D18-[1]A2!$B$4</f>
        <v>#REF!</v>
      </c>
      <c r="M18" s="390" t="e">
        <f>E18-[1]A2!$B$4</f>
        <v>#REF!</v>
      </c>
      <c r="N18" s="390" t="e">
        <f>F18-[1]A2!$B$4</f>
        <v>#REF!</v>
      </c>
      <c r="O18" s="390" t="e">
        <f>G18-[1]A2!$B$4</f>
        <v>#REF!</v>
      </c>
    </row>
    <row r="19" spans="1:15" ht="21.75" customHeight="1">
      <c r="A19" s="672" t="s">
        <v>310</v>
      </c>
      <c r="B19" s="391" t="e">
        <f>#REF!/12*4</f>
        <v>#REF!</v>
      </c>
      <c r="C19" s="391" t="e">
        <f>#REF!/12*4</f>
        <v>#REF!</v>
      </c>
      <c r="D19" s="391" t="e">
        <f>#REF!/12*4</f>
        <v>#REF!</v>
      </c>
      <c r="E19" s="391" t="e">
        <f>#REF!/12*4</f>
        <v>#REF!</v>
      </c>
      <c r="F19" s="391" t="e">
        <f>#REF!/12*4</f>
        <v>#REF!</v>
      </c>
      <c r="G19" s="391" t="e">
        <f>#REF!/12*4</f>
        <v>#REF!</v>
      </c>
      <c r="I19" s="672" t="s">
        <v>310</v>
      </c>
      <c r="J19" s="390" t="e">
        <f>B19-[1]A2!$B$4</f>
        <v>#REF!</v>
      </c>
      <c r="K19" s="390" t="e">
        <f>C19-[1]A2!$B$4</f>
        <v>#REF!</v>
      </c>
      <c r="L19" s="390" t="e">
        <f>D19-[1]A2!$B$4</f>
        <v>#REF!</v>
      </c>
      <c r="M19" s="390" t="e">
        <f>E19-[1]A2!$B$4</f>
        <v>#REF!</v>
      </c>
      <c r="N19" s="390" t="e">
        <f>F19-[1]A2!$B$4</f>
        <v>#REF!</v>
      </c>
      <c r="O19" s="390" t="e">
        <f>G19-[1]A2!$B$4</f>
        <v>#REF!</v>
      </c>
    </row>
    <row r="20" spans="1:15" ht="21.75" customHeight="1">
      <c r="A20" s="672" t="s">
        <v>311</v>
      </c>
      <c r="B20" s="391" t="e">
        <f>#REF!/12*4</f>
        <v>#REF!</v>
      </c>
      <c r="C20" s="391" t="e">
        <f>#REF!/12*4</f>
        <v>#REF!</v>
      </c>
      <c r="D20" s="391" t="e">
        <f>#REF!/12*4</f>
        <v>#REF!</v>
      </c>
      <c r="E20" s="391" t="e">
        <f>#REF!/12*4</f>
        <v>#REF!</v>
      </c>
      <c r="F20" s="391" t="e">
        <f>#REF!/12*4</f>
        <v>#REF!</v>
      </c>
      <c r="G20" s="391" t="e">
        <f>#REF!/12*4</f>
        <v>#REF!</v>
      </c>
      <c r="I20" s="672" t="s">
        <v>311</v>
      </c>
      <c r="J20" s="390" t="e">
        <f>B20-[1]A2!$B$4</f>
        <v>#REF!</v>
      </c>
      <c r="K20" s="390" t="e">
        <f>C20-[1]A2!$B$4</f>
        <v>#REF!</v>
      </c>
      <c r="L20" s="390" t="e">
        <f>D20-[1]A2!$B$4</f>
        <v>#REF!</v>
      </c>
      <c r="M20" s="390" t="e">
        <f>E20-[1]A2!$B$4</f>
        <v>#REF!</v>
      </c>
      <c r="N20" s="390" t="e">
        <f>F20-[1]A2!$B$4</f>
        <v>#REF!</v>
      </c>
      <c r="O20" s="390" t="e">
        <f>G20-[1]A2!$B$4</f>
        <v>#REF!</v>
      </c>
    </row>
    <row r="21" spans="1:15" ht="21.75" customHeight="1" thickBot="1">
      <c r="A21" s="666">
        <v>304</v>
      </c>
      <c r="B21" s="667" t="e">
        <f>SUM(B15:B20)</f>
        <v>#REF!</v>
      </c>
      <c r="C21" s="667" t="e">
        <f t="shared" ref="C21:G21" si="4">SUM(C15:C20)</f>
        <v>#REF!</v>
      </c>
      <c r="D21" s="667" t="e">
        <f t="shared" si="4"/>
        <v>#REF!</v>
      </c>
      <c r="E21" s="667" t="e">
        <f t="shared" si="4"/>
        <v>#REF!</v>
      </c>
      <c r="F21" s="667" t="e">
        <f t="shared" si="4"/>
        <v>#REF!</v>
      </c>
      <c r="G21" s="1059" t="e">
        <f t="shared" si="4"/>
        <v>#REF!</v>
      </c>
      <c r="H21" s="320"/>
      <c r="I21" s="666">
        <v>304</v>
      </c>
      <c r="J21" s="1066" t="e">
        <f>B21-[1]A2!$B$4</f>
        <v>#REF!</v>
      </c>
      <c r="K21" s="1066" t="e">
        <f>C21-[1]A2!$B$4</f>
        <v>#REF!</v>
      </c>
      <c r="L21" s="1066" t="e">
        <f>D21-[1]A2!$B$4</f>
        <v>#REF!</v>
      </c>
      <c r="M21" s="1066" t="e">
        <f>E21-[1]A2!$B$4</f>
        <v>#REF!</v>
      </c>
      <c r="N21" s="1066" t="e">
        <f>F21-[1]A2!$B$4</f>
        <v>#REF!</v>
      </c>
      <c r="O21" s="1066" t="e">
        <f>G21-[1]A2!$B$4</f>
        <v>#REF!</v>
      </c>
    </row>
    <row r="22" spans="1:15" ht="21.75" customHeight="1">
      <c r="A22" s="672" t="s">
        <v>312</v>
      </c>
      <c r="B22" s="391" t="e">
        <f>#REF!/12*4</f>
        <v>#REF!</v>
      </c>
      <c r="C22" s="391" t="e">
        <f>#REF!/12*4</f>
        <v>#REF!</v>
      </c>
      <c r="D22" s="391" t="e">
        <f>#REF!/12*4</f>
        <v>#REF!</v>
      </c>
      <c r="E22" s="391" t="e">
        <f>#REF!/12*4</f>
        <v>#REF!</v>
      </c>
      <c r="F22" s="391" t="e">
        <f>#REF!/12*4</f>
        <v>#REF!</v>
      </c>
      <c r="G22" s="391" t="e">
        <f>#REF!/12*4</f>
        <v>#REF!</v>
      </c>
      <c r="I22" s="672" t="s">
        <v>312</v>
      </c>
      <c r="J22" s="390" t="e">
        <f>B22-[1]A2!$B$4</f>
        <v>#REF!</v>
      </c>
      <c r="K22" s="390" t="e">
        <f>C22-[1]A2!$B$4</f>
        <v>#REF!</v>
      </c>
      <c r="L22" s="390" t="e">
        <f>D22-[1]A2!$B$4</f>
        <v>#REF!</v>
      </c>
      <c r="M22" s="390" t="e">
        <f>E22-[1]A2!$B$4</f>
        <v>#REF!</v>
      </c>
      <c r="N22" s="390" t="e">
        <f>F22-[1]A2!$B$4</f>
        <v>#REF!</v>
      </c>
      <c r="O22" s="390" t="e">
        <f>G22-[1]A2!$B$4</f>
        <v>#REF!</v>
      </c>
    </row>
    <row r="23" spans="1:15" ht="21.75" customHeight="1">
      <c r="A23" s="672" t="s">
        <v>313</v>
      </c>
      <c r="B23" s="391" t="e">
        <f>#REF!/12*4</f>
        <v>#REF!</v>
      </c>
      <c r="C23" s="391" t="e">
        <f>#REF!/12*4</f>
        <v>#REF!</v>
      </c>
      <c r="D23" s="391" t="e">
        <f>#REF!/12*4</f>
        <v>#REF!</v>
      </c>
      <c r="E23" s="391" t="e">
        <f>#REF!/12*4</f>
        <v>#REF!</v>
      </c>
      <c r="F23" s="391" t="e">
        <f>#REF!/12*4</f>
        <v>#REF!</v>
      </c>
      <c r="G23" s="391" t="e">
        <f>#REF!/12*4</f>
        <v>#REF!</v>
      </c>
      <c r="I23" s="672" t="s">
        <v>313</v>
      </c>
      <c r="J23" s="390" t="e">
        <f>B23-[1]A2!$B$4</f>
        <v>#REF!</v>
      </c>
      <c r="K23" s="390" t="e">
        <f>C23-[1]A2!$B$4</f>
        <v>#REF!</v>
      </c>
      <c r="L23" s="390" t="e">
        <f>D23-[1]A2!$B$4</f>
        <v>#REF!</v>
      </c>
      <c r="M23" s="390" t="e">
        <f>E23-[1]A2!$B$4</f>
        <v>#REF!</v>
      </c>
      <c r="N23" s="390" t="e">
        <f>F23-[1]A2!$B$4</f>
        <v>#REF!</v>
      </c>
      <c r="O23" s="390" t="e">
        <f>G23-[1]A2!$B$4</f>
        <v>#REF!</v>
      </c>
    </row>
    <row r="24" spans="1:15" ht="21.75" customHeight="1">
      <c r="A24" s="672" t="s">
        <v>314</v>
      </c>
      <c r="B24" s="391" t="e">
        <f>#REF!/12*4</f>
        <v>#REF!</v>
      </c>
      <c r="C24" s="391" t="e">
        <f>#REF!/12*4</f>
        <v>#REF!</v>
      </c>
      <c r="D24" s="391" t="e">
        <f>#REF!/12*4</f>
        <v>#REF!</v>
      </c>
      <c r="E24" s="391" t="e">
        <f>#REF!/12*4</f>
        <v>#REF!</v>
      </c>
      <c r="F24" s="391" t="e">
        <f>#REF!/12*4</f>
        <v>#REF!</v>
      </c>
      <c r="G24" s="391" t="e">
        <f>#REF!/12*4</f>
        <v>#REF!</v>
      </c>
      <c r="I24" s="672" t="s">
        <v>314</v>
      </c>
      <c r="J24" s="390" t="e">
        <f>B24-[1]A2!$B$4</f>
        <v>#REF!</v>
      </c>
      <c r="K24" s="390" t="e">
        <f>C24-[1]A2!$B$4</f>
        <v>#REF!</v>
      </c>
      <c r="L24" s="390" t="e">
        <f>D24-[1]A2!$B$4</f>
        <v>#REF!</v>
      </c>
      <c r="M24" s="390" t="e">
        <f>E24-[1]A2!$B$4</f>
        <v>#REF!</v>
      </c>
      <c r="N24" s="390" t="e">
        <f>F24-[1]A2!$B$4</f>
        <v>#REF!</v>
      </c>
      <c r="O24" s="390" t="e">
        <f>G24-[1]A2!$B$4</f>
        <v>#REF!</v>
      </c>
    </row>
    <row r="25" spans="1:15" ht="21.75" customHeight="1">
      <c r="A25" s="672" t="s">
        <v>315</v>
      </c>
      <c r="B25" s="391" t="e">
        <f>#REF!/12*4</f>
        <v>#REF!</v>
      </c>
      <c r="C25" s="391" t="e">
        <f>#REF!/12*4</f>
        <v>#REF!</v>
      </c>
      <c r="D25" s="391" t="e">
        <f>#REF!/12*4</f>
        <v>#REF!</v>
      </c>
      <c r="E25" s="391" t="e">
        <f>#REF!/12*4</f>
        <v>#REF!</v>
      </c>
      <c r="F25" s="391" t="e">
        <f>#REF!/12*4</f>
        <v>#REF!</v>
      </c>
      <c r="G25" s="391" t="e">
        <f>#REF!/12*4</f>
        <v>#REF!</v>
      </c>
      <c r="I25" s="672" t="s">
        <v>315</v>
      </c>
      <c r="J25" s="390" t="e">
        <f>B25-[1]A2!$B$4</f>
        <v>#REF!</v>
      </c>
      <c r="K25" s="390" t="e">
        <f>C25-[1]A2!$B$4</f>
        <v>#REF!</v>
      </c>
      <c r="L25" s="390" t="e">
        <f>D25-[1]A2!$B$4</f>
        <v>#REF!</v>
      </c>
      <c r="M25" s="390" t="e">
        <f>E25-[1]A2!$B$4</f>
        <v>#REF!</v>
      </c>
      <c r="N25" s="390" t="e">
        <f>F25-[1]A2!$B$4</f>
        <v>#REF!</v>
      </c>
      <c r="O25" s="390" t="e">
        <f>G25-[1]A2!$B$4</f>
        <v>#REF!</v>
      </c>
    </row>
    <row r="26" spans="1:15" ht="21.75" customHeight="1">
      <c r="A26" s="672" t="s">
        <v>316</v>
      </c>
      <c r="B26" s="391" t="e">
        <f>#REF!/12*4</f>
        <v>#REF!</v>
      </c>
      <c r="C26" s="391" t="e">
        <f>#REF!/12*4</f>
        <v>#REF!</v>
      </c>
      <c r="D26" s="391" t="e">
        <f>#REF!/12*4</f>
        <v>#REF!</v>
      </c>
      <c r="E26" s="391" t="e">
        <f>#REF!/12*4</f>
        <v>#REF!</v>
      </c>
      <c r="F26" s="391" t="e">
        <f>#REF!/12*4</f>
        <v>#REF!</v>
      </c>
      <c r="G26" s="391" t="e">
        <f>#REF!/12*4</f>
        <v>#REF!</v>
      </c>
      <c r="I26" s="672" t="s">
        <v>316</v>
      </c>
      <c r="J26" s="390" t="e">
        <f>B26-[1]A2!$B$4</f>
        <v>#REF!</v>
      </c>
      <c r="K26" s="390" t="e">
        <f>C26-[1]A2!$B$4</f>
        <v>#REF!</v>
      </c>
      <c r="L26" s="390" t="e">
        <f>D26-[1]A2!$B$4</f>
        <v>#REF!</v>
      </c>
      <c r="M26" s="390" t="e">
        <f>E26-[1]A2!$B$4</f>
        <v>#REF!</v>
      </c>
      <c r="N26" s="390" t="e">
        <f>F26-[1]A2!$B$4</f>
        <v>#REF!</v>
      </c>
      <c r="O26" s="390" t="e">
        <f>G26-[1]A2!$B$4</f>
        <v>#REF!</v>
      </c>
    </row>
    <row r="27" spans="1:15" ht="21.75" customHeight="1" thickBot="1">
      <c r="A27" s="666">
        <v>305</v>
      </c>
      <c r="B27" s="667" t="e">
        <f>SUM(B22:B26)</f>
        <v>#REF!</v>
      </c>
      <c r="C27" s="667" t="e">
        <f t="shared" ref="C27:G27" si="5">SUM(C22:C26)</f>
        <v>#REF!</v>
      </c>
      <c r="D27" s="667" t="e">
        <f t="shared" si="5"/>
        <v>#REF!</v>
      </c>
      <c r="E27" s="667" t="e">
        <f t="shared" si="5"/>
        <v>#REF!</v>
      </c>
      <c r="F27" s="667" t="e">
        <f t="shared" si="5"/>
        <v>#REF!</v>
      </c>
      <c r="G27" s="1059" t="e">
        <f t="shared" si="5"/>
        <v>#REF!</v>
      </c>
      <c r="H27" s="320"/>
      <c r="I27" s="666">
        <v>305</v>
      </c>
      <c r="J27" s="1066" t="e">
        <f>B27-[1]A2!$B$4</f>
        <v>#REF!</v>
      </c>
      <c r="K27" s="1066" t="e">
        <f>C27-[1]A2!$B$4</f>
        <v>#REF!</v>
      </c>
      <c r="L27" s="1066" t="e">
        <f>D27-[1]A2!$B$4</f>
        <v>#REF!</v>
      </c>
      <c r="M27" s="1066" t="e">
        <f>E27-[1]A2!$B$4</f>
        <v>#REF!</v>
      </c>
      <c r="N27" s="1066" t="e">
        <f>F27-[1]A2!$B$4</f>
        <v>#REF!</v>
      </c>
      <c r="O27" s="1066" t="e">
        <f>G27-[1]A2!$B$4</f>
        <v>#REF!</v>
      </c>
    </row>
    <row r="28" spans="1:15" ht="21.75" customHeight="1">
      <c r="A28" s="672" t="s">
        <v>317</v>
      </c>
      <c r="B28" s="391" t="e">
        <f>#REF!/12*4</f>
        <v>#REF!</v>
      </c>
      <c r="C28" s="391" t="e">
        <f>#REF!/12*4</f>
        <v>#REF!</v>
      </c>
      <c r="D28" s="391" t="e">
        <f>#REF!/12*4</f>
        <v>#REF!</v>
      </c>
      <c r="E28" s="391" t="e">
        <f>#REF!/12*4</f>
        <v>#REF!</v>
      </c>
      <c r="F28" s="391" t="e">
        <f>#REF!/12*4</f>
        <v>#REF!</v>
      </c>
      <c r="G28" s="391" t="e">
        <f>#REF!/12*4</f>
        <v>#REF!</v>
      </c>
      <c r="I28" s="672" t="s">
        <v>317</v>
      </c>
      <c r="J28" s="390" t="e">
        <f>B28-[1]A2!$B$4</f>
        <v>#REF!</v>
      </c>
      <c r="K28" s="390" t="e">
        <f>C28-[1]A2!$B$4</f>
        <v>#REF!</v>
      </c>
      <c r="L28" s="390" t="e">
        <f>D28-[1]A2!$B$4</f>
        <v>#REF!</v>
      </c>
      <c r="M28" s="390" t="e">
        <f>E28-[1]A2!$B$4</f>
        <v>#REF!</v>
      </c>
      <c r="N28" s="390" t="e">
        <f>F28-[1]A2!$B$4</f>
        <v>#REF!</v>
      </c>
      <c r="O28" s="390" t="e">
        <f>G28-[1]A2!$B$4</f>
        <v>#REF!</v>
      </c>
    </row>
    <row r="29" spans="1:15" ht="21.75" customHeight="1">
      <c r="A29" s="672" t="s">
        <v>318</v>
      </c>
      <c r="B29" s="391" t="e">
        <f>#REF!/12*4</f>
        <v>#REF!</v>
      </c>
      <c r="C29" s="391" t="e">
        <f>#REF!/12*4</f>
        <v>#REF!</v>
      </c>
      <c r="D29" s="391" t="e">
        <f>#REF!/12*4</f>
        <v>#REF!</v>
      </c>
      <c r="E29" s="391" t="e">
        <f>#REF!/12*4</f>
        <v>#REF!</v>
      </c>
      <c r="F29" s="391" t="e">
        <f>#REF!/12*4</f>
        <v>#REF!</v>
      </c>
      <c r="G29" s="391" t="e">
        <f>#REF!/12*4</f>
        <v>#REF!</v>
      </c>
      <c r="I29" s="672" t="s">
        <v>318</v>
      </c>
      <c r="J29" s="390" t="e">
        <f>B29-[1]A2!$B$4</f>
        <v>#REF!</v>
      </c>
      <c r="K29" s="390" t="e">
        <f>C29-[1]A2!$B$4</f>
        <v>#REF!</v>
      </c>
      <c r="L29" s="390" t="e">
        <f>D29-[1]A2!$B$4</f>
        <v>#REF!</v>
      </c>
      <c r="M29" s="390" t="e">
        <f>E29-[1]A2!$B$4</f>
        <v>#REF!</v>
      </c>
      <c r="N29" s="390" t="e">
        <f>F29-[1]A2!$B$4</f>
        <v>#REF!</v>
      </c>
      <c r="O29" s="390" t="e">
        <f>G29-[1]A2!$B$4</f>
        <v>#REF!</v>
      </c>
    </row>
    <row r="30" spans="1:15" ht="21.75" customHeight="1" thickBot="1">
      <c r="A30" s="666">
        <v>306</v>
      </c>
      <c r="B30" s="667" t="e">
        <f>SUM(B28:B29)</f>
        <v>#REF!</v>
      </c>
      <c r="C30" s="667" t="e">
        <f t="shared" ref="C30:G30" si="6">SUM(C28:C29)</f>
        <v>#REF!</v>
      </c>
      <c r="D30" s="667" t="e">
        <f t="shared" si="6"/>
        <v>#REF!</v>
      </c>
      <c r="E30" s="667" t="e">
        <f t="shared" si="6"/>
        <v>#REF!</v>
      </c>
      <c r="F30" s="667" t="e">
        <f t="shared" si="6"/>
        <v>#REF!</v>
      </c>
      <c r="G30" s="1059" t="e">
        <f t="shared" si="6"/>
        <v>#REF!</v>
      </c>
      <c r="H30" s="320"/>
      <c r="I30" s="666">
        <v>306</v>
      </c>
      <c r="J30" s="1066" t="e">
        <f>B30-[1]A2!$B$4</f>
        <v>#REF!</v>
      </c>
      <c r="K30" s="1066" t="e">
        <f>C30-[1]A2!$B$4</f>
        <v>#REF!</v>
      </c>
      <c r="L30" s="1066" t="e">
        <f>D30-[1]A2!$B$4</f>
        <v>#REF!</v>
      </c>
      <c r="M30" s="1066" t="e">
        <f>E30-[1]A2!$B$4</f>
        <v>#REF!</v>
      </c>
      <c r="N30" s="1066" t="e">
        <f>F30-[1]A2!$B$4</f>
        <v>#REF!</v>
      </c>
      <c r="O30" s="1066" t="e">
        <f>G30-[1]A2!$B$4</f>
        <v>#REF!</v>
      </c>
    </row>
    <row r="31" spans="1:15" ht="21.75" customHeight="1">
      <c r="A31" s="672" t="s">
        <v>319</v>
      </c>
      <c r="B31" s="391" t="e">
        <f>#REF!/12*4</f>
        <v>#REF!</v>
      </c>
      <c r="C31" s="391" t="e">
        <f>#REF!/12*4</f>
        <v>#REF!</v>
      </c>
      <c r="D31" s="391" t="e">
        <f>#REF!/12*4</f>
        <v>#REF!</v>
      </c>
      <c r="E31" s="391" t="e">
        <f>#REF!/12*4</f>
        <v>#REF!</v>
      </c>
      <c r="F31" s="391" t="e">
        <f>#REF!/12*4</f>
        <v>#REF!</v>
      </c>
      <c r="G31" s="391" t="e">
        <f>#REF!/12*4</f>
        <v>#REF!</v>
      </c>
      <c r="I31" s="672" t="s">
        <v>319</v>
      </c>
      <c r="J31" s="390" t="e">
        <f>B31-[1]A2!$B$4</f>
        <v>#REF!</v>
      </c>
      <c r="K31" s="390" t="e">
        <f>C31-[1]A2!$B$4</f>
        <v>#REF!</v>
      </c>
      <c r="L31" s="390" t="e">
        <f>D31-[1]A2!$B$4</f>
        <v>#REF!</v>
      </c>
      <c r="M31" s="390" t="e">
        <f>E31-[1]A2!$B$4</f>
        <v>#REF!</v>
      </c>
      <c r="N31" s="390" t="e">
        <f>F31-[1]A2!$B$4</f>
        <v>#REF!</v>
      </c>
      <c r="O31" s="390" t="e">
        <f>G31-[1]A2!$B$4</f>
        <v>#REF!</v>
      </c>
    </row>
    <row r="32" spans="1:15" ht="21.75" customHeight="1">
      <c r="A32" s="672" t="s">
        <v>320</v>
      </c>
      <c r="B32" s="391" t="e">
        <f>#REF!/12*4</f>
        <v>#REF!</v>
      </c>
      <c r="C32" s="391" t="e">
        <f>#REF!/12*4</f>
        <v>#REF!</v>
      </c>
      <c r="D32" s="391" t="e">
        <f>#REF!/12*4</f>
        <v>#REF!</v>
      </c>
      <c r="E32" s="391" t="e">
        <f>#REF!/12*4</f>
        <v>#REF!</v>
      </c>
      <c r="F32" s="391" t="e">
        <f>#REF!/12*4</f>
        <v>#REF!</v>
      </c>
      <c r="G32" s="391" t="e">
        <f>#REF!/12*4</f>
        <v>#REF!</v>
      </c>
      <c r="I32" s="672" t="s">
        <v>320</v>
      </c>
      <c r="J32" s="390" t="e">
        <f>B32-[1]A2!$B$4</f>
        <v>#REF!</v>
      </c>
      <c r="K32" s="390" t="e">
        <f>C32-[1]A2!$B$4</f>
        <v>#REF!</v>
      </c>
      <c r="L32" s="390" t="e">
        <f>D32-[1]A2!$B$4</f>
        <v>#REF!</v>
      </c>
      <c r="M32" s="390" t="e">
        <f>E32-[1]A2!$B$4</f>
        <v>#REF!</v>
      </c>
      <c r="N32" s="390" t="e">
        <f>F32-[1]A2!$B$4</f>
        <v>#REF!</v>
      </c>
      <c r="O32" s="390" t="e">
        <f>G32-[1]A2!$B$4</f>
        <v>#REF!</v>
      </c>
    </row>
    <row r="33" spans="1:15" ht="21.75" customHeight="1">
      <c r="A33" s="672" t="s">
        <v>321</v>
      </c>
      <c r="B33" s="391" t="e">
        <f>#REF!/12*4</f>
        <v>#REF!</v>
      </c>
      <c r="C33" s="391" t="e">
        <f>#REF!/12*4</f>
        <v>#REF!</v>
      </c>
      <c r="D33" s="391" t="e">
        <f>#REF!/12*4</f>
        <v>#REF!</v>
      </c>
      <c r="E33" s="391" t="e">
        <f>#REF!/12*4</f>
        <v>#REF!</v>
      </c>
      <c r="F33" s="391" t="e">
        <f>#REF!/12*4</f>
        <v>#REF!</v>
      </c>
      <c r="G33" s="391" t="e">
        <f>#REF!/12*4</f>
        <v>#REF!</v>
      </c>
      <c r="I33" s="672" t="s">
        <v>321</v>
      </c>
      <c r="J33" s="390" t="e">
        <f>B33-[1]A2!$B$4</f>
        <v>#REF!</v>
      </c>
      <c r="K33" s="390" t="e">
        <f>C33-[1]A2!$B$4</f>
        <v>#REF!</v>
      </c>
      <c r="L33" s="390" t="e">
        <f>D33-[1]A2!$B$4</f>
        <v>#REF!</v>
      </c>
      <c r="M33" s="390" t="e">
        <f>E33-[1]A2!$B$4</f>
        <v>#REF!</v>
      </c>
      <c r="N33" s="390" t="e">
        <f>F33-[1]A2!$B$4</f>
        <v>#REF!</v>
      </c>
      <c r="O33" s="390" t="e">
        <f>G33-[1]A2!$B$4</f>
        <v>#REF!</v>
      </c>
    </row>
    <row r="34" spans="1:15" ht="21.75" customHeight="1" thickBot="1">
      <c r="A34" s="666">
        <v>307</v>
      </c>
      <c r="B34" s="667" t="e">
        <f>SUM(B31:B33)</f>
        <v>#REF!</v>
      </c>
      <c r="C34" s="667" t="e">
        <f t="shared" ref="C34:G34" si="7">SUM(C31:C33)</f>
        <v>#REF!</v>
      </c>
      <c r="D34" s="667" t="e">
        <f t="shared" si="7"/>
        <v>#REF!</v>
      </c>
      <c r="E34" s="667" t="e">
        <f t="shared" si="7"/>
        <v>#REF!</v>
      </c>
      <c r="F34" s="667" t="e">
        <f t="shared" si="7"/>
        <v>#REF!</v>
      </c>
      <c r="G34" s="1059" t="e">
        <f t="shared" si="7"/>
        <v>#REF!</v>
      </c>
      <c r="H34" s="320"/>
      <c r="I34" s="666">
        <v>307</v>
      </c>
      <c r="J34" s="1066" t="e">
        <f>B34-[1]A2!$B$4</f>
        <v>#REF!</v>
      </c>
      <c r="K34" s="1066" t="e">
        <f>C34-[1]A2!$B$4</f>
        <v>#REF!</v>
      </c>
      <c r="L34" s="1066" t="e">
        <f>D34-[1]A2!$B$4</f>
        <v>#REF!</v>
      </c>
      <c r="M34" s="1066" t="e">
        <f>E34-[1]A2!$B$4</f>
        <v>#REF!</v>
      </c>
      <c r="N34" s="1066" t="e">
        <f>F34-[1]A2!$B$4</f>
        <v>#REF!</v>
      </c>
      <c r="O34" s="1066" t="e">
        <f>G34-[1]A2!$B$4</f>
        <v>#REF!</v>
      </c>
    </row>
    <row r="35" spans="1:15" ht="21.75" customHeight="1">
      <c r="A35" s="672" t="s">
        <v>322</v>
      </c>
      <c r="B35" s="391" t="e">
        <f>#REF!/12*4</f>
        <v>#REF!</v>
      </c>
      <c r="C35" s="391" t="e">
        <f>#REF!/12*4</f>
        <v>#REF!</v>
      </c>
      <c r="D35" s="391" t="e">
        <f>#REF!/12*4</f>
        <v>#REF!</v>
      </c>
      <c r="E35" s="391" t="e">
        <f>#REF!/12*4</f>
        <v>#REF!</v>
      </c>
      <c r="F35" s="391" t="e">
        <f>#REF!/12*4</f>
        <v>#REF!</v>
      </c>
      <c r="G35" s="391" t="e">
        <f>#REF!/12*4</f>
        <v>#REF!</v>
      </c>
      <c r="I35" s="672" t="s">
        <v>322</v>
      </c>
      <c r="J35" s="390" t="e">
        <f>B35-[1]A2!$B$4</f>
        <v>#REF!</v>
      </c>
      <c r="K35" s="390" t="e">
        <f>C35-[1]A2!$B$4</f>
        <v>#REF!</v>
      </c>
      <c r="L35" s="390" t="e">
        <f>D35-[1]A2!$B$4</f>
        <v>#REF!</v>
      </c>
      <c r="M35" s="390" t="e">
        <f>E35-[1]A2!$B$4</f>
        <v>#REF!</v>
      </c>
      <c r="N35" s="390" t="e">
        <f>F35-[1]A2!$B$4</f>
        <v>#REF!</v>
      </c>
      <c r="O35" s="390" t="e">
        <f>G35-[1]A2!$B$4</f>
        <v>#REF!</v>
      </c>
    </row>
    <row r="36" spans="1:15" ht="21.75" customHeight="1">
      <c r="A36" s="672" t="s">
        <v>323</v>
      </c>
      <c r="B36" s="391" t="e">
        <f>#REF!/12*4</f>
        <v>#REF!</v>
      </c>
      <c r="C36" s="391" t="e">
        <f>#REF!/12*4</f>
        <v>#REF!</v>
      </c>
      <c r="D36" s="391" t="e">
        <f>#REF!/12*4</f>
        <v>#REF!</v>
      </c>
      <c r="E36" s="391" t="e">
        <f>#REF!/12*4</f>
        <v>#REF!</v>
      </c>
      <c r="F36" s="391" t="e">
        <f>#REF!/12*4</f>
        <v>#REF!</v>
      </c>
      <c r="G36" s="391" t="e">
        <f>#REF!/12*4</f>
        <v>#REF!</v>
      </c>
      <c r="I36" s="672" t="s">
        <v>323</v>
      </c>
      <c r="J36" s="390" t="e">
        <f>B36-[1]A2!$B$4</f>
        <v>#REF!</v>
      </c>
      <c r="K36" s="390" t="e">
        <f>C36-[1]A2!$B$4</f>
        <v>#REF!</v>
      </c>
      <c r="L36" s="390" t="e">
        <f>D36-[1]A2!$B$4</f>
        <v>#REF!</v>
      </c>
      <c r="M36" s="390" t="e">
        <f>E36-[1]A2!$B$4</f>
        <v>#REF!</v>
      </c>
      <c r="N36" s="390" t="e">
        <f>F36-[1]A2!$B$4</f>
        <v>#REF!</v>
      </c>
      <c r="O36" s="390" t="e">
        <f>G36-[1]A2!$B$4</f>
        <v>#REF!</v>
      </c>
    </row>
    <row r="37" spans="1:15" ht="21.75" customHeight="1">
      <c r="A37" s="672" t="s">
        <v>324</v>
      </c>
      <c r="B37" s="391" t="e">
        <f>#REF!/12*4</f>
        <v>#REF!</v>
      </c>
      <c r="C37" s="391" t="e">
        <f>#REF!/12*4</f>
        <v>#REF!</v>
      </c>
      <c r="D37" s="391" t="e">
        <f>#REF!/12*4</f>
        <v>#REF!</v>
      </c>
      <c r="E37" s="391" t="e">
        <f>#REF!/12*4</f>
        <v>#REF!</v>
      </c>
      <c r="F37" s="391" t="e">
        <f>#REF!/12*4</f>
        <v>#REF!</v>
      </c>
      <c r="G37" s="391" t="e">
        <f>#REF!/12*4</f>
        <v>#REF!</v>
      </c>
      <c r="I37" s="672" t="s">
        <v>324</v>
      </c>
      <c r="J37" s="390" t="e">
        <f>B37-[1]A2!$B$4</f>
        <v>#REF!</v>
      </c>
      <c r="K37" s="390" t="e">
        <f>C37-[1]A2!$B$4</f>
        <v>#REF!</v>
      </c>
      <c r="L37" s="390" t="e">
        <f>D37-[1]A2!$B$4</f>
        <v>#REF!</v>
      </c>
      <c r="M37" s="390" t="e">
        <f>E37-[1]A2!$B$4</f>
        <v>#REF!</v>
      </c>
      <c r="N37" s="390" t="e">
        <f>F37-[1]A2!$B$4</f>
        <v>#REF!</v>
      </c>
      <c r="O37" s="390" t="e">
        <f>G37-[1]A2!$B$4</f>
        <v>#REF!</v>
      </c>
    </row>
    <row r="38" spans="1:15" ht="21.75" customHeight="1">
      <c r="A38" s="672" t="s">
        <v>325</v>
      </c>
      <c r="B38" s="391" t="e">
        <f>#REF!/12*4</f>
        <v>#REF!</v>
      </c>
      <c r="C38" s="391" t="e">
        <f>#REF!/12*4</f>
        <v>#REF!</v>
      </c>
      <c r="D38" s="391" t="e">
        <f>#REF!/12*4</f>
        <v>#REF!</v>
      </c>
      <c r="E38" s="391" t="e">
        <f>#REF!/12*4</f>
        <v>#REF!</v>
      </c>
      <c r="F38" s="391" t="e">
        <f>#REF!/12*4</f>
        <v>#REF!</v>
      </c>
      <c r="G38" s="391" t="e">
        <f>#REF!/12*4</f>
        <v>#REF!</v>
      </c>
      <c r="I38" s="672" t="s">
        <v>325</v>
      </c>
      <c r="J38" s="390" t="e">
        <f>B38-[1]A2!$B$4</f>
        <v>#REF!</v>
      </c>
      <c r="K38" s="390" t="e">
        <f>C38-[1]A2!$B$4</f>
        <v>#REF!</v>
      </c>
      <c r="L38" s="390" t="e">
        <f>D38-[1]A2!$B$4</f>
        <v>#REF!</v>
      </c>
      <c r="M38" s="390" t="e">
        <f>E38-[1]A2!$B$4</f>
        <v>#REF!</v>
      </c>
      <c r="N38" s="390" t="e">
        <f>F38-[1]A2!$B$4</f>
        <v>#REF!</v>
      </c>
      <c r="O38" s="390" t="e">
        <f>G38-[1]A2!$B$4</f>
        <v>#REF!</v>
      </c>
    </row>
    <row r="39" spans="1:15" ht="21.75" customHeight="1" thickBot="1">
      <c r="A39" s="666">
        <v>308</v>
      </c>
      <c r="B39" s="667" t="e">
        <f>SUM(B35:B38)</f>
        <v>#REF!</v>
      </c>
      <c r="C39" s="667" t="e">
        <f t="shared" ref="C39:G39" si="8">SUM(C35:C38)</f>
        <v>#REF!</v>
      </c>
      <c r="D39" s="667" t="e">
        <f t="shared" si="8"/>
        <v>#REF!</v>
      </c>
      <c r="E39" s="667" t="e">
        <f t="shared" si="8"/>
        <v>#REF!</v>
      </c>
      <c r="F39" s="667" t="e">
        <f t="shared" si="8"/>
        <v>#REF!</v>
      </c>
      <c r="G39" s="1059" t="e">
        <f t="shared" si="8"/>
        <v>#REF!</v>
      </c>
      <c r="I39" s="666">
        <v>308</v>
      </c>
      <c r="J39" s="1066" t="e">
        <f>B39-[1]A2!$B$4</f>
        <v>#REF!</v>
      </c>
      <c r="K39" s="1066" t="e">
        <f>C39-[1]A2!$B$4</f>
        <v>#REF!</v>
      </c>
      <c r="L39" s="1066" t="e">
        <f>D39-[1]A2!$B$4</f>
        <v>#REF!</v>
      </c>
      <c r="M39" s="1066" t="e">
        <f>E39-[1]A2!$B$4</f>
        <v>#REF!</v>
      </c>
      <c r="N39" s="1066" t="e">
        <f>F39-[1]A2!$B$4</f>
        <v>#REF!</v>
      </c>
      <c r="O39" s="1066" t="e">
        <f>G39-[1]A2!$B$4</f>
        <v>#REF!</v>
      </c>
    </row>
    <row r="40" spans="1:15" ht="21.75" customHeight="1">
      <c r="A40" s="672" t="s">
        <v>326</v>
      </c>
      <c r="B40" s="391" t="e">
        <f>#REF!/12*4</f>
        <v>#REF!</v>
      </c>
      <c r="C40" s="391" t="e">
        <f>#REF!/12*4</f>
        <v>#REF!</v>
      </c>
      <c r="D40" s="391" t="e">
        <f>#REF!/12*4</f>
        <v>#REF!</v>
      </c>
      <c r="E40" s="391" t="e">
        <f>#REF!/12*4</f>
        <v>#REF!</v>
      </c>
      <c r="F40" s="391" t="e">
        <f>#REF!/12*4</f>
        <v>#REF!</v>
      </c>
      <c r="G40" s="391" t="e">
        <f>#REF!/12*4</f>
        <v>#REF!</v>
      </c>
      <c r="I40" s="672" t="s">
        <v>326</v>
      </c>
      <c r="J40" s="390" t="e">
        <f>B40-[1]A2!$B$4</f>
        <v>#REF!</v>
      </c>
      <c r="K40" s="390" t="e">
        <f>C40-[1]A2!$B$4</f>
        <v>#REF!</v>
      </c>
      <c r="L40" s="390" t="e">
        <f>D40-[1]A2!$B$4</f>
        <v>#REF!</v>
      </c>
      <c r="M40" s="390" t="e">
        <f>E40-[1]A2!$B$4</f>
        <v>#REF!</v>
      </c>
      <c r="N40" s="390" t="e">
        <f>F40-[1]A2!$B$4</f>
        <v>#REF!</v>
      </c>
      <c r="O40" s="390" t="e">
        <f>G40-[1]A2!$B$4</f>
        <v>#REF!</v>
      </c>
    </row>
    <row r="41" spans="1:15" ht="21.75" customHeight="1">
      <c r="A41" s="672" t="s">
        <v>327</v>
      </c>
      <c r="B41" s="391" t="e">
        <f>#REF!/12*4</f>
        <v>#REF!</v>
      </c>
      <c r="C41" s="391" t="e">
        <f>#REF!/12*4</f>
        <v>#REF!</v>
      </c>
      <c r="D41" s="391" t="e">
        <f>#REF!/12*4</f>
        <v>#REF!</v>
      </c>
      <c r="E41" s="391" t="e">
        <f>#REF!/12*4</f>
        <v>#REF!</v>
      </c>
      <c r="F41" s="391" t="e">
        <f>#REF!/12*4</f>
        <v>#REF!</v>
      </c>
      <c r="G41" s="391" t="e">
        <f>#REF!/12*4</f>
        <v>#REF!</v>
      </c>
      <c r="I41" s="672" t="s">
        <v>327</v>
      </c>
      <c r="J41" s="390" t="e">
        <f>B41-[1]A2!$B$4</f>
        <v>#REF!</v>
      </c>
      <c r="K41" s="390" t="e">
        <f>C41-[1]A2!$B$4</f>
        <v>#REF!</v>
      </c>
      <c r="L41" s="390" t="e">
        <f>D41-[1]A2!$B$4</f>
        <v>#REF!</v>
      </c>
      <c r="M41" s="390" t="e">
        <f>E41-[1]A2!$B$4</f>
        <v>#REF!</v>
      </c>
      <c r="N41" s="390" t="e">
        <f>F41-[1]A2!$B$4</f>
        <v>#REF!</v>
      </c>
      <c r="O41" s="390" t="e">
        <f>G41-[1]A2!$B$4</f>
        <v>#REF!</v>
      </c>
    </row>
    <row r="42" spans="1:15" ht="21.75" customHeight="1" thickBot="1">
      <c r="A42" s="666">
        <v>309</v>
      </c>
      <c r="B42" s="667" t="e">
        <f>SUM(B40:B41)</f>
        <v>#REF!</v>
      </c>
      <c r="C42" s="667" t="e">
        <f t="shared" ref="C42:G42" si="9">SUM(C40:C41)</f>
        <v>#REF!</v>
      </c>
      <c r="D42" s="667" t="e">
        <f t="shared" si="9"/>
        <v>#REF!</v>
      </c>
      <c r="E42" s="667" t="e">
        <f t="shared" si="9"/>
        <v>#REF!</v>
      </c>
      <c r="F42" s="667" t="e">
        <f t="shared" si="9"/>
        <v>#REF!</v>
      </c>
      <c r="G42" s="1059" t="e">
        <f t="shared" si="9"/>
        <v>#REF!</v>
      </c>
      <c r="H42" s="320"/>
      <c r="I42" s="666">
        <v>309</v>
      </c>
      <c r="J42" s="1066" t="e">
        <f>B42-[1]A2!$B$4</f>
        <v>#REF!</v>
      </c>
      <c r="K42" s="1066" t="e">
        <f>C42-[1]A2!$B$4</f>
        <v>#REF!</v>
      </c>
      <c r="L42" s="1066" t="e">
        <f>D42-[1]A2!$B$4</f>
        <v>#REF!</v>
      </c>
      <c r="M42" s="1066" t="e">
        <f>E42-[1]A2!$B$4</f>
        <v>#REF!</v>
      </c>
      <c r="N42" s="1066" t="e">
        <f>F42-[1]A2!$B$4</f>
        <v>#REF!</v>
      </c>
      <c r="O42" s="1066" t="e">
        <f>G42-[1]A2!$B$4</f>
        <v>#REF!</v>
      </c>
    </row>
    <row r="43" spans="1:15" ht="21.75" customHeight="1">
      <c r="A43" s="672" t="s">
        <v>328</v>
      </c>
      <c r="B43" s="391" t="e">
        <f>#REF!/12*4</f>
        <v>#REF!</v>
      </c>
      <c r="C43" s="391" t="e">
        <f>#REF!/12*4</f>
        <v>#REF!</v>
      </c>
      <c r="D43" s="391" t="e">
        <f>#REF!/12*4</f>
        <v>#REF!</v>
      </c>
      <c r="E43" s="391" t="e">
        <f>#REF!/12*4</f>
        <v>#REF!</v>
      </c>
      <c r="F43" s="391" t="e">
        <f>#REF!/12*4</f>
        <v>#REF!</v>
      </c>
      <c r="G43" s="391" t="e">
        <f>#REF!/12*4</f>
        <v>#REF!</v>
      </c>
      <c r="I43" s="672" t="s">
        <v>328</v>
      </c>
      <c r="J43" s="390" t="e">
        <f>B43-[1]A2!$B$4</f>
        <v>#REF!</v>
      </c>
      <c r="K43" s="390" t="e">
        <f>C43-[1]A2!$B$4</f>
        <v>#REF!</v>
      </c>
      <c r="L43" s="390" t="e">
        <f>D43-[1]A2!$B$4</f>
        <v>#REF!</v>
      </c>
      <c r="M43" s="390" t="e">
        <f>E43-[1]A2!$B$4</f>
        <v>#REF!</v>
      </c>
      <c r="N43" s="390" t="e">
        <f>F43-[1]A2!$B$4</f>
        <v>#REF!</v>
      </c>
      <c r="O43" s="390" t="e">
        <f>G43-[1]A2!$B$4</f>
        <v>#REF!</v>
      </c>
    </row>
    <row r="44" spans="1:15" ht="21.75" customHeight="1">
      <c r="A44" s="672" t="s">
        <v>329</v>
      </c>
      <c r="B44" s="391" t="e">
        <f>#REF!/12*4</f>
        <v>#REF!</v>
      </c>
      <c r="C44" s="391" t="e">
        <f>#REF!/12*4</f>
        <v>#REF!</v>
      </c>
      <c r="D44" s="391" t="e">
        <f>#REF!/12*4</f>
        <v>#REF!</v>
      </c>
      <c r="E44" s="391" t="e">
        <f>#REF!/12*4</f>
        <v>#REF!</v>
      </c>
      <c r="F44" s="391" t="e">
        <f>#REF!/12*4</f>
        <v>#REF!</v>
      </c>
      <c r="G44" s="391" t="e">
        <f>#REF!/12*4</f>
        <v>#REF!</v>
      </c>
      <c r="I44" s="672" t="s">
        <v>329</v>
      </c>
      <c r="J44" s="390" t="e">
        <f>B44-[1]A2!$B$4</f>
        <v>#REF!</v>
      </c>
      <c r="K44" s="390" t="e">
        <f>C44-[1]A2!$B$4</f>
        <v>#REF!</v>
      </c>
      <c r="L44" s="390" t="e">
        <f>D44-[1]A2!$B$4</f>
        <v>#REF!</v>
      </c>
      <c r="M44" s="390" t="e">
        <f>E44-[1]A2!$B$4</f>
        <v>#REF!</v>
      </c>
      <c r="N44" s="390" t="e">
        <f>F44-[1]A2!$B$4</f>
        <v>#REF!</v>
      </c>
      <c r="O44" s="390" t="e">
        <f>G44-[1]A2!$B$4</f>
        <v>#REF!</v>
      </c>
    </row>
    <row r="45" spans="1:15" ht="21.75" customHeight="1">
      <c r="A45" s="672" t="s">
        <v>330</v>
      </c>
      <c r="B45" s="391" t="e">
        <f>#REF!/12*4</f>
        <v>#REF!</v>
      </c>
      <c r="C45" s="391" t="e">
        <f>#REF!/12*4</f>
        <v>#REF!</v>
      </c>
      <c r="D45" s="391" t="e">
        <f>#REF!/12*4</f>
        <v>#REF!</v>
      </c>
      <c r="E45" s="391" t="e">
        <f>#REF!/12*4</f>
        <v>#REF!</v>
      </c>
      <c r="F45" s="391" t="e">
        <f>#REF!/12*4</f>
        <v>#REF!</v>
      </c>
      <c r="G45" s="391" t="e">
        <f>#REF!/12*4</f>
        <v>#REF!</v>
      </c>
      <c r="I45" s="672" t="s">
        <v>330</v>
      </c>
      <c r="J45" s="390" t="e">
        <f>B45-[1]A2!$B$4</f>
        <v>#REF!</v>
      </c>
      <c r="K45" s="390" t="e">
        <f>C45-[1]A2!$B$4</f>
        <v>#REF!</v>
      </c>
      <c r="L45" s="390" t="e">
        <f>D45-[1]A2!$B$4</f>
        <v>#REF!</v>
      </c>
      <c r="M45" s="390" t="e">
        <f>E45-[1]A2!$B$4</f>
        <v>#REF!</v>
      </c>
      <c r="N45" s="390" t="e">
        <f>F45-[1]A2!$B$4</f>
        <v>#REF!</v>
      </c>
      <c r="O45" s="390" t="e">
        <f>G45-[1]A2!$B$4</f>
        <v>#REF!</v>
      </c>
    </row>
    <row r="46" spans="1:15" ht="21.75" customHeight="1">
      <c r="A46" s="672" t="s">
        <v>331</v>
      </c>
      <c r="B46" s="391" t="e">
        <f>#REF!/12*4</f>
        <v>#REF!</v>
      </c>
      <c r="C46" s="391" t="e">
        <f>#REF!/12*4</f>
        <v>#REF!</v>
      </c>
      <c r="D46" s="391" t="e">
        <f>#REF!/12*4</f>
        <v>#REF!</v>
      </c>
      <c r="E46" s="391" t="e">
        <f>#REF!/12*4</f>
        <v>#REF!</v>
      </c>
      <c r="F46" s="391" t="e">
        <f>#REF!/12*4</f>
        <v>#REF!</v>
      </c>
      <c r="G46" s="391" t="e">
        <f>#REF!/12*4</f>
        <v>#REF!</v>
      </c>
      <c r="I46" s="672" t="s">
        <v>331</v>
      </c>
      <c r="J46" s="390" t="e">
        <f>B46-[1]A2!$B$4</f>
        <v>#REF!</v>
      </c>
      <c r="K46" s="390" t="e">
        <f>C46-[1]A2!$B$4</f>
        <v>#REF!</v>
      </c>
      <c r="L46" s="390" t="e">
        <f>D46-[1]A2!$B$4</f>
        <v>#REF!</v>
      </c>
      <c r="M46" s="390" t="e">
        <f>E46-[1]A2!$B$4</f>
        <v>#REF!</v>
      </c>
      <c r="N46" s="390" t="e">
        <f>F46-[1]A2!$B$4</f>
        <v>#REF!</v>
      </c>
      <c r="O46" s="390" t="e">
        <f>G46-[1]A2!$B$4</f>
        <v>#REF!</v>
      </c>
    </row>
    <row r="47" spans="1:15" ht="21.75" customHeight="1">
      <c r="A47" s="672" t="s">
        <v>332</v>
      </c>
      <c r="B47" s="391" t="e">
        <f>#REF!/12*4</f>
        <v>#REF!</v>
      </c>
      <c r="C47" s="391" t="e">
        <f>#REF!/12*4</f>
        <v>#REF!</v>
      </c>
      <c r="D47" s="391" t="e">
        <f>#REF!/12*4</f>
        <v>#REF!</v>
      </c>
      <c r="E47" s="391" t="e">
        <f>#REF!/12*4</f>
        <v>#REF!</v>
      </c>
      <c r="F47" s="391" t="e">
        <f>#REF!/12*4</f>
        <v>#REF!</v>
      </c>
      <c r="G47" s="391" t="e">
        <f>#REF!/12*4</f>
        <v>#REF!</v>
      </c>
      <c r="I47" s="672" t="s">
        <v>332</v>
      </c>
      <c r="J47" s="390" t="e">
        <f>B47-[1]A2!$B$4</f>
        <v>#REF!</v>
      </c>
      <c r="K47" s="390" t="e">
        <f>C47-[1]A2!$B$4</f>
        <v>#REF!</v>
      </c>
      <c r="L47" s="390" t="e">
        <f>D47-[1]A2!$B$4</f>
        <v>#REF!</v>
      </c>
      <c r="M47" s="390" t="e">
        <f>E47-[1]A2!$B$4</f>
        <v>#REF!</v>
      </c>
      <c r="N47" s="390" t="e">
        <f>F47-[1]A2!$B$4</f>
        <v>#REF!</v>
      </c>
      <c r="O47" s="390" t="e">
        <f>G47-[1]A2!$B$4</f>
        <v>#REF!</v>
      </c>
    </row>
    <row r="48" spans="1:15" ht="21.75" customHeight="1">
      <c r="A48" s="672" t="s">
        <v>333</v>
      </c>
      <c r="B48" s="391" t="e">
        <f>#REF!/12*4</f>
        <v>#REF!</v>
      </c>
      <c r="C48" s="391" t="e">
        <f>#REF!/12*4</f>
        <v>#REF!</v>
      </c>
      <c r="D48" s="391" t="e">
        <f>#REF!/12*4</f>
        <v>#REF!</v>
      </c>
      <c r="E48" s="391" t="e">
        <f>#REF!/12*4</f>
        <v>#REF!</v>
      </c>
      <c r="F48" s="391" t="e">
        <f>#REF!/12*4</f>
        <v>#REF!</v>
      </c>
      <c r="G48" s="391" t="e">
        <f>#REF!/12*4</f>
        <v>#REF!</v>
      </c>
      <c r="I48" s="672" t="s">
        <v>333</v>
      </c>
      <c r="J48" s="390" t="e">
        <f>B48-[1]A2!$B$4</f>
        <v>#REF!</v>
      </c>
      <c r="K48" s="390" t="e">
        <f>C48-[1]A2!$B$4</f>
        <v>#REF!</v>
      </c>
      <c r="L48" s="390" t="e">
        <f>D48-[1]A2!$B$4</f>
        <v>#REF!</v>
      </c>
      <c r="M48" s="390" t="e">
        <f>E48-[1]A2!$B$4</f>
        <v>#REF!</v>
      </c>
      <c r="N48" s="390" t="e">
        <f>F48-[1]A2!$B$4</f>
        <v>#REF!</v>
      </c>
      <c r="O48" s="390" t="e">
        <f>G48-[1]A2!$B$4</f>
        <v>#REF!</v>
      </c>
    </row>
    <row r="49" spans="1:15" ht="21.75" customHeight="1">
      <c r="A49" s="672" t="s">
        <v>334</v>
      </c>
      <c r="B49" s="391" t="e">
        <f>#REF!/12*4</f>
        <v>#REF!</v>
      </c>
      <c r="C49" s="391" t="e">
        <f>#REF!/12*4</f>
        <v>#REF!</v>
      </c>
      <c r="D49" s="391" t="e">
        <f>#REF!/12*4</f>
        <v>#REF!</v>
      </c>
      <c r="E49" s="391" t="e">
        <f>#REF!/12*4</f>
        <v>#REF!</v>
      </c>
      <c r="F49" s="391" t="e">
        <f>#REF!/12*4</f>
        <v>#REF!</v>
      </c>
      <c r="G49" s="391" t="e">
        <f>#REF!/12*4</f>
        <v>#REF!</v>
      </c>
      <c r="I49" s="672" t="s">
        <v>334</v>
      </c>
      <c r="J49" s="390" t="e">
        <f>B49-[1]A2!$B$4</f>
        <v>#REF!</v>
      </c>
      <c r="K49" s="390" t="e">
        <f>C49-[1]A2!$B$4</f>
        <v>#REF!</v>
      </c>
      <c r="L49" s="390" t="e">
        <f>D49-[1]A2!$B$4</f>
        <v>#REF!</v>
      </c>
      <c r="M49" s="390" t="e">
        <f>E49-[1]A2!$B$4</f>
        <v>#REF!</v>
      </c>
      <c r="N49" s="390" t="e">
        <f>F49-[1]A2!$B$4</f>
        <v>#REF!</v>
      </c>
      <c r="O49" s="390" t="e">
        <f>G49-[1]A2!$B$4</f>
        <v>#REF!</v>
      </c>
    </row>
    <row r="50" spans="1:15" ht="21.75" customHeight="1" thickBot="1">
      <c r="A50" s="666">
        <v>310</v>
      </c>
      <c r="B50" s="667" t="e">
        <f>SUM(B43:B49)</f>
        <v>#REF!</v>
      </c>
      <c r="C50" s="667" t="e">
        <f t="shared" ref="C50:G50" si="10">SUM(C43:C49)</f>
        <v>#REF!</v>
      </c>
      <c r="D50" s="667" t="e">
        <f t="shared" si="10"/>
        <v>#REF!</v>
      </c>
      <c r="E50" s="667" t="e">
        <f t="shared" si="10"/>
        <v>#REF!</v>
      </c>
      <c r="F50" s="667" t="e">
        <f t="shared" si="10"/>
        <v>#REF!</v>
      </c>
      <c r="G50" s="1059" t="e">
        <f t="shared" si="10"/>
        <v>#REF!</v>
      </c>
      <c r="I50" s="666">
        <v>310</v>
      </c>
      <c r="J50" s="1066" t="e">
        <f>B50-[1]A2!$B$4</f>
        <v>#REF!</v>
      </c>
      <c r="K50" s="1066" t="e">
        <f>C50-[1]A2!$B$4</f>
        <v>#REF!</v>
      </c>
      <c r="L50" s="1066" t="e">
        <f>D50-[1]A2!$B$4</f>
        <v>#REF!</v>
      </c>
      <c r="M50" s="1066" t="e">
        <f>E50-[1]A2!$B$4</f>
        <v>#REF!</v>
      </c>
      <c r="N50" s="1066" t="e">
        <f>F50-[1]A2!$B$4</f>
        <v>#REF!</v>
      </c>
      <c r="O50" s="1066" t="e">
        <f>G50-[1]A2!$B$4</f>
        <v>#REF!</v>
      </c>
    </row>
    <row r="51" spans="1:15" ht="21.75" customHeight="1">
      <c r="A51" s="672" t="s">
        <v>335</v>
      </c>
      <c r="B51" s="391" t="e">
        <f>#REF!/12*4</f>
        <v>#REF!</v>
      </c>
      <c r="C51" s="391" t="e">
        <f>#REF!/12*4</f>
        <v>#REF!</v>
      </c>
      <c r="D51" s="391" t="e">
        <f>#REF!/12*4</f>
        <v>#REF!</v>
      </c>
      <c r="E51" s="391" t="e">
        <f>#REF!/12*4</f>
        <v>#REF!</v>
      </c>
      <c r="F51" s="391" t="e">
        <f>#REF!/12*4</f>
        <v>#REF!</v>
      </c>
      <c r="G51" s="391" t="e">
        <f>#REF!/12*4</f>
        <v>#REF!</v>
      </c>
      <c r="I51" s="672" t="s">
        <v>335</v>
      </c>
      <c r="J51" s="390" t="e">
        <f>B51-[1]A2!$B$4</f>
        <v>#REF!</v>
      </c>
      <c r="K51" s="390" t="e">
        <f>C51-[1]A2!$B$4</f>
        <v>#REF!</v>
      </c>
      <c r="L51" s="390" t="e">
        <f>D51-[1]A2!$B$4</f>
        <v>#REF!</v>
      </c>
      <c r="M51" s="390" t="e">
        <f>E51-[1]A2!$B$4</f>
        <v>#REF!</v>
      </c>
      <c r="N51" s="390" t="e">
        <f>F51-[1]A2!$B$4</f>
        <v>#REF!</v>
      </c>
      <c r="O51" s="390" t="e">
        <f>G51-[1]A2!$B$4</f>
        <v>#REF!</v>
      </c>
    </row>
    <row r="52" spans="1:15" ht="21.75" customHeight="1">
      <c r="A52" s="672" t="s">
        <v>336</v>
      </c>
      <c r="B52" s="391" t="e">
        <f>#REF!/12*4</f>
        <v>#REF!</v>
      </c>
      <c r="C52" s="391" t="e">
        <f>#REF!/12*4</f>
        <v>#REF!</v>
      </c>
      <c r="D52" s="391" t="e">
        <f>#REF!/12*4</f>
        <v>#REF!</v>
      </c>
      <c r="E52" s="391" t="e">
        <f>#REF!/12*4</f>
        <v>#REF!</v>
      </c>
      <c r="F52" s="391" t="e">
        <f>#REF!/12*4</f>
        <v>#REF!</v>
      </c>
      <c r="G52" s="391" t="e">
        <f>#REF!/12*4</f>
        <v>#REF!</v>
      </c>
      <c r="I52" s="672" t="s">
        <v>336</v>
      </c>
      <c r="J52" s="390" t="e">
        <f>B52-[1]A2!$B$4</f>
        <v>#REF!</v>
      </c>
      <c r="K52" s="390" t="e">
        <f>C52-[1]A2!$B$4</f>
        <v>#REF!</v>
      </c>
      <c r="L52" s="390" t="e">
        <f>D52-[1]A2!$B$4</f>
        <v>#REF!</v>
      </c>
      <c r="M52" s="390" t="e">
        <f>E52-[1]A2!$B$4</f>
        <v>#REF!</v>
      </c>
      <c r="N52" s="390" t="e">
        <f>F52-[1]A2!$B$4</f>
        <v>#REF!</v>
      </c>
      <c r="O52" s="390" t="e">
        <f>G52-[1]A2!$B$4</f>
        <v>#REF!</v>
      </c>
    </row>
    <row r="53" spans="1:15" ht="21.75" customHeight="1">
      <c r="A53" s="672" t="s">
        <v>337</v>
      </c>
      <c r="B53" s="391" t="e">
        <f>#REF!/12*4</f>
        <v>#REF!</v>
      </c>
      <c r="C53" s="391" t="e">
        <f>#REF!/12*4</f>
        <v>#REF!</v>
      </c>
      <c r="D53" s="391" t="e">
        <f>#REF!/12*4</f>
        <v>#REF!</v>
      </c>
      <c r="E53" s="391" t="e">
        <f>#REF!/12*4</f>
        <v>#REF!</v>
      </c>
      <c r="F53" s="391" t="e">
        <f>#REF!/12*4</f>
        <v>#REF!</v>
      </c>
      <c r="G53" s="391" t="e">
        <f>#REF!/12*4</f>
        <v>#REF!</v>
      </c>
      <c r="I53" s="672" t="s">
        <v>337</v>
      </c>
      <c r="J53" s="390" t="e">
        <f>B53-[1]A2!$B$4</f>
        <v>#REF!</v>
      </c>
      <c r="K53" s="390" t="e">
        <f>C53-[1]A2!$B$4</f>
        <v>#REF!</v>
      </c>
      <c r="L53" s="390" t="e">
        <f>D53-[1]A2!$B$4</f>
        <v>#REF!</v>
      </c>
      <c r="M53" s="390" t="e">
        <f>E53-[1]A2!$B$4</f>
        <v>#REF!</v>
      </c>
      <c r="N53" s="390" t="e">
        <f>F53-[1]A2!$B$4</f>
        <v>#REF!</v>
      </c>
      <c r="O53" s="390" t="e">
        <f>G53-[1]A2!$B$4</f>
        <v>#REF!</v>
      </c>
    </row>
    <row r="54" spans="1:15" ht="21.75" customHeight="1" thickBot="1">
      <c r="A54" s="666">
        <v>311</v>
      </c>
      <c r="B54" s="667" t="e">
        <f>SUM(B51:B53)</f>
        <v>#REF!</v>
      </c>
      <c r="C54" s="667" t="e">
        <f t="shared" ref="C54:G54" si="11">SUM(C51:C53)</f>
        <v>#REF!</v>
      </c>
      <c r="D54" s="667" t="e">
        <f t="shared" si="11"/>
        <v>#REF!</v>
      </c>
      <c r="E54" s="667" t="e">
        <f t="shared" si="11"/>
        <v>#REF!</v>
      </c>
      <c r="F54" s="667" t="e">
        <f t="shared" si="11"/>
        <v>#REF!</v>
      </c>
      <c r="G54" s="1059" t="e">
        <f t="shared" si="11"/>
        <v>#REF!</v>
      </c>
      <c r="H54" s="320"/>
      <c r="I54" s="666">
        <v>311</v>
      </c>
      <c r="J54" s="1066" t="e">
        <f>B54-[1]A2!$B$4</f>
        <v>#REF!</v>
      </c>
      <c r="K54" s="1066" t="e">
        <f>C54-[1]A2!$B$4</f>
        <v>#REF!</v>
      </c>
      <c r="L54" s="1066" t="e">
        <f>D54-[1]A2!$B$4</f>
        <v>#REF!</v>
      </c>
      <c r="M54" s="1066" t="e">
        <f>E54-[1]A2!$B$4</f>
        <v>#REF!</v>
      </c>
      <c r="N54" s="1066" t="e">
        <f>F54-[1]A2!$B$4</f>
        <v>#REF!</v>
      </c>
      <c r="O54" s="1066" t="e">
        <f>G54-[1]A2!$B$4</f>
        <v>#REF!</v>
      </c>
    </row>
    <row r="55" spans="1:15" ht="21.75" customHeight="1">
      <c r="A55" s="672" t="s">
        <v>338</v>
      </c>
      <c r="B55" s="391" t="e">
        <f>#REF!/12*4</f>
        <v>#REF!</v>
      </c>
      <c r="C55" s="391" t="e">
        <f>#REF!/12*4</f>
        <v>#REF!</v>
      </c>
      <c r="D55" s="391" t="e">
        <f>#REF!/12*4</f>
        <v>#REF!</v>
      </c>
      <c r="E55" s="391" t="e">
        <f>#REF!/12*4</f>
        <v>#REF!</v>
      </c>
      <c r="F55" s="391" t="e">
        <f>#REF!/12*4</f>
        <v>#REF!</v>
      </c>
      <c r="G55" s="391" t="e">
        <f>#REF!/12*4</f>
        <v>#REF!</v>
      </c>
      <c r="I55" s="672" t="s">
        <v>338</v>
      </c>
      <c r="J55" s="390" t="e">
        <f>B55-[1]A2!$B$4</f>
        <v>#REF!</v>
      </c>
      <c r="K55" s="390" t="e">
        <f>C55-[1]A2!$B$4</f>
        <v>#REF!</v>
      </c>
      <c r="L55" s="390" t="e">
        <f>D55-[1]A2!$B$4</f>
        <v>#REF!</v>
      </c>
      <c r="M55" s="390" t="e">
        <f>E55-[1]A2!$B$4</f>
        <v>#REF!</v>
      </c>
      <c r="N55" s="390" t="e">
        <f>F55-[1]A2!$B$4</f>
        <v>#REF!</v>
      </c>
      <c r="O55" s="390" t="e">
        <f>G55-[1]A2!$B$4</f>
        <v>#REF!</v>
      </c>
    </row>
    <row r="56" spans="1:15" ht="21.75" customHeight="1">
      <c r="A56" s="672" t="s">
        <v>339</v>
      </c>
      <c r="B56" s="391" t="e">
        <f>#REF!/12*4</f>
        <v>#REF!</v>
      </c>
      <c r="C56" s="391" t="e">
        <f>#REF!/12*4</f>
        <v>#REF!</v>
      </c>
      <c r="D56" s="391" t="e">
        <f>#REF!/12*4</f>
        <v>#REF!</v>
      </c>
      <c r="E56" s="391" t="e">
        <f>#REF!/12*4</f>
        <v>#REF!</v>
      </c>
      <c r="F56" s="391" t="e">
        <f>#REF!/12*4</f>
        <v>#REF!</v>
      </c>
      <c r="G56" s="391" t="e">
        <f>#REF!/12*4</f>
        <v>#REF!</v>
      </c>
      <c r="I56" s="672" t="s">
        <v>339</v>
      </c>
      <c r="J56" s="390" t="e">
        <f>B56-[1]A2!$B$4</f>
        <v>#REF!</v>
      </c>
      <c r="K56" s="390" t="e">
        <f>C56-[1]A2!$B$4</f>
        <v>#REF!</v>
      </c>
      <c r="L56" s="390" t="e">
        <f>D56-[1]A2!$B$4</f>
        <v>#REF!</v>
      </c>
      <c r="M56" s="390" t="e">
        <f>E56-[1]A2!$B$4</f>
        <v>#REF!</v>
      </c>
      <c r="N56" s="390" t="e">
        <f>F56-[1]A2!$B$4</f>
        <v>#REF!</v>
      </c>
      <c r="O56" s="390" t="e">
        <f>G56-[1]A2!$B$4</f>
        <v>#REF!</v>
      </c>
    </row>
    <row r="57" spans="1:15" ht="21.75" customHeight="1">
      <c r="A57" s="672" t="s">
        <v>340</v>
      </c>
      <c r="B57" s="391" t="e">
        <f>#REF!/12*4</f>
        <v>#REF!</v>
      </c>
      <c r="C57" s="391" t="e">
        <f>#REF!/12*4</f>
        <v>#REF!</v>
      </c>
      <c r="D57" s="391" t="e">
        <f>#REF!/12*4</f>
        <v>#REF!</v>
      </c>
      <c r="E57" s="391" t="e">
        <f>#REF!/12*4</f>
        <v>#REF!</v>
      </c>
      <c r="F57" s="391" t="e">
        <f>#REF!/12*4</f>
        <v>#REF!</v>
      </c>
      <c r="G57" s="391" t="e">
        <f>#REF!/12*4</f>
        <v>#REF!</v>
      </c>
      <c r="I57" s="672" t="s">
        <v>340</v>
      </c>
      <c r="J57" s="390" t="e">
        <f>B57-[1]A2!$B$4</f>
        <v>#REF!</v>
      </c>
      <c r="K57" s="390" t="e">
        <f>C57-[1]A2!$B$4</f>
        <v>#REF!</v>
      </c>
      <c r="L57" s="390" t="e">
        <f>D57-[1]A2!$B$4</f>
        <v>#REF!</v>
      </c>
      <c r="M57" s="390" t="e">
        <f>E57-[1]A2!$B$4</f>
        <v>#REF!</v>
      </c>
      <c r="N57" s="390" t="e">
        <f>F57-[1]A2!$B$4</f>
        <v>#REF!</v>
      </c>
      <c r="O57" s="390" t="e">
        <f>G57-[1]A2!$B$4</f>
        <v>#REF!</v>
      </c>
    </row>
    <row r="58" spans="1:15" ht="21.75" customHeight="1" thickBot="1">
      <c r="A58" s="666">
        <v>312</v>
      </c>
      <c r="B58" s="667" t="e">
        <f>SUM(B55:B57)</f>
        <v>#REF!</v>
      </c>
      <c r="C58" s="667" t="e">
        <f t="shared" ref="C58:G58" si="12">SUM(C55:C57)</f>
        <v>#REF!</v>
      </c>
      <c r="D58" s="667" t="e">
        <f t="shared" si="12"/>
        <v>#REF!</v>
      </c>
      <c r="E58" s="667" t="e">
        <f t="shared" si="12"/>
        <v>#REF!</v>
      </c>
      <c r="F58" s="667" t="e">
        <f t="shared" si="12"/>
        <v>#REF!</v>
      </c>
      <c r="G58" s="1059" t="e">
        <f t="shared" si="12"/>
        <v>#REF!</v>
      </c>
      <c r="I58" s="666">
        <v>312</v>
      </c>
      <c r="J58" s="1066" t="e">
        <f>B58-[1]A2!$B$4</f>
        <v>#REF!</v>
      </c>
      <c r="K58" s="1066" t="e">
        <f>C58-[1]A2!$B$4</f>
        <v>#REF!</v>
      </c>
      <c r="L58" s="1066" t="e">
        <f>D58-[1]A2!$B$4</f>
        <v>#REF!</v>
      </c>
      <c r="M58" s="1066" t="e">
        <f>E58-[1]A2!$B$4</f>
        <v>#REF!</v>
      </c>
      <c r="N58" s="1066" t="e">
        <f>F58-[1]A2!$B$4</f>
        <v>#REF!</v>
      </c>
      <c r="O58" s="1066" t="e">
        <f>G58-[1]A2!$B$4</f>
        <v>#REF!</v>
      </c>
    </row>
    <row r="59" spans="1:15" ht="21.75" customHeight="1">
      <c r="A59" s="672" t="s">
        <v>341</v>
      </c>
      <c r="B59" s="391" t="e">
        <f>#REF!/12*4</f>
        <v>#REF!</v>
      </c>
      <c r="C59" s="391" t="e">
        <f>#REF!/12*4</f>
        <v>#REF!</v>
      </c>
      <c r="D59" s="391" t="e">
        <f>#REF!/12*4</f>
        <v>#REF!</v>
      </c>
      <c r="E59" s="391" t="e">
        <f>#REF!/12*4</f>
        <v>#REF!</v>
      </c>
      <c r="F59" s="391" t="e">
        <f>#REF!/12*4</f>
        <v>#REF!</v>
      </c>
      <c r="G59" s="391" t="e">
        <f>#REF!/12*4</f>
        <v>#REF!</v>
      </c>
      <c r="I59" s="672" t="s">
        <v>341</v>
      </c>
      <c r="J59" s="390" t="e">
        <f>B59-[1]A2!$B$4</f>
        <v>#REF!</v>
      </c>
      <c r="K59" s="390" t="e">
        <f>C59-[1]A2!$B$4</f>
        <v>#REF!</v>
      </c>
      <c r="L59" s="390" t="e">
        <f>D59-[1]A2!$B$4</f>
        <v>#REF!</v>
      </c>
      <c r="M59" s="390" t="e">
        <f>E59-[1]A2!$B$4</f>
        <v>#REF!</v>
      </c>
      <c r="N59" s="390" t="e">
        <f>F59-[1]A2!$B$4</f>
        <v>#REF!</v>
      </c>
      <c r="O59" s="390" t="e">
        <f>G59-[1]A2!$B$4</f>
        <v>#REF!</v>
      </c>
    </row>
    <row r="60" spans="1:15" ht="21.75" customHeight="1">
      <c r="A60" s="672" t="s">
        <v>342</v>
      </c>
      <c r="B60" s="391" t="e">
        <f>#REF!/12*4</f>
        <v>#REF!</v>
      </c>
      <c r="C60" s="391" t="e">
        <f>#REF!/12*4</f>
        <v>#REF!</v>
      </c>
      <c r="D60" s="391" t="e">
        <f>#REF!/12*4</f>
        <v>#REF!</v>
      </c>
      <c r="E60" s="391" t="e">
        <f>#REF!/12*4</f>
        <v>#REF!</v>
      </c>
      <c r="F60" s="391" t="e">
        <f>#REF!/12*4</f>
        <v>#REF!</v>
      </c>
      <c r="G60" s="391" t="e">
        <f>#REF!/12*4</f>
        <v>#REF!</v>
      </c>
      <c r="I60" s="672" t="s">
        <v>342</v>
      </c>
      <c r="J60" s="390" t="e">
        <f>B60-[1]A2!$B$4</f>
        <v>#REF!</v>
      </c>
      <c r="K60" s="390" t="e">
        <f>C60-[1]A2!$B$4</f>
        <v>#REF!</v>
      </c>
      <c r="L60" s="390" t="e">
        <f>D60-[1]A2!$B$4</f>
        <v>#REF!</v>
      </c>
      <c r="M60" s="390" t="e">
        <f>E60-[1]A2!$B$4</f>
        <v>#REF!</v>
      </c>
      <c r="N60" s="390" t="e">
        <f>F60-[1]A2!$B$4</f>
        <v>#REF!</v>
      </c>
      <c r="O60" s="390" t="e">
        <f>G60-[1]A2!$B$4</f>
        <v>#REF!</v>
      </c>
    </row>
    <row r="61" spans="1:15" ht="21.75" customHeight="1" thickBot="1">
      <c r="A61" s="666">
        <v>313</v>
      </c>
      <c r="B61" s="667" t="e">
        <f>SUM(B59:B60)</f>
        <v>#REF!</v>
      </c>
      <c r="C61" s="667" t="e">
        <f t="shared" ref="C61:G61" si="13">SUM(C59:C60)</f>
        <v>#REF!</v>
      </c>
      <c r="D61" s="667" t="e">
        <f t="shared" si="13"/>
        <v>#REF!</v>
      </c>
      <c r="E61" s="667" t="e">
        <f t="shared" si="13"/>
        <v>#REF!</v>
      </c>
      <c r="F61" s="667" t="e">
        <f t="shared" si="13"/>
        <v>#REF!</v>
      </c>
      <c r="G61" s="1059" t="e">
        <f t="shared" si="13"/>
        <v>#REF!</v>
      </c>
      <c r="I61" s="666">
        <v>313</v>
      </c>
      <c r="J61" s="1066" t="e">
        <f>B61-[1]A2!$B$4</f>
        <v>#REF!</v>
      </c>
      <c r="K61" s="1066" t="e">
        <f>C61-[1]A2!$B$4</f>
        <v>#REF!</v>
      </c>
      <c r="L61" s="1066" t="e">
        <f>D61-[1]A2!$B$4</f>
        <v>#REF!</v>
      </c>
      <c r="M61" s="1066" t="e">
        <f>E61-[1]A2!$B$4</f>
        <v>#REF!</v>
      </c>
      <c r="N61" s="1066" t="e">
        <f>F61-[1]A2!$B$4</f>
        <v>#REF!</v>
      </c>
      <c r="O61" s="1066" t="e">
        <f>G61-[1]A2!$B$4</f>
        <v>#REF!</v>
      </c>
    </row>
    <row r="62" spans="1:15" ht="21.75" customHeight="1">
      <c r="A62" s="672" t="s">
        <v>343</v>
      </c>
      <c r="B62" s="391" t="e">
        <f>#REF!/12*4</f>
        <v>#REF!</v>
      </c>
      <c r="C62" s="391" t="e">
        <f>#REF!/12*4</f>
        <v>#REF!</v>
      </c>
      <c r="D62" s="391" t="e">
        <f>#REF!/12*4</f>
        <v>#REF!</v>
      </c>
      <c r="E62" s="391" t="e">
        <f>#REF!/12*4</f>
        <v>#REF!</v>
      </c>
      <c r="F62" s="391" t="e">
        <f>#REF!/12*4</f>
        <v>#REF!</v>
      </c>
      <c r="G62" s="391" t="e">
        <f>#REF!/12*4</f>
        <v>#REF!</v>
      </c>
      <c r="I62" s="672" t="s">
        <v>343</v>
      </c>
      <c r="J62" s="390" t="e">
        <f>B62-[1]A2!$B$4</f>
        <v>#REF!</v>
      </c>
      <c r="K62" s="390" t="e">
        <f>C62-[1]A2!$B$4</f>
        <v>#REF!</v>
      </c>
      <c r="L62" s="390" t="e">
        <f>D62-[1]A2!$B$4</f>
        <v>#REF!</v>
      </c>
      <c r="M62" s="390" t="e">
        <f>E62-[1]A2!$B$4</f>
        <v>#REF!</v>
      </c>
      <c r="N62" s="390" t="e">
        <f>F62-[1]A2!$B$4</f>
        <v>#REF!</v>
      </c>
      <c r="O62" s="390" t="e">
        <f>G62-[1]A2!$B$4</f>
        <v>#REF!</v>
      </c>
    </row>
    <row r="63" spans="1:15" ht="21.75" customHeight="1">
      <c r="A63" s="672" t="s">
        <v>344</v>
      </c>
      <c r="B63" s="391" t="e">
        <f>#REF!/12*4</f>
        <v>#REF!</v>
      </c>
      <c r="C63" s="391" t="e">
        <f>#REF!/12*4</f>
        <v>#REF!</v>
      </c>
      <c r="D63" s="391" t="e">
        <f>#REF!/12*4</f>
        <v>#REF!</v>
      </c>
      <c r="E63" s="391" t="e">
        <f>#REF!/12*4</f>
        <v>#REF!</v>
      </c>
      <c r="F63" s="391" t="e">
        <f>#REF!/12*4</f>
        <v>#REF!</v>
      </c>
      <c r="G63" s="391" t="e">
        <f>#REF!/12*4</f>
        <v>#REF!</v>
      </c>
      <c r="I63" s="672" t="s">
        <v>344</v>
      </c>
      <c r="J63" s="390" t="e">
        <f>B63-[1]A2!$B$4</f>
        <v>#REF!</v>
      </c>
      <c r="K63" s="390" t="e">
        <f>C63-[1]A2!$B$4</f>
        <v>#REF!</v>
      </c>
      <c r="L63" s="390" t="e">
        <f>D63-[1]A2!$B$4</f>
        <v>#REF!</v>
      </c>
      <c r="M63" s="390" t="e">
        <f>E63-[1]A2!$B$4</f>
        <v>#REF!</v>
      </c>
      <c r="N63" s="390" t="e">
        <f>F63-[1]A2!$B$4</f>
        <v>#REF!</v>
      </c>
      <c r="O63" s="390" t="e">
        <f>G63-[1]A2!$B$4</f>
        <v>#REF!</v>
      </c>
    </row>
    <row r="64" spans="1:15" ht="21.75" customHeight="1" thickBot="1">
      <c r="A64" s="666">
        <v>314</v>
      </c>
      <c r="B64" s="667" t="e">
        <f>SUM(B62:B63)</f>
        <v>#REF!</v>
      </c>
      <c r="C64" s="667" t="e">
        <f t="shared" ref="C64:G64" si="14">SUM(C62:C63)</f>
        <v>#REF!</v>
      </c>
      <c r="D64" s="667" t="e">
        <f t="shared" si="14"/>
        <v>#REF!</v>
      </c>
      <c r="E64" s="667" t="e">
        <f t="shared" si="14"/>
        <v>#REF!</v>
      </c>
      <c r="F64" s="667" t="e">
        <f t="shared" si="14"/>
        <v>#REF!</v>
      </c>
      <c r="G64" s="1059" t="e">
        <f t="shared" si="14"/>
        <v>#REF!</v>
      </c>
      <c r="I64" s="666">
        <v>314</v>
      </c>
      <c r="J64" s="1066" t="e">
        <f>B64-[1]A2!$B$4</f>
        <v>#REF!</v>
      </c>
      <c r="K64" s="1066" t="e">
        <f>C64-[1]A2!$B$4</f>
        <v>#REF!</v>
      </c>
      <c r="L64" s="1066" t="e">
        <f>D64-[1]A2!$B$4</f>
        <v>#REF!</v>
      </c>
      <c r="M64" s="1066" t="e">
        <f>E64-[1]A2!$B$4</f>
        <v>#REF!</v>
      </c>
      <c r="N64" s="1066" t="e">
        <f>F64-[1]A2!$B$4</f>
        <v>#REF!</v>
      </c>
      <c r="O64" s="1066" t="e">
        <f>G64-[1]A2!$B$4</f>
        <v>#REF!</v>
      </c>
    </row>
    <row r="65" spans="1:15" ht="21.75" customHeight="1">
      <c r="A65" s="672" t="s">
        <v>345</v>
      </c>
      <c r="B65" s="391" t="e">
        <f>#REF!/12*4</f>
        <v>#REF!</v>
      </c>
      <c r="C65" s="391" t="e">
        <f>#REF!/12*4</f>
        <v>#REF!</v>
      </c>
      <c r="D65" s="391" t="e">
        <f>#REF!/12*4</f>
        <v>#REF!</v>
      </c>
      <c r="E65" s="391" t="e">
        <f>#REF!/12*4</f>
        <v>#REF!</v>
      </c>
      <c r="F65" s="391" t="e">
        <f>#REF!/12*4</f>
        <v>#REF!</v>
      </c>
      <c r="G65" s="391" t="e">
        <f>#REF!/12*4</f>
        <v>#REF!</v>
      </c>
      <c r="I65" s="672" t="s">
        <v>345</v>
      </c>
      <c r="J65" s="390" t="e">
        <f>B65-[1]A2!$B$4</f>
        <v>#REF!</v>
      </c>
      <c r="K65" s="390" t="e">
        <f>C65-[1]A2!$B$4</f>
        <v>#REF!</v>
      </c>
      <c r="L65" s="390" t="e">
        <f>D65-[1]A2!$B$4</f>
        <v>#REF!</v>
      </c>
      <c r="M65" s="390" t="e">
        <f>E65-[1]A2!$B$4</f>
        <v>#REF!</v>
      </c>
      <c r="N65" s="390" t="e">
        <f>F65-[1]A2!$B$4</f>
        <v>#REF!</v>
      </c>
      <c r="O65" s="390" t="e">
        <f>G65-[1]A2!$B$4</f>
        <v>#REF!</v>
      </c>
    </row>
    <row r="66" spans="1:15" ht="21.75" customHeight="1">
      <c r="A66" s="672" t="s">
        <v>346</v>
      </c>
      <c r="B66" s="391" t="e">
        <f>#REF!/12*4</f>
        <v>#REF!</v>
      </c>
      <c r="C66" s="391" t="e">
        <f>#REF!/12*4</f>
        <v>#REF!</v>
      </c>
      <c r="D66" s="391" t="e">
        <f>#REF!/12*4</f>
        <v>#REF!</v>
      </c>
      <c r="E66" s="391" t="e">
        <f>#REF!/12*4</f>
        <v>#REF!</v>
      </c>
      <c r="F66" s="391" t="e">
        <f>#REF!/12*4</f>
        <v>#REF!</v>
      </c>
      <c r="G66" s="391" t="e">
        <f>#REF!/12*4</f>
        <v>#REF!</v>
      </c>
      <c r="I66" s="672" t="s">
        <v>346</v>
      </c>
      <c r="J66" s="390" t="e">
        <f>B66-[1]A2!$B$4</f>
        <v>#REF!</v>
      </c>
      <c r="K66" s="390" t="e">
        <f>C66-[1]A2!$B$4</f>
        <v>#REF!</v>
      </c>
      <c r="L66" s="390" t="e">
        <f>D66-[1]A2!$B$4</f>
        <v>#REF!</v>
      </c>
      <c r="M66" s="390" t="e">
        <f>E66-[1]A2!$B$4</f>
        <v>#REF!</v>
      </c>
      <c r="N66" s="390" t="e">
        <f>F66-[1]A2!$B$4</f>
        <v>#REF!</v>
      </c>
      <c r="O66" s="390" t="e">
        <f>G66-[1]A2!$B$4</f>
        <v>#REF!</v>
      </c>
    </row>
    <row r="67" spans="1:15" ht="21.75" customHeight="1">
      <c r="A67" s="672" t="s">
        <v>347</v>
      </c>
      <c r="B67" s="391" t="e">
        <f>#REF!/12*4</f>
        <v>#REF!</v>
      </c>
      <c r="C67" s="391" t="e">
        <f>#REF!/12*4</f>
        <v>#REF!</v>
      </c>
      <c r="D67" s="391" t="e">
        <f>#REF!/12*4</f>
        <v>#REF!</v>
      </c>
      <c r="E67" s="391" t="e">
        <f>#REF!/12*4</f>
        <v>#REF!</v>
      </c>
      <c r="F67" s="391" t="e">
        <f>#REF!/12*4</f>
        <v>#REF!</v>
      </c>
      <c r="G67" s="391" t="e">
        <f>#REF!/12*4</f>
        <v>#REF!</v>
      </c>
      <c r="I67" s="672" t="s">
        <v>347</v>
      </c>
      <c r="J67" s="390" t="e">
        <f>B67-[1]A2!$B$4</f>
        <v>#REF!</v>
      </c>
      <c r="K67" s="390" t="e">
        <f>C67-[1]A2!$B$4</f>
        <v>#REF!</v>
      </c>
      <c r="L67" s="390" t="e">
        <f>D67-[1]A2!$B$4</f>
        <v>#REF!</v>
      </c>
      <c r="M67" s="390" t="e">
        <f>E67-[1]A2!$B$4</f>
        <v>#REF!</v>
      </c>
      <c r="N67" s="390" t="e">
        <f>F67-[1]A2!$B$4</f>
        <v>#REF!</v>
      </c>
      <c r="O67" s="390" t="e">
        <f>G67-[1]A2!$B$4</f>
        <v>#REF!</v>
      </c>
    </row>
    <row r="68" spans="1:15" ht="21.75" customHeight="1" thickBot="1">
      <c r="A68" s="666">
        <v>315</v>
      </c>
      <c r="B68" s="667" t="e">
        <f>SUM(B65:B67)</f>
        <v>#REF!</v>
      </c>
      <c r="C68" s="667" t="e">
        <f t="shared" ref="C68:G68" si="15">SUM(C65:C67)</f>
        <v>#REF!</v>
      </c>
      <c r="D68" s="667" t="e">
        <f t="shared" si="15"/>
        <v>#REF!</v>
      </c>
      <c r="E68" s="667" t="e">
        <f t="shared" si="15"/>
        <v>#REF!</v>
      </c>
      <c r="F68" s="667" t="e">
        <f t="shared" si="15"/>
        <v>#REF!</v>
      </c>
      <c r="G68" s="1059" t="e">
        <f t="shared" si="15"/>
        <v>#REF!</v>
      </c>
      <c r="I68" s="666">
        <v>315</v>
      </c>
      <c r="J68" s="1065" t="e">
        <f>B68-[1]A2!$B$4</f>
        <v>#REF!</v>
      </c>
      <c r="K68" s="1065" t="e">
        <f>C68-[1]A2!$B$4</f>
        <v>#REF!</v>
      </c>
      <c r="L68" s="1065" t="e">
        <f>D68-[1]A2!$B$4</f>
        <v>#REF!</v>
      </c>
      <c r="M68" s="1065" t="e">
        <f>E68-[1]A2!$B$4</f>
        <v>#REF!</v>
      </c>
      <c r="N68" s="1065" t="e">
        <f>F68-[1]A2!$B$4</f>
        <v>#REF!</v>
      </c>
      <c r="O68" s="1065" t="e">
        <f>G68-[1]A2!$B$4</f>
        <v>#REF!</v>
      </c>
    </row>
    <row r="69" spans="1:15" ht="21.75" customHeight="1">
      <c r="A69" s="672" t="s">
        <v>348</v>
      </c>
      <c r="B69" s="391" t="e">
        <f>#REF!/12*4</f>
        <v>#REF!</v>
      </c>
      <c r="C69" s="391" t="e">
        <f>#REF!/12*4</f>
        <v>#REF!</v>
      </c>
      <c r="D69" s="391" t="e">
        <f>#REF!/12*4</f>
        <v>#REF!</v>
      </c>
      <c r="E69" s="391" t="e">
        <f>#REF!/12*4</f>
        <v>#REF!</v>
      </c>
      <c r="F69" s="391" t="e">
        <f>#REF!/12*4</f>
        <v>#REF!</v>
      </c>
      <c r="G69" s="391" t="e">
        <f>#REF!/12*4</f>
        <v>#REF!</v>
      </c>
      <c r="I69" s="672" t="s">
        <v>348</v>
      </c>
      <c r="J69" s="390" t="e">
        <f>B69-[1]A2!$B$4</f>
        <v>#REF!</v>
      </c>
      <c r="K69" s="390" t="e">
        <f>C69-[1]A2!$B$4</f>
        <v>#REF!</v>
      </c>
      <c r="L69" s="390" t="e">
        <f>D69-[1]A2!$B$4</f>
        <v>#REF!</v>
      </c>
      <c r="M69" s="390" t="e">
        <f>E69-[1]A2!$B$4</f>
        <v>#REF!</v>
      </c>
      <c r="N69" s="390" t="e">
        <f>F69-[1]A2!$B$4</f>
        <v>#REF!</v>
      </c>
      <c r="O69" s="390" t="e">
        <f>G69-[1]A2!$B$4</f>
        <v>#REF!</v>
      </c>
    </row>
    <row r="70" spans="1:15" ht="21.75" customHeight="1">
      <c r="A70" s="672" t="s">
        <v>349</v>
      </c>
      <c r="B70" s="391" t="e">
        <f>#REF!/12*4</f>
        <v>#REF!</v>
      </c>
      <c r="C70" s="391" t="e">
        <f>#REF!/12*4</f>
        <v>#REF!</v>
      </c>
      <c r="D70" s="391" t="e">
        <f>#REF!/12*4</f>
        <v>#REF!</v>
      </c>
      <c r="E70" s="391" t="e">
        <f>#REF!/12*4</f>
        <v>#REF!</v>
      </c>
      <c r="F70" s="391" t="e">
        <f>#REF!/12*4</f>
        <v>#REF!</v>
      </c>
      <c r="G70" s="391" t="e">
        <f>#REF!/12*4</f>
        <v>#REF!</v>
      </c>
      <c r="I70" s="672" t="s">
        <v>349</v>
      </c>
      <c r="J70" s="390" t="e">
        <f>B70-[1]A2!$B$4</f>
        <v>#REF!</v>
      </c>
      <c r="K70" s="390" t="e">
        <f>C70-[1]A2!$B$4</f>
        <v>#REF!</v>
      </c>
      <c r="L70" s="390" t="e">
        <f>D70-[1]A2!$B$4</f>
        <v>#REF!</v>
      </c>
      <c r="M70" s="390" t="e">
        <f>E70-[1]A2!$B$4</f>
        <v>#REF!</v>
      </c>
      <c r="N70" s="390" t="e">
        <f>F70-[1]A2!$B$4</f>
        <v>#REF!</v>
      </c>
      <c r="O70" s="390" t="e">
        <f>G70-[1]A2!$B$4</f>
        <v>#REF!</v>
      </c>
    </row>
    <row r="71" spans="1:15" ht="21.75" customHeight="1" thickBot="1">
      <c r="A71" s="666">
        <v>316</v>
      </c>
      <c r="B71" s="667" t="e">
        <f>SUM(B69:B70)</f>
        <v>#REF!</v>
      </c>
      <c r="C71" s="667" t="e">
        <f t="shared" ref="C71:G71" si="16">SUM(C69:C70)</f>
        <v>#REF!</v>
      </c>
      <c r="D71" s="667" t="e">
        <f t="shared" si="16"/>
        <v>#REF!</v>
      </c>
      <c r="E71" s="667" t="e">
        <f t="shared" si="16"/>
        <v>#REF!</v>
      </c>
      <c r="F71" s="667" t="e">
        <f t="shared" si="16"/>
        <v>#REF!</v>
      </c>
      <c r="G71" s="1059" t="e">
        <f t="shared" si="16"/>
        <v>#REF!</v>
      </c>
      <c r="I71" s="666">
        <v>316</v>
      </c>
      <c r="J71" s="1065" t="e">
        <f>B71-[1]A2!$B$4</f>
        <v>#REF!</v>
      </c>
      <c r="K71" s="1065" t="e">
        <f>C71-[1]A2!$B$4</f>
        <v>#REF!</v>
      </c>
      <c r="L71" s="1065" t="e">
        <f>D71-[1]A2!$B$4</f>
        <v>#REF!</v>
      </c>
      <c r="M71" s="1065" t="e">
        <f>E71-[1]A2!$B$4</f>
        <v>#REF!</v>
      </c>
      <c r="N71" s="1065" t="e">
        <f>F71-[1]A2!$B$4</f>
        <v>#REF!</v>
      </c>
      <c r="O71" s="1065" t="e">
        <f>G71-[1]A2!$B$4</f>
        <v>#REF!</v>
      </c>
    </row>
    <row r="72" spans="1:15" ht="21.75" customHeight="1">
      <c r="A72" s="672" t="s">
        <v>350</v>
      </c>
      <c r="B72" s="391" t="e">
        <f>#REF!/12*4</f>
        <v>#REF!</v>
      </c>
      <c r="C72" s="391" t="e">
        <f>#REF!/12*4</f>
        <v>#REF!</v>
      </c>
      <c r="D72" s="391" t="e">
        <f>#REF!/12*4</f>
        <v>#REF!</v>
      </c>
      <c r="E72" s="391" t="e">
        <f>#REF!/12*4</f>
        <v>#REF!</v>
      </c>
      <c r="F72" s="391" t="e">
        <f>#REF!/12*4</f>
        <v>#REF!</v>
      </c>
      <c r="G72" s="391" t="e">
        <f>#REF!/12*4</f>
        <v>#REF!</v>
      </c>
      <c r="I72" s="672" t="s">
        <v>350</v>
      </c>
      <c r="J72" s="390" t="e">
        <f>B72-[1]A2!$B$4</f>
        <v>#REF!</v>
      </c>
      <c r="K72" s="390" t="e">
        <f>C72-[1]A2!$B$4</f>
        <v>#REF!</v>
      </c>
      <c r="L72" s="390" t="e">
        <f>D72-[1]A2!$B$4</f>
        <v>#REF!</v>
      </c>
      <c r="M72" s="390" t="e">
        <f>E72-[1]A2!$B$4</f>
        <v>#REF!</v>
      </c>
      <c r="N72" s="390" t="e">
        <f>F72-[1]A2!$B$4</f>
        <v>#REF!</v>
      </c>
      <c r="O72" s="390" t="e">
        <f>G72-[1]A2!$B$4</f>
        <v>#REF!</v>
      </c>
    </row>
    <row r="73" spans="1:15" ht="21.75" customHeight="1">
      <c r="A73" s="672" t="s">
        <v>351</v>
      </c>
      <c r="B73" s="391" t="e">
        <f>#REF!/12*4</f>
        <v>#REF!</v>
      </c>
      <c r="C73" s="391" t="e">
        <f>#REF!/12*4</f>
        <v>#REF!</v>
      </c>
      <c r="D73" s="391" t="e">
        <f>#REF!/12*4</f>
        <v>#REF!</v>
      </c>
      <c r="E73" s="391" t="e">
        <f>#REF!/12*4</f>
        <v>#REF!</v>
      </c>
      <c r="F73" s="391" t="e">
        <f>#REF!/12*4</f>
        <v>#REF!</v>
      </c>
      <c r="G73" s="391" t="e">
        <f>#REF!/12*4</f>
        <v>#REF!</v>
      </c>
      <c r="I73" s="672" t="s">
        <v>351</v>
      </c>
      <c r="J73" s="390" t="e">
        <f>B73-[1]A2!$B$4</f>
        <v>#REF!</v>
      </c>
      <c r="K73" s="390" t="e">
        <f>C73-[1]A2!$B$4</f>
        <v>#REF!</v>
      </c>
      <c r="L73" s="390" t="e">
        <f>D73-[1]A2!$B$4</f>
        <v>#REF!</v>
      </c>
      <c r="M73" s="390" t="e">
        <f>E73-[1]A2!$B$4</f>
        <v>#REF!</v>
      </c>
      <c r="N73" s="390" t="e">
        <f>F73-[1]A2!$B$4</f>
        <v>#REF!</v>
      </c>
      <c r="O73" s="390" t="e">
        <f>G73-[1]A2!$B$4</f>
        <v>#REF!</v>
      </c>
    </row>
    <row r="74" spans="1:15" ht="21.75" customHeight="1" thickBot="1">
      <c r="A74" s="666">
        <v>317</v>
      </c>
      <c r="B74" s="667" t="e">
        <f>SUM(B72:B73)</f>
        <v>#REF!</v>
      </c>
      <c r="C74" s="667" t="e">
        <f t="shared" ref="C74:G74" si="17">SUM(C72:C73)</f>
        <v>#REF!</v>
      </c>
      <c r="D74" s="667" t="e">
        <f t="shared" si="17"/>
        <v>#REF!</v>
      </c>
      <c r="E74" s="667" t="e">
        <f t="shared" si="17"/>
        <v>#REF!</v>
      </c>
      <c r="F74" s="667" t="e">
        <f t="shared" si="17"/>
        <v>#REF!</v>
      </c>
      <c r="G74" s="1059" t="e">
        <f t="shared" si="17"/>
        <v>#REF!</v>
      </c>
      <c r="I74" s="666">
        <v>317</v>
      </c>
      <c r="J74" s="1065" t="e">
        <f>B74-[1]A2!$B$4</f>
        <v>#REF!</v>
      </c>
      <c r="K74" s="1065" t="e">
        <f>C74-[1]A2!$B$4</f>
        <v>#REF!</v>
      </c>
      <c r="L74" s="1065" t="e">
        <f>D74-[1]A2!$B$4</f>
        <v>#REF!</v>
      </c>
      <c r="M74" s="1065" t="e">
        <f>E74-[1]A2!$B$4</f>
        <v>#REF!</v>
      </c>
      <c r="N74" s="1065" t="e">
        <f>F74-[1]A2!$B$4</f>
        <v>#REF!</v>
      </c>
      <c r="O74" s="1065" t="e">
        <f>G74-[1]A2!$B$4</f>
        <v>#REF!</v>
      </c>
    </row>
    <row r="75" spans="1:15" ht="21.75" customHeight="1">
      <c r="A75" s="672" t="s">
        <v>352</v>
      </c>
      <c r="B75" s="391" t="e">
        <f>#REF!/12*4</f>
        <v>#REF!</v>
      </c>
      <c r="C75" s="391" t="e">
        <f>#REF!/12*4</f>
        <v>#REF!</v>
      </c>
      <c r="D75" s="391" t="e">
        <f>#REF!/12*4</f>
        <v>#REF!</v>
      </c>
      <c r="E75" s="391" t="e">
        <f>#REF!/12*4</f>
        <v>#REF!</v>
      </c>
      <c r="F75" s="391" t="e">
        <f>#REF!/12*4</f>
        <v>#REF!</v>
      </c>
      <c r="G75" s="391" t="e">
        <f>#REF!/12*4</f>
        <v>#REF!</v>
      </c>
      <c r="I75" s="672" t="s">
        <v>352</v>
      </c>
      <c r="J75" s="390" t="e">
        <f>B75-[1]A2!$B$4</f>
        <v>#REF!</v>
      </c>
      <c r="K75" s="390" t="e">
        <f>C75-[1]A2!$B$4</f>
        <v>#REF!</v>
      </c>
      <c r="L75" s="390" t="e">
        <f>D75-[1]A2!$B$4</f>
        <v>#REF!</v>
      </c>
      <c r="M75" s="390" t="e">
        <f>E75-[1]A2!$B$4</f>
        <v>#REF!</v>
      </c>
      <c r="N75" s="390" t="e">
        <f>F75-[1]A2!$B$4</f>
        <v>#REF!</v>
      </c>
      <c r="O75" s="390" t="e">
        <f>G75-[1]A2!$B$4</f>
        <v>#REF!</v>
      </c>
    </row>
    <row r="76" spans="1:15" ht="21.75" customHeight="1">
      <c r="A76" s="672" t="s">
        <v>353</v>
      </c>
      <c r="B76" s="391" t="e">
        <f>#REF!/12*4</f>
        <v>#REF!</v>
      </c>
      <c r="C76" s="391" t="e">
        <f>#REF!/12*4</f>
        <v>#REF!</v>
      </c>
      <c r="D76" s="391" t="e">
        <f>#REF!/12*4</f>
        <v>#REF!</v>
      </c>
      <c r="E76" s="391" t="e">
        <f>#REF!/12*4</f>
        <v>#REF!</v>
      </c>
      <c r="F76" s="391" t="e">
        <f>#REF!/12*4</f>
        <v>#REF!</v>
      </c>
      <c r="G76" s="391" t="e">
        <f>#REF!/12*4</f>
        <v>#REF!</v>
      </c>
      <c r="I76" s="672" t="s">
        <v>353</v>
      </c>
      <c r="J76" s="390" t="e">
        <f>B76-[1]A2!$B$4</f>
        <v>#REF!</v>
      </c>
      <c r="K76" s="390" t="e">
        <f>C76-[1]A2!$B$4</f>
        <v>#REF!</v>
      </c>
      <c r="L76" s="390" t="e">
        <f>D76-[1]A2!$B$4</f>
        <v>#REF!</v>
      </c>
      <c r="M76" s="390" t="e">
        <f>E76-[1]A2!$B$4</f>
        <v>#REF!</v>
      </c>
      <c r="N76" s="390" t="e">
        <f>F76-[1]A2!$B$4</f>
        <v>#REF!</v>
      </c>
      <c r="O76" s="390" t="e">
        <f>G76-[1]A2!$B$4</f>
        <v>#REF!</v>
      </c>
    </row>
    <row r="77" spans="1:15" ht="21.75" customHeight="1">
      <c r="A77" s="672" t="s">
        <v>354</v>
      </c>
      <c r="B77" s="391" t="e">
        <f>#REF!/12*4</f>
        <v>#REF!</v>
      </c>
      <c r="C77" s="391" t="e">
        <f>#REF!/12*4</f>
        <v>#REF!</v>
      </c>
      <c r="D77" s="391" t="e">
        <f>#REF!/12*4</f>
        <v>#REF!</v>
      </c>
      <c r="E77" s="391" t="e">
        <f>#REF!/12*4</f>
        <v>#REF!</v>
      </c>
      <c r="F77" s="391" t="e">
        <f>#REF!/12*4</f>
        <v>#REF!</v>
      </c>
      <c r="G77" s="391" t="e">
        <f>#REF!/12*4</f>
        <v>#REF!</v>
      </c>
      <c r="I77" s="672" t="s">
        <v>354</v>
      </c>
      <c r="J77" s="390" t="e">
        <f>B77-[1]A2!$B$4</f>
        <v>#REF!</v>
      </c>
      <c r="K77" s="390" t="e">
        <f>C77-[1]A2!$B$4</f>
        <v>#REF!</v>
      </c>
      <c r="L77" s="390" t="e">
        <f>D77-[1]A2!$B$4</f>
        <v>#REF!</v>
      </c>
      <c r="M77" s="390" t="e">
        <f>E77-[1]A2!$B$4</f>
        <v>#REF!</v>
      </c>
      <c r="N77" s="390" t="e">
        <f>F77-[1]A2!$B$4</f>
        <v>#REF!</v>
      </c>
      <c r="O77" s="390" t="e">
        <f>G77-[1]A2!$B$4</f>
        <v>#REF!</v>
      </c>
    </row>
    <row r="78" spans="1:15" ht="21.75" customHeight="1">
      <c r="A78" s="672" t="s">
        <v>355</v>
      </c>
      <c r="B78" s="391" t="e">
        <f>#REF!/12*4</f>
        <v>#REF!</v>
      </c>
      <c r="C78" s="391" t="e">
        <f>#REF!/12*4</f>
        <v>#REF!</v>
      </c>
      <c r="D78" s="391" t="e">
        <f>#REF!/12*4</f>
        <v>#REF!</v>
      </c>
      <c r="E78" s="391" t="e">
        <f>#REF!/12*4</f>
        <v>#REF!</v>
      </c>
      <c r="F78" s="391" t="e">
        <f>#REF!/12*4</f>
        <v>#REF!</v>
      </c>
      <c r="G78" s="391" t="e">
        <f>#REF!/12*4</f>
        <v>#REF!</v>
      </c>
      <c r="I78" s="672" t="s">
        <v>355</v>
      </c>
      <c r="J78" s="390" t="e">
        <f>B78-[1]A2!$B$4</f>
        <v>#REF!</v>
      </c>
      <c r="K78" s="390" t="e">
        <f>C78-[1]A2!$B$4</f>
        <v>#REF!</v>
      </c>
      <c r="L78" s="390" t="e">
        <f>D78-[1]A2!$B$4</f>
        <v>#REF!</v>
      </c>
      <c r="M78" s="390" t="e">
        <f>E78-[1]A2!$B$4</f>
        <v>#REF!</v>
      </c>
      <c r="N78" s="390" t="e">
        <f>F78-[1]A2!$B$4</f>
        <v>#REF!</v>
      </c>
      <c r="O78" s="390" t="e">
        <f>G78-[1]A2!$B$4</f>
        <v>#REF!</v>
      </c>
    </row>
    <row r="79" spans="1:15" ht="21.75" customHeight="1">
      <c r="A79" s="672" t="s">
        <v>356</v>
      </c>
      <c r="B79" s="391" t="e">
        <f>#REF!/12*4</f>
        <v>#REF!</v>
      </c>
      <c r="C79" s="391" t="e">
        <f>#REF!/12*4</f>
        <v>#REF!</v>
      </c>
      <c r="D79" s="391" t="e">
        <f>#REF!/12*4</f>
        <v>#REF!</v>
      </c>
      <c r="E79" s="391" t="e">
        <f>#REF!/12*4</f>
        <v>#REF!</v>
      </c>
      <c r="F79" s="391" t="e">
        <f>#REF!/12*4</f>
        <v>#REF!</v>
      </c>
      <c r="G79" s="391" t="e">
        <f>#REF!/12*4</f>
        <v>#REF!</v>
      </c>
      <c r="I79" s="672" t="s">
        <v>356</v>
      </c>
      <c r="J79" s="390" t="e">
        <f>B79-[1]A2!$B$4</f>
        <v>#REF!</v>
      </c>
      <c r="K79" s="390" t="e">
        <f>C79-[1]A2!$B$4</f>
        <v>#REF!</v>
      </c>
      <c r="L79" s="390" t="e">
        <f>D79-[1]A2!$B$4</f>
        <v>#REF!</v>
      </c>
      <c r="M79" s="390" t="e">
        <f>E79-[1]A2!$B$4</f>
        <v>#REF!</v>
      </c>
      <c r="N79" s="390" t="e">
        <f>F79-[1]A2!$B$4</f>
        <v>#REF!</v>
      </c>
      <c r="O79" s="390" t="e">
        <f>G79-[1]A2!$B$4</f>
        <v>#REF!</v>
      </c>
    </row>
    <row r="80" spans="1:15" ht="21.75" customHeight="1">
      <c r="A80" s="672" t="s">
        <v>357</v>
      </c>
      <c r="B80" s="391" t="e">
        <f>#REF!/12*4</f>
        <v>#REF!</v>
      </c>
      <c r="C80" s="391" t="e">
        <f>#REF!/12*4</f>
        <v>#REF!</v>
      </c>
      <c r="D80" s="391" t="e">
        <f>#REF!/12*4</f>
        <v>#REF!</v>
      </c>
      <c r="E80" s="391" t="e">
        <f>#REF!/12*4</f>
        <v>#REF!</v>
      </c>
      <c r="F80" s="391" t="e">
        <f>#REF!/12*4</f>
        <v>#REF!</v>
      </c>
      <c r="G80" s="391" t="e">
        <f>#REF!/12*4</f>
        <v>#REF!</v>
      </c>
      <c r="I80" s="672" t="s">
        <v>357</v>
      </c>
      <c r="J80" s="390" t="e">
        <f>B80-[1]A2!$B$4</f>
        <v>#REF!</v>
      </c>
      <c r="K80" s="390" t="e">
        <f>C80-[1]A2!$B$4</f>
        <v>#REF!</v>
      </c>
      <c r="L80" s="390" t="e">
        <f>D80-[1]A2!$B$4</f>
        <v>#REF!</v>
      </c>
      <c r="M80" s="390" t="e">
        <f>E80-[1]A2!$B$4</f>
        <v>#REF!</v>
      </c>
      <c r="N80" s="390" t="e">
        <f>F80-[1]A2!$B$4</f>
        <v>#REF!</v>
      </c>
      <c r="O80" s="390" t="e">
        <f>G80-[1]A2!$B$4</f>
        <v>#REF!</v>
      </c>
    </row>
    <row r="81" spans="1:15" ht="21.75" customHeight="1" thickBot="1">
      <c r="A81" s="666">
        <v>318</v>
      </c>
      <c r="B81" s="667" t="e">
        <f>SUM(B75:B80)</f>
        <v>#REF!</v>
      </c>
      <c r="C81" s="667" t="e">
        <f t="shared" ref="C81:G81" si="18">SUM(C75:C80)</f>
        <v>#REF!</v>
      </c>
      <c r="D81" s="667" t="e">
        <f t="shared" si="18"/>
        <v>#REF!</v>
      </c>
      <c r="E81" s="667" t="e">
        <f t="shared" si="18"/>
        <v>#REF!</v>
      </c>
      <c r="F81" s="667" t="e">
        <f t="shared" si="18"/>
        <v>#REF!</v>
      </c>
      <c r="G81" s="1059" t="e">
        <f t="shared" si="18"/>
        <v>#REF!</v>
      </c>
      <c r="I81" s="666">
        <v>318</v>
      </c>
      <c r="J81" s="1065" t="e">
        <f>B81-[1]A2!$B$4</f>
        <v>#REF!</v>
      </c>
      <c r="K81" s="1065" t="e">
        <f>C81-[1]A2!$B$4</f>
        <v>#REF!</v>
      </c>
      <c r="L81" s="1065" t="e">
        <f>D81-[1]A2!$B$4</f>
        <v>#REF!</v>
      </c>
      <c r="M81" s="1065" t="e">
        <f>E81-[1]A2!$B$4</f>
        <v>#REF!</v>
      </c>
      <c r="N81" s="1065" t="e">
        <f>F81-[1]A2!$B$4</f>
        <v>#REF!</v>
      </c>
      <c r="O81" s="1065" t="e">
        <f>G81-[1]A2!$B$4</f>
        <v>#REF!</v>
      </c>
    </row>
    <row r="82" spans="1:15" ht="21.75" customHeight="1">
      <c r="A82" s="672" t="s">
        <v>358</v>
      </c>
      <c r="B82" s="391" t="e">
        <f>#REF!/12*4</f>
        <v>#REF!</v>
      </c>
      <c r="C82" s="391" t="e">
        <f>#REF!/12*4</f>
        <v>#REF!</v>
      </c>
      <c r="D82" s="391" t="e">
        <f>#REF!/12*4</f>
        <v>#REF!</v>
      </c>
      <c r="E82" s="391" t="e">
        <f>#REF!/12*4</f>
        <v>#REF!</v>
      </c>
      <c r="F82" s="391" t="e">
        <f>#REF!/12*4</f>
        <v>#REF!</v>
      </c>
      <c r="G82" s="391" t="e">
        <f>#REF!/12*4</f>
        <v>#REF!</v>
      </c>
      <c r="I82" s="672" t="s">
        <v>358</v>
      </c>
      <c r="J82" s="390" t="e">
        <f>B82-[1]A2!$B$4</f>
        <v>#REF!</v>
      </c>
      <c r="K82" s="390" t="e">
        <f>C82-[1]A2!$B$4</f>
        <v>#REF!</v>
      </c>
      <c r="L82" s="390" t="e">
        <f>D82-[1]A2!$B$4</f>
        <v>#REF!</v>
      </c>
      <c r="M82" s="390" t="e">
        <f>E82-[1]A2!$B$4</f>
        <v>#REF!</v>
      </c>
      <c r="N82" s="390" t="e">
        <f>F82-[1]A2!$B$4</f>
        <v>#REF!</v>
      </c>
      <c r="O82" s="390" t="e">
        <f>G82-[1]A2!$B$4</f>
        <v>#REF!</v>
      </c>
    </row>
    <row r="83" spans="1:15" ht="21.75" customHeight="1">
      <c r="A83" s="672" t="s">
        <v>359</v>
      </c>
      <c r="B83" s="391" t="e">
        <f>#REF!/12*4</f>
        <v>#REF!</v>
      </c>
      <c r="C83" s="391" t="e">
        <f>#REF!/12*4</f>
        <v>#REF!</v>
      </c>
      <c r="D83" s="391" t="e">
        <f>#REF!/12*4</f>
        <v>#REF!</v>
      </c>
      <c r="E83" s="391" t="e">
        <f>#REF!/12*4</f>
        <v>#REF!</v>
      </c>
      <c r="F83" s="391" t="e">
        <f>#REF!/12*4</f>
        <v>#REF!</v>
      </c>
      <c r="G83" s="391" t="e">
        <f>#REF!/12*4</f>
        <v>#REF!</v>
      </c>
      <c r="I83" s="672" t="s">
        <v>359</v>
      </c>
      <c r="J83" s="390" t="e">
        <f>B83-[1]A2!$B$4</f>
        <v>#REF!</v>
      </c>
      <c r="K83" s="390" t="e">
        <f>C83-[1]A2!$B$4</f>
        <v>#REF!</v>
      </c>
      <c r="L83" s="390" t="e">
        <f>D83-[1]A2!$B$4</f>
        <v>#REF!</v>
      </c>
      <c r="M83" s="390" t="e">
        <f>E83-[1]A2!$B$4</f>
        <v>#REF!</v>
      </c>
      <c r="N83" s="390" t="e">
        <f>F83-[1]A2!$B$4</f>
        <v>#REF!</v>
      </c>
      <c r="O83" s="390" t="e">
        <f>G83-[1]A2!$B$4</f>
        <v>#REF!</v>
      </c>
    </row>
    <row r="84" spans="1:15" ht="21.75" customHeight="1">
      <c r="A84" s="672" t="s">
        <v>360</v>
      </c>
      <c r="B84" s="391" t="e">
        <f>#REF!/12*4</f>
        <v>#REF!</v>
      </c>
      <c r="C84" s="391" t="e">
        <f>#REF!/12*4</f>
        <v>#REF!</v>
      </c>
      <c r="D84" s="391" t="e">
        <f>#REF!/12*4</f>
        <v>#REF!</v>
      </c>
      <c r="E84" s="391" t="e">
        <f>#REF!/12*4</f>
        <v>#REF!</v>
      </c>
      <c r="F84" s="391" t="e">
        <f>#REF!/12*4</f>
        <v>#REF!</v>
      </c>
      <c r="G84" s="391" t="e">
        <f>#REF!/12*4</f>
        <v>#REF!</v>
      </c>
      <c r="I84" s="672" t="s">
        <v>360</v>
      </c>
      <c r="J84" s="390" t="e">
        <f>B84-[1]A2!$B$4</f>
        <v>#REF!</v>
      </c>
      <c r="K84" s="390" t="e">
        <f>C84-[1]A2!$B$4</f>
        <v>#REF!</v>
      </c>
      <c r="L84" s="390" t="e">
        <f>D84-[1]A2!$B$4</f>
        <v>#REF!</v>
      </c>
      <c r="M84" s="390" t="e">
        <f>E84-[1]A2!$B$4</f>
        <v>#REF!</v>
      </c>
      <c r="N84" s="390" t="e">
        <f>F84-[1]A2!$B$4</f>
        <v>#REF!</v>
      </c>
      <c r="O84" s="390" t="e">
        <f>G84-[1]A2!$B$4</f>
        <v>#REF!</v>
      </c>
    </row>
    <row r="85" spans="1:15" ht="21.75" customHeight="1">
      <c r="A85" s="672" t="s">
        <v>361</v>
      </c>
      <c r="B85" s="391" t="e">
        <f>#REF!/12*4</f>
        <v>#REF!</v>
      </c>
      <c r="C85" s="391" t="e">
        <f>#REF!/12*4</f>
        <v>#REF!</v>
      </c>
      <c r="D85" s="391" t="e">
        <f>#REF!/12*4</f>
        <v>#REF!</v>
      </c>
      <c r="E85" s="391" t="e">
        <f>#REF!/12*4</f>
        <v>#REF!</v>
      </c>
      <c r="F85" s="391" t="e">
        <f>#REF!/12*4</f>
        <v>#REF!</v>
      </c>
      <c r="G85" s="391" t="e">
        <f>#REF!/12*4</f>
        <v>#REF!</v>
      </c>
      <c r="I85" s="672" t="s">
        <v>361</v>
      </c>
      <c r="J85" s="390" t="e">
        <f>B85-[1]A2!$B$4</f>
        <v>#REF!</v>
      </c>
      <c r="K85" s="390" t="e">
        <f>C85-[1]A2!$B$4</f>
        <v>#REF!</v>
      </c>
      <c r="L85" s="390" t="e">
        <f>D85-[1]A2!$B$4</f>
        <v>#REF!</v>
      </c>
      <c r="M85" s="390" t="e">
        <f>E85-[1]A2!$B$4</f>
        <v>#REF!</v>
      </c>
      <c r="N85" s="390" t="e">
        <f>F85-[1]A2!$B$4</f>
        <v>#REF!</v>
      </c>
      <c r="O85" s="390" t="e">
        <f>G85-[1]A2!$B$4</f>
        <v>#REF!</v>
      </c>
    </row>
    <row r="86" spans="1:15" ht="21.75" customHeight="1">
      <c r="A86" s="672" t="s">
        <v>362</v>
      </c>
      <c r="B86" s="391" t="e">
        <f>#REF!/12*4</f>
        <v>#REF!</v>
      </c>
      <c r="C86" s="391" t="e">
        <f>#REF!/12*4</f>
        <v>#REF!</v>
      </c>
      <c r="D86" s="391" t="e">
        <f>#REF!/12*4</f>
        <v>#REF!</v>
      </c>
      <c r="E86" s="391" t="e">
        <f>#REF!/12*4</f>
        <v>#REF!</v>
      </c>
      <c r="F86" s="391" t="e">
        <f>#REF!/12*4</f>
        <v>#REF!</v>
      </c>
      <c r="G86" s="391" t="e">
        <f>#REF!/12*4</f>
        <v>#REF!</v>
      </c>
      <c r="I86" s="672" t="s">
        <v>362</v>
      </c>
      <c r="J86" s="390" t="e">
        <f>B86-[1]A2!$B$4</f>
        <v>#REF!</v>
      </c>
      <c r="K86" s="390" t="e">
        <f>C86-[1]A2!$B$4</f>
        <v>#REF!</v>
      </c>
      <c r="L86" s="390" t="e">
        <f>D86-[1]A2!$B$4</f>
        <v>#REF!</v>
      </c>
      <c r="M86" s="390" t="e">
        <f>E86-[1]A2!$B$4</f>
        <v>#REF!</v>
      </c>
      <c r="N86" s="390" t="e">
        <f>F86-[1]A2!$B$4</f>
        <v>#REF!</v>
      </c>
      <c r="O86" s="390" t="e">
        <f>G86-[1]A2!$B$4</f>
        <v>#REF!</v>
      </c>
    </row>
    <row r="87" spans="1:15" ht="21.75" customHeight="1" thickBot="1">
      <c r="A87" s="666">
        <v>319</v>
      </c>
      <c r="B87" s="667" t="e">
        <f>SUM(B82:B86)</f>
        <v>#REF!</v>
      </c>
      <c r="C87" s="667" t="e">
        <f t="shared" ref="C87:G87" si="19">SUM(C82:C86)</f>
        <v>#REF!</v>
      </c>
      <c r="D87" s="667" t="e">
        <f t="shared" si="19"/>
        <v>#REF!</v>
      </c>
      <c r="E87" s="667" t="e">
        <f t="shared" si="19"/>
        <v>#REF!</v>
      </c>
      <c r="F87" s="667" t="e">
        <f t="shared" si="19"/>
        <v>#REF!</v>
      </c>
      <c r="G87" s="1059" t="e">
        <f t="shared" si="19"/>
        <v>#REF!</v>
      </c>
      <c r="I87" s="666">
        <v>319</v>
      </c>
      <c r="J87" s="1065" t="e">
        <f>B87-[1]A2!$B$4</f>
        <v>#REF!</v>
      </c>
      <c r="K87" s="1065" t="e">
        <f>C87-[1]A2!$B$4</f>
        <v>#REF!</v>
      </c>
      <c r="L87" s="1065" t="e">
        <f>D87-[1]A2!$B$4</f>
        <v>#REF!</v>
      </c>
      <c r="M87" s="1065" t="e">
        <f>E87-[1]A2!$B$4</f>
        <v>#REF!</v>
      </c>
      <c r="N87" s="1065" t="e">
        <f>F87-[1]A2!$B$4</f>
        <v>#REF!</v>
      </c>
      <c r="O87" s="1065" t="e">
        <f>G87-[1]A2!$B$4</f>
        <v>#REF!</v>
      </c>
    </row>
    <row r="88" spans="1:15" ht="21.75" customHeight="1">
      <c r="A88" s="672" t="s">
        <v>363</v>
      </c>
      <c r="B88" s="391" t="e">
        <f>#REF!/12*4</f>
        <v>#REF!</v>
      </c>
      <c r="C88" s="391" t="e">
        <f>#REF!/12*4</f>
        <v>#REF!</v>
      </c>
      <c r="D88" s="391" t="e">
        <f>#REF!/12*4</f>
        <v>#REF!</v>
      </c>
      <c r="E88" s="391" t="e">
        <f>#REF!/12*4</f>
        <v>#REF!</v>
      </c>
      <c r="F88" s="391" t="e">
        <f>#REF!/12*4</f>
        <v>#REF!</v>
      </c>
      <c r="G88" s="391" t="e">
        <f>#REF!/12*4</f>
        <v>#REF!</v>
      </c>
      <c r="I88" s="672" t="s">
        <v>363</v>
      </c>
      <c r="J88" s="390" t="e">
        <f>B88-[1]A2!$B$4</f>
        <v>#REF!</v>
      </c>
      <c r="K88" s="390" t="e">
        <f>C88-[1]A2!$B$4</f>
        <v>#REF!</v>
      </c>
      <c r="L88" s="390" t="e">
        <f>D88-[1]A2!$B$4</f>
        <v>#REF!</v>
      </c>
      <c r="M88" s="390" t="e">
        <f>E88-[1]A2!$B$4</f>
        <v>#REF!</v>
      </c>
      <c r="N88" s="390" t="e">
        <f>F88-[1]A2!$B$4</f>
        <v>#REF!</v>
      </c>
      <c r="O88" s="390" t="e">
        <f>G88-[1]A2!$B$4</f>
        <v>#REF!</v>
      </c>
    </row>
    <row r="89" spans="1:15" ht="21.75" customHeight="1">
      <c r="A89" s="672" t="s">
        <v>364</v>
      </c>
      <c r="B89" s="391" t="e">
        <f>#REF!/12*4</f>
        <v>#REF!</v>
      </c>
      <c r="C89" s="391" t="e">
        <f>#REF!/12*4</f>
        <v>#REF!</v>
      </c>
      <c r="D89" s="391" t="e">
        <f>#REF!/12*4</f>
        <v>#REF!</v>
      </c>
      <c r="E89" s="391" t="e">
        <f>#REF!/12*4</f>
        <v>#REF!</v>
      </c>
      <c r="F89" s="391" t="e">
        <f>#REF!/12*4</f>
        <v>#REF!</v>
      </c>
      <c r="G89" s="391" t="e">
        <f>#REF!/12*4</f>
        <v>#REF!</v>
      </c>
      <c r="I89" s="672" t="s">
        <v>364</v>
      </c>
      <c r="J89" s="390" t="e">
        <f>B89-[1]A2!$B$4</f>
        <v>#REF!</v>
      </c>
      <c r="K89" s="390" t="e">
        <f>C89-[1]A2!$B$4</f>
        <v>#REF!</v>
      </c>
      <c r="L89" s="390" t="e">
        <f>D89-[1]A2!$B$4</f>
        <v>#REF!</v>
      </c>
      <c r="M89" s="390" t="e">
        <f>E89-[1]A2!$B$4</f>
        <v>#REF!</v>
      </c>
      <c r="N89" s="390" t="e">
        <f>F89-[1]A2!$B$4</f>
        <v>#REF!</v>
      </c>
      <c r="O89" s="390" t="e">
        <f>G89-[1]A2!$B$4</f>
        <v>#REF!</v>
      </c>
    </row>
    <row r="90" spans="1:15" ht="21.75" customHeight="1">
      <c r="A90" s="672" t="s">
        <v>365</v>
      </c>
      <c r="B90" s="391" t="e">
        <f>#REF!/12*4</f>
        <v>#REF!</v>
      </c>
      <c r="C90" s="391" t="e">
        <f>#REF!/12*4</f>
        <v>#REF!</v>
      </c>
      <c r="D90" s="391" t="e">
        <f>#REF!/12*4</f>
        <v>#REF!</v>
      </c>
      <c r="E90" s="391" t="e">
        <f>#REF!/12*4</f>
        <v>#REF!</v>
      </c>
      <c r="F90" s="391" t="e">
        <f>#REF!/12*4</f>
        <v>#REF!</v>
      </c>
      <c r="G90" s="391" t="e">
        <f>#REF!/12*4</f>
        <v>#REF!</v>
      </c>
      <c r="I90" s="672" t="s">
        <v>365</v>
      </c>
      <c r="J90" s="390" t="e">
        <f>B90-[1]A2!$B$4</f>
        <v>#REF!</v>
      </c>
      <c r="K90" s="390" t="e">
        <f>C90-[1]A2!$B$4</f>
        <v>#REF!</v>
      </c>
      <c r="L90" s="390" t="e">
        <f>D90-[1]A2!$B$4</f>
        <v>#REF!</v>
      </c>
      <c r="M90" s="390" t="e">
        <f>E90-[1]A2!$B$4</f>
        <v>#REF!</v>
      </c>
      <c r="N90" s="390" t="e">
        <f>F90-[1]A2!$B$4</f>
        <v>#REF!</v>
      </c>
      <c r="O90" s="390" t="e">
        <f>G90-[1]A2!$B$4</f>
        <v>#REF!</v>
      </c>
    </row>
    <row r="91" spans="1:15" ht="21.75" customHeight="1">
      <c r="A91" s="672" t="s">
        <v>366</v>
      </c>
      <c r="B91" s="391" t="e">
        <f>#REF!/12*4</f>
        <v>#REF!</v>
      </c>
      <c r="C91" s="391" t="e">
        <f>#REF!/12*4</f>
        <v>#REF!</v>
      </c>
      <c r="D91" s="391" t="e">
        <f>#REF!/12*4</f>
        <v>#REF!</v>
      </c>
      <c r="E91" s="391" t="e">
        <f>#REF!/12*4</f>
        <v>#REF!</v>
      </c>
      <c r="F91" s="391" t="e">
        <f>#REF!/12*4</f>
        <v>#REF!</v>
      </c>
      <c r="G91" s="391" t="e">
        <f>#REF!/12*4</f>
        <v>#REF!</v>
      </c>
      <c r="I91" s="672" t="s">
        <v>366</v>
      </c>
      <c r="J91" s="390" t="e">
        <f>B91-[1]A2!$B$4</f>
        <v>#REF!</v>
      </c>
      <c r="K91" s="390" t="e">
        <f>C91-[1]A2!$B$4</f>
        <v>#REF!</v>
      </c>
      <c r="L91" s="390" t="e">
        <f>D91-[1]A2!$B$4</f>
        <v>#REF!</v>
      </c>
      <c r="M91" s="390" t="e">
        <f>E91-[1]A2!$B$4</f>
        <v>#REF!</v>
      </c>
      <c r="N91" s="390" t="e">
        <f>F91-[1]A2!$B$4</f>
        <v>#REF!</v>
      </c>
      <c r="O91" s="390" t="e">
        <f>G91-[1]A2!$B$4</f>
        <v>#REF!</v>
      </c>
    </row>
    <row r="92" spans="1:15" ht="21.75" customHeight="1" thickBot="1">
      <c r="A92" s="666">
        <v>320</v>
      </c>
      <c r="B92" s="667" t="e">
        <f>SUM(B88:B91)</f>
        <v>#REF!</v>
      </c>
      <c r="C92" s="667" t="e">
        <f t="shared" ref="C92:G92" si="20">SUM(C88:C91)</f>
        <v>#REF!</v>
      </c>
      <c r="D92" s="667" t="e">
        <f t="shared" si="20"/>
        <v>#REF!</v>
      </c>
      <c r="E92" s="667" t="e">
        <f t="shared" si="20"/>
        <v>#REF!</v>
      </c>
      <c r="F92" s="667" t="e">
        <f t="shared" si="20"/>
        <v>#REF!</v>
      </c>
      <c r="G92" s="1059" t="e">
        <f t="shared" si="20"/>
        <v>#REF!</v>
      </c>
      <c r="I92" s="666">
        <v>320</v>
      </c>
      <c r="J92" s="1065" t="e">
        <f>B92-[1]A2!$B$4</f>
        <v>#REF!</v>
      </c>
      <c r="K92" s="1065" t="e">
        <f>C92-[1]A2!$B$4</f>
        <v>#REF!</v>
      </c>
      <c r="L92" s="1065" t="e">
        <f>D92-[1]A2!$B$4</f>
        <v>#REF!</v>
      </c>
      <c r="M92" s="1065" t="e">
        <f>E92-[1]A2!$B$4</f>
        <v>#REF!</v>
      </c>
      <c r="N92" s="1065" t="e">
        <f>F92-[1]A2!$B$4</f>
        <v>#REF!</v>
      </c>
      <c r="O92" s="1065" t="e">
        <f>G92-[1]A2!$B$4</f>
        <v>#REF!</v>
      </c>
    </row>
    <row r="93" spans="1:15" ht="21.75" customHeight="1">
      <c r="A93" s="672" t="s">
        <v>367</v>
      </c>
      <c r="B93" s="392" t="e">
        <f>#REF!/12*4</f>
        <v>#REF!</v>
      </c>
      <c r="C93" s="392" t="e">
        <f>#REF!/12*4</f>
        <v>#REF!</v>
      </c>
      <c r="D93" s="392" t="e">
        <f>#REF!/12*4</f>
        <v>#REF!</v>
      </c>
      <c r="E93" s="392" t="e">
        <f>#REF!/12*4</f>
        <v>#REF!</v>
      </c>
      <c r="F93" s="392" t="e">
        <f>#REF!/12*4</f>
        <v>#REF!</v>
      </c>
      <c r="G93" s="392" t="e">
        <f>#REF!/12*4</f>
        <v>#REF!</v>
      </c>
      <c r="I93" s="672" t="s">
        <v>367</v>
      </c>
      <c r="J93" s="390" t="e">
        <f>B93-[1]A2!$B$4</f>
        <v>#REF!</v>
      </c>
      <c r="K93" s="390" t="e">
        <f>C93-[1]A2!$B$4</f>
        <v>#REF!</v>
      </c>
      <c r="L93" s="390" t="e">
        <f>D93-[1]A2!$B$4</f>
        <v>#REF!</v>
      </c>
      <c r="M93" s="390" t="e">
        <f>E93-[1]A2!$B$4</f>
        <v>#REF!</v>
      </c>
      <c r="N93" s="390" t="e">
        <f>F93-[1]A2!$B$4</f>
        <v>#REF!</v>
      </c>
      <c r="O93" s="390" t="e">
        <f>G93-[1]A2!$B$4</f>
        <v>#REF!</v>
      </c>
    </row>
    <row r="94" spans="1:15" ht="21.75" customHeight="1" thickBot="1">
      <c r="A94" s="666">
        <v>321</v>
      </c>
      <c r="B94" s="667" t="e">
        <f>SUM(B93)</f>
        <v>#REF!</v>
      </c>
      <c r="C94" s="667" t="e">
        <f t="shared" ref="C94:G94" si="21">SUM(C93)</f>
        <v>#REF!</v>
      </c>
      <c r="D94" s="667" t="e">
        <f t="shared" si="21"/>
        <v>#REF!</v>
      </c>
      <c r="E94" s="667" t="e">
        <f t="shared" si="21"/>
        <v>#REF!</v>
      </c>
      <c r="F94" s="667" t="e">
        <f t="shared" si="21"/>
        <v>#REF!</v>
      </c>
      <c r="G94" s="1059" t="e">
        <f t="shared" si="21"/>
        <v>#REF!</v>
      </c>
      <c r="H94" s="320"/>
      <c r="I94" s="666">
        <v>321</v>
      </c>
      <c r="J94" s="1065" t="e">
        <f>B94-[1]A2!$B$4</f>
        <v>#REF!</v>
      </c>
      <c r="K94" s="1065" t="e">
        <f>C94-[1]A2!$B$4</f>
        <v>#REF!</v>
      </c>
      <c r="L94" s="1065" t="e">
        <f>D94-[1]A2!$B$4</f>
        <v>#REF!</v>
      </c>
      <c r="M94" s="1065" t="e">
        <f>E94-[1]A2!$B$4</f>
        <v>#REF!</v>
      </c>
      <c r="N94" s="1065" t="e">
        <f>F94-[1]A2!$B$4</f>
        <v>#REF!</v>
      </c>
      <c r="O94" s="1065" t="e">
        <f>G94-[1]A2!$B$4</f>
        <v>#REF!</v>
      </c>
    </row>
    <row r="95" spans="1:15" ht="21.75" customHeight="1">
      <c r="A95" s="672" t="s">
        <v>368</v>
      </c>
      <c r="B95" s="391" t="e">
        <f>#REF!/12*4</f>
        <v>#REF!</v>
      </c>
      <c r="C95" s="391" t="e">
        <f>#REF!/12*4</f>
        <v>#REF!</v>
      </c>
      <c r="D95" s="391" t="e">
        <f>#REF!/12*4</f>
        <v>#REF!</v>
      </c>
      <c r="E95" s="391" t="e">
        <f>#REF!/12*4</f>
        <v>#REF!</v>
      </c>
      <c r="F95" s="391" t="e">
        <f>#REF!/12*4</f>
        <v>#REF!</v>
      </c>
      <c r="G95" s="391" t="e">
        <f>#REF!/12*4</f>
        <v>#REF!</v>
      </c>
      <c r="I95" s="672" t="s">
        <v>368</v>
      </c>
      <c r="J95" s="390" t="e">
        <f>B95-[1]A2!$B$4</f>
        <v>#REF!</v>
      </c>
      <c r="K95" s="390" t="e">
        <f>C95-[1]A2!$B$4</f>
        <v>#REF!</v>
      </c>
      <c r="L95" s="390" t="e">
        <f>D95-[1]A2!$B$4</f>
        <v>#REF!</v>
      </c>
      <c r="M95" s="390" t="e">
        <f>E95-[1]A2!$B$4</f>
        <v>#REF!</v>
      </c>
      <c r="N95" s="390" t="e">
        <f>F95-[1]A2!$B$4</f>
        <v>#REF!</v>
      </c>
      <c r="O95" s="390" t="e">
        <f>G95-[1]A2!$B$4</f>
        <v>#REF!</v>
      </c>
    </row>
    <row r="96" spans="1:15" ht="21.75" customHeight="1">
      <c r="A96" s="672" t="s">
        <v>369</v>
      </c>
      <c r="B96" s="391" t="e">
        <f>#REF!/12*4</f>
        <v>#REF!</v>
      </c>
      <c r="C96" s="391" t="e">
        <f>#REF!/12*4</f>
        <v>#REF!</v>
      </c>
      <c r="D96" s="391" t="e">
        <f>#REF!/12*4</f>
        <v>#REF!</v>
      </c>
      <c r="E96" s="391" t="e">
        <f>#REF!/12*4</f>
        <v>#REF!</v>
      </c>
      <c r="F96" s="391" t="e">
        <f>#REF!/12*4</f>
        <v>#REF!</v>
      </c>
      <c r="G96" s="391" t="e">
        <f>#REF!/12*4</f>
        <v>#REF!</v>
      </c>
      <c r="I96" s="672" t="s">
        <v>369</v>
      </c>
      <c r="J96" s="390" t="e">
        <f>B96-[1]A2!$B$4</f>
        <v>#REF!</v>
      </c>
      <c r="K96" s="390" t="e">
        <f>C96-[1]A2!$B$4</f>
        <v>#REF!</v>
      </c>
      <c r="L96" s="390" t="e">
        <f>D96-[1]A2!$B$4</f>
        <v>#REF!</v>
      </c>
      <c r="M96" s="390" t="e">
        <f>E96-[1]A2!$B$4</f>
        <v>#REF!</v>
      </c>
      <c r="N96" s="390" t="e">
        <f>F96-[1]A2!$B$4</f>
        <v>#REF!</v>
      </c>
      <c r="O96" s="390" t="e">
        <f>G96-[1]A2!$B$4</f>
        <v>#REF!</v>
      </c>
    </row>
    <row r="97" spans="1:16" ht="21.75" customHeight="1" thickBot="1">
      <c r="A97" s="666">
        <v>322</v>
      </c>
      <c r="B97" s="667" t="e">
        <f>SUM(B95:B96)</f>
        <v>#REF!</v>
      </c>
      <c r="C97" s="667" t="e">
        <f t="shared" ref="C97:G97" si="22">SUM(C95:C96)</f>
        <v>#REF!</v>
      </c>
      <c r="D97" s="667" t="e">
        <f t="shared" si="22"/>
        <v>#REF!</v>
      </c>
      <c r="E97" s="667" t="e">
        <f t="shared" si="22"/>
        <v>#REF!</v>
      </c>
      <c r="F97" s="667" t="e">
        <f t="shared" si="22"/>
        <v>#REF!</v>
      </c>
      <c r="G97" s="1059" t="e">
        <f t="shared" si="22"/>
        <v>#REF!</v>
      </c>
      <c r="H97" s="320"/>
      <c r="I97" s="666">
        <v>322</v>
      </c>
      <c r="J97" s="1065" t="e">
        <f>B97-[1]A2!$B$4</f>
        <v>#REF!</v>
      </c>
      <c r="K97" s="1065" t="e">
        <f>C97-[1]A2!$B$4</f>
        <v>#REF!</v>
      </c>
      <c r="L97" s="1065" t="e">
        <f>D97-[1]A2!$B$4</f>
        <v>#REF!</v>
      </c>
      <c r="M97" s="1065" t="e">
        <f>E97-[1]A2!$B$4</f>
        <v>#REF!</v>
      </c>
      <c r="N97" s="1065" t="e">
        <f>F97-[1]A2!$B$4</f>
        <v>#REF!</v>
      </c>
      <c r="O97" s="1065" t="e">
        <f>G97-[1]A2!$B$4</f>
        <v>#REF!</v>
      </c>
    </row>
    <row r="98" spans="1:16" ht="21.75" customHeight="1">
      <c r="A98" s="672" t="s">
        <v>370</v>
      </c>
      <c r="B98" s="392" t="e">
        <f>#REF!/12*4</f>
        <v>#REF!</v>
      </c>
      <c r="C98" s="392" t="e">
        <f>#REF!/12*4</f>
        <v>#REF!</v>
      </c>
      <c r="D98" s="392" t="e">
        <f>#REF!/12*4</f>
        <v>#REF!</v>
      </c>
      <c r="E98" s="392" t="e">
        <f>#REF!/12*4</f>
        <v>#REF!</v>
      </c>
      <c r="F98" s="392" t="e">
        <f>#REF!/12*4</f>
        <v>#REF!</v>
      </c>
      <c r="G98" s="392" t="e">
        <f>#REF!/12*4</f>
        <v>#REF!</v>
      </c>
      <c r="I98" s="672" t="s">
        <v>370</v>
      </c>
      <c r="J98" s="390" t="e">
        <f>B98-[1]A2!$B$4</f>
        <v>#REF!</v>
      </c>
      <c r="K98" s="390" t="e">
        <f>C98-[1]A2!$B$4</f>
        <v>#REF!</v>
      </c>
      <c r="L98" s="390" t="e">
        <f>D98-[1]A2!$B$4</f>
        <v>#REF!</v>
      </c>
      <c r="M98" s="390" t="e">
        <f>E98-[1]A2!$B$4</f>
        <v>#REF!</v>
      </c>
      <c r="N98" s="390" t="e">
        <f>F98-[1]A2!$B$4</f>
        <v>#REF!</v>
      </c>
      <c r="O98" s="390" t="e">
        <f>G98-[1]A2!$B$4</f>
        <v>#REF!</v>
      </c>
    </row>
    <row r="99" spans="1:16" ht="21.75" customHeight="1" thickBot="1">
      <c r="A99" s="666">
        <v>323</v>
      </c>
      <c r="B99" s="667" t="e">
        <f>SUM(B98)</f>
        <v>#REF!</v>
      </c>
      <c r="C99" s="667" t="e">
        <f t="shared" ref="C99:G99" si="23">SUM(C98)</f>
        <v>#REF!</v>
      </c>
      <c r="D99" s="667" t="e">
        <f t="shared" si="23"/>
        <v>#REF!</v>
      </c>
      <c r="E99" s="667" t="e">
        <f>SUM(E98)</f>
        <v>#REF!</v>
      </c>
      <c r="F99" s="667" t="e">
        <f>SUM(F98)</f>
        <v>#REF!</v>
      </c>
      <c r="G99" s="1059" t="e">
        <f t="shared" si="23"/>
        <v>#REF!</v>
      </c>
      <c r="H99" s="320"/>
      <c r="I99" s="666">
        <v>323</v>
      </c>
      <c r="J99" s="1065" t="e">
        <f>B99-[1]A2!$B$4</f>
        <v>#REF!</v>
      </c>
      <c r="K99" s="1065" t="e">
        <f>C99-[1]A2!$B$4</f>
        <v>#REF!</v>
      </c>
      <c r="L99" s="1065" t="e">
        <f>D99-[1]A2!$B$4</f>
        <v>#REF!</v>
      </c>
      <c r="M99" s="1065" t="e">
        <f>E99-[1]A2!$B$4</f>
        <v>#REF!</v>
      </c>
      <c r="N99" s="1065" t="e">
        <f>F99-[1]A2!$B$4</f>
        <v>#REF!</v>
      </c>
      <c r="O99" s="1065" t="e">
        <f>G99-[1]A2!$B$4</f>
        <v>#REF!</v>
      </c>
    </row>
    <row r="100" spans="1:16" ht="21.75" customHeight="1">
      <c r="A100" s="672" t="s">
        <v>371</v>
      </c>
      <c r="B100" s="392" t="e">
        <f>#REF!/12*4</f>
        <v>#REF!</v>
      </c>
      <c r="C100" s="392" t="e">
        <f>#REF!/12*4</f>
        <v>#REF!</v>
      </c>
      <c r="D100" s="392" t="e">
        <f>#REF!/12*4</f>
        <v>#REF!</v>
      </c>
      <c r="E100" s="392" t="e">
        <f>#REF!/12*4</f>
        <v>#REF!</v>
      </c>
      <c r="F100" s="392" t="e">
        <f>#REF!/12*4</f>
        <v>#REF!</v>
      </c>
      <c r="G100" s="392" t="e">
        <f>#REF!/12*4</f>
        <v>#REF!</v>
      </c>
      <c r="I100" s="672" t="s">
        <v>371</v>
      </c>
      <c r="J100" s="390" t="e">
        <f>B100-[1]A2!$B$4</f>
        <v>#REF!</v>
      </c>
      <c r="K100" s="390" t="e">
        <f>C100-[1]A2!$B$4</f>
        <v>#REF!</v>
      </c>
      <c r="L100" s="390" t="e">
        <f>D100-[1]A2!$B$4</f>
        <v>#REF!</v>
      </c>
      <c r="M100" s="390" t="e">
        <f>E100-[1]A2!$B$4</f>
        <v>#REF!</v>
      </c>
      <c r="N100" s="390" t="e">
        <f>F100-[1]A2!$B$4</f>
        <v>#REF!</v>
      </c>
      <c r="O100" s="390" t="e">
        <f>G100-[1]A2!$B$4</f>
        <v>#REF!</v>
      </c>
    </row>
    <row r="101" spans="1:16" ht="21.75" customHeight="1" thickBot="1">
      <c r="A101" s="666">
        <v>324</v>
      </c>
      <c r="B101" s="667" t="e">
        <f>SUM(B100)</f>
        <v>#REF!</v>
      </c>
      <c r="C101" s="667" t="e">
        <f t="shared" ref="C101:G101" si="24">SUM(C100)</f>
        <v>#REF!</v>
      </c>
      <c r="D101" s="667" t="e">
        <f t="shared" si="24"/>
        <v>#REF!</v>
      </c>
      <c r="E101" s="667" t="e">
        <f t="shared" si="24"/>
        <v>#REF!</v>
      </c>
      <c r="F101" s="667" t="e">
        <f t="shared" si="24"/>
        <v>#REF!</v>
      </c>
      <c r="G101" s="1059" t="e">
        <f t="shared" si="24"/>
        <v>#REF!</v>
      </c>
      <c r="I101" s="666">
        <v>324</v>
      </c>
      <c r="J101" s="1065" t="e">
        <f>B101-[1]A2!$B$4</f>
        <v>#REF!</v>
      </c>
      <c r="K101" s="1065" t="e">
        <f>C101-[1]A2!$B$4</f>
        <v>#REF!</v>
      </c>
      <c r="L101" s="1065" t="e">
        <f>D101-[1]A2!$B$4</f>
        <v>#REF!</v>
      </c>
      <c r="M101" s="1065" t="e">
        <f>E101-[1]A2!$B$4</f>
        <v>#REF!</v>
      </c>
      <c r="N101" s="1065" t="e">
        <f>F101-[1]A2!$B$4</f>
        <v>#REF!</v>
      </c>
      <c r="O101" s="1065" t="e">
        <f>G101-[1]A2!$B$4</f>
        <v>#REF!</v>
      </c>
    </row>
    <row r="102" spans="1:16" ht="21.75" customHeight="1">
      <c r="A102" s="672" t="s">
        <v>372</v>
      </c>
      <c r="B102" s="392" t="e">
        <f>#REF!/12*4</f>
        <v>#REF!</v>
      </c>
      <c r="C102" s="392" t="e">
        <f>#REF!/12*4</f>
        <v>#REF!</v>
      </c>
      <c r="D102" s="392" t="e">
        <f>#REF!/12*4</f>
        <v>#REF!</v>
      </c>
      <c r="E102" s="392" t="e">
        <f>#REF!/12*4</f>
        <v>#REF!</v>
      </c>
      <c r="F102" s="392" t="e">
        <f>#REF!/12*4</f>
        <v>#REF!</v>
      </c>
      <c r="G102" s="392" t="e">
        <f>#REF!/12*4</f>
        <v>#REF!</v>
      </c>
      <c r="I102" s="672" t="s">
        <v>372</v>
      </c>
      <c r="J102" s="390" t="e">
        <f>B102-[1]A2!$B$4</f>
        <v>#REF!</v>
      </c>
      <c r="K102" s="390" t="e">
        <f>C102-[1]A2!$B$4</f>
        <v>#REF!</v>
      </c>
      <c r="L102" s="390" t="e">
        <f>D102-[1]A2!$B$4</f>
        <v>#REF!</v>
      </c>
      <c r="M102" s="390" t="e">
        <f>E102-[1]A2!$B$4</f>
        <v>#REF!</v>
      </c>
      <c r="N102" s="390" t="e">
        <f>F102-[1]A2!$B$4</f>
        <v>#REF!</v>
      </c>
      <c r="O102" s="390" t="e">
        <f>G102-[1]A2!$B$4</f>
        <v>#REF!</v>
      </c>
    </row>
    <row r="103" spans="1:16" ht="21.75" customHeight="1" thickBot="1">
      <c r="A103" s="666">
        <v>325</v>
      </c>
      <c r="B103" s="668" t="e">
        <f>SUM(B102)</f>
        <v>#REF!</v>
      </c>
      <c r="C103" s="668" t="e">
        <f t="shared" ref="C103:G103" si="25">SUM(C102)</f>
        <v>#REF!</v>
      </c>
      <c r="D103" s="668" t="e">
        <f t="shared" si="25"/>
        <v>#REF!</v>
      </c>
      <c r="E103" s="668" t="e">
        <f t="shared" si="25"/>
        <v>#REF!</v>
      </c>
      <c r="F103" s="668" t="e">
        <f t="shared" si="25"/>
        <v>#REF!</v>
      </c>
      <c r="G103" s="668" t="e">
        <f t="shared" si="25"/>
        <v>#REF!</v>
      </c>
      <c r="H103" s="320"/>
      <c r="I103" s="666">
        <v>325</v>
      </c>
      <c r="J103" s="1065" t="e">
        <f>B103-[1]A2!$B$4</f>
        <v>#REF!</v>
      </c>
      <c r="K103" s="1065" t="e">
        <f>C103-[1]A2!$B$4</f>
        <v>#REF!</v>
      </c>
      <c r="L103" s="1065" t="e">
        <f>D103-[1]A2!$B$4</f>
        <v>#REF!</v>
      </c>
      <c r="M103" s="1065" t="e">
        <f>E103-[1]A2!$B$4</f>
        <v>#REF!</v>
      </c>
      <c r="N103" s="1065" t="e">
        <f>F103-[1]A2!$B$4</f>
        <v>#REF!</v>
      </c>
      <c r="O103" s="1065" t="e">
        <f>G103-[1]A2!$B$4</f>
        <v>#REF!</v>
      </c>
    </row>
    <row r="104" spans="1:16" s="10" customFormat="1" ht="23.25" customHeight="1" thickBot="1">
      <c r="A104" s="673"/>
      <c r="B104" s="398" t="e">
        <f>SUM(B6,B9,B12,B14,B21,B27,B30,B34,B39,B42,B50,B54,B58,B61,B64,B68,B71,B74,B81,B87,B92,B94,B97,B99,B101,B103)</f>
        <v>#REF!</v>
      </c>
      <c r="C104" s="398" t="e">
        <f t="shared" ref="C104:F104" si="26">SUM(C6,C9,C12,C14,C21,C27,C30,C34,C39,C42,C50,C54,C58,C61,C64,C68,C71,C74,C81,C87,C92,C94,C97,C99,C101,C103)</f>
        <v>#REF!</v>
      </c>
      <c r="D104" s="398" t="e">
        <f t="shared" si="26"/>
        <v>#REF!</v>
      </c>
      <c r="E104" s="398" t="e">
        <f t="shared" si="26"/>
        <v>#REF!</v>
      </c>
      <c r="F104" s="398" t="e">
        <f t="shared" si="26"/>
        <v>#REF!</v>
      </c>
      <c r="G104" s="398" t="e">
        <f>SUM(G6,G9,G12,G14,G21,G27,G30,G34,G39,G42,G50,G54,G58,G61,G64,G68,G71,G74,G81,G87,G92,G94,G97,G99,G101,G103)</f>
        <v>#REF!</v>
      </c>
      <c r="I104" s="673"/>
      <c r="J104" s="398" t="e">
        <f>SUM(J6,J9,J12,J14,J21,J27,J30,J34,J39,J42,J50,J54,J58,J61,J64,J68,J71,J74,J81,J87,J92,J94,J97,J99,J101,J103)</f>
        <v>#REF!</v>
      </c>
      <c r="K104" s="398" t="e">
        <f t="shared" ref="K104:N104" si="27">SUM(K6,K9,K12,K14,K21,K27,K30,K34,K39,K42,K50,K54,K58,K61,K64,K68,K71,K74,K81,K87,K92,K94,K97,K99,K101,K103)</f>
        <v>#REF!</v>
      </c>
      <c r="L104" s="398" t="e">
        <f t="shared" si="27"/>
        <v>#REF!</v>
      </c>
      <c r="M104" s="398" t="e">
        <f t="shared" si="27"/>
        <v>#REF!</v>
      </c>
      <c r="N104" s="398" t="e">
        <f t="shared" si="27"/>
        <v>#REF!</v>
      </c>
      <c r="O104" s="398" t="e">
        <f>SUM(O6,O9,O12,O14,O21,O27,O30,O34,O39,O42,O50,O54,O58,O61,O64,O68,O71,O74,O81,O87,O92,O94,O97,O99,O101,O103)</f>
        <v>#REF!</v>
      </c>
      <c r="P104" s="122"/>
    </row>
    <row r="105" spans="1:16" s="10" customFormat="1" ht="21.75" customHeight="1" thickTop="1">
      <c r="A105" s="673"/>
      <c r="B105" s="63"/>
      <c r="C105" s="63"/>
      <c r="D105" s="63"/>
      <c r="E105" s="63"/>
      <c r="F105" s="63"/>
      <c r="G105" s="63"/>
      <c r="J105" s="122"/>
      <c r="K105" s="122"/>
      <c r="L105" s="122"/>
      <c r="M105" s="122"/>
      <c r="N105" s="122"/>
      <c r="O105" s="122"/>
      <c r="P105" s="122"/>
    </row>
    <row r="106" spans="1:16">
      <c r="A106" s="674"/>
      <c r="B106" s="76"/>
      <c r="C106" s="76"/>
      <c r="D106" s="76"/>
      <c r="E106" s="1041"/>
      <c r="F106" s="1041"/>
      <c r="G106" s="1041"/>
    </row>
  </sheetData>
  <autoFilter ref="A3:G104"/>
  <pageMargins left="0.7" right="0.7" top="0.75" bottom="0.75" header="0.3" footer="0.3"/>
  <pageSetup paperSize="9"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81"/>
  <sheetViews>
    <sheetView topLeftCell="A61" zoomScaleNormal="100" zoomScaleSheetLayoutView="100" workbookViewId="0">
      <pane xSplit="2" topLeftCell="J1" activePane="topRight" state="frozen"/>
      <selection activeCell="O8" sqref="O8:O9"/>
      <selection pane="topRight" activeCell="O52" sqref="O52:O53"/>
    </sheetView>
  </sheetViews>
  <sheetFormatPr defaultColWidth="9.140625" defaultRowHeight="15"/>
  <cols>
    <col min="1" max="1" width="9.5703125" style="11" customWidth="1"/>
    <col min="2" max="2" width="24.7109375" style="11" customWidth="1"/>
    <col min="3" max="3" width="18" style="11" hidden="1" customWidth="1"/>
    <col min="4" max="4" width="17.28515625" style="11" hidden="1" customWidth="1"/>
    <col min="5" max="5" width="6.28515625" style="11" hidden="1" customWidth="1"/>
    <col min="6" max="6" width="20.140625" style="11" customWidth="1"/>
    <col min="7" max="7" width="19.85546875" style="11" customWidth="1"/>
    <col min="8" max="8" width="7.7109375" style="11" customWidth="1"/>
    <col min="9" max="9" width="18.85546875" style="11" customWidth="1"/>
    <col min="10" max="10" width="19" style="11" customWidth="1"/>
    <col min="11" max="11" width="8" style="11" customWidth="1"/>
    <col min="12" max="13" width="19.140625" style="11" customWidth="1"/>
    <col min="14" max="14" width="17.85546875" style="11" customWidth="1"/>
    <col min="15" max="15" width="19.5703125" style="11" customWidth="1"/>
    <col min="16" max="16" width="14.5703125" style="11" hidden="1" customWidth="1"/>
    <col min="17" max="17" width="15.140625" style="17" customWidth="1"/>
    <col min="18" max="18" width="19.28515625" style="11" customWidth="1"/>
    <col min="19" max="19" width="15.5703125" style="11" customWidth="1"/>
    <col min="20" max="20" width="9.140625" style="11" customWidth="1"/>
    <col min="21" max="21" width="14.7109375" style="11" customWidth="1"/>
    <col min="22" max="23" width="9.140625" style="11" customWidth="1"/>
    <col min="24" max="16384" width="9.140625" style="11"/>
  </cols>
  <sheetData>
    <row r="1" spans="1:22" s="2" customFormat="1" ht="24.75" customHeight="1">
      <c r="C1" s="109"/>
      <c r="D1" s="109"/>
      <c r="E1" s="110"/>
      <c r="G1" s="56"/>
      <c r="H1" s="56"/>
      <c r="L1" s="56"/>
      <c r="N1" s="140"/>
      <c r="O1" s="140"/>
      <c r="Q1" s="1674" t="s">
        <v>158</v>
      </c>
      <c r="R1" s="1674"/>
    </row>
    <row r="2" spans="1:22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193"/>
      <c r="O2" s="1193"/>
      <c r="P2" s="113"/>
      <c r="Q2" s="152"/>
      <c r="R2" s="211"/>
      <c r="S2" s="212"/>
      <c r="T2" s="22"/>
      <c r="U2" s="300"/>
    </row>
    <row r="3" spans="1:22" s="2" customFormat="1" ht="13.5" customHeight="1">
      <c r="A3" s="42" t="s">
        <v>50</v>
      </c>
      <c r="B3" s="43"/>
      <c r="M3" s="89"/>
      <c r="N3" s="90"/>
      <c r="O3" s="90"/>
      <c r="P3" s="298"/>
      <c r="Q3" s="316"/>
      <c r="T3" s="20"/>
      <c r="U3" s="20"/>
    </row>
    <row r="4" spans="1:22" s="2" customFormat="1" ht="17.25" customHeight="1">
      <c r="A4" s="42" t="s">
        <v>51</v>
      </c>
      <c r="B4" s="43"/>
      <c r="M4" s="20"/>
      <c r="N4" s="20"/>
      <c r="O4" s="20"/>
      <c r="P4" s="20"/>
      <c r="Q4" s="330"/>
      <c r="R4" s="300"/>
      <c r="T4" s="22"/>
      <c r="U4" s="300"/>
    </row>
    <row r="5" spans="1:22" s="2" customFormat="1" ht="15.75" customHeight="1">
      <c r="A5" s="42" t="s">
        <v>70</v>
      </c>
      <c r="B5" s="43"/>
      <c r="M5" s="89"/>
      <c r="N5" s="90"/>
      <c r="O5" s="90"/>
      <c r="P5" s="298"/>
      <c r="Q5" s="120"/>
      <c r="R5" s="20"/>
      <c r="T5" s="20"/>
      <c r="U5" s="20"/>
    </row>
    <row r="6" spans="1:22" ht="18.75" customHeight="1">
      <c r="A6" s="1461" t="s">
        <v>18</v>
      </c>
      <c r="B6" s="1624" t="s">
        <v>7</v>
      </c>
      <c r="C6" s="1482">
        <v>2021</v>
      </c>
      <c r="D6" s="1598"/>
      <c r="E6" s="1483"/>
      <c r="F6" s="1618">
        <v>2022</v>
      </c>
      <c r="G6" s="1618"/>
      <c r="H6" s="1618"/>
      <c r="I6" s="1462">
        <v>2023</v>
      </c>
      <c r="J6" s="1605"/>
      <c r="K6" s="1463"/>
      <c r="L6" s="1462">
        <v>2024</v>
      </c>
      <c r="M6" s="1463"/>
      <c r="N6" s="1478" t="s">
        <v>433</v>
      </c>
      <c r="O6" s="1478" t="s">
        <v>452</v>
      </c>
      <c r="P6" s="1723" t="s">
        <v>208</v>
      </c>
      <c r="Q6" s="1446" t="s">
        <v>451</v>
      </c>
      <c r="R6" s="1446" t="s">
        <v>450</v>
      </c>
      <c r="S6" s="1447" t="s">
        <v>434</v>
      </c>
      <c r="T6" s="22"/>
      <c r="U6" s="300"/>
    </row>
    <row r="7" spans="1:22" s="6" customFormat="1" ht="27.75" customHeight="1">
      <c r="A7" s="1702"/>
      <c r="B7" s="1624"/>
      <c r="C7" s="399" t="s">
        <v>180</v>
      </c>
      <c r="D7" s="465" t="s">
        <v>1</v>
      </c>
      <c r="E7" s="555" t="s">
        <v>138</v>
      </c>
      <c r="F7" s="399" t="s">
        <v>180</v>
      </c>
      <c r="G7" s="406" t="s">
        <v>1</v>
      </c>
      <c r="H7" s="460" t="s">
        <v>139</v>
      </c>
      <c r="I7" s="408" t="s">
        <v>0</v>
      </c>
      <c r="J7" s="473" t="s">
        <v>1</v>
      </c>
      <c r="K7" s="460" t="s">
        <v>139</v>
      </c>
      <c r="L7" s="679" t="s">
        <v>0</v>
      </c>
      <c r="M7" s="1192" t="s">
        <v>1</v>
      </c>
      <c r="N7" s="1459"/>
      <c r="O7" s="1459"/>
      <c r="P7" s="1723"/>
      <c r="Q7" s="1446"/>
      <c r="R7" s="1446"/>
      <c r="S7" s="1447"/>
      <c r="T7" s="20"/>
      <c r="U7" s="20"/>
    </row>
    <row r="8" spans="1:22" s="2" customFormat="1" ht="18" customHeight="1">
      <c r="A8" s="93">
        <v>1001</v>
      </c>
      <c r="B8" s="105" t="s">
        <v>8</v>
      </c>
      <c r="C8" s="614">
        <v>14148632</v>
      </c>
      <c r="D8" s="614">
        <v>14139831.76</v>
      </c>
      <c r="E8" s="614">
        <f>D8/C8*100</f>
        <v>99.937801477909659</v>
      </c>
      <c r="F8" s="615">
        <v>14295760</v>
      </c>
      <c r="G8" s="429">
        <v>13214885.199999999</v>
      </c>
      <c r="H8" s="614">
        <f>G8/F8*100</f>
        <v>92.439193159370319</v>
      </c>
      <c r="I8" s="616">
        <v>14785800</v>
      </c>
      <c r="J8" s="616">
        <v>12852139</v>
      </c>
      <c r="K8" s="614">
        <f>J8/I8*100</f>
        <v>86.922175330384562</v>
      </c>
      <c r="L8" s="616">
        <v>16000000</v>
      </c>
      <c r="M8" s="454">
        <v>13149531.67</v>
      </c>
      <c r="N8" s="454">
        <v>5000000</v>
      </c>
      <c r="O8" s="454">
        <v>17119000</v>
      </c>
      <c r="P8" s="1689" t="s">
        <v>199</v>
      </c>
      <c r="Q8" s="1325"/>
      <c r="R8" s="551"/>
      <c r="S8" s="1591" t="s">
        <v>199</v>
      </c>
      <c r="T8" s="1311"/>
      <c r="U8" s="449"/>
    </row>
    <row r="9" spans="1:22" s="2" customFormat="1" ht="18" customHeight="1">
      <c r="A9" s="25">
        <v>1002</v>
      </c>
      <c r="B9" s="21" t="s">
        <v>9</v>
      </c>
      <c r="C9" s="18">
        <v>2500000</v>
      </c>
      <c r="D9" s="18">
        <v>2173669.0299999998</v>
      </c>
      <c r="E9" s="18">
        <f t="shared" ref="E9:E38" si="0">D9/C9*100</f>
        <v>86.946761199999983</v>
      </c>
      <c r="F9" s="458">
        <v>2700000</v>
      </c>
      <c r="G9" s="26">
        <v>856786.35</v>
      </c>
      <c r="H9" s="26">
        <f t="shared" ref="H9:H38" si="1">G9/F9*100</f>
        <v>31.732827777777779</v>
      </c>
      <c r="I9" s="196">
        <v>3200000</v>
      </c>
      <c r="J9" s="196">
        <v>554624.25</v>
      </c>
      <c r="K9" s="26">
        <f t="shared" ref="K9:K38" si="2">J9/I9*100</f>
        <v>17.332007812499999</v>
      </c>
      <c r="L9" s="196">
        <v>1000000</v>
      </c>
      <c r="M9" s="18">
        <v>658720.11</v>
      </c>
      <c r="N9" s="26">
        <v>600000</v>
      </c>
      <c r="O9" s="26">
        <v>900000</v>
      </c>
      <c r="P9" s="1690"/>
      <c r="Q9" s="1258"/>
      <c r="R9" s="1367"/>
      <c r="S9" s="1592"/>
      <c r="T9" s="447"/>
      <c r="U9" s="447"/>
    </row>
    <row r="10" spans="1:22" s="2" customFormat="1" ht="18" customHeight="1">
      <c r="A10" s="34">
        <v>1003</v>
      </c>
      <c r="B10" s="36" t="s">
        <v>10</v>
      </c>
      <c r="C10" s="495">
        <v>5954508</v>
      </c>
      <c r="D10" s="495">
        <v>4987114.57</v>
      </c>
      <c r="E10" s="495">
        <f t="shared" si="0"/>
        <v>83.753595931015639</v>
      </c>
      <c r="F10" s="495">
        <v>7767910</v>
      </c>
      <c r="G10" s="431">
        <v>7355368.8700000001</v>
      </c>
      <c r="H10" s="495">
        <f t="shared" si="1"/>
        <v>94.689161820875896</v>
      </c>
      <c r="I10" s="617">
        <v>9731300</v>
      </c>
      <c r="J10" s="617">
        <v>7797989.9699999997</v>
      </c>
      <c r="K10" s="495">
        <f t="shared" si="2"/>
        <v>80.133075436991973</v>
      </c>
      <c r="L10" s="617">
        <v>10000000</v>
      </c>
      <c r="M10" s="617">
        <v>11330486.08</v>
      </c>
      <c r="N10" s="617">
        <v>5300000</v>
      </c>
      <c r="O10" s="617">
        <v>12763000</v>
      </c>
      <c r="P10" s="1690"/>
      <c r="Q10" s="1325"/>
      <c r="R10" s="534"/>
      <c r="S10" s="1592"/>
      <c r="T10" s="1311"/>
      <c r="U10" s="449"/>
    </row>
    <row r="11" spans="1:22" ht="25.5" customHeight="1" thickBot="1">
      <c r="A11" s="1754" t="s">
        <v>140</v>
      </c>
      <c r="B11" s="1755"/>
      <c r="C11" s="49">
        <f t="shared" ref="C11:G11" si="3">SUM(C8:C10)</f>
        <v>22603140</v>
      </c>
      <c r="D11" s="49">
        <f t="shared" si="3"/>
        <v>21300615.359999999</v>
      </c>
      <c r="E11" s="49">
        <f t="shared" si="0"/>
        <v>94.237417279192186</v>
      </c>
      <c r="F11" s="49">
        <f t="shared" ref="F11" si="4">SUM(F8:F10)</f>
        <v>24763670</v>
      </c>
      <c r="G11" s="44">
        <f t="shared" si="3"/>
        <v>21427040.419999998</v>
      </c>
      <c r="H11" s="306">
        <f t="shared" si="1"/>
        <v>86.526110305944144</v>
      </c>
      <c r="I11" s="49">
        <f t="shared" ref="I11:M11" si="5">SUM(I8:I10)</f>
        <v>27717100</v>
      </c>
      <c r="J11" s="49">
        <f>SUM(J8:J10)</f>
        <v>21204753.219999999</v>
      </c>
      <c r="K11" s="306">
        <f t="shared" si="2"/>
        <v>76.504227426390202</v>
      </c>
      <c r="L11" s="49">
        <f t="shared" si="5"/>
        <v>27000000</v>
      </c>
      <c r="M11" s="49">
        <f t="shared" si="5"/>
        <v>25138737.859999999</v>
      </c>
      <c r="N11" s="49">
        <f t="shared" ref="N11" si="6">SUM(N8:N10)</f>
        <v>10900000</v>
      </c>
      <c r="O11" s="49">
        <f t="shared" ref="O11" si="7">SUM(O8:O10)</f>
        <v>30782000</v>
      </c>
      <c r="P11" s="1690"/>
      <c r="Q11" s="956"/>
      <c r="R11" s="189"/>
      <c r="S11" s="1592"/>
      <c r="T11" s="76"/>
      <c r="U11" s="20"/>
      <c r="V11" s="20"/>
    </row>
    <row r="12" spans="1:22" s="2" customFormat="1" ht="18" customHeight="1" thickTop="1">
      <c r="A12" s="35">
        <v>1101</v>
      </c>
      <c r="B12" s="953" t="s">
        <v>113</v>
      </c>
      <c r="C12" s="414">
        <v>1000000</v>
      </c>
      <c r="D12" s="414">
        <v>921036.2</v>
      </c>
      <c r="E12" s="606">
        <f t="shared" si="0"/>
        <v>92.103619999999992</v>
      </c>
      <c r="F12" s="414">
        <v>1300000</v>
      </c>
      <c r="G12" s="414">
        <v>1156469.9099999999</v>
      </c>
      <c r="H12" s="414">
        <f t="shared" si="1"/>
        <v>88.959223846153833</v>
      </c>
      <c r="I12" s="414">
        <v>1800000</v>
      </c>
      <c r="J12" s="414">
        <v>746560.5</v>
      </c>
      <c r="K12" s="414">
        <f t="shared" si="2"/>
        <v>41.475583333333333</v>
      </c>
      <c r="L12" s="414">
        <v>1200000</v>
      </c>
      <c r="M12" s="414">
        <v>828360.62</v>
      </c>
      <c r="N12" s="414">
        <v>400000</v>
      </c>
      <c r="O12" s="414">
        <v>900000</v>
      </c>
      <c r="P12" s="1690"/>
      <c r="Q12" s="1325"/>
      <c r="R12" s="551"/>
      <c r="S12" s="1592"/>
      <c r="T12" s="1311"/>
      <c r="U12" s="449"/>
    </row>
    <row r="13" spans="1:22" s="2" customFormat="1" ht="28.5">
      <c r="A13" s="25">
        <v>1201</v>
      </c>
      <c r="B13" s="953" t="s">
        <v>12</v>
      </c>
      <c r="C13" s="618">
        <v>1700000</v>
      </c>
      <c r="D13" s="618">
        <v>1690603.9</v>
      </c>
      <c r="E13" s="618">
        <f t="shared" si="0"/>
        <v>99.44728823529411</v>
      </c>
      <c r="F13" s="470">
        <v>1700000</v>
      </c>
      <c r="G13" s="416">
        <v>1108864.8400000001</v>
      </c>
      <c r="H13" s="470">
        <f t="shared" si="1"/>
        <v>65.227343529411769</v>
      </c>
      <c r="I13" s="416">
        <v>2000000</v>
      </c>
      <c r="J13" s="416">
        <v>1499581.84</v>
      </c>
      <c r="K13" s="470">
        <f t="shared" si="2"/>
        <v>74.979092000000009</v>
      </c>
      <c r="L13" s="416">
        <v>1200000</v>
      </c>
      <c r="M13" s="452">
        <v>1199764.1000000001</v>
      </c>
      <c r="N13" s="416">
        <v>500000</v>
      </c>
      <c r="O13" s="416">
        <v>1200000</v>
      </c>
      <c r="P13" s="1690"/>
      <c r="Q13" s="1258"/>
      <c r="R13" s="1367"/>
      <c r="S13" s="1592"/>
      <c r="T13" s="447"/>
      <c r="U13" s="447"/>
    </row>
    <row r="14" spans="1:22" s="2" customFormat="1" ht="18" customHeight="1">
      <c r="A14" s="25">
        <v>1202</v>
      </c>
      <c r="B14" s="953" t="s">
        <v>13</v>
      </c>
      <c r="C14" s="414">
        <v>1000000</v>
      </c>
      <c r="D14" s="414">
        <v>999399.66</v>
      </c>
      <c r="E14" s="414">
        <f t="shared" si="0"/>
        <v>99.939965999999998</v>
      </c>
      <c r="F14" s="414">
        <v>1700000</v>
      </c>
      <c r="G14" s="414">
        <v>1648695</v>
      </c>
      <c r="H14" s="414">
        <f t="shared" si="1"/>
        <v>96.982058823529414</v>
      </c>
      <c r="I14" s="452">
        <v>3000000</v>
      </c>
      <c r="J14" s="452">
        <v>2082467.61</v>
      </c>
      <c r="K14" s="414">
        <f t="shared" si="2"/>
        <v>69.415587000000002</v>
      </c>
      <c r="L14" s="452"/>
      <c r="M14" s="2">
        <v>0</v>
      </c>
      <c r="N14" s="1105"/>
      <c r="O14" s="1105"/>
      <c r="P14" s="1690"/>
      <c r="Q14" s="1325"/>
      <c r="R14" s="551"/>
      <c r="S14" s="1592"/>
      <c r="T14" s="448"/>
      <c r="U14" s="449"/>
    </row>
    <row r="15" spans="1:22" s="2" customFormat="1" ht="18" customHeight="1">
      <c r="A15" s="25" t="s">
        <v>394</v>
      </c>
      <c r="B15" s="953" t="s">
        <v>216</v>
      </c>
      <c r="C15" s="414"/>
      <c r="D15" s="414"/>
      <c r="E15" s="414"/>
      <c r="F15" s="414"/>
      <c r="G15" s="414"/>
      <c r="H15" s="414"/>
      <c r="I15" s="452"/>
      <c r="J15" s="452"/>
      <c r="K15" s="414"/>
      <c r="L15" s="452">
        <v>820000</v>
      </c>
      <c r="M15" s="452">
        <v>652238</v>
      </c>
      <c r="N15" s="452">
        <v>280000</v>
      </c>
      <c r="O15" s="452">
        <v>840000</v>
      </c>
      <c r="P15" s="1690"/>
      <c r="Q15" s="1258"/>
      <c r="R15" s="1367"/>
      <c r="S15" s="1592"/>
      <c r="T15" s="448"/>
      <c r="U15" s="449"/>
    </row>
    <row r="16" spans="1:22" s="2" customFormat="1" ht="18" customHeight="1">
      <c r="A16" s="25" t="s">
        <v>395</v>
      </c>
      <c r="B16" s="953" t="s">
        <v>202</v>
      </c>
      <c r="C16" s="414"/>
      <c r="D16" s="414"/>
      <c r="E16" s="414"/>
      <c r="F16" s="414"/>
      <c r="G16" s="414"/>
      <c r="H16" s="414"/>
      <c r="I16" s="452"/>
      <c r="J16" s="452"/>
      <c r="K16" s="414"/>
      <c r="L16" s="452">
        <v>1680000</v>
      </c>
      <c r="M16" s="452">
        <v>984331.25</v>
      </c>
      <c r="N16" s="452">
        <v>566000</v>
      </c>
      <c r="O16" s="452">
        <v>1400000</v>
      </c>
      <c r="P16" s="1690"/>
      <c r="Q16" s="1325"/>
      <c r="R16" s="534"/>
      <c r="S16" s="1592"/>
      <c r="T16" s="448"/>
      <c r="U16" s="449"/>
    </row>
    <row r="17" spans="1:21" s="2" customFormat="1" ht="18" customHeight="1">
      <c r="A17" s="25" t="s">
        <v>396</v>
      </c>
      <c r="B17" s="953" t="s">
        <v>201</v>
      </c>
      <c r="C17" s="414"/>
      <c r="D17" s="414"/>
      <c r="E17" s="414"/>
      <c r="F17" s="414"/>
      <c r="G17" s="414"/>
      <c r="H17" s="414"/>
      <c r="I17" s="452"/>
      <c r="J17" s="452"/>
      <c r="K17" s="414"/>
      <c r="L17" s="452"/>
      <c r="M17" s="452">
        <v>0</v>
      </c>
      <c r="N17" s="452">
        <v>6500</v>
      </c>
      <c r="O17" s="452">
        <v>20000</v>
      </c>
      <c r="P17" s="1690"/>
      <c r="Q17" s="1325"/>
      <c r="R17" s="551"/>
      <c r="S17" s="1592"/>
      <c r="T17" s="448"/>
      <c r="U17" s="449"/>
    </row>
    <row r="18" spans="1:21" s="2" customFormat="1" ht="18" customHeight="1">
      <c r="A18" s="25">
        <v>1205</v>
      </c>
      <c r="B18" s="953" t="s">
        <v>125</v>
      </c>
      <c r="C18" s="414">
        <v>200000</v>
      </c>
      <c r="D18" s="414">
        <v>167822.32</v>
      </c>
      <c r="E18" s="414">
        <f t="shared" si="0"/>
        <v>83.91116000000001</v>
      </c>
      <c r="F18" s="414">
        <v>200000</v>
      </c>
      <c r="G18" s="414">
        <v>158408.54999999999</v>
      </c>
      <c r="H18" s="414">
        <f t="shared" si="1"/>
        <v>79.204274999999996</v>
      </c>
      <c r="I18" s="414">
        <v>200000</v>
      </c>
      <c r="J18" s="414">
        <v>117601.5</v>
      </c>
      <c r="K18" s="414">
        <f t="shared" si="2"/>
        <v>58.800750000000001</v>
      </c>
      <c r="L18" s="414">
        <v>350000</v>
      </c>
      <c r="M18" s="414">
        <v>144075.51999999999</v>
      </c>
      <c r="N18" s="414">
        <v>30000</v>
      </c>
      <c r="O18" s="414">
        <v>360000</v>
      </c>
      <c r="P18" s="1690"/>
      <c r="Q18" s="1258"/>
      <c r="R18" s="1367"/>
      <c r="S18" s="1592"/>
      <c r="T18" s="447"/>
      <c r="U18" s="447"/>
    </row>
    <row r="19" spans="1:21" s="2" customFormat="1" ht="18" customHeight="1">
      <c r="A19" s="25">
        <v>1206</v>
      </c>
      <c r="B19" s="26" t="s">
        <v>123</v>
      </c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>
        <v>0</v>
      </c>
      <c r="N19" s="414"/>
      <c r="O19" s="414">
        <v>25000</v>
      </c>
      <c r="P19" s="1690"/>
      <c r="Q19" s="1258"/>
      <c r="R19" s="1367"/>
      <c r="S19" s="1592"/>
      <c r="T19" s="447"/>
      <c r="U19" s="447"/>
    </row>
    <row r="20" spans="1:21" s="2" customFormat="1" ht="18" customHeight="1">
      <c r="A20" s="25">
        <v>1301</v>
      </c>
      <c r="B20" s="953" t="s">
        <v>14</v>
      </c>
      <c r="C20" s="414">
        <v>1000000</v>
      </c>
      <c r="D20" s="606">
        <v>995655.45</v>
      </c>
      <c r="E20" s="606">
        <f t="shared" si="0"/>
        <v>99.565545</v>
      </c>
      <c r="F20" s="414">
        <v>2500000</v>
      </c>
      <c r="G20" s="414">
        <v>2357073</v>
      </c>
      <c r="H20" s="414">
        <f t="shared" si="1"/>
        <v>94.282920000000004</v>
      </c>
      <c r="I20" s="414">
        <v>1500000</v>
      </c>
      <c r="J20" s="414">
        <v>2140133.7599999998</v>
      </c>
      <c r="K20" s="414">
        <f t="shared" si="2"/>
        <v>142.67558399999999</v>
      </c>
      <c r="L20" s="414">
        <v>2000000</v>
      </c>
      <c r="M20" s="414">
        <v>1968542.02</v>
      </c>
      <c r="N20" s="414">
        <v>600000</v>
      </c>
      <c r="O20" s="414">
        <v>2000000</v>
      </c>
      <c r="P20" s="1690"/>
      <c r="Q20" s="1325"/>
      <c r="R20" s="551"/>
      <c r="S20" s="1592"/>
      <c r="T20" s="448"/>
      <c r="U20" s="449"/>
    </row>
    <row r="21" spans="1:21" s="2" customFormat="1" ht="18" customHeight="1">
      <c r="A21" s="25">
        <v>1302</v>
      </c>
      <c r="B21" s="953" t="s">
        <v>124</v>
      </c>
      <c r="C21" s="618">
        <v>500000</v>
      </c>
      <c r="D21" s="618">
        <v>497737</v>
      </c>
      <c r="E21" s="618">
        <f t="shared" si="0"/>
        <v>99.547399999999996</v>
      </c>
      <c r="F21" s="470">
        <v>600000</v>
      </c>
      <c r="G21" s="416">
        <v>364443</v>
      </c>
      <c r="H21" s="470">
        <f t="shared" si="1"/>
        <v>60.740499999999997</v>
      </c>
      <c r="I21" s="416">
        <v>800000</v>
      </c>
      <c r="J21" s="416">
        <v>544904.82999999996</v>
      </c>
      <c r="K21" s="470">
        <f t="shared" si="2"/>
        <v>68.113103749999993</v>
      </c>
      <c r="L21" s="416">
        <v>600000</v>
      </c>
      <c r="M21" s="416">
        <v>885601.96</v>
      </c>
      <c r="N21" s="416">
        <v>330000</v>
      </c>
      <c r="O21" s="416">
        <v>1000000</v>
      </c>
      <c r="P21" s="1690"/>
      <c r="Q21" s="1258"/>
      <c r="R21" s="1367"/>
      <c r="S21" s="1592"/>
      <c r="T21" s="447"/>
      <c r="U21" s="447"/>
    </row>
    <row r="22" spans="1:21" s="2" customFormat="1" ht="18" customHeight="1">
      <c r="A22" s="25">
        <v>1303</v>
      </c>
      <c r="B22" s="953" t="s">
        <v>110</v>
      </c>
      <c r="C22" s="414">
        <v>500000</v>
      </c>
      <c r="D22" s="414">
        <v>484040.17</v>
      </c>
      <c r="E22" s="414">
        <f t="shared" si="0"/>
        <v>96.808033999999992</v>
      </c>
      <c r="F22" s="414">
        <v>500000</v>
      </c>
      <c r="G22" s="414">
        <v>490924.35</v>
      </c>
      <c r="H22" s="414">
        <f t="shared" si="1"/>
        <v>98.184869999999989</v>
      </c>
      <c r="I22" s="414">
        <v>500000</v>
      </c>
      <c r="J22" s="414">
        <v>298427.5</v>
      </c>
      <c r="K22" s="414">
        <f t="shared" si="2"/>
        <v>59.685500000000005</v>
      </c>
      <c r="L22" s="414">
        <v>500000</v>
      </c>
      <c r="M22" s="414">
        <v>652670</v>
      </c>
      <c r="N22" s="414">
        <v>150000</v>
      </c>
      <c r="O22" s="414">
        <v>600000</v>
      </c>
      <c r="P22" s="1690"/>
      <c r="Q22" s="1325"/>
      <c r="R22" s="551"/>
      <c r="S22" s="1592"/>
      <c r="T22" s="448"/>
      <c r="U22" s="449"/>
    </row>
    <row r="23" spans="1:21" s="2" customFormat="1" ht="18" customHeight="1">
      <c r="A23" s="25">
        <v>1401</v>
      </c>
      <c r="B23" s="953" t="s">
        <v>128</v>
      </c>
      <c r="C23" s="414">
        <v>15000</v>
      </c>
      <c r="D23" s="414">
        <v>6291</v>
      </c>
      <c r="E23" s="414">
        <f t="shared" si="0"/>
        <v>41.94</v>
      </c>
      <c r="F23" s="414">
        <v>15000</v>
      </c>
      <c r="G23" s="414">
        <v>14270</v>
      </c>
      <c r="H23" s="414">
        <f t="shared" si="1"/>
        <v>95.13333333333334</v>
      </c>
      <c r="I23" s="414">
        <v>20000</v>
      </c>
      <c r="J23" s="414">
        <v>11911</v>
      </c>
      <c r="K23" s="414">
        <f t="shared" si="2"/>
        <v>59.555</v>
      </c>
      <c r="L23" s="414">
        <v>15000</v>
      </c>
      <c r="M23" s="414">
        <v>14175</v>
      </c>
      <c r="N23" s="414">
        <v>5000</v>
      </c>
      <c r="O23" s="414">
        <v>15000</v>
      </c>
      <c r="P23" s="1690"/>
      <c r="Q23" s="1258"/>
      <c r="R23" s="1367"/>
      <c r="S23" s="1592"/>
      <c r="T23" s="447"/>
      <c r="U23" s="447"/>
    </row>
    <row r="24" spans="1:21" s="2" customFormat="1" ht="18" customHeight="1">
      <c r="A24" s="25">
        <v>1402</v>
      </c>
      <c r="B24" s="953" t="s">
        <v>118</v>
      </c>
      <c r="C24" s="618">
        <v>916775</v>
      </c>
      <c r="D24" s="618">
        <v>707923.25</v>
      </c>
      <c r="E24" s="618">
        <f t="shared" si="0"/>
        <v>77.218865043222166</v>
      </c>
      <c r="F24" s="470">
        <v>1300000</v>
      </c>
      <c r="G24" s="416">
        <v>900426.61</v>
      </c>
      <c r="H24" s="470">
        <f t="shared" si="1"/>
        <v>69.263585384615382</v>
      </c>
      <c r="I24" s="416">
        <v>1400000</v>
      </c>
      <c r="J24" s="416">
        <v>1312947.27</v>
      </c>
      <c r="K24" s="470">
        <f t="shared" si="2"/>
        <v>93.781947857142853</v>
      </c>
      <c r="L24" s="416">
        <v>1400000</v>
      </c>
      <c r="M24" s="416">
        <v>1357070.68</v>
      </c>
      <c r="N24" s="416">
        <v>500000</v>
      </c>
      <c r="O24" s="416">
        <v>1400000</v>
      </c>
      <c r="P24" s="1690"/>
      <c r="Q24" s="1325"/>
      <c r="R24" s="551"/>
      <c r="S24" s="1592"/>
      <c r="T24" s="448"/>
      <c r="U24" s="449"/>
    </row>
    <row r="25" spans="1:21" s="2" customFormat="1" ht="23.25" customHeight="1">
      <c r="A25" s="25">
        <v>1403</v>
      </c>
      <c r="B25" s="953" t="s">
        <v>119</v>
      </c>
      <c r="C25" s="414">
        <v>1200000</v>
      </c>
      <c r="D25" s="414">
        <v>877645.93</v>
      </c>
      <c r="E25" s="414">
        <f t="shared" si="0"/>
        <v>73.13716083333334</v>
      </c>
      <c r="F25" s="414">
        <v>1375000</v>
      </c>
      <c r="G25" s="414">
        <v>591003</v>
      </c>
      <c r="H25" s="414">
        <f t="shared" si="1"/>
        <v>42.982036363636361</v>
      </c>
      <c r="I25" s="414">
        <v>1500000</v>
      </c>
      <c r="J25" s="414">
        <v>1447110.66</v>
      </c>
      <c r="K25" s="414">
        <f t="shared" si="2"/>
        <v>96.474043999999992</v>
      </c>
      <c r="L25" s="414">
        <v>1600000</v>
      </c>
      <c r="M25" s="414">
        <v>1583257.57</v>
      </c>
      <c r="N25" s="414">
        <v>550000</v>
      </c>
      <c r="O25" s="414">
        <v>1600000</v>
      </c>
      <c r="P25" s="1690"/>
      <c r="Q25" s="1258"/>
      <c r="R25" s="1367"/>
      <c r="S25" s="1592"/>
      <c r="T25" s="447"/>
      <c r="U25" s="447"/>
    </row>
    <row r="26" spans="1:21" s="2" customFormat="1" ht="30" customHeight="1">
      <c r="A26" s="25">
        <v>1404</v>
      </c>
      <c r="B26" s="953" t="s">
        <v>120</v>
      </c>
      <c r="C26" s="618">
        <v>3000000</v>
      </c>
      <c r="D26" s="618">
        <v>2971480</v>
      </c>
      <c r="E26" s="618">
        <f t="shared" si="0"/>
        <v>99.049333333333337</v>
      </c>
      <c r="F26" s="458">
        <v>3851680</v>
      </c>
      <c r="G26" s="416">
        <v>3851680.5</v>
      </c>
      <c r="H26" s="470">
        <f t="shared" si="1"/>
        <v>100.00001298134839</v>
      </c>
      <c r="I26" s="470">
        <v>3200000</v>
      </c>
      <c r="J26" s="470">
        <v>3828500</v>
      </c>
      <c r="K26" s="470">
        <f t="shared" si="2"/>
        <v>119.64062499999999</v>
      </c>
      <c r="L26" s="470">
        <v>4000000</v>
      </c>
      <c r="M26" s="470">
        <v>3773000</v>
      </c>
      <c r="N26" s="470">
        <v>1325000</v>
      </c>
      <c r="O26" s="470">
        <v>4000000</v>
      </c>
      <c r="P26" s="1690"/>
      <c r="Q26" s="1325"/>
      <c r="R26" s="551"/>
      <c r="S26" s="1592"/>
      <c r="T26" s="448"/>
      <c r="U26" s="449"/>
    </row>
    <row r="27" spans="1:21" s="2" customFormat="1" ht="35.25" customHeight="1">
      <c r="A27" s="25">
        <v>1405</v>
      </c>
      <c r="B27" s="953" t="s">
        <v>205</v>
      </c>
      <c r="C27" s="618"/>
      <c r="D27" s="618"/>
      <c r="E27" s="618"/>
      <c r="F27" s="458"/>
      <c r="G27" s="416"/>
      <c r="H27" s="470"/>
      <c r="I27" s="470"/>
      <c r="J27" s="470"/>
      <c r="K27" s="470"/>
      <c r="L27" s="470">
        <v>2540000</v>
      </c>
      <c r="M27" s="470">
        <v>2226695.2000000002</v>
      </c>
      <c r="N27" s="470">
        <v>1065000</v>
      </c>
      <c r="O27" s="470">
        <v>2500000</v>
      </c>
      <c r="P27" s="1690"/>
      <c r="Q27" s="1258"/>
      <c r="R27" s="1367"/>
      <c r="S27" s="1592"/>
      <c r="T27" s="448"/>
      <c r="U27" s="449"/>
    </row>
    <row r="28" spans="1:21" s="2" customFormat="1" ht="18" customHeight="1">
      <c r="A28" s="25" t="s">
        <v>397</v>
      </c>
      <c r="B28" s="953" t="s">
        <v>215</v>
      </c>
      <c r="C28" s="618"/>
      <c r="D28" s="618"/>
      <c r="E28" s="618"/>
      <c r="F28" s="458"/>
      <c r="G28" s="416"/>
      <c r="H28" s="470"/>
      <c r="I28" s="470"/>
      <c r="J28" s="470"/>
      <c r="K28" s="470"/>
      <c r="L28" s="470">
        <v>2160000</v>
      </c>
      <c r="M28" s="470">
        <v>2247086.38</v>
      </c>
      <c r="N28" s="470">
        <v>930000</v>
      </c>
      <c r="O28" s="470">
        <v>2500000</v>
      </c>
      <c r="P28" s="1690"/>
      <c r="Q28" s="1325"/>
      <c r="R28" s="551"/>
      <c r="S28" s="1592"/>
      <c r="T28" s="448"/>
      <c r="U28" s="449"/>
    </row>
    <row r="29" spans="1:21" s="2" customFormat="1" ht="18" customHeight="1">
      <c r="A29" s="25">
        <v>1408</v>
      </c>
      <c r="B29" s="953" t="s">
        <v>143</v>
      </c>
      <c r="C29" s="618"/>
      <c r="D29" s="618"/>
      <c r="E29" s="618"/>
      <c r="F29" s="470">
        <v>2760000</v>
      </c>
      <c r="G29" s="416"/>
      <c r="H29" s="470"/>
      <c r="I29" s="416"/>
      <c r="J29" s="416"/>
      <c r="K29" s="470"/>
      <c r="L29" s="416"/>
      <c r="M29" s="416">
        <v>0</v>
      </c>
      <c r="N29" s="416"/>
      <c r="O29" s="416"/>
      <c r="P29" s="1690"/>
      <c r="Q29" s="1258"/>
      <c r="R29" s="1367"/>
      <c r="S29" s="1592"/>
      <c r="T29" s="447"/>
      <c r="U29" s="447"/>
    </row>
    <row r="30" spans="1:21" s="2" customFormat="1" ht="18" customHeight="1">
      <c r="A30" s="25">
        <v>1409</v>
      </c>
      <c r="B30" s="953" t="s">
        <v>17</v>
      </c>
      <c r="C30" s="414">
        <v>3500000</v>
      </c>
      <c r="D30" s="414">
        <v>3458191.68</v>
      </c>
      <c r="E30" s="414">
        <f t="shared" si="0"/>
        <v>98.805476571428571</v>
      </c>
      <c r="F30" s="414">
        <v>3600000</v>
      </c>
      <c r="G30" s="414">
        <v>3565202.57</v>
      </c>
      <c r="H30" s="414">
        <f t="shared" si="1"/>
        <v>99.033404722222215</v>
      </c>
      <c r="I30" s="414">
        <v>4000000</v>
      </c>
      <c r="J30" s="414">
        <v>4138614.65</v>
      </c>
      <c r="K30" s="414">
        <f t="shared" si="2"/>
        <v>103.46536625</v>
      </c>
      <c r="L30" s="414"/>
      <c r="M30" s="414">
        <v>0</v>
      </c>
      <c r="N30" s="1084"/>
      <c r="O30" s="1084"/>
      <c r="P30" s="1690"/>
      <c r="Q30" s="1325"/>
      <c r="R30" s="551"/>
      <c r="S30" s="1592"/>
      <c r="T30" s="448"/>
      <c r="U30" s="449"/>
    </row>
    <row r="31" spans="1:21" s="2" customFormat="1" ht="29.45" customHeight="1">
      <c r="A31" s="25" t="s">
        <v>391</v>
      </c>
      <c r="B31" s="337" t="s">
        <v>211</v>
      </c>
      <c r="C31" s="414"/>
      <c r="D31" s="414"/>
      <c r="E31" s="414"/>
      <c r="F31" s="446"/>
      <c r="G31" s="414"/>
      <c r="H31" s="414"/>
      <c r="I31" s="414"/>
      <c r="J31" s="414"/>
      <c r="K31" s="414"/>
      <c r="L31" s="414"/>
      <c r="M31" s="414">
        <v>0</v>
      </c>
      <c r="N31" s="414">
        <v>96000</v>
      </c>
      <c r="O31" s="414">
        <v>350000</v>
      </c>
      <c r="P31" s="1690"/>
      <c r="Q31" s="1325"/>
      <c r="R31" s="551"/>
      <c r="S31" s="1592"/>
      <c r="T31" s="448"/>
      <c r="U31" s="449"/>
    </row>
    <row r="32" spans="1:21" s="2" customFormat="1" ht="18" customHeight="1">
      <c r="A32" s="25" t="s">
        <v>392</v>
      </c>
      <c r="B32" s="26" t="s">
        <v>212</v>
      </c>
      <c r="C32" s="414"/>
      <c r="D32" s="414"/>
      <c r="E32" s="414"/>
      <c r="F32" s="446"/>
      <c r="G32" s="414"/>
      <c r="H32" s="414"/>
      <c r="I32" s="414"/>
      <c r="J32" s="414"/>
      <c r="K32" s="414"/>
      <c r="L32" s="414"/>
      <c r="M32" s="414">
        <v>0</v>
      </c>
      <c r="N32" s="414">
        <v>60000</v>
      </c>
      <c r="O32" s="414">
        <v>200000</v>
      </c>
      <c r="P32" s="1690"/>
      <c r="Q32" s="1325"/>
      <c r="R32" s="551"/>
      <c r="S32" s="1592"/>
      <c r="T32" s="448"/>
      <c r="U32" s="449"/>
    </row>
    <row r="33" spans="1:21" s="2" customFormat="1" ht="18" customHeight="1">
      <c r="A33" s="25" t="s">
        <v>393</v>
      </c>
      <c r="B33" s="953" t="s">
        <v>207</v>
      </c>
      <c r="C33" s="414"/>
      <c r="D33" s="414"/>
      <c r="E33" s="414"/>
      <c r="F33" s="446"/>
      <c r="G33" s="414"/>
      <c r="H33" s="414"/>
      <c r="I33" s="414"/>
      <c r="J33" s="414"/>
      <c r="K33" s="414"/>
      <c r="L33" s="414"/>
      <c r="M33" s="414"/>
      <c r="N33" s="414">
        <v>16500</v>
      </c>
      <c r="O33" s="414">
        <v>50000</v>
      </c>
      <c r="P33" s="1690"/>
      <c r="Q33" s="1325"/>
      <c r="R33" s="551"/>
      <c r="S33" s="1592"/>
      <c r="T33" s="448"/>
      <c r="U33" s="449"/>
    </row>
    <row r="34" spans="1:21" s="2" customFormat="1" ht="28.5" customHeight="1">
      <c r="A34" s="25">
        <v>1506</v>
      </c>
      <c r="B34" s="953" t="s">
        <v>129</v>
      </c>
      <c r="C34" s="414">
        <v>1700000</v>
      </c>
      <c r="D34" s="606">
        <v>1447633.87</v>
      </c>
      <c r="E34" s="606">
        <f t="shared" si="0"/>
        <v>85.154933529411764</v>
      </c>
      <c r="F34" s="458">
        <v>1700000</v>
      </c>
      <c r="G34" s="414">
        <v>1407556.14</v>
      </c>
      <c r="H34" s="414">
        <f t="shared" si="1"/>
        <v>82.797420000000002</v>
      </c>
      <c r="I34" s="414">
        <v>1800000</v>
      </c>
      <c r="J34" s="414">
        <v>1448150.95</v>
      </c>
      <c r="K34" s="414">
        <f t="shared" si="2"/>
        <v>80.452830555555551</v>
      </c>
      <c r="L34" s="414">
        <v>1600000</v>
      </c>
      <c r="M34" s="414">
        <v>1200585.28</v>
      </c>
      <c r="N34" s="414">
        <v>466000</v>
      </c>
      <c r="O34" s="414">
        <v>1300000</v>
      </c>
      <c r="P34" s="1690"/>
      <c r="Q34" s="1258"/>
      <c r="R34" s="1367"/>
      <c r="S34" s="1592"/>
      <c r="T34" s="447"/>
      <c r="U34" s="447"/>
    </row>
    <row r="35" spans="1:21" s="2" customFormat="1" ht="18" customHeight="1">
      <c r="A35" s="25">
        <v>1701</v>
      </c>
      <c r="B35" s="953" t="s">
        <v>126</v>
      </c>
      <c r="C35" s="618"/>
      <c r="D35" s="618"/>
      <c r="E35" s="618"/>
      <c r="F35" s="470"/>
      <c r="G35" s="416"/>
      <c r="H35" s="470"/>
      <c r="I35" s="470"/>
      <c r="J35" s="470"/>
      <c r="K35" s="470"/>
      <c r="L35" s="470"/>
      <c r="M35" s="470">
        <v>0</v>
      </c>
      <c r="N35" s="470">
        <v>0</v>
      </c>
      <c r="O35" s="470"/>
      <c r="P35" s="1690"/>
      <c r="Q35" s="1325"/>
      <c r="R35" s="551"/>
      <c r="S35" s="1592"/>
      <c r="T35" s="448"/>
      <c r="U35" s="449"/>
    </row>
    <row r="36" spans="1:21" s="2" customFormat="1" ht="18" customHeight="1">
      <c r="A36" s="25">
        <v>1702</v>
      </c>
      <c r="B36" s="953" t="s">
        <v>135</v>
      </c>
      <c r="C36" s="618">
        <v>500000</v>
      </c>
      <c r="D36" s="618">
        <v>499289</v>
      </c>
      <c r="E36" s="618">
        <f t="shared" si="0"/>
        <v>99.857799999999997</v>
      </c>
      <c r="F36" s="470">
        <v>800000</v>
      </c>
      <c r="G36" s="416">
        <v>292462.89</v>
      </c>
      <c r="H36" s="470">
        <f t="shared" si="1"/>
        <v>36.557861250000002</v>
      </c>
      <c r="I36" s="470">
        <v>500000</v>
      </c>
      <c r="J36" s="470">
        <v>261590.65</v>
      </c>
      <c r="K36" s="470">
        <f t="shared" si="2"/>
        <v>52.318129999999996</v>
      </c>
      <c r="L36" s="470">
        <v>1200265</v>
      </c>
      <c r="M36" s="470">
        <v>498235.44</v>
      </c>
      <c r="N36" s="1081"/>
      <c r="O36" s="1081"/>
      <c r="P36" s="1690"/>
      <c r="Q36" s="1258"/>
      <c r="R36" s="1367"/>
      <c r="S36" s="1592"/>
      <c r="T36" s="447"/>
      <c r="U36" s="447"/>
    </row>
    <row r="37" spans="1:21" ht="25.5" customHeight="1">
      <c r="A37" s="1756" t="s">
        <v>141</v>
      </c>
      <c r="B37" s="1757"/>
      <c r="C37" s="97">
        <f t="shared" ref="C37:M37" si="8">SUM(C12:C36)</f>
        <v>16731775</v>
      </c>
      <c r="D37" s="97">
        <f t="shared" si="8"/>
        <v>15724749.43</v>
      </c>
      <c r="E37" s="97">
        <f t="shared" si="0"/>
        <v>93.981358403397124</v>
      </c>
      <c r="F37" s="97">
        <f t="shared" ref="F37" si="9">SUM(F12:F36)</f>
        <v>23901680</v>
      </c>
      <c r="G37" s="98">
        <f t="shared" si="8"/>
        <v>17907480.359999999</v>
      </c>
      <c r="H37" s="307">
        <f t="shared" si="1"/>
        <v>74.921429623357014</v>
      </c>
      <c r="I37" s="97">
        <f t="shared" si="8"/>
        <v>22220000</v>
      </c>
      <c r="J37" s="97">
        <f>SUM(J12:J36)</f>
        <v>19878502.719999999</v>
      </c>
      <c r="K37" s="307">
        <f t="shared" si="2"/>
        <v>89.462208460846085</v>
      </c>
      <c r="L37" s="97">
        <f t="shared" si="8"/>
        <v>22865265</v>
      </c>
      <c r="M37" s="97">
        <f t="shared" si="8"/>
        <v>20215689.020000003</v>
      </c>
      <c r="N37" s="97">
        <f>SUM(N12:N36)</f>
        <v>7876000</v>
      </c>
      <c r="O37" s="97">
        <f t="shared" ref="O37" si="10">SUM(O12:O36)</f>
        <v>22260000</v>
      </c>
      <c r="P37" s="1690"/>
      <c r="Q37" s="1319"/>
      <c r="R37" s="1368"/>
      <c r="S37" s="1592"/>
      <c r="T37" s="22"/>
      <c r="U37" s="300"/>
    </row>
    <row r="38" spans="1:21" s="1" customFormat="1" ht="25.5" customHeight="1" thickBot="1">
      <c r="A38" s="1765" t="s">
        <v>2</v>
      </c>
      <c r="B38" s="1765"/>
      <c r="C38" s="49">
        <f t="shared" ref="C38:M38" si="11">C37+C11</f>
        <v>39334915</v>
      </c>
      <c r="D38" s="49">
        <f t="shared" si="11"/>
        <v>37025364.789999999</v>
      </c>
      <c r="E38" s="49">
        <f t="shared" si="0"/>
        <v>94.128498281997054</v>
      </c>
      <c r="F38" s="49">
        <f t="shared" ref="F38" si="12">F37+F11</f>
        <v>48665350</v>
      </c>
      <c r="G38" s="44">
        <f t="shared" si="11"/>
        <v>39334520.780000001</v>
      </c>
      <c r="H38" s="306">
        <f t="shared" si="1"/>
        <v>80.82654451267689</v>
      </c>
      <c r="I38" s="49">
        <f t="shared" si="11"/>
        <v>49937100</v>
      </c>
      <c r="J38" s="49">
        <f>J37+J11</f>
        <v>41083255.939999998</v>
      </c>
      <c r="K38" s="306">
        <f t="shared" si="2"/>
        <v>82.270007549497265</v>
      </c>
      <c r="L38" s="49">
        <f t="shared" si="11"/>
        <v>49865265</v>
      </c>
      <c r="M38" s="49">
        <f t="shared" si="11"/>
        <v>45354426.880000003</v>
      </c>
      <c r="N38" s="49">
        <f t="shared" ref="N38" si="13">N37+N11</f>
        <v>18776000</v>
      </c>
      <c r="O38" s="49">
        <f t="shared" ref="O38" si="14">O37+O11</f>
        <v>53042000</v>
      </c>
      <c r="P38" s="1768"/>
      <c r="Q38" s="956"/>
      <c r="R38" s="1363"/>
      <c r="S38" s="1593"/>
      <c r="T38" s="20"/>
      <c r="U38" s="20"/>
    </row>
    <row r="39" spans="1:21" s="3" customFormat="1" ht="10.5" customHeight="1" thickTop="1">
      <c r="A39" s="13"/>
      <c r="D39" s="92"/>
      <c r="E39" s="92"/>
      <c r="F39" s="112"/>
      <c r="G39" s="73"/>
      <c r="H39" s="73"/>
      <c r="I39" s="90"/>
      <c r="J39" s="90"/>
      <c r="K39" s="90"/>
      <c r="M39" s="20"/>
      <c r="N39" s="116"/>
      <c r="O39" s="116"/>
      <c r="P39" s="20"/>
      <c r="Q39" s="330"/>
      <c r="R39" s="300"/>
      <c r="T39" s="22"/>
      <c r="U39" s="300"/>
    </row>
    <row r="40" spans="1:21">
      <c r="P40" s="20"/>
      <c r="Q40" s="120"/>
      <c r="R40" s="320"/>
      <c r="T40" s="22"/>
      <c r="U40" s="300"/>
    </row>
    <row r="41" spans="1:21" s="2" customFormat="1" ht="15.75">
      <c r="B41" s="16" t="s">
        <v>190</v>
      </c>
      <c r="C41" s="16"/>
      <c r="D41" s="16"/>
      <c r="E41" s="136"/>
      <c r="F41" s="136" t="s">
        <v>193</v>
      </c>
      <c r="G41" s="136"/>
      <c r="H41" s="136"/>
      <c r="M41" s="148"/>
      <c r="N41" s="150"/>
      <c r="O41" s="150"/>
      <c r="P41" s="298"/>
      <c r="Q41" s="120"/>
      <c r="R41" s="320"/>
      <c r="T41" s="20"/>
      <c r="U41" s="20"/>
    </row>
    <row r="42" spans="1:21" s="2" customFormat="1" ht="15.75">
      <c r="A42" s="5"/>
      <c r="B42" s="165" t="s">
        <v>191</v>
      </c>
      <c r="C42" s="103"/>
      <c r="D42" s="103"/>
      <c r="E42" s="181"/>
      <c r="F42" s="181"/>
      <c r="G42" s="181" t="s">
        <v>192</v>
      </c>
      <c r="H42" s="181"/>
      <c r="M42" s="20"/>
      <c r="N42" s="150"/>
      <c r="O42" s="150"/>
      <c r="P42" s="17"/>
      <c r="Q42" s="120"/>
      <c r="R42" s="320"/>
      <c r="T42" s="22"/>
      <c r="U42" s="300"/>
    </row>
    <row r="43" spans="1:21" s="3" customFormat="1" ht="15.75">
      <c r="A43" s="45"/>
      <c r="B43" s="45" t="s">
        <v>160</v>
      </c>
      <c r="D43" s="87"/>
      <c r="E43" s="90"/>
      <c r="F43" s="87" t="s">
        <v>161</v>
      </c>
      <c r="G43" s="87"/>
      <c r="H43" s="87"/>
      <c r="I43" s="87"/>
      <c r="J43" s="87"/>
      <c r="K43" s="87"/>
      <c r="L43" s="90"/>
      <c r="M43" s="168" t="s">
        <v>188</v>
      </c>
      <c r="N43" s="90"/>
      <c r="O43" s="90"/>
      <c r="P43" s="17"/>
      <c r="Q43" s="120"/>
      <c r="R43" s="320"/>
    </row>
    <row r="44" spans="1:21">
      <c r="A44" s="2" t="s">
        <v>64</v>
      </c>
      <c r="C44" s="109"/>
      <c r="M44" s="20"/>
      <c r="N44" s="17"/>
      <c r="O44" s="17"/>
      <c r="P44" s="17"/>
      <c r="Q44" s="120"/>
      <c r="R44" s="320"/>
    </row>
    <row r="45" spans="1:21" s="2" customFormat="1">
      <c r="C45" s="22"/>
      <c r="D45" s="22"/>
      <c r="E45" s="22"/>
      <c r="M45" s="148"/>
      <c r="N45" s="150"/>
      <c r="O45" s="150"/>
      <c r="P45" s="17"/>
      <c r="Q45" s="120"/>
      <c r="R45" s="320"/>
    </row>
    <row r="46" spans="1:21" s="2" customFormat="1">
      <c r="C46" s="20"/>
      <c r="D46" s="20"/>
      <c r="E46" s="20"/>
      <c r="G46" s="56"/>
      <c r="H46" s="56"/>
      <c r="L46" s="56"/>
      <c r="M46" s="1280" t="s">
        <v>158</v>
      </c>
      <c r="N46" s="140"/>
      <c r="O46" s="140"/>
      <c r="P46" s="17"/>
      <c r="Q46" s="120"/>
      <c r="R46" s="320"/>
    </row>
    <row r="47" spans="1:21" s="7" customFormat="1" ht="16.5" customHeight="1">
      <c r="A47" s="1617" t="s">
        <v>445</v>
      </c>
      <c r="B47" s="1617"/>
      <c r="C47" s="1617"/>
      <c r="D47" s="1617"/>
      <c r="E47" s="1617"/>
      <c r="F47" s="1617"/>
      <c r="G47" s="1617"/>
      <c r="H47" s="1617"/>
      <c r="I47" s="1617"/>
      <c r="J47" s="1617"/>
      <c r="K47" s="1617"/>
      <c r="L47" s="1617"/>
      <c r="M47" s="1617"/>
      <c r="N47" s="1193"/>
      <c r="O47" s="1193"/>
      <c r="P47" s="113"/>
      <c r="Q47" s="120"/>
      <c r="R47" s="320"/>
      <c r="S47" s="212"/>
    </row>
    <row r="48" spans="1:21" s="2" customFormat="1" ht="18">
      <c r="A48" s="42" t="s">
        <v>50</v>
      </c>
      <c r="B48" s="43"/>
      <c r="C48" s="22"/>
      <c r="D48" s="22"/>
      <c r="E48" s="22"/>
      <c r="Q48" s="120"/>
      <c r="R48" s="320"/>
    </row>
    <row r="49" spans="1:21" s="2" customFormat="1" ht="18">
      <c r="A49" s="42" t="s">
        <v>51</v>
      </c>
      <c r="B49" s="43"/>
      <c r="C49" s="20"/>
      <c r="D49" s="20"/>
      <c r="E49" s="20"/>
      <c r="Q49" s="120"/>
      <c r="R49" s="320"/>
    </row>
    <row r="50" spans="1:21" s="2" customFormat="1" ht="18">
      <c r="A50" s="42" t="s">
        <v>83</v>
      </c>
      <c r="B50" s="43"/>
      <c r="C50" s="22"/>
      <c r="D50" s="22"/>
      <c r="E50" s="22"/>
      <c r="Q50" s="120"/>
      <c r="R50" s="320"/>
    </row>
    <row r="51" spans="1:21">
      <c r="C51" s="20"/>
      <c r="D51" s="20"/>
      <c r="E51" s="20"/>
      <c r="F51" s="89"/>
      <c r="G51" s="90"/>
      <c r="H51" s="90"/>
      <c r="Q51" s="120"/>
      <c r="R51" s="320"/>
      <c r="T51" s="22"/>
      <c r="U51" s="300"/>
    </row>
    <row r="52" spans="1:21" ht="15" customHeight="1">
      <c r="A52" s="1461" t="s">
        <v>18</v>
      </c>
      <c r="B52" s="1624" t="s">
        <v>7</v>
      </c>
      <c r="C52" s="1482">
        <v>2021</v>
      </c>
      <c r="D52" s="1598"/>
      <c r="E52" s="1483"/>
      <c r="F52" s="1618">
        <v>2022</v>
      </c>
      <c r="G52" s="1618"/>
      <c r="H52" s="1618"/>
      <c r="I52" s="1462">
        <v>2023</v>
      </c>
      <c r="J52" s="1605"/>
      <c r="K52" s="1463"/>
      <c r="L52" s="1462">
        <v>2024</v>
      </c>
      <c r="M52" s="1463"/>
      <c r="N52" s="1478" t="s">
        <v>433</v>
      </c>
      <c r="O52" s="1478" t="s">
        <v>453</v>
      </c>
      <c r="P52" s="1723" t="s">
        <v>208</v>
      </c>
      <c r="Q52" s="1446" t="s">
        <v>451</v>
      </c>
      <c r="R52" s="1446" t="s">
        <v>450</v>
      </c>
      <c r="S52" s="1447" t="s">
        <v>434</v>
      </c>
      <c r="T52" s="20"/>
      <c r="U52" s="20"/>
    </row>
    <row r="53" spans="1:21" s="6" customFormat="1" ht="36.75" customHeight="1">
      <c r="A53" s="1702"/>
      <c r="B53" s="1624"/>
      <c r="C53" s="399" t="s">
        <v>180</v>
      </c>
      <c r="D53" s="465" t="s">
        <v>1</v>
      </c>
      <c r="E53" s="555" t="s">
        <v>138</v>
      </c>
      <c r="F53" s="399" t="s">
        <v>180</v>
      </c>
      <c r="G53" s="406" t="s">
        <v>1</v>
      </c>
      <c r="H53" s="460" t="s">
        <v>139</v>
      </c>
      <c r="I53" s="408" t="s">
        <v>0</v>
      </c>
      <c r="J53" s="473" t="s">
        <v>1</v>
      </c>
      <c r="K53" s="460" t="s">
        <v>139</v>
      </c>
      <c r="L53" s="679" t="s">
        <v>0</v>
      </c>
      <c r="M53" s="1192" t="s">
        <v>1</v>
      </c>
      <c r="N53" s="1459"/>
      <c r="O53" s="1459"/>
      <c r="P53" s="1723"/>
      <c r="Q53" s="1446"/>
      <c r="R53" s="1446"/>
      <c r="S53" s="1447"/>
      <c r="T53" s="22"/>
      <c r="U53" s="300"/>
    </row>
    <row r="54" spans="1:21" s="2" customFormat="1" ht="18" customHeight="1">
      <c r="A54" s="93">
        <v>1001</v>
      </c>
      <c r="B54" s="105" t="s">
        <v>8</v>
      </c>
      <c r="C54" s="614">
        <v>117961460</v>
      </c>
      <c r="D54" s="614">
        <v>117323995.2</v>
      </c>
      <c r="E54" s="615">
        <f>D54/C54*100</f>
        <v>99.459599092788437</v>
      </c>
      <c r="F54" s="429">
        <v>123320040</v>
      </c>
      <c r="G54" s="429">
        <v>120807546.08</v>
      </c>
      <c r="H54" s="413">
        <f>G54/F54*100</f>
        <v>97.962623171383996</v>
      </c>
      <c r="I54" s="454">
        <f>123357000+1532860</f>
        <v>124889860</v>
      </c>
      <c r="J54" s="482">
        <v>116491799.89</v>
      </c>
      <c r="K54" s="413">
        <f>J54/I54*100</f>
        <v>93.275626932402673</v>
      </c>
      <c r="L54" s="482">
        <v>121000000</v>
      </c>
      <c r="M54" s="482">
        <v>111323472.72</v>
      </c>
      <c r="N54" s="482">
        <v>41000000</v>
      </c>
      <c r="O54" s="482">
        <v>137559000</v>
      </c>
      <c r="P54" s="1766" t="s">
        <v>199</v>
      </c>
      <c r="Q54" s="1325"/>
      <c r="R54" s="534"/>
      <c r="S54" s="1594" t="s">
        <v>199</v>
      </c>
      <c r="T54" s="447"/>
      <c r="U54" s="447"/>
    </row>
    <row r="55" spans="1:21" s="2" customFormat="1" ht="18" customHeight="1">
      <c r="A55" s="25">
        <v>1002</v>
      </c>
      <c r="B55" s="21" t="s">
        <v>9</v>
      </c>
      <c r="C55" s="18">
        <v>500000</v>
      </c>
      <c r="D55" s="18">
        <v>499885.21</v>
      </c>
      <c r="E55" s="18">
        <f t="shared" ref="E55:E68" si="15">D55/C55*100</f>
        <v>99.977042000000012</v>
      </c>
      <c r="F55" s="26">
        <v>1500000</v>
      </c>
      <c r="G55" s="26">
        <v>734544.76</v>
      </c>
      <c r="H55" s="26">
        <f t="shared" ref="H55:H68" si="16">G55/F55*100</f>
        <v>48.969650666666666</v>
      </c>
      <c r="I55" s="197">
        <v>2000000</v>
      </c>
      <c r="J55" s="26">
        <v>810489.19</v>
      </c>
      <c r="K55" s="26">
        <f t="shared" ref="K55:K68" si="17">J55/I55*100</f>
        <v>40.524459499999999</v>
      </c>
      <c r="L55" s="26">
        <v>1000000</v>
      </c>
      <c r="M55" s="26">
        <v>761737.91</v>
      </c>
      <c r="N55" s="26">
        <v>200000</v>
      </c>
      <c r="O55" s="26">
        <v>900000</v>
      </c>
      <c r="P55" s="1767"/>
      <c r="Q55" s="1258"/>
      <c r="R55" s="1367"/>
      <c r="S55" s="1653"/>
      <c r="T55" s="448"/>
      <c r="U55" s="449"/>
    </row>
    <row r="56" spans="1:21" s="2" customFormat="1" ht="18" customHeight="1">
      <c r="A56" s="34">
        <v>1003</v>
      </c>
      <c r="B56" s="36" t="s">
        <v>10</v>
      </c>
      <c r="C56" s="495">
        <v>33645600</v>
      </c>
      <c r="D56" s="495">
        <v>33563282.840000004</v>
      </c>
      <c r="E56" s="495">
        <f t="shared" si="15"/>
        <v>99.755340490286997</v>
      </c>
      <c r="F56" s="449">
        <v>50500000</v>
      </c>
      <c r="G56" s="431">
        <v>50127680.890000001</v>
      </c>
      <c r="H56" s="431">
        <f t="shared" si="16"/>
        <v>99.262734435643566</v>
      </c>
      <c r="I56" s="457">
        <f>50038000+374400+360000</f>
        <v>50772400</v>
      </c>
      <c r="J56" s="491">
        <v>47150831.560000002</v>
      </c>
      <c r="K56" s="431">
        <f t="shared" si="17"/>
        <v>92.867052887001606</v>
      </c>
      <c r="L56" s="491">
        <v>50000000</v>
      </c>
      <c r="M56" s="491">
        <v>68496357.680000007</v>
      </c>
      <c r="N56" s="491">
        <v>29100000</v>
      </c>
      <c r="O56" s="491">
        <v>62925000</v>
      </c>
      <c r="P56" s="1767"/>
      <c r="Q56" s="1325"/>
      <c r="R56" s="534"/>
      <c r="S56" s="1653"/>
      <c r="T56" s="447"/>
      <c r="U56" s="447"/>
    </row>
    <row r="57" spans="1:21" ht="25.5" customHeight="1" thickBot="1">
      <c r="A57" s="1754" t="s">
        <v>140</v>
      </c>
      <c r="B57" s="1755"/>
      <c r="C57" s="49">
        <f t="shared" ref="C57:D57" si="18">SUM(C54:C56)</f>
        <v>152107060</v>
      </c>
      <c r="D57" s="49">
        <f t="shared" si="18"/>
        <v>151387163.25</v>
      </c>
      <c r="E57" s="49">
        <f t="shared" si="15"/>
        <v>99.526717070200419</v>
      </c>
      <c r="F57" s="49">
        <f t="shared" ref="F57:G57" si="19">SUM(F54:F56)</f>
        <v>175320040</v>
      </c>
      <c r="G57" s="44">
        <f t="shared" si="19"/>
        <v>171669771.73000002</v>
      </c>
      <c r="H57" s="306">
        <f t="shared" si="16"/>
        <v>97.917940088309365</v>
      </c>
      <c r="I57" s="44">
        <f>SUM(I54:I56)</f>
        <v>177662260</v>
      </c>
      <c r="J57" s="44">
        <f>SUM(J54:J56)</f>
        <v>164453120.63999999</v>
      </c>
      <c r="K57" s="306">
        <f t="shared" si="17"/>
        <v>92.565027958104324</v>
      </c>
      <c r="L57" s="44">
        <f t="shared" ref="L57:M57" si="20">SUM(L54:L56)</f>
        <v>172000000</v>
      </c>
      <c r="M57" s="44">
        <f t="shared" si="20"/>
        <v>180581568.31</v>
      </c>
      <c r="N57" s="44">
        <f t="shared" ref="N57" si="21">SUM(N54:N56)</f>
        <v>70300000</v>
      </c>
      <c r="O57" s="44">
        <f t="shared" ref="O57" si="22">SUM(O54:O56)</f>
        <v>201384000</v>
      </c>
      <c r="P57" s="1767"/>
      <c r="Q57" s="956"/>
      <c r="R57" s="1413"/>
      <c r="S57" s="1653"/>
      <c r="T57" s="22"/>
      <c r="U57" s="300"/>
    </row>
    <row r="58" spans="1:21" s="2" customFormat="1" ht="18" customHeight="1" thickTop="1">
      <c r="A58" s="35">
        <v>1101</v>
      </c>
      <c r="B58" s="37" t="s">
        <v>113</v>
      </c>
      <c r="C58" s="612">
        <v>15000000</v>
      </c>
      <c r="D58" s="612">
        <v>12621831.49</v>
      </c>
      <c r="E58" s="612">
        <f t="shared" si="15"/>
        <v>84.145543266666664</v>
      </c>
      <c r="F58" s="449">
        <v>18473320</v>
      </c>
      <c r="G58" s="33">
        <v>11504984.42</v>
      </c>
      <c r="H58" s="612">
        <f t="shared" si="16"/>
        <v>62.278921276738565</v>
      </c>
      <c r="I58" s="33">
        <v>23000000</v>
      </c>
      <c r="J58" s="33">
        <v>12244071.640000001</v>
      </c>
      <c r="K58" s="612">
        <f t="shared" si="17"/>
        <v>53.235094086956522</v>
      </c>
      <c r="L58" s="33">
        <v>13000000</v>
      </c>
      <c r="M58" s="33">
        <v>11650867.050000001</v>
      </c>
      <c r="N58" s="33">
        <v>3136000</v>
      </c>
      <c r="O58" s="33">
        <v>14000000</v>
      </c>
      <c r="P58" s="1767"/>
      <c r="Q58" s="1259"/>
      <c r="R58" s="534"/>
      <c r="S58" s="1653"/>
      <c r="T58" s="447"/>
      <c r="U58" s="447"/>
    </row>
    <row r="59" spans="1:21" s="2" customFormat="1" ht="36.75" customHeight="1">
      <c r="A59" s="25">
        <v>1201</v>
      </c>
      <c r="B59" s="19" t="s">
        <v>12</v>
      </c>
      <c r="C59" s="18">
        <v>1200000</v>
      </c>
      <c r="D59" s="18">
        <v>1166316.1499999999</v>
      </c>
      <c r="E59" s="18">
        <f t="shared" si="15"/>
        <v>97.19301249999998</v>
      </c>
      <c r="F59" s="18">
        <v>1700000</v>
      </c>
      <c r="G59" s="26">
        <v>1490229.6</v>
      </c>
      <c r="H59" s="18">
        <f t="shared" si="16"/>
        <v>87.660564705882365</v>
      </c>
      <c r="I59" s="26">
        <v>4000000</v>
      </c>
      <c r="J59" s="26">
        <v>1227236.8</v>
      </c>
      <c r="K59" s="18">
        <f t="shared" si="17"/>
        <v>30.68092</v>
      </c>
      <c r="L59" s="26">
        <v>1500000</v>
      </c>
      <c r="M59" s="26">
        <v>1214496.8</v>
      </c>
      <c r="N59" s="26">
        <v>500000</v>
      </c>
      <c r="O59" s="26">
        <v>1300000</v>
      </c>
      <c r="P59" s="1767"/>
      <c r="Q59" s="1258"/>
      <c r="R59" s="1367"/>
      <c r="S59" s="1653"/>
      <c r="T59" s="448"/>
      <c r="U59" s="449"/>
    </row>
    <row r="60" spans="1:21" s="2" customFormat="1" ht="18" customHeight="1">
      <c r="A60" s="25">
        <v>1202</v>
      </c>
      <c r="B60" s="18" t="s">
        <v>13</v>
      </c>
      <c r="C60" s="18">
        <v>800000</v>
      </c>
      <c r="D60" s="18">
        <v>797606</v>
      </c>
      <c r="E60" s="18">
        <f t="shared" si="15"/>
        <v>99.700749999999999</v>
      </c>
      <c r="F60" s="18">
        <v>800000</v>
      </c>
      <c r="G60" s="26">
        <v>795878</v>
      </c>
      <c r="H60" s="18">
        <f t="shared" si="16"/>
        <v>99.484750000000005</v>
      </c>
      <c r="I60" s="26">
        <v>2500000</v>
      </c>
      <c r="J60" s="26">
        <v>1418642.9</v>
      </c>
      <c r="K60" s="18">
        <f t="shared" si="17"/>
        <v>56.745716000000002</v>
      </c>
      <c r="L60" s="26"/>
      <c r="M60" s="26">
        <v>0</v>
      </c>
      <c r="N60" s="1076"/>
      <c r="O60" s="1076"/>
      <c r="P60" s="1767"/>
      <c r="Q60" s="1325"/>
      <c r="R60" s="551"/>
      <c r="S60" s="1653"/>
      <c r="T60" s="447"/>
      <c r="U60" s="447"/>
    </row>
    <row r="61" spans="1:21" s="2" customFormat="1" ht="18" customHeight="1">
      <c r="A61" s="25" t="s">
        <v>395</v>
      </c>
      <c r="B61" s="26" t="s">
        <v>202</v>
      </c>
      <c r="C61" s="18"/>
      <c r="D61" s="18"/>
      <c r="E61" s="18"/>
      <c r="F61" s="18"/>
      <c r="G61" s="26"/>
      <c r="H61" s="18"/>
      <c r="I61" s="26"/>
      <c r="J61" s="26"/>
      <c r="K61" s="18"/>
      <c r="L61" s="26">
        <v>1500000</v>
      </c>
      <c r="M61" s="26">
        <v>1050790</v>
      </c>
      <c r="N61" s="26">
        <v>658000</v>
      </c>
      <c r="O61" s="26">
        <v>1200000</v>
      </c>
      <c r="P61" s="1767"/>
      <c r="Q61" s="1418"/>
      <c r="R61" s="1414"/>
      <c r="S61" s="1653"/>
      <c r="T61" s="447"/>
      <c r="U61" s="447"/>
    </row>
    <row r="62" spans="1:21" s="2" customFormat="1" ht="18" customHeight="1">
      <c r="A62" s="25">
        <v>1205</v>
      </c>
      <c r="B62" s="26" t="s">
        <v>125</v>
      </c>
      <c r="C62" s="18"/>
      <c r="D62" s="18"/>
      <c r="E62" s="18"/>
      <c r="F62" s="18"/>
      <c r="G62" s="26"/>
      <c r="H62" s="18"/>
      <c r="I62" s="26"/>
      <c r="J62" s="26"/>
      <c r="K62" s="18"/>
      <c r="L62" s="26">
        <v>100000</v>
      </c>
      <c r="M62" s="26">
        <v>78600.039999999994</v>
      </c>
      <c r="N62" s="26">
        <v>30000</v>
      </c>
      <c r="O62" s="26">
        <v>100000</v>
      </c>
      <c r="P62" s="1767"/>
      <c r="Q62" s="1325"/>
      <c r="R62" s="551"/>
      <c r="S62" s="1653"/>
      <c r="T62" s="447"/>
      <c r="U62" s="447"/>
    </row>
    <row r="63" spans="1:21" s="2" customFormat="1" ht="18" customHeight="1">
      <c r="A63" s="25">
        <v>1301</v>
      </c>
      <c r="B63" s="18" t="s">
        <v>14</v>
      </c>
      <c r="C63" s="18">
        <v>1300000</v>
      </c>
      <c r="D63" s="18">
        <v>1143426</v>
      </c>
      <c r="E63" s="18">
        <f t="shared" si="15"/>
        <v>87.955846153846153</v>
      </c>
      <c r="F63" s="18">
        <v>2000000</v>
      </c>
      <c r="G63" s="26">
        <v>1727963.7</v>
      </c>
      <c r="H63" s="18">
        <f t="shared" si="16"/>
        <v>86.398184999999998</v>
      </c>
      <c r="I63" s="26">
        <v>3000000</v>
      </c>
      <c r="J63" s="26">
        <v>2770823.7</v>
      </c>
      <c r="K63" s="18">
        <f t="shared" si="17"/>
        <v>92.360790000000009</v>
      </c>
      <c r="L63" s="26">
        <v>2000000</v>
      </c>
      <c r="M63" s="26">
        <v>1456337.26</v>
      </c>
      <c r="N63" s="26">
        <v>800000</v>
      </c>
      <c r="O63" s="26">
        <v>3000000</v>
      </c>
      <c r="P63" s="1767"/>
      <c r="Q63" s="1258"/>
      <c r="R63" s="1367"/>
      <c r="S63" s="1653"/>
      <c r="T63" s="448"/>
      <c r="U63" s="449"/>
    </row>
    <row r="64" spans="1:21" s="2" customFormat="1" ht="18" customHeight="1">
      <c r="A64" s="25">
        <v>1508</v>
      </c>
      <c r="B64" s="18" t="s">
        <v>125</v>
      </c>
      <c r="C64" s="613">
        <v>10000000</v>
      </c>
      <c r="D64" s="613">
        <v>10000000</v>
      </c>
      <c r="E64" s="18">
        <f t="shared" si="15"/>
        <v>100</v>
      </c>
      <c r="F64" s="613"/>
      <c r="G64" s="39"/>
      <c r="H64" s="613"/>
      <c r="I64" s="613"/>
      <c r="J64" s="613"/>
      <c r="K64" s="613"/>
      <c r="L64" s="613"/>
      <c r="M64" s="613">
        <v>0</v>
      </c>
      <c r="N64" s="613">
        <v>0</v>
      </c>
      <c r="O64" s="613"/>
      <c r="P64" s="1767"/>
      <c r="Q64" s="1325"/>
      <c r="R64" s="551"/>
      <c r="S64" s="1653"/>
      <c r="T64" s="447"/>
      <c r="U64" s="447"/>
    </row>
    <row r="65" spans="1:21" s="2" customFormat="1" ht="18" customHeight="1">
      <c r="A65" s="25">
        <v>1702</v>
      </c>
      <c r="B65" s="26" t="s">
        <v>135</v>
      </c>
      <c r="C65" s="613">
        <v>800000</v>
      </c>
      <c r="D65" s="613">
        <v>602780</v>
      </c>
      <c r="E65" s="613">
        <f t="shared" si="15"/>
        <v>75.347499999999997</v>
      </c>
      <c r="F65" s="613">
        <v>800000</v>
      </c>
      <c r="G65" s="39">
        <v>43720.07</v>
      </c>
      <c r="H65" s="613">
        <f t="shared" si="16"/>
        <v>5.46500875</v>
      </c>
      <c r="I65" s="613">
        <v>1000000</v>
      </c>
      <c r="J65" s="613">
        <v>113558.2</v>
      </c>
      <c r="K65" s="613">
        <f t="shared" si="17"/>
        <v>11.35582</v>
      </c>
      <c r="L65" s="613">
        <v>1000000</v>
      </c>
      <c r="M65" s="613">
        <v>449573.64</v>
      </c>
      <c r="N65" s="1079"/>
      <c r="O65" s="1079"/>
      <c r="P65" s="1767"/>
      <c r="Q65" s="1258"/>
      <c r="R65" s="1367"/>
      <c r="S65" s="1653"/>
      <c r="T65" s="448"/>
      <c r="U65" s="449"/>
    </row>
    <row r="66" spans="1:21" s="2" customFormat="1" ht="29.25" customHeight="1">
      <c r="A66" s="34">
        <v>1703</v>
      </c>
      <c r="B66" s="54" t="s">
        <v>142</v>
      </c>
      <c r="C66" s="613"/>
      <c r="D66" s="613"/>
      <c r="E66" s="613"/>
      <c r="F66" s="613"/>
      <c r="G66" s="39"/>
      <c r="H66" s="613"/>
      <c r="I66" s="613"/>
      <c r="J66" s="613"/>
      <c r="K66" s="613"/>
      <c r="L66" s="613"/>
      <c r="M66" s="613">
        <v>0</v>
      </c>
      <c r="N66" s="613">
        <v>0</v>
      </c>
      <c r="O66" s="613">
        <v>0</v>
      </c>
      <c r="P66" s="1767"/>
      <c r="Q66" s="1325"/>
      <c r="R66" s="551"/>
      <c r="S66" s="1653"/>
      <c r="T66" s="447"/>
      <c r="U66" s="447"/>
    </row>
    <row r="67" spans="1:21" ht="25.5" customHeight="1">
      <c r="A67" s="1756" t="s">
        <v>141</v>
      </c>
      <c r="B67" s="1757"/>
      <c r="C67" s="97">
        <f t="shared" ref="C67:G67" si="23">SUM(C58:C66)</f>
        <v>29100000</v>
      </c>
      <c r="D67" s="97">
        <f t="shared" si="23"/>
        <v>26331959.640000001</v>
      </c>
      <c r="E67" s="97">
        <f t="shared" si="15"/>
        <v>90.487833814432989</v>
      </c>
      <c r="F67" s="97">
        <f t="shared" si="23"/>
        <v>23773320</v>
      </c>
      <c r="G67" s="98">
        <f t="shared" si="23"/>
        <v>15562775.789999999</v>
      </c>
      <c r="H67" s="307">
        <f t="shared" si="16"/>
        <v>65.46319903993215</v>
      </c>
      <c r="I67" s="97">
        <f>SUM(I58:I66)</f>
        <v>33500000</v>
      </c>
      <c r="J67" s="97">
        <f>SUM(J58:J66)</f>
        <v>17774333.240000002</v>
      </c>
      <c r="K67" s="307">
        <f t="shared" si="17"/>
        <v>53.057711164179111</v>
      </c>
      <c r="L67" s="97">
        <f t="shared" ref="L67:M67" si="24">SUM(L58:L66)</f>
        <v>19100000</v>
      </c>
      <c r="M67" s="97">
        <f t="shared" si="24"/>
        <v>15900664.790000001</v>
      </c>
      <c r="N67" s="97">
        <f t="shared" ref="N67" si="25">SUM(N58:N66)</f>
        <v>5124000</v>
      </c>
      <c r="O67" s="97">
        <f t="shared" ref="O67" si="26">SUM(O58:O66)</f>
        <v>19600000</v>
      </c>
      <c r="P67" s="1767"/>
      <c r="Q67" s="956"/>
      <c r="R67" s="1241"/>
      <c r="S67" s="1653"/>
      <c r="T67" s="22"/>
      <c r="U67" s="300"/>
    </row>
    <row r="68" spans="1:21" ht="25.5" customHeight="1" thickBot="1">
      <c r="A68" s="1763" t="s">
        <v>2</v>
      </c>
      <c r="B68" s="1764"/>
      <c r="C68" s="49">
        <f t="shared" ref="C68:G68" si="27">C67+C57</f>
        <v>181207060</v>
      </c>
      <c r="D68" s="49">
        <f t="shared" si="27"/>
        <v>177719122.88999999</v>
      </c>
      <c r="E68" s="49">
        <f t="shared" si="15"/>
        <v>98.075164891478281</v>
      </c>
      <c r="F68" s="49">
        <f t="shared" si="27"/>
        <v>199093360</v>
      </c>
      <c r="G68" s="44">
        <f t="shared" si="27"/>
        <v>187232547.52000001</v>
      </c>
      <c r="H68" s="306">
        <f t="shared" si="16"/>
        <v>94.042587618190794</v>
      </c>
      <c r="I68" s="49">
        <f t="shared" ref="I68:M68" si="28">I67+I57</f>
        <v>211162260</v>
      </c>
      <c r="J68" s="49">
        <f>J67+J57</f>
        <v>182227453.88</v>
      </c>
      <c r="K68" s="306">
        <f t="shared" si="17"/>
        <v>86.297359139838719</v>
      </c>
      <c r="L68" s="49">
        <f t="shared" si="28"/>
        <v>191100000</v>
      </c>
      <c r="M68" s="49">
        <f t="shared" si="28"/>
        <v>196482233.09999999</v>
      </c>
      <c r="N68" s="49">
        <f t="shared" ref="N68" si="29">N67+N57</f>
        <v>75424000</v>
      </c>
      <c r="O68" s="49">
        <f t="shared" ref="O68" si="30">O67+O57</f>
        <v>220984000</v>
      </c>
      <c r="P68" s="1767"/>
      <c r="Q68" s="956"/>
      <c r="R68" s="1241"/>
      <c r="S68" s="1654"/>
    </row>
    <row r="69" spans="1:21" s="3" customFormat="1" ht="22.5" customHeight="1" thickTop="1">
      <c r="A69" s="13"/>
      <c r="D69" s="92"/>
      <c r="E69" s="92"/>
      <c r="F69" s="112"/>
      <c r="G69" s="73"/>
      <c r="H69" s="73"/>
      <c r="I69" s="90"/>
      <c r="J69" s="90"/>
      <c r="K69" s="90"/>
      <c r="M69" s="148"/>
      <c r="P69" s="123"/>
      <c r="Q69" s="123"/>
      <c r="R69" s="389"/>
      <c r="S69" s="1371"/>
      <c r="T69" s="5"/>
    </row>
    <row r="70" spans="1:21" s="3" customFormat="1" ht="15.75" customHeight="1">
      <c r="A70" s="13"/>
      <c r="B70" s="16" t="s">
        <v>190</v>
      </c>
      <c r="C70" s="16"/>
      <c r="D70" s="16"/>
      <c r="E70" s="136"/>
      <c r="F70" s="136" t="s">
        <v>193</v>
      </c>
      <c r="G70" s="136"/>
      <c r="H70" s="136"/>
      <c r="I70" s="16"/>
      <c r="J70" s="16"/>
      <c r="K70" s="16"/>
      <c r="L70" s="16"/>
      <c r="M70" s="20"/>
      <c r="N70" s="41"/>
      <c r="O70" s="41"/>
      <c r="P70" s="116"/>
      <c r="Q70" s="116"/>
      <c r="R70" s="389"/>
      <c r="S70" s="1371"/>
      <c r="T70" s="5"/>
    </row>
    <row r="71" spans="1:21" s="3" customFormat="1" ht="15.75" customHeight="1">
      <c r="B71" s="165" t="s">
        <v>191</v>
      </c>
      <c r="C71" s="103"/>
      <c r="D71" s="103"/>
      <c r="E71" s="181"/>
      <c r="F71" s="181"/>
      <c r="G71" s="181" t="s">
        <v>192</v>
      </c>
      <c r="H71" s="181"/>
      <c r="I71" s="134"/>
      <c r="J71" s="134"/>
      <c r="K71" s="134"/>
      <c r="L71" s="134"/>
      <c r="M71" s="148"/>
      <c r="N71" s="90"/>
      <c r="O71" s="90"/>
      <c r="P71" s="116"/>
      <c r="Q71" s="123"/>
      <c r="R71" s="5"/>
      <c r="S71" s="1371"/>
      <c r="T71" s="5"/>
    </row>
    <row r="72" spans="1:21" s="3" customFormat="1">
      <c r="A72" s="45"/>
      <c r="B72" s="45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90"/>
      <c r="O72" s="90"/>
      <c r="P72" s="115"/>
      <c r="Q72" s="116"/>
      <c r="R72" s="5"/>
      <c r="S72" s="1371"/>
      <c r="T72" s="5"/>
    </row>
    <row r="73" spans="1:21" s="3" customFormat="1">
      <c r="A73" s="45"/>
      <c r="B73" s="45" t="s">
        <v>160</v>
      </c>
      <c r="D73" s="87"/>
      <c r="E73" s="90"/>
      <c r="F73" s="87" t="s">
        <v>161</v>
      </c>
      <c r="G73" s="87"/>
      <c r="H73" s="87"/>
      <c r="I73" s="87"/>
      <c r="J73" s="87"/>
      <c r="K73" s="87"/>
      <c r="L73" s="90"/>
      <c r="M73" s="168" t="s">
        <v>188</v>
      </c>
      <c r="N73" s="90"/>
      <c r="O73" s="90"/>
      <c r="Q73" s="123"/>
      <c r="R73" s="5"/>
      <c r="S73" s="1371"/>
      <c r="T73" s="5"/>
    </row>
    <row r="74" spans="1:21" s="2" customFormat="1">
      <c r="A74" s="5"/>
      <c r="C74" s="4"/>
      <c r="D74" s="4"/>
      <c r="E74" s="4"/>
      <c r="G74" s="129"/>
      <c r="H74" s="129"/>
      <c r="Q74" s="150"/>
      <c r="R74" s="4"/>
      <c r="S74" s="1371"/>
      <c r="T74" s="4"/>
    </row>
    <row r="75" spans="1:21">
      <c r="R75" s="388"/>
      <c r="S75" s="1371"/>
      <c r="T75" s="388"/>
    </row>
    <row r="76" spans="1:21">
      <c r="R76" s="388"/>
      <c r="S76" s="1371"/>
      <c r="T76" s="388"/>
    </row>
    <row r="77" spans="1:21">
      <c r="R77" s="388"/>
      <c r="S77" s="1371"/>
      <c r="T77" s="388"/>
    </row>
    <row r="78" spans="1:21">
      <c r="R78" s="388"/>
      <c r="S78" s="1371"/>
      <c r="T78" s="388"/>
    </row>
    <row r="79" spans="1:21">
      <c r="R79" s="388"/>
      <c r="S79" s="1371"/>
      <c r="T79" s="388"/>
    </row>
    <row r="80" spans="1:21">
      <c r="R80" s="388"/>
      <c r="S80" s="388"/>
      <c r="T80" s="388"/>
    </row>
    <row r="81" spans="18:20">
      <c r="R81" s="388"/>
      <c r="S81" s="388"/>
      <c r="T81" s="388"/>
    </row>
  </sheetData>
  <mergeCells count="37">
    <mergeCell ref="B6:B7"/>
    <mergeCell ref="P54:P68"/>
    <mergeCell ref="I52:K52"/>
    <mergeCell ref="P52:P53"/>
    <mergeCell ref="I6:K6"/>
    <mergeCell ref="P6:P7"/>
    <mergeCell ref="P8:P38"/>
    <mergeCell ref="O6:O7"/>
    <mergeCell ref="O52:O53"/>
    <mergeCell ref="N6:N7"/>
    <mergeCell ref="N52:N53"/>
    <mergeCell ref="L6:M6"/>
    <mergeCell ref="L52:M52"/>
    <mergeCell ref="Q1:R1"/>
    <mergeCell ref="A68:B68"/>
    <mergeCell ref="A37:B37"/>
    <mergeCell ref="A11:B11"/>
    <mergeCell ref="A38:B38"/>
    <mergeCell ref="A6:A7"/>
    <mergeCell ref="A67:B67"/>
    <mergeCell ref="A57:B57"/>
    <mergeCell ref="A52:A53"/>
    <mergeCell ref="B52:B53"/>
    <mergeCell ref="F52:H52"/>
    <mergeCell ref="C52:E52"/>
    <mergeCell ref="A2:M2"/>
    <mergeCell ref="A47:M47"/>
    <mergeCell ref="F6:H6"/>
    <mergeCell ref="C6:E6"/>
    <mergeCell ref="S54:S68"/>
    <mergeCell ref="Q6:Q7"/>
    <mergeCell ref="R6:R7"/>
    <mergeCell ref="S6:S7"/>
    <mergeCell ref="Q52:Q53"/>
    <mergeCell ref="R52:R53"/>
    <mergeCell ref="S52:S53"/>
    <mergeCell ref="S8:S38"/>
  </mergeCells>
  <pageMargins left="0" right="0" top="0.28000000000000003" bottom="0.17" header="0.66" footer="1.1299999999999999"/>
  <pageSetup paperSize="5" scale="7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X279"/>
  <sheetViews>
    <sheetView topLeftCell="A253" zoomScaleNormal="100" zoomScaleSheetLayoutView="100" workbookViewId="0">
      <pane xSplit="2" topLeftCell="L1" activePane="topRight" state="frozen"/>
      <selection activeCell="L29" sqref="L29"/>
      <selection pane="topRight" activeCell="O221" sqref="O221:O222"/>
    </sheetView>
  </sheetViews>
  <sheetFormatPr defaultColWidth="9.140625" defaultRowHeight="15"/>
  <cols>
    <col min="1" max="1" width="11.140625" style="10" customWidth="1"/>
    <col min="2" max="2" width="32.85546875" style="10" customWidth="1"/>
    <col min="3" max="3" width="17" style="10" hidden="1" customWidth="1"/>
    <col min="4" max="4" width="15.7109375" style="10" hidden="1" customWidth="1"/>
    <col min="5" max="5" width="6.42578125" style="10" hidden="1" customWidth="1"/>
    <col min="6" max="6" width="16.85546875" style="10" customWidth="1"/>
    <col min="7" max="7" width="17.42578125" style="10" customWidth="1"/>
    <col min="8" max="8" width="7.7109375" style="10" customWidth="1"/>
    <col min="9" max="9" width="17.7109375" style="10" customWidth="1"/>
    <col min="10" max="10" width="17.140625" style="10" customWidth="1"/>
    <col min="11" max="11" width="7.85546875" style="10" customWidth="1"/>
    <col min="12" max="13" width="17.140625" style="10" customWidth="1"/>
    <col min="14" max="14" width="18.28515625" style="10" customWidth="1"/>
    <col min="15" max="15" width="19" style="10" customWidth="1"/>
    <col min="16" max="16" width="15.5703125" style="10" hidden="1" customWidth="1"/>
    <col min="17" max="17" width="18.7109375" style="122" customWidth="1"/>
    <col min="18" max="18" width="19.140625" style="122" customWidth="1"/>
    <col min="19" max="19" width="17.28515625" style="10" customWidth="1"/>
    <col min="20" max="22" width="9.140625" style="10" customWidth="1"/>
    <col min="23" max="23" width="9.140625" style="10"/>
    <col min="24" max="24" width="14.5703125" style="10" customWidth="1"/>
    <col min="25" max="16384" width="9.140625" style="10"/>
  </cols>
  <sheetData>
    <row r="1" spans="1:24" s="7" customFormat="1" ht="18.75" customHeight="1" thickBot="1">
      <c r="C1" s="195"/>
      <c r="D1" s="195"/>
      <c r="E1" s="195"/>
      <c r="N1" s="1194"/>
      <c r="O1" s="1194"/>
      <c r="Q1" s="152"/>
      <c r="R1" s="1769" t="s">
        <v>158</v>
      </c>
      <c r="S1" s="1770"/>
    </row>
    <row r="2" spans="1:24" s="7" customFormat="1" ht="21" customHeight="1">
      <c r="C2" s="188"/>
      <c r="D2" s="188"/>
      <c r="E2" s="188"/>
      <c r="F2" s="188"/>
      <c r="G2" s="188"/>
      <c r="H2" s="188"/>
      <c r="M2" s="102"/>
      <c r="N2" s="103"/>
      <c r="O2" s="103"/>
      <c r="Q2" s="152"/>
      <c r="R2" s="152"/>
    </row>
    <row r="3" spans="1:24" s="7" customFormat="1" ht="16.5" customHeight="1">
      <c r="A3" s="1617" t="s">
        <v>445</v>
      </c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193"/>
      <c r="O3" s="1193"/>
      <c r="P3" s="113"/>
      <c r="Q3" s="215"/>
      <c r="R3" s="215"/>
      <c r="X3" s="300"/>
    </row>
    <row r="4" spans="1:24" s="7" customFormat="1" ht="36" customHeight="1">
      <c r="A4" s="1707" t="s">
        <v>52</v>
      </c>
      <c r="B4" s="1707"/>
      <c r="C4" s="1707"/>
      <c r="D4" s="1707"/>
      <c r="E4" s="1707"/>
      <c r="F4" s="1707"/>
      <c r="G4" s="1707"/>
      <c r="H4" s="1707"/>
      <c r="I4" s="1707"/>
      <c r="J4" s="1707"/>
      <c r="K4" s="1707"/>
      <c r="L4" s="1707"/>
      <c r="M4" s="102"/>
      <c r="N4" s="103"/>
      <c r="O4" s="103"/>
      <c r="Q4" s="152"/>
      <c r="R4" s="152"/>
      <c r="X4" s="20"/>
    </row>
    <row r="5" spans="1:24" s="7" customFormat="1" ht="18">
      <c r="A5" s="48" t="s">
        <v>53</v>
      </c>
      <c r="B5" s="57"/>
      <c r="C5" s="186"/>
      <c r="D5" s="186"/>
      <c r="E5" s="186"/>
      <c r="F5" s="102"/>
      <c r="G5" s="103"/>
      <c r="H5" s="103"/>
      <c r="M5" s="20"/>
      <c r="N5" s="20"/>
      <c r="O5" s="20"/>
      <c r="Q5" s="152"/>
      <c r="R5" s="152"/>
      <c r="X5" s="300"/>
    </row>
    <row r="6" spans="1:24" s="7" customFormat="1" ht="18">
      <c r="A6" s="126" t="s">
        <v>145</v>
      </c>
      <c r="B6" s="126"/>
      <c r="F6" s="20"/>
      <c r="G6" s="20"/>
      <c r="H6" s="20"/>
      <c r="M6" s="102"/>
      <c r="N6" s="103"/>
      <c r="O6" s="103"/>
      <c r="Q6" s="152"/>
      <c r="R6" s="152"/>
      <c r="X6" s="20"/>
    </row>
    <row r="7" spans="1:24">
      <c r="C7" s="186"/>
      <c r="D7" s="186"/>
      <c r="E7" s="186"/>
      <c r="F7" s="102"/>
      <c r="G7" s="103"/>
      <c r="H7" s="103"/>
      <c r="M7" s="102"/>
      <c r="N7" s="103"/>
      <c r="O7" s="103"/>
      <c r="X7" s="300"/>
    </row>
    <row r="8" spans="1:24" ht="16.5" customHeight="1">
      <c r="A8" s="1637" t="s">
        <v>18</v>
      </c>
      <c r="B8" s="1638" t="s">
        <v>7</v>
      </c>
      <c r="C8" s="1482">
        <v>2021</v>
      </c>
      <c r="D8" s="1598"/>
      <c r="E8" s="1483"/>
      <c r="F8" s="1618">
        <v>2022</v>
      </c>
      <c r="G8" s="1618"/>
      <c r="H8" s="1618"/>
      <c r="I8" s="1462">
        <v>2023</v>
      </c>
      <c r="J8" s="1605"/>
      <c r="K8" s="1463"/>
      <c r="L8" s="1462">
        <v>2024</v>
      </c>
      <c r="M8" s="1463"/>
      <c r="N8" s="1478" t="s">
        <v>433</v>
      </c>
      <c r="O8" s="1478" t="s">
        <v>453</v>
      </c>
      <c r="P8" s="1451" t="s">
        <v>208</v>
      </c>
      <c r="Q8" s="1446" t="s">
        <v>451</v>
      </c>
      <c r="R8" s="1446" t="s">
        <v>450</v>
      </c>
      <c r="S8" s="1447" t="s">
        <v>434</v>
      </c>
      <c r="X8" s="20"/>
    </row>
    <row r="9" spans="1:24" s="71" customFormat="1" ht="33" customHeight="1">
      <c r="A9" s="1459"/>
      <c r="B9" s="1638"/>
      <c r="C9" s="399" t="s">
        <v>180</v>
      </c>
      <c r="D9" s="538" t="s">
        <v>1</v>
      </c>
      <c r="E9" s="555" t="s">
        <v>138</v>
      </c>
      <c r="F9" s="399" t="s">
        <v>180</v>
      </c>
      <c r="G9" s="406" t="s">
        <v>1</v>
      </c>
      <c r="H9" s="460" t="s">
        <v>139</v>
      </c>
      <c r="I9" s="408" t="s">
        <v>0</v>
      </c>
      <c r="J9" s="473" t="s">
        <v>1</v>
      </c>
      <c r="K9" s="460" t="s">
        <v>139</v>
      </c>
      <c r="L9" s="679" t="s">
        <v>0</v>
      </c>
      <c r="M9" s="1192" t="s">
        <v>1</v>
      </c>
      <c r="N9" s="1459"/>
      <c r="O9" s="1459"/>
      <c r="P9" s="1451"/>
      <c r="Q9" s="1446"/>
      <c r="R9" s="1446"/>
      <c r="S9" s="1447"/>
      <c r="X9" s="300"/>
    </row>
    <row r="10" spans="1:24" s="7" customFormat="1" ht="18" customHeight="1">
      <c r="A10" s="24">
        <v>1001</v>
      </c>
      <c r="B10" s="28" t="s">
        <v>8</v>
      </c>
      <c r="C10" s="619">
        <v>5638800</v>
      </c>
      <c r="D10" s="620"/>
      <c r="E10" s="620">
        <f>D10/C10*100</f>
        <v>0</v>
      </c>
      <c r="F10" s="458">
        <v>113440</v>
      </c>
      <c r="G10" s="620"/>
      <c r="H10" s="619">
        <f>G10/F10*100</f>
        <v>0</v>
      </c>
      <c r="I10" s="620">
        <v>5593440</v>
      </c>
      <c r="J10" s="619"/>
      <c r="K10" s="619"/>
      <c r="L10" s="620">
        <v>5593500</v>
      </c>
      <c r="M10" s="620"/>
      <c r="N10" s="620">
        <v>0</v>
      </c>
      <c r="O10" s="620">
        <v>5594000</v>
      </c>
      <c r="P10" s="1773" t="s">
        <v>199</v>
      </c>
      <c r="Q10" s="442"/>
      <c r="R10" s="442"/>
      <c r="S10" s="1594" t="s">
        <v>199</v>
      </c>
      <c r="X10" s="447"/>
    </row>
    <row r="11" spans="1:24" s="7" customFormat="1" ht="18" customHeight="1">
      <c r="A11" s="25">
        <v>1002</v>
      </c>
      <c r="B11" s="21" t="s">
        <v>9</v>
      </c>
      <c r="C11" s="152">
        <v>200000</v>
      </c>
      <c r="D11" s="26"/>
      <c r="E11" s="26">
        <f t="shared" ref="E11:E31" si="0">D11/C11*100</f>
        <v>0</v>
      </c>
      <c r="F11" s="458">
        <v>150000</v>
      </c>
      <c r="G11" s="26"/>
      <c r="H11" s="26">
        <f t="shared" ref="H11:H31" si="1">G11/F11*100</f>
        <v>0</v>
      </c>
      <c r="I11" s="26">
        <v>750000</v>
      </c>
      <c r="J11" s="26"/>
      <c r="K11" s="26"/>
      <c r="L11" s="26">
        <v>750000</v>
      </c>
      <c r="M11" s="26"/>
      <c r="N11" s="26">
        <v>0</v>
      </c>
      <c r="O11" s="26">
        <v>750000</v>
      </c>
      <c r="P11" s="1774"/>
      <c r="Q11" s="442"/>
      <c r="R11" s="442"/>
      <c r="S11" s="1653"/>
      <c r="X11" s="449"/>
    </row>
    <row r="12" spans="1:24" s="7" customFormat="1" ht="18" customHeight="1">
      <c r="A12" s="34">
        <v>1003</v>
      </c>
      <c r="B12" s="36" t="s">
        <v>10</v>
      </c>
      <c r="C12" s="622">
        <v>1871697</v>
      </c>
      <c r="D12" s="622"/>
      <c r="E12" s="622">
        <f t="shared" si="0"/>
        <v>0</v>
      </c>
      <c r="F12" s="458">
        <v>371698</v>
      </c>
      <c r="G12" s="622"/>
      <c r="H12" s="622">
        <f t="shared" si="1"/>
        <v>0</v>
      </c>
      <c r="I12" s="622">
        <v>2663698</v>
      </c>
      <c r="J12" s="622"/>
      <c r="K12" s="622"/>
      <c r="L12" s="622">
        <v>2663700</v>
      </c>
      <c r="M12" s="622"/>
      <c r="N12" s="622">
        <v>0</v>
      </c>
      <c r="O12" s="622">
        <v>2664000</v>
      </c>
      <c r="P12" s="1774"/>
      <c r="Q12" s="442"/>
      <c r="R12" s="442"/>
      <c r="S12" s="1653"/>
      <c r="X12" s="447"/>
    </row>
    <row r="13" spans="1:24" s="57" customFormat="1" ht="25.5" customHeight="1" thickBot="1">
      <c r="A13" s="1754" t="s">
        <v>140</v>
      </c>
      <c r="B13" s="1755"/>
      <c r="C13" s="64">
        <f t="shared" ref="C13:G13" si="2">SUM(C10:C12)</f>
        <v>7710497</v>
      </c>
      <c r="D13" s="64">
        <f t="shared" si="2"/>
        <v>0</v>
      </c>
      <c r="E13" s="64">
        <f t="shared" si="0"/>
        <v>0</v>
      </c>
      <c r="F13" s="64">
        <f t="shared" ref="F13" si="3">SUM(F10:F12)</f>
        <v>635138</v>
      </c>
      <c r="G13" s="64">
        <f t="shared" si="2"/>
        <v>0</v>
      </c>
      <c r="H13" s="99">
        <f t="shared" si="1"/>
        <v>0</v>
      </c>
      <c r="I13" s="64">
        <f t="shared" ref="I13:M13" si="4">SUM(I10:I12)</f>
        <v>9007138</v>
      </c>
      <c r="J13" s="99"/>
      <c r="K13" s="99"/>
      <c r="L13" s="64">
        <f t="shared" si="4"/>
        <v>9007200</v>
      </c>
      <c r="M13" s="64">
        <f t="shared" si="4"/>
        <v>0</v>
      </c>
      <c r="N13" s="64">
        <f t="shared" ref="N13" si="5">SUM(N10:N12)</f>
        <v>0</v>
      </c>
      <c r="O13" s="64">
        <f t="shared" ref="O13" si="6">SUM(O10:O12)</f>
        <v>9008000</v>
      </c>
      <c r="P13" s="1774"/>
      <c r="Q13" s="1322"/>
      <c r="R13" s="1322"/>
      <c r="S13" s="1653"/>
      <c r="X13" s="639"/>
    </row>
    <row r="14" spans="1:24" s="7" customFormat="1" ht="18" customHeight="1" thickTop="1">
      <c r="A14" s="35">
        <v>1101</v>
      </c>
      <c r="B14" s="37" t="s">
        <v>113</v>
      </c>
      <c r="C14" s="414">
        <v>800000</v>
      </c>
      <c r="D14" s="414"/>
      <c r="E14" s="414">
        <f t="shared" si="0"/>
        <v>0</v>
      </c>
      <c r="F14" s="414"/>
      <c r="G14" s="414"/>
      <c r="H14" s="414"/>
      <c r="I14" s="414">
        <v>800000</v>
      </c>
      <c r="J14" s="414"/>
      <c r="K14" s="414"/>
      <c r="L14" s="414">
        <v>400000</v>
      </c>
      <c r="M14" s="414"/>
      <c r="N14" s="414">
        <v>0</v>
      </c>
      <c r="O14" s="414">
        <v>400000</v>
      </c>
      <c r="P14" s="1774"/>
      <c r="Q14" s="442"/>
      <c r="R14" s="442"/>
      <c r="S14" s="1653"/>
      <c r="X14" s="447"/>
    </row>
    <row r="15" spans="1:24" s="7" customFormat="1" ht="18" customHeight="1">
      <c r="A15" s="25">
        <v>1201</v>
      </c>
      <c r="B15" s="53" t="s">
        <v>12</v>
      </c>
      <c r="C15" s="414">
        <v>400000</v>
      </c>
      <c r="D15" s="414"/>
      <c r="E15" s="414">
        <f t="shared" si="0"/>
        <v>0</v>
      </c>
      <c r="F15" s="414"/>
      <c r="G15" s="414"/>
      <c r="H15" s="414"/>
      <c r="I15" s="414">
        <v>400000</v>
      </c>
      <c r="J15" s="414"/>
      <c r="K15" s="414"/>
      <c r="L15" s="414">
        <v>400000</v>
      </c>
      <c r="M15" s="414"/>
      <c r="N15" s="414">
        <v>0</v>
      </c>
      <c r="O15" s="414">
        <v>400000</v>
      </c>
      <c r="P15" s="1774"/>
      <c r="Q15" s="442"/>
      <c r="R15" s="442"/>
      <c r="S15" s="1653"/>
      <c r="X15" s="449"/>
    </row>
    <row r="16" spans="1:24" s="7" customFormat="1" ht="18" customHeight="1">
      <c r="A16" s="25">
        <v>1202</v>
      </c>
      <c r="B16" s="26" t="s">
        <v>13</v>
      </c>
      <c r="C16" s="414">
        <v>2500000</v>
      </c>
      <c r="D16" s="414">
        <v>112790</v>
      </c>
      <c r="E16" s="414">
        <f t="shared" si="0"/>
        <v>4.5116000000000005</v>
      </c>
      <c r="F16" s="449">
        <v>100000</v>
      </c>
      <c r="G16" s="414"/>
      <c r="H16" s="414">
        <f t="shared" si="1"/>
        <v>0</v>
      </c>
      <c r="I16" s="414">
        <v>2500000</v>
      </c>
      <c r="J16" s="414"/>
      <c r="K16" s="414"/>
      <c r="L16" s="414"/>
      <c r="M16" s="414">
        <v>0</v>
      </c>
      <c r="N16" s="1141"/>
      <c r="O16" s="414"/>
      <c r="P16" s="1774"/>
      <c r="Q16" s="442"/>
      <c r="R16" s="442"/>
      <c r="S16" s="1653"/>
      <c r="X16" s="447"/>
    </row>
    <row r="17" spans="1:24" s="7" customFormat="1" ht="18" customHeight="1">
      <c r="A17" s="25" t="s">
        <v>394</v>
      </c>
      <c r="B17" s="26" t="s">
        <v>216</v>
      </c>
      <c r="C17" s="414"/>
      <c r="D17" s="414"/>
      <c r="E17" s="414"/>
      <c r="F17" s="449"/>
      <c r="G17" s="414"/>
      <c r="H17" s="414"/>
      <c r="I17" s="414"/>
      <c r="J17" s="414"/>
      <c r="K17" s="414"/>
      <c r="L17" s="414">
        <v>1000000</v>
      </c>
      <c r="M17" s="414"/>
      <c r="N17" s="414">
        <v>0</v>
      </c>
      <c r="O17" s="414">
        <v>1000000</v>
      </c>
      <c r="P17" s="1774"/>
      <c r="Q17" s="442"/>
      <c r="R17" s="442"/>
      <c r="S17" s="1653"/>
      <c r="X17" s="447"/>
    </row>
    <row r="18" spans="1:24" s="7" customFormat="1" ht="18" customHeight="1">
      <c r="A18" s="25" t="s">
        <v>395</v>
      </c>
      <c r="B18" s="26" t="s">
        <v>202</v>
      </c>
      <c r="C18" s="414"/>
      <c r="D18" s="414"/>
      <c r="E18" s="414"/>
      <c r="F18" s="449"/>
      <c r="G18" s="414"/>
      <c r="H18" s="414"/>
      <c r="I18" s="414"/>
      <c r="J18" s="414"/>
      <c r="K18" s="414"/>
      <c r="L18" s="414">
        <v>1000000</v>
      </c>
      <c r="M18" s="414"/>
      <c r="N18" s="414">
        <v>0</v>
      </c>
      <c r="O18" s="414">
        <v>1000000</v>
      </c>
      <c r="P18" s="1774"/>
      <c r="Q18" s="442"/>
      <c r="R18" s="442"/>
      <c r="S18" s="1653"/>
      <c r="X18" s="447"/>
    </row>
    <row r="19" spans="1:24" s="7" customFormat="1" ht="18" customHeight="1">
      <c r="A19" s="25">
        <v>1205</v>
      </c>
      <c r="B19" s="26" t="s">
        <v>125</v>
      </c>
      <c r="C19" s="414">
        <v>150000</v>
      </c>
      <c r="D19" s="414"/>
      <c r="E19" s="414">
        <f t="shared" si="0"/>
        <v>0</v>
      </c>
      <c r="F19" s="449">
        <v>50000</v>
      </c>
      <c r="G19" s="414"/>
      <c r="H19" s="414">
        <f t="shared" si="1"/>
        <v>0</v>
      </c>
      <c r="I19" s="414">
        <v>150000</v>
      </c>
      <c r="J19" s="414"/>
      <c r="K19" s="414"/>
      <c r="L19" s="414">
        <v>150000</v>
      </c>
      <c r="M19" s="414"/>
      <c r="N19" s="414">
        <v>0</v>
      </c>
      <c r="O19" s="414">
        <v>150000</v>
      </c>
      <c r="P19" s="1774"/>
      <c r="Q19" s="442"/>
      <c r="R19" s="442"/>
      <c r="S19" s="1653"/>
      <c r="X19" s="449"/>
    </row>
    <row r="20" spans="1:24" s="7" customFormat="1" ht="18" customHeight="1">
      <c r="A20" s="25">
        <v>1301</v>
      </c>
      <c r="B20" s="26" t="s">
        <v>14</v>
      </c>
      <c r="C20" s="414">
        <v>1200000</v>
      </c>
      <c r="D20" s="414">
        <v>1199805</v>
      </c>
      <c r="E20" s="414">
        <f t="shared" si="0"/>
        <v>99.983750000000001</v>
      </c>
      <c r="F20" s="414"/>
      <c r="G20" s="414"/>
      <c r="H20" s="414"/>
      <c r="I20" s="414">
        <v>1200000</v>
      </c>
      <c r="J20" s="414">
        <v>259718</v>
      </c>
      <c r="K20" s="414">
        <f>J20/I20*100</f>
        <v>21.643166666666666</v>
      </c>
      <c r="L20" s="414">
        <v>1600000</v>
      </c>
      <c r="M20" s="414"/>
      <c r="N20" s="414">
        <v>0</v>
      </c>
      <c r="O20" s="414">
        <v>1600000</v>
      </c>
      <c r="P20" s="1774"/>
      <c r="Q20" s="442"/>
      <c r="R20" s="442"/>
      <c r="S20" s="1653"/>
      <c r="X20" s="447"/>
    </row>
    <row r="21" spans="1:24" s="7" customFormat="1" ht="18" customHeight="1">
      <c r="A21" s="25">
        <v>1302</v>
      </c>
      <c r="B21" s="26" t="s">
        <v>124</v>
      </c>
      <c r="C21" s="414">
        <v>25000</v>
      </c>
      <c r="D21" s="414">
        <v>16285</v>
      </c>
      <c r="E21" s="414">
        <f t="shared" si="0"/>
        <v>65.14</v>
      </c>
      <c r="F21" s="414">
        <v>25000</v>
      </c>
      <c r="G21" s="414"/>
      <c r="H21" s="414">
        <f t="shared" si="1"/>
        <v>0</v>
      </c>
      <c r="I21" s="414">
        <v>25000</v>
      </c>
      <c r="J21" s="414"/>
      <c r="K21" s="414"/>
      <c r="L21" s="954">
        <v>25000</v>
      </c>
      <c r="M21" s="414"/>
      <c r="N21" s="414">
        <v>0</v>
      </c>
      <c r="O21" s="414">
        <v>25000</v>
      </c>
      <c r="P21" s="1774"/>
      <c r="Q21" s="442"/>
      <c r="R21" s="442"/>
      <c r="S21" s="1653"/>
      <c r="X21" s="449"/>
    </row>
    <row r="22" spans="1:24" s="7" customFormat="1" ht="18" customHeight="1">
      <c r="A22" s="25">
        <v>1303</v>
      </c>
      <c r="B22" s="26" t="s">
        <v>110</v>
      </c>
      <c r="C22" s="414">
        <v>200000</v>
      </c>
      <c r="D22" s="414">
        <v>8260</v>
      </c>
      <c r="E22" s="414">
        <f t="shared" si="0"/>
        <v>4.1300000000000008</v>
      </c>
      <c r="F22" s="414">
        <v>200000</v>
      </c>
      <c r="G22" s="414">
        <v>6950</v>
      </c>
      <c r="H22" s="414">
        <f t="shared" si="1"/>
        <v>3.4750000000000005</v>
      </c>
      <c r="I22" s="414">
        <v>200000</v>
      </c>
      <c r="J22" s="414"/>
      <c r="K22" s="414"/>
      <c r="L22" s="954">
        <v>200000</v>
      </c>
      <c r="M22" s="414"/>
      <c r="N22" s="414">
        <v>0</v>
      </c>
      <c r="O22" s="414">
        <v>200000</v>
      </c>
      <c r="P22" s="1774"/>
      <c r="Q22" s="442"/>
      <c r="R22" s="442"/>
      <c r="S22" s="1653"/>
      <c r="X22" s="447"/>
    </row>
    <row r="23" spans="1:24" s="7" customFormat="1" ht="18" customHeight="1">
      <c r="A23" s="25">
        <v>1402</v>
      </c>
      <c r="B23" s="26" t="s">
        <v>118</v>
      </c>
      <c r="C23" s="414">
        <v>500000</v>
      </c>
      <c r="D23" s="414">
        <v>11614.02</v>
      </c>
      <c r="E23" s="414">
        <f t="shared" si="0"/>
        <v>2.3228040000000001</v>
      </c>
      <c r="F23" s="449">
        <v>105000</v>
      </c>
      <c r="G23" s="414">
        <v>16205.07</v>
      </c>
      <c r="H23" s="414">
        <f t="shared" si="1"/>
        <v>15.433400000000001</v>
      </c>
      <c r="I23" s="414">
        <v>500000</v>
      </c>
      <c r="J23" s="414"/>
      <c r="K23" s="415"/>
      <c r="L23" s="458">
        <v>408000</v>
      </c>
      <c r="M23" s="414"/>
      <c r="N23" s="414">
        <v>0</v>
      </c>
      <c r="O23" s="414">
        <v>408000</v>
      </c>
      <c r="P23" s="1774"/>
      <c r="Q23" s="442"/>
      <c r="R23" s="442"/>
      <c r="S23" s="1653"/>
      <c r="X23" s="449"/>
    </row>
    <row r="24" spans="1:24" s="7" customFormat="1" ht="18" customHeight="1">
      <c r="A24" s="25">
        <v>1403</v>
      </c>
      <c r="B24" s="26" t="s">
        <v>119</v>
      </c>
      <c r="C24" s="414">
        <v>100000</v>
      </c>
      <c r="D24" s="414">
        <v>26635.119999999999</v>
      </c>
      <c r="E24" s="414">
        <f t="shared" si="0"/>
        <v>26.635120000000001</v>
      </c>
      <c r="F24" s="414">
        <v>100000</v>
      </c>
      <c r="G24" s="414">
        <v>30</v>
      </c>
      <c r="H24" s="414">
        <f t="shared" si="1"/>
        <v>0.03</v>
      </c>
      <c r="I24" s="414">
        <v>100000</v>
      </c>
      <c r="J24" s="414"/>
      <c r="K24" s="414"/>
      <c r="L24" s="954">
        <v>100000</v>
      </c>
      <c r="M24" s="414"/>
      <c r="N24" s="414">
        <v>0</v>
      </c>
      <c r="O24" s="414">
        <v>100000</v>
      </c>
      <c r="P24" s="1774"/>
      <c r="Q24" s="442"/>
      <c r="R24" s="442"/>
      <c r="S24" s="1653"/>
      <c r="X24" s="447"/>
    </row>
    <row r="25" spans="1:24" s="7" customFormat="1" ht="18" customHeight="1">
      <c r="A25" s="25">
        <v>1408</v>
      </c>
      <c r="B25" s="27" t="s">
        <v>143</v>
      </c>
      <c r="C25" s="414"/>
      <c r="D25" s="414"/>
      <c r="E25" s="414"/>
      <c r="F25" s="414">
        <v>1000</v>
      </c>
      <c r="G25" s="414"/>
      <c r="H25" s="414"/>
      <c r="I25" s="414">
        <v>1000</v>
      </c>
      <c r="J25" s="414"/>
      <c r="K25" s="414"/>
      <c r="L25" s="954">
        <v>1000</v>
      </c>
      <c r="M25" s="414"/>
      <c r="N25" s="414">
        <v>0</v>
      </c>
      <c r="O25" s="414">
        <v>1000</v>
      </c>
      <c r="P25" s="1774"/>
      <c r="Q25" s="442"/>
      <c r="R25" s="442"/>
      <c r="S25" s="1653"/>
      <c r="X25" s="449"/>
    </row>
    <row r="26" spans="1:24" s="7" customFormat="1" ht="18" customHeight="1">
      <c r="A26" s="25">
        <v>1409</v>
      </c>
      <c r="B26" s="26" t="s">
        <v>17</v>
      </c>
      <c r="C26" s="414">
        <v>450000</v>
      </c>
      <c r="D26" s="414">
        <v>106891.48</v>
      </c>
      <c r="E26" s="414">
        <f t="shared" si="0"/>
        <v>23.753662222222221</v>
      </c>
      <c r="F26" s="449">
        <v>20000</v>
      </c>
      <c r="G26" s="414"/>
      <c r="H26" s="414">
        <f t="shared" si="1"/>
        <v>0</v>
      </c>
      <c r="I26" s="414">
        <v>450000</v>
      </c>
      <c r="J26" s="414"/>
      <c r="K26" s="414"/>
      <c r="L26" s="414"/>
      <c r="M26" s="414"/>
      <c r="N26" s="1141"/>
      <c r="O26" s="1141">
        <v>0</v>
      </c>
      <c r="P26" s="1774"/>
      <c r="Q26" s="442"/>
      <c r="R26" s="442"/>
      <c r="S26" s="1653"/>
      <c r="X26" s="447"/>
    </row>
    <row r="27" spans="1:24" s="7" customFormat="1" ht="31.5" customHeight="1">
      <c r="A27" s="25" t="s">
        <v>393</v>
      </c>
      <c r="B27" s="337" t="s">
        <v>207</v>
      </c>
      <c r="C27" s="414"/>
      <c r="D27" s="414"/>
      <c r="E27" s="414"/>
      <c r="F27" s="449"/>
      <c r="G27" s="414"/>
      <c r="H27" s="414"/>
      <c r="I27" s="414"/>
      <c r="J27" s="414"/>
      <c r="K27" s="414"/>
      <c r="L27" s="414">
        <v>430000</v>
      </c>
      <c r="M27" s="414"/>
      <c r="N27" s="414">
        <v>0</v>
      </c>
      <c r="O27" s="414">
        <v>430000</v>
      </c>
      <c r="P27" s="1774"/>
      <c r="Q27" s="442"/>
      <c r="R27" s="442"/>
      <c r="S27" s="1653"/>
      <c r="X27" s="447"/>
    </row>
    <row r="28" spans="1:24" s="7" customFormat="1" ht="18" customHeight="1">
      <c r="A28" s="25">
        <v>1702</v>
      </c>
      <c r="B28" s="26" t="s">
        <v>135</v>
      </c>
      <c r="C28" s="414">
        <v>100000</v>
      </c>
      <c r="D28" s="414">
        <v>1500</v>
      </c>
      <c r="E28" s="414">
        <f t="shared" si="0"/>
        <v>1.5</v>
      </c>
      <c r="F28" s="414">
        <v>100000</v>
      </c>
      <c r="G28" s="414"/>
      <c r="H28" s="414">
        <f t="shared" si="1"/>
        <v>0</v>
      </c>
      <c r="I28" s="414">
        <v>100000</v>
      </c>
      <c r="J28" s="414"/>
      <c r="K28" s="414"/>
      <c r="L28" s="414">
        <v>100000</v>
      </c>
      <c r="M28" s="414"/>
      <c r="N28" s="1141"/>
      <c r="O28" s="414">
        <v>1000</v>
      </c>
      <c r="P28" s="1774"/>
      <c r="Q28" s="442"/>
      <c r="R28" s="442"/>
      <c r="S28" s="1653"/>
      <c r="X28" s="449"/>
    </row>
    <row r="29" spans="1:24" s="7" customFormat="1" ht="28.5">
      <c r="A29" s="34">
        <v>1703</v>
      </c>
      <c r="B29" s="54" t="s">
        <v>142</v>
      </c>
      <c r="C29" s="414">
        <v>10000</v>
      </c>
      <c r="D29" s="414"/>
      <c r="E29" s="414">
        <f t="shared" si="0"/>
        <v>0</v>
      </c>
      <c r="F29" s="414">
        <v>10000</v>
      </c>
      <c r="G29" s="414"/>
      <c r="H29" s="414">
        <f t="shared" si="1"/>
        <v>0</v>
      </c>
      <c r="I29" s="414">
        <v>10000</v>
      </c>
      <c r="J29" s="414"/>
      <c r="K29" s="414"/>
      <c r="L29" s="414">
        <v>10000</v>
      </c>
      <c r="M29" s="414"/>
      <c r="N29" s="414">
        <v>0</v>
      </c>
      <c r="O29" s="414">
        <v>10000</v>
      </c>
      <c r="P29" s="1774"/>
      <c r="Q29" s="442"/>
      <c r="R29" s="442"/>
      <c r="S29" s="1653"/>
      <c r="X29" s="447"/>
    </row>
    <row r="30" spans="1:24" s="57" customFormat="1" ht="25.5" customHeight="1" thickBot="1">
      <c r="A30" s="1778" t="s">
        <v>141</v>
      </c>
      <c r="B30" s="1778"/>
      <c r="C30" s="64">
        <f t="shared" ref="C30:G30" si="7">SUM(C14:C29)</f>
        <v>6435000</v>
      </c>
      <c r="D30" s="64">
        <f t="shared" si="7"/>
        <v>1483780.62</v>
      </c>
      <c r="E30" s="64">
        <f t="shared" si="0"/>
        <v>23.057973892773894</v>
      </c>
      <c r="F30" s="64">
        <f t="shared" ref="F30" si="8">SUM(F14:F29)</f>
        <v>711000</v>
      </c>
      <c r="G30" s="64">
        <f t="shared" si="7"/>
        <v>23185.07</v>
      </c>
      <c r="H30" s="99">
        <f t="shared" si="1"/>
        <v>3.2609099859353021</v>
      </c>
      <c r="I30" s="64">
        <f t="shared" ref="I30:M30" si="9">SUM(I14:I29)</f>
        <v>6436000</v>
      </c>
      <c r="J30" s="99">
        <f>SUM(J14:J29)</f>
        <v>259718</v>
      </c>
      <c r="K30" s="99">
        <f>J30/I30*100</f>
        <v>4.0353946550652582</v>
      </c>
      <c r="L30" s="64">
        <f t="shared" si="9"/>
        <v>5824000</v>
      </c>
      <c r="M30" s="64">
        <f t="shared" si="9"/>
        <v>0</v>
      </c>
      <c r="N30" s="64">
        <f t="shared" ref="N30" si="10">SUM(N14:N29)</f>
        <v>0</v>
      </c>
      <c r="O30" s="64">
        <f t="shared" ref="O30" si="11">SUM(O14:O29)</f>
        <v>5725000</v>
      </c>
      <c r="P30" s="1774"/>
      <c r="Q30" s="1322"/>
      <c r="R30" s="1322"/>
      <c r="S30" s="1653"/>
      <c r="X30" s="639"/>
    </row>
    <row r="31" spans="1:24" s="48" customFormat="1" ht="25.5" customHeight="1" thickTop="1" thickBot="1">
      <c r="A31" s="1636" t="s">
        <v>2</v>
      </c>
      <c r="B31" s="1636"/>
      <c r="C31" s="65">
        <f t="shared" ref="C31:I31" si="12">C30+C13</f>
        <v>14145497</v>
      </c>
      <c r="D31" s="65">
        <f t="shared" si="12"/>
        <v>1483780.62</v>
      </c>
      <c r="E31" s="65">
        <f t="shared" si="0"/>
        <v>10.489420202061476</v>
      </c>
      <c r="F31" s="65">
        <f t="shared" ref="F31" si="13">F30+F13</f>
        <v>1346138</v>
      </c>
      <c r="G31" s="65">
        <f t="shared" si="12"/>
        <v>23185.07</v>
      </c>
      <c r="H31" s="65">
        <f t="shared" si="1"/>
        <v>1.7223397601137473</v>
      </c>
      <c r="I31" s="65">
        <f t="shared" si="12"/>
        <v>15443138</v>
      </c>
      <c r="J31" s="65">
        <f>J30+J13</f>
        <v>259718</v>
      </c>
      <c r="K31" s="99">
        <f>J31/I31*100</f>
        <v>1.6817695988988766</v>
      </c>
      <c r="L31" s="65">
        <f>L30+L13</f>
        <v>14831200</v>
      </c>
      <c r="M31" s="65">
        <f>M30+M13</f>
        <v>0</v>
      </c>
      <c r="N31" s="65">
        <f>N30+N13</f>
        <v>0</v>
      </c>
      <c r="O31" s="65">
        <f>O30+O13</f>
        <v>14733000</v>
      </c>
      <c r="P31" s="1774"/>
      <c r="Q31" s="189"/>
      <c r="R31" s="189"/>
      <c r="S31" s="1654"/>
      <c r="X31" s="640"/>
    </row>
    <row r="32" spans="1:24" s="166" customFormat="1" ht="18.75" thickTop="1">
      <c r="A32" s="16"/>
      <c r="B32" s="16"/>
      <c r="C32" s="176"/>
      <c r="D32" s="176"/>
      <c r="E32" s="176"/>
      <c r="F32" s="177"/>
      <c r="G32" s="128"/>
      <c r="H32" s="128"/>
      <c r="M32" s="102"/>
      <c r="N32" s="145"/>
      <c r="O32" s="145"/>
      <c r="P32" s="167"/>
      <c r="Q32" s="167"/>
      <c r="R32" s="167"/>
      <c r="X32" s="300"/>
    </row>
    <row r="33" spans="1:24" s="166" customFormat="1" ht="15.75" customHeight="1">
      <c r="A33" s="13"/>
      <c r="B33" s="16" t="s">
        <v>190</v>
      </c>
      <c r="C33" s="16"/>
      <c r="D33" s="16"/>
      <c r="E33" s="136"/>
      <c r="F33" s="136" t="s">
        <v>193</v>
      </c>
      <c r="G33" s="136"/>
      <c r="H33" s="136"/>
      <c r="I33" s="16"/>
      <c r="J33" s="16"/>
      <c r="K33" s="16"/>
      <c r="L33" s="16"/>
      <c r="M33" s="20"/>
      <c r="N33" s="41"/>
      <c r="O33" s="41"/>
      <c r="P33" s="145"/>
      <c r="Q33" s="167"/>
      <c r="R33" s="167"/>
      <c r="X33" s="20"/>
    </row>
    <row r="34" spans="1:24" s="166" customFormat="1" ht="15.75" customHeight="1">
      <c r="A34" s="3"/>
      <c r="B34" s="165" t="s">
        <v>191</v>
      </c>
      <c r="C34" s="103"/>
      <c r="D34" s="103"/>
      <c r="E34" s="181"/>
      <c r="F34" s="181"/>
      <c r="G34" s="181" t="s">
        <v>192</v>
      </c>
      <c r="H34" s="181"/>
      <c r="I34" s="134"/>
      <c r="J34" s="134"/>
      <c r="K34" s="134"/>
      <c r="L34" s="134"/>
      <c r="M34" s="148"/>
      <c r="N34" s="90"/>
      <c r="O34" s="90"/>
      <c r="P34" s="145"/>
      <c r="Q34" s="167"/>
      <c r="R34" s="167"/>
      <c r="X34" s="300"/>
    </row>
    <row r="35" spans="1:24" s="166" customFormat="1" ht="15.75">
      <c r="A35" s="165"/>
      <c r="B35" s="165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5"/>
      <c r="O35" s="145"/>
      <c r="P35" s="145"/>
      <c r="Q35" s="167"/>
      <c r="R35" s="167"/>
      <c r="X35" s="20"/>
    </row>
    <row r="36" spans="1:24" s="166" customFormat="1">
      <c r="A36" s="165"/>
      <c r="B36" s="165" t="s">
        <v>160</v>
      </c>
      <c r="D36" s="147" t="s">
        <v>161</v>
      </c>
      <c r="E36" s="103"/>
      <c r="F36" s="147"/>
      <c r="G36" s="147"/>
      <c r="H36" s="147"/>
      <c r="I36" s="147"/>
      <c r="J36" s="147"/>
      <c r="K36" s="147"/>
      <c r="L36" s="168" t="s">
        <v>188</v>
      </c>
      <c r="M36" s="103"/>
      <c r="N36" s="145"/>
      <c r="O36" s="145"/>
      <c r="P36" s="167"/>
      <c r="Q36" s="167"/>
      <c r="R36" s="167"/>
      <c r="X36" s="300"/>
    </row>
    <row r="38" spans="1:24">
      <c r="A38" s="7"/>
    </row>
    <row r="39" spans="1:24" s="7" customFormat="1" ht="14.25">
      <c r="C39" s="195"/>
      <c r="D39" s="195"/>
      <c r="E39" s="195"/>
      <c r="G39" s="142"/>
      <c r="H39" s="142"/>
      <c r="L39" s="142"/>
      <c r="N39" s="1194"/>
      <c r="O39" s="1194"/>
      <c r="Q39" s="1771" t="s">
        <v>158</v>
      </c>
      <c r="R39" s="1771"/>
      <c r="W39" s="22"/>
      <c r="X39" s="300"/>
    </row>
    <row r="40" spans="1:24" s="7" customFormat="1" ht="18">
      <c r="B40" s="107"/>
      <c r="Q40" s="152"/>
      <c r="R40" s="152"/>
      <c r="W40" s="20"/>
      <c r="X40" s="20"/>
    </row>
    <row r="41" spans="1:24" s="7" customFormat="1" ht="16.5" customHeight="1">
      <c r="A41" s="1617" t="s">
        <v>445</v>
      </c>
      <c r="B41" s="1617"/>
      <c r="C41" s="1617"/>
      <c r="D41" s="1617"/>
      <c r="E41" s="1617"/>
      <c r="F41" s="1617"/>
      <c r="G41" s="1617"/>
      <c r="H41" s="1617"/>
      <c r="I41" s="1617"/>
      <c r="J41" s="1617"/>
      <c r="K41" s="1617"/>
      <c r="L41" s="1617"/>
      <c r="M41" s="1617"/>
      <c r="N41" s="1193"/>
      <c r="O41" s="1193"/>
      <c r="P41" s="113"/>
      <c r="Q41" s="215"/>
      <c r="R41" s="215"/>
      <c r="W41" s="22"/>
      <c r="X41" s="300"/>
    </row>
    <row r="42" spans="1:24" s="7" customFormat="1" ht="34.5" customHeight="1">
      <c r="A42" s="1707" t="s">
        <v>52</v>
      </c>
      <c r="B42" s="1707"/>
      <c r="C42" s="1707"/>
      <c r="D42" s="1707"/>
      <c r="E42" s="1707"/>
      <c r="F42" s="1707"/>
      <c r="G42" s="1707"/>
      <c r="H42" s="1707"/>
      <c r="I42" s="1707"/>
      <c r="J42" s="1707"/>
      <c r="K42" s="1707"/>
      <c r="L42" s="1707"/>
      <c r="M42" s="20"/>
      <c r="N42" s="20"/>
      <c r="O42" s="20"/>
      <c r="P42" s="20"/>
      <c r="Q42" s="330"/>
      <c r="R42" s="330"/>
      <c r="W42" s="20"/>
      <c r="X42" s="20"/>
    </row>
    <row r="43" spans="1:24" s="7" customFormat="1" ht="16.5" customHeight="1">
      <c r="A43" s="48" t="s">
        <v>53</v>
      </c>
      <c r="B43" s="57"/>
      <c r="F43" s="20"/>
      <c r="G43" s="20"/>
      <c r="H43" s="20"/>
      <c r="M43" s="102"/>
      <c r="N43" s="103"/>
      <c r="O43" s="103"/>
      <c r="P43" s="298"/>
      <c r="Q43" s="120"/>
      <c r="R43" s="120"/>
      <c r="W43" s="22"/>
      <c r="X43" s="300"/>
    </row>
    <row r="44" spans="1:24" s="7" customFormat="1" ht="18">
      <c r="A44" s="48" t="s">
        <v>157</v>
      </c>
      <c r="B44" s="57"/>
      <c r="F44" s="102"/>
      <c r="G44" s="103"/>
      <c r="H44" s="103"/>
      <c r="M44" s="102"/>
      <c r="N44" s="121"/>
      <c r="O44" s="121"/>
      <c r="P44" s="20"/>
      <c r="Q44" s="330"/>
      <c r="R44" s="330"/>
      <c r="W44" s="20"/>
      <c r="X44" s="20"/>
    </row>
    <row r="45" spans="1:24" ht="20.25" customHeight="1">
      <c r="A45" s="1637" t="s">
        <v>18</v>
      </c>
      <c r="B45" s="1638" t="s">
        <v>7</v>
      </c>
      <c r="C45" s="1482">
        <v>2021</v>
      </c>
      <c r="D45" s="1598"/>
      <c r="E45" s="1483"/>
      <c r="F45" s="1618">
        <v>2022</v>
      </c>
      <c r="G45" s="1618"/>
      <c r="H45" s="1618"/>
      <c r="I45" s="1462">
        <v>2023</v>
      </c>
      <c r="J45" s="1605"/>
      <c r="K45" s="1463"/>
      <c r="L45" s="1462">
        <v>2024</v>
      </c>
      <c r="M45" s="1463"/>
      <c r="N45" s="1478" t="s">
        <v>433</v>
      </c>
      <c r="O45" s="1478" t="s">
        <v>452</v>
      </c>
      <c r="P45" s="1451" t="s">
        <v>208</v>
      </c>
      <c r="Q45" s="1446" t="s">
        <v>451</v>
      </c>
      <c r="R45" s="1446" t="s">
        <v>450</v>
      </c>
      <c r="S45" s="1447" t="s">
        <v>434</v>
      </c>
      <c r="W45" s="22"/>
      <c r="X45" s="300"/>
    </row>
    <row r="46" spans="1:24" s="71" customFormat="1" ht="33.75" customHeight="1">
      <c r="A46" s="1702"/>
      <c r="B46" s="1638"/>
      <c r="C46" s="399" t="s">
        <v>180</v>
      </c>
      <c r="D46" s="538" t="s">
        <v>1</v>
      </c>
      <c r="E46" s="555" t="s">
        <v>138</v>
      </c>
      <c r="F46" s="399" t="s">
        <v>180</v>
      </c>
      <c r="G46" s="406" t="s">
        <v>1</v>
      </c>
      <c r="H46" s="460" t="s">
        <v>139</v>
      </c>
      <c r="I46" s="408" t="s">
        <v>0</v>
      </c>
      <c r="J46" s="473" t="s">
        <v>1</v>
      </c>
      <c r="K46" s="460" t="s">
        <v>139</v>
      </c>
      <c r="L46" s="679" t="s">
        <v>0</v>
      </c>
      <c r="M46" s="1192" t="s">
        <v>1</v>
      </c>
      <c r="N46" s="1459"/>
      <c r="O46" s="1459"/>
      <c r="P46" s="1451"/>
      <c r="Q46" s="1446"/>
      <c r="R46" s="1446"/>
      <c r="S46" s="1447"/>
      <c r="W46" s="20"/>
      <c r="X46" s="20"/>
    </row>
    <row r="47" spans="1:24" s="7" customFormat="1" ht="18" customHeight="1">
      <c r="A47" s="24">
        <v>1001</v>
      </c>
      <c r="B47" s="28" t="s">
        <v>8</v>
      </c>
      <c r="C47" s="624">
        <v>39910000</v>
      </c>
      <c r="D47" s="619">
        <v>32682920.640000001</v>
      </c>
      <c r="E47" s="625">
        <f>D47/C47*100</f>
        <v>81.891557604610369</v>
      </c>
      <c r="F47" s="458">
        <v>31271240</v>
      </c>
      <c r="G47" s="626">
        <v>29541711.800000001</v>
      </c>
      <c r="H47" s="626">
        <f>G47/F47*100</f>
        <v>94.46926888732267</v>
      </c>
      <c r="I47" s="625">
        <f>30598000+766040</f>
        <v>31364040</v>
      </c>
      <c r="J47" s="625">
        <v>30947802.789999999</v>
      </c>
      <c r="K47" s="626">
        <f>J47/I47*100</f>
        <v>98.67288394607327</v>
      </c>
      <c r="L47" s="625">
        <v>33000000</v>
      </c>
      <c r="M47" s="625">
        <v>25716806.460000001</v>
      </c>
      <c r="N47" s="33">
        <v>10400000</v>
      </c>
      <c r="O47" s="621">
        <v>35755000</v>
      </c>
      <c r="P47" s="1774" t="s">
        <v>199</v>
      </c>
      <c r="Q47" s="1258"/>
      <c r="R47" s="1258"/>
      <c r="S47" s="1594" t="s">
        <v>199</v>
      </c>
      <c r="W47" s="448"/>
      <c r="X47" s="449"/>
    </row>
    <row r="48" spans="1:24" s="7" customFormat="1" ht="18" customHeight="1">
      <c r="A48" s="25">
        <v>1002</v>
      </c>
      <c r="B48" s="21" t="s">
        <v>9</v>
      </c>
      <c r="C48" s="152">
        <v>3000000</v>
      </c>
      <c r="D48" s="152">
        <v>2937187.09</v>
      </c>
      <c r="E48" s="55">
        <f t="shared" ref="E48:E74" si="14">D48/C48*100</f>
        <v>97.906236333333325</v>
      </c>
      <c r="F48" s="458">
        <v>3600000</v>
      </c>
      <c r="G48" s="152">
        <v>3060585.68</v>
      </c>
      <c r="H48" s="152">
        <f t="shared" ref="H48:H74" si="15">G48/F48*100</f>
        <v>85.016268888888888</v>
      </c>
      <c r="I48" s="55">
        <v>4000000</v>
      </c>
      <c r="J48" s="55">
        <v>4355949.45</v>
      </c>
      <c r="K48" s="152">
        <f t="shared" ref="K48:K74" si="16">J48/I48*100</f>
        <v>108.89873625</v>
      </c>
      <c r="L48" s="55">
        <v>4000000</v>
      </c>
      <c r="M48" s="55">
        <v>4476692.78</v>
      </c>
      <c r="N48" s="33">
        <v>2000000</v>
      </c>
      <c r="O48" s="55">
        <v>4200000</v>
      </c>
      <c r="P48" s="1774"/>
      <c r="Q48" s="1325"/>
      <c r="R48" s="1325"/>
      <c r="S48" s="1653"/>
      <c r="W48" s="447"/>
      <c r="X48" s="447"/>
    </row>
    <row r="49" spans="1:24" s="7" customFormat="1" ht="18" customHeight="1">
      <c r="A49" s="34">
        <v>1003</v>
      </c>
      <c r="B49" s="36" t="s">
        <v>10</v>
      </c>
      <c r="C49" s="627">
        <v>14991000</v>
      </c>
      <c r="D49" s="627">
        <v>9645744.8499999996</v>
      </c>
      <c r="E49" s="628">
        <f t="shared" si="14"/>
        <v>64.343571809752518</v>
      </c>
      <c r="F49" s="458">
        <v>13243628</v>
      </c>
      <c r="G49" s="629">
        <v>13239967.640000001</v>
      </c>
      <c r="H49" s="629">
        <f t="shared" si="15"/>
        <v>99.972361349926175</v>
      </c>
      <c r="I49" s="622">
        <f>13698000+187200+180000</f>
        <v>14065200</v>
      </c>
      <c r="J49" s="622">
        <v>14062147.83</v>
      </c>
      <c r="K49" s="629">
        <f t="shared" si="16"/>
        <v>99.978299846429479</v>
      </c>
      <c r="L49" s="622">
        <v>16000000</v>
      </c>
      <c r="M49" s="622">
        <v>21475554.52</v>
      </c>
      <c r="N49" s="33">
        <v>9100000</v>
      </c>
      <c r="O49" s="623">
        <v>20997000</v>
      </c>
      <c r="P49" s="1774"/>
      <c r="Q49" s="1258"/>
      <c r="R49" s="1258"/>
      <c r="S49" s="1653"/>
      <c r="W49" s="448"/>
      <c r="X49" s="449"/>
    </row>
    <row r="50" spans="1:24" s="57" customFormat="1" ht="25.5" customHeight="1" thickBot="1">
      <c r="A50" s="1754" t="s">
        <v>140</v>
      </c>
      <c r="B50" s="1755"/>
      <c r="C50" s="64">
        <f t="shared" ref="C50:G50" si="17">SUM(C47:C49)</f>
        <v>57901000</v>
      </c>
      <c r="D50" s="64">
        <f t="shared" si="17"/>
        <v>45265852.580000006</v>
      </c>
      <c r="E50" s="64">
        <f t="shared" si="14"/>
        <v>78.178015198355823</v>
      </c>
      <c r="F50" s="66">
        <f t="shared" ref="F50" si="18">SUM(F47:F49)</f>
        <v>48114868</v>
      </c>
      <c r="G50" s="66">
        <f t="shared" si="17"/>
        <v>45842265.120000005</v>
      </c>
      <c r="H50" s="308">
        <f t="shared" si="15"/>
        <v>95.276713883949554</v>
      </c>
      <c r="I50" s="44">
        <f t="shared" ref="I50:M50" si="19">SUM(I47:I49)</f>
        <v>49429240</v>
      </c>
      <c r="J50" s="44">
        <f>SUM(J47:J49)</f>
        <v>49365900.07</v>
      </c>
      <c r="K50" s="308">
        <f t="shared" si="16"/>
        <v>99.871857366206726</v>
      </c>
      <c r="L50" s="44">
        <f t="shared" si="19"/>
        <v>53000000</v>
      </c>
      <c r="M50" s="44">
        <f t="shared" si="19"/>
        <v>51669053.760000005</v>
      </c>
      <c r="N50" s="44">
        <f t="shared" ref="N50" si="20">SUM(N47:N49)</f>
        <v>21500000</v>
      </c>
      <c r="O50" s="44">
        <f t="shared" ref="O50" si="21">SUM(O47:O49)</f>
        <v>60952000</v>
      </c>
      <c r="P50" s="1774"/>
      <c r="Q50" s="1323"/>
      <c r="R50" s="1322"/>
      <c r="S50" s="1653"/>
      <c r="W50" s="640"/>
      <c r="X50" s="640"/>
    </row>
    <row r="51" spans="1:24" s="7" customFormat="1" ht="18" customHeight="1" thickTop="1">
      <c r="A51" s="35">
        <v>1101</v>
      </c>
      <c r="B51" s="37" t="s">
        <v>113</v>
      </c>
      <c r="C51" s="33">
        <v>1900000</v>
      </c>
      <c r="D51" s="33">
        <v>1845936.46</v>
      </c>
      <c r="E51" s="33">
        <f t="shared" si="14"/>
        <v>97.154550526315788</v>
      </c>
      <c r="F51" s="630">
        <v>1500000</v>
      </c>
      <c r="G51" s="630">
        <v>1497824.36</v>
      </c>
      <c r="H51" s="630">
        <f t="shared" si="15"/>
        <v>99.854957333333346</v>
      </c>
      <c r="I51" s="33">
        <v>3000000</v>
      </c>
      <c r="J51" s="33">
        <v>2642782.37</v>
      </c>
      <c r="K51" s="630">
        <f t="shared" si="16"/>
        <v>88.092745666666673</v>
      </c>
      <c r="L51" s="33">
        <v>2800000</v>
      </c>
      <c r="M51" s="33">
        <v>3059563</v>
      </c>
      <c r="N51" s="33">
        <v>800000</v>
      </c>
      <c r="O51" s="33">
        <v>2800000</v>
      </c>
      <c r="P51" s="1774"/>
      <c r="Q51" s="1258"/>
      <c r="R51" s="1258"/>
      <c r="S51" s="1653"/>
      <c r="W51" s="448"/>
      <c r="X51" s="449"/>
    </row>
    <row r="52" spans="1:24" s="7" customFormat="1" ht="27" customHeight="1">
      <c r="A52" s="25">
        <v>1201</v>
      </c>
      <c r="B52" s="53" t="s">
        <v>12</v>
      </c>
      <c r="C52" s="33">
        <v>1200000</v>
      </c>
      <c r="D52" s="33">
        <v>1170640.29</v>
      </c>
      <c r="E52" s="33">
        <f t="shared" si="14"/>
        <v>97.553357500000004</v>
      </c>
      <c r="F52" s="458">
        <v>2900000</v>
      </c>
      <c r="G52" s="630">
        <v>2817697.1</v>
      </c>
      <c r="H52" s="630">
        <f t="shared" si="15"/>
        <v>97.161968965517246</v>
      </c>
      <c r="I52" s="33">
        <v>3000000</v>
      </c>
      <c r="J52" s="33">
        <v>1498675.05</v>
      </c>
      <c r="K52" s="630">
        <f t="shared" si="16"/>
        <v>49.955835000000008</v>
      </c>
      <c r="L52" s="33">
        <v>2000000</v>
      </c>
      <c r="M52" s="33">
        <v>1978312.4</v>
      </c>
      <c r="N52" s="33">
        <v>1000000</v>
      </c>
      <c r="O52" s="33">
        <v>2000000</v>
      </c>
      <c r="P52" s="1774"/>
      <c r="Q52" s="1325"/>
      <c r="R52" s="1323"/>
      <c r="S52" s="1653"/>
      <c r="W52" s="447"/>
      <c r="X52" s="447"/>
    </row>
    <row r="53" spans="1:24" s="7" customFormat="1" ht="18" customHeight="1">
      <c r="A53" s="25">
        <v>1202</v>
      </c>
      <c r="B53" s="26" t="s">
        <v>13</v>
      </c>
      <c r="C53" s="33">
        <v>3500000</v>
      </c>
      <c r="D53" s="33">
        <v>3477932.23</v>
      </c>
      <c r="E53" s="33">
        <f t="shared" si="14"/>
        <v>99.369492285714287</v>
      </c>
      <c r="F53" s="458">
        <v>6500000</v>
      </c>
      <c r="G53" s="630">
        <v>6387142.7300000004</v>
      </c>
      <c r="H53" s="630">
        <f t="shared" si="15"/>
        <v>98.263734307692317</v>
      </c>
      <c r="I53" s="33">
        <v>7000000</v>
      </c>
      <c r="J53" s="33">
        <v>8434677.0399999991</v>
      </c>
      <c r="K53" s="630">
        <f t="shared" si="16"/>
        <v>120.49538628571428</v>
      </c>
      <c r="L53" s="33"/>
      <c r="M53" s="33">
        <v>0</v>
      </c>
      <c r="N53" s="1094"/>
      <c r="O53" s="55"/>
      <c r="P53" s="1774"/>
      <c r="Q53" s="1258"/>
      <c r="R53" s="1258"/>
      <c r="S53" s="1653"/>
      <c r="W53" s="448"/>
      <c r="X53" s="449"/>
    </row>
    <row r="54" spans="1:24" s="7" customFormat="1" ht="18" customHeight="1">
      <c r="A54" s="25" t="s">
        <v>394</v>
      </c>
      <c r="B54" s="26" t="s">
        <v>216</v>
      </c>
      <c r="C54" s="33"/>
      <c r="D54" s="33"/>
      <c r="E54" s="33"/>
      <c r="F54" s="458"/>
      <c r="G54" s="630"/>
      <c r="H54" s="630"/>
      <c r="I54" s="33"/>
      <c r="J54" s="33"/>
      <c r="K54" s="630"/>
      <c r="L54" s="33">
        <v>1050000</v>
      </c>
      <c r="M54" s="33">
        <v>874770</v>
      </c>
      <c r="N54" s="33">
        <v>300000</v>
      </c>
      <c r="O54" s="55">
        <v>1000000</v>
      </c>
      <c r="P54" s="1774"/>
      <c r="Q54" s="442"/>
      <c r="R54" s="1325"/>
      <c r="S54" s="1653"/>
      <c r="W54" s="448"/>
      <c r="X54" s="449"/>
    </row>
    <row r="55" spans="1:24" s="7" customFormat="1" ht="18" customHeight="1">
      <c r="A55" s="25" t="s">
        <v>395</v>
      </c>
      <c r="B55" s="26" t="s">
        <v>202</v>
      </c>
      <c r="C55" s="33"/>
      <c r="D55" s="33"/>
      <c r="E55" s="33"/>
      <c r="F55" s="458"/>
      <c r="G55" s="630"/>
      <c r="H55" s="630"/>
      <c r="I55" s="33"/>
      <c r="J55" s="33"/>
      <c r="K55" s="630"/>
      <c r="L55" s="33">
        <v>6950000</v>
      </c>
      <c r="M55" s="33">
        <v>7543108.7000000002</v>
      </c>
      <c r="N55" s="33">
        <v>1500000</v>
      </c>
      <c r="O55" s="55">
        <v>7500000</v>
      </c>
      <c r="P55" s="1774"/>
      <c r="Q55" s="442"/>
      <c r="R55" s="1258"/>
      <c r="S55" s="1653"/>
      <c r="W55" s="448"/>
      <c r="X55" s="449"/>
    </row>
    <row r="56" spans="1:24" s="7" customFormat="1" ht="18" customHeight="1">
      <c r="A56" s="25" t="s">
        <v>396</v>
      </c>
      <c r="B56" s="26" t="s">
        <v>201</v>
      </c>
      <c r="C56" s="33"/>
      <c r="D56" s="33"/>
      <c r="E56" s="33"/>
      <c r="F56" s="458"/>
      <c r="G56" s="630"/>
      <c r="H56" s="630"/>
      <c r="I56" s="33"/>
      <c r="J56" s="33"/>
      <c r="K56" s="630"/>
      <c r="L56" s="33"/>
      <c r="M56" s="33">
        <v>0</v>
      </c>
      <c r="N56" s="33">
        <v>500000</v>
      </c>
      <c r="O56" s="55">
        <v>500000</v>
      </c>
      <c r="P56" s="1774"/>
      <c r="Q56" s="1258"/>
      <c r="R56" s="1258"/>
      <c r="S56" s="1653"/>
      <c r="W56" s="448"/>
      <c r="X56" s="449"/>
    </row>
    <row r="57" spans="1:24" s="7" customFormat="1" ht="18" customHeight="1">
      <c r="A57" s="25">
        <v>1205</v>
      </c>
      <c r="B57" s="953" t="s">
        <v>125</v>
      </c>
      <c r="C57" s="33"/>
      <c r="D57" s="33"/>
      <c r="E57" s="33"/>
      <c r="F57" s="458"/>
      <c r="G57" s="630"/>
      <c r="H57" s="630"/>
      <c r="I57" s="33"/>
      <c r="J57" s="33"/>
      <c r="K57" s="630"/>
      <c r="L57" s="33"/>
      <c r="M57" s="33">
        <v>0</v>
      </c>
      <c r="N57" s="33">
        <v>100000</v>
      </c>
      <c r="O57" s="55">
        <v>500000</v>
      </c>
      <c r="P57" s="1774"/>
      <c r="Q57" s="1258"/>
      <c r="R57" s="1258"/>
      <c r="S57" s="1653"/>
      <c r="W57" s="448"/>
      <c r="X57" s="449"/>
    </row>
    <row r="58" spans="1:24" s="7" customFormat="1" ht="18" customHeight="1">
      <c r="A58" s="25">
        <v>1206</v>
      </c>
      <c r="B58" s="26" t="s">
        <v>123</v>
      </c>
      <c r="C58" s="33"/>
      <c r="D58" s="33"/>
      <c r="E58" s="33"/>
      <c r="F58" s="458"/>
      <c r="G58" s="630"/>
      <c r="H58" s="630"/>
      <c r="I58" s="33"/>
      <c r="J58" s="33"/>
      <c r="K58" s="630"/>
      <c r="L58" s="33"/>
      <c r="M58" s="33">
        <v>0</v>
      </c>
      <c r="N58" s="33">
        <v>25000</v>
      </c>
      <c r="O58" s="55">
        <v>50000</v>
      </c>
      <c r="P58" s="1774"/>
      <c r="Q58" s="1258"/>
      <c r="R58" s="1258"/>
      <c r="S58" s="1653"/>
      <c r="W58" s="448"/>
      <c r="X58" s="449"/>
    </row>
    <row r="59" spans="1:24" s="7" customFormat="1" ht="18" customHeight="1">
      <c r="A59" s="25">
        <v>1301</v>
      </c>
      <c r="B59" s="26" t="s">
        <v>14</v>
      </c>
      <c r="C59" s="33">
        <v>3000000</v>
      </c>
      <c r="D59" s="33">
        <v>2886571.91</v>
      </c>
      <c r="E59" s="33">
        <f t="shared" si="14"/>
        <v>96.219063666666671</v>
      </c>
      <c r="F59" s="458">
        <v>3700000</v>
      </c>
      <c r="G59" s="630">
        <v>3683384.57</v>
      </c>
      <c r="H59" s="630">
        <f t="shared" si="15"/>
        <v>99.550934324324331</v>
      </c>
      <c r="I59" s="33">
        <v>4000000</v>
      </c>
      <c r="J59" s="33">
        <v>7491979.2400000002</v>
      </c>
      <c r="K59" s="630">
        <f t="shared" si="16"/>
        <v>187.29948100000001</v>
      </c>
      <c r="L59" s="33">
        <v>5500000</v>
      </c>
      <c r="M59" s="33">
        <v>6490793.1600000001</v>
      </c>
      <c r="N59" s="33">
        <v>2000000</v>
      </c>
      <c r="O59" s="55">
        <v>7972300</v>
      </c>
      <c r="P59" s="1774"/>
      <c r="Q59" s="1325"/>
      <c r="R59" s="1364"/>
      <c r="S59" s="1653"/>
      <c r="W59" s="447"/>
      <c r="X59" s="447"/>
    </row>
    <row r="60" spans="1:24" s="7" customFormat="1" ht="18" customHeight="1">
      <c r="A60" s="25">
        <v>1302</v>
      </c>
      <c r="B60" s="26" t="s">
        <v>124</v>
      </c>
      <c r="C60" s="33">
        <v>500000</v>
      </c>
      <c r="D60" s="33">
        <v>490458.85</v>
      </c>
      <c r="E60" s="33">
        <f t="shared" si="14"/>
        <v>98.091769999999997</v>
      </c>
      <c r="F60" s="631">
        <v>500000</v>
      </c>
      <c r="G60" s="630">
        <v>489001.56</v>
      </c>
      <c r="H60" s="630">
        <f t="shared" si="15"/>
        <v>97.800312000000005</v>
      </c>
      <c r="I60" s="33">
        <v>1500000</v>
      </c>
      <c r="J60" s="33">
        <v>1489773.07</v>
      </c>
      <c r="K60" s="630">
        <f t="shared" si="16"/>
        <v>99.318204666666674</v>
      </c>
      <c r="L60" s="33">
        <v>1500000</v>
      </c>
      <c r="M60" s="33">
        <v>456969.66</v>
      </c>
      <c r="N60" s="33">
        <v>620000</v>
      </c>
      <c r="O60" s="33">
        <v>1500000</v>
      </c>
      <c r="P60" s="1774"/>
      <c r="Q60" s="1258"/>
      <c r="R60" s="1258"/>
      <c r="S60" s="1653"/>
      <c r="W60" s="448"/>
      <c r="X60" s="449"/>
    </row>
    <row r="61" spans="1:24" s="7" customFormat="1" ht="18" customHeight="1">
      <c r="A61" s="25">
        <v>1303</v>
      </c>
      <c r="B61" s="26" t="s">
        <v>110</v>
      </c>
      <c r="C61" s="33">
        <v>1000</v>
      </c>
      <c r="D61" s="33">
        <v>1000</v>
      </c>
      <c r="E61" s="33">
        <f t="shared" si="14"/>
        <v>100</v>
      </c>
      <c r="F61" s="632">
        <v>100000</v>
      </c>
      <c r="G61" s="630">
        <v>42507.14</v>
      </c>
      <c r="H61" s="630">
        <f t="shared" si="15"/>
        <v>42.50714</v>
      </c>
      <c r="I61" s="33">
        <v>250000</v>
      </c>
      <c r="J61" s="33">
        <v>0</v>
      </c>
      <c r="K61" s="630">
        <f t="shared" si="16"/>
        <v>0</v>
      </c>
      <c r="L61" s="33">
        <v>200000</v>
      </c>
      <c r="M61" s="33">
        <v>1064865.08</v>
      </c>
      <c r="N61" s="33">
        <v>50000</v>
      </c>
      <c r="O61" s="33">
        <v>200000</v>
      </c>
      <c r="P61" s="1774"/>
      <c r="Q61" s="1325"/>
      <c r="R61" s="1325"/>
      <c r="S61" s="1653"/>
      <c r="W61" s="447"/>
      <c r="X61" s="447"/>
    </row>
    <row r="62" spans="1:24" s="7" customFormat="1" ht="18" customHeight="1">
      <c r="A62" s="25">
        <v>1401</v>
      </c>
      <c r="B62" s="21" t="s">
        <v>128</v>
      </c>
      <c r="C62" s="33">
        <v>1000</v>
      </c>
      <c r="D62" s="33">
        <v>1000</v>
      </c>
      <c r="E62" s="33">
        <f t="shared" si="14"/>
        <v>100</v>
      </c>
      <c r="F62" s="631">
        <v>30000</v>
      </c>
      <c r="G62" s="630">
        <v>0</v>
      </c>
      <c r="H62" s="630">
        <f t="shared" si="15"/>
        <v>0</v>
      </c>
      <c r="I62" s="33">
        <v>100000</v>
      </c>
      <c r="J62" s="33">
        <v>50000</v>
      </c>
      <c r="K62" s="630">
        <f t="shared" si="16"/>
        <v>50</v>
      </c>
      <c r="L62" s="33">
        <v>25000</v>
      </c>
      <c r="M62" s="33">
        <v>2500</v>
      </c>
      <c r="N62" s="33">
        <v>5000</v>
      </c>
      <c r="O62" s="33">
        <v>25000</v>
      </c>
      <c r="P62" s="1774"/>
      <c r="Q62" s="1258"/>
      <c r="R62" s="1258"/>
      <c r="S62" s="1653"/>
      <c r="W62" s="448"/>
      <c r="X62" s="449"/>
    </row>
    <row r="63" spans="1:24" s="7" customFormat="1" ht="18" customHeight="1">
      <c r="A63" s="25">
        <v>1402</v>
      </c>
      <c r="B63" s="26" t="s">
        <v>118</v>
      </c>
      <c r="C63" s="33">
        <v>2175000</v>
      </c>
      <c r="D63" s="33">
        <v>1997589.14</v>
      </c>
      <c r="E63" s="33">
        <f t="shared" si="14"/>
        <v>91.843178850574702</v>
      </c>
      <c r="F63" s="458">
        <v>2605000</v>
      </c>
      <c r="G63" s="630">
        <v>2485314.48</v>
      </c>
      <c r="H63" s="630">
        <f t="shared" si="15"/>
        <v>95.405546257197699</v>
      </c>
      <c r="I63" s="33">
        <v>2800000</v>
      </c>
      <c r="J63" s="33">
        <v>2546351.5699999998</v>
      </c>
      <c r="K63" s="630">
        <f t="shared" si="16"/>
        <v>90.941127499999993</v>
      </c>
      <c r="L63" s="33">
        <v>3100000</v>
      </c>
      <c r="M63" s="33">
        <v>2823746.31</v>
      </c>
      <c r="N63" s="33">
        <v>1000000</v>
      </c>
      <c r="O63" s="33">
        <v>2900000</v>
      </c>
      <c r="P63" s="1774"/>
      <c r="Q63" s="1325"/>
      <c r="R63" s="1325"/>
      <c r="S63" s="1653"/>
      <c r="W63" s="447"/>
      <c r="X63" s="447"/>
    </row>
    <row r="64" spans="1:24" s="7" customFormat="1" ht="18" customHeight="1">
      <c r="A64" s="25">
        <v>1403</v>
      </c>
      <c r="B64" s="26" t="s">
        <v>119</v>
      </c>
      <c r="C64" s="33">
        <v>1500000</v>
      </c>
      <c r="D64" s="33">
        <v>1193748.2</v>
      </c>
      <c r="E64" s="33">
        <f t="shared" si="14"/>
        <v>79.583213333333319</v>
      </c>
      <c r="F64" s="458">
        <v>1600000</v>
      </c>
      <c r="G64" s="630">
        <v>729437.47</v>
      </c>
      <c r="H64" s="630">
        <f t="shared" si="15"/>
        <v>45.589841874999998</v>
      </c>
      <c r="I64" s="33">
        <v>3000000</v>
      </c>
      <c r="J64" s="33">
        <v>2895535.78</v>
      </c>
      <c r="K64" s="630">
        <f t="shared" si="16"/>
        <v>96.51785933333332</v>
      </c>
      <c r="L64" s="33">
        <v>3000000</v>
      </c>
      <c r="M64" s="33">
        <v>2952848.21</v>
      </c>
      <c r="N64" s="33">
        <v>1250000</v>
      </c>
      <c r="O64" s="33">
        <v>3000000</v>
      </c>
      <c r="P64" s="1774"/>
      <c r="Q64" s="1258"/>
      <c r="R64" s="1258"/>
      <c r="S64" s="1653"/>
      <c r="W64" s="448"/>
      <c r="X64" s="449"/>
    </row>
    <row r="65" spans="1:24" s="7" customFormat="1" ht="18" customHeight="1">
      <c r="A65" s="25">
        <v>1409</v>
      </c>
      <c r="B65" s="26" t="s">
        <v>17</v>
      </c>
      <c r="C65" s="33">
        <v>625000</v>
      </c>
      <c r="D65" s="33">
        <v>568690.5</v>
      </c>
      <c r="E65" s="33">
        <f t="shared" si="14"/>
        <v>90.990479999999991</v>
      </c>
      <c r="F65" s="631">
        <v>700000</v>
      </c>
      <c r="G65" s="630">
        <v>673332.62</v>
      </c>
      <c r="H65" s="630">
        <f t="shared" si="15"/>
        <v>96.190374285714284</v>
      </c>
      <c r="I65" s="33">
        <v>800000</v>
      </c>
      <c r="J65" s="33">
        <v>776121</v>
      </c>
      <c r="K65" s="630">
        <f t="shared" si="16"/>
        <v>97.015124999999998</v>
      </c>
      <c r="L65" s="33"/>
      <c r="M65" s="33">
        <v>0</v>
      </c>
      <c r="N65" s="1094"/>
      <c r="O65" s="1094"/>
      <c r="P65" s="1774"/>
      <c r="Q65" s="1325"/>
      <c r="R65" s="1325"/>
      <c r="S65" s="1653"/>
      <c r="W65" s="447"/>
      <c r="X65" s="447"/>
    </row>
    <row r="66" spans="1:24" s="7" customFormat="1" ht="28.15" customHeight="1">
      <c r="A66" s="25" t="s">
        <v>391</v>
      </c>
      <c r="B66" s="337" t="s">
        <v>211</v>
      </c>
      <c r="C66" s="33"/>
      <c r="D66" s="33"/>
      <c r="E66" s="33"/>
      <c r="F66" s="631"/>
      <c r="G66" s="630"/>
      <c r="H66" s="630"/>
      <c r="I66" s="33"/>
      <c r="J66" s="33"/>
      <c r="K66" s="630"/>
      <c r="L66" s="33"/>
      <c r="M66" s="33">
        <v>0</v>
      </c>
      <c r="N66" s="33">
        <v>200000</v>
      </c>
      <c r="O66" s="33">
        <v>300000</v>
      </c>
      <c r="P66" s="1774"/>
      <c r="Q66" s="1325"/>
      <c r="R66" s="1325"/>
      <c r="S66" s="1653"/>
      <c r="W66" s="447"/>
      <c r="X66" s="447"/>
    </row>
    <row r="67" spans="1:24" s="7" customFormat="1" ht="18" customHeight="1">
      <c r="A67" s="25" t="s">
        <v>392</v>
      </c>
      <c r="B67" s="26" t="s">
        <v>212</v>
      </c>
      <c r="C67" s="33"/>
      <c r="D67" s="33"/>
      <c r="E67" s="33"/>
      <c r="F67" s="631"/>
      <c r="G67" s="630"/>
      <c r="H67" s="630"/>
      <c r="I67" s="33"/>
      <c r="J67" s="33"/>
      <c r="K67" s="630"/>
      <c r="L67" s="33"/>
      <c r="M67" s="33">
        <v>0</v>
      </c>
      <c r="N67" s="33">
        <v>100000</v>
      </c>
      <c r="O67" s="33">
        <v>150000</v>
      </c>
      <c r="P67" s="1774"/>
      <c r="Q67" s="1325"/>
      <c r="R67" s="1325"/>
      <c r="S67" s="1653"/>
      <c r="W67" s="447"/>
      <c r="X67" s="447"/>
    </row>
    <row r="68" spans="1:24" s="7" customFormat="1" ht="18" customHeight="1">
      <c r="A68" s="25" t="s">
        <v>393</v>
      </c>
      <c r="B68" s="26" t="s">
        <v>207</v>
      </c>
      <c r="C68" s="33"/>
      <c r="D68" s="33"/>
      <c r="E68" s="33"/>
      <c r="F68" s="631"/>
      <c r="G68" s="630"/>
      <c r="H68" s="630"/>
      <c r="I68" s="33"/>
      <c r="J68" s="33"/>
      <c r="K68" s="630"/>
      <c r="L68" s="33">
        <v>800000</v>
      </c>
      <c r="M68" s="33">
        <v>654635.89</v>
      </c>
      <c r="N68" s="33">
        <v>450000</v>
      </c>
      <c r="O68" s="33">
        <v>700000</v>
      </c>
      <c r="P68" s="1774"/>
      <c r="Q68" s="1258"/>
      <c r="R68" s="1258"/>
      <c r="S68" s="1653"/>
      <c r="W68" s="447"/>
      <c r="X68" s="447"/>
    </row>
    <row r="69" spans="1:24" s="7" customFormat="1" ht="18" customHeight="1">
      <c r="A69" s="25" t="s">
        <v>3</v>
      </c>
      <c r="B69" s="579" t="s">
        <v>171</v>
      </c>
      <c r="C69" s="33">
        <v>500000</v>
      </c>
      <c r="D69" s="33">
        <v>500000</v>
      </c>
      <c r="E69" s="33">
        <f t="shared" si="14"/>
        <v>100</v>
      </c>
      <c r="F69" s="631">
        <v>500000</v>
      </c>
      <c r="G69" s="630">
        <v>175900</v>
      </c>
      <c r="H69" s="630">
        <f t="shared" si="15"/>
        <v>35.18</v>
      </c>
      <c r="I69" s="33"/>
      <c r="J69" s="33"/>
      <c r="K69" s="630"/>
      <c r="L69" s="33"/>
      <c r="M69" s="33">
        <v>0</v>
      </c>
      <c r="N69" s="33">
        <v>0</v>
      </c>
      <c r="O69" s="33"/>
      <c r="P69" s="1774"/>
      <c r="Q69" s="1325"/>
      <c r="R69" s="1325"/>
      <c r="S69" s="1653"/>
      <c r="W69" s="448"/>
      <c r="X69" s="449"/>
    </row>
    <row r="70" spans="1:24" s="7" customFormat="1" ht="18" customHeight="1">
      <c r="A70" s="25" t="s">
        <v>4</v>
      </c>
      <c r="B70" s="579" t="s">
        <v>172</v>
      </c>
      <c r="C70" s="33">
        <v>2000000</v>
      </c>
      <c r="D70" s="33">
        <v>2000000</v>
      </c>
      <c r="E70" s="33">
        <f t="shared" si="14"/>
        <v>100</v>
      </c>
      <c r="F70" s="631">
        <v>2000000</v>
      </c>
      <c r="G70" s="630"/>
      <c r="H70" s="630">
        <f t="shared" si="15"/>
        <v>0</v>
      </c>
      <c r="I70" s="33"/>
      <c r="J70" s="33"/>
      <c r="K70" s="630"/>
      <c r="L70" s="33"/>
      <c r="M70" s="33">
        <v>0</v>
      </c>
      <c r="N70" s="33">
        <v>0</v>
      </c>
      <c r="O70" s="33"/>
      <c r="P70" s="1774"/>
      <c r="Q70" s="1258"/>
      <c r="R70" s="1258"/>
      <c r="S70" s="1653"/>
      <c r="W70" s="447"/>
      <c r="X70" s="447"/>
    </row>
    <row r="71" spans="1:24" s="7" customFormat="1" ht="32.25" customHeight="1">
      <c r="A71" s="25">
        <v>1506</v>
      </c>
      <c r="B71" s="31" t="s">
        <v>155</v>
      </c>
      <c r="C71" s="33">
        <v>1725000</v>
      </c>
      <c r="D71" s="33">
        <v>1669048.14</v>
      </c>
      <c r="E71" s="33">
        <f t="shared" si="14"/>
        <v>96.756413913043474</v>
      </c>
      <c r="F71" s="631">
        <v>2000000</v>
      </c>
      <c r="G71" s="630">
        <v>1934030.64</v>
      </c>
      <c r="H71" s="630">
        <f t="shared" si="15"/>
        <v>96.701531999999986</v>
      </c>
      <c r="I71" s="33">
        <v>2200000</v>
      </c>
      <c r="J71" s="33">
        <v>1967956.58</v>
      </c>
      <c r="K71" s="630">
        <f t="shared" si="16"/>
        <v>89.452571818181823</v>
      </c>
      <c r="L71" s="33">
        <v>2100000</v>
      </c>
      <c r="M71" s="33">
        <v>1865221.46</v>
      </c>
      <c r="N71" s="33">
        <v>100000</v>
      </c>
      <c r="O71" s="33">
        <v>500000</v>
      </c>
      <c r="P71" s="1774"/>
      <c r="Q71" s="1325"/>
      <c r="R71" s="1325"/>
      <c r="S71" s="1653"/>
      <c r="W71" s="448"/>
      <c r="X71" s="449"/>
    </row>
    <row r="72" spans="1:24" s="7" customFormat="1" ht="18" customHeight="1">
      <c r="A72" s="25">
        <v>1702</v>
      </c>
      <c r="B72" s="26" t="s">
        <v>135</v>
      </c>
      <c r="C72" s="33">
        <v>450000</v>
      </c>
      <c r="D72" s="33">
        <v>356694.89</v>
      </c>
      <c r="E72" s="33">
        <f t="shared" si="14"/>
        <v>79.265531111111116</v>
      </c>
      <c r="F72" s="631">
        <v>2500000</v>
      </c>
      <c r="G72" s="630">
        <v>1045912.3</v>
      </c>
      <c r="H72" s="630">
        <f t="shared" si="15"/>
        <v>41.836492</v>
      </c>
      <c r="I72" s="33">
        <v>1000000</v>
      </c>
      <c r="J72" s="33">
        <v>973082.9</v>
      </c>
      <c r="K72" s="630">
        <f t="shared" si="16"/>
        <v>97.30829</v>
      </c>
      <c r="L72" s="33">
        <v>2600000</v>
      </c>
      <c r="M72" s="33">
        <v>1798569.82</v>
      </c>
      <c r="N72" s="1094"/>
      <c r="O72" s="1094"/>
      <c r="P72" s="1774"/>
      <c r="Q72" s="1258"/>
      <c r="R72" s="1258"/>
      <c r="S72" s="1653"/>
      <c r="W72" s="447"/>
      <c r="X72" s="447"/>
    </row>
    <row r="73" spans="1:24" s="57" customFormat="1" ht="25.5" customHeight="1">
      <c r="A73" s="1777" t="s">
        <v>141</v>
      </c>
      <c r="B73" s="1757"/>
      <c r="C73" s="68">
        <f>SUM(C51:C72)</f>
        <v>19077000</v>
      </c>
      <c r="D73" s="68">
        <f>SUM(D51:D72)</f>
        <v>18159310.609999999</v>
      </c>
      <c r="E73" s="68">
        <f t="shared" si="14"/>
        <v>95.189550820359585</v>
      </c>
      <c r="F73" s="133">
        <f>SUM(F51:F72)</f>
        <v>27135000</v>
      </c>
      <c r="G73" s="133">
        <f>SUM(G51:G72)</f>
        <v>21961484.970000003</v>
      </c>
      <c r="H73" s="133">
        <f t="shared" si="15"/>
        <v>80.934162410171368</v>
      </c>
      <c r="I73" s="133">
        <f>SUM(I51:I72)</f>
        <v>28650000</v>
      </c>
      <c r="J73" s="133">
        <f>SUM(J51:J72)</f>
        <v>30766934.600000001</v>
      </c>
      <c r="K73" s="133">
        <f t="shared" si="16"/>
        <v>107.3889514834206</v>
      </c>
      <c r="L73" s="133">
        <f t="shared" ref="L73:M73" si="22">SUM(L51:L72)</f>
        <v>31625000</v>
      </c>
      <c r="M73" s="133">
        <f t="shared" si="22"/>
        <v>31565903.690000001</v>
      </c>
      <c r="N73" s="353">
        <f t="shared" ref="N73" si="23">SUM(N51:N72)</f>
        <v>10000000</v>
      </c>
      <c r="O73" s="353">
        <f t="shared" ref="O73" si="24">SUM(O51:O72)</f>
        <v>31597300</v>
      </c>
      <c r="P73" s="1774"/>
      <c r="Q73" s="1323"/>
      <c r="R73" s="1323"/>
      <c r="S73" s="1653"/>
      <c r="W73" s="641"/>
      <c r="X73" s="639"/>
    </row>
    <row r="74" spans="1:24" s="57" customFormat="1" ht="25.5" customHeight="1" thickBot="1">
      <c r="A74" s="1758" t="s">
        <v>2</v>
      </c>
      <c r="B74" s="1759"/>
      <c r="C74" s="64">
        <f>C73+C50</f>
        <v>76978000</v>
      </c>
      <c r="D74" s="64">
        <f>D73+D50</f>
        <v>63425163.190000005</v>
      </c>
      <c r="E74" s="64">
        <f t="shared" si="14"/>
        <v>82.393882914598976</v>
      </c>
      <c r="F74" s="66">
        <f>F73+F50</f>
        <v>75249868</v>
      </c>
      <c r="G74" s="66">
        <f>G73+G50</f>
        <v>67803750.090000004</v>
      </c>
      <c r="H74" s="308">
        <f t="shared" si="15"/>
        <v>90.104809339997786</v>
      </c>
      <c r="I74" s="66">
        <f>I73+I50</f>
        <v>78079240</v>
      </c>
      <c r="J74" s="66">
        <f>J73+J50</f>
        <v>80132834.670000002</v>
      </c>
      <c r="K74" s="308">
        <f t="shared" si="16"/>
        <v>102.63014172525244</v>
      </c>
      <c r="L74" s="66">
        <f t="shared" ref="L74:M74" si="25">L73+L50</f>
        <v>84625000</v>
      </c>
      <c r="M74" s="66">
        <f t="shared" si="25"/>
        <v>83234957.450000003</v>
      </c>
      <c r="N74" s="99">
        <f t="shared" ref="N74" si="26">N73+N50</f>
        <v>31500000</v>
      </c>
      <c r="O74" s="99">
        <f t="shared" ref="O74" si="27">O73+O50</f>
        <v>92549300</v>
      </c>
      <c r="P74" s="1774"/>
      <c r="Q74" s="1321"/>
      <c r="R74" s="1321"/>
      <c r="S74" s="1654"/>
      <c r="W74" s="640"/>
      <c r="X74" s="640"/>
    </row>
    <row r="75" spans="1:24" s="166" customFormat="1" ht="16.5" customHeight="1" thickTop="1">
      <c r="A75" s="16"/>
      <c r="B75" s="16"/>
      <c r="C75" s="176"/>
      <c r="D75" s="176"/>
      <c r="E75" s="176"/>
      <c r="F75" s="177"/>
      <c r="G75" s="128"/>
      <c r="H75" s="128"/>
      <c r="M75" s="20"/>
      <c r="N75" s="119"/>
      <c r="O75" s="119"/>
      <c r="P75" s="298"/>
      <c r="Q75" s="330"/>
      <c r="R75" s="330"/>
      <c r="W75" s="22"/>
      <c r="X75" s="300"/>
    </row>
    <row r="76" spans="1:24" s="166" customFormat="1" ht="15.75" customHeight="1">
      <c r="A76" s="13"/>
      <c r="B76" s="16" t="s">
        <v>190</v>
      </c>
      <c r="C76" s="16"/>
      <c r="D76" s="16"/>
      <c r="E76" s="136"/>
      <c r="F76" s="136" t="s">
        <v>193</v>
      </c>
      <c r="G76" s="136"/>
      <c r="H76" s="136"/>
      <c r="I76" s="16"/>
      <c r="J76" s="16"/>
      <c r="K76" s="16"/>
      <c r="L76" s="16"/>
      <c r="M76" s="20"/>
      <c r="N76" s="41"/>
      <c r="O76" s="41"/>
      <c r="P76" s="20"/>
      <c r="Q76" s="122"/>
      <c r="R76" s="122"/>
      <c r="W76" s="20"/>
      <c r="X76" s="20"/>
    </row>
    <row r="77" spans="1:24" s="166" customFormat="1" ht="15.75" customHeight="1">
      <c r="A77" s="3"/>
      <c r="B77" s="165" t="s">
        <v>191</v>
      </c>
      <c r="C77" s="103"/>
      <c r="D77" s="103"/>
      <c r="E77" s="181"/>
      <c r="F77" s="181"/>
      <c r="G77" s="181" t="s">
        <v>192</v>
      </c>
      <c r="H77" s="181"/>
      <c r="I77" s="134"/>
      <c r="J77" s="134"/>
      <c r="K77" s="134"/>
      <c r="L77" s="134"/>
      <c r="M77" s="148"/>
      <c r="N77" s="90"/>
      <c r="O77" s="90"/>
      <c r="P77" s="298"/>
      <c r="Q77" s="122"/>
      <c r="R77" s="122"/>
      <c r="W77" s="22"/>
      <c r="X77" s="300"/>
    </row>
    <row r="78" spans="1:24" s="166" customFormat="1" ht="15.75">
      <c r="A78" s="165"/>
      <c r="B78" s="165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91"/>
      <c r="N78" s="163"/>
      <c r="O78" s="163"/>
      <c r="P78" s="20"/>
      <c r="Q78" s="122"/>
      <c r="R78" s="122"/>
      <c r="W78" s="20"/>
      <c r="X78" s="20"/>
    </row>
    <row r="79" spans="1:24" s="166" customFormat="1" ht="15.75">
      <c r="A79" s="165"/>
      <c r="B79" s="165" t="s">
        <v>160</v>
      </c>
      <c r="D79" s="147"/>
      <c r="E79" s="103"/>
      <c r="F79" s="147" t="s">
        <v>161</v>
      </c>
      <c r="G79" s="147"/>
      <c r="H79" s="147"/>
      <c r="I79" s="147"/>
      <c r="J79" s="147"/>
      <c r="K79" s="147"/>
      <c r="L79" s="168" t="s">
        <v>188</v>
      </c>
      <c r="M79" s="20"/>
      <c r="N79" s="119"/>
      <c r="O79" s="119"/>
      <c r="P79" s="298"/>
      <c r="Q79" s="122"/>
      <c r="R79" s="122"/>
      <c r="W79" s="22"/>
      <c r="X79" s="300"/>
    </row>
    <row r="80" spans="1:24">
      <c r="A80" s="7"/>
      <c r="B80" s="7"/>
      <c r="N80" s="153"/>
      <c r="O80" s="153"/>
      <c r="P80" s="122"/>
    </row>
    <row r="81" spans="1:24" s="7" customFormat="1" ht="15.75" thickBot="1">
      <c r="Q81" s="122"/>
      <c r="R81" s="122"/>
    </row>
    <row r="82" spans="1:24" s="7" customFormat="1" ht="18.75" thickBot="1">
      <c r="A82" s="107"/>
      <c r="B82" s="107"/>
      <c r="C82" s="195"/>
      <c r="D82" s="195"/>
      <c r="E82" s="195"/>
      <c r="L82" s="142"/>
      <c r="N82" s="1194"/>
      <c r="O82" s="1194"/>
      <c r="Q82" s="1769" t="s">
        <v>158</v>
      </c>
      <c r="R82" s="1770"/>
    </row>
    <row r="83" spans="1:24" s="7" customFormat="1" ht="16.5" customHeight="1">
      <c r="A83" s="1617" t="s">
        <v>445</v>
      </c>
      <c r="B83" s="1617"/>
      <c r="C83" s="1617"/>
      <c r="D83" s="1617"/>
      <c r="E83" s="1617"/>
      <c r="F83" s="1617"/>
      <c r="G83" s="1617"/>
      <c r="H83" s="1617"/>
      <c r="I83" s="1617"/>
      <c r="J83" s="1617"/>
      <c r="K83" s="1617"/>
      <c r="L83" s="1617"/>
      <c r="M83" s="1617"/>
      <c r="N83" s="1193"/>
      <c r="O83" s="1193"/>
      <c r="P83" s="113"/>
      <c r="Q83" s="122"/>
      <c r="R83" s="122"/>
    </row>
    <row r="84" spans="1:24" s="7" customFormat="1" ht="37.5" customHeight="1">
      <c r="A84" s="1707" t="s">
        <v>52</v>
      </c>
      <c r="B84" s="1707"/>
      <c r="C84" s="1707"/>
      <c r="D84" s="1707"/>
      <c r="E84" s="1707"/>
      <c r="F84" s="1707"/>
      <c r="G84" s="1707"/>
      <c r="H84" s="1707"/>
      <c r="I84" s="1707"/>
      <c r="J84" s="1707"/>
      <c r="K84" s="1707"/>
      <c r="L84" s="1707"/>
      <c r="Q84" s="330"/>
      <c r="R84" s="330"/>
    </row>
    <row r="85" spans="1:24" s="7" customFormat="1" ht="18">
      <c r="A85" s="48" t="s">
        <v>53</v>
      </c>
      <c r="B85" s="57"/>
      <c r="C85" s="186"/>
      <c r="D85" s="186"/>
      <c r="E85" s="186"/>
      <c r="Q85" s="120"/>
      <c r="R85" s="120"/>
    </row>
    <row r="86" spans="1:24" s="7" customFormat="1" ht="18">
      <c r="A86" s="48" t="s">
        <v>79</v>
      </c>
      <c r="B86" s="57"/>
      <c r="Q86" s="330"/>
      <c r="R86" s="330"/>
    </row>
    <row r="87" spans="1:24" s="7" customFormat="1" ht="1.5" customHeight="1">
      <c r="A87" s="10"/>
      <c r="B87" s="10"/>
      <c r="C87" s="186"/>
      <c r="D87" s="186"/>
      <c r="E87" s="186"/>
      <c r="F87" s="184"/>
      <c r="G87" s="186"/>
      <c r="H87" s="186"/>
      <c r="Q87" s="120"/>
      <c r="R87" s="120"/>
    </row>
    <row r="88" spans="1:24" ht="29.25" customHeight="1">
      <c r="A88" s="1637" t="s">
        <v>18</v>
      </c>
      <c r="B88" s="1638" t="s">
        <v>7</v>
      </c>
      <c r="C88" s="1482">
        <v>2021</v>
      </c>
      <c r="D88" s="1598"/>
      <c r="E88" s="1483"/>
      <c r="F88" s="1618">
        <v>2022</v>
      </c>
      <c r="G88" s="1618"/>
      <c r="H88" s="1618"/>
      <c r="I88" s="1462">
        <v>2023</v>
      </c>
      <c r="J88" s="1605"/>
      <c r="K88" s="1463"/>
      <c r="L88" s="1462">
        <v>2024</v>
      </c>
      <c r="M88" s="1463"/>
      <c r="N88" s="1478" t="s">
        <v>433</v>
      </c>
      <c r="O88" s="1478" t="s">
        <v>452</v>
      </c>
      <c r="P88" s="1478" t="s">
        <v>197</v>
      </c>
      <c r="Q88" s="1446" t="s">
        <v>451</v>
      </c>
      <c r="R88" s="1446" t="s">
        <v>450</v>
      </c>
      <c r="S88" s="1447" t="s">
        <v>434</v>
      </c>
      <c r="W88" s="298"/>
      <c r="X88" s="299"/>
    </row>
    <row r="89" spans="1:24" ht="30" customHeight="1">
      <c r="A89" s="1702"/>
      <c r="B89" s="1638"/>
      <c r="C89" s="399" t="s">
        <v>180</v>
      </c>
      <c r="D89" s="538" t="s">
        <v>1</v>
      </c>
      <c r="E89" s="555" t="s">
        <v>138</v>
      </c>
      <c r="F89" s="399" t="s">
        <v>180</v>
      </c>
      <c r="G89" s="406" t="s">
        <v>1</v>
      </c>
      <c r="H89" s="460" t="s">
        <v>139</v>
      </c>
      <c r="I89" s="408" t="s">
        <v>0</v>
      </c>
      <c r="J89" s="473" t="s">
        <v>1</v>
      </c>
      <c r="K89" s="460" t="s">
        <v>139</v>
      </c>
      <c r="L89" s="679" t="s">
        <v>0</v>
      </c>
      <c r="M89" s="1192" t="s">
        <v>1</v>
      </c>
      <c r="N89" s="1459"/>
      <c r="O89" s="1459"/>
      <c r="P89" s="1459"/>
      <c r="Q89" s="1446"/>
      <c r="R89" s="1446"/>
      <c r="S89" s="1447"/>
      <c r="W89" s="20"/>
      <c r="X89" s="20"/>
    </row>
    <row r="90" spans="1:24" s="527" customFormat="1" ht="18" customHeight="1">
      <c r="A90" s="24">
        <v>1001</v>
      </c>
      <c r="B90" s="28" t="s">
        <v>8</v>
      </c>
      <c r="C90" s="626">
        <v>47896000</v>
      </c>
      <c r="D90" s="626">
        <v>46658941.409999996</v>
      </c>
      <c r="E90" s="626">
        <f>D90/C90*100</f>
        <v>97.41719853432437</v>
      </c>
      <c r="F90" s="458">
        <v>49571000</v>
      </c>
      <c r="G90" s="625">
        <v>48665121.630000003</v>
      </c>
      <c r="H90" s="619">
        <f>G90/F90*100</f>
        <v>98.172563857900798</v>
      </c>
      <c r="I90" s="625">
        <v>50001000</v>
      </c>
      <c r="J90" s="625">
        <v>49527810.329999998</v>
      </c>
      <c r="K90" s="619">
        <f>J90/I90*100</f>
        <v>99.053639587208252</v>
      </c>
      <c r="L90" s="625">
        <v>51000000</v>
      </c>
      <c r="M90" s="625">
        <v>47806311.380000003</v>
      </c>
      <c r="N90" s="621">
        <v>18300000</v>
      </c>
      <c r="O90" s="621">
        <v>54386000</v>
      </c>
      <c r="P90" s="1774" t="s">
        <v>199</v>
      </c>
      <c r="Q90" s="1325"/>
      <c r="R90" s="1325"/>
      <c r="S90" s="1594" t="s">
        <v>199</v>
      </c>
      <c r="W90" s="448"/>
      <c r="X90" s="449"/>
    </row>
    <row r="91" spans="1:24" s="7" customFormat="1" ht="18" customHeight="1">
      <c r="A91" s="25">
        <v>1002</v>
      </c>
      <c r="B91" s="21" t="s">
        <v>9</v>
      </c>
      <c r="C91" s="152">
        <v>2000000</v>
      </c>
      <c r="D91" s="152">
        <v>1409824.91</v>
      </c>
      <c r="E91" s="152">
        <f t="shared" ref="E91:E118" si="28">D91/C91*100</f>
        <v>70.491245500000005</v>
      </c>
      <c r="F91" s="471">
        <v>2000000</v>
      </c>
      <c r="G91" s="471">
        <v>1458585.4</v>
      </c>
      <c r="H91" s="471">
        <f t="shared" ref="H91:H118" si="29">G91/F91*100</f>
        <v>72.929269999999988</v>
      </c>
      <c r="I91" s="55">
        <v>2000000</v>
      </c>
      <c r="J91" s="55">
        <v>1821827.94</v>
      </c>
      <c r="K91" s="471">
        <f t="shared" ref="K91:K118" si="30">J91/I91*100</f>
        <v>91.091397000000001</v>
      </c>
      <c r="L91" s="55">
        <v>1600000</v>
      </c>
      <c r="M91" s="55">
        <v>1698019.27</v>
      </c>
      <c r="N91" s="55">
        <v>600000</v>
      </c>
      <c r="O91" s="55">
        <v>1700000</v>
      </c>
      <c r="P91" s="1774"/>
      <c r="Q91" s="1258"/>
      <c r="R91" s="1258"/>
      <c r="S91" s="1653"/>
      <c r="W91" s="447"/>
      <c r="X91" s="447"/>
    </row>
    <row r="92" spans="1:24" s="7" customFormat="1" ht="18" customHeight="1">
      <c r="A92" s="34">
        <v>1003</v>
      </c>
      <c r="B92" s="36" t="s">
        <v>10</v>
      </c>
      <c r="C92" s="629">
        <v>15202000</v>
      </c>
      <c r="D92" s="629">
        <v>13727686.810000001</v>
      </c>
      <c r="E92" s="629">
        <f t="shared" si="28"/>
        <v>90.301847191159055</v>
      </c>
      <c r="F92" s="449">
        <v>21963828</v>
      </c>
      <c r="G92" s="622">
        <v>19580884.219999999</v>
      </c>
      <c r="H92" s="622">
        <f t="shared" si="29"/>
        <v>89.150598975734098</v>
      </c>
      <c r="I92" s="622">
        <v>21338000</v>
      </c>
      <c r="J92" s="622">
        <v>19888564.550000001</v>
      </c>
      <c r="K92" s="622">
        <f t="shared" si="30"/>
        <v>93.207257240603624</v>
      </c>
      <c r="L92" s="622">
        <v>21500000</v>
      </c>
      <c r="M92" s="622">
        <v>29222511.25</v>
      </c>
      <c r="N92" s="623">
        <v>13000000</v>
      </c>
      <c r="O92" s="623">
        <v>29145000</v>
      </c>
      <c r="P92" s="1774"/>
      <c r="Q92" s="1325"/>
      <c r="R92" s="1325"/>
      <c r="S92" s="1653"/>
      <c r="W92" s="448"/>
      <c r="X92" s="449"/>
    </row>
    <row r="93" spans="1:24" s="57" customFormat="1" ht="25.5" customHeight="1" thickBot="1">
      <c r="A93" s="1754" t="s">
        <v>140</v>
      </c>
      <c r="B93" s="1755"/>
      <c r="C93" s="66">
        <f t="shared" ref="C93:G93" si="31">SUM(C90:C92)</f>
        <v>65098000</v>
      </c>
      <c r="D93" s="66">
        <f t="shared" si="31"/>
        <v>61796453.129999995</v>
      </c>
      <c r="E93" s="66">
        <f t="shared" si="28"/>
        <v>94.928343620387707</v>
      </c>
      <c r="F93" s="66">
        <f t="shared" ref="F93" si="32">SUM(F90:F92)</f>
        <v>73534828</v>
      </c>
      <c r="G93" s="66">
        <f t="shared" si="31"/>
        <v>69704591.25</v>
      </c>
      <c r="H93" s="308">
        <f t="shared" si="29"/>
        <v>94.791261699830173</v>
      </c>
      <c r="I93" s="44">
        <f t="shared" ref="I93:M93" si="33">SUM(I90:I92)</f>
        <v>73339000</v>
      </c>
      <c r="J93" s="44">
        <f>SUM(J90:J92)</f>
        <v>71238202.819999993</v>
      </c>
      <c r="K93" s="308">
        <f t="shared" si="30"/>
        <v>97.135497920615208</v>
      </c>
      <c r="L93" s="44">
        <f t="shared" si="33"/>
        <v>74100000</v>
      </c>
      <c r="M93" s="44">
        <f t="shared" si="33"/>
        <v>78726841.900000006</v>
      </c>
      <c r="N93" s="44">
        <f t="shared" ref="N93" si="34">SUM(N90:N92)</f>
        <v>31900000</v>
      </c>
      <c r="O93" s="44">
        <f t="shared" ref="O93" si="35">SUM(O90:O92)</f>
        <v>85231000</v>
      </c>
      <c r="P93" s="1774"/>
      <c r="Q93" s="1321"/>
      <c r="R93" s="1321"/>
      <c r="S93" s="1653"/>
      <c r="W93" s="640"/>
      <c r="X93" s="640"/>
    </row>
    <row r="94" spans="1:24" s="7" customFormat="1" ht="18" customHeight="1" thickTop="1">
      <c r="A94" s="35">
        <v>1101</v>
      </c>
      <c r="B94" s="37" t="s">
        <v>113</v>
      </c>
      <c r="C94" s="630">
        <v>3500000</v>
      </c>
      <c r="D94" s="630">
        <v>3487179.59</v>
      </c>
      <c r="E94" s="33">
        <f t="shared" si="28"/>
        <v>99.633702571428557</v>
      </c>
      <c r="F94" s="458">
        <v>5300000</v>
      </c>
      <c r="G94" s="33">
        <v>5297596.3</v>
      </c>
      <c r="H94" s="33">
        <f t="shared" si="29"/>
        <v>99.954647169811324</v>
      </c>
      <c r="I94" s="33">
        <v>4000000</v>
      </c>
      <c r="J94" s="33">
        <v>5182085.4400000004</v>
      </c>
      <c r="K94" s="33">
        <f t="shared" si="30"/>
        <v>129.55213600000002</v>
      </c>
      <c r="L94" s="33">
        <v>5300000</v>
      </c>
      <c r="M94" s="33">
        <v>5599910.8200000003</v>
      </c>
      <c r="N94" s="33">
        <v>2000000</v>
      </c>
      <c r="O94" s="33">
        <v>5600000</v>
      </c>
      <c r="P94" s="1774"/>
      <c r="Q94" s="1325"/>
      <c r="R94" s="1325"/>
      <c r="S94" s="1653"/>
      <c r="W94" s="448"/>
      <c r="X94" s="449"/>
    </row>
    <row r="95" spans="1:24" s="7" customFormat="1" ht="18" customHeight="1">
      <c r="A95" s="25">
        <v>1201</v>
      </c>
      <c r="B95" s="53" t="s">
        <v>12</v>
      </c>
      <c r="C95" s="630">
        <v>650000</v>
      </c>
      <c r="D95" s="630">
        <v>644552.86</v>
      </c>
      <c r="E95" s="33">
        <f t="shared" si="28"/>
        <v>99.161978461538453</v>
      </c>
      <c r="F95" s="33">
        <v>650000</v>
      </c>
      <c r="G95" s="33">
        <v>649492.75</v>
      </c>
      <c r="H95" s="33">
        <f t="shared" si="29"/>
        <v>99.921961538461531</v>
      </c>
      <c r="I95" s="33">
        <v>750000</v>
      </c>
      <c r="J95" s="33">
        <v>749195</v>
      </c>
      <c r="K95" s="33">
        <f t="shared" si="30"/>
        <v>99.892666666666656</v>
      </c>
      <c r="L95" s="33">
        <v>700000</v>
      </c>
      <c r="M95" s="33">
        <v>282481</v>
      </c>
      <c r="N95" s="33">
        <v>270000</v>
      </c>
      <c r="O95" s="33">
        <v>500000</v>
      </c>
      <c r="P95" s="1774"/>
      <c r="Q95" s="1258"/>
      <c r="R95" s="1258"/>
      <c r="S95" s="1653"/>
      <c r="W95" s="447"/>
      <c r="X95" s="447"/>
    </row>
    <row r="96" spans="1:24" s="7" customFormat="1" ht="18" customHeight="1">
      <c r="A96" s="25">
        <v>1202</v>
      </c>
      <c r="B96" s="26" t="s">
        <v>13</v>
      </c>
      <c r="C96" s="630">
        <v>500000</v>
      </c>
      <c r="D96" s="630">
        <v>141420</v>
      </c>
      <c r="E96" s="33">
        <f t="shared" si="28"/>
        <v>28.283999999999999</v>
      </c>
      <c r="F96" s="33">
        <v>500000</v>
      </c>
      <c r="G96" s="33">
        <v>491120</v>
      </c>
      <c r="H96" s="33">
        <f t="shared" si="29"/>
        <v>98.224000000000004</v>
      </c>
      <c r="I96" s="33">
        <v>700000</v>
      </c>
      <c r="J96" s="33">
        <v>695296</v>
      </c>
      <c r="K96" s="33">
        <f t="shared" si="30"/>
        <v>99.328000000000003</v>
      </c>
      <c r="L96" s="33"/>
      <c r="M96" s="33">
        <v>0</v>
      </c>
      <c r="N96" s="1094"/>
      <c r="O96" s="1094"/>
      <c r="P96" s="1774"/>
      <c r="Q96" s="1325"/>
      <c r="R96" s="1325"/>
      <c r="S96" s="1653"/>
      <c r="W96" s="448"/>
      <c r="X96" s="449"/>
    </row>
    <row r="97" spans="1:24" s="7" customFormat="1" ht="18" customHeight="1">
      <c r="A97" s="25" t="s">
        <v>395</v>
      </c>
      <c r="B97" s="26" t="s">
        <v>202</v>
      </c>
      <c r="C97" s="630"/>
      <c r="D97" s="630"/>
      <c r="E97" s="33"/>
      <c r="F97" s="33"/>
      <c r="G97" s="33"/>
      <c r="H97" s="33"/>
      <c r="I97" s="33"/>
      <c r="J97" s="33"/>
      <c r="K97" s="33"/>
      <c r="L97" s="33">
        <v>900000</v>
      </c>
      <c r="M97" s="33">
        <v>899965</v>
      </c>
      <c r="N97" s="33">
        <v>300000</v>
      </c>
      <c r="O97" s="33">
        <v>1000000</v>
      </c>
      <c r="P97" s="1774"/>
      <c r="Q97" s="1357"/>
      <c r="R97" s="1258"/>
      <c r="S97" s="1653"/>
      <c r="W97" s="448"/>
      <c r="X97" s="449"/>
    </row>
    <row r="98" spans="1:24" s="7" customFormat="1" ht="18" customHeight="1">
      <c r="A98" s="25" t="s">
        <v>396</v>
      </c>
      <c r="B98" s="26" t="s">
        <v>201</v>
      </c>
      <c r="C98" s="630"/>
      <c r="D98" s="630"/>
      <c r="E98" s="33"/>
      <c r="F98" s="33"/>
      <c r="G98" s="33"/>
      <c r="H98" s="33"/>
      <c r="I98" s="33"/>
      <c r="J98" s="33"/>
      <c r="K98" s="33"/>
      <c r="L98" s="33"/>
      <c r="M98" s="33">
        <v>0</v>
      </c>
      <c r="N98" s="33">
        <v>50000</v>
      </c>
      <c r="O98" s="33">
        <v>100000</v>
      </c>
      <c r="P98" s="1774"/>
      <c r="Q98" s="1258"/>
      <c r="R98" s="1258"/>
      <c r="S98" s="1653"/>
      <c r="W98" s="448"/>
      <c r="X98" s="449"/>
    </row>
    <row r="99" spans="1:24" s="7" customFormat="1" ht="18" customHeight="1">
      <c r="A99" s="25">
        <v>1205</v>
      </c>
      <c r="B99" s="26" t="s">
        <v>125</v>
      </c>
      <c r="C99" s="630">
        <v>110000</v>
      </c>
      <c r="D99" s="630">
        <v>61488</v>
      </c>
      <c r="E99" s="33">
        <f t="shared" si="28"/>
        <v>55.898181818181811</v>
      </c>
      <c r="F99" s="33">
        <v>110000</v>
      </c>
      <c r="G99" s="33">
        <v>49295</v>
      </c>
      <c r="H99" s="33">
        <f t="shared" si="29"/>
        <v>44.813636363636363</v>
      </c>
      <c r="I99" s="33">
        <v>200000</v>
      </c>
      <c r="J99" s="33">
        <v>56130</v>
      </c>
      <c r="K99" s="33">
        <f t="shared" si="30"/>
        <v>28.065000000000001</v>
      </c>
      <c r="L99" s="33">
        <v>100000</v>
      </c>
      <c r="M99" s="33">
        <v>96260</v>
      </c>
      <c r="N99" s="33">
        <v>67000</v>
      </c>
      <c r="O99" s="33">
        <v>350000</v>
      </c>
      <c r="P99" s="1774"/>
      <c r="Q99" s="1325"/>
      <c r="R99" s="1325"/>
      <c r="S99" s="1653"/>
      <c r="W99" s="447"/>
      <c r="X99" s="447"/>
    </row>
    <row r="100" spans="1:24" s="7" customFormat="1" ht="18" customHeight="1">
      <c r="A100" s="25">
        <v>1301</v>
      </c>
      <c r="B100" s="26" t="s">
        <v>14</v>
      </c>
      <c r="C100" s="630">
        <v>550000</v>
      </c>
      <c r="D100" s="630">
        <v>542460</v>
      </c>
      <c r="E100" s="33">
        <f t="shared" si="28"/>
        <v>98.629090909090905</v>
      </c>
      <c r="F100" s="33">
        <v>550000</v>
      </c>
      <c r="G100" s="33">
        <v>546304.96</v>
      </c>
      <c r="H100" s="33">
        <f t="shared" si="29"/>
        <v>99.328174545454544</v>
      </c>
      <c r="I100" s="33">
        <v>550000</v>
      </c>
      <c r="J100" s="33">
        <v>466201.85</v>
      </c>
      <c r="K100" s="33">
        <f t="shared" si="30"/>
        <v>84.763972727272716</v>
      </c>
      <c r="L100" s="33">
        <v>550000</v>
      </c>
      <c r="M100" s="33">
        <v>795924.42</v>
      </c>
      <c r="N100" s="33">
        <v>270000</v>
      </c>
      <c r="O100" s="33">
        <v>800000</v>
      </c>
      <c r="P100" s="1774"/>
      <c r="Q100" s="1258"/>
      <c r="R100" s="1258"/>
      <c r="S100" s="1653"/>
      <c r="W100" s="448"/>
      <c r="X100" s="449"/>
    </row>
    <row r="101" spans="1:24" s="7" customFormat="1" ht="18" customHeight="1">
      <c r="A101" s="25">
        <v>1302</v>
      </c>
      <c r="B101" s="26" t="s">
        <v>124</v>
      </c>
      <c r="C101" s="630">
        <v>55000</v>
      </c>
      <c r="D101" s="630">
        <v>50988.18</v>
      </c>
      <c r="E101" s="33">
        <f t="shared" si="28"/>
        <v>92.705781818181819</v>
      </c>
      <c r="F101" s="33">
        <v>500000</v>
      </c>
      <c r="G101" s="33">
        <v>265246.53999999998</v>
      </c>
      <c r="H101" s="33">
        <f t="shared" si="29"/>
        <v>53.049307999999996</v>
      </c>
      <c r="I101" s="33">
        <v>500000</v>
      </c>
      <c r="J101" s="33">
        <v>472577.62</v>
      </c>
      <c r="K101" s="33">
        <f t="shared" si="30"/>
        <v>94.515523999999999</v>
      </c>
      <c r="L101" s="33">
        <v>400000</v>
      </c>
      <c r="M101" s="33">
        <v>399320.56</v>
      </c>
      <c r="N101" s="33">
        <v>335000</v>
      </c>
      <c r="O101" s="33">
        <v>1000000</v>
      </c>
      <c r="P101" s="1774"/>
      <c r="Q101" s="1325"/>
      <c r="R101" s="1325"/>
      <c r="S101" s="1653"/>
      <c r="W101" s="447"/>
      <c r="X101" s="447"/>
    </row>
    <row r="102" spans="1:24" s="7" customFormat="1" ht="18" customHeight="1">
      <c r="A102" s="25">
        <v>1303</v>
      </c>
      <c r="B102" s="26" t="s">
        <v>110</v>
      </c>
      <c r="C102" s="630">
        <v>40000</v>
      </c>
      <c r="D102" s="630">
        <v>39465</v>
      </c>
      <c r="E102" s="33">
        <f t="shared" si="28"/>
        <v>98.662499999999994</v>
      </c>
      <c r="F102" s="458">
        <v>1000000</v>
      </c>
      <c r="G102" s="33">
        <v>415775.09</v>
      </c>
      <c r="H102" s="33">
        <f t="shared" si="29"/>
        <v>41.577508999999999</v>
      </c>
      <c r="I102" s="33">
        <v>1000000</v>
      </c>
      <c r="J102" s="33">
        <v>331850</v>
      </c>
      <c r="K102" s="33">
        <f t="shared" si="30"/>
        <v>33.184999999999995</v>
      </c>
      <c r="L102" s="33">
        <v>500000</v>
      </c>
      <c r="M102" s="33">
        <v>6000</v>
      </c>
      <c r="N102" s="33">
        <v>200000</v>
      </c>
      <c r="O102" s="55">
        <v>600000</v>
      </c>
      <c r="P102" s="1774"/>
      <c r="Q102" s="1258"/>
      <c r="R102" s="1258"/>
      <c r="S102" s="1653"/>
      <c r="W102" s="448"/>
      <c r="X102" s="449"/>
    </row>
    <row r="103" spans="1:24" s="7" customFormat="1" ht="18" customHeight="1">
      <c r="A103" s="25">
        <v>1304</v>
      </c>
      <c r="B103" s="26" t="s">
        <v>17</v>
      </c>
      <c r="C103" s="630"/>
      <c r="D103" s="630"/>
      <c r="E103" s="33"/>
      <c r="F103" s="33">
        <v>100000</v>
      </c>
      <c r="G103" s="33">
        <v>35613.86</v>
      </c>
      <c r="H103" s="33"/>
      <c r="I103" s="33">
        <v>500000</v>
      </c>
      <c r="J103" s="33">
        <v>17400</v>
      </c>
      <c r="K103" s="33">
        <f t="shared" si="30"/>
        <v>3.4799999999999995</v>
      </c>
      <c r="L103" s="33">
        <v>100000</v>
      </c>
      <c r="M103" s="33">
        <v>2000</v>
      </c>
      <c r="N103" s="33">
        <v>34000</v>
      </c>
      <c r="O103" s="33">
        <v>100000</v>
      </c>
      <c r="P103" s="1774"/>
      <c r="Q103" s="1325"/>
      <c r="R103" s="1325"/>
      <c r="S103" s="1653"/>
      <c r="W103" s="447"/>
      <c r="X103" s="447"/>
    </row>
    <row r="104" spans="1:24" s="7" customFormat="1" ht="18" customHeight="1">
      <c r="A104" s="25">
        <v>1402</v>
      </c>
      <c r="B104" s="26" t="s">
        <v>118</v>
      </c>
      <c r="C104" s="630">
        <v>275000</v>
      </c>
      <c r="D104" s="630">
        <v>274923.05</v>
      </c>
      <c r="E104" s="33">
        <f t="shared" si="28"/>
        <v>99.972018181818186</v>
      </c>
      <c r="F104" s="458">
        <v>295000</v>
      </c>
      <c r="G104" s="33">
        <v>290546.46999999997</v>
      </c>
      <c r="H104" s="33">
        <f t="shared" si="29"/>
        <v>98.490328813559316</v>
      </c>
      <c r="I104" s="33">
        <v>300000</v>
      </c>
      <c r="J104" s="33">
        <v>288602.40000000002</v>
      </c>
      <c r="K104" s="33">
        <f t="shared" si="30"/>
        <v>96.200800000000015</v>
      </c>
      <c r="L104" s="33">
        <v>300000</v>
      </c>
      <c r="M104" s="33">
        <v>190071.69</v>
      </c>
      <c r="N104" s="33">
        <v>100000</v>
      </c>
      <c r="O104" s="33">
        <v>300000</v>
      </c>
      <c r="P104" s="1774"/>
      <c r="Q104" s="1258"/>
      <c r="R104" s="1258"/>
      <c r="S104" s="1653"/>
      <c r="W104" s="448"/>
      <c r="X104" s="449"/>
    </row>
    <row r="105" spans="1:24" s="7" customFormat="1" ht="18" customHeight="1">
      <c r="A105" s="25">
        <v>1403</v>
      </c>
      <c r="B105" s="26" t="s">
        <v>119</v>
      </c>
      <c r="C105" s="630">
        <v>330000</v>
      </c>
      <c r="D105" s="630">
        <v>299619.53000000003</v>
      </c>
      <c r="E105" s="33">
        <f t="shared" si="28"/>
        <v>90.793796969696984</v>
      </c>
      <c r="F105" s="33">
        <v>200000</v>
      </c>
      <c r="G105" s="33">
        <v>62253.22</v>
      </c>
      <c r="H105" s="33">
        <f t="shared" si="29"/>
        <v>31.126609999999999</v>
      </c>
      <c r="I105" s="33">
        <v>200000</v>
      </c>
      <c r="J105" s="33">
        <v>174137.34</v>
      </c>
      <c r="K105" s="33">
        <f t="shared" si="30"/>
        <v>87.068669999999997</v>
      </c>
      <c r="L105" s="33">
        <v>200000</v>
      </c>
      <c r="M105" s="33">
        <v>288938.09000000003</v>
      </c>
      <c r="N105" s="33">
        <v>229000</v>
      </c>
      <c r="O105" s="33">
        <v>400000</v>
      </c>
      <c r="P105" s="1774"/>
      <c r="Q105" s="1325"/>
      <c r="R105" s="1325"/>
      <c r="S105" s="1653"/>
      <c r="W105" s="447"/>
      <c r="X105" s="447"/>
    </row>
    <row r="106" spans="1:24" s="7" customFormat="1" ht="28.5">
      <c r="A106" s="25">
        <v>1404</v>
      </c>
      <c r="B106" s="53" t="s">
        <v>120</v>
      </c>
      <c r="C106" s="630">
        <v>55000</v>
      </c>
      <c r="D106" s="630">
        <v>22728.69</v>
      </c>
      <c r="E106" s="33">
        <f t="shared" si="28"/>
        <v>41.324890909090904</v>
      </c>
      <c r="F106" s="33"/>
      <c r="G106" s="33"/>
      <c r="H106" s="33"/>
      <c r="I106" s="33">
        <v>200000</v>
      </c>
      <c r="J106" s="33">
        <v>8625.0499999999993</v>
      </c>
      <c r="K106" s="33">
        <f t="shared" si="30"/>
        <v>4.3125249999999999</v>
      </c>
      <c r="L106" s="33">
        <v>50000</v>
      </c>
      <c r="M106" s="33">
        <v>42965.9</v>
      </c>
      <c r="N106" s="33">
        <v>20000</v>
      </c>
      <c r="O106" s="33">
        <v>60000</v>
      </c>
      <c r="P106" s="1774"/>
      <c r="Q106" s="1258"/>
      <c r="R106" s="1258"/>
      <c r="S106" s="1653"/>
      <c r="W106" s="448"/>
      <c r="X106" s="449"/>
    </row>
    <row r="107" spans="1:24" s="7" customFormat="1" ht="18" customHeight="1">
      <c r="A107" s="25">
        <v>1405</v>
      </c>
      <c r="B107" s="53" t="s">
        <v>205</v>
      </c>
      <c r="C107" s="630"/>
      <c r="D107" s="630"/>
      <c r="E107" s="33"/>
      <c r="F107" s="33"/>
      <c r="G107" s="33"/>
      <c r="H107" s="33"/>
      <c r="I107" s="33"/>
      <c r="J107" s="33"/>
      <c r="K107" s="33"/>
      <c r="L107" s="33">
        <v>1416000</v>
      </c>
      <c r="M107" s="33">
        <v>1403667.78</v>
      </c>
      <c r="N107" s="33">
        <v>575000</v>
      </c>
      <c r="O107" s="33">
        <v>1600000</v>
      </c>
      <c r="P107" s="1774"/>
      <c r="Q107" s="1259"/>
      <c r="R107" s="1325"/>
      <c r="S107" s="1653"/>
      <c r="W107" s="448"/>
      <c r="X107" s="449"/>
    </row>
    <row r="108" spans="1:24" s="7" customFormat="1" ht="18" customHeight="1">
      <c r="A108" s="25" t="s">
        <v>397</v>
      </c>
      <c r="B108" s="53" t="s">
        <v>215</v>
      </c>
      <c r="C108" s="630"/>
      <c r="D108" s="630"/>
      <c r="E108" s="33"/>
      <c r="F108" s="33"/>
      <c r="G108" s="33"/>
      <c r="H108" s="33"/>
      <c r="I108" s="33"/>
      <c r="J108" s="33"/>
      <c r="K108" s="33"/>
      <c r="L108" s="33">
        <v>1480000</v>
      </c>
      <c r="M108" s="33">
        <v>1453962.89</v>
      </c>
      <c r="N108" s="33">
        <v>875000</v>
      </c>
      <c r="O108" s="33">
        <v>1800000</v>
      </c>
      <c r="P108" s="1774"/>
      <c r="Q108" s="1258"/>
      <c r="R108" s="1258"/>
      <c r="S108" s="1653"/>
      <c r="W108" s="448"/>
      <c r="X108" s="449"/>
    </row>
    <row r="109" spans="1:24" s="7" customFormat="1" ht="18" customHeight="1">
      <c r="A109" s="25">
        <v>1409</v>
      </c>
      <c r="B109" s="26" t="s">
        <v>17</v>
      </c>
      <c r="C109" s="630">
        <v>3000000</v>
      </c>
      <c r="D109" s="630">
        <v>2942502.07</v>
      </c>
      <c r="E109" s="33">
        <f t="shared" si="28"/>
        <v>98.083402333333325</v>
      </c>
      <c r="F109" s="33">
        <v>3000000</v>
      </c>
      <c r="G109" s="33">
        <v>2823553.53</v>
      </c>
      <c r="H109" s="33">
        <f t="shared" si="29"/>
        <v>94.118450999999993</v>
      </c>
      <c r="I109" s="33">
        <v>3000000</v>
      </c>
      <c r="J109" s="33">
        <v>2903575.82</v>
      </c>
      <c r="K109" s="33">
        <f t="shared" si="30"/>
        <v>96.78586066666665</v>
      </c>
      <c r="L109" s="33"/>
      <c r="M109" s="33">
        <v>0</v>
      </c>
      <c r="N109" s="1077"/>
      <c r="O109" s="1077"/>
      <c r="P109" s="1774"/>
      <c r="Q109" s="1259"/>
      <c r="R109" s="1325"/>
      <c r="S109" s="1653"/>
      <c r="W109" s="447"/>
      <c r="X109" s="447"/>
    </row>
    <row r="110" spans="1:24" s="7" customFormat="1" ht="28.5">
      <c r="A110" s="25" t="s">
        <v>391</v>
      </c>
      <c r="B110" s="337" t="s">
        <v>211</v>
      </c>
      <c r="C110" s="630"/>
      <c r="D110" s="630"/>
      <c r="E110" s="33"/>
      <c r="F110" s="33"/>
      <c r="G110" s="33"/>
      <c r="H110" s="33"/>
      <c r="I110" s="33"/>
      <c r="J110" s="33"/>
      <c r="K110" s="33"/>
      <c r="L110" s="33"/>
      <c r="M110" s="33">
        <v>0</v>
      </c>
      <c r="N110" s="33">
        <v>20000</v>
      </c>
      <c r="O110" s="33">
        <v>50000</v>
      </c>
      <c r="P110" s="1774"/>
      <c r="Q110" s="1259"/>
      <c r="R110" s="1325"/>
      <c r="S110" s="1653"/>
      <c r="W110" s="447"/>
      <c r="X110" s="447"/>
    </row>
    <row r="111" spans="1:24" s="7" customFormat="1" ht="18" customHeight="1">
      <c r="A111" s="25" t="s">
        <v>392</v>
      </c>
      <c r="B111" s="26" t="s">
        <v>212</v>
      </c>
      <c r="C111" s="630"/>
      <c r="D111" s="630"/>
      <c r="E111" s="33"/>
      <c r="F111" s="33"/>
      <c r="G111" s="33"/>
      <c r="H111" s="33"/>
      <c r="I111" s="33"/>
      <c r="J111" s="33"/>
      <c r="K111" s="33"/>
      <c r="L111" s="33"/>
      <c r="M111" s="33">
        <v>0</v>
      </c>
      <c r="N111" s="33">
        <v>5000</v>
      </c>
      <c r="O111" s="33">
        <v>5000</v>
      </c>
      <c r="P111" s="1774"/>
      <c r="Q111" s="1325"/>
      <c r="R111" s="1325"/>
      <c r="S111" s="1653"/>
      <c r="W111" s="447"/>
      <c r="X111" s="447"/>
    </row>
    <row r="112" spans="1:24" s="7" customFormat="1" ht="18" customHeight="1">
      <c r="A112" s="25" t="s">
        <v>393</v>
      </c>
      <c r="B112" s="26" t="s">
        <v>207</v>
      </c>
      <c r="C112" s="630"/>
      <c r="D112" s="630"/>
      <c r="E112" s="33"/>
      <c r="F112" s="33"/>
      <c r="G112" s="33"/>
      <c r="H112" s="33"/>
      <c r="I112" s="33"/>
      <c r="J112" s="33"/>
      <c r="K112" s="33"/>
      <c r="L112" s="33">
        <v>104000</v>
      </c>
      <c r="M112" s="33">
        <v>102360</v>
      </c>
      <c r="N112" s="33">
        <v>50000</v>
      </c>
      <c r="O112" s="33">
        <v>135000</v>
      </c>
      <c r="P112" s="1774"/>
      <c r="Q112" s="1258"/>
      <c r="R112" s="1258"/>
      <c r="S112" s="1653"/>
      <c r="W112" s="447"/>
      <c r="X112" s="447"/>
    </row>
    <row r="113" spans="1:24" s="7" customFormat="1" ht="18" customHeight="1">
      <c r="A113" s="25">
        <v>1501</v>
      </c>
      <c r="B113" s="26" t="s">
        <v>112</v>
      </c>
      <c r="C113" s="630"/>
      <c r="D113" s="630"/>
      <c r="E113" s="33"/>
      <c r="F113" s="33"/>
      <c r="G113" s="33">
        <v>5173791</v>
      </c>
      <c r="H113" s="33"/>
      <c r="I113" s="33"/>
      <c r="J113" s="33"/>
      <c r="K113" s="33"/>
      <c r="L113" s="33"/>
      <c r="M113" s="33">
        <v>0</v>
      </c>
      <c r="N113" s="33">
        <v>0</v>
      </c>
      <c r="O113" s="33"/>
      <c r="P113" s="1774"/>
      <c r="Q113" s="1325"/>
      <c r="R113" s="1325"/>
      <c r="S113" s="1653"/>
      <c r="W113" s="448"/>
      <c r="X113" s="449"/>
    </row>
    <row r="114" spans="1:24" s="7" customFormat="1" ht="36" customHeight="1">
      <c r="A114" s="25">
        <v>1506</v>
      </c>
      <c r="B114" s="1224" t="s">
        <v>129</v>
      </c>
      <c r="C114" s="630"/>
      <c r="D114" s="630"/>
      <c r="E114" s="33"/>
      <c r="F114" s="33"/>
      <c r="G114" s="33"/>
      <c r="H114" s="33"/>
      <c r="I114" s="33"/>
      <c r="J114" s="33"/>
      <c r="K114" s="33"/>
      <c r="L114" s="33"/>
      <c r="M114" s="33">
        <v>0</v>
      </c>
      <c r="N114" s="33">
        <v>200000</v>
      </c>
      <c r="O114" s="55">
        <v>700000</v>
      </c>
      <c r="P114" s="1774"/>
      <c r="Q114" s="442"/>
      <c r="R114" s="1325"/>
      <c r="S114" s="1653"/>
      <c r="W114" s="448"/>
      <c r="X114" s="449"/>
    </row>
    <row r="115" spans="1:24" s="7" customFormat="1" ht="18" customHeight="1">
      <c r="A115" s="25">
        <v>1702</v>
      </c>
      <c r="B115" s="26" t="s">
        <v>135</v>
      </c>
      <c r="C115" s="630">
        <v>275000</v>
      </c>
      <c r="D115" s="630">
        <v>121410.75</v>
      </c>
      <c r="E115" s="33">
        <f t="shared" si="28"/>
        <v>44.149363636363638</v>
      </c>
      <c r="F115" s="33">
        <v>275000</v>
      </c>
      <c r="G115" s="33">
        <v>169138.49</v>
      </c>
      <c r="H115" s="33">
        <f t="shared" si="29"/>
        <v>61.504905454545458</v>
      </c>
      <c r="I115" s="33">
        <v>300000</v>
      </c>
      <c r="J115" s="33">
        <v>228601</v>
      </c>
      <c r="K115" s="33">
        <f t="shared" si="30"/>
        <v>76.200333333333333</v>
      </c>
      <c r="L115" s="33">
        <v>1000000</v>
      </c>
      <c r="M115" s="33">
        <v>396427.21</v>
      </c>
      <c r="N115" s="1077"/>
      <c r="O115" s="1077"/>
      <c r="P115" s="1774"/>
      <c r="Q115" s="1258"/>
      <c r="R115" s="1258"/>
      <c r="S115" s="1653"/>
      <c r="W115" s="447"/>
      <c r="X115" s="447"/>
    </row>
    <row r="116" spans="1:24" s="7" customFormat="1" ht="28.5">
      <c r="A116" s="34">
        <v>1703</v>
      </c>
      <c r="B116" s="54" t="s">
        <v>142</v>
      </c>
      <c r="C116" s="630"/>
      <c r="D116" s="630"/>
      <c r="E116" s="33"/>
      <c r="F116" s="33"/>
      <c r="G116" s="33"/>
      <c r="H116" s="33"/>
      <c r="I116" s="33"/>
      <c r="J116" s="33"/>
      <c r="K116" s="33"/>
      <c r="L116" s="33"/>
      <c r="M116" s="33">
        <v>0</v>
      </c>
      <c r="N116" s="33">
        <v>0</v>
      </c>
      <c r="O116" s="33">
        <v>0</v>
      </c>
      <c r="P116" s="1774"/>
      <c r="Q116" s="442"/>
      <c r="R116" s="1325"/>
      <c r="S116" s="1653"/>
      <c r="W116" s="448"/>
      <c r="X116" s="449"/>
    </row>
    <row r="117" spans="1:24" s="57" customFormat="1" ht="25.5" customHeight="1" thickBot="1">
      <c r="A117" s="1754" t="s">
        <v>141</v>
      </c>
      <c r="B117" s="1755"/>
      <c r="C117" s="68">
        <f>SUM(C94:C116)</f>
        <v>9340000</v>
      </c>
      <c r="D117" s="68">
        <f>SUM(D94:D116)</f>
        <v>8628737.7199999988</v>
      </c>
      <c r="E117" s="133">
        <f t="shared" si="28"/>
        <v>92.384772162740887</v>
      </c>
      <c r="F117" s="133">
        <f>SUM(F94:F116)</f>
        <v>12480000</v>
      </c>
      <c r="G117" s="308">
        <f>SUM(G94:G116)</f>
        <v>16269727.209999999</v>
      </c>
      <c r="H117" s="308">
        <f t="shared" si="29"/>
        <v>130.36640392628206</v>
      </c>
      <c r="I117" s="308">
        <f>SUM(I94:I116)</f>
        <v>12200000</v>
      </c>
      <c r="J117" s="308">
        <f>SUM(J94:J116)</f>
        <v>11574277.520000001</v>
      </c>
      <c r="K117" s="308">
        <f t="shared" si="30"/>
        <v>94.871127213114775</v>
      </c>
      <c r="L117" s="1209">
        <f t="shared" ref="L117:M117" si="36">SUM(L94:L116)</f>
        <v>13100000</v>
      </c>
      <c r="M117" s="308">
        <f t="shared" si="36"/>
        <v>11960255.360000001</v>
      </c>
      <c r="N117" s="99">
        <f t="shared" ref="N117" si="37">SUM(N94:N116)</f>
        <v>5600000</v>
      </c>
      <c r="O117" s="99">
        <f t="shared" ref="O117" si="38">SUM(O94:O116)</f>
        <v>15100000</v>
      </c>
      <c r="P117" s="1774"/>
      <c r="Q117" s="1321"/>
      <c r="R117" s="1321"/>
      <c r="S117" s="1653"/>
      <c r="W117" s="640"/>
      <c r="X117" s="640"/>
    </row>
    <row r="118" spans="1:24" s="57" customFormat="1" ht="25.5" customHeight="1" thickTop="1" thickBot="1">
      <c r="A118" s="1636" t="s">
        <v>2</v>
      </c>
      <c r="B118" s="1636"/>
      <c r="C118" s="64">
        <f>C117+C93</f>
        <v>74438000</v>
      </c>
      <c r="D118" s="64">
        <f>D117+D93</f>
        <v>70425190.849999994</v>
      </c>
      <c r="E118" s="308">
        <f t="shared" si="28"/>
        <v>94.60919268384427</v>
      </c>
      <c r="F118" s="66">
        <f>F117+F93</f>
        <v>86014828</v>
      </c>
      <c r="G118" s="190">
        <f>G117+G93</f>
        <v>85974318.459999993</v>
      </c>
      <c r="H118" s="190">
        <f t="shared" si="29"/>
        <v>99.952904003946855</v>
      </c>
      <c r="I118" s="190">
        <f>I117+I93</f>
        <v>85539000</v>
      </c>
      <c r="J118" s="190">
        <f>J117+J93</f>
        <v>82812480.339999989</v>
      </c>
      <c r="K118" s="190">
        <f t="shared" si="30"/>
        <v>96.812542045148987</v>
      </c>
      <c r="L118" s="190">
        <f t="shared" ref="L118:M118" si="39">L117+L93</f>
        <v>87200000</v>
      </c>
      <c r="M118" s="190">
        <f t="shared" si="39"/>
        <v>90687097.260000005</v>
      </c>
      <c r="N118" s="65">
        <f t="shared" ref="N118" si="40">N117+N93</f>
        <v>37500000</v>
      </c>
      <c r="O118" s="65">
        <f t="shared" ref="O118" si="41">O117+O93</f>
        <v>100331000</v>
      </c>
      <c r="P118" s="1774"/>
      <c r="Q118" s="1323"/>
      <c r="R118" s="1323"/>
      <c r="S118" s="1654"/>
      <c r="W118" s="641"/>
      <c r="X118" s="639"/>
    </row>
    <row r="119" spans="1:24" s="166" customFormat="1" ht="18.75" thickTop="1">
      <c r="A119" s="16"/>
      <c r="B119" s="16"/>
      <c r="C119" s="176"/>
      <c r="D119" s="176"/>
      <c r="E119" s="176"/>
      <c r="F119" s="177"/>
      <c r="G119" s="128"/>
      <c r="H119" s="128"/>
      <c r="M119" s="191"/>
      <c r="N119" s="193"/>
      <c r="O119" s="193"/>
      <c r="P119" s="20"/>
      <c r="Q119" s="122"/>
      <c r="R119" s="167"/>
      <c r="W119" s="20"/>
      <c r="X119" s="20"/>
    </row>
    <row r="120" spans="1:24" s="166" customFormat="1" ht="15.75" customHeight="1">
      <c r="A120" s="13"/>
      <c r="B120" s="16" t="s">
        <v>190</v>
      </c>
      <c r="C120" s="16"/>
      <c r="D120" s="16"/>
      <c r="E120" s="136"/>
      <c r="F120" s="136" t="s">
        <v>193</v>
      </c>
      <c r="G120" s="136"/>
      <c r="H120" s="136"/>
      <c r="I120" s="16"/>
      <c r="J120" s="16"/>
      <c r="K120" s="16"/>
      <c r="L120" s="16"/>
      <c r="M120" s="20"/>
      <c r="N120" s="41"/>
      <c r="O120" s="41"/>
      <c r="P120" s="298"/>
      <c r="Q120" s="122"/>
      <c r="R120" s="167"/>
      <c r="W120" s="298"/>
      <c r="X120" s="299"/>
    </row>
    <row r="121" spans="1:24" s="166" customFormat="1" ht="15.75" customHeight="1">
      <c r="A121" s="3"/>
      <c r="B121" s="165" t="s">
        <v>191</v>
      </c>
      <c r="C121" s="103"/>
      <c r="D121" s="103"/>
      <c r="E121" s="181"/>
      <c r="F121" s="181"/>
      <c r="G121" s="181" t="s">
        <v>192</v>
      </c>
      <c r="H121" s="181"/>
      <c r="I121" s="134"/>
      <c r="J121" s="134"/>
      <c r="K121" s="134"/>
      <c r="L121" s="134"/>
      <c r="M121" s="148"/>
      <c r="N121" s="90"/>
      <c r="O121" s="90"/>
      <c r="P121" s="20"/>
      <c r="Q121" s="122"/>
      <c r="R121" s="167"/>
      <c r="W121" s="20"/>
      <c r="X121" s="20"/>
    </row>
    <row r="122" spans="1:24" s="166" customFormat="1" ht="15.75">
      <c r="A122" s="165"/>
      <c r="B122" s="165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20"/>
      <c r="N122" s="120"/>
      <c r="O122" s="120"/>
      <c r="P122" s="298"/>
      <c r="Q122" s="122"/>
      <c r="R122" s="167"/>
      <c r="W122" s="298"/>
      <c r="X122" s="299"/>
    </row>
    <row r="123" spans="1:24" s="166" customFormat="1" ht="15.75">
      <c r="A123" s="165"/>
      <c r="B123" s="165" t="s">
        <v>160</v>
      </c>
      <c r="D123" s="147"/>
      <c r="E123" s="103"/>
      <c r="F123" s="147" t="s">
        <v>161</v>
      </c>
      <c r="G123" s="147"/>
      <c r="H123" s="147"/>
      <c r="I123" s="147"/>
      <c r="J123" s="147"/>
      <c r="K123" s="147"/>
      <c r="L123" s="168" t="s">
        <v>188</v>
      </c>
      <c r="M123" s="191"/>
      <c r="N123" s="193"/>
      <c r="O123" s="193"/>
      <c r="P123" s="20"/>
      <c r="Q123" s="122"/>
      <c r="R123" s="167"/>
      <c r="W123" s="20"/>
      <c r="X123" s="20"/>
    </row>
    <row r="124" spans="1:24" s="7" customFormat="1" ht="15.75">
      <c r="A124" s="9"/>
      <c r="B124" s="63"/>
      <c r="Q124" s="122"/>
      <c r="R124" s="152"/>
    </row>
    <row r="125" spans="1:24" s="7" customFormat="1" ht="3" customHeight="1" thickBot="1">
      <c r="A125" s="10"/>
      <c r="B125" s="10"/>
      <c r="Q125" s="122"/>
      <c r="R125" s="152"/>
    </row>
    <row r="126" spans="1:24" ht="15.75" thickBot="1">
      <c r="A126" s="7"/>
      <c r="C126" s="195"/>
      <c r="D126" s="195"/>
      <c r="E126" s="195"/>
      <c r="G126" s="142"/>
      <c r="H126" s="142"/>
      <c r="L126" s="142"/>
      <c r="N126" s="1194"/>
      <c r="O126" s="1194"/>
      <c r="Q126" s="1769" t="s">
        <v>158</v>
      </c>
      <c r="R126" s="1770"/>
    </row>
    <row r="127" spans="1:24" ht="21" customHeight="1">
      <c r="A127" s="7"/>
      <c r="B127" s="7"/>
    </row>
    <row r="128" spans="1:24" s="7" customFormat="1" ht="16.5" customHeight="1">
      <c r="A128" s="1617" t="s">
        <v>445</v>
      </c>
      <c r="B128" s="1617"/>
      <c r="C128" s="1617"/>
      <c r="D128" s="1617"/>
      <c r="E128" s="1617"/>
      <c r="F128" s="1617"/>
      <c r="G128" s="1617"/>
      <c r="H128" s="1617"/>
      <c r="I128" s="1617"/>
      <c r="J128" s="1617"/>
      <c r="K128" s="1617"/>
      <c r="L128" s="1617"/>
      <c r="M128" s="1617"/>
      <c r="N128" s="1193"/>
      <c r="O128" s="1193"/>
      <c r="P128" s="113"/>
      <c r="Q128" s="122"/>
      <c r="R128" s="215"/>
    </row>
    <row r="129" spans="1:24" s="7" customFormat="1" ht="60.75" customHeight="1">
      <c r="A129" s="1707" t="s">
        <v>52</v>
      </c>
      <c r="B129" s="1707"/>
      <c r="C129" s="1707"/>
      <c r="D129" s="1707"/>
      <c r="E129" s="1707"/>
      <c r="F129" s="1707"/>
      <c r="G129" s="1707"/>
      <c r="H129" s="1707"/>
      <c r="I129" s="1707"/>
      <c r="J129" s="1707"/>
      <c r="K129" s="1707"/>
      <c r="L129" s="1707"/>
      <c r="Q129" s="122"/>
      <c r="R129" s="152"/>
    </row>
    <row r="130" spans="1:24" s="7" customFormat="1" ht="18">
      <c r="A130" s="48" t="s">
        <v>53</v>
      </c>
      <c r="B130" s="57"/>
      <c r="Q130" s="122"/>
      <c r="R130" s="152"/>
    </row>
    <row r="131" spans="1:24" s="7" customFormat="1" ht="18">
      <c r="A131" s="48" t="s">
        <v>80</v>
      </c>
      <c r="B131" s="57"/>
      <c r="Q131" s="122"/>
      <c r="R131" s="152"/>
    </row>
    <row r="132" spans="1:24" s="7" customFormat="1" ht="1.5" customHeight="1">
      <c r="A132" s="10"/>
      <c r="B132" s="10"/>
      <c r="Q132" s="122"/>
      <c r="R132" s="152"/>
    </row>
    <row r="133" spans="1:24" ht="21" customHeight="1">
      <c r="A133" s="1637" t="s">
        <v>18</v>
      </c>
      <c r="B133" s="1638" t="s">
        <v>7</v>
      </c>
      <c r="C133" s="1620">
        <v>2021</v>
      </c>
      <c r="D133" s="1621"/>
      <c r="E133" s="451"/>
      <c r="F133" s="1618">
        <v>2022</v>
      </c>
      <c r="G133" s="1618"/>
      <c r="H133" s="1618"/>
      <c r="I133" s="1462">
        <v>2023</v>
      </c>
      <c r="J133" s="1605"/>
      <c r="K133" s="1463"/>
      <c r="L133" s="1462">
        <v>2024</v>
      </c>
      <c r="M133" s="1463"/>
      <c r="N133" s="1478" t="s">
        <v>433</v>
      </c>
      <c r="O133" s="1478" t="s">
        <v>452</v>
      </c>
      <c r="P133" s="1451" t="s">
        <v>208</v>
      </c>
      <c r="Q133" s="1446" t="s">
        <v>451</v>
      </c>
      <c r="R133" s="1446" t="s">
        <v>450</v>
      </c>
      <c r="S133" s="1447" t="s">
        <v>434</v>
      </c>
      <c r="W133" s="298"/>
      <c r="X133" s="299"/>
    </row>
    <row r="134" spans="1:24" ht="29.25" customHeight="1">
      <c r="A134" s="1702"/>
      <c r="B134" s="1638"/>
      <c r="C134" s="399" t="s">
        <v>180</v>
      </c>
      <c r="D134" s="538" t="s">
        <v>1</v>
      </c>
      <c r="E134" s="555" t="s">
        <v>138</v>
      </c>
      <c r="F134" s="399" t="s">
        <v>180</v>
      </c>
      <c r="G134" s="406" t="s">
        <v>1</v>
      </c>
      <c r="H134" s="460" t="s">
        <v>139</v>
      </c>
      <c r="I134" s="408" t="s">
        <v>0</v>
      </c>
      <c r="J134" s="473" t="s">
        <v>1</v>
      </c>
      <c r="K134" s="460" t="s">
        <v>139</v>
      </c>
      <c r="L134" s="679" t="s">
        <v>0</v>
      </c>
      <c r="M134" s="1192" t="s">
        <v>1</v>
      </c>
      <c r="N134" s="1459"/>
      <c r="O134" s="1459"/>
      <c r="P134" s="1451"/>
      <c r="Q134" s="1446"/>
      <c r="R134" s="1446"/>
      <c r="S134" s="1447"/>
      <c r="T134" s="76"/>
      <c r="W134" s="20"/>
      <c r="X134" s="20"/>
    </row>
    <row r="135" spans="1:24" s="527" customFormat="1" ht="18" customHeight="1">
      <c r="A135" s="24">
        <v>1001</v>
      </c>
      <c r="B135" s="28" t="s">
        <v>8</v>
      </c>
      <c r="C135" s="626">
        <v>10501000</v>
      </c>
      <c r="D135" s="626">
        <v>10490578.32</v>
      </c>
      <c r="E135" s="626">
        <f>D135/C135*100</f>
        <v>99.900755356632715</v>
      </c>
      <c r="F135" s="625">
        <v>10668820</v>
      </c>
      <c r="G135" s="625">
        <v>10667227.77</v>
      </c>
      <c r="H135" s="626">
        <f>G135/F135*100</f>
        <v>99.985075856561451</v>
      </c>
      <c r="I135" s="625">
        <v>10883000</v>
      </c>
      <c r="J135" s="625">
        <v>10236770.060000001</v>
      </c>
      <c r="K135" s="626">
        <f>J135/I135*100</f>
        <v>94.06202389047138</v>
      </c>
      <c r="L135" s="625">
        <v>10500000</v>
      </c>
      <c r="M135" s="625">
        <v>10249784.67</v>
      </c>
      <c r="N135" s="619">
        <v>3300000</v>
      </c>
      <c r="O135" s="626">
        <v>11317000</v>
      </c>
      <c r="P135" s="1775" t="s">
        <v>199</v>
      </c>
      <c r="Q135" s="1325"/>
      <c r="R135" s="1325"/>
      <c r="S135" s="1616" t="s">
        <v>199</v>
      </c>
      <c r="T135" s="1257"/>
      <c r="W135" s="448"/>
      <c r="X135" s="449"/>
    </row>
    <row r="136" spans="1:24" s="7" customFormat="1" ht="18" customHeight="1">
      <c r="A136" s="25">
        <v>1002</v>
      </c>
      <c r="B136" s="21" t="s">
        <v>9</v>
      </c>
      <c r="C136" s="152">
        <v>500000</v>
      </c>
      <c r="D136" s="152">
        <v>494083.61</v>
      </c>
      <c r="E136" s="152">
        <f t="shared" ref="E136:E161" si="42">D136/C136*100</f>
        <v>98.816721999999999</v>
      </c>
      <c r="F136" s="55">
        <v>700000</v>
      </c>
      <c r="G136" s="55">
        <v>551176.72</v>
      </c>
      <c r="H136" s="152">
        <f t="shared" ref="H136:H161" si="43">G136/F136*100</f>
        <v>78.739531428571425</v>
      </c>
      <c r="I136" s="55">
        <v>1000000</v>
      </c>
      <c r="J136" s="55">
        <v>617392.04</v>
      </c>
      <c r="K136" s="152">
        <f t="shared" ref="K136:K161" si="44">J136/I136*100</f>
        <v>61.739204000000001</v>
      </c>
      <c r="L136" s="55">
        <v>1200000</v>
      </c>
      <c r="M136" s="55">
        <v>932302.88</v>
      </c>
      <c r="N136" s="55">
        <v>300000</v>
      </c>
      <c r="O136" s="260">
        <v>1000000</v>
      </c>
      <c r="P136" s="1776"/>
      <c r="Q136" s="1258"/>
      <c r="R136" s="1258"/>
      <c r="S136" s="1616"/>
      <c r="T136" s="50"/>
      <c r="W136" s="447"/>
      <c r="X136" s="447"/>
    </row>
    <row r="137" spans="1:24" s="7" customFormat="1" ht="18" customHeight="1">
      <c r="A137" s="34">
        <v>1003</v>
      </c>
      <c r="B137" s="36" t="s">
        <v>10</v>
      </c>
      <c r="C137" s="629">
        <v>3181000</v>
      </c>
      <c r="D137" s="629">
        <v>3157702.74</v>
      </c>
      <c r="E137" s="629">
        <f t="shared" si="42"/>
        <v>99.267612071675586</v>
      </c>
      <c r="F137" s="622">
        <v>4678660</v>
      </c>
      <c r="G137" s="622">
        <v>4677695.83</v>
      </c>
      <c r="H137" s="629">
        <f t="shared" si="43"/>
        <v>99.979392176392395</v>
      </c>
      <c r="I137" s="622">
        <v>4715000</v>
      </c>
      <c r="J137" s="622">
        <v>5064501.33</v>
      </c>
      <c r="K137" s="629">
        <f t="shared" si="44"/>
        <v>107.41254146341464</v>
      </c>
      <c r="L137" s="622">
        <v>5600000</v>
      </c>
      <c r="M137" s="622">
        <v>7751004.5</v>
      </c>
      <c r="N137" s="622">
        <v>2800000</v>
      </c>
      <c r="O137" s="629">
        <v>6313000</v>
      </c>
      <c r="P137" s="1776"/>
      <c r="Q137" s="1325"/>
      <c r="R137" s="1325"/>
      <c r="S137" s="1616"/>
      <c r="T137" s="50"/>
      <c r="W137" s="448"/>
      <c r="X137" s="449"/>
    </row>
    <row r="138" spans="1:24" s="57" customFormat="1" ht="25.5" customHeight="1">
      <c r="A138" s="1742" t="s">
        <v>140</v>
      </c>
      <c r="B138" s="1743"/>
      <c r="C138" s="343">
        <f t="shared" ref="C138:G138" si="45">SUM(C135:C137)</f>
        <v>14182000</v>
      </c>
      <c r="D138" s="343">
        <f t="shared" si="45"/>
        <v>14142364.67</v>
      </c>
      <c r="E138" s="343">
        <f t="shared" si="42"/>
        <v>99.720523692003951</v>
      </c>
      <c r="F138" s="189">
        <f t="shared" ref="F138" si="46">SUM(F135:F137)</f>
        <v>16047480</v>
      </c>
      <c r="G138" s="189">
        <f t="shared" si="45"/>
        <v>15896100.32</v>
      </c>
      <c r="H138" s="343">
        <f t="shared" si="43"/>
        <v>99.056676313041052</v>
      </c>
      <c r="I138" s="189">
        <f t="shared" ref="I138:N138" si="47">SUM(I135:I137)</f>
        <v>16598000</v>
      </c>
      <c r="J138" s="189">
        <f>SUM(J135:J137)</f>
        <v>15918663.430000002</v>
      </c>
      <c r="K138" s="343">
        <f t="shared" si="44"/>
        <v>95.907117905771784</v>
      </c>
      <c r="L138" s="1211">
        <f t="shared" si="47"/>
        <v>17300000</v>
      </c>
      <c r="M138" s="189">
        <f t="shared" si="47"/>
        <v>18933092.050000001</v>
      </c>
      <c r="N138" s="189">
        <f t="shared" si="47"/>
        <v>6400000</v>
      </c>
      <c r="O138" s="343">
        <f t="shared" ref="O138" si="48">SUM(O135:O137)</f>
        <v>18630000</v>
      </c>
      <c r="P138" s="1776"/>
      <c r="Q138" s="1321"/>
      <c r="R138" s="1321"/>
      <c r="S138" s="1616"/>
      <c r="W138" s="640"/>
      <c r="X138" s="640"/>
    </row>
    <row r="139" spans="1:24" s="7" customFormat="1" ht="18" customHeight="1">
      <c r="A139" s="35">
        <v>1101</v>
      </c>
      <c r="B139" s="37" t="s">
        <v>113</v>
      </c>
      <c r="C139" s="630">
        <v>600000</v>
      </c>
      <c r="D139" s="630">
        <v>365271.32</v>
      </c>
      <c r="E139" s="630">
        <f t="shared" si="42"/>
        <v>60.878553333333329</v>
      </c>
      <c r="F139" s="33">
        <v>700000</v>
      </c>
      <c r="G139" s="33">
        <v>413072.5</v>
      </c>
      <c r="H139" s="630">
        <f t="shared" si="43"/>
        <v>59.010357142857139</v>
      </c>
      <c r="I139" s="33">
        <v>800000</v>
      </c>
      <c r="J139" s="33">
        <v>553661.06000000006</v>
      </c>
      <c r="K139" s="630">
        <f t="shared" si="44"/>
        <v>69.207632500000003</v>
      </c>
      <c r="L139" s="33">
        <v>900000</v>
      </c>
      <c r="M139" s="33">
        <v>660258.71</v>
      </c>
      <c r="N139" s="33">
        <v>300000</v>
      </c>
      <c r="O139" s="630">
        <v>700000</v>
      </c>
      <c r="P139" s="1776"/>
      <c r="Q139" s="1325"/>
      <c r="R139" s="1325"/>
      <c r="S139" s="1616"/>
      <c r="W139" s="448"/>
      <c r="X139" s="449"/>
    </row>
    <row r="140" spans="1:24" s="7" customFormat="1" ht="18" customHeight="1">
      <c r="A140" s="25">
        <v>1201</v>
      </c>
      <c r="B140" s="53" t="s">
        <v>12</v>
      </c>
      <c r="C140" s="630">
        <v>200000</v>
      </c>
      <c r="D140" s="630">
        <v>195972.55</v>
      </c>
      <c r="E140" s="630">
        <f t="shared" si="42"/>
        <v>97.986274999999992</v>
      </c>
      <c r="F140" s="33">
        <v>400000</v>
      </c>
      <c r="G140" s="33">
        <v>400000</v>
      </c>
      <c r="H140" s="630">
        <f t="shared" si="43"/>
        <v>100</v>
      </c>
      <c r="I140" s="33">
        <v>700000</v>
      </c>
      <c r="J140" s="33">
        <v>427693.3</v>
      </c>
      <c r="K140" s="630">
        <f t="shared" si="44"/>
        <v>61.099042857142862</v>
      </c>
      <c r="L140" s="33">
        <v>500000</v>
      </c>
      <c r="M140" s="33">
        <v>595605.5</v>
      </c>
      <c r="N140" s="33">
        <v>150000</v>
      </c>
      <c r="O140" s="630">
        <v>500000</v>
      </c>
      <c r="P140" s="1776"/>
      <c r="Q140" s="1258"/>
      <c r="R140" s="1258"/>
      <c r="S140" s="1616"/>
      <c r="W140" s="447"/>
      <c r="X140" s="447"/>
    </row>
    <row r="141" spans="1:24" s="7" customFormat="1" ht="18" customHeight="1">
      <c r="A141" s="25">
        <v>1202</v>
      </c>
      <c r="B141" s="26" t="s">
        <v>13</v>
      </c>
      <c r="C141" s="630">
        <v>600000</v>
      </c>
      <c r="D141" s="630">
        <v>5330</v>
      </c>
      <c r="E141" s="630">
        <f t="shared" si="42"/>
        <v>0.88833333333333331</v>
      </c>
      <c r="F141" s="33">
        <v>600000</v>
      </c>
      <c r="G141" s="33">
        <v>290470</v>
      </c>
      <c r="H141" s="630">
        <f t="shared" si="43"/>
        <v>48.411666666666662</v>
      </c>
      <c r="I141" s="33">
        <v>800000</v>
      </c>
      <c r="J141" s="33">
        <v>808195</v>
      </c>
      <c r="K141" s="630">
        <f t="shared" si="44"/>
        <v>101.02437500000001</v>
      </c>
      <c r="L141" s="33"/>
      <c r="M141" s="33">
        <v>0</v>
      </c>
      <c r="N141" s="1077"/>
      <c r="O141" s="1077"/>
      <c r="P141" s="1776"/>
      <c r="Q141" s="1325"/>
      <c r="R141" s="1325"/>
      <c r="S141" s="1616"/>
      <c r="W141" s="448"/>
      <c r="X141" s="449"/>
    </row>
    <row r="142" spans="1:24" s="7" customFormat="1" ht="18" customHeight="1">
      <c r="A142" s="25" t="s">
        <v>395</v>
      </c>
      <c r="B142" s="26" t="s">
        <v>202</v>
      </c>
      <c r="C142" s="630"/>
      <c r="D142" s="630"/>
      <c r="E142" s="630"/>
      <c r="F142" s="33"/>
      <c r="G142" s="33"/>
      <c r="H142" s="630"/>
      <c r="I142" s="33"/>
      <c r="J142" s="33"/>
      <c r="K142" s="630"/>
      <c r="L142" s="33">
        <v>900000</v>
      </c>
      <c r="M142" s="33">
        <v>1164912.5</v>
      </c>
      <c r="N142" s="33">
        <v>420000</v>
      </c>
      <c r="O142" s="630">
        <v>1000000</v>
      </c>
      <c r="P142" s="1776"/>
      <c r="Q142" s="1258"/>
      <c r="R142" s="1258"/>
      <c r="S142" s="1616"/>
      <c r="W142" s="448"/>
      <c r="X142" s="449"/>
    </row>
    <row r="143" spans="1:24" s="7" customFormat="1" ht="18" customHeight="1">
      <c r="A143" s="25">
        <v>1205</v>
      </c>
      <c r="B143" s="26" t="s">
        <v>125</v>
      </c>
      <c r="C143" s="630">
        <v>100000</v>
      </c>
      <c r="D143" s="630">
        <v>99403</v>
      </c>
      <c r="E143" s="630">
        <f t="shared" si="42"/>
        <v>99.402999999999992</v>
      </c>
      <c r="F143" s="33">
        <v>100000</v>
      </c>
      <c r="G143" s="33">
        <v>95955.88</v>
      </c>
      <c r="H143" s="630">
        <f t="shared" si="43"/>
        <v>95.955880000000008</v>
      </c>
      <c r="I143" s="33">
        <v>150000</v>
      </c>
      <c r="J143" s="33">
        <v>100742.8</v>
      </c>
      <c r="K143" s="630">
        <f t="shared" si="44"/>
        <v>67.161866666666668</v>
      </c>
      <c r="L143" s="33">
        <v>100000</v>
      </c>
      <c r="M143" s="33">
        <v>70615.69</v>
      </c>
      <c r="N143" s="33">
        <v>20000</v>
      </c>
      <c r="O143" s="630">
        <v>100000</v>
      </c>
      <c r="P143" s="1776"/>
      <c r="Q143" s="1325"/>
      <c r="R143" s="1325"/>
      <c r="S143" s="1616"/>
      <c r="W143" s="447"/>
      <c r="X143" s="447"/>
    </row>
    <row r="144" spans="1:24" s="7" customFormat="1" ht="18" customHeight="1">
      <c r="A144" s="25">
        <v>1206</v>
      </c>
      <c r="B144" s="26" t="s">
        <v>123</v>
      </c>
      <c r="C144" s="630"/>
      <c r="D144" s="630"/>
      <c r="E144" s="630"/>
      <c r="F144" s="33"/>
      <c r="G144" s="33"/>
      <c r="H144" s="630"/>
      <c r="I144" s="33"/>
      <c r="J144" s="33"/>
      <c r="K144" s="630"/>
      <c r="L144" s="33"/>
      <c r="M144" s="33">
        <v>0</v>
      </c>
      <c r="N144" s="33">
        <v>15000</v>
      </c>
      <c r="O144" s="630">
        <v>25000</v>
      </c>
      <c r="P144" s="1776"/>
      <c r="Q144" s="1325"/>
      <c r="R144" s="1325"/>
      <c r="S144" s="1616"/>
      <c r="W144" s="447"/>
      <c r="X144" s="447"/>
    </row>
    <row r="145" spans="1:24" s="7" customFormat="1" ht="18" customHeight="1">
      <c r="A145" s="25">
        <v>1301</v>
      </c>
      <c r="B145" s="26" t="s">
        <v>14</v>
      </c>
      <c r="C145" s="630">
        <v>500000</v>
      </c>
      <c r="D145" s="630">
        <v>450130</v>
      </c>
      <c r="E145" s="630">
        <f t="shared" si="42"/>
        <v>90.025999999999996</v>
      </c>
      <c r="F145" s="33">
        <v>558000</v>
      </c>
      <c r="G145" s="33">
        <v>546262.46</v>
      </c>
      <c r="H145" s="630">
        <f t="shared" si="43"/>
        <v>97.896498207885301</v>
      </c>
      <c r="I145" s="33">
        <v>600000</v>
      </c>
      <c r="J145" s="33">
        <v>384993</v>
      </c>
      <c r="K145" s="630">
        <f t="shared" si="44"/>
        <v>64.165499999999994</v>
      </c>
      <c r="L145" s="33">
        <v>600000</v>
      </c>
      <c r="M145" s="33">
        <v>559802.42000000004</v>
      </c>
      <c r="N145" s="33">
        <v>250000</v>
      </c>
      <c r="O145" s="630">
        <v>600000</v>
      </c>
      <c r="P145" s="1776"/>
      <c r="Q145" s="1258"/>
      <c r="R145" s="1258"/>
      <c r="S145" s="1616"/>
      <c r="W145" s="448"/>
      <c r="X145" s="449"/>
    </row>
    <row r="146" spans="1:24" s="7" customFormat="1" ht="18" customHeight="1">
      <c r="A146" s="25">
        <v>1302</v>
      </c>
      <c r="B146" s="26" t="s">
        <v>124</v>
      </c>
      <c r="C146" s="630">
        <v>250000</v>
      </c>
      <c r="D146" s="630">
        <v>246801.28</v>
      </c>
      <c r="E146" s="630">
        <f t="shared" si="42"/>
        <v>98.720511999999999</v>
      </c>
      <c r="F146" s="33">
        <v>250000</v>
      </c>
      <c r="G146" s="33">
        <v>249925.07</v>
      </c>
      <c r="H146" s="630">
        <f t="shared" si="43"/>
        <v>99.970027999999999</v>
      </c>
      <c r="I146" s="33">
        <v>400000</v>
      </c>
      <c r="J146" s="33">
        <v>246824.07</v>
      </c>
      <c r="K146" s="630">
        <f t="shared" si="44"/>
        <v>61.706017500000002</v>
      </c>
      <c r="L146" s="33">
        <v>250000</v>
      </c>
      <c r="M146" s="33">
        <v>214697.5</v>
      </c>
      <c r="N146" s="33">
        <v>150000</v>
      </c>
      <c r="O146" s="630">
        <v>250000</v>
      </c>
      <c r="P146" s="1776"/>
      <c r="Q146" s="1325"/>
      <c r="R146" s="1325"/>
      <c r="S146" s="1616"/>
      <c r="W146" s="447"/>
      <c r="X146" s="447"/>
    </row>
    <row r="147" spans="1:24" s="7" customFormat="1" ht="18" customHeight="1">
      <c r="A147" s="25">
        <v>1303</v>
      </c>
      <c r="B147" s="26" t="s">
        <v>110</v>
      </c>
      <c r="C147" s="630">
        <v>25000</v>
      </c>
      <c r="D147" s="630">
        <v>21500</v>
      </c>
      <c r="E147" s="630">
        <f t="shared" si="42"/>
        <v>86</v>
      </c>
      <c r="F147" s="33">
        <v>20000</v>
      </c>
      <c r="G147" s="33">
        <v>16018</v>
      </c>
      <c r="H147" s="630">
        <f t="shared" si="43"/>
        <v>80.089999999999989</v>
      </c>
      <c r="I147" s="33">
        <v>30000</v>
      </c>
      <c r="J147" s="33">
        <v>20545</v>
      </c>
      <c r="K147" s="630">
        <f t="shared" si="44"/>
        <v>68.483333333333334</v>
      </c>
      <c r="L147" s="33">
        <v>30000</v>
      </c>
      <c r="M147" s="33">
        <v>0</v>
      </c>
      <c r="N147" s="33">
        <v>10000</v>
      </c>
      <c r="O147" s="630">
        <v>30000</v>
      </c>
      <c r="P147" s="1776"/>
      <c r="Q147" s="1258"/>
      <c r="R147" s="1258"/>
      <c r="S147" s="1616"/>
      <c r="W147" s="448"/>
      <c r="X147" s="449"/>
    </row>
    <row r="148" spans="1:24" s="7" customFormat="1" ht="18" customHeight="1">
      <c r="A148" s="25">
        <v>1304</v>
      </c>
      <c r="B148" s="26" t="s">
        <v>17</v>
      </c>
      <c r="C148" s="630">
        <v>10000</v>
      </c>
      <c r="D148" s="630">
        <v>6450</v>
      </c>
      <c r="E148" s="630">
        <f t="shared" si="42"/>
        <v>64.5</v>
      </c>
      <c r="F148" s="33">
        <v>10000</v>
      </c>
      <c r="G148" s="33">
        <v>4500</v>
      </c>
      <c r="H148" s="630">
        <f t="shared" si="43"/>
        <v>45</v>
      </c>
      <c r="I148" s="33">
        <v>20000</v>
      </c>
      <c r="J148" s="33">
        <v>5900</v>
      </c>
      <c r="K148" s="630">
        <f t="shared" si="44"/>
        <v>29.5</v>
      </c>
      <c r="L148" s="33">
        <v>20000</v>
      </c>
      <c r="M148" s="33">
        <v>17540</v>
      </c>
      <c r="N148" s="33">
        <v>4000</v>
      </c>
      <c r="O148" s="630">
        <v>20000</v>
      </c>
      <c r="P148" s="1776"/>
      <c r="Q148" s="1325"/>
      <c r="R148" s="1325"/>
      <c r="S148" s="1616"/>
      <c r="W148" s="447"/>
      <c r="X148" s="447"/>
    </row>
    <row r="149" spans="1:24" s="7" customFormat="1" ht="18" customHeight="1">
      <c r="A149" s="25">
        <v>1402</v>
      </c>
      <c r="B149" s="26" t="s">
        <v>118</v>
      </c>
      <c r="C149" s="630">
        <v>250000</v>
      </c>
      <c r="D149" s="630">
        <v>179569.61</v>
      </c>
      <c r="E149" s="630">
        <f t="shared" si="42"/>
        <v>71.827843999999999</v>
      </c>
      <c r="F149" s="33">
        <v>342000</v>
      </c>
      <c r="G149" s="33">
        <v>181917.76</v>
      </c>
      <c r="H149" s="630">
        <f t="shared" si="43"/>
        <v>53.192327485380119</v>
      </c>
      <c r="I149" s="33">
        <v>400000</v>
      </c>
      <c r="J149" s="33">
        <v>229681.73</v>
      </c>
      <c r="K149" s="630">
        <f t="shared" si="44"/>
        <v>57.420432500000004</v>
      </c>
      <c r="L149" s="33">
        <v>400000</v>
      </c>
      <c r="M149" s="33">
        <v>239574.8</v>
      </c>
      <c r="N149" s="33">
        <v>150000</v>
      </c>
      <c r="O149" s="630">
        <v>400000</v>
      </c>
      <c r="P149" s="1776"/>
      <c r="Q149" s="1258"/>
      <c r="R149" s="1258"/>
      <c r="S149" s="1616"/>
      <c r="W149" s="448"/>
      <c r="X149" s="449"/>
    </row>
    <row r="150" spans="1:24" s="7" customFormat="1" ht="18" customHeight="1">
      <c r="A150" s="25">
        <v>1403</v>
      </c>
      <c r="B150" s="26" t="s">
        <v>119</v>
      </c>
      <c r="C150" s="630">
        <v>70000</v>
      </c>
      <c r="D150" s="630">
        <v>67172.2</v>
      </c>
      <c r="E150" s="630">
        <f t="shared" si="42"/>
        <v>95.960285714285703</v>
      </c>
      <c r="F150" s="33">
        <v>100000</v>
      </c>
      <c r="G150" s="33">
        <v>84931.27</v>
      </c>
      <c r="H150" s="630">
        <f t="shared" si="43"/>
        <v>84.931269999999998</v>
      </c>
      <c r="I150" s="33">
        <v>200000</v>
      </c>
      <c r="J150" s="33">
        <v>176807.95</v>
      </c>
      <c r="K150" s="630">
        <f t="shared" si="44"/>
        <v>88.403975000000003</v>
      </c>
      <c r="L150" s="33">
        <v>250000</v>
      </c>
      <c r="M150" s="33">
        <v>204247.91</v>
      </c>
      <c r="N150" s="33">
        <v>80000</v>
      </c>
      <c r="O150" s="630">
        <v>250000</v>
      </c>
      <c r="P150" s="1776"/>
      <c r="Q150" s="1325"/>
      <c r="R150" s="1325"/>
      <c r="S150" s="1616"/>
      <c r="W150" s="447"/>
      <c r="X150" s="447"/>
    </row>
    <row r="151" spans="1:24" s="7" customFormat="1" ht="28.5">
      <c r="A151" s="25">
        <v>1404</v>
      </c>
      <c r="B151" s="53" t="s">
        <v>120</v>
      </c>
      <c r="C151" s="630">
        <v>1100000</v>
      </c>
      <c r="D151" s="630">
        <v>995640</v>
      </c>
      <c r="E151" s="630">
        <f t="shared" si="42"/>
        <v>90.512727272727275</v>
      </c>
      <c r="F151" s="33">
        <v>1303000</v>
      </c>
      <c r="G151" s="33">
        <v>1008240</v>
      </c>
      <c r="H151" s="630">
        <f t="shared" si="43"/>
        <v>77.378357636224095</v>
      </c>
      <c r="I151" s="33">
        <v>1600000</v>
      </c>
      <c r="J151" s="33">
        <v>1008000</v>
      </c>
      <c r="K151" s="630">
        <f t="shared" si="44"/>
        <v>63</v>
      </c>
      <c r="L151" s="33">
        <v>1200000</v>
      </c>
      <c r="M151" s="33">
        <v>1035000</v>
      </c>
      <c r="N151" s="33">
        <v>350000</v>
      </c>
      <c r="O151" s="630">
        <v>1200000</v>
      </c>
      <c r="P151" s="1776"/>
      <c r="Q151" s="1258"/>
      <c r="R151" s="1258"/>
      <c r="S151" s="1616"/>
      <c r="W151" s="448"/>
      <c r="X151" s="449"/>
    </row>
    <row r="152" spans="1:24" s="7" customFormat="1" ht="18" customHeight="1">
      <c r="A152" s="25">
        <v>1405</v>
      </c>
      <c r="B152" s="53" t="s">
        <v>205</v>
      </c>
      <c r="C152" s="630"/>
      <c r="D152" s="630"/>
      <c r="E152" s="630"/>
      <c r="F152" s="33"/>
      <c r="G152" s="33"/>
      <c r="H152" s="630"/>
      <c r="I152" s="33"/>
      <c r="J152" s="33"/>
      <c r="K152" s="630"/>
      <c r="L152" s="33">
        <v>384000</v>
      </c>
      <c r="M152" s="33">
        <v>580240</v>
      </c>
      <c r="N152" s="33">
        <v>300000</v>
      </c>
      <c r="O152" s="630">
        <v>700000</v>
      </c>
      <c r="P152" s="1776"/>
      <c r="Q152" s="1325"/>
      <c r="R152" s="1325"/>
      <c r="S152" s="1616"/>
      <c r="W152" s="448"/>
      <c r="X152" s="449"/>
    </row>
    <row r="153" spans="1:24" s="7" customFormat="1" ht="18" customHeight="1">
      <c r="A153" s="25">
        <v>1409</v>
      </c>
      <c r="B153" s="26" t="s">
        <v>17</v>
      </c>
      <c r="C153" s="630">
        <v>613440</v>
      </c>
      <c r="D153" s="630">
        <v>429404</v>
      </c>
      <c r="E153" s="630">
        <f t="shared" si="42"/>
        <v>69.999347939488786</v>
      </c>
      <c r="F153" s="33">
        <v>700000</v>
      </c>
      <c r="G153" s="33">
        <v>582213.99</v>
      </c>
      <c r="H153" s="630">
        <f t="shared" si="43"/>
        <v>83.173427142857136</v>
      </c>
      <c r="I153" s="33">
        <v>700000</v>
      </c>
      <c r="J153" s="33">
        <v>462580.95</v>
      </c>
      <c r="K153" s="630">
        <f t="shared" si="44"/>
        <v>66.08299285714287</v>
      </c>
      <c r="L153" s="33"/>
      <c r="M153" s="33"/>
      <c r="N153" s="1077"/>
      <c r="O153" s="1077"/>
      <c r="P153" s="1776"/>
      <c r="Q153" s="1258"/>
      <c r="R153" s="1258"/>
      <c r="S153" s="1616"/>
      <c r="W153" s="447"/>
      <c r="X153" s="447"/>
    </row>
    <row r="154" spans="1:24" s="7" customFormat="1" ht="27.75" customHeight="1">
      <c r="A154" s="25" t="s">
        <v>391</v>
      </c>
      <c r="B154" s="337" t="s">
        <v>211</v>
      </c>
      <c r="C154" s="630"/>
      <c r="D154" s="630"/>
      <c r="E154" s="630"/>
      <c r="F154" s="33"/>
      <c r="G154" s="33"/>
      <c r="H154" s="630"/>
      <c r="I154" s="33"/>
      <c r="J154" s="33"/>
      <c r="K154" s="630"/>
      <c r="L154" s="33"/>
      <c r="M154" s="33"/>
      <c r="N154" s="33">
        <v>90000</v>
      </c>
      <c r="O154" s="630">
        <v>120000</v>
      </c>
      <c r="P154" s="1776"/>
      <c r="Q154" s="1258"/>
      <c r="R154" s="1258"/>
      <c r="S154" s="1616"/>
      <c r="W154" s="447"/>
      <c r="X154" s="447"/>
    </row>
    <row r="155" spans="1:24" s="7" customFormat="1" ht="18" customHeight="1">
      <c r="A155" s="25" t="s">
        <v>392</v>
      </c>
      <c r="B155" s="26" t="s">
        <v>212</v>
      </c>
      <c r="C155" s="630"/>
      <c r="D155" s="630"/>
      <c r="E155" s="630"/>
      <c r="F155" s="33"/>
      <c r="G155" s="33"/>
      <c r="H155" s="630"/>
      <c r="I155" s="33"/>
      <c r="J155" s="33"/>
      <c r="K155" s="630"/>
      <c r="L155" s="33"/>
      <c r="M155" s="33"/>
      <c r="N155" s="33">
        <v>5000</v>
      </c>
      <c r="O155" s="630">
        <v>15000</v>
      </c>
      <c r="P155" s="1776"/>
      <c r="Q155" s="1258"/>
      <c r="R155" s="1258"/>
      <c r="S155" s="1616"/>
      <c r="W155" s="447"/>
      <c r="X155" s="447"/>
    </row>
    <row r="156" spans="1:24" s="7" customFormat="1" ht="18" customHeight="1">
      <c r="A156" s="25" t="s">
        <v>393</v>
      </c>
      <c r="B156" s="26" t="s">
        <v>207</v>
      </c>
      <c r="C156" s="630"/>
      <c r="D156" s="630"/>
      <c r="E156" s="630"/>
      <c r="F156" s="33"/>
      <c r="G156" s="33"/>
      <c r="H156" s="630"/>
      <c r="I156" s="33"/>
      <c r="J156" s="33"/>
      <c r="K156" s="630"/>
      <c r="L156" s="33">
        <v>216000</v>
      </c>
      <c r="M156" s="33">
        <v>109778.54</v>
      </c>
      <c r="N156" s="33">
        <v>62500</v>
      </c>
      <c r="O156" s="630">
        <v>100000</v>
      </c>
      <c r="P156" s="1776"/>
      <c r="Q156" s="1325"/>
      <c r="R156" s="1325"/>
      <c r="S156" s="1616"/>
      <c r="W156" s="447"/>
      <c r="X156" s="447"/>
    </row>
    <row r="157" spans="1:24" s="7" customFormat="1" ht="33" customHeight="1">
      <c r="A157" s="25">
        <v>1506</v>
      </c>
      <c r="B157" s="53" t="s">
        <v>129</v>
      </c>
      <c r="C157" s="630"/>
      <c r="D157" s="630"/>
      <c r="E157" s="630"/>
      <c r="F157" s="33"/>
      <c r="G157" s="33"/>
      <c r="H157" s="630"/>
      <c r="I157" s="33"/>
      <c r="J157" s="33"/>
      <c r="K157" s="630"/>
      <c r="L157" s="33"/>
      <c r="M157" s="33"/>
      <c r="N157" s="33">
        <v>42500</v>
      </c>
      <c r="O157" s="630">
        <v>75000</v>
      </c>
      <c r="P157" s="1776"/>
      <c r="Q157" s="1325"/>
      <c r="R157" s="1325"/>
      <c r="S157" s="1616"/>
      <c r="W157" s="447"/>
      <c r="X157" s="447"/>
    </row>
    <row r="158" spans="1:24" s="7" customFormat="1" ht="18" customHeight="1">
      <c r="A158" s="25">
        <v>1701</v>
      </c>
      <c r="B158" s="26" t="s">
        <v>126</v>
      </c>
      <c r="C158" s="630">
        <v>86560</v>
      </c>
      <c r="D158" s="630">
        <v>86560</v>
      </c>
      <c r="E158" s="630">
        <f>D158/C158*100</f>
        <v>100</v>
      </c>
      <c r="F158" s="33"/>
      <c r="G158" s="33"/>
      <c r="H158" s="630"/>
      <c r="I158" s="33">
        <v>10000</v>
      </c>
      <c r="J158" s="33">
        <v>0</v>
      </c>
      <c r="K158" s="630">
        <f t="shared" si="44"/>
        <v>0</v>
      </c>
      <c r="L158" s="33">
        <v>1000</v>
      </c>
      <c r="M158" s="33">
        <v>0</v>
      </c>
      <c r="N158" s="33">
        <v>1000</v>
      </c>
      <c r="O158" s="630">
        <v>100000</v>
      </c>
      <c r="P158" s="1776"/>
      <c r="Q158" s="1258"/>
      <c r="R158" s="1258"/>
      <c r="S158" s="1616"/>
      <c r="W158" s="448"/>
      <c r="X158" s="449"/>
    </row>
    <row r="159" spans="1:24" s="7" customFormat="1" ht="18" customHeight="1">
      <c r="A159" s="25">
        <v>1702</v>
      </c>
      <c r="B159" s="26" t="s">
        <v>135</v>
      </c>
      <c r="C159" s="630">
        <v>75000</v>
      </c>
      <c r="D159" s="630">
        <v>74991.17</v>
      </c>
      <c r="E159" s="630">
        <f t="shared" si="42"/>
        <v>99.988226666666662</v>
      </c>
      <c r="F159" s="33">
        <v>100000</v>
      </c>
      <c r="G159" s="33">
        <v>99755</v>
      </c>
      <c r="H159" s="630">
        <f t="shared" si="43"/>
        <v>99.75500000000001</v>
      </c>
      <c r="I159" s="33">
        <v>300000</v>
      </c>
      <c r="J159" s="33">
        <v>69029.38</v>
      </c>
      <c r="K159" s="630">
        <f t="shared" si="44"/>
        <v>23.009793333333334</v>
      </c>
      <c r="L159" s="33">
        <v>1400000</v>
      </c>
      <c r="M159" s="33">
        <v>27390</v>
      </c>
      <c r="N159" s="1077"/>
      <c r="O159" s="1077"/>
      <c r="P159" s="1776"/>
      <c r="Q159" s="1325"/>
      <c r="R159" s="1325"/>
      <c r="S159" s="1616"/>
      <c r="W159" s="447"/>
      <c r="X159" s="447"/>
    </row>
    <row r="160" spans="1:24" s="57" customFormat="1" ht="25.5" customHeight="1">
      <c r="A160" s="1742" t="s">
        <v>141</v>
      </c>
      <c r="B160" s="1743"/>
      <c r="C160" s="343">
        <f>SUM(C139:C159)</f>
        <v>4480000</v>
      </c>
      <c r="D160" s="343">
        <f>SUM(D139:D159)</f>
        <v>3224195.13</v>
      </c>
      <c r="E160" s="343">
        <f t="shared" si="42"/>
        <v>71.96864129464285</v>
      </c>
      <c r="F160" s="343">
        <f>SUM(F139:F159)</f>
        <v>5183000</v>
      </c>
      <c r="G160" s="343">
        <f>SUM(G139:G159)</f>
        <v>3973261.9299999997</v>
      </c>
      <c r="H160" s="343">
        <f t="shared" si="43"/>
        <v>76.659500868223034</v>
      </c>
      <c r="I160" s="343">
        <f>SUM(I139:I159)</f>
        <v>6710000</v>
      </c>
      <c r="J160" s="343">
        <f>SUM(J139:J159)</f>
        <v>4494654.24</v>
      </c>
      <c r="K160" s="343">
        <f t="shared" si="44"/>
        <v>66.984414903129661</v>
      </c>
      <c r="L160" s="343">
        <f>SUM(L139:L159)</f>
        <v>7151000</v>
      </c>
      <c r="M160" s="343">
        <f>SUM(M139:M159)</f>
        <v>5479663.5699999994</v>
      </c>
      <c r="N160" s="189">
        <f t="shared" ref="N160" si="49">SUM(N139:N159)</f>
        <v>2400000</v>
      </c>
      <c r="O160" s="343">
        <f t="shared" ref="O160" si="50">SUM(O139:O159)</f>
        <v>6185000</v>
      </c>
      <c r="P160" s="1776"/>
      <c r="Q160" s="1321"/>
      <c r="R160" s="1321"/>
      <c r="S160" s="1616"/>
      <c r="W160" s="641"/>
      <c r="X160" s="639"/>
    </row>
    <row r="161" spans="1:24" s="57" customFormat="1" ht="25.5" customHeight="1" thickBot="1">
      <c r="A161" s="1587" t="s">
        <v>2</v>
      </c>
      <c r="B161" s="1660"/>
      <c r="C161" s="190">
        <f>C160+C138</f>
        <v>18662000</v>
      </c>
      <c r="D161" s="190">
        <f>D160+D138</f>
        <v>17366559.800000001</v>
      </c>
      <c r="E161" s="190">
        <f t="shared" si="42"/>
        <v>93.058406387311123</v>
      </c>
      <c r="F161" s="190">
        <f>F160+F138</f>
        <v>21230480</v>
      </c>
      <c r="G161" s="190">
        <f>G160+G138</f>
        <v>19869362.25</v>
      </c>
      <c r="H161" s="190">
        <f t="shared" si="43"/>
        <v>93.588850793764436</v>
      </c>
      <c r="I161" s="190">
        <f>I160+I138</f>
        <v>23308000</v>
      </c>
      <c r="J161" s="190">
        <f>J160+J138</f>
        <v>20413317.670000002</v>
      </c>
      <c r="K161" s="190">
        <f t="shared" si="44"/>
        <v>87.580734812081701</v>
      </c>
      <c r="L161" s="190">
        <f>L160+L138</f>
        <v>24451000</v>
      </c>
      <c r="M161" s="190">
        <f>M160+M138</f>
        <v>24412755.620000001</v>
      </c>
      <c r="N161" s="65">
        <f t="shared" ref="N161" si="51">N160+N138</f>
        <v>8800000</v>
      </c>
      <c r="O161" s="190">
        <f t="shared" ref="O161" si="52">O160+O138</f>
        <v>24815000</v>
      </c>
      <c r="P161" s="1776"/>
      <c r="Q161" s="1323"/>
      <c r="R161" s="1323"/>
      <c r="S161" s="1616"/>
      <c r="W161" s="640"/>
      <c r="X161" s="640"/>
    </row>
    <row r="162" spans="1:24" s="166" customFormat="1" ht="18.75" thickTop="1">
      <c r="A162" s="16"/>
      <c r="B162" s="16"/>
      <c r="C162" s="176"/>
      <c r="D162" s="176"/>
      <c r="E162" s="176"/>
      <c r="F162" s="177"/>
      <c r="G162" s="128"/>
      <c r="H162" s="128"/>
      <c r="M162" s="102"/>
      <c r="N162" s="121"/>
      <c r="O162" s="121"/>
      <c r="P162" s="298"/>
      <c r="Q162" s="120"/>
      <c r="R162" s="120"/>
      <c r="S162" s="1423"/>
      <c r="T162" s="9"/>
      <c r="W162" s="298"/>
      <c r="X162" s="299"/>
    </row>
    <row r="163" spans="1:24" s="166" customFormat="1" ht="15.75" customHeight="1">
      <c r="A163" s="13"/>
      <c r="B163" s="16" t="s">
        <v>190</v>
      </c>
      <c r="C163" s="16"/>
      <c r="D163" s="16"/>
      <c r="E163" s="136"/>
      <c r="F163" s="136" t="s">
        <v>193</v>
      </c>
      <c r="G163" s="136"/>
      <c r="H163" s="136"/>
      <c r="I163" s="16"/>
      <c r="J163" s="16"/>
      <c r="K163" s="16"/>
      <c r="L163" s="16"/>
      <c r="M163" s="20"/>
      <c r="N163" s="41"/>
      <c r="O163" s="41"/>
      <c r="P163" s="20"/>
      <c r="Q163" s="330"/>
      <c r="R163" s="1292"/>
      <c r="S163" s="1423"/>
      <c r="T163" s="9"/>
      <c r="W163" s="20"/>
      <c r="X163" s="20"/>
    </row>
    <row r="164" spans="1:24" s="166" customFormat="1" ht="15.75" customHeight="1">
      <c r="A164" s="3"/>
      <c r="B164" s="165" t="s">
        <v>191</v>
      </c>
      <c r="C164" s="103"/>
      <c r="D164" s="103"/>
      <c r="E164" s="181"/>
      <c r="F164" s="181"/>
      <c r="G164" s="181" t="s">
        <v>192</v>
      </c>
      <c r="H164" s="181"/>
      <c r="I164" s="134"/>
      <c r="J164" s="134"/>
      <c r="K164" s="134"/>
      <c r="L164" s="134"/>
      <c r="M164" s="148"/>
      <c r="N164" s="90"/>
      <c r="O164" s="90"/>
      <c r="P164" s="298"/>
      <c r="Q164" s="120"/>
      <c r="R164" s="120"/>
      <c r="S164" s="9"/>
      <c r="T164" s="9"/>
      <c r="W164" s="298"/>
      <c r="X164" s="299"/>
    </row>
    <row r="165" spans="1:24" s="166" customFormat="1" ht="15.75">
      <c r="A165" s="165"/>
      <c r="B165" s="165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21"/>
      <c r="O165" s="121"/>
      <c r="P165" s="20"/>
      <c r="Q165" s="330"/>
      <c r="R165" s="330"/>
      <c r="W165" s="20"/>
      <c r="X165" s="20"/>
    </row>
    <row r="166" spans="1:24" s="166" customFormat="1" ht="15.75">
      <c r="A166" s="165"/>
      <c r="B166" s="165" t="s">
        <v>160</v>
      </c>
      <c r="D166" s="147"/>
      <c r="E166" s="147" t="s">
        <v>161</v>
      </c>
      <c r="F166" s="147"/>
      <c r="G166" s="147"/>
      <c r="H166" s="147"/>
      <c r="I166" s="147"/>
      <c r="J166" s="147"/>
      <c r="K166" s="147"/>
      <c r="L166" s="168" t="s">
        <v>188</v>
      </c>
      <c r="M166" s="103"/>
      <c r="N166" s="121"/>
      <c r="O166" s="121"/>
      <c r="P166" s="298"/>
      <c r="Q166" s="120"/>
      <c r="R166" s="120"/>
      <c r="W166" s="298"/>
      <c r="X166" s="299"/>
    </row>
    <row r="167" spans="1:24" s="7" customFormat="1" ht="15.75">
      <c r="A167" s="9"/>
      <c r="B167" s="63"/>
      <c r="F167" s="102"/>
      <c r="G167" s="103"/>
      <c r="H167" s="103"/>
      <c r="I167" s="102"/>
      <c r="J167" s="102"/>
      <c r="K167" s="102"/>
      <c r="M167" s="20"/>
      <c r="N167" s="119"/>
      <c r="O167" s="119"/>
      <c r="P167" s="20"/>
      <c r="Q167" s="330"/>
      <c r="R167" s="330"/>
      <c r="W167" s="20"/>
      <c r="X167" s="20"/>
    </row>
    <row r="168" spans="1:24" s="7" customFormat="1" ht="13.5" customHeight="1" thickBot="1">
      <c r="A168" s="9"/>
      <c r="B168" s="63"/>
      <c r="P168" s="20"/>
      <c r="Q168" s="122"/>
      <c r="R168" s="152"/>
    </row>
    <row r="169" spans="1:24" s="7" customFormat="1" ht="15.75" thickBot="1">
      <c r="A169" s="10"/>
      <c r="B169" s="10"/>
      <c r="C169" s="342"/>
      <c r="D169" s="342"/>
      <c r="E169" s="342"/>
      <c r="G169" s="142"/>
      <c r="H169" s="142"/>
      <c r="L169" s="142"/>
      <c r="N169" s="1194"/>
      <c r="O169" s="1194"/>
      <c r="P169" s="341"/>
      <c r="Q169" s="1769" t="s">
        <v>158</v>
      </c>
      <c r="R169" s="1770"/>
    </row>
    <row r="170" spans="1:24" ht="10.5" customHeight="1">
      <c r="A170" s="7"/>
    </row>
    <row r="171" spans="1:24" s="7" customFormat="1" ht="5.25" customHeight="1">
      <c r="Q171" s="122"/>
      <c r="R171" s="152"/>
    </row>
    <row r="172" spans="1:24" s="7" customFormat="1" ht="16.5" customHeight="1">
      <c r="A172" s="1617" t="s">
        <v>445</v>
      </c>
      <c r="B172" s="1617"/>
      <c r="C172" s="1617"/>
      <c r="D172" s="1617"/>
      <c r="E172" s="1617"/>
      <c r="F172" s="1617"/>
      <c r="G172" s="1617"/>
      <c r="H172" s="1617"/>
      <c r="I172" s="1617"/>
      <c r="J172" s="1617"/>
      <c r="K172" s="1617"/>
      <c r="L172" s="1617"/>
      <c r="M172" s="1617"/>
      <c r="N172" s="1193"/>
      <c r="O172" s="1193"/>
      <c r="P172" s="113"/>
      <c r="Q172" s="122"/>
      <c r="R172" s="215"/>
    </row>
    <row r="173" spans="1:24" s="7" customFormat="1" ht="0.75" customHeight="1">
      <c r="A173" s="107"/>
      <c r="B173" s="107"/>
      <c r="Q173" s="122"/>
      <c r="R173" s="152"/>
    </row>
    <row r="174" spans="1:24" s="12" customFormat="1" ht="36" customHeight="1">
      <c r="A174" s="1707" t="s">
        <v>52</v>
      </c>
      <c r="B174" s="1707"/>
      <c r="C174" s="1707"/>
      <c r="D174" s="1707"/>
      <c r="E174" s="1707"/>
      <c r="F174" s="1707"/>
      <c r="G174" s="1707"/>
      <c r="H174" s="1707"/>
      <c r="I174" s="1707"/>
      <c r="J174" s="1707"/>
      <c r="K174" s="1707"/>
      <c r="L174" s="1707"/>
      <c r="M174" s="102"/>
      <c r="N174" s="103"/>
      <c r="O174" s="103"/>
      <c r="Q174" s="122"/>
      <c r="R174" s="1221"/>
    </row>
    <row r="175" spans="1:24" s="7" customFormat="1" ht="15.75" customHeight="1">
      <c r="A175" s="48" t="s">
        <v>53</v>
      </c>
      <c r="B175" s="57"/>
      <c r="C175" s="188"/>
      <c r="D175" s="188"/>
      <c r="E175" s="188"/>
      <c r="F175" s="20"/>
      <c r="G175" s="20"/>
      <c r="H175" s="20"/>
      <c r="I175" s="188"/>
      <c r="J175" s="188"/>
      <c r="K175" s="188"/>
      <c r="M175" s="20"/>
      <c r="N175" s="20"/>
      <c r="O175" s="20"/>
      <c r="P175" s="298"/>
      <c r="Q175" s="122"/>
      <c r="R175" s="152"/>
      <c r="W175" s="298"/>
      <c r="X175" s="299"/>
    </row>
    <row r="176" spans="1:24" s="7" customFormat="1" ht="15.75" customHeight="1">
      <c r="A176" s="48" t="s">
        <v>81</v>
      </c>
      <c r="B176" s="57"/>
      <c r="F176" s="102"/>
      <c r="G176" s="103"/>
      <c r="H176" s="103"/>
      <c r="M176" s="102"/>
      <c r="N176" s="103"/>
      <c r="O176" s="103"/>
      <c r="P176" s="298"/>
      <c r="Q176" s="122"/>
      <c r="R176" s="152"/>
      <c r="W176" s="20"/>
      <c r="X176" s="20"/>
    </row>
    <row r="177" spans="1:24" s="7" customFormat="1" ht="15" customHeight="1">
      <c r="A177" s="10"/>
      <c r="B177" s="10"/>
      <c r="F177" s="20"/>
      <c r="G177" s="20"/>
      <c r="H177" s="20"/>
      <c r="M177" s="20"/>
      <c r="N177" s="20"/>
      <c r="O177" s="20"/>
      <c r="P177" s="20"/>
      <c r="Q177" s="122"/>
      <c r="R177" s="152"/>
      <c r="W177" s="298"/>
      <c r="X177" s="299"/>
    </row>
    <row r="178" spans="1:24" ht="24" customHeight="1">
      <c r="A178" s="1637" t="s">
        <v>18</v>
      </c>
      <c r="B178" s="1664" t="s">
        <v>7</v>
      </c>
      <c r="C178" s="1772">
        <v>2021</v>
      </c>
      <c r="D178" s="1772"/>
      <c r="E178" s="1772"/>
      <c r="F178" s="1618">
        <v>2022</v>
      </c>
      <c r="G178" s="1618"/>
      <c r="H178" s="1618"/>
      <c r="I178" s="1462">
        <v>2023</v>
      </c>
      <c r="J178" s="1605"/>
      <c r="K178" s="1463"/>
      <c r="L178" s="1462">
        <v>2024</v>
      </c>
      <c r="M178" s="1463"/>
      <c r="N178" s="1478" t="s">
        <v>433</v>
      </c>
      <c r="O178" s="1478" t="s">
        <v>452</v>
      </c>
      <c r="P178" s="1451" t="s">
        <v>208</v>
      </c>
      <c r="Q178" s="1446" t="s">
        <v>451</v>
      </c>
      <c r="R178" s="1446" t="s">
        <v>450</v>
      </c>
      <c r="S178" s="1447" t="s">
        <v>434</v>
      </c>
      <c r="T178" s="76"/>
      <c r="W178" s="20"/>
      <c r="X178" s="20"/>
    </row>
    <row r="179" spans="1:24" ht="30" customHeight="1">
      <c r="A179" s="1702"/>
      <c r="B179" s="1459"/>
      <c r="C179" s="399" t="s">
        <v>180</v>
      </c>
      <c r="D179" s="538" t="s">
        <v>1</v>
      </c>
      <c r="E179" s="555" t="s">
        <v>138</v>
      </c>
      <c r="F179" s="399" t="s">
        <v>180</v>
      </c>
      <c r="G179" s="406" t="s">
        <v>1</v>
      </c>
      <c r="H179" s="460" t="s">
        <v>139</v>
      </c>
      <c r="I179" s="408" t="s">
        <v>0</v>
      </c>
      <c r="J179" s="473" t="s">
        <v>1</v>
      </c>
      <c r="K179" s="460" t="s">
        <v>139</v>
      </c>
      <c r="L179" s="679" t="s">
        <v>0</v>
      </c>
      <c r="M179" s="1192" t="s">
        <v>1</v>
      </c>
      <c r="N179" s="1459"/>
      <c r="O179" s="1459"/>
      <c r="P179" s="1655"/>
      <c r="Q179" s="1446"/>
      <c r="R179" s="1446"/>
      <c r="S179" s="1447"/>
      <c r="T179" s="76"/>
      <c r="W179" s="298"/>
      <c r="X179" s="299"/>
    </row>
    <row r="180" spans="1:24" s="527" customFormat="1" ht="18" customHeight="1">
      <c r="A180" s="24">
        <v>1001</v>
      </c>
      <c r="B180" s="28" t="s">
        <v>8</v>
      </c>
      <c r="C180" s="626">
        <v>32989000</v>
      </c>
      <c r="D180" s="626">
        <v>32667836.309999999</v>
      </c>
      <c r="E180" s="626">
        <f>D180/C180*100</f>
        <v>99.026452181030038</v>
      </c>
      <c r="F180" s="626">
        <v>34976440</v>
      </c>
      <c r="G180" s="619">
        <v>34332888.560000002</v>
      </c>
      <c r="H180" s="635">
        <f>G180/F180*100</f>
        <v>98.160043046119057</v>
      </c>
      <c r="I180" s="625">
        <v>35822000</v>
      </c>
      <c r="J180" s="625">
        <v>35546093.710000001</v>
      </c>
      <c r="K180" s="626">
        <f>J180/I180*100</f>
        <v>99.229785355368222</v>
      </c>
      <c r="L180" s="625">
        <v>38000000</v>
      </c>
      <c r="M180" s="625">
        <v>37331652.049999997</v>
      </c>
      <c r="N180" s="619">
        <v>12100000</v>
      </c>
      <c r="O180" s="626">
        <v>41391000</v>
      </c>
      <c r="P180" s="1775" t="s">
        <v>199</v>
      </c>
      <c r="Q180" s="1325"/>
      <c r="R180" s="1325"/>
      <c r="S180" s="1419"/>
      <c r="T180" s="1257"/>
      <c r="W180" s="447"/>
      <c r="X180" s="447"/>
    </row>
    <row r="181" spans="1:24" s="7" customFormat="1" ht="18" customHeight="1">
      <c r="A181" s="25">
        <v>1002</v>
      </c>
      <c r="B181" s="21" t="s">
        <v>9</v>
      </c>
      <c r="C181" s="152">
        <v>800000</v>
      </c>
      <c r="D181" s="152">
        <v>615493.32999999996</v>
      </c>
      <c r="E181" s="152">
        <f t="shared" ref="E181:E209" si="53">D181/C181*100</f>
        <v>76.936666250000002</v>
      </c>
      <c r="F181" s="955">
        <v>1000000</v>
      </c>
      <c r="G181" s="55">
        <v>997030.16</v>
      </c>
      <c r="H181" s="152">
        <f t="shared" ref="H181:H209" si="54">G181/F181*100</f>
        <v>99.703016000000005</v>
      </c>
      <c r="I181" s="55">
        <v>1200000</v>
      </c>
      <c r="J181" s="55">
        <v>1103853.55</v>
      </c>
      <c r="K181" s="152">
        <f t="shared" ref="K181:K209" si="55">J181/I181*100</f>
        <v>91.987795833333337</v>
      </c>
      <c r="L181" s="55">
        <v>1250000</v>
      </c>
      <c r="M181" s="55">
        <v>1344996.69</v>
      </c>
      <c r="N181" s="55">
        <v>300000</v>
      </c>
      <c r="O181" s="260">
        <v>1300000</v>
      </c>
      <c r="P181" s="1776"/>
      <c r="Q181" s="1258"/>
      <c r="R181" s="1258"/>
      <c r="S181" s="442"/>
      <c r="T181" s="50"/>
      <c r="W181" s="448"/>
      <c r="X181" s="449"/>
    </row>
    <row r="182" spans="1:24" s="7" customFormat="1" ht="18" customHeight="1">
      <c r="A182" s="34">
        <v>1003</v>
      </c>
      <c r="B182" s="36" t="s">
        <v>10</v>
      </c>
      <c r="C182" s="629">
        <v>11525000</v>
      </c>
      <c r="D182" s="629">
        <v>10793288</v>
      </c>
      <c r="E182" s="629">
        <f t="shared" si="53"/>
        <v>93.651088937093277</v>
      </c>
      <c r="F182" s="449">
        <v>15873000</v>
      </c>
      <c r="G182" s="628">
        <v>15867322</v>
      </c>
      <c r="H182" s="636">
        <f t="shared" si="54"/>
        <v>99.964228564228563</v>
      </c>
      <c r="I182" s="622">
        <v>17568000</v>
      </c>
      <c r="J182" s="622">
        <v>16085533.15</v>
      </c>
      <c r="K182" s="629">
        <f t="shared" si="55"/>
        <v>91.561550261839713</v>
      </c>
      <c r="L182" s="622">
        <v>16500000</v>
      </c>
      <c r="M182" s="622">
        <v>23676011.890000001</v>
      </c>
      <c r="N182" s="622">
        <v>11000000</v>
      </c>
      <c r="O182" s="629">
        <v>23190000</v>
      </c>
      <c r="P182" s="1776"/>
      <c r="Q182" s="1325"/>
      <c r="R182" s="1325"/>
      <c r="S182" s="1419"/>
      <c r="T182" s="50"/>
      <c r="W182" s="447"/>
      <c r="X182" s="447"/>
    </row>
    <row r="183" spans="1:24" s="57" customFormat="1" ht="25.5" customHeight="1" thickBot="1">
      <c r="A183" s="1754" t="s">
        <v>140</v>
      </c>
      <c r="B183" s="1755"/>
      <c r="C183" s="66">
        <f t="shared" ref="C183:M183" si="56">SUM(C180:C182)</f>
        <v>45314000</v>
      </c>
      <c r="D183" s="66">
        <f t="shared" si="56"/>
        <v>44076617.640000001</v>
      </c>
      <c r="E183" s="66">
        <f t="shared" si="53"/>
        <v>97.269315531623775</v>
      </c>
      <c r="F183" s="66">
        <f t="shared" ref="F183" si="57">SUM(F180:F182)</f>
        <v>51849440</v>
      </c>
      <c r="G183" s="66">
        <f t="shared" si="56"/>
        <v>51197240.719999999</v>
      </c>
      <c r="H183" s="308">
        <f t="shared" si="54"/>
        <v>98.742128593867164</v>
      </c>
      <c r="I183" s="44">
        <f t="shared" si="56"/>
        <v>54590000</v>
      </c>
      <c r="J183" s="44">
        <f>SUM(J180:J182)</f>
        <v>52735480.409999996</v>
      </c>
      <c r="K183" s="308">
        <f t="shared" si="55"/>
        <v>96.602821780545881</v>
      </c>
      <c r="L183" s="44">
        <f t="shared" si="56"/>
        <v>55750000</v>
      </c>
      <c r="M183" s="44">
        <f t="shared" si="56"/>
        <v>62352660.629999995</v>
      </c>
      <c r="N183" s="99">
        <f t="shared" ref="N183" si="58">SUM(N180:N182)</f>
        <v>23400000</v>
      </c>
      <c r="O183" s="308">
        <f t="shared" ref="O183" si="59">SUM(O180:O182)</f>
        <v>65881000</v>
      </c>
      <c r="P183" s="1776"/>
      <c r="Q183" s="1321"/>
      <c r="R183" s="1321"/>
      <c r="S183" s="1420"/>
      <c r="T183" s="1315"/>
      <c r="W183" s="641"/>
      <c r="X183" s="639"/>
    </row>
    <row r="184" spans="1:24" s="7" customFormat="1" ht="18" customHeight="1" thickTop="1">
      <c r="A184" s="35">
        <v>1101</v>
      </c>
      <c r="B184" s="37" t="s">
        <v>113</v>
      </c>
      <c r="C184" s="630">
        <v>3000000</v>
      </c>
      <c r="D184" s="630">
        <v>2566028.39</v>
      </c>
      <c r="E184" s="630">
        <f t="shared" si="53"/>
        <v>85.534279666666663</v>
      </c>
      <c r="F184" s="449">
        <v>5500000</v>
      </c>
      <c r="G184" s="630">
        <v>5451620.3499999996</v>
      </c>
      <c r="H184" s="630">
        <f t="shared" si="54"/>
        <v>99.120369999999994</v>
      </c>
      <c r="I184" s="33">
        <v>4000000</v>
      </c>
      <c r="J184" s="33">
        <v>5206134.5199999996</v>
      </c>
      <c r="K184" s="630">
        <f t="shared" si="55"/>
        <v>130.15336300000001</v>
      </c>
      <c r="L184" s="33">
        <v>5000000</v>
      </c>
      <c r="M184" s="33">
        <v>5585867.5899999999</v>
      </c>
      <c r="N184" s="33">
        <v>1800000</v>
      </c>
      <c r="O184" s="630">
        <v>5500000</v>
      </c>
      <c r="P184" s="1776"/>
      <c r="Q184" s="1325"/>
      <c r="R184" s="1325"/>
      <c r="S184" s="551"/>
      <c r="T184" s="50"/>
      <c r="W184" s="447"/>
      <c r="X184" s="447"/>
    </row>
    <row r="185" spans="1:24" s="7" customFormat="1" ht="18" customHeight="1">
      <c r="A185" s="25">
        <v>1201</v>
      </c>
      <c r="B185" s="53" t="s">
        <v>12</v>
      </c>
      <c r="C185" s="630">
        <v>500000</v>
      </c>
      <c r="D185" s="630">
        <v>399262</v>
      </c>
      <c r="E185" s="630">
        <f t="shared" si="53"/>
        <v>79.852400000000003</v>
      </c>
      <c r="F185" s="630">
        <v>700000</v>
      </c>
      <c r="G185" s="630">
        <v>698027</v>
      </c>
      <c r="H185" s="630">
        <f t="shared" si="54"/>
        <v>99.718142857142851</v>
      </c>
      <c r="I185" s="33">
        <v>1000000</v>
      </c>
      <c r="J185" s="33">
        <v>999590</v>
      </c>
      <c r="K185" s="630">
        <f t="shared" si="55"/>
        <v>99.959000000000003</v>
      </c>
      <c r="L185" s="33">
        <v>1100000</v>
      </c>
      <c r="M185" s="33">
        <v>999517.75</v>
      </c>
      <c r="N185" s="33">
        <v>400000</v>
      </c>
      <c r="O185" s="630">
        <v>1000000</v>
      </c>
      <c r="P185" s="1776"/>
      <c r="Q185" s="1258"/>
      <c r="R185" s="1258"/>
      <c r="S185" s="1367"/>
      <c r="W185" s="448"/>
      <c r="X185" s="449"/>
    </row>
    <row r="186" spans="1:24" s="7" customFormat="1" ht="18" customHeight="1">
      <c r="A186" s="25">
        <v>1202</v>
      </c>
      <c r="B186" s="26" t="s">
        <v>13</v>
      </c>
      <c r="C186" s="630">
        <v>1000000</v>
      </c>
      <c r="D186" s="630">
        <v>910245</v>
      </c>
      <c r="E186" s="630">
        <f t="shared" si="53"/>
        <v>91.024500000000003</v>
      </c>
      <c r="F186" s="449">
        <v>3150000</v>
      </c>
      <c r="G186" s="630">
        <v>2908740</v>
      </c>
      <c r="H186" s="630">
        <f t="shared" si="54"/>
        <v>92.340952380952373</v>
      </c>
      <c r="I186" s="33">
        <v>2000000</v>
      </c>
      <c r="J186" s="33">
        <v>3296637</v>
      </c>
      <c r="K186" s="630">
        <f t="shared" si="55"/>
        <v>164.83185</v>
      </c>
      <c r="L186" s="33"/>
      <c r="M186" s="33">
        <v>0</v>
      </c>
      <c r="N186" s="1077"/>
      <c r="O186" s="1077"/>
      <c r="P186" s="1776"/>
      <c r="Q186" s="1325"/>
      <c r="R186" s="1325"/>
      <c r="S186" s="551"/>
      <c r="W186" s="447"/>
      <c r="X186" s="447"/>
    </row>
    <row r="187" spans="1:24" s="7" customFormat="1" ht="18" customHeight="1">
      <c r="A187" s="25" t="s">
        <v>395</v>
      </c>
      <c r="B187" s="26" t="s">
        <v>202</v>
      </c>
      <c r="C187" s="630"/>
      <c r="D187" s="630"/>
      <c r="E187" s="630"/>
      <c r="F187" s="449"/>
      <c r="G187" s="630"/>
      <c r="H187" s="630"/>
      <c r="I187" s="33"/>
      <c r="J187" s="33"/>
      <c r="K187" s="630"/>
      <c r="L187" s="33">
        <v>3500000</v>
      </c>
      <c r="M187" s="279">
        <v>3496941</v>
      </c>
      <c r="N187" s="33">
        <v>1000000</v>
      </c>
      <c r="O187" s="630">
        <v>2000000</v>
      </c>
      <c r="P187" s="1776"/>
      <c r="Q187" s="1258"/>
      <c r="R187" s="1258"/>
      <c r="S187" s="1367"/>
      <c r="W187" s="447"/>
      <c r="X187" s="447"/>
    </row>
    <row r="188" spans="1:24" s="7" customFormat="1" ht="18" customHeight="1">
      <c r="A188" s="25" t="s">
        <v>396</v>
      </c>
      <c r="B188" s="26" t="s">
        <v>201</v>
      </c>
      <c r="C188" s="630"/>
      <c r="D188" s="630"/>
      <c r="E188" s="630"/>
      <c r="F188" s="449"/>
      <c r="G188" s="630"/>
      <c r="H188" s="630"/>
      <c r="I188" s="33"/>
      <c r="J188" s="33"/>
      <c r="K188" s="630"/>
      <c r="L188" s="33"/>
      <c r="M188" s="279">
        <v>0</v>
      </c>
      <c r="N188" s="33">
        <v>500000</v>
      </c>
      <c r="O188" s="630">
        <v>2300000</v>
      </c>
      <c r="P188" s="1776"/>
      <c r="Q188" s="1258"/>
      <c r="R188" s="1258"/>
      <c r="S188" s="1367"/>
      <c r="W188" s="447"/>
      <c r="X188" s="447"/>
    </row>
    <row r="189" spans="1:24" s="7" customFormat="1" ht="18" customHeight="1">
      <c r="A189" s="25">
        <v>1204</v>
      </c>
      <c r="B189" s="26" t="s">
        <v>127</v>
      </c>
      <c r="C189" s="630"/>
      <c r="D189" s="630"/>
      <c r="E189" s="630"/>
      <c r="F189" s="630">
        <v>500000</v>
      </c>
      <c r="G189" s="630"/>
      <c r="H189" s="630"/>
      <c r="I189" s="33">
        <v>500000</v>
      </c>
      <c r="J189" s="33">
        <v>476739.5</v>
      </c>
      <c r="K189" s="630">
        <f t="shared" si="55"/>
        <v>95.347899999999996</v>
      </c>
      <c r="L189" s="33">
        <v>500000</v>
      </c>
      <c r="M189" s="279">
        <v>500000</v>
      </c>
      <c r="N189" s="33">
        <v>100000</v>
      </c>
      <c r="O189" s="630">
        <v>600000</v>
      </c>
      <c r="P189" s="1776"/>
      <c r="Q189" s="1325"/>
      <c r="R189" s="1325"/>
      <c r="S189" s="551"/>
      <c r="W189" s="448"/>
      <c r="X189" s="449"/>
    </row>
    <row r="190" spans="1:24" s="7" customFormat="1" ht="18" customHeight="1">
      <c r="A190" s="25">
        <v>1205</v>
      </c>
      <c r="B190" s="26" t="s">
        <v>125</v>
      </c>
      <c r="C190" s="630">
        <v>1000000</v>
      </c>
      <c r="D190" s="630">
        <v>833619.1</v>
      </c>
      <c r="E190" s="630">
        <f t="shared" si="53"/>
        <v>83.361909999999995</v>
      </c>
      <c r="F190" s="630">
        <v>10000000</v>
      </c>
      <c r="G190" s="630">
        <v>6599399.25</v>
      </c>
      <c r="H190" s="630">
        <f t="shared" si="54"/>
        <v>65.993992500000004</v>
      </c>
      <c r="I190" s="279">
        <v>15000000</v>
      </c>
      <c r="J190" s="279">
        <v>9536726.1799999997</v>
      </c>
      <c r="K190" s="630">
        <f t="shared" si="55"/>
        <v>63.578174533333332</v>
      </c>
      <c r="L190" s="279">
        <v>15000000</v>
      </c>
      <c r="M190" s="279">
        <v>10620570.199999999</v>
      </c>
      <c r="N190" s="279">
        <v>6000000</v>
      </c>
      <c r="O190" s="634">
        <v>11000000</v>
      </c>
      <c r="P190" s="1776"/>
      <c r="Q190" s="1258"/>
      <c r="R190" s="1258"/>
      <c r="S190" s="1367"/>
      <c r="W190" s="447"/>
      <c r="X190" s="447"/>
    </row>
    <row r="191" spans="1:24" s="7" customFormat="1" ht="18" customHeight="1">
      <c r="A191" s="25">
        <v>1301</v>
      </c>
      <c r="B191" s="26" t="s">
        <v>14</v>
      </c>
      <c r="C191" s="630">
        <v>500000</v>
      </c>
      <c r="D191" s="630">
        <v>493410.96</v>
      </c>
      <c r="E191" s="630">
        <f t="shared" si="53"/>
        <v>98.682192000000001</v>
      </c>
      <c r="F191" s="630">
        <v>700000</v>
      </c>
      <c r="G191" s="630">
        <v>675086</v>
      </c>
      <c r="H191" s="630">
        <f t="shared" si="54"/>
        <v>96.440857142857141</v>
      </c>
      <c r="I191" s="279">
        <v>800000</v>
      </c>
      <c r="J191" s="279">
        <v>799625</v>
      </c>
      <c r="K191" s="630">
        <f t="shared" si="55"/>
        <v>99.953125</v>
      </c>
      <c r="L191" s="33">
        <v>800000</v>
      </c>
      <c r="M191" s="279">
        <v>1037034</v>
      </c>
      <c r="N191" s="33">
        <v>500000</v>
      </c>
      <c r="O191" s="630">
        <v>900000</v>
      </c>
      <c r="P191" s="1776"/>
      <c r="Q191" s="1325"/>
      <c r="R191" s="1325"/>
      <c r="S191" s="551"/>
      <c r="W191" s="448"/>
      <c r="X191" s="449"/>
    </row>
    <row r="192" spans="1:24" s="7" customFormat="1" ht="18" customHeight="1">
      <c r="A192" s="25">
        <v>1302</v>
      </c>
      <c r="B192" s="26" t="s">
        <v>124</v>
      </c>
      <c r="C192" s="630">
        <v>100000</v>
      </c>
      <c r="D192" s="630">
        <v>43948.160000000003</v>
      </c>
      <c r="E192" s="630">
        <f t="shared" si="53"/>
        <v>43.948160000000001</v>
      </c>
      <c r="F192" s="630">
        <v>200000</v>
      </c>
      <c r="G192" s="630">
        <v>121267.51</v>
      </c>
      <c r="H192" s="630">
        <f t="shared" si="54"/>
        <v>60.633755000000001</v>
      </c>
      <c r="I192" s="279">
        <v>500000</v>
      </c>
      <c r="J192" s="279">
        <v>499893.3</v>
      </c>
      <c r="K192" s="630">
        <f t="shared" si="55"/>
        <v>99.978659999999991</v>
      </c>
      <c r="L192" s="33">
        <v>500000</v>
      </c>
      <c r="M192" s="279">
        <v>54645.14</v>
      </c>
      <c r="N192" s="33">
        <v>200000</v>
      </c>
      <c r="O192" s="630">
        <v>300000</v>
      </c>
      <c r="P192" s="1776"/>
      <c r="Q192" s="1258"/>
      <c r="R192" s="1258"/>
      <c r="S192" s="1367"/>
      <c r="W192" s="447"/>
      <c r="X192" s="447"/>
    </row>
    <row r="193" spans="1:24" s="7" customFormat="1" ht="18" customHeight="1">
      <c r="A193" s="25">
        <v>1303</v>
      </c>
      <c r="B193" s="26" t="s">
        <v>110</v>
      </c>
      <c r="C193" s="630">
        <v>600000</v>
      </c>
      <c r="D193" s="630">
        <v>458192.95</v>
      </c>
      <c r="E193" s="630">
        <f t="shared" si="53"/>
        <v>76.365491666666671</v>
      </c>
      <c r="F193" s="449">
        <v>50000</v>
      </c>
      <c r="G193" s="630">
        <v>49700</v>
      </c>
      <c r="H193" s="630">
        <f t="shared" si="54"/>
        <v>99.4</v>
      </c>
      <c r="I193" s="634">
        <v>1000000</v>
      </c>
      <c r="J193" s="634">
        <v>286407</v>
      </c>
      <c r="K193" s="630">
        <f t="shared" si="55"/>
        <v>28.640700000000002</v>
      </c>
      <c r="L193" s="630">
        <v>500000</v>
      </c>
      <c r="M193" s="634">
        <v>80890</v>
      </c>
      <c r="N193" s="33">
        <v>100000</v>
      </c>
      <c r="O193" s="630">
        <v>300000</v>
      </c>
      <c r="P193" s="1776"/>
      <c r="Q193" s="1325"/>
      <c r="R193" s="1325"/>
      <c r="S193" s="551"/>
      <c r="W193" s="448"/>
      <c r="X193" s="449"/>
    </row>
    <row r="194" spans="1:24" s="7" customFormat="1" ht="18" customHeight="1">
      <c r="A194" s="25">
        <v>1401</v>
      </c>
      <c r="B194" s="21" t="s">
        <v>128</v>
      </c>
      <c r="C194" s="630">
        <v>1000</v>
      </c>
      <c r="D194" s="630">
        <v>1000</v>
      </c>
      <c r="E194" s="630">
        <f t="shared" si="53"/>
        <v>100</v>
      </c>
      <c r="F194" s="630">
        <v>5000</v>
      </c>
      <c r="G194" s="630"/>
      <c r="H194" s="630">
        <f t="shared" si="54"/>
        <v>0</v>
      </c>
      <c r="I194" s="279">
        <v>1000</v>
      </c>
      <c r="J194" s="279"/>
      <c r="K194" s="630">
        <f t="shared" si="55"/>
        <v>0</v>
      </c>
      <c r="L194" s="33">
        <v>1000</v>
      </c>
      <c r="M194" s="279">
        <v>400</v>
      </c>
      <c r="N194" s="33">
        <v>0</v>
      </c>
      <c r="O194" s="630">
        <v>1000</v>
      </c>
      <c r="P194" s="1776"/>
      <c r="Q194" s="1258"/>
      <c r="R194" s="1258"/>
      <c r="S194" s="1367"/>
      <c r="W194" s="447"/>
      <c r="X194" s="447"/>
    </row>
    <row r="195" spans="1:24" s="7" customFormat="1" ht="18" customHeight="1">
      <c r="A195" s="25">
        <v>1402</v>
      </c>
      <c r="B195" s="26" t="s">
        <v>118</v>
      </c>
      <c r="C195" s="630">
        <v>200000</v>
      </c>
      <c r="D195" s="630">
        <v>143892.89000000001</v>
      </c>
      <c r="E195" s="630">
        <f t="shared" si="53"/>
        <v>71.946444999999997</v>
      </c>
      <c r="F195" s="630">
        <v>300000</v>
      </c>
      <c r="G195" s="630">
        <v>296988.45</v>
      </c>
      <c r="H195" s="630">
        <f t="shared" si="54"/>
        <v>98.99615</v>
      </c>
      <c r="I195" s="279">
        <v>600000</v>
      </c>
      <c r="J195" s="279">
        <v>179860.74</v>
      </c>
      <c r="K195" s="630">
        <f t="shared" si="55"/>
        <v>29.976789999999998</v>
      </c>
      <c r="L195" s="33">
        <v>300000</v>
      </c>
      <c r="M195" s="279">
        <v>62821.47</v>
      </c>
      <c r="N195" s="33">
        <v>150000</v>
      </c>
      <c r="O195" s="630">
        <v>250000</v>
      </c>
      <c r="P195" s="1776"/>
      <c r="Q195" s="1325"/>
      <c r="R195" s="1325"/>
      <c r="S195" s="551"/>
      <c r="W195" s="448"/>
      <c r="X195" s="449"/>
    </row>
    <row r="196" spans="1:24" s="7" customFormat="1" ht="18" customHeight="1">
      <c r="A196" s="25">
        <v>1403</v>
      </c>
      <c r="B196" s="26" t="s">
        <v>119</v>
      </c>
      <c r="C196" s="630">
        <v>300000</v>
      </c>
      <c r="D196" s="630">
        <v>124544.79</v>
      </c>
      <c r="E196" s="630">
        <f t="shared" si="53"/>
        <v>41.51493</v>
      </c>
      <c r="F196" s="630">
        <v>500000</v>
      </c>
      <c r="G196" s="630">
        <v>269903.32</v>
      </c>
      <c r="H196" s="630">
        <f t="shared" si="54"/>
        <v>53.980663999999997</v>
      </c>
      <c r="I196" s="279">
        <v>500000</v>
      </c>
      <c r="J196" s="279">
        <v>495289.15</v>
      </c>
      <c r="K196" s="630">
        <f t="shared" si="55"/>
        <v>99.057829999999996</v>
      </c>
      <c r="L196" s="33">
        <v>400000</v>
      </c>
      <c r="M196" s="279">
        <v>398008.66</v>
      </c>
      <c r="N196" s="279">
        <v>300000</v>
      </c>
      <c r="O196" s="634">
        <v>550000</v>
      </c>
      <c r="P196" s="1776"/>
      <c r="Q196" s="1258"/>
      <c r="R196" s="1258"/>
      <c r="S196" s="1367"/>
      <c r="W196" s="447"/>
      <c r="X196" s="447"/>
    </row>
    <row r="197" spans="1:24" s="7" customFormat="1" ht="28.5">
      <c r="A197" s="25">
        <v>1404</v>
      </c>
      <c r="B197" s="53" t="s">
        <v>120</v>
      </c>
      <c r="C197" s="630">
        <v>1000</v>
      </c>
      <c r="D197" s="630">
        <v>1000</v>
      </c>
      <c r="E197" s="630">
        <f t="shared" si="53"/>
        <v>100</v>
      </c>
      <c r="F197" s="630"/>
      <c r="G197" s="630"/>
      <c r="H197" s="630"/>
      <c r="I197" s="279"/>
      <c r="J197" s="279"/>
      <c r="K197" s="630"/>
      <c r="L197" s="33"/>
      <c r="M197" s="279">
        <v>0</v>
      </c>
      <c r="N197" s="279">
        <v>0</v>
      </c>
      <c r="O197" s="634"/>
      <c r="P197" s="1776"/>
      <c r="Q197" s="1325"/>
      <c r="R197" s="1325"/>
      <c r="S197" s="551"/>
      <c r="W197" s="448"/>
      <c r="X197" s="449"/>
    </row>
    <row r="198" spans="1:24" s="7" customFormat="1" ht="18" customHeight="1">
      <c r="A198" s="25">
        <v>1405</v>
      </c>
      <c r="B198" s="53" t="s">
        <v>205</v>
      </c>
      <c r="C198" s="630"/>
      <c r="D198" s="630"/>
      <c r="E198" s="630"/>
      <c r="F198" s="630"/>
      <c r="G198" s="630"/>
      <c r="H198" s="630"/>
      <c r="I198" s="279"/>
      <c r="J198" s="279"/>
      <c r="K198" s="630"/>
      <c r="L198" s="33">
        <v>1500000</v>
      </c>
      <c r="M198" s="33">
        <v>1371436.6</v>
      </c>
      <c r="N198" s="279">
        <v>600000</v>
      </c>
      <c r="O198" s="634">
        <v>1500000</v>
      </c>
      <c r="P198" s="1776"/>
      <c r="Q198" s="1258"/>
      <c r="R198" s="1258"/>
      <c r="S198" s="1367"/>
      <c r="W198" s="448"/>
      <c r="X198" s="449"/>
    </row>
    <row r="199" spans="1:24" s="7" customFormat="1" ht="18" customHeight="1">
      <c r="A199" s="25">
        <v>1408</v>
      </c>
      <c r="B199" s="27" t="s">
        <v>143</v>
      </c>
      <c r="C199" s="630">
        <v>1000</v>
      </c>
      <c r="D199" s="630">
        <v>1000</v>
      </c>
      <c r="E199" s="630">
        <f t="shared" si="53"/>
        <v>100</v>
      </c>
      <c r="F199" s="630"/>
      <c r="G199" s="630"/>
      <c r="H199" s="630"/>
      <c r="I199" s="279"/>
      <c r="J199" s="279"/>
      <c r="K199" s="630"/>
      <c r="L199" s="33"/>
      <c r="M199" s="33">
        <v>0</v>
      </c>
      <c r="N199" s="279">
        <v>0</v>
      </c>
      <c r="O199" s="634"/>
      <c r="P199" s="1776"/>
      <c r="Q199" s="1325"/>
      <c r="R199" s="1325"/>
      <c r="S199" s="551"/>
      <c r="W199" s="447"/>
      <c r="X199" s="447"/>
    </row>
    <row r="200" spans="1:24" s="7" customFormat="1" ht="18" customHeight="1">
      <c r="A200" s="25">
        <v>1409</v>
      </c>
      <c r="B200" s="26" t="s">
        <v>17</v>
      </c>
      <c r="C200" s="630">
        <v>0</v>
      </c>
      <c r="D200" s="630"/>
      <c r="E200" s="630"/>
      <c r="F200" s="630">
        <v>4000000</v>
      </c>
      <c r="G200" s="630">
        <v>1952837.54</v>
      </c>
      <c r="H200" s="630"/>
      <c r="I200" s="279">
        <v>4500000</v>
      </c>
      <c r="J200" s="279">
        <v>2639897.66</v>
      </c>
      <c r="K200" s="630">
        <f t="shared" si="55"/>
        <v>58.664392444444445</v>
      </c>
      <c r="L200" s="633"/>
      <c r="M200" s="633">
        <v>0</v>
      </c>
      <c r="N200" s="1148"/>
      <c r="O200" s="1148"/>
      <c r="P200" s="1776"/>
      <c r="Q200" s="1258"/>
      <c r="R200" s="1258"/>
      <c r="S200" s="1367"/>
      <c r="W200" s="448"/>
      <c r="X200" s="449"/>
    </row>
    <row r="201" spans="1:24" s="7" customFormat="1" ht="18" customHeight="1">
      <c r="A201" s="25" t="s">
        <v>392</v>
      </c>
      <c r="B201" s="26" t="s">
        <v>212</v>
      </c>
      <c r="C201" s="630"/>
      <c r="D201" s="630"/>
      <c r="E201" s="630"/>
      <c r="F201" s="630"/>
      <c r="G201" s="630"/>
      <c r="H201" s="630"/>
      <c r="I201" s="279"/>
      <c r="J201" s="279"/>
      <c r="K201" s="630"/>
      <c r="L201" s="633"/>
      <c r="M201" s="633">
        <v>0</v>
      </c>
      <c r="N201" s="279">
        <v>5000</v>
      </c>
      <c r="O201" s="634">
        <v>15000</v>
      </c>
      <c r="P201" s="1776"/>
      <c r="Q201" s="1258"/>
      <c r="R201" s="1258"/>
      <c r="S201" s="1367"/>
      <c r="W201" s="448"/>
      <c r="X201" s="449"/>
    </row>
    <row r="202" spans="1:24" s="7" customFormat="1" ht="18" customHeight="1">
      <c r="A202" s="25" t="s">
        <v>393</v>
      </c>
      <c r="B202" s="26" t="s">
        <v>207</v>
      </c>
      <c r="C202" s="630"/>
      <c r="D202" s="630"/>
      <c r="E202" s="630"/>
      <c r="F202" s="630"/>
      <c r="G202" s="630"/>
      <c r="H202" s="630"/>
      <c r="I202" s="279"/>
      <c r="J202" s="279"/>
      <c r="K202" s="630"/>
      <c r="L202" s="279">
        <v>3000000</v>
      </c>
      <c r="M202" s="279">
        <v>1518066.89</v>
      </c>
      <c r="N202" s="279">
        <v>1000000</v>
      </c>
      <c r="O202" s="634">
        <v>2000000</v>
      </c>
      <c r="P202" s="1776"/>
      <c r="Q202" s="1325"/>
      <c r="R202" s="1325"/>
      <c r="S202" s="551"/>
      <c r="W202" s="448"/>
      <c r="X202" s="449"/>
    </row>
    <row r="203" spans="1:24" s="7" customFormat="1" ht="28.5">
      <c r="A203" s="25">
        <v>1504</v>
      </c>
      <c r="B203" s="125" t="s">
        <v>186</v>
      </c>
      <c r="C203" s="630">
        <v>2000000</v>
      </c>
      <c r="D203" s="630">
        <v>2000000</v>
      </c>
      <c r="E203" s="630">
        <f t="shared" si="53"/>
        <v>100</v>
      </c>
      <c r="F203" s="630">
        <v>2000000</v>
      </c>
      <c r="G203" s="630"/>
      <c r="H203" s="630">
        <f t="shared" si="54"/>
        <v>0</v>
      </c>
      <c r="I203" s="279">
        <v>2000000</v>
      </c>
      <c r="J203" s="279">
        <v>2000000</v>
      </c>
      <c r="K203" s="630">
        <f t="shared" si="55"/>
        <v>100</v>
      </c>
      <c r="L203" s="279">
        <v>2000000</v>
      </c>
      <c r="M203" s="279">
        <v>2000000</v>
      </c>
      <c r="N203" s="279">
        <v>1250000</v>
      </c>
      <c r="O203" s="634">
        <v>2000000</v>
      </c>
      <c r="P203" s="1776"/>
      <c r="Q203" s="1258"/>
      <c r="R203" s="1258"/>
      <c r="S203" s="1367"/>
      <c r="W203" s="447"/>
      <c r="X203" s="447"/>
    </row>
    <row r="204" spans="1:24" s="7" customFormat="1" ht="28.5">
      <c r="A204" s="25">
        <v>1506</v>
      </c>
      <c r="B204" s="54" t="s">
        <v>129</v>
      </c>
      <c r="C204" s="630"/>
      <c r="D204" s="630"/>
      <c r="E204" s="630"/>
      <c r="F204" s="630"/>
      <c r="G204" s="630"/>
      <c r="H204" s="630"/>
      <c r="I204" s="279"/>
      <c r="J204" s="279"/>
      <c r="K204" s="630"/>
      <c r="L204" s="279"/>
      <c r="M204" s="279">
        <v>0</v>
      </c>
      <c r="N204" s="279">
        <v>125000</v>
      </c>
      <c r="O204" s="634">
        <v>500000</v>
      </c>
      <c r="P204" s="1776"/>
      <c r="Q204" s="1258"/>
      <c r="R204" s="1258"/>
      <c r="S204" s="1367"/>
      <c r="W204" s="447"/>
      <c r="X204" s="447"/>
    </row>
    <row r="205" spans="1:24" s="7" customFormat="1" ht="18" customHeight="1">
      <c r="A205" s="25">
        <v>1509</v>
      </c>
      <c r="B205" s="26" t="s">
        <v>115</v>
      </c>
      <c r="C205" s="630">
        <v>4000000</v>
      </c>
      <c r="D205" s="630">
        <v>48825</v>
      </c>
      <c r="E205" s="630">
        <f t="shared" si="53"/>
        <v>1.2206250000000001</v>
      </c>
      <c r="F205" s="630">
        <v>7000000</v>
      </c>
      <c r="G205" s="630"/>
      <c r="H205" s="630">
        <f t="shared" si="54"/>
        <v>0</v>
      </c>
      <c r="I205" s="279">
        <v>7000000</v>
      </c>
      <c r="J205" s="279">
        <v>6914500</v>
      </c>
      <c r="K205" s="630">
        <f t="shared" si="55"/>
        <v>98.778571428571425</v>
      </c>
      <c r="L205" s="279">
        <v>7000000</v>
      </c>
      <c r="M205" s="279">
        <v>7000000</v>
      </c>
      <c r="N205" s="279">
        <v>1570000</v>
      </c>
      <c r="O205" s="634">
        <v>7000000</v>
      </c>
      <c r="P205" s="1776"/>
      <c r="Q205" s="1325"/>
      <c r="R205" s="1325"/>
      <c r="S205" s="551"/>
      <c r="W205" s="448"/>
      <c r="X205" s="449"/>
    </row>
    <row r="206" spans="1:24" s="7" customFormat="1" ht="18" customHeight="1">
      <c r="A206" s="25">
        <v>1702</v>
      </c>
      <c r="B206" s="26" t="s">
        <v>135</v>
      </c>
      <c r="C206" s="630">
        <v>500000</v>
      </c>
      <c r="D206" s="630">
        <v>139057.5</v>
      </c>
      <c r="E206" s="630">
        <f t="shared" si="53"/>
        <v>27.811499999999999</v>
      </c>
      <c r="F206" s="630">
        <v>1000000</v>
      </c>
      <c r="G206" s="630">
        <v>66315</v>
      </c>
      <c r="H206" s="630">
        <f t="shared" si="54"/>
        <v>6.6315</v>
      </c>
      <c r="I206" s="33">
        <v>1000000</v>
      </c>
      <c r="J206" s="33">
        <v>35950</v>
      </c>
      <c r="K206" s="630">
        <f t="shared" si="55"/>
        <v>3.5950000000000002</v>
      </c>
      <c r="L206" s="33">
        <v>2600000</v>
      </c>
      <c r="M206" s="33">
        <v>1077334</v>
      </c>
      <c r="N206" s="1148"/>
      <c r="O206" s="1148"/>
      <c r="P206" s="1776"/>
      <c r="Q206" s="1258"/>
      <c r="R206" s="1258"/>
      <c r="S206" s="1367"/>
      <c r="W206" s="447"/>
      <c r="X206" s="447"/>
    </row>
    <row r="207" spans="1:24" s="7" customFormat="1" ht="28.5">
      <c r="A207" s="34">
        <v>1703</v>
      </c>
      <c r="B207" s="54" t="s">
        <v>142</v>
      </c>
      <c r="C207" s="630">
        <v>1000</v>
      </c>
      <c r="D207" s="630">
        <v>1000</v>
      </c>
      <c r="E207" s="630">
        <f t="shared" si="53"/>
        <v>100</v>
      </c>
      <c r="F207" s="630">
        <v>1000</v>
      </c>
      <c r="G207" s="630"/>
      <c r="H207" s="630">
        <f t="shared" si="54"/>
        <v>0</v>
      </c>
      <c r="I207" s="33">
        <v>1000</v>
      </c>
      <c r="J207" s="33"/>
      <c r="K207" s="630">
        <f t="shared" si="55"/>
        <v>0</v>
      </c>
      <c r="L207" s="33"/>
      <c r="M207" s="33">
        <v>0</v>
      </c>
      <c r="N207" s="279">
        <v>0</v>
      </c>
      <c r="O207" s="634">
        <v>0</v>
      </c>
      <c r="P207" s="1776"/>
      <c r="Q207" s="1325"/>
      <c r="R207" s="1325"/>
      <c r="S207" s="551"/>
      <c r="W207" s="448"/>
      <c r="X207" s="449"/>
    </row>
    <row r="208" spans="1:24" s="57" customFormat="1" ht="25.5" customHeight="1" thickBot="1">
      <c r="A208" s="1754" t="s">
        <v>141</v>
      </c>
      <c r="B208" s="1755"/>
      <c r="C208" s="66">
        <f>SUM(C184:C207)</f>
        <v>13704000</v>
      </c>
      <c r="D208" s="66">
        <f>SUM(D184:D207)</f>
        <v>8165026.7400000002</v>
      </c>
      <c r="E208" s="66">
        <f t="shared" si="53"/>
        <v>59.581339316987744</v>
      </c>
      <c r="F208" s="66">
        <f t="shared" ref="F208" si="60">SUM(F184:F207)</f>
        <v>35606000</v>
      </c>
      <c r="G208" s="66">
        <f>SUM(G184:G207)</f>
        <v>19089884.419999998</v>
      </c>
      <c r="H208" s="308">
        <f t="shared" si="54"/>
        <v>53.614234735718689</v>
      </c>
      <c r="I208" s="66">
        <f>SUM(I184:I207)</f>
        <v>40402000</v>
      </c>
      <c r="J208" s="66">
        <f>SUM(J184:J207)</f>
        <v>33367250.049999997</v>
      </c>
      <c r="K208" s="308">
        <f t="shared" si="55"/>
        <v>82.588114573535947</v>
      </c>
      <c r="L208" s="66">
        <f>SUM(L184:L207)</f>
        <v>43701000</v>
      </c>
      <c r="M208" s="66">
        <f>SUM(M184:M207)</f>
        <v>35803533.299999997</v>
      </c>
      <c r="N208" s="99">
        <f t="shared" ref="N208" si="61">SUM(N184:N207)</f>
        <v>15600000</v>
      </c>
      <c r="O208" s="308">
        <f t="shared" ref="O208" si="62">SUM(O184:O207)</f>
        <v>37716000</v>
      </c>
      <c r="P208" s="1776"/>
      <c r="Q208" s="1321"/>
      <c r="R208" s="1321"/>
      <c r="S208" s="1421"/>
      <c r="W208" s="640"/>
      <c r="X208" s="640"/>
    </row>
    <row r="209" spans="1:24" s="57" customFormat="1" ht="25.5" customHeight="1" thickTop="1" thickBot="1">
      <c r="A209" s="1636" t="s">
        <v>2</v>
      </c>
      <c r="B209" s="1636"/>
      <c r="C209" s="190">
        <f t="shared" ref="C209:M209" si="63">C208+C183</f>
        <v>59018000</v>
      </c>
      <c r="D209" s="190">
        <f t="shared" si="63"/>
        <v>52241644.380000003</v>
      </c>
      <c r="E209" s="190">
        <f t="shared" si="53"/>
        <v>88.518154427462818</v>
      </c>
      <c r="F209" s="190">
        <f t="shared" ref="F209" si="64">F208+F183</f>
        <v>87455440</v>
      </c>
      <c r="G209" s="190">
        <f t="shared" si="63"/>
        <v>70287125.140000001</v>
      </c>
      <c r="H209" s="190">
        <f t="shared" si="54"/>
        <v>80.369071540889863</v>
      </c>
      <c r="I209" s="190">
        <f t="shared" si="63"/>
        <v>94992000</v>
      </c>
      <c r="J209" s="190">
        <f>J208+J183</f>
        <v>86102730.459999993</v>
      </c>
      <c r="K209" s="308">
        <f t="shared" si="55"/>
        <v>90.642086133569137</v>
      </c>
      <c r="L209" s="190">
        <f t="shared" si="63"/>
        <v>99451000</v>
      </c>
      <c r="M209" s="190">
        <f t="shared" si="63"/>
        <v>98156193.929999992</v>
      </c>
      <c r="N209" s="65">
        <f t="shared" ref="N209" si="65">N208+N183</f>
        <v>39000000</v>
      </c>
      <c r="O209" s="1210">
        <f t="shared" ref="O209" si="66">O208+O183</f>
        <v>103597000</v>
      </c>
      <c r="P209" s="1776"/>
      <c r="Q209" s="1323"/>
      <c r="R209" s="1323"/>
      <c r="S209" s="1422"/>
      <c r="W209" s="641"/>
      <c r="X209" s="639"/>
    </row>
    <row r="210" spans="1:24" s="166" customFormat="1" ht="18.75" thickTop="1">
      <c r="A210" s="16"/>
      <c r="B210" s="16"/>
      <c r="C210" s="176"/>
      <c r="D210" s="176"/>
      <c r="E210" s="176"/>
      <c r="F210" s="177"/>
      <c r="G210" s="128"/>
      <c r="H210" s="128"/>
      <c r="M210" s="20"/>
      <c r="N210" s="145"/>
      <c r="O210" s="145"/>
      <c r="P210" s="298"/>
      <c r="Q210" s="120"/>
      <c r="R210" s="120"/>
      <c r="S210" s="20"/>
      <c r="W210" s="20"/>
      <c r="X210" s="20"/>
    </row>
    <row r="211" spans="1:24" s="166" customFormat="1" ht="15.75" customHeight="1">
      <c r="A211" s="13"/>
      <c r="B211" s="16" t="s">
        <v>190</v>
      </c>
      <c r="C211" s="16"/>
      <c r="D211" s="16"/>
      <c r="E211" s="136"/>
      <c r="F211" s="136" t="s">
        <v>193</v>
      </c>
      <c r="G211" s="136"/>
      <c r="H211" s="136"/>
      <c r="I211" s="16"/>
      <c r="J211" s="16"/>
      <c r="K211" s="16"/>
      <c r="L211" s="16"/>
      <c r="M211" s="20"/>
      <c r="N211" s="41"/>
      <c r="O211" s="41"/>
      <c r="P211" s="20"/>
      <c r="Q211" s="330"/>
      <c r="R211" s="1269"/>
      <c r="S211" s="350"/>
      <c r="W211" s="298"/>
      <c r="X211" s="299"/>
    </row>
    <row r="212" spans="1:24" s="166" customFormat="1" ht="15.75" customHeight="1">
      <c r="A212" s="3"/>
      <c r="B212" s="165" t="s">
        <v>191</v>
      </c>
      <c r="C212" s="103"/>
      <c r="D212" s="103"/>
      <c r="E212" s="181"/>
      <c r="F212" s="181"/>
      <c r="G212" s="181" t="s">
        <v>192</v>
      </c>
      <c r="H212" s="181"/>
      <c r="I212" s="134"/>
      <c r="J212" s="134"/>
      <c r="K212" s="134"/>
      <c r="L212" s="134"/>
      <c r="M212" s="148"/>
      <c r="N212" s="90"/>
      <c r="O212" s="90"/>
      <c r="P212" s="298"/>
      <c r="Q212" s="120"/>
      <c r="R212" s="120"/>
      <c r="S212" s="20"/>
      <c r="W212" s="20"/>
      <c r="X212" s="20"/>
    </row>
    <row r="213" spans="1:24" s="166" customFormat="1" ht="15.75">
      <c r="A213" s="165"/>
      <c r="B213" s="165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5"/>
      <c r="O213" s="145"/>
      <c r="P213" s="20"/>
      <c r="Q213" s="330"/>
      <c r="R213" s="1269"/>
      <c r="S213" s="350"/>
      <c r="W213" s="298"/>
      <c r="X213" s="299"/>
    </row>
    <row r="214" spans="1:24" s="166" customFormat="1" ht="15.75">
      <c r="A214" s="165"/>
      <c r="B214" s="165" t="s">
        <v>160</v>
      </c>
      <c r="D214" s="147" t="s">
        <v>161</v>
      </c>
      <c r="E214" s="103"/>
      <c r="G214" s="147"/>
      <c r="H214" s="147"/>
      <c r="I214" s="147"/>
      <c r="J214" s="147"/>
      <c r="K214" s="147"/>
      <c r="L214" s="168" t="s">
        <v>188</v>
      </c>
      <c r="M214" s="103"/>
      <c r="N214" s="145"/>
      <c r="O214" s="145"/>
      <c r="P214" s="298"/>
      <c r="Q214" s="120"/>
      <c r="R214" s="120"/>
      <c r="S214" s="20"/>
      <c r="W214" s="20"/>
      <c r="X214" s="20"/>
    </row>
    <row r="215" spans="1:24">
      <c r="A215" s="7"/>
      <c r="N215" s="145"/>
      <c r="O215" s="145"/>
      <c r="P215" s="121"/>
    </row>
    <row r="216" spans="1:24">
      <c r="A216" s="7"/>
      <c r="B216" s="7"/>
      <c r="C216" s="195"/>
      <c r="D216" s="195"/>
      <c r="E216" s="195"/>
      <c r="G216" s="142"/>
      <c r="H216" s="142"/>
      <c r="L216" s="142"/>
      <c r="M216" s="1283"/>
      <c r="N216" s="1194"/>
      <c r="O216" s="1194"/>
      <c r="P216" s="20"/>
      <c r="Q216" s="1705" t="s">
        <v>158</v>
      </c>
      <c r="R216" s="1706"/>
    </row>
    <row r="217" spans="1:24" s="7" customFormat="1" ht="16.5" customHeight="1">
      <c r="A217" s="1617" t="s">
        <v>445</v>
      </c>
      <c r="B217" s="1617"/>
      <c r="C217" s="1617"/>
      <c r="D217" s="1617"/>
      <c r="E217" s="1617"/>
      <c r="F217" s="1617"/>
      <c r="G217" s="1617"/>
      <c r="H217" s="1617"/>
      <c r="I217" s="1617"/>
      <c r="J217" s="1617"/>
      <c r="K217" s="1617"/>
      <c r="L217" s="1617"/>
      <c r="M217" s="1617"/>
      <c r="N217" s="1193"/>
      <c r="O217" s="1193"/>
      <c r="P217" s="113"/>
      <c r="Q217" s="122"/>
      <c r="R217" s="215"/>
    </row>
    <row r="218" spans="1:24" s="7" customFormat="1" ht="32.25" customHeight="1">
      <c r="A218" s="1707" t="s">
        <v>52</v>
      </c>
      <c r="B218" s="1707"/>
      <c r="C218" s="1707"/>
      <c r="D218" s="1707"/>
      <c r="E218" s="1707"/>
      <c r="F218" s="1707"/>
      <c r="G218" s="1707"/>
      <c r="H218" s="1707"/>
      <c r="I218" s="1707"/>
      <c r="J218" s="328"/>
      <c r="K218" s="328"/>
      <c r="Q218" s="122"/>
      <c r="R218" s="152"/>
      <c r="W218" s="298"/>
      <c r="X218" s="299"/>
    </row>
    <row r="219" spans="1:24" s="7" customFormat="1" ht="18">
      <c r="A219" s="48" t="s">
        <v>53</v>
      </c>
      <c r="B219" s="57"/>
      <c r="C219" s="188"/>
      <c r="D219" s="188"/>
      <c r="E219" s="188"/>
      <c r="F219" s="102"/>
      <c r="G219" s="103"/>
      <c r="H219" s="103"/>
      <c r="P219" s="298"/>
      <c r="Q219" s="122"/>
      <c r="R219" s="152"/>
      <c r="W219" s="20"/>
      <c r="X219" s="20"/>
    </row>
    <row r="220" spans="1:24" s="7" customFormat="1" ht="18">
      <c r="A220" s="48" t="s">
        <v>82</v>
      </c>
      <c r="B220" s="57"/>
      <c r="F220" s="20"/>
      <c r="G220" s="20"/>
      <c r="H220" s="20"/>
      <c r="I220" s="186"/>
      <c r="J220" s="186"/>
      <c r="K220" s="186"/>
      <c r="P220" s="20"/>
      <c r="Q220" s="122"/>
      <c r="R220" s="152"/>
      <c r="W220" s="298"/>
      <c r="X220" s="299"/>
    </row>
    <row r="221" spans="1:24" ht="21.75" customHeight="1">
      <c r="A221" s="1637" t="s">
        <v>18</v>
      </c>
      <c r="B221" s="1779">
        <v>2015</v>
      </c>
      <c r="C221" s="1772">
        <v>2021</v>
      </c>
      <c r="D221" s="1772"/>
      <c r="E221" s="1772"/>
      <c r="F221" s="1618">
        <v>2022</v>
      </c>
      <c r="G221" s="1618"/>
      <c r="H221" s="1618"/>
      <c r="I221" s="1462">
        <v>2023</v>
      </c>
      <c r="J221" s="1605"/>
      <c r="K221" s="1463"/>
      <c r="L221" s="1462">
        <v>2024</v>
      </c>
      <c r="M221" s="1463"/>
      <c r="N221" s="1478" t="s">
        <v>433</v>
      </c>
      <c r="O221" s="1478" t="s">
        <v>453</v>
      </c>
      <c r="P221" s="1451" t="s">
        <v>208</v>
      </c>
      <c r="Q221" s="1446" t="s">
        <v>451</v>
      </c>
      <c r="R221" s="1446" t="s">
        <v>450</v>
      </c>
      <c r="S221" s="1447" t="s">
        <v>434</v>
      </c>
      <c r="W221" s="20"/>
      <c r="X221" s="20"/>
    </row>
    <row r="222" spans="1:24" ht="30" customHeight="1">
      <c r="A222" s="1459"/>
      <c r="B222" s="1779"/>
      <c r="C222" s="399" t="s">
        <v>180</v>
      </c>
      <c r="D222" s="538" t="s">
        <v>1</v>
      </c>
      <c r="E222" s="555" t="s">
        <v>138</v>
      </c>
      <c r="F222" s="399" t="s">
        <v>180</v>
      </c>
      <c r="G222" s="406" t="s">
        <v>1</v>
      </c>
      <c r="H222" s="460" t="s">
        <v>139</v>
      </c>
      <c r="I222" s="408" t="s">
        <v>0</v>
      </c>
      <c r="J222" s="473" t="s">
        <v>1</v>
      </c>
      <c r="K222" s="460" t="s">
        <v>139</v>
      </c>
      <c r="L222" s="679" t="s">
        <v>0</v>
      </c>
      <c r="M222" s="1192" t="s">
        <v>1</v>
      </c>
      <c r="N222" s="1459"/>
      <c r="O222" s="1459"/>
      <c r="P222" s="1451"/>
      <c r="Q222" s="1446"/>
      <c r="R222" s="1446"/>
      <c r="S222" s="1447"/>
      <c r="T222" s="76"/>
      <c r="W222" s="298"/>
      <c r="X222" s="299"/>
    </row>
    <row r="223" spans="1:24" s="527" customFormat="1" ht="18" customHeight="1">
      <c r="A223" s="24">
        <v>1001</v>
      </c>
      <c r="B223" s="28" t="s">
        <v>8</v>
      </c>
      <c r="C223" s="625">
        <v>16686340</v>
      </c>
      <c r="D223" s="625">
        <v>16207516.449999999</v>
      </c>
      <c r="E223" s="625">
        <f>D223/C223*100</f>
        <v>97.130445921634106</v>
      </c>
      <c r="F223" s="449">
        <v>27586300</v>
      </c>
      <c r="G223" s="635">
        <v>25674002.030000001</v>
      </c>
      <c r="H223" s="635">
        <f>G223/F223*100</f>
        <v>93.067943254441516</v>
      </c>
      <c r="I223" s="625">
        <v>25874000</v>
      </c>
      <c r="J223" s="625">
        <v>25715071</v>
      </c>
      <c r="K223" s="635">
        <f>J223/I223*100</f>
        <v>99.385757903687093</v>
      </c>
      <c r="L223" s="625">
        <v>27500000</v>
      </c>
      <c r="M223" s="625">
        <v>25960323.829999998</v>
      </c>
      <c r="N223" s="619">
        <v>8900000</v>
      </c>
      <c r="O223" s="626">
        <v>31176000</v>
      </c>
      <c r="P223" s="1775" t="s">
        <v>199</v>
      </c>
      <c r="Q223" s="442"/>
      <c r="R223" s="1259"/>
      <c r="S223" s="1419"/>
      <c r="T223" s="1257"/>
      <c r="W223" s="447"/>
      <c r="X223" s="447"/>
    </row>
    <row r="224" spans="1:24" s="7" customFormat="1" ht="18" customHeight="1">
      <c r="A224" s="25">
        <v>1002</v>
      </c>
      <c r="B224" s="21" t="s">
        <v>9</v>
      </c>
      <c r="C224" s="55">
        <v>850000</v>
      </c>
      <c r="D224" s="55">
        <v>398205.14</v>
      </c>
      <c r="E224" s="55">
        <f t="shared" ref="E224:E249" si="67">D224/C224*100</f>
        <v>46.847663529411761</v>
      </c>
      <c r="F224" s="55">
        <v>950000</v>
      </c>
      <c r="G224" s="152">
        <v>584445.68000000005</v>
      </c>
      <c r="H224" s="152">
        <f t="shared" ref="H224:H249" si="68">G224/F224*100</f>
        <v>61.520597894736852</v>
      </c>
      <c r="I224" s="55">
        <v>1300000</v>
      </c>
      <c r="J224" s="55">
        <v>1164898.06</v>
      </c>
      <c r="K224" s="152">
        <f t="shared" ref="K224:K249" si="69">J224/I224*100</f>
        <v>89.607543076923079</v>
      </c>
      <c r="L224" s="55">
        <v>1000000</v>
      </c>
      <c r="M224" s="55">
        <v>1095863.33</v>
      </c>
      <c r="N224" s="55">
        <v>100000</v>
      </c>
      <c r="O224" s="260">
        <v>1300000</v>
      </c>
      <c r="P224" s="1776"/>
      <c r="Q224" s="442"/>
      <c r="R224" s="1258"/>
      <c r="S224" s="442"/>
      <c r="T224" s="50"/>
      <c r="W224" s="448"/>
      <c r="X224" s="449"/>
    </row>
    <row r="225" spans="1:24" s="7" customFormat="1" ht="18" customHeight="1">
      <c r="A225" s="34">
        <v>1003</v>
      </c>
      <c r="B225" s="36" t="s">
        <v>10</v>
      </c>
      <c r="C225" s="628">
        <v>6090000</v>
      </c>
      <c r="D225" s="628">
        <v>5122559.22</v>
      </c>
      <c r="E225" s="628">
        <f t="shared" si="67"/>
        <v>84.11427290640394</v>
      </c>
      <c r="F225" s="449">
        <v>13181600</v>
      </c>
      <c r="G225" s="636">
        <v>12174476.460000001</v>
      </c>
      <c r="H225" s="636">
        <f t="shared" si="68"/>
        <v>92.359625993809559</v>
      </c>
      <c r="I225" s="622">
        <v>12667000</v>
      </c>
      <c r="J225" s="622">
        <v>12233124.57</v>
      </c>
      <c r="K225" s="636">
        <f t="shared" si="69"/>
        <v>96.574757795847475</v>
      </c>
      <c r="L225" s="622">
        <v>14000000</v>
      </c>
      <c r="M225" s="622">
        <v>18518555.48</v>
      </c>
      <c r="N225" s="622">
        <v>8100000</v>
      </c>
      <c r="O225" s="629">
        <v>17726000</v>
      </c>
      <c r="P225" s="1776"/>
      <c r="Q225" s="442"/>
      <c r="R225" s="1259"/>
      <c r="S225" s="1419"/>
      <c r="T225" s="50"/>
      <c r="W225" s="447"/>
      <c r="X225" s="447"/>
    </row>
    <row r="226" spans="1:24" s="57" customFormat="1" ht="25.5" customHeight="1" thickBot="1">
      <c r="A226" s="1754" t="s">
        <v>140</v>
      </c>
      <c r="B226" s="1755"/>
      <c r="C226" s="66">
        <f t="shared" ref="C226:G226" si="70">SUM(C223:C225)</f>
        <v>23626340</v>
      </c>
      <c r="D226" s="66">
        <f t="shared" si="70"/>
        <v>21728280.809999999</v>
      </c>
      <c r="E226" s="66">
        <f t="shared" si="67"/>
        <v>91.966342692097029</v>
      </c>
      <c r="F226" s="66">
        <f t="shared" ref="F226" si="71">SUM(F223:F225)</f>
        <v>41717900</v>
      </c>
      <c r="G226" s="66">
        <f t="shared" si="70"/>
        <v>38432924.170000002</v>
      </c>
      <c r="H226" s="308">
        <f t="shared" si="68"/>
        <v>92.125740197852721</v>
      </c>
      <c r="I226" s="44">
        <f>SUM(I223:I225)</f>
        <v>39841000</v>
      </c>
      <c r="J226" s="44">
        <f>SUM(J223:J225)</f>
        <v>39113093.629999995</v>
      </c>
      <c r="K226" s="308">
        <f t="shared" si="69"/>
        <v>98.172971637258087</v>
      </c>
      <c r="L226" s="44">
        <f t="shared" ref="L226:N226" si="72">SUM(L223:L225)</f>
        <v>42500000</v>
      </c>
      <c r="M226" s="44">
        <f t="shared" si="72"/>
        <v>45574742.640000001</v>
      </c>
      <c r="N226" s="99">
        <f t="shared" si="72"/>
        <v>17100000</v>
      </c>
      <c r="O226" s="308">
        <f t="shared" ref="O226" si="73">SUM(O223:O225)</f>
        <v>50202000</v>
      </c>
      <c r="P226" s="1776"/>
      <c r="Q226" s="1322"/>
      <c r="R226" s="1321"/>
      <c r="S226" s="1420"/>
      <c r="T226" s="1315"/>
      <c r="W226" s="641"/>
      <c r="X226" s="639"/>
    </row>
    <row r="227" spans="1:24" s="7" customFormat="1" ht="18" customHeight="1" thickTop="1">
      <c r="A227" s="35">
        <v>1101</v>
      </c>
      <c r="B227" s="37" t="s">
        <v>113</v>
      </c>
      <c r="C227" s="630">
        <v>500000</v>
      </c>
      <c r="D227" s="630">
        <v>212286.72</v>
      </c>
      <c r="E227" s="630">
        <f t="shared" si="67"/>
        <v>42.457343999999999</v>
      </c>
      <c r="F227" s="630">
        <v>550000</v>
      </c>
      <c r="G227" s="630">
        <v>502825.63</v>
      </c>
      <c r="H227" s="630">
        <f t="shared" si="68"/>
        <v>91.422841818181823</v>
      </c>
      <c r="I227" s="33">
        <v>1000000</v>
      </c>
      <c r="J227" s="33">
        <v>811028.07</v>
      </c>
      <c r="K227" s="630">
        <f t="shared" si="69"/>
        <v>81.102806999999999</v>
      </c>
      <c r="L227" s="33">
        <v>2000000</v>
      </c>
      <c r="M227" s="33">
        <v>1699372.34</v>
      </c>
      <c r="N227" s="33">
        <v>1700000</v>
      </c>
      <c r="O227" s="630">
        <v>3000000</v>
      </c>
      <c r="P227" s="1776"/>
      <c r="Q227" s="1378"/>
      <c r="R227" s="1259"/>
      <c r="S227" s="442"/>
      <c r="T227" s="50"/>
      <c r="W227" s="447"/>
      <c r="X227" s="447"/>
    </row>
    <row r="228" spans="1:24" s="7" customFormat="1" ht="18" customHeight="1">
      <c r="A228" s="25">
        <v>1201</v>
      </c>
      <c r="B228" s="53" t="s">
        <v>12</v>
      </c>
      <c r="C228" s="469">
        <v>100000</v>
      </c>
      <c r="D228" s="469">
        <v>70492.399999999994</v>
      </c>
      <c r="E228" s="469">
        <f t="shared" si="67"/>
        <v>70.492400000000004</v>
      </c>
      <c r="F228" s="469">
        <v>120000</v>
      </c>
      <c r="G228" s="469">
        <v>107837.26</v>
      </c>
      <c r="H228" s="469">
        <f t="shared" si="68"/>
        <v>89.864383333333336</v>
      </c>
      <c r="I228" s="26">
        <v>450000</v>
      </c>
      <c r="J228" s="26">
        <v>443305</v>
      </c>
      <c r="K228" s="469">
        <f t="shared" si="69"/>
        <v>98.512222222222221</v>
      </c>
      <c r="L228" s="26">
        <v>500000</v>
      </c>
      <c r="M228" s="26">
        <v>245723.95</v>
      </c>
      <c r="N228" s="26">
        <v>200000</v>
      </c>
      <c r="O228" s="469">
        <v>400000</v>
      </c>
      <c r="P228" s="1776"/>
      <c r="Q228" s="442"/>
      <c r="R228" s="1258"/>
      <c r="S228" s="1367"/>
      <c r="W228" s="448"/>
      <c r="X228" s="449"/>
    </row>
    <row r="229" spans="1:24" s="7" customFormat="1" ht="18" customHeight="1">
      <c r="A229" s="25">
        <v>1202</v>
      </c>
      <c r="B229" s="26" t="s">
        <v>13</v>
      </c>
      <c r="C229" s="469">
        <v>150000</v>
      </c>
      <c r="D229" s="469">
        <v>75718</v>
      </c>
      <c r="E229" s="469">
        <f t="shared" si="67"/>
        <v>50.478666666666669</v>
      </c>
      <c r="F229" s="469">
        <v>150000</v>
      </c>
      <c r="G229" s="469">
        <v>140170</v>
      </c>
      <c r="H229" s="469">
        <f t="shared" si="68"/>
        <v>93.446666666666673</v>
      </c>
      <c r="I229" s="26">
        <v>300000</v>
      </c>
      <c r="J229" s="26">
        <v>295716</v>
      </c>
      <c r="K229" s="469">
        <f t="shared" si="69"/>
        <v>98.572000000000003</v>
      </c>
      <c r="L229" s="26"/>
      <c r="M229" s="26">
        <v>0</v>
      </c>
      <c r="N229" s="1076"/>
      <c r="O229" s="1076"/>
      <c r="P229" s="1776"/>
      <c r="Q229" s="442"/>
      <c r="R229" s="1325"/>
      <c r="S229" s="551"/>
      <c r="W229" s="447"/>
      <c r="X229" s="447"/>
    </row>
    <row r="230" spans="1:24" s="7" customFormat="1" ht="18" customHeight="1">
      <c r="A230" s="25">
        <v>1204</v>
      </c>
      <c r="B230" s="26" t="s">
        <v>127</v>
      </c>
      <c r="C230" s="469"/>
      <c r="D230" s="469"/>
      <c r="E230" s="469"/>
      <c r="F230" s="469"/>
      <c r="G230" s="469"/>
      <c r="H230" s="469"/>
      <c r="I230" s="26"/>
      <c r="J230" s="26"/>
      <c r="K230" s="469"/>
      <c r="L230" s="26"/>
      <c r="M230" s="26">
        <v>0</v>
      </c>
      <c r="N230" s="26">
        <v>0</v>
      </c>
      <c r="O230" s="469"/>
      <c r="P230" s="1776"/>
      <c r="Q230" s="442"/>
      <c r="R230" s="1258"/>
      <c r="S230" s="1367"/>
      <c r="W230" s="448"/>
      <c r="X230" s="449"/>
    </row>
    <row r="231" spans="1:24" s="7" customFormat="1" ht="18" customHeight="1">
      <c r="A231" s="25" t="s">
        <v>395</v>
      </c>
      <c r="B231" s="26" t="s">
        <v>202</v>
      </c>
      <c r="C231" s="469"/>
      <c r="D231" s="469"/>
      <c r="E231" s="469"/>
      <c r="F231" s="59"/>
      <c r="G231" s="469"/>
      <c r="H231" s="469"/>
      <c r="I231" s="26"/>
      <c r="J231" s="26"/>
      <c r="K231" s="469"/>
      <c r="L231" s="26">
        <v>300000</v>
      </c>
      <c r="M231" s="26">
        <v>298697</v>
      </c>
      <c r="N231" s="26">
        <v>0</v>
      </c>
      <c r="O231" s="469">
        <v>0</v>
      </c>
      <c r="P231" s="1776"/>
      <c r="Q231" s="442"/>
      <c r="R231" s="1325"/>
      <c r="S231" s="551"/>
      <c r="W231" s="448"/>
      <c r="X231" s="449"/>
    </row>
    <row r="232" spans="1:24" s="7" customFormat="1" ht="18" customHeight="1">
      <c r="A232" s="25" t="s">
        <v>396</v>
      </c>
      <c r="B232" s="26" t="s">
        <v>201</v>
      </c>
      <c r="C232" s="469"/>
      <c r="D232" s="469"/>
      <c r="E232" s="469"/>
      <c r="F232" s="59"/>
      <c r="G232" s="469"/>
      <c r="H232" s="469"/>
      <c r="I232" s="26"/>
      <c r="J232" s="26"/>
      <c r="K232" s="469"/>
      <c r="L232" s="26"/>
      <c r="M232" s="26">
        <v>0</v>
      </c>
      <c r="N232" s="26">
        <v>134400</v>
      </c>
      <c r="O232" s="469">
        <v>500000</v>
      </c>
      <c r="P232" s="1776"/>
      <c r="Q232" s="442"/>
      <c r="R232" s="1325"/>
      <c r="S232" s="551"/>
      <c r="W232" s="448"/>
      <c r="X232" s="449"/>
    </row>
    <row r="233" spans="1:24" s="7" customFormat="1" ht="18" customHeight="1">
      <c r="A233" s="25">
        <v>1205</v>
      </c>
      <c r="B233" s="26" t="s">
        <v>125</v>
      </c>
      <c r="C233" s="469">
        <v>400000</v>
      </c>
      <c r="D233" s="469">
        <v>392200.5</v>
      </c>
      <c r="E233" s="469">
        <f t="shared" si="67"/>
        <v>98.050124999999994</v>
      </c>
      <c r="F233" s="449">
        <v>3000000</v>
      </c>
      <c r="G233" s="469">
        <v>1670575.95</v>
      </c>
      <c r="H233" s="469">
        <f t="shared" si="68"/>
        <v>55.685865</v>
      </c>
      <c r="I233" s="26">
        <v>500000</v>
      </c>
      <c r="J233" s="26">
        <v>399448.62</v>
      </c>
      <c r="K233" s="469">
        <f t="shared" si="69"/>
        <v>79.889724000000001</v>
      </c>
      <c r="L233" s="26">
        <v>600000</v>
      </c>
      <c r="M233" s="26">
        <v>347622.82</v>
      </c>
      <c r="N233" s="26">
        <v>200000</v>
      </c>
      <c r="O233" s="469">
        <v>600000</v>
      </c>
      <c r="P233" s="1776"/>
      <c r="Q233" s="442"/>
      <c r="R233" s="1258"/>
      <c r="S233" s="1367"/>
      <c r="W233" s="447"/>
      <c r="X233" s="447"/>
    </row>
    <row r="234" spans="1:24" s="7" customFormat="1" ht="18" customHeight="1">
      <c r="A234" s="25">
        <v>1301</v>
      </c>
      <c r="B234" s="26" t="s">
        <v>14</v>
      </c>
      <c r="C234" s="469"/>
      <c r="D234" s="469"/>
      <c r="E234" s="469"/>
      <c r="F234" s="469">
        <v>120000</v>
      </c>
      <c r="G234" s="469">
        <v>116540</v>
      </c>
      <c r="H234" s="469"/>
      <c r="I234" s="26"/>
      <c r="J234" s="26"/>
      <c r="K234" s="469"/>
      <c r="L234" s="26"/>
      <c r="M234" s="26">
        <v>0</v>
      </c>
      <c r="N234" s="26">
        <v>20000</v>
      </c>
      <c r="O234" s="469">
        <v>50000</v>
      </c>
      <c r="P234" s="1776"/>
      <c r="Q234" s="442"/>
      <c r="R234" s="1325"/>
      <c r="S234" s="551"/>
      <c r="W234" s="448"/>
      <c r="X234" s="449"/>
    </row>
    <row r="235" spans="1:24" s="7" customFormat="1" ht="18" customHeight="1">
      <c r="A235" s="25">
        <v>1302</v>
      </c>
      <c r="B235" s="26" t="s">
        <v>124</v>
      </c>
      <c r="C235" s="469">
        <v>200000</v>
      </c>
      <c r="D235" s="469">
        <v>64986.59</v>
      </c>
      <c r="E235" s="469">
        <f t="shared" si="67"/>
        <v>32.493295000000003</v>
      </c>
      <c r="F235" s="469">
        <v>50000</v>
      </c>
      <c r="G235" s="469">
        <v>29376.99</v>
      </c>
      <c r="H235" s="469">
        <f t="shared" si="68"/>
        <v>58.753980000000006</v>
      </c>
      <c r="I235" s="26">
        <v>100000</v>
      </c>
      <c r="J235" s="26">
        <v>100000</v>
      </c>
      <c r="K235" s="469">
        <f t="shared" si="69"/>
        <v>100</v>
      </c>
      <c r="L235" s="26">
        <v>100000</v>
      </c>
      <c r="M235" s="26">
        <v>95400</v>
      </c>
      <c r="N235" s="26">
        <v>38000</v>
      </c>
      <c r="O235" s="469">
        <v>100000</v>
      </c>
      <c r="P235" s="1776"/>
      <c r="Q235" s="442"/>
      <c r="R235" s="1258"/>
      <c r="S235" s="1367"/>
      <c r="W235" s="447"/>
      <c r="X235" s="447"/>
    </row>
    <row r="236" spans="1:24" s="7" customFormat="1" ht="18" customHeight="1">
      <c r="A236" s="25">
        <v>1303</v>
      </c>
      <c r="B236" s="26" t="s">
        <v>110</v>
      </c>
      <c r="C236" s="469"/>
      <c r="D236" s="469"/>
      <c r="E236" s="469"/>
      <c r="F236" s="469">
        <v>50000</v>
      </c>
      <c r="G236" s="469">
        <v>10242.879999999999</v>
      </c>
      <c r="H236" s="469"/>
      <c r="I236" s="26">
        <v>100000</v>
      </c>
      <c r="J236" s="26">
        <v>438863.48</v>
      </c>
      <c r="K236" s="469">
        <f t="shared" si="69"/>
        <v>438.86348000000004</v>
      </c>
      <c r="L236" s="26">
        <v>50000</v>
      </c>
      <c r="M236" s="26">
        <v>23480</v>
      </c>
      <c r="N236" s="26">
        <v>20000</v>
      </c>
      <c r="O236" s="469">
        <v>50000</v>
      </c>
      <c r="P236" s="1776"/>
      <c r="Q236" s="442"/>
      <c r="R236" s="1325"/>
      <c r="S236" s="551"/>
      <c r="W236" s="448"/>
      <c r="X236" s="449"/>
    </row>
    <row r="237" spans="1:24" s="7" customFormat="1" ht="18" customHeight="1">
      <c r="A237" s="25">
        <v>1402</v>
      </c>
      <c r="B237" s="26" t="s">
        <v>118</v>
      </c>
      <c r="C237" s="469">
        <v>100000</v>
      </c>
      <c r="D237" s="469">
        <v>94476.57</v>
      </c>
      <c r="E237" s="469">
        <f t="shared" si="67"/>
        <v>94.476570000000009</v>
      </c>
      <c r="F237" s="469">
        <v>100000</v>
      </c>
      <c r="G237" s="469">
        <v>99121.9</v>
      </c>
      <c r="H237" s="469">
        <f t="shared" si="68"/>
        <v>99.121899999999997</v>
      </c>
      <c r="I237" s="26">
        <v>100000</v>
      </c>
      <c r="J237" s="26">
        <v>16143.55</v>
      </c>
      <c r="K237" s="469">
        <f t="shared" si="69"/>
        <v>16.143549999999998</v>
      </c>
      <c r="L237" s="26">
        <v>100000</v>
      </c>
      <c r="M237" s="26">
        <v>22474.82</v>
      </c>
      <c r="N237" s="26">
        <v>40000</v>
      </c>
      <c r="O237" s="469">
        <v>100000</v>
      </c>
      <c r="P237" s="1776"/>
      <c r="Q237" s="442"/>
      <c r="R237" s="1258"/>
      <c r="S237" s="1367"/>
      <c r="W237" s="447"/>
      <c r="X237" s="447"/>
    </row>
    <row r="238" spans="1:24" s="7" customFormat="1" ht="18" customHeight="1">
      <c r="A238" s="25">
        <v>1403</v>
      </c>
      <c r="B238" s="26" t="s">
        <v>119</v>
      </c>
      <c r="C238" s="469">
        <v>120000</v>
      </c>
      <c r="D238" s="469">
        <v>56937.64</v>
      </c>
      <c r="E238" s="469">
        <f t="shared" si="67"/>
        <v>47.448033333333335</v>
      </c>
      <c r="F238" s="469">
        <v>150000</v>
      </c>
      <c r="G238" s="469">
        <v>99871.55</v>
      </c>
      <c r="H238" s="469">
        <f t="shared" si="68"/>
        <v>66.581033333333338</v>
      </c>
      <c r="I238" s="26">
        <v>150000</v>
      </c>
      <c r="J238" s="26">
        <v>135725.26</v>
      </c>
      <c r="K238" s="469">
        <f t="shared" si="69"/>
        <v>90.483506666666671</v>
      </c>
      <c r="L238" s="26">
        <v>150000</v>
      </c>
      <c r="M238" s="26">
        <v>267855.99</v>
      </c>
      <c r="N238" s="26">
        <v>70000</v>
      </c>
      <c r="O238" s="469">
        <v>250000</v>
      </c>
      <c r="P238" s="1776"/>
      <c r="Q238" s="442"/>
      <c r="R238" s="1325"/>
      <c r="S238" s="551"/>
      <c r="W238" s="448"/>
      <c r="X238" s="449"/>
    </row>
    <row r="239" spans="1:24" s="7" customFormat="1" ht="18" customHeight="1">
      <c r="A239" s="25">
        <v>1405</v>
      </c>
      <c r="B239" s="53" t="s">
        <v>205</v>
      </c>
      <c r="C239" s="469"/>
      <c r="D239" s="469"/>
      <c r="E239" s="469"/>
      <c r="F239" s="59"/>
      <c r="G239" s="469"/>
      <c r="H239" s="469"/>
      <c r="I239" s="26"/>
      <c r="J239" s="26"/>
      <c r="K239" s="469"/>
      <c r="L239" s="26">
        <v>700000</v>
      </c>
      <c r="M239" s="26">
        <v>606958.92000000004</v>
      </c>
      <c r="N239" s="26">
        <v>200000</v>
      </c>
      <c r="O239" s="469">
        <v>600000</v>
      </c>
      <c r="P239" s="1776"/>
      <c r="Q239" s="442"/>
      <c r="R239" s="1258"/>
      <c r="S239" s="1367"/>
      <c r="W239" s="448"/>
      <c r="X239" s="449"/>
    </row>
    <row r="240" spans="1:24" s="7" customFormat="1" ht="18" customHeight="1">
      <c r="A240" s="25">
        <v>1409</v>
      </c>
      <c r="B240" s="26" t="s">
        <v>17</v>
      </c>
      <c r="C240" s="469">
        <v>5400000</v>
      </c>
      <c r="D240" s="469">
        <v>4634889.1900000004</v>
      </c>
      <c r="E240" s="469">
        <f t="shared" si="67"/>
        <v>85.831281296296297</v>
      </c>
      <c r="F240" s="449">
        <v>5000000</v>
      </c>
      <c r="G240" s="469">
        <v>3317188</v>
      </c>
      <c r="H240" s="469">
        <f t="shared" si="68"/>
        <v>66.343760000000003</v>
      </c>
      <c r="I240" s="197">
        <v>8000000</v>
      </c>
      <c r="J240" s="26">
        <v>5363212.5</v>
      </c>
      <c r="K240" s="469">
        <f t="shared" si="69"/>
        <v>67.04015625000001</v>
      </c>
      <c r="L240" s="26"/>
      <c r="M240" s="26">
        <v>0</v>
      </c>
      <c r="N240" s="1076"/>
      <c r="O240" s="1076"/>
      <c r="P240" s="1776"/>
      <c r="Q240" s="442"/>
      <c r="R240" s="1325"/>
      <c r="S240" s="551"/>
      <c r="W240" s="447"/>
      <c r="X240" s="447"/>
    </row>
    <row r="241" spans="1:24" s="7" customFormat="1" ht="34.5" customHeight="1">
      <c r="A241" s="25" t="s">
        <v>391</v>
      </c>
      <c r="B241" s="337" t="s">
        <v>211</v>
      </c>
      <c r="C241" s="637"/>
      <c r="D241" s="637"/>
      <c r="E241" s="637"/>
      <c r="F241" s="449"/>
      <c r="G241" s="637"/>
      <c r="H241" s="637"/>
      <c r="I241" s="278"/>
      <c r="J241" s="39"/>
      <c r="K241" s="637"/>
      <c r="L241" s="39"/>
      <c r="M241" s="39">
        <v>0</v>
      </c>
      <c r="N241" s="39">
        <v>20100</v>
      </c>
      <c r="O241" s="637">
        <v>50000</v>
      </c>
      <c r="P241" s="1776"/>
      <c r="Q241" s="442"/>
      <c r="R241" s="1325"/>
      <c r="S241" s="551"/>
      <c r="W241" s="447"/>
      <c r="X241" s="447"/>
    </row>
    <row r="242" spans="1:24" s="7" customFormat="1" ht="26.25" customHeight="1">
      <c r="A242" s="25" t="s">
        <v>393</v>
      </c>
      <c r="B242" s="26" t="s">
        <v>207</v>
      </c>
      <c r="C242" s="637"/>
      <c r="D242" s="637"/>
      <c r="E242" s="637"/>
      <c r="F242" s="449"/>
      <c r="G242" s="637"/>
      <c r="H242" s="637"/>
      <c r="I242" s="278"/>
      <c r="J242" s="39"/>
      <c r="K242" s="637"/>
      <c r="L242" s="39">
        <v>7300000</v>
      </c>
      <c r="M242" s="39">
        <v>7497494.71</v>
      </c>
      <c r="N242" s="39">
        <v>2100000</v>
      </c>
      <c r="O242" s="637">
        <v>8500000</v>
      </c>
      <c r="P242" s="1776"/>
      <c r="Q242" s="547"/>
      <c r="R242" s="442"/>
      <c r="S242" s="442"/>
      <c r="T242" s="447"/>
      <c r="W242" s="447"/>
      <c r="X242" s="447"/>
    </row>
    <row r="243" spans="1:24" s="7" customFormat="1" ht="33.75" customHeight="1">
      <c r="A243" s="25">
        <v>1504</v>
      </c>
      <c r="B243" s="638" t="s">
        <v>185</v>
      </c>
      <c r="C243" s="637"/>
      <c r="D243" s="637"/>
      <c r="E243" s="637"/>
      <c r="F243" s="637"/>
      <c r="G243" s="637"/>
      <c r="H243" s="637"/>
      <c r="I243" s="278">
        <v>500000</v>
      </c>
      <c r="J243" s="39">
        <v>339000</v>
      </c>
      <c r="K243" s="637">
        <f t="shared" si="69"/>
        <v>67.800000000000011</v>
      </c>
      <c r="L243" s="39">
        <v>500000</v>
      </c>
      <c r="M243" s="39">
        <v>500000</v>
      </c>
      <c r="N243" s="39">
        <v>100000</v>
      </c>
      <c r="O243" s="637">
        <v>500000</v>
      </c>
      <c r="P243" s="1776"/>
      <c r="Q243" s="442" t="s">
        <v>179</v>
      </c>
      <c r="R243" s="1325"/>
      <c r="S243" s="551"/>
      <c r="W243" s="448"/>
      <c r="X243" s="449"/>
    </row>
    <row r="244" spans="1:24" s="7" customFormat="1" ht="33.75" customHeight="1">
      <c r="A244" s="25">
        <v>1506</v>
      </c>
      <c r="B244" s="54" t="s">
        <v>129</v>
      </c>
      <c r="C244" s="637"/>
      <c r="D244" s="637"/>
      <c r="E244" s="637"/>
      <c r="F244" s="637"/>
      <c r="G244" s="637"/>
      <c r="H244" s="637"/>
      <c r="I244" s="278"/>
      <c r="J244" s="39"/>
      <c r="K244" s="637"/>
      <c r="L244" s="39"/>
      <c r="M244" s="39">
        <v>0</v>
      </c>
      <c r="N244" s="39">
        <v>57500</v>
      </c>
      <c r="O244" s="637">
        <v>175000</v>
      </c>
      <c r="P244" s="1776"/>
      <c r="Q244" s="442"/>
      <c r="R244" s="1325"/>
      <c r="S244" s="551"/>
      <c r="W244" s="448"/>
      <c r="X244" s="449"/>
    </row>
    <row r="245" spans="1:24" s="7" customFormat="1" ht="18" customHeight="1">
      <c r="A245" s="25">
        <v>1509</v>
      </c>
      <c r="B245" s="26" t="s">
        <v>132</v>
      </c>
      <c r="C245" s="637">
        <v>3000000</v>
      </c>
      <c r="D245" s="637">
        <v>1559025</v>
      </c>
      <c r="E245" s="637">
        <f t="shared" si="67"/>
        <v>51.967500000000001</v>
      </c>
      <c r="F245" s="637">
        <v>3000000</v>
      </c>
      <c r="G245" s="637">
        <v>2404413</v>
      </c>
      <c r="H245" s="637">
        <f t="shared" si="68"/>
        <v>80.147100000000009</v>
      </c>
      <c r="I245" s="39">
        <v>3000000</v>
      </c>
      <c r="J245" s="39">
        <v>2499687.9</v>
      </c>
      <c r="K245" s="637">
        <f t="shared" si="69"/>
        <v>83.322929999999999</v>
      </c>
      <c r="L245" s="39">
        <v>4000000</v>
      </c>
      <c r="M245" s="39">
        <v>3476713.7</v>
      </c>
      <c r="N245" s="39">
        <v>1500000</v>
      </c>
      <c r="O245" s="637">
        <v>4000000</v>
      </c>
      <c r="P245" s="1776"/>
      <c r="Q245" s="442"/>
      <c r="R245" s="1258"/>
      <c r="S245" s="1367"/>
      <c r="W245" s="447"/>
      <c r="X245" s="447"/>
    </row>
    <row r="246" spans="1:24" s="7" customFormat="1" ht="18" customHeight="1">
      <c r="A246" s="25">
        <v>1702</v>
      </c>
      <c r="B246" s="26" t="s">
        <v>135</v>
      </c>
      <c r="C246" s="637">
        <v>500000</v>
      </c>
      <c r="D246" s="637">
        <v>124424.91</v>
      </c>
      <c r="E246" s="637">
        <f t="shared" si="67"/>
        <v>24.884982000000001</v>
      </c>
      <c r="F246" s="637">
        <v>500000</v>
      </c>
      <c r="G246" s="637">
        <v>7858</v>
      </c>
      <c r="H246" s="637">
        <f t="shared" si="68"/>
        <v>1.5716000000000001</v>
      </c>
      <c r="I246" s="39">
        <v>500000</v>
      </c>
      <c r="J246" s="39">
        <v>25140</v>
      </c>
      <c r="K246" s="637">
        <f t="shared" si="69"/>
        <v>5.0279999999999996</v>
      </c>
      <c r="L246" s="39">
        <v>1400000</v>
      </c>
      <c r="M246" s="39">
        <v>392156.19</v>
      </c>
      <c r="N246" s="1079"/>
      <c r="O246" s="1079"/>
      <c r="P246" s="1776"/>
      <c r="Q246" s="442"/>
      <c r="R246" s="1325"/>
      <c r="S246" s="551"/>
      <c r="W246" s="448"/>
      <c r="X246" s="449"/>
    </row>
    <row r="247" spans="1:24" s="7" customFormat="1" ht="28.5">
      <c r="A247" s="34">
        <v>1703</v>
      </c>
      <c r="B247" s="54" t="s">
        <v>142</v>
      </c>
      <c r="C247" s="637"/>
      <c r="D247" s="637"/>
      <c r="E247" s="637"/>
      <c r="F247" s="637">
        <v>1000</v>
      </c>
      <c r="G247" s="637"/>
      <c r="H247" s="637"/>
      <c r="I247" s="39"/>
      <c r="J247" s="39"/>
      <c r="K247" s="637"/>
      <c r="L247" s="39"/>
      <c r="M247" s="39">
        <v>0</v>
      </c>
      <c r="N247" s="39">
        <v>0</v>
      </c>
      <c r="O247" s="637">
        <v>0</v>
      </c>
      <c r="P247" s="1776"/>
      <c r="Q247" s="442"/>
      <c r="R247" s="1258"/>
      <c r="S247" s="1367"/>
      <c r="W247" s="447"/>
      <c r="X247" s="447"/>
    </row>
    <row r="248" spans="1:24" s="57" customFormat="1" ht="25.5" customHeight="1" thickBot="1">
      <c r="A248" s="1754" t="s">
        <v>141</v>
      </c>
      <c r="B248" s="1755"/>
      <c r="C248" s="66">
        <f>SUM(C227:C247)</f>
        <v>10470000</v>
      </c>
      <c r="D248" s="66">
        <f>SUM(D227:D247)</f>
        <v>7285437.5200000005</v>
      </c>
      <c r="E248" s="66">
        <f t="shared" si="67"/>
        <v>69.583930468003828</v>
      </c>
      <c r="F248" s="66">
        <f>SUM(F227:F247)</f>
        <v>12791000</v>
      </c>
      <c r="G248" s="66">
        <f>SUM(G227:G247)</f>
        <v>8506021.1600000001</v>
      </c>
      <c r="H248" s="308">
        <f t="shared" si="68"/>
        <v>66.500048158861702</v>
      </c>
      <c r="I248" s="66">
        <f>SUM(I227:I247)</f>
        <v>14700000</v>
      </c>
      <c r="J248" s="66">
        <f>SUM(J227:J247)</f>
        <v>10867270.379999999</v>
      </c>
      <c r="K248" s="308">
        <f t="shared" si="69"/>
        <v>73.927009387755092</v>
      </c>
      <c r="L248" s="1212">
        <f>SUM(L227:L247)</f>
        <v>17700000</v>
      </c>
      <c r="M248" s="66">
        <f>SUM(M227:M247)</f>
        <v>15473950.439999999</v>
      </c>
      <c r="N248" s="99">
        <f>SUM(N227:N247)</f>
        <v>6400000</v>
      </c>
      <c r="O248" s="308">
        <f>SUM(O227:O247)</f>
        <v>18875000</v>
      </c>
      <c r="P248" s="1776"/>
      <c r="Q248" s="1322"/>
      <c r="R248" s="1323"/>
      <c r="S248" s="1422"/>
      <c r="W248" s="641"/>
      <c r="X248" s="639"/>
    </row>
    <row r="249" spans="1:24" s="57" customFormat="1" ht="25.5" customHeight="1" thickTop="1" thickBot="1">
      <c r="A249" s="1587" t="s">
        <v>2</v>
      </c>
      <c r="B249" s="1660"/>
      <c r="C249" s="190">
        <f>C248+C226</f>
        <v>34096340</v>
      </c>
      <c r="D249" s="190">
        <f>D248+D226</f>
        <v>29013718.329999998</v>
      </c>
      <c r="E249" s="190">
        <f t="shared" si="67"/>
        <v>85.093351163204019</v>
      </c>
      <c r="F249" s="190">
        <f>F248+F226</f>
        <v>54508900</v>
      </c>
      <c r="G249" s="190">
        <f>G248+G226</f>
        <v>46938945.329999998</v>
      </c>
      <c r="H249" s="190">
        <f t="shared" si="68"/>
        <v>86.112442793745601</v>
      </c>
      <c r="I249" s="190">
        <f>I248+I226</f>
        <v>54541000</v>
      </c>
      <c r="J249" s="190">
        <f>J248+J226</f>
        <v>49980364.00999999</v>
      </c>
      <c r="K249" s="190">
        <f t="shared" si="69"/>
        <v>91.638151134009263</v>
      </c>
      <c r="L249" s="1210">
        <f>L248+L226</f>
        <v>60200000</v>
      </c>
      <c r="M249" s="190">
        <f>M248+M226</f>
        <v>61048693.079999998</v>
      </c>
      <c r="N249" s="65">
        <f>N248+N226</f>
        <v>23500000</v>
      </c>
      <c r="O249" s="190">
        <f>O248+O226</f>
        <v>69077000</v>
      </c>
      <c r="P249" s="1776"/>
      <c r="Q249" s="1322"/>
      <c r="R249" s="1321"/>
      <c r="S249" s="1421"/>
      <c r="W249" s="640"/>
      <c r="X249" s="640"/>
    </row>
    <row r="250" spans="1:24" s="166" customFormat="1" ht="21" customHeight="1" thickTop="1">
      <c r="A250" s="16"/>
      <c r="B250" s="16"/>
      <c r="C250" s="176"/>
      <c r="D250" s="176"/>
      <c r="E250" s="176"/>
      <c r="F250" s="177"/>
      <c r="G250" s="128"/>
      <c r="H250" s="128"/>
      <c r="M250" s="20"/>
      <c r="N250" s="192"/>
      <c r="O250" s="192"/>
      <c r="P250" s="20"/>
      <c r="Q250" s="167"/>
      <c r="R250" s="1269"/>
      <c r="S250" s="350"/>
      <c r="W250" s="298"/>
      <c r="X250" s="299"/>
    </row>
    <row r="251" spans="1:24" s="166" customFormat="1" ht="15.75" customHeight="1">
      <c r="A251" s="13"/>
      <c r="B251" s="16" t="s">
        <v>190</v>
      </c>
      <c r="C251" s="16"/>
      <c r="D251" s="16"/>
      <c r="E251" s="136"/>
      <c r="F251" s="136" t="s">
        <v>193</v>
      </c>
      <c r="G251" s="136"/>
      <c r="H251" s="136"/>
      <c r="I251" s="16"/>
      <c r="J251" s="16"/>
      <c r="K251" s="16"/>
      <c r="L251" s="16"/>
      <c r="M251" s="20"/>
      <c r="N251" s="41"/>
      <c r="O251" s="41"/>
      <c r="P251" s="298"/>
      <c r="Q251" s="167"/>
      <c r="R251" s="120"/>
      <c r="S251" s="20"/>
      <c r="W251" s="20"/>
      <c r="X251" s="20"/>
    </row>
    <row r="252" spans="1:24" s="166" customFormat="1" ht="15.75" customHeight="1">
      <c r="A252" s="3"/>
      <c r="B252" s="165" t="s">
        <v>191</v>
      </c>
      <c r="C252" s="103"/>
      <c r="D252" s="103"/>
      <c r="E252" s="181"/>
      <c r="F252" s="181"/>
      <c r="G252" s="181" t="s">
        <v>192</v>
      </c>
      <c r="H252" s="181"/>
      <c r="I252" s="134"/>
      <c r="J252" s="134"/>
      <c r="K252" s="134"/>
      <c r="L252" s="134"/>
      <c r="M252" s="148"/>
      <c r="N252" s="90"/>
      <c r="O252" s="90"/>
      <c r="P252" s="20"/>
      <c r="Q252" s="167"/>
      <c r="R252" s="1269"/>
      <c r="S252" s="350"/>
      <c r="W252" s="298"/>
      <c r="X252" s="299"/>
    </row>
    <row r="253" spans="1:24" s="166" customFormat="1" ht="15.75">
      <c r="A253" s="165"/>
      <c r="B253" s="165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03"/>
      <c r="O253" s="103"/>
      <c r="P253" s="298"/>
      <c r="Q253" s="167"/>
      <c r="R253" s="167"/>
      <c r="W253" s="20"/>
      <c r="X253" s="20"/>
    </row>
    <row r="254" spans="1:24" s="166" customFormat="1" ht="15.75">
      <c r="A254" s="165"/>
      <c r="B254" s="165" t="s">
        <v>160</v>
      </c>
      <c r="E254" s="103"/>
      <c r="F254" s="147" t="s">
        <v>161</v>
      </c>
      <c r="G254" s="147"/>
      <c r="H254" s="147"/>
      <c r="I254" s="147"/>
      <c r="J254" s="147"/>
      <c r="K254" s="147"/>
      <c r="L254" s="168" t="s">
        <v>188</v>
      </c>
      <c r="M254" s="103"/>
      <c r="N254" s="103"/>
      <c r="O254" s="103"/>
      <c r="P254" s="20"/>
      <c r="Q254" s="167"/>
      <c r="R254" s="167"/>
      <c r="W254" s="298"/>
      <c r="X254" s="299"/>
    </row>
    <row r="255" spans="1:24" s="7" customFormat="1" ht="15.75">
      <c r="A255" s="9"/>
      <c r="B255" s="63"/>
      <c r="P255" s="298"/>
      <c r="Q255" s="152"/>
      <c r="R255" s="152"/>
    </row>
    <row r="256" spans="1:24" s="7" customFormat="1" ht="15.75">
      <c r="A256" s="9"/>
      <c r="B256" s="63"/>
      <c r="G256" s="129"/>
      <c r="H256" s="129"/>
      <c r="M256" s="129"/>
      <c r="N256" s="129"/>
      <c r="O256" s="129"/>
      <c r="Q256" s="152"/>
      <c r="R256" s="152"/>
    </row>
    <row r="257" spans="3:18" s="7" customFormat="1" ht="14.25">
      <c r="C257" s="186"/>
      <c r="D257" s="186"/>
      <c r="E257" s="186"/>
      <c r="I257" s="129"/>
      <c r="J257" s="129"/>
      <c r="K257" s="129"/>
      <c r="M257" s="129"/>
      <c r="N257" s="129"/>
      <c r="O257" s="129"/>
      <c r="Q257" s="152"/>
      <c r="R257" s="152"/>
    </row>
    <row r="259" spans="3:18">
      <c r="C259" s="186"/>
      <c r="D259" s="186"/>
      <c r="E259" s="186"/>
      <c r="Q259" s="10"/>
    </row>
    <row r="261" spans="3:18">
      <c r="C261" s="186"/>
      <c r="D261" s="186"/>
      <c r="E261" s="186"/>
      <c r="Q261" s="10"/>
    </row>
    <row r="263" spans="3:18">
      <c r="C263" s="186"/>
      <c r="D263" s="186"/>
      <c r="E263" s="186"/>
      <c r="Q263" s="10"/>
    </row>
    <row r="265" spans="3:18">
      <c r="C265" s="186"/>
      <c r="D265" s="186"/>
      <c r="E265" s="186"/>
      <c r="Q265" s="10"/>
    </row>
    <row r="267" spans="3:18">
      <c r="C267" s="186"/>
      <c r="D267" s="186"/>
      <c r="E267" s="186"/>
      <c r="Q267" s="10"/>
    </row>
    <row r="269" spans="3:18">
      <c r="C269" s="186"/>
      <c r="D269" s="186"/>
      <c r="E269" s="186"/>
      <c r="Q269" s="10"/>
    </row>
    <row r="271" spans="3:18">
      <c r="C271" s="186"/>
      <c r="D271" s="186"/>
      <c r="E271" s="186"/>
      <c r="Q271" s="10"/>
    </row>
    <row r="273" spans="3:17">
      <c r="C273" s="186"/>
      <c r="D273" s="186"/>
      <c r="E273" s="186"/>
      <c r="Q273" s="10"/>
    </row>
    <row r="275" spans="3:17">
      <c r="C275" s="186"/>
      <c r="D275" s="186"/>
      <c r="E275" s="186"/>
      <c r="Q275" s="10"/>
    </row>
    <row r="277" spans="3:17">
      <c r="C277" s="186"/>
      <c r="D277" s="186"/>
      <c r="E277" s="186"/>
      <c r="Q277" s="10"/>
    </row>
    <row r="279" spans="3:17">
      <c r="C279" s="186"/>
      <c r="D279" s="186"/>
      <c r="E279" s="186"/>
      <c r="Q279" s="10"/>
    </row>
  </sheetData>
  <mergeCells count="118">
    <mergeCell ref="P223:P249"/>
    <mergeCell ref="P221:P222"/>
    <mergeCell ref="A221:A222"/>
    <mergeCell ref="I88:K88"/>
    <mergeCell ref="I45:K45"/>
    <mergeCell ref="P47:P74"/>
    <mergeCell ref="N8:N9"/>
    <mergeCell ref="N45:N46"/>
    <mergeCell ref="N88:N89"/>
    <mergeCell ref="N133:N134"/>
    <mergeCell ref="N178:N179"/>
    <mergeCell ref="N221:N222"/>
    <mergeCell ref="L8:M8"/>
    <mergeCell ref="L45:M45"/>
    <mergeCell ref="L88:M88"/>
    <mergeCell ref="L133:M133"/>
    <mergeCell ref="L178:M178"/>
    <mergeCell ref="L221:M221"/>
    <mergeCell ref="O221:O222"/>
    <mergeCell ref="I221:K221"/>
    <mergeCell ref="A249:B249"/>
    <mergeCell ref="A248:B248"/>
    <mergeCell ref="B221:B222"/>
    <mergeCell ref="A226:B226"/>
    <mergeCell ref="A218:I218"/>
    <mergeCell ref="A209:B209"/>
    <mergeCell ref="F221:H221"/>
    <mergeCell ref="A31:B31"/>
    <mergeCell ref="C221:E221"/>
    <mergeCell ref="A13:B13"/>
    <mergeCell ref="A42:L42"/>
    <mergeCell ref="A217:M217"/>
    <mergeCell ref="F8:H8"/>
    <mergeCell ref="C8:E8"/>
    <mergeCell ref="A41:M41"/>
    <mergeCell ref="A8:A9"/>
    <mergeCell ref="I8:K8"/>
    <mergeCell ref="A30:B30"/>
    <mergeCell ref="F45:H45"/>
    <mergeCell ref="A50:B50"/>
    <mergeCell ref="A45:A46"/>
    <mergeCell ref="A84:L84"/>
    <mergeCell ref="A74:B74"/>
    <mergeCell ref="P180:P209"/>
    <mergeCell ref="P178:P179"/>
    <mergeCell ref="P88:P89"/>
    <mergeCell ref="P133:P134"/>
    <mergeCell ref="P45:P46"/>
    <mergeCell ref="A172:M172"/>
    <mergeCell ref="A174:L174"/>
    <mergeCell ref="A138:B138"/>
    <mergeCell ref="F133:H133"/>
    <mergeCell ref="A161:B161"/>
    <mergeCell ref="A160:B160"/>
    <mergeCell ref="A117:B117"/>
    <mergeCell ref="I178:K178"/>
    <mergeCell ref="A73:B73"/>
    <mergeCell ref="B133:B134"/>
    <mergeCell ref="F178:H178"/>
    <mergeCell ref="C45:E45"/>
    <mergeCell ref="A83:M83"/>
    <mergeCell ref="A133:A134"/>
    <mergeCell ref="C133:D133"/>
    <mergeCell ref="A183:B183"/>
    <mergeCell ref="B45:B46"/>
    <mergeCell ref="O45:O46"/>
    <mergeCell ref="O88:O89"/>
    <mergeCell ref="R1:S1"/>
    <mergeCell ref="Q126:R126"/>
    <mergeCell ref="Q169:R169"/>
    <mergeCell ref="Q82:R82"/>
    <mergeCell ref="Q39:R39"/>
    <mergeCell ref="A3:M3"/>
    <mergeCell ref="C178:E178"/>
    <mergeCell ref="A178:A179"/>
    <mergeCell ref="P8:P9"/>
    <mergeCell ref="P10:P31"/>
    <mergeCell ref="P90:P118"/>
    <mergeCell ref="P135:P161"/>
    <mergeCell ref="O8:O9"/>
    <mergeCell ref="O133:O134"/>
    <mergeCell ref="O178:O179"/>
    <mergeCell ref="A208:B208"/>
    <mergeCell ref="B8:B9"/>
    <mergeCell ref="A4:L4"/>
    <mergeCell ref="A88:A89"/>
    <mergeCell ref="A93:B93"/>
    <mergeCell ref="A129:L129"/>
    <mergeCell ref="C88:E88"/>
    <mergeCell ref="B88:B89"/>
    <mergeCell ref="A118:B118"/>
    <mergeCell ref="I133:K133"/>
    <mergeCell ref="B178:B179"/>
    <mergeCell ref="F88:H88"/>
    <mergeCell ref="A128:M128"/>
    <mergeCell ref="Q221:Q222"/>
    <mergeCell ref="R221:R222"/>
    <mergeCell ref="S221:S222"/>
    <mergeCell ref="Q8:Q9"/>
    <mergeCell ref="R8:R9"/>
    <mergeCell ref="S8:S9"/>
    <mergeCell ref="Q45:Q46"/>
    <mergeCell ref="R45:R46"/>
    <mergeCell ref="S45:S46"/>
    <mergeCell ref="Q88:Q89"/>
    <mergeCell ref="R88:R89"/>
    <mergeCell ref="S88:S89"/>
    <mergeCell ref="S10:S31"/>
    <mergeCell ref="S47:S74"/>
    <mergeCell ref="S90:S118"/>
    <mergeCell ref="S135:S161"/>
    <mergeCell ref="Q216:R216"/>
    <mergeCell ref="Q133:Q134"/>
    <mergeCell ref="R133:R134"/>
    <mergeCell ref="S133:S134"/>
    <mergeCell ref="Q178:Q179"/>
    <mergeCell ref="R178:R179"/>
    <mergeCell ref="S178:S179"/>
  </mergeCells>
  <pageMargins left="0.7" right="0.7" top="0.51" bottom="0.56000000000000005" header="0.53" footer="0.65"/>
  <pageSetup paperSize="5" scale="73" fitToHeight="0" orientation="landscape" r:id="rId1"/>
  <rowBreaks count="1" manualBreakCount="1">
    <brk id="249" max="1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T179"/>
  <sheetViews>
    <sheetView topLeftCell="A155" zoomScaleNormal="100" zoomScaleSheetLayoutView="100" workbookViewId="0">
      <pane xSplit="2" topLeftCell="K1" activePane="topRight" state="frozen"/>
      <selection activeCell="O8" sqref="O8:O9"/>
      <selection pane="topRight" activeCell="O138" sqref="O138:O139"/>
    </sheetView>
  </sheetViews>
  <sheetFormatPr defaultColWidth="9.140625" defaultRowHeight="15"/>
  <cols>
    <col min="1" max="1" width="10.42578125" style="10" customWidth="1"/>
    <col min="2" max="2" width="28.42578125" style="10" customWidth="1"/>
    <col min="3" max="3" width="17.5703125" style="10" hidden="1" customWidth="1"/>
    <col min="4" max="4" width="17.85546875" style="10" hidden="1" customWidth="1"/>
    <col min="5" max="5" width="1.85546875" style="10" hidden="1" customWidth="1"/>
    <col min="6" max="6" width="17.28515625" style="10" customWidth="1"/>
    <col min="7" max="7" width="18.85546875" style="10" customWidth="1"/>
    <col min="8" max="8" width="7.85546875" style="10" customWidth="1"/>
    <col min="9" max="9" width="20.7109375" style="10" customWidth="1"/>
    <col min="10" max="10" width="18.140625" style="10" customWidth="1"/>
    <col min="11" max="11" width="7.5703125" style="10" customWidth="1"/>
    <col min="12" max="12" width="19.140625" style="10" customWidth="1"/>
    <col min="13" max="13" width="18.85546875" style="10" customWidth="1"/>
    <col min="14" max="15" width="19.140625" style="10" customWidth="1"/>
    <col min="16" max="16" width="13.7109375" style="10" hidden="1" customWidth="1"/>
    <col min="17" max="17" width="17" style="122" customWidth="1"/>
    <col min="18" max="18" width="17.42578125" style="10" customWidth="1"/>
    <col min="19" max="19" width="15.140625" style="10" customWidth="1"/>
    <col min="20" max="20" width="16.85546875" style="10" customWidth="1"/>
    <col min="21" max="16384" width="9.140625" style="10"/>
  </cols>
  <sheetData>
    <row r="1" spans="1:20" s="7" customFormat="1" ht="27" customHeight="1">
      <c r="C1" s="56"/>
      <c r="D1" s="56"/>
      <c r="E1" s="56"/>
      <c r="G1" s="56"/>
      <c r="H1" s="56"/>
      <c r="L1" s="56"/>
      <c r="N1" s="140"/>
      <c r="O1" s="140"/>
      <c r="Q1" s="1454" t="s">
        <v>158</v>
      </c>
      <c r="R1" s="1455"/>
    </row>
    <row r="2" spans="1:20" s="7" customFormat="1">
      <c r="G2" s="20"/>
      <c r="H2" s="20"/>
      <c r="Q2" s="152"/>
    </row>
    <row r="3" spans="1:20" s="7" customFormat="1" ht="16.5" customHeight="1">
      <c r="A3" s="1617" t="s">
        <v>445</v>
      </c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193"/>
      <c r="O3" s="394"/>
      <c r="P3" s="113"/>
      <c r="Q3" s="145"/>
      <c r="S3" s="298"/>
      <c r="T3" s="299"/>
    </row>
    <row r="4" spans="1:20" s="7" customFormat="1" ht="1.5" hidden="1" customHeight="1">
      <c r="A4" s="15"/>
      <c r="B4" s="15"/>
      <c r="C4" s="103"/>
      <c r="D4" s="103"/>
      <c r="E4" s="103"/>
      <c r="G4" s="103"/>
      <c r="H4" s="103"/>
      <c r="Q4" s="152"/>
      <c r="S4" s="20"/>
      <c r="T4" s="20"/>
    </row>
    <row r="5" spans="1:20" s="7" customFormat="1" ht="14.25" customHeight="1">
      <c r="A5" s="48" t="s">
        <v>54</v>
      </c>
      <c r="B5" s="57"/>
      <c r="C5" s="20"/>
      <c r="D5" s="20"/>
      <c r="E5" s="20"/>
      <c r="G5" s="89"/>
      <c r="H5" s="89"/>
      <c r="Q5" s="152"/>
      <c r="S5" s="298"/>
      <c r="T5" s="299"/>
    </row>
    <row r="6" spans="1:20" s="7" customFormat="1" ht="18">
      <c r="A6" s="48" t="s">
        <v>55</v>
      </c>
      <c r="B6" s="57"/>
      <c r="C6" s="70"/>
      <c r="D6" s="70"/>
      <c r="E6" s="70"/>
      <c r="F6" s="14"/>
      <c r="G6" s="20"/>
      <c r="H6" s="20"/>
      <c r="Q6" s="152"/>
      <c r="S6" s="20"/>
      <c r="T6" s="20"/>
    </row>
    <row r="7" spans="1:20" s="7" customFormat="1" ht="18">
      <c r="A7" s="48" t="s">
        <v>175</v>
      </c>
      <c r="B7" s="57"/>
      <c r="C7" s="20"/>
      <c r="D7" s="20"/>
      <c r="E7" s="20"/>
      <c r="G7" s="89"/>
      <c r="H7" s="89"/>
      <c r="Q7" s="152"/>
      <c r="S7" s="298"/>
      <c r="T7" s="299"/>
    </row>
    <row r="8" spans="1:20" ht="1.5" customHeight="1">
      <c r="C8" s="103"/>
      <c r="D8" s="103"/>
      <c r="E8" s="103"/>
      <c r="G8" s="20"/>
      <c r="H8" s="20"/>
      <c r="S8" s="20"/>
      <c r="T8" s="20"/>
    </row>
    <row r="9" spans="1:20" ht="19.5" customHeight="1">
      <c r="A9" s="1461" t="s">
        <v>18</v>
      </c>
      <c r="B9" s="1461" t="s">
        <v>7</v>
      </c>
      <c r="C9" s="1620">
        <v>2021</v>
      </c>
      <c r="D9" s="1621"/>
      <c r="E9" s="451"/>
      <c r="F9" s="1618">
        <v>2022</v>
      </c>
      <c r="G9" s="1618"/>
      <c r="H9" s="1618"/>
      <c r="I9" s="1462">
        <v>2023</v>
      </c>
      <c r="J9" s="1605"/>
      <c r="K9" s="1463"/>
      <c r="L9" s="1452">
        <v>2024</v>
      </c>
      <c r="M9" s="1452"/>
      <c r="N9" s="1478" t="s">
        <v>433</v>
      </c>
      <c r="O9" s="1478" t="s">
        <v>452</v>
      </c>
      <c r="P9" s="1784" t="s">
        <v>434</v>
      </c>
      <c r="Q9" s="1446" t="s">
        <v>451</v>
      </c>
      <c r="R9" s="1446" t="s">
        <v>450</v>
      </c>
      <c r="S9" s="1447" t="s">
        <v>434</v>
      </c>
      <c r="T9" s="299"/>
    </row>
    <row r="10" spans="1:20" s="71" customFormat="1" ht="29.25" customHeight="1">
      <c r="A10" s="1702"/>
      <c r="B10" s="1459"/>
      <c r="C10" s="399" t="s">
        <v>180</v>
      </c>
      <c r="D10" s="538" t="s">
        <v>1</v>
      </c>
      <c r="E10" s="555" t="s">
        <v>138</v>
      </c>
      <c r="F10" s="399" t="s">
        <v>180</v>
      </c>
      <c r="G10" s="406" t="s">
        <v>1</v>
      </c>
      <c r="H10" s="460" t="s">
        <v>139</v>
      </c>
      <c r="I10" s="408" t="s">
        <v>0</v>
      </c>
      <c r="J10" s="473" t="s">
        <v>1</v>
      </c>
      <c r="K10" s="460" t="s">
        <v>139</v>
      </c>
      <c r="L10" s="679" t="s">
        <v>0</v>
      </c>
      <c r="M10" s="1192" t="s">
        <v>1</v>
      </c>
      <c r="N10" s="1459"/>
      <c r="O10" s="1459"/>
      <c r="P10" s="1784"/>
      <c r="Q10" s="1446"/>
      <c r="R10" s="1446"/>
      <c r="S10" s="1447"/>
      <c r="T10" s="20"/>
    </row>
    <row r="11" spans="1:20" s="7" customFormat="1" ht="18" customHeight="1">
      <c r="A11" s="93">
        <v>1001</v>
      </c>
      <c r="B11" s="105" t="s">
        <v>8</v>
      </c>
      <c r="C11" s="444">
        <v>46166000</v>
      </c>
      <c r="D11" s="444">
        <v>45014912.939999998</v>
      </c>
      <c r="E11" s="599">
        <f>D11/C11*100</f>
        <v>97.506634622882643</v>
      </c>
      <c r="F11" s="458">
        <v>37163440</v>
      </c>
      <c r="G11" s="643">
        <v>35970253.399999999</v>
      </c>
      <c r="H11" s="644">
        <f>G11/F11*100</f>
        <v>96.789353730440453</v>
      </c>
      <c r="I11" s="643">
        <v>37782660</v>
      </c>
      <c r="J11" s="643">
        <v>35206751.710000001</v>
      </c>
      <c r="K11" s="644">
        <f>J11/I11*100</f>
        <v>93.182300319776317</v>
      </c>
      <c r="L11" s="643">
        <v>37000000</v>
      </c>
      <c r="M11" s="643">
        <v>34160925.07</v>
      </c>
      <c r="N11" s="643">
        <v>14200000</v>
      </c>
      <c r="O11" s="643">
        <v>48961000</v>
      </c>
      <c r="P11" s="1785" t="s">
        <v>199</v>
      </c>
      <c r="Q11" s="1325"/>
      <c r="R11" s="1372"/>
      <c r="S11" s="1594" t="s">
        <v>199</v>
      </c>
      <c r="T11" s="1300"/>
    </row>
    <row r="12" spans="1:20" s="7" customFormat="1" ht="18" customHeight="1">
      <c r="A12" s="25">
        <v>1002</v>
      </c>
      <c r="B12" s="21" t="s">
        <v>9</v>
      </c>
      <c r="C12" s="603">
        <v>4550000</v>
      </c>
      <c r="D12" s="603">
        <v>4549925</v>
      </c>
      <c r="E12" s="599">
        <f t="shared" ref="E12:E37" si="0">D12/C12*100</f>
        <v>99.998351648351644</v>
      </c>
      <c r="F12" s="458">
        <v>4150000</v>
      </c>
      <c r="G12" s="604">
        <v>4149870.46</v>
      </c>
      <c r="H12" s="604">
        <f t="shared" ref="H12:H37" si="1">G12/F12*100</f>
        <v>99.996878554216863</v>
      </c>
      <c r="I12" s="604">
        <v>5000000</v>
      </c>
      <c r="J12" s="604">
        <v>4772013</v>
      </c>
      <c r="K12" s="604">
        <f t="shared" ref="K12:K37" si="2">J12/I12*100</f>
        <v>95.440259999999995</v>
      </c>
      <c r="L12" s="604">
        <v>5500000</v>
      </c>
      <c r="M12" s="604">
        <v>4318848</v>
      </c>
      <c r="N12" s="604">
        <v>1200000</v>
      </c>
      <c r="O12" s="604">
        <v>4500000</v>
      </c>
      <c r="P12" s="1786"/>
      <c r="Q12" s="1258"/>
      <c r="R12" s="1258"/>
      <c r="S12" s="1653"/>
      <c r="T12" s="447"/>
    </row>
    <row r="13" spans="1:20" s="7" customFormat="1" ht="18" customHeight="1">
      <c r="A13" s="34">
        <v>1003</v>
      </c>
      <c r="B13" s="36" t="s">
        <v>10</v>
      </c>
      <c r="C13" s="432">
        <v>14005900</v>
      </c>
      <c r="D13" s="432">
        <v>14004700.220000001</v>
      </c>
      <c r="E13" s="432">
        <f t="shared" si="0"/>
        <v>99.991433752918411</v>
      </c>
      <c r="F13" s="458">
        <v>18029700</v>
      </c>
      <c r="G13" s="645">
        <v>17299104.140000001</v>
      </c>
      <c r="H13" s="645">
        <f t="shared" si="1"/>
        <v>95.947820207768302</v>
      </c>
      <c r="I13" s="645">
        <v>16409020</v>
      </c>
      <c r="J13" s="645">
        <v>16396995.119999999</v>
      </c>
      <c r="K13" s="645">
        <f t="shared" si="2"/>
        <v>99.926717866149218</v>
      </c>
      <c r="L13" s="645">
        <v>17000000</v>
      </c>
      <c r="M13" s="645">
        <v>24275937.27</v>
      </c>
      <c r="N13" s="645">
        <v>12000000</v>
      </c>
      <c r="O13" s="645">
        <v>26784000</v>
      </c>
      <c r="P13" s="1786"/>
      <c r="Q13" s="1325"/>
      <c r="R13" s="1372"/>
      <c r="S13" s="1653"/>
      <c r="T13" s="1300"/>
    </row>
    <row r="14" spans="1:20" ht="25.5" customHeight="1" thickBot="1">
      <c r="A14" s="1782" t="s">
        <v>140</v>
      </c>
      <c r="B14" s="1783"/>
      <c r="C14" s="44">
        <f t="shared" ref="C14:M14" si="3">SUM(C11:C13)</f>
        <v>64721900</v>
      </c>
      <c r="D14" s="44">
        <f t="shared" si="3"/>
        <v>63569538.159999996</v>
      </c>
      <c r="E14" s="44">
        <f t="shared" si="0"/>
        <v>98.219517906612751</v>
      </c>
      <c r="F14" s="44">
        <f t="shared" ref="F14" si="4">SUM(F11:F13)</f>
        <v>59343140</v>
      </c>
      <c r="G14" s="44">
        <f t="shared" si="3"/>
        <v>57419228</v>
      </c>
      <c r="H14" s="99">
        <f t="shared" si="1"/>
        <v>96.75798752812878</v>
      </c>
      <c r="I14" s="44">
        <f t="shared" si="3"/>
        <v>59191680</v>
      </c>
      <c r="J14" s="44">
        <f>SUM(J11:J13)</f>
        <v>56375759.829999998</v>
      </c>
      <c r="K14" s="99">
        <f t="shared" si="2"/>
        <v>95.242709499037701</v>
      </c>
      <c r="L14" s="44">
        <f t="shared" si="3"/>
        <v>59500000</v>
      </c>
      <c r="M14" s="44">
        <f t="shared" si="3"/>
        <v>62755710.340000004</v>
      </c>
      <c r="N14" s="44">
        <f t="shared" ref="N14" si="5">SUM(N11:N13)</f>
        <v>27400000</v>
      </c>
      <c r="O14" s="44">
        <f t="shared" ref="O14" si="6">SUM(O11:O13)</f>
        <v>80245000</v>
      </c>
      <c r="P14" s="1786"/>
      <c r="Q14" s="956"/>
      <c r="R14" s="1413"/>
      <c r="S14" s="1653"/>
      <c r="T14" s="20"/>
    </row>
    <row r="15" spans="1:20" s="7" customFormat="1" ht="18" customHeight="1" thickTop="1">
      <c r="A15" s="35">
        <v>1101</v>
      </c>
      <c r="B15" s="37" t="s">
        <v>113</v>
      </c>
      <c r="C15" s="33">
        <v>3500000</v>
      </c>
      <c r="D15" s="33">
        <v>3185287</v>
      </c>
      <c r="E15" s="33">
        <f t="shared" si="0"/>
        <v>91.008199999999988</v>
      </c>
      <c r="F15" s="430">
        <v>2500000</v>
      </c>
      <c r="G15" s="430">
        <v>2120756</v>
      </c>
      <c r="H15" s="430">
        <f t="shared" si="1"/>
        <v>84.830240000000003</v>
      </c>
      <c r="I15" s="430">
        <v>3500000</v>
      </c>
      <c r="J15" s="430">
        <v>3195937</v>
      </c>
      <c r="K15" s="430">
        <f t="shared" si="2"/>
        <v>91.312485714285714</v>
      </c>
      <c r="L15" s="430">
        <v>3200000</v>
      </c>
      <c r="M15" s="430">
        <v>2763220</v>
      </c>
      <c r="N15" s="430">
        <v>1000000</v>
      </c>
      <c r="O15" s="430">
        <v>2800000</v>
      </c>
      <c r="P15" s="1786"/>
      <c r="Q15" s="1325"/>
      <c r="R15" s="1376"/>
      <c r="S15" s="1653"/>
      <c r="T15" s="1300"/>
    </row>
    <row r="16" spans="1:20" s="7" customFormat="1" ht="18" customHeight="1">
      <c r="A16" s="25">
        <v>1201</v>
      </c>
      <c r="B16" s="53" t="s">
        <v>12</v>
      </c>
      <c r="C16" s="33">
        <v>2200000</v>
      </c>
      <c r="D16" s="33">
        <v>2120623.9</v>
      </c>
      <c r="E16" s="33">
        <f t="shared" si="0"/>
        <v>96.391995454545452</v>
      </c>
      <c r="F16" s="416">
        <v>2200000</v>
      </c>
      <c r="G16" s="416">
        <v>2185143.5</v>
      </c>
      <c r="H16" s="416">
        <f t="shared" si="1"/>
        <v>99.324704545454551</v>
      </c>
      <c r="I16" s="416">
        <v>3200000</v>
      </c>
      <c r="J16" s="416">
        <v>3199571.7</v>
      </c>
      <c r="K16" s="416">
        <f t="shared" si="2"/>
        <v>99.986615625000013</v>
      </c>
      <c r="L16" s="416">
        <v>3200000</v>
      </c>
      <c r="M16" s="416">
        <v>3149568.67</v>
      </c>
      <c r="N16" s="416">
        <v>1166700</v>
      </c>
      <c r="O16" s="416">
        <v>3000000</v>
      </c>
      <c r="P16" s="1786"/>
      <c r="Q16" s="1258"/>
      <c r="R16" s="1367"/>
      <c r="S16" s="1653"/>
      <c r="T16" s="447"/>
    </row>
    <row r="17" spans="1:20" s="7" customFormat="1" ht="18" customHeight="1">
      <c r="A17" s="25">
        <v>1202</v>
      </c>
      <c r="B17" s="26" t="s">
        <v>13</v>
      </c>
      <c r="C17" s="33">
        <v>3500000</v>
      </c>
      <c r="D17" s="33">
        <v>2832278.95</v>
      </c>
      <c r="E17" s="33">
        <f t="shared" si="0"/>
        <v>80.922255714285711</v>
      </c>
      <c r="F17" s="416">
        <v>5350000</v>
      </c>
      <c r="G17" s="416">
        <v>5309266.5599999996</v>
      </c>
      <c r="H17" s="416">
        <f t="shared" si="1"/>
        <v>99.238627289719616</v>
      </c>
      <c r="I17" s="416">
        <v>8499000</v>
      </c>
      <c r="J17" s="416">
        <v>8481033.25</v>
      </c>
      <c r="K17" s="416">
        <f t="shared" si="2"/>
        <v>99.788601600188258</v>
      </c>
      <c r="L17" s="416"/>
      <c r="M17" s="416">
        <v>0</v>
      </c>
      <c r="N17" s="1081"/>
      <c r="O17" s="1081"/>
      <c r="P17" s="1786"/>
      <c r="Q17" s="1325"/>
      <c r="R17" s="551"/>
      <c r="S17" s="1653"/>
      <c r="T17" s="449"/>
    </row>
    <row r="18" spans="1:20" s="7" customFormat="1" ht="18" customHeight="1">
      <c r="A18" s="25" t="s">
        <v>394</v>
      </c>
      <c r="B18" s="26" t="s">
        <v>216</v>
      </c>
      <c r="C18" s="33"/>
      <c r="D18" s="33"/>
      <c r="E18" s="33"/>
      <c r="F18" s="416"/>
      <c r="G18" s="416"/>
      <c r="H18" s="416"/>
      <c r="I18" s="416"/>
      <c r="J18" s="416"/>
      <c r="K18" s="416"/>
      <c r="L18" s="416">
        <v>816000</v>
      </c>
      <c r="M18" s="416">
        <v>699720</v>
      </c>
      <c r="N18" s="416">
        <v>272000</v>
      </c>
      <c r="O18" s="416">
        <v>700000</v>
      </c>
      <c r="P18" s="1786"/>
      <c r="Q18" s="1258"/>
      <c r="R18" s="1367"/>
      <c r="S18" s="1653"/>
      <c r="T18" s="449"/>
    </row>
    <row r="19" spans="1:20" s="7" customFormat="1" ht="18" customHeight="1">
      <c r="A19" s="25" t="s">
        <v>395</v>
      </c>
      <c r="B19" s="26" t="s">
        <v>202</v>
      </c>
      <c r="C19" s="33"/>
      <c r="D19" s="33"/>
      <c r="E19" s="33"/>
      <c r="F19" s="416"/>
      <c r="G19" s="416"/>
      <c r="H19" s="416"/>
      <c r="I19" s="416"/>
      <c r="J19" s="416"/>
      <c r="K19" s="416"/>
      <c r="L19" s="416">
        <v>8184000</v>
      </c>
      <c r="M19" s="416">
        <v>7593639.1500000004</v>
      </c>
      <c r="N19" s="416">
        <v>3800000</v>
      </c>
      <c r="O19" s="416">
        <v>7500000</v>
      </c>
      <c r="P19" s="1786"/>
      <c r="Q19" s="1325"/>
      <c r="R19" s="551"/>
      <c r="S19" s="1653"/>
      <c r="T19" s="449"/>
    </row>
    <row r="20" spans="1:20" s="7" customFormat="1" ht="18" customHeight="1">
      <c r="A20" s="25">
        <v>1205</v>
      </c>
      <c r="B20" s="26" t="s">
        <v>125</v>
      </c>
      <c r="C20" s="33">
        <v>500000</v>
      </c>
      <c r="D20" s="33">
        <v>467371.11</v>
      </c>
      <c r="E20" s="33">
        <f t="shared" si="0"/>
        <v>93.474221999999997</v>
      </c>
      <c r="F20" s="416">
        <v>500000</v>
      </c>
      <c r="G20" s="416">
        <v>352853.09</v>
      </c>
      <c r="H20" s="416">
        <f t="shared" si="1"/>
        <v>70.57061800000001</v>
      </c>
      <c r="I20" s="416">
        <v>700000</v>
      </c>
      <c r="J20" s="416">
        <v>693446.08</v>
      </c>
      <c r="K20" s="416">
        <f t="shared" si="2"/>
        <v>99.06372571428571</v>
      </c>
      <c r="L20" s="416">
        <v>600000</v>
      </c>
      <c r="M20" s="416">
        <v>597170.38</v>
      </c>
      <c r="N20" s="416">
        <v>240000</v>
      </c>
      <c r="O20" s="416">
        <v>700000</v>
      </c>
      <c r="P20" s="1786"/>
      <c r="Q20" s="1258"/>
      <c r="R20" s="1367"/>
      <c r="S20" s="1653"/>
      <c r="T20" s="447"/>
    </row>
    <row r="21" spans="1:20" s="7" customFormat="1" ht="18" customHeight="1">
      <c r="A21" s="25">
        <v>1301</v>
      </c>
      <c r="B21" s="26" t="s">
        <v>14</v>
      </c>
      <c r="C21" s="33">
        <v>3500000</v>
      </c>
      <c r="D21" s="33">
        <v>3165074.47</v>
      </c>
      <c r="E21" s="33">
        <f t="shared" si="0"/>
        <v>90.430699142857151</v>
      </c>
      <c r="F21" s="416">
        <v>4500000</v>
      </c>
      <c r="G21" s="416">
        <v>4476890.22</v>
      </c>
      <c r="H21" s="416">
        <f t="shared" si="1"/>
        <v>99.486449333333326</v>
      </c>
      <c r="I21" s="416">
        <v>5000000</v>
      </c>
      <c r="J21" s="416">
        <v>5728309.4299999997</v>
      </c>
      <c r="K21" s="416">
        <f t="shared" si="2"/>
        <v>114.56618859999999</v>
      </c>
      <c r="L21" s="416">
        <v>10000000</v>
      </c>
      <c r="M21" s="416">
        <v>7022114.7999999998</v>
      </c>
      <c r="N21" s="416">
        <v>3100000</v>
      </c>
      <c r="O21" s="416">
        <v>9500000</v>
      </c>
      <c r="P21" s="1786"/>
      <c r="Q21" s="1259"/>
      <c r="R21" s="1376"/>
      <c r="S21" s="1653"/>
      <c r="T21" s="461"/>
    </row>
    <row r="22" spans="1:20" s="7" customFormat="1" ht="18" customHeight="1">
      <c r="A22" s="25">
        <v>1302</v>
      </c>
      <c r="B22" s="26" t="s">
        <v>124</v>
      </c>
      <c r="C22" s="33">
        <v>50000</v>
      </c>
      <c r="D22" s="33">
        <v>44439.72</v>
      </c>
      <c r="E22" s="33">
        <f t="shared" si="0"/>
        <v>88.879440000000002</v>
      </c>
      <c r="F22" s="416">
        <v>500000</v>
      </c>
      <c r="G22" s="416">
        <v>496993.08</v>
      </c>
      <c r="H22" s="416">
        <f t="shared" si="1"/>
        <v>99.398616000000004</v>
      </c>
      <c r="I22" s="416">
        <v>2500000</v>
      </c>
      <c r="J22" s="416">
        <v>2272984.4</v>
      </c>
      <c r="K22" s="416">
        <f t="shared" si="2"/>
        <v>90.919376</v>
      </c>
      <c r="L22" s="416">
        <v>4000000</v>
      </c>
      <c r="M22" s="416">
        <v>3332731.33</v>
      </c>
      <c r="N22" s="416">
        <v>1300000</v>
      </c>
      <c r="O22" s="416">
        <v>2800000</v>
      </c>
      <c r="P22" s="1786"/>
      <c r="Q22" s="1258"/>
      <c r="R22" s="1367"/>
      <c r="S22" s="1653"/>
      <c r="T22" s="447"/>
    </row>
    <row r="23" spans="1:20" s="7" customFormat="1" ht="18" customHeight="1">
      <c r="A23" s="25">
        <v>1303</v>
      </c>
      <c r="B23" s="26" t="s">
        <v>110</v>
      </c>
      <c r="C23" s="33">
        <v>100000</v>
      </c>
      <c r="D23" s="33">
        <v>24640</v>
      </c>
      <c r="E23" s="33">
        <f t="shared" si="0"/>
        <v>24.64</v>
      </c>
      <c r="F23" s="416">
        <v>450000</v>
      </c>
      <c r="G23" s="416">
        <v>400494.59</v>
      </c>
      <c r="H23" s="416">
        <f t="shared" si="1"/>
        <v>88.998797777777781</v>
      </c>
      <c r="I23" s="416">
        <v>11000000</v>
      </c>
      <c r="J23" s="416">
        <v>9942808.9399999995</v>
      </c>
      <c r="K23" s="416">
        <f t="shared" si="2"/>
        <v>90.389172181818182</v>
      </c>
      <c r="L23" s="416">
        <v>10000000</v>
      </c>
      <c r="M23" s="416">
        <v>4385211.33</v>
      </c>
      <c r="N23" s="416">
        <v>2860000</v>
      </c>
      <c r="O23" s="416">
        <v>5500000</v>
      </c>
      <c r="P23" s="1786"/>
      <c r="Q23" s="1259"/>
      <c r="R23" s="1376"/>
      <c r="S23" s="1653"/>
      <c r="T23" s="461"/>
    </row>
    <row r="24" spans="1:20" s="7" customFormat="1" ht="18" customHeight="1">
      <c r="A24" s="25">
        <v>1401</v>
      </c>
      <c r="B24" s="21" t="s">
        <v>128</v>
      </c>
      <c r="C24" s="33">
        <v>175000</v>
      </c>
      <c r="D24" s="33">
        <v>1100</v>
      </c>
      <c r="E24" s="33">
        <f t="shared" si="0"/>
        <v>0.62857142857142856</v>
      </c>
      <c r="F24" s="416">
        <v>600000</v>
      </c>
      <c r="G24" s="416">
        <v>4000</v>
      </c>
      <c r="H24" s="416">
        <f t="shared" si="1"/>
        <v>0.66666666666666674</v>
      </c>
      <c r="I24" s="416">
        <v>1500000</v>
      </c>
      <c r="J24" s="416">
        <v>232121.73</v>
      </c>
      <c r="K24" s="416">
        <f t="shared" si="2"/>
        <v>15.474782000000001</v>
      </c>
      <c r="L24" s="416">
        <v>200000</v>
      </c>
      <c r="M24" s="416">
        <v>176861.23</v>
      </c>
      <c r="N24" s="416">
        <v>160000</v>
      </c>
      <c r="O24" s="416">
        <v>200000</v>
      </c>
      <c r="P24" s="1786"/>
      <c r="Q24" s="1258"/>
      <c r="R24" s="1367"/>
      <c r="S24" s="1653"/>
      <c r="T24" s="447"/>
    </row>
    <row r="25" spans="1:20" s="7" customFormat="1" ht="18" customHeight="1">
      <c r="A25" s="25">
        <v>1402</v>
      </c>
      <c r="B25" s="26" t="s">
        <v>118</v>
      </c>
      <c r="C25" s="33">
        <v>1800000</v>
      </c>
      <c r="D25" s="33">
        <v>1414751.64</v>
      </c>
      <c r="E25" s="33">
        <f t="shared" si="0"/>
        <v>78.597313333333332</v>
      </c>
      <c r="F25" s="416">
        <v>2000000</v>
      </c>
      <c r="G25" s="416">
        <v>1974457.19</v>
      </c>
      <c r="H25" s="416">
        <f t="shared" si="1"/>
        <v>98.722859499999998</v>
      </c>
      <c r="I25" s="416">
        <v>1800000</v>
      </c>
      <c r="J25" s="416">
        <v>1791879.25</v>
      </c>
      <c r="K25" s="416">
        <f t="shared" si="2"/>
        <v>99.548847222222221</v>
      </c>
      <c r="L25" s="416">
        <v>2100000</v>
      </c>
      <c r="M25" s="416">
        <v>2099690.9</v>
      </c>
      <c r="N25" s="416">
        <v>730000</v>
      </c>
      <c r="O25" s="416">
        <v>2200000</v>
      </c>
      <c r="P25" s="1786"/>
      <c r="Q25" s="1325"/>
      <c r="R25" s="551"/>
      <c r="S25" s="1653"/>
      <c r="T25" s="449"/>
    </row>
    <row r="26" spans="1:20" s="7" customFormat="1" ht="18" customHeight="1">
      <c r="A26" s="25">
        <v>1403</v>
      </c>
      <c r="B26" s="26" t="s">
        <v>119</v>
      </c>
      <c r="C26" s="33">
        <v>900000</v>
      </c>
      <c r="D26" s="33">
        <v>520663.7</v>
      </c>
      <c r="E26" s="33">
        <f t="shared" si="0"/>
        <v>57.851522222222215</v>
      </c>
      <c r="F26" s="416">
        <v>900000</v>
      </c>
      <c r="G26" s="416">
        <v>459896.04</v>
      </c>
      <c r="H26" s="416">
        <f t="shared" si="1"/>
        <v>51.099559999999997</v>
      </c>
      <c r="I26" s="416">
        <v>1562100</v>
      </c>
      <c r="J26" s="416">
        <v>1062172.72</v>
      </c>
      <c r="K26" s="416">
        <f t="shared" si="2"/>
        <v>67.996461174060556</v>
      </c>
      <c r="L26" s="416">
        <v>1200000</v>
      </c>
      <c r="M26" s="416">
        <v>1199637.33</v>
      </c>
      <c r="N26" s="416">
        <v>500000</v>
      </c>
      <c r="O26" s="416">
        <v>1200000</v>
      </c>
      <c r="P26" s="1786"/>
      <c r="Q26" s="1258"/>
      <c r="R26" s="1367"/>
      <c r="S26" s="1653"/>
      <c r="T26" s="447"/>
    </row>
    <row r="27" spans="1:20" s="7" customFormat="1" ht="18" customHeight="1">
      <c r="A27" s="25">
        <v>1405</v>
      </c>
      <c r="B27" s="53" t="s">
        <v>205</v>
      </c>
      <c r="C27" s="33"/>
      <c r="D27" s="33"/>
      <c r="E27" s="33"/>
      <c r="F27" s="416"/>
      <c r="G27" s="416"/>
      <c r="H27" s="416"/>
      <c r="I27" s="416"/>
      <c r="J27" s="416"/>
      <c r="K27" s="416"/>
      <c r="L27" s="416">
        <v>800000</v>
      </c>
      <c r="M27" s="416">
        <v>749427.19999999995</v>
      </c>
      <c r="N27" s="416">
        <v>330000</v>
      </c>
      <c r="O27" s="416">
        <v>3500000</v>
      </c>
      <c r="P27" s="1786"/>
      <c r="Q27" s="1325"/>
      <c r="R27" s="551"/>
      <c r="S27" s="1653"/>
      <c r="T27" s="447"/>
    </row>
    <row r="28" spans="1:20" s="7" customFormat="1" ht="18" customHeight="1">
      <c r="A28" s="25" t="s">
        <v>397</v>
      </c>
      <c r="B28" s="26" t="s">
        <v>215</v>
      </c>
      <c r="C28" s="33"/>
      <c r="D28" s="33"/>
      <c r="E28" s="33"/>
      <c r="F28" s="416"/>
      <c r="G28" s="416"/>
      <c r="H28" s="416"/>
      <c r="I28" s="416"/>
      <c r="J28" s="416"/>
      <c r="K28" s="416"/>
      <c r="L28" s="416">
        <v>1800000</v>
      </c>
      <c r="M28" s="416">
        <v>1799544.56</v>
      </c>
      <c r="N28" s="416">
        <v>830000</v>
      </c>
      <c r="O28" s="416">
        <v>2500000</v>
      </c>
      <c r="P28" s="1786"/>
      <c r="Q28" s="1258"/>
      <c r="R28" s="1367"/>
      <c r="S28" s="1653"/>
      <c r="T28" s="447"/>
    </row>
    <row r="29" spans="1:20" s="7" customFormat="1" ht="18" customHeight="1">
      <c r="A29" s="25">
        <v>1409</v>
      </c>
      <c r="B29" s="26" t="s">
        <v>17</v>
      </c>
      <c r="C29" s="33">
        <v>3000000</v>
      </c>
      <c r="D29" s="33">
        <v>2870865.27</v>
      </c>
      <c r="E29" s="33">
        <f t="shared" si="0"/>
        <v>95.695509000000001</v>
      </c>
      <c r="F29" s="416">
        <v>2600000</v>
      </c>
      <c r="G29" s="416">
        <v>2564506.3199999998</v>
      </c>
      <c r="H29" s="416">
        <f t="shared" si="1"/>
        <v>98.634858461538457</v>
      </c>
      <c r="I29" s="416">
        <v>3000000</v>
      </c>
      <c r="J29" s="416">
        <v>3083811.25</v>
      </c>
      <c r="K29" s="416">
        <f t="shared" si="2"/>
        <v>102.79370833333333</v>
      </c>
      <c r="L29" s="416"/>
      <c r="M29" s="416"/>
      <c r="N29" s="1081"/>
      <c r="O29" s="1081"/>
      <c r="P29" s="1786"/>
      <c r="Q29" s="1325"/>
      <c r="R29" s="551"/>
      <c r="S29" s="1653"/>
      <c r="T29" s="449"/>
    </row>
    <row r="30" spans="1:20" s="7" customFormat="1" ht="28.5">
      <c r="A30" s="25" t="s">
        <v>391</v>
      </c>
      <c r="B30" s="337" t="s">
        <v>211</v>
      </c>
      <c r="C30" s="33"/>
      <c r="D30" s="33"/>
      <c r="E30" s="33"/>
      <c r="F30" s="416"/>
      <c r="G30" s="416"/>
      <c r="H30" s="416"/>
      <c r="I30" s="416"/>
      <c r="J30" s="416"/>
      <c r="K30" s="416"/>
      <c r="L30" s="416">
        <v>700000</v>
      </c>
      <c r="M30" s="416">
        <v>234111.95</v>
      </c>
      <c r="N30" s="416">
        <v>330000</v>
      </c>
      <c r="O30" s="416">
        <v>400000</v>
      </c>
      <c r="P30" s="1786"/>
      <c r="Q30" s="1258"/>
      <c r="R30" s="1367"/>
      <c r="S30" s="1653"/>
      <c r="T30" s="449"/>
    </row>
    <row r="31" spans="1:20" s="7" customFormat="1" ht="18" customHeight="1">
      <c r="A31" s="25" t="s">
        <v>392</v>
      </c>
      <c r="B31" s="26" t="s">
        <v>212</v>
      </c>
      <c r="C31" s="33"/>
      <c r="D31" s="33"/>
      <c r="E31" s="33"/>
      <c r="F31" s="416"/>
      <c r="G31" s="416"/>
      <c r="H31" s="416"/>
      <c r="I31" s="416"/>
      <c r="J31" s="416"/>
      <c r="K31" s="416"/>
      <c r="L31" s="416">
        <v>200000</v>
      </c>
      <c r="M31" s="416">
        <v>35092.339999999997</v>
      </c>
      <c r="N31" s="416">
        <v>66000</v>
      </c>
      <c r="O31" s="416">
        <v>100000</v>
      </c>
      <c r="P31" s="1786"/>
      <c r="Q31" s="1325"/>
      <c r="R31" s="551"/>
      <c r="S31" s="1653"/>
      <c r="T31" s="449"/>
    </row>
    <row r="32" spans="1:20" s="7" customFormat="1" ht="18" customHeight="1">
      <c r="A32" s="25" t="s">
        <v>393</v>
      </c>
      <c r="B32" s="337" t="s">
        <v>237</v>
      </c>
      <c r="C32" s="33"/>
      <c r="D32" s="33"/>
      <c r="E32" s="33"/>
      <c r="F32" s="416"/>
      <c r="G32" s="416"/>
      <c r="H32" s="416"/>
      <c r="I32" s="416"/>
      <c r="J32" s="416"/>
      <c r="K32" s="416"/>
      <c r="L32" s="416"/>
      <c r="M32" s="416"/>
      <c r="N32" s="416">
        <v>0</v>
      </c>
      <c r="O32" s="416">
        <v>100000</v>
      </c>
      <c r="P32" s="1786"/>
      <c r="Q32" s="1325"/>
      <c r="R32" s="551"/>
      <c r="S32" s="1653"/>
      <c r="T32" s="449"/>
    </row>
    <row r="33" spans="1:20" s="7" customFormat="1" ht="14.25">
      <c r="A33" s="25">
        <v>1504</v>
      </c>
      <c r="B33" s="39" t="s">
        <v>172</v>
      </c>
      <c r="C33" s="33"/>
      <c r="D33" s="33"/>
      <c r="E33" s="33"/>
      <c r="F33" s="416"/>
      <c r="G33" s="416"/>
      <c r="H33" s="416"/>
      <c r="I33" s="416">
        <v>2000000</v>
      </c>
      <c r="J33" s="416">
        <v>1000000</v>
      </c>
      <c r="K33" s="416">
        <f t="shared" si="2"/>
        <v>50</v>
      </c>
      <c r="L33" s="416">
        <v>2000000</v>
      </c>
      <c r="M33" s="416">
        <v>1000000</v>
      </c>
      <c r="N33" s="416">
        <v>0</v>
      </c>
      <c r="O33" s="416">
        <v>1000</v>
      </c>
      <c r="P33" s="1786"/>
      <c r="Q33" s="1258"/>
      <c r="R33" s="1367"/>
      <c r="S33" s="1653"/>
      <c r="T33" s="447"/>
    </row>
    <row r="34" spans="1:20" s="7" customFormat="1" ht="28.5">
      <c r="A34" s="25">
        <v>1506</v>
      </c>
      <c r="B34" s="54" t="s">
        <v>129</v>
      </c>
      <c r="C34" s="33">
        <v>2000000</v>
      </c>
      <c r="D34" s="33">
        <v>1999079.38</v>
      </c>
      <c r="E34" s="33">
        <f t="shared" si="0"/>
        <v>99.953969000000001</v>
      </c>
      <c r="F34" s="416">
        <v>2300000</v>
      </c>
      <c r="G34" s="416">
        <v>2157314.39</v>
      </c>
      <c r="H34" s="416">
        <f t="shared" si="1"/>
        <v>93.796277826086964</v>
      </c>
      <c r="I34" s="416">
        <v>2500000</v>
      </c>
      <c r="J34" s="416">
        <v>2156037.88</v>
      </c>
      <c r="K34" s="416">
        <f t="shared" si="2"/>
        <v>86.241515199999995</v>
      </c>
      <c r="L34" s="416">
        <v>2200000</v>
      </c>
      <c r="M34" s="416">
        <v>1957482.12</v>
      </c>
      <c r="N34" s="416">
        <v>830000</v>
      </c>
      <c r="O34" s="416">
        <v>2100000</v>
      </c>
      <c r="P34" s="1786"/>
      <c r="Q34" s="1325"/>
      <c r="R34" s="551"/>
      <c r="S34" s="1653"/>
      <c r="T34" s="449"/>
    </row>
    <row r="35" spans="1:20" s="7" customFormat="1" ht="18" customHeight="1">
      <c r="A35" s="25">
        <v>1702</v>
      </c>
      <c r="B35" s="26" t="s">
        <v>135</v>
      </c>
      <c r="C35" s="33">
        <v>500000</v>
      </c>
      <c r="D35" s="33">
        <v>256113.21</v>
      </c>
      <c r="E35" s="33">
        <f t="shared" si="0"/>
        <v>51.222641999999993</v>
      </c>
      <c r="F35" s="26">
        <v>450000</v>
      </c>
      <c r="G35" s="26">
        <v>185206.07</v>
      </c>
      <c r="H35" s="26">
        <f t="shared" si="1"/>
        <v>41.15690444444445</v>
      </c>
      <c r="I35" s="26">
        <v>500000</v>
      </c>
      <c r="J35" s="26">
        <v>384418.07</v>
      </c>
      <c r="K35" s="26">
        <f t="shared" si="2"/>
        <v>76.883613999999994</v>
      </c>
      <c r="L35" s="26">
        <v>5000000</v>
      </c>
      <c r="M35" s="26">
        <v>196842.08</v>
      </c>
      <c r="N35" s="1076"/>
      <c r="O35" s="1076"/>
      <c r="P35" s="1786"/>
      <c r="Q35" s="1258"/>
      <c r="R35" s="1367"/>
      <c r="S35" s="1653"/>
      <c r="T35" s="447"/>
    </row>
    <row r="36" spans="1:20" ht="25.5" customHeight="1">
      <c r="A36" s="1742" t="s">
        <v>141</v>
      </c>
      <c r="B36" s="1743"/>
      <c r="C36" s="189">
        <f>SUM(C15:C35)</f>
        <v>21725000</v>
      </c>
      <c r="D36" s="189">
        <f>SUM(D15:D35)</f>
        <v>18902288.350000001</v>
      </c>
      <c r="E36" s="189">
        <f t="shared" si="0"/>
        <v>87.007081012658233</v>
      </c>
      <c r="F36" s="189">
        <f>SUM(F15:F35)</f>
        <v>24850000</v>
      </c>
      <c r="G36" s="189">
        <f>SUM(G15:G35)</f>
        <v>22687777.049999997</v>
      </c>
      <c r="H36" s="189">
        <f t="shared" si="1"/>
        <v>91.298901609657932</v>
      </c>
      <c r="I36" s="189">
        <f>SUM(I15:I35)</f>
        <v>47261100</v>
      </c>
      <c r="J36" s="189">
        <f>SUM(J15:J35)</f>
        <v>43224531.699999996</v>
      </c>
      <c r="K36" s="189">
        <f t="shared" si="2"/>
        <v>91.459004762902254</v>
      </c>
      <c r="L36" s="189">
        <f t="shared" ref="L36:O36" si="7">SUM(L15:L35)</f>
        <v>56200000</v>
      </c>
      <c r="M36" s="189">
        <f t="shared" si="7"/>
        <v>38992065.370000005</v>
      </c>
      <c r="N36" s="189">
        <f t="shared" ref="N36" si="8">SUM(N15:N35)</f>
        <v>17514700</v>
      </c>
      <c r="O36" s="189">
        <f t="shared" si="7"/>
        <v>44801000</v>
      </c>
      <c r="P36" s="1786"/>
      <c r="Q36" s="1319"/>
      <c r="R36" s="1368"/>
      <c r="S36" s="1653"/>
      <c r="T36" s="299"/>
    </row>
    <row r="37" spans="1:20" ht="25.5" customHeight="1" thickBot="1">
      <c r="A37" s="1587" t="s">
        <v>2</v>
      </c>
      <c r="B37" s="1660"/>
      <c r="C37" s="65">
        <f>C14+C36</f>
        <v>86446900</v>
      </c>
      <c r="D37" s="65">
        <f>D14+D36</f>
        <v>82471826.50999999</v>
      </c>
      <c r="E37" s="65">
        <f t="shared" si="0"/>
        <v>95.401716556637652</v>
      </c>
      <c r="F37" s="65">
        <f>F14+F36</f>
        <v>84193140</v>
      </c>
      <c r="G37" s="65">
        <f>G14+G36</f>
        <v>80107005.049999997</v>
      </c>
      <c r="H37" s="65">
        <f t="shared" si="1"/>
        <v>95.146712725051003</v>
      </c>
      <c r="I37" s="65">
        <f>I14+I36</f>
        <v>106452780</v>
      </c>
      <c r="J37" s="65">
        <f>J36+J14</f>
        <v>99600291.530000001</v>
      </c>
      <c r="K37" s="65">
        <f t="shared" si="2"/>
        <v>93.562884435709421</v>
      </c>
      <c r="L37" s="65">
        <f t="shared" ref="L37:O37" si="9">L14+L36</f>
        <v>115700000</v>
      </c>
      <c r="M37" s="65">
        <f t="shared" si="9"/>
        <v>101747775.71000001</v>
      </c>
      <c r="N37" s="65">
        <f t="shared" ref="N37" si="10">N14+N36</f>
        <v>44914700</v>
      </c>
      <c r="O37" s="65">
        <f t="shared" si="9"/>
        <v>125046000</v>
      </c>
      <c r="P37" s="1787"/>
      <c r="Q37" s="956"/>
      <c r="R37" s="1363"/>
      <c r="S37" s="1654"/>
      <c r="T37" s="20"/>
    </row>
    <row r="38" spans="1:20" s="3" customFormat="1" ht="18.75" thickTop="1">
      <c r="A38" s="13"/>
      <c r="B38" s="13"/>
      <c r="C38" s="114"/>
      <c r="D38" s="114"/>
      <c r="E38" s="131"/>
      <c r="F38" s="112"/>
      <c r="G38" s="73"/>
      <c r="H38" s="73"/>
      <c r="M38" s="20"/>
      <c r="N38" s="120"/>
      <c r="O38" s="120"/>
      <c r="P38" s="298"/>
      <c r="Q38" s="330"/>
      <c r="R38" s="300"/>
      <c r="S38" s="298"/>
      <c r="T38" s="299"/>
    </row>
    <row r="39" spans="1:20" s="3" customFormat="1" ht="15.75" customHeight="1">
      <c r="A39" s="13"/>
      <c r="B39" s="16" t="s">
        <v>190</v>
      </c>
      <c r="C39" s="16"/>
      <c r="D39" s="16"/>
      <c r="E39" s="136"/>
      <c r="F39" s="136" t="s">
        <v>193</v>
      </c>
      <c r="G39" s="136"/>
      <c r="H39" s="136"/>
      <c r="I39" s="16"/>
      <c r="J39" s="16"/>
      <c r="K39" s="16"/>
      <c r="L39" s="16"/>
      <c r="M39" s="20"/>
      <c r="N39" s="41"/>
      <c r="O39" s="41"/>
      <c r="P39" s="20"/>
      <c r="Q39" s="120"/>
      <c r="R39" s="20"/>
      <c r="S39" s="20"/>
      <c r="T39" s="20"/>
    </row>
    <row r="40" spans="1:20" s="3" customFormat="1" ht="15.75" customHeight="1">
      <c r="B40" s="165" t="s">
        <v>191</v>
      </c>
      <c r="C40" s="103"/>
      <c r="D40" s="103"/>
      <c r="E40" s="181"/>
      <c r="F40" s="181"/>
      <c r="G40" s="181" t="s">
        <v>192</v>
      </c>
      <c r="H40" s="181"/>
      <c r="I40" s="134"/>
      <c r="J40" s="134"/>
      <c r="K40" s="134"/>
      <c r="L40" s="134"/>
      <c r="M40" s="148"/>
      <c r="N40" s="90"/>
      <c r="O40" s="90"/>
      <c r="P40" s="298"/>
      <c r="Q40" s="330"/>
      <c r="R40" s="300"/>
      <c r="S40" s="298"/>
      <c r="T40" s="299"/>
    </row>
    <row r="41" spans="1:20" s="3" customFormat="1" ht="15.75">
      <c r="A41" s="45"/>
      <c r="B41" s="45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116"/>
      <c r="O41" s="116"/>
      <c r="P41" s="20"/>
      <c r="Q41" s="120"/>
      <c r="R41" s="20"/>
    </row>
    <row r="42" spans="1:20" s="3" customFormat="1">
      <c r="A42" s="45"/>
      <c r="B42" s="45" t="s">
        <v>160</v>
      </c>
      <c r="D42" s="87"/>
      <c r="E42" s="90"/>
      <c r="F42" s="87" t="s">
        <v>161</v>
      </c>
      <c r="G42" s="87"/>
      <c r="H42" s="87"/>
      <c r="I42" s="87"/>
      <c r="J42" s="87"/>
      <c r="K42" s="87"/>
      <c r="L42" s="168" t="s">
        <v>188</v>
      </c>
      <c r="M42" s="90"/>
      <c r="N42" s="116"/>
      <c r="O42" s="116"/>
      <c r="P42" s="298"/>
      <c r="Q42" s="330"/>
      <c r="R42" s="300"/>
    </row>
    <row r="43" spans="1:20" s="7" customFormat="1" ht="14.25">
      <c r="C43" s="50"/>
      <c r="D43" s="50"/>
      <c r="E43" s="50"/>
      <c r="F43" s="50"/>
      <c r="G43" s="89"/>
      <c r="H43" s="89"/>
      <c r="Q43" s="152"/>
    </row>
    <row r="44" spans="1:20" s="7" customFormat="1" ht="14.25">
      <c r="A44" s="50"/>
      <c r="B44" s="50"/>
      <c r="C44" s="56"/>
      <c r="D44" s="56"/>
      <c r="E44" s="56"/>
      <c r="F44" s="50"/>
      <c r="G44" s="50"/>
      <c r="H44" s="50"/>
      <c r="L44" s="56"/>
      <c r="N44" s="140"/>
      <c r="O44" s="140"/>
      <c r="Q44" s="1674" t="s">
        <v>158</v>
      </c>
      <c r="R44" s="1674"/>
    </row>
    <row r="45" spans="1:20" s="7" customFormat="1" ht="16.5" customHeight="1">
      <c r="A45" s="1617" t="s">
        <v>445</v>
      </c>
      <c r="B45" s="1617"/>
      <c r="C45" s="1617"/>
      <c r="D45" s="1617"/>
      <c r="E45" s="1617"/>
      <c r="F45" s="1617"/>
      <c r="G45" s="1617"/>
      <c r="H45" s="1617"/>
      <c r="I45" s="1617"/>
      <c r="J45" s="1617"/>
      <c r="K45" s="1617"/>
      <c r="L45" s="1617"/>
      <c r="M45" s="1617"/>
      <c r="N45" s="1193"/>
      <c r="O45" s="394"/>
      <c r="P45" s="113"/>
      <c r="Q45" s="145"/>
    </row>
    <row r="46" spans="1:20" s="7" customFormat="1" ht="18">
      <c r="A46" s="48" t="s">
        <v>54</v>
      </c>
      <c r="B46" s="57"/>
      <c r="C46" s="20"/>
      <c r="D46" s="20"/>
      <c r="E46" s="20"/>
      <c r="G46" s="20"/>
      <c r="H46" s="20"/>
      <c r="P46" s="298"/>
      <c r="Q46" s="152"/>
      <c r="S46" s="298"/>
      <c r="T46" s="299"/>
    </row>
    <row r="47" spans="1:20" s="7" customFormat="1" ht="18">
      <c r="A47" s="48" t="s">
        <v>55</v>
      </c>
      <c r="B47" s="57"/>
      <c r="C47" s="70"/>
      <c r="D47" s="70"/>
      <c r="E47" s="70"/>
      <c r="F47" s="14"/>
      <c r="G47" s="89"/>
      <c r="H47" s="89"/>
      <c r="P47" s="20"/>
      <c r="Q47" s="152"/>
      <c r="S47" s="20"/>
      <c r="T47" s="20"/>
    </row>
    <row r="48" spans="1:20" s="7" customFormat="1" ht="19.5" customHeight="1">
      <c r="A48" s="48" t="s">
        <v>76</v>
      </c>
      <c r="B48" s="57"/>
      <c r="C48" s="20"/>
      <c r="D48" s="20"/>
      <c r="E48" s="20"/>
      <c r="G48" s="20"/>
      <c r="H48" s="20"/>
      <c r="P48" s="298"/>
      <c r="Q48" s="152"/>
      <c r="S48" s="298"/>
      <c r="T48" s="299"/>
    </row>
    <row r="49" spans="1:20" ht="10.5" customHeight="1">
      <c r="C49" s="103"/>
      <c r="D49" s="103"/>
      <c r="E49" s="103"/>
      <c r="G49" s="89"/>
      <c r="H49" s="89"/>
      <c r="P49" s="20"/>
      <c r="S49" s="20"/>
      <c r="T49" s="20"/>
    </row>
    <row r="50" spans="1:20" ht="18" customHeight="1">
      <c r="A50" s="1461" t="s">
        <v>18</v>
      </c>
      <c r="B50" s="1461" t="s">
        <v>7</v>
      </c>
      <c r="C50" s="1620">
        <v>2021</v>
      </c>
      <c r="D50" s="1621"/>
      <c r="E50" s="451"/>
      <c r="F50" s="1618">
        <v>2022</v>
      </c>
      <c r="G50" s="1618"/>
      <c r="H50" s="1618"/>
      <c r="I50" s="1462">
        <v>2023</v>
      </c>
      <c r="J50" s="1605"/>
      <c r="K50" s="1463"/>
      <c r="L50" s="1452">
        <v>2024</v>
      </c>
      <c r="M50" s="1452"/>
      <c r="N50" s="1478" t="s">
        <v>433</v>
      </c>
      <c r="O50" s="1478" t="s">
        <v>452</v>
      </c>
      <c r="P50" s="1451" t="s">
        <v>208</v>
      </c>
      <c r="Q50" s="1446" t="s">
        <v>451</v>
      </c>
      <c r="R50" s="1446" t="s">
        <v>450</v>
      </c>
      <c r="S50" s="1447" t="s">
        <v>434</v>
      </c>
      <c r="T50" s="299"/>
    </row>
    <row r="51" spans="1:20" s="71" customFormat="1" ht="33" customHeight="1">
      <c r="A51" s="1702"/>
      <c r="B51" s="1459"/>
      <c r="C51" s="399" t="s">
        <v>180</v>
      </c>
      <c r="D51" s="538" t="s">
        <v>1</v>
      </c>
      <c r="E51" s="555" t="s">
        <v>138</v>
      </c>
      <c r="F51" s="399" t="s">
        <v>180</v>
      </c>
      <c r="G51" s="406" t="s">
        <v>1</v>
      </c>
      <c r="H51" s="460" t="s">
        <v>139</v>
      </c>
      <c r="I51" s="408" t="s">
        <v>0</v>
      </c>
      <c r="J51" s="473" t="s">
        <v>1</v>
      </c>
      <c r="K51" s="460" t="s">
        <v>139</v>
      </c>
      <c r="L51" s="679" t="s">
        <v>0</v>
      </c>
      <c r="M51" s="1192" t="s">
        <v>1</v>
      </c>
      <c r="N51" s="1459"/>
      <c r="O51" s="1459"/>
      <c r="P51" s="1451"/>
      <c r="Q51" s="1446"/>
      <c r="R51" s="1446"/>
      <c r="S51" s="1447"/>
      <c r="T51" s="20"/>
    </row>
    <row r="52" spans="1:20" s="7" customFormat="1" ht="18" customHeight="1">
      <c r="A52" s="93">
        <v>1001</v>
      </c>
      <c r="B52" s="105" t="s">
        <v>8</v>
      </c>
      <c r="C52" s="444">
        <v>8127160</v>
      </c>
      <c r="D52" s="444">
        <v>8107772.9900000002</v>
      </c>
      <c r="E52" s="94">
        <f>D52/C52*100</f>
        <v>99.761454062673806</v>
      </c>
      <c r="F52" s="458">
        <v>8813320</v>
      </c>
      <c r="G52" s="643">
        <v>8364546.9800000004</v>
      </c>
      <c r="H52" s="644">
        <f>G52/F52*100</f>
        <v>94.908014006072634</v>
      </c>
      <c r="I52" s="643">
        <v>7101420</v>
      </c>
      <c r="J52" s="643">
        <v>7787103.2999999998</v>
      </c>
      <c r="K52" s="644">
        <f>J52/I52*100</f>
        <v>109.65558015157532</v>
      </c>
      <c r="L52" s="643">
        <v>9000000</v>
      </c>
      <c r="M52" s="643">
        <v>8355294.3499999996</v>
      </c>
      <c r="N52" s="643">
        <v>2300000</v>
      </c>
      <c r="O52" s="643">
        <v>8185000</v>
      </c>
      <c r="P52" s="1729" t="s">
        <v>199</v>
      </c>
      <c r="Q52" s="1325"/>
      <c r="R52" s="534"/>
      <c r="S52" s="1594" t="s">
        <v>199</v>
      </c>
      <c r="T52" s="449"/>
    </row>
    <row r="53" spans="1:20" s="7" customFormat="1" ht="18" customHeight="1">
      <c r="A53" s="25">
        <v>1002</v>
      </c>
      <c r="B53" s="21" t="s">
        <v>9</v>
      </c>
      <c r="C53" s="26">
        <v>1500000</v>
      </c>
      <c r="D53" s="26">
        <v>1378408</v>
      </c>
      <c r="E53" s="33">
        <f t="shared" ref="E53:E78" si="11">D53/C53*100</f>
        <v>91.893866666666668</v>
      </c>
      <c r="F53" s="604">
        <v>1500000</v>
      </c>
      <c r="G53" s="604">
        <v>1499329</v>
      </c>
      <c r="H53" s="604">
        <f t="shared" ref="H53:H78" si="12">G53/F53*100</f>
        <v>99.95526666666666</v>
      </c>
      <c r="I53" s="604">
        <v>1500000</v>
      </c>
      <c r="J53" s="604">
        <v>1849198</v>
      </c>
      <c r="K53" s="604">
        <f t="shared" ref="K53:K78" si="13">J53/I53*100</f>
        <v>123.27986666666666</v>
      </c>
      <c r="L53" s="604">
        <v>2000000</v>
      </c>
      <c r="M53" s="604">
        <v>1698070</v>
      </c>
      <c r="N53" s="604">
        <v>600000</v>
      </c>
      <c r="O53" s="604">
        <v>2000000</v>
      </c>
      <c r="P53" s="1788"/>
      <c r="Q53" s="1258"/>
      <c r="R53" s="1258"/>
      <c r="S53" s="1653"/>
      <c r="T53" s="447"/>
    </row>
    <row r="54" spans="1:20" s="7" customFormat="1" ht="18" customHeight="1">
      <c r="A54" s="34">
        <v>1003</v>
      </c>
      <c r="B54" s="36" t="s">
        <v>10</v>
      </c>
      <c r="C54" s="432">
        <v>3462000</v>
      </c>
      <c r="D54" s="432">
        <v>3461742.78</v>
      </c>
      <c r="E54" s="39">
        <f t="shared" si="11"/>
        <v>99.992570190641246</v>
      </c>
      <c r="F54" s="449">
        <v>4581600</v>
      </c>
      <c r="G54" s="604">
        <v>4573213.88</v>
      </c>
      <c r="H54" s="604">
        <f t="shared" si="12"/>
        <v>99.816960887026369</v>
      </c>
      <c r="I54" s="604">
        <v>4213600</v>
      </c>
      <c r="J54" s="604">
        <v>4900424.53</v>
      </c>
      <c r="K54" s="604">
        <f t="shared" si="13"/>
        <v>116.30018345357888</v>
      </c>
      <c r="L54" s="604">
        <v>5000000</v>
      </c>
      <c r="M54" s="604">
        <v>7954453.7699999996</v>
      </c>
      <c r="N54" s="604">
        <v>2800000</v>
      </c>
      <c r="O54" s="604">
        <v>6331000</v>
      </c>
      <c r="P54" s="1788"/>
      <c r="Q54" s="1325"/>
      <c r="R54" s="551"/>
      <c r="S54" s="1653"/>
      <c r="T54" s="449"/>
    </row>
    <row r="55" spans="1:20" ht="25.5" customHeight="1" thickBot="1">
      <c r="A55" s="1782" t="s">
        <v>140</v>
      </c>
      <c r="B55" s="1783"/>
      <c r="C55" s="44">
        <f t="shared" ref="C55:M55" si="14">SUM(C52:C54)</f>
        <v>13089160</v>
      </c>
      <c r="D55" s="44">
        <f t="shared" si="14"/>
        <v>12947923.77</v>
      </c>
      <c r="E55" s="44">
        <f t="shared" si="11"/>
        <v>98.920967961274826</v>
      </c>
      <c r="F55" s="44">
        <f t="shared" ref="F55" si="15">SUM(F52:F54)</f>
        <v>14894920</v>
      </c>
      <c r="G55" s="44">
        <f t="shared" si="14"/>
        <v>14437089.859999999</v>
      </c>
      <c r="H55" s="99">
        <f t="shared" si="12"/>
        <v>96.926266539195908</v>
      </c>
      <c r="I55" s="44">
        <f t="shared" si="14"/>
        <v>12815020</v>
      </c>
      <c r="J55" s="44">
        <f>SUM(J52:J54)</f>
        <v>14536725.830000002</v>
      </c>
      <c r="K55" s="99">
        <f t="shared" si="13"/>
        <v>113.4350615917884</v>
      </c>
      <c r="L55" s="44">
        <f t="shared" si="14"/>
        <v>16000000</v>
      </c>
      <c r="M55" s="44">
        <f t="shared" si="14"/>
        <v>18007818.119999997</v>
      </c>
      <c r="N55" s="44">
        <f t="shared" ref="N55" si="16">SUM(N52:N54)</f>
        <v>5700000</v>
      </c>
      <c r="O55" s="44">
        <f t="shared" ref="O55" si="17">SUM(O52:O54)</f>
        <v>16516000</v>
      </c>
      <c r="P55" s="1788"/>
      <c r="Q55" s="956"/>
      <c r="R55" s="1407"/>
      <c r="S55" s="1653"/>
      <c r="T55" s="20"/>
    </row>
    <row r="56" spans="1:20" s="7" customFormat="1" ht="18" customHeight="1" thickTop="1">
      <c r="A56" s="35">
        <v>1101</v>
      </c>
      <c r="B56" s="37" t="s">
        <v>113</v>
      </c>
      <c r="C56" s="33">
        <v>100000</v>
      </c>
      <c r="D56" s="33">
        <v>17836</v>
      </c>
      <c r="E56" s="33">
        <f t="shared" si="11"/>
        <v>17.835999999999999</v>
      </c>
      <c r="F56" s="604">
        <v>100000</v>
      </c>
      <c r="G56" s="604">
        <v>46180</v>
      </c>
      <c r="H56" s="604">
        <f t="shared" si="12"/>
        <v>46.18</v>
      </c>
      <c r="I56" s="604">
        <v>100000</v>
      </c>
      <c r="J56" s="604">
        <v>87948</v>
      </c>
      <c r="K56" s="604">
        <f t="shared" si="13"/>
        <v>87.948000000000008</v>
      </c>
      <c r="L56" s="604">
        <v>100000</v>
      </c>
      <c r="M56" s="604">
        <v>93359</v>
      </c>
      <c r="N56" s="604">
        <v>30000</v>
      </c>
      <c r="O56" s="604">
        <v>100000</v>
      </c>
      <c r="P56" s="1788"/>
      <c r="Q56" s="1325"/>
      <c r="R56" s="551"/>
      <c r="S56" s="1653"/>
      <c r="T56" s="449"/>
    </row>
    <row r="57" spans="1:20" s="7" customFormat="1" ht="18" customHeight="1">
      <c r="A57" s="25">
        <v>1202</v>
      </c>
      <c r="B57" s="53" t="s">
        <v>136</v>
      </c>
      <c r="C57" s="33">
        <v>100000</v>
      </c>
      <c r="D57" s="33">
        <v>500</v>
      </c>
      <c r="E57" s="33">
        <f t="shared" si="11"/>
        <v>0.5</v>
      </c>
      <c r="F57" s="449">
        <v>80000</v>
      </c>
      <c r="G57" s="604">
        <v>67360</v>
      </c>
      <c r="H57" s="604">
        <f t="shared" si="12"/>
        <v>84.2</v>
      </c>
      <c r="I57" s="604">
        <v>500000</v>
      </c>
      <c r="J57" s="604">
        <v>452156</v>
      </c>
      <c r="K57" s="604">
        <f t="shared" si="13"/>
        <v>90.431200000000004</v>
      </c>
      <c r="L57" s="604"/>
      <c r="M57" s="416">
        <v>0</v>
      </c>
      <c r="N57" s="1082"/>
      <c r="O57" s="1082"/>
      <c r="P57" s="1788"/>
      <c r="Q57" s="1258"/>
      <c r="R57" s="1367"/>
      <c r="S57" s="1653"/>
      <c r="T57" s="447"/>
    </row>
    <row r="58" spans="1:20" s="7" customFormat="1" ht="18" customHeight="1">
      <c r="A58" s="25" t="s">
        <v>395</v>
      </c>
      <c r="B58" s="26" t="s">
        <v>202</v>
      </c>
      <c r="C58" s="33"/>
      <c r="D58" s="33"/>
      <c r="E58" s="33"/>
      <c r="F58" s="449"/>
      <c r="G58" s="604"/>
      <c r="H58" s="604"/>
      <c r="I58" s="604"/>
      <c r="J58" s="604"/>
      <c r="K58" s="604"/>
      <c r="L58" s="604">
        <v>200000</v>
      </c>
      <c r="M58" s="604">
        <v>60691.5</v>
      </c>
      <c r="N58" s="604">
        <v>130000</v>
      </c>
      <c r="O58" s="604">
        <v>300000</v>
      </c>
      <c r="P58" s="1788"/>
      <c r="Q58" s="1325"/>
      <c r="R58" s="551"/>
      <c r="S58" s="1653"/>
      <c r="T58" s="447"/>
    </row>
    <row r="59" spans="1:20" s="7" customFormat="1" ht="18" customHeight="1">
      <c r="A59" s="25">
        <v>1203</v>
      </c>
      <c r="B59" s="598" t="s">
        <v>181</v>
      </c>
      <c r="C59" s="33">
        <v>2400000</v>
      </c>
      <c r="D59" s="33">
        <v>2399214.56</v>
      </c>
      <c r="E59" s="33">
        <f t="shared" si="11"/>
        <v>99.967273333333338</v>
      </c>
      <c r="F59" s="458">
        <v>2563128.4700000002</v>
      </c>
      <c r="G59" s="604">
        <v>1711560.42</v>
      </c>
      <c r="H59" s="604">
        <f t="shared" si="12"/>
        <v>66.776224447305992</v>
      </c>
      <c r="I59" s="604">
        <v>3600000</v>
      </c>
      <c r="J59" s="604">
        <v>3596351.66</v>
      </c>
      <c r="K59" s="604">
        <f t="shared" si="13"/>
        <v>99.898657222222226</v>
      </c>
      <c r="L59" s="604"/>
      <c r="M59" s="416">
        <v>0</v>
      </c>
      <c r="N59" s="604"/>
      <c r="O59" s="604"/>
      <c r="P59" s="1788"/>
      <c r="Q59" s="1258"/>
      <c r="R59" s="1367"/>
      <c r="S59" s="1653"/>
      <c r="T59" s="449"/>
    </row>
    <row r="60" spans="1:20" s="7" customFormat="1" ht="18" customHeight="1">
      <c r="A60" s="25" t="s">
        <v>389</v>
      </c>
      <c r="B60" s="598" t="s">
        <v>209</v>
      </c>
      <c r="C60" s="33"/>
      <c r="D60" s="33"/>
      <c r="E60" s="33"/>
      <c r="F60" s="458"/>
      <c r="G60" s="604"/>
      <c r="H60" s="604"/>
      <c r="I60" s="604"/>
      <c r="J60" s="604"/>
      <c r="K60" s="604"/>
      <c r="L60" s="604">
        <v>3200000</v>
      </c>
      <c r="M60" s="604">
        <v>5211210.74</v>
      </c>
      <c r="N60" s="604">
        <v>2876000</v>
      </c>
      <c r="O60" s="604">
        <v>3500000</v>
      </c>
      <c r="P60" s="1788"/>
      <c r="Q60" s="1325"/>
      <c r="R60" s="551"/>
      <c r="S60" s="1653"/>
      <c r="T60" s="449"/>
    </row>
    <row r="61" spans="1:20" s="7" customFormat="1" ht="18" customHeight="1">
      <c r="A61" s="25" t="s">
        <v>390</v>
      </c>
      <c r="B61" s="598" t="s">
        <v>210</v>
      </c>
      <c r="C61" s="33"/>
      <c r="D61" s="33"/>
      <c r="E61" s="33"/>
      <c r="F61" s="458"/>
      <c r="G61" s="604"/>
      <c r="H61" s="604"/>
      <c r="I61" s="604"/>
      <c r="J61" s="604"/>
      <c r="K61" s="604"/>
      <c r="L61" s="604">
        <v>800000</v>
      </c>
      <c r="M61" s="604">
        <v>742760.38</v>
      </c>
      <c r="N61" s="604">
        <v>660000</v>
      </c>
      <c r="O61" s="604">
        <v>900000</v>
      </c>
      <c r="P61" s="1788"/>
      <c r="Q61" s="1258"/>
      <c r="R61" s="1367"/>
      <c r="S61" s="1653"/>
      <c r="T61" s="449"/>
    </row>
    <row r="62" spans="1:20" s="7" customFormat="1" ht="18" customHeight="1">
      <c r="A62" s="25">
        <v>1204</v>
      </c>
      <c r="B62" s="26" t="s">
        <v>127</v>
      </c>
      <c r="C62" s="33">
        <v>125000</v>
      </c>
      <c r="D62" s="33">
        <v>84382.5</v>
      </c>
      <c r="E62" s="33">
        <f t="shared" si="11"/>
        <v>67.506</v>
      </c>
      <c r="F62" s="604">
        <v>400000</v>
      </c>
      <c r="G62" s="604">
        <v>209677.03</v>
      </c>
      <c r="H62" s="604">
        <f t="shared" si="12"/>
        <v>52.419257500000008</v>
      </c>
      <c r="I62" s="604">
        <v>400000</v>
      </c>
      <c r="J62" s="604">
        <v>225943.45</v>
      </c>
      <c r="K62" s="604">
        <f t="shared" si="13"/>
        <v>56.485862500000003</v>
      </c>
      <c r="L62" s="604">
        <v>1000000</v>
      </c>
      <c r="M62" s="604">
        <v>188048.65</v>
      </c>
      <c r="N62" s="604">
        <v>330000</v>
      </c>
      <c r="O62" s="604">
        <v>330000</v>
      </c>
      <c r="P62" s="1788"/>
      <c r="Q62" s="1325"/>
      <c r="R62" s="551"/>
      <c r="S62" s="1653"/>
      <c r="T62" s="447"/>
    </row>
    <row r="63" spans="1:20" s="7" customFormat="1" ht="18" customHeight="1">
      <c r="A63" s="25">
        <v>1205</v>
      </c>
      <c r="B63" s="26" t="s">
        <v>125</v>
      </c>
      <c r="C63" s="33">
        <v>125000</v>
      </c>
      <c r="D63" s="33">
        <v>80030</v>
      </c>
      <c r="E63" s="33">
        <f t="shared" si="11"/>
        <v>64.024000000000001</v>
      </c>
      <c r="F63" s="604">
        <v>75000</v>
      </c>
      <c r="G63" s="604">
        <v>52558</v>
      </c>
      <c r="H63" s="604">
        <f t="shared" si="12"/>
        <v>70.077333333333343</v>
      </c>
      <c r="I63" s="604">
        <v>100000</v>
      </c>
      <c r="J63" s="604">
        <v>139157</v>
      </c>
      <c r="K63" s="604">
        <f t="shared" si="13"/>
        <v>139.15700000000001</v>
      </c>
      <c r="L63" s="604">
        <v>100000</v>
      </c>
      <c r="M63" s="604">
        <v>98931</v>
      </c>
      <c r="N63" s="604">
        <v>66000</v>
      </c>
      <c r="O63" s="604">
        <v>200000</v>
      </c>
      <c r="P63" s="1788"/>
      <c r="Q63" s="1258"/>
      <c r="R63" s="1367"/>
      <c r="S63" s="1653"/>
      <c r="T63" s="449"/>
    </row>
    <row r="64" spans="1:20" s="7" customFormat="1" ht="18" customHeight="1">
      <c r="A64" s="25">
        <v>1301</v>
      </c>
      <c r="B64" s="26" t="s">
        <v>14</v>
      </c>
      <c r="C64" s="33">
        <v>100000</v>
      </c>
      <c r="D64" s="33"/>
      <c r="E64" s="33">
        <f t="shared" si="11"/>
        <v>0</v>
      </c>
      <c r="F64" s="604">
        <v>100000</v>
      </c>
      <c r="G64" s="604">
        <v>1600</v>
      </c>
      <c r="H64" s="604">
        <f t="shared" si="12"/>
        <v>1.6</v>
      </c>
      <c r="I64" s="604">
        <v>100000</v>
      </c>
      <c r="J64" s="604">
        <v>12420</v>
      </c>
      <c r="K64" s="604">
        <f t="shared" si="13"/>
        <v>12.42</v>
      </c>
      <c r="L64" s="604">
        <v>500000</v>
      </c>
      <c r="M64" s="604">
        <v>29390</v>
      </c>
      <c r="N64" s="604">
        <v>160000</v>
      </c>
      <c r="O64" s="604">
        <v>500000</v>
      </c>
      <c r="P64" s="1788"/>
      <c r="Q64" s="1259"/>
      <c r="R64" s="1376"/>
      <c r="S64" s="1653"/>
      <c r="T64" s="447"/>
    </row>
    <row r="65" spans="1:20" s="7" customFormat="1" ht="18" customHeight="1">
      <c r="A65" s="25">
        <v>1302</v>
      </c>
      <c r="B65" s="26" t="s">
        <v>124</v>
      </c>
      <c r="C65" s="33">
        <v>25000</v>
      </c>
      <c r="D65" s="33"/>
      <c r="E65" s="33">
        <f t="shared" si="11"/>
        <v>0</v>
      </c>
      <c r="F65" s="604">
        <v>25000</v>
      </c>
      <c r="G65" s="604">
        <v>21361.54</v>
      </c>
      <c r="H65" s="604">
        <f t="shared" si="12"/>
        <v>85.446160000000006</v>
      </c>
      <c r="I65" s="604">
        <v>100000</v>
      </c>
      <c r="J65" s="604">
        <v>91884.65</v>
      </c>
      <c r="K65" s="604">
        <f t="shared" si="13"/>
        <v>91.884649999999993</v>
      </c>
      <c r="L65" s="604">
        <v>500000</v>
      </c>
      <c r="M65" s="604">
        <v>13860</v>
      </c>
      <c r="N65" s="604">
        <v>100000</v>
      </c>
      <c r="O65" s="604">
        <v>500000</v>
      </c>
      <c r="P65" s="1788"/>
      <c r="Q65" s="1258"/>
      <c r="R65" s="1367"/>
      <c r="S65" s="1653"/>
      <c r="T65" s="461"/>
    </row>
    <row r="66" spans="1:20" s="7" customFormat="1" ht="18" customHeight="1">
      <c r="A66" s="25">
        <v>1303</v>
      </c>
      <c r="B66" s="26" t="s">
        <v>110</v>
      </c>
      <c r="C66" s="33">
        <v>100000</v>
      </c>
      <c r="D66" s="33">
        <v>1900</v>
      </c>
      <c r="E66" s="33">
        <f t="shared" si="11"/>
        <v>1.9</v>
      </c>
      <c r="F66" s="461">
        <v>50000</v>
      </c>
      <c r="G66" s="604"/>
      <c r="H66" s="604">
        <f t="shared" si="12"/>
        <v>0</v>
      </c>
      <c r="I66" s="604">
        <v>5000000</v>
      </c>
      <c r="J66" s="604"/>
      <c r="K66" s="604">
        <f t="shared" si="13"/>
        <v>0</v>
      </c>
      <c r="L66" s="604">
        <v>4000000</v>
      </c>
      <c r="M66" s="604">
        <v>3488111.49</v>
      </c>
      <c r="N66" s="604">
        <v>100000</v>
      </c>
      <c r="O66" s="604">
        <v>18000000</v>
      </c>
      <c r="P66" s="1788"/>
      <c r="Q66" s="1259"/>
      <c r="R66" s="1376"/>
      <c r="S66" s="1653"/>
      <c r="T66" s="447"/>
    </row>
    <row r="67" spans="1:20" s="7" customFormat="1" ht="18" customHeight="1">
      <c r="A67" s="25">
        <v>1401</v>
      </c>
      <c r="B67" s="21" t="s">
        <v>128</v>
      </c>
      <c r="C67" s="33">
        <v>50000</v>
      </c>
      <c r="D67" s="33">
        <v>8550</v>
      </c>
      <c r="E67" s="33">
        <f t="shared" si="11"/>
        <v>17.100000000000001</v>
      </c>
      <c r="F67" s="604">
        <v>50000</v>
      </c>
      <c r="G67" s="604">
        <v>33448</v>
      </c>
      <c r="H67" s="604">
        <f t="shared" si="12"/>
        <v>66.896000000000001</v>
      </c>
      <c r="I67" s="604">
        <v>50000</v>
      </c>
      <c r="J67" s="604">
        <v>8798</v>
      </c>
      <c r="K67" s="604">
        <f t="shared" si="13"/>
        <v>17.596</v>
      </c>
      <c r="L67" s="604">
        <v>100000</v>
      </c>
      <c r="M67" s="604">
        <v>67520</v>
      </c>
      <c r="N67" s="604">
        <v>33000</v>
      </c>
      <c r="O67" s="604">
        <v>100000</v>
      </c>
      <c r="P67" s="1788"/>
      <c r="Q67" s="1258"/>
      <c r="R67" s="1367"/>
      <c r="S67" s="1653"/>
      <c r="T67" s="447"/>
    </row>
    <row r="68" spans="1:20" s="7" customFormat="1" ht="18" customHeight="1">
      <c r="A68" s="25">
        <v>1402</v>
      </c>
      <c r="B68" s="26" t="s">
        <v>118</v>
      </c>
      <c r="C68" s="33">
        <v>100000</v>
      </c>
      <c r="D68" s="33">
        <v>10093.950000000001</v>
      </c>
      <c r="E68" s="33">
        <f t="shared" si="11"/>
        <v>10.09395</v>
      </c>
      <c r="F68" s="604">
        <v>100000</v>
      </c>
      <c r="G68" s="604">
        <v>5000</v>
      </c>
      <c r="H68" s="604">
        <f t="shared" si="12"/>
        <v>5</v>
      </c>
      <c r="I68" s="604">
        <v>100000</v>
      </c>
      <c r="J68" s="604">
        <v>72774.070000000007</v>
      </c>
      <c r="K68" s="604">
        <f t="shared" si="13"/>
        <v>72.774069999999995</v>
      </c>
      <c r="L68" s="604">
        <v>25000</v>
      </c>
      <c r="M68" s="604">
        <v>23667.13</v>
      </c>
      <c r="N68" s="604">
        <v>33000</v>
      </c>
      <c r="O68" s="604">
        <v>100000</v>
      </c>
      <c r="P68" s="1788"/>
      <c r="Q68" s="1325"/>
      <c r="R68" s="551"/>
      <c r="S68" s="1653"/>
      <c r="T68" s="449"/>
    </row>
    <row r="69" spans="1:20" s="7" customFormat="1" ht="18" customHeight="1">
      <c r="A69" s="25">
        <v>1403</v>
      </c>
      <c r="B69" s="26" t="s">
        <v>119</v>
      </c>
      <c r="C69" s="33">
        <v>700000</v>
      </c>
      <c r="D69" s="33">
        <v>445948.49</v>
      </c>
      <c r="E69" s="33">
        <f t="shared" si="11"/>
        <v>63.70692714285714</v>
      </c>
      <c r="F69" s="449">
        <v>900000</v>
      </c>
      <c r="G69" s="604">
        <v>838923.8</v>
      </c>
      <c r="H69" s="604">
        <f t="shared" si="12"/>
        <v>93.213755555555551</v>
      </c>
      <c r="I69" s="604">
        <v>1338000</v>
      </c>
      <c r="J69" s="604">
        <v>1171316.3799999999</v>
      </c>
      <c r="K69" s="604">
        <f t="shared" si="13"/>
        <v>87.542330343796706</v>
      </c>
      <c r="L69" s="604">
        <v>1500000</v>
      </c>
      <c r="M69" s="604">
        <v>1399079.84</v>
      </c>
      <c r="N69" s="604">
        <v>500000</v>
      </c>
      <c r="O69" s="604">
        <v>1500000</v>
      </c>
      <c r="P69" s="1788"/>
      <c r="Q69" s="1258"/>
      <c r="R69" s="1367"/>
      <c r="S69" s="1653"/>
      <c r="T69" s="447"/>
    </row>
    <row r="70" spans="1:20" s="7" customFormat="1" ht="18" customHeight="1">
      <c r="A70" s="25">
        <v>1405</v>
      </c>
      <c r="B70" s="53" t="s">
        <v>205</v>
      </c>
      <c r="C70" s="33"/>
      <c r="D70" s="33"/>
      <c r="E70" s="33"/>
      <c r="F70" s="449"/>
      <c r="G70" s="604"/>
      <c r="H70" s="604"/>
      <c r="I70" s="604"/>
      <c r="J70" s="604"/>
      <c r="K70" s="604"/>
      <c r="L70" s="604">
        <v>1080000</v>
      </c>
      <c r="M70" s="604">
        <v>1817158.8</v>
      </c>
      <c r="N70" s="604">
        <v>600000</v>
      </c>
      <c r="O70" s="604">
        <v>2900000</v>
      </c>
      <c r="P70" s="1788"/>
      <c r="Q70" s="1325"/>
      <c r="R70" s="551"/>
      <c r="S70" s="1653"/>
      <c r="T70" s="447"/>
    </row>
    <row r="71" spans="1:20" s="7" customFormat="1" ht="18" customHeight="1">
      <c r="A71" s="25">
        <v>1409</v>
      </c>
      <c r="B71" s="26" t="s">
        <v>17</v>
      </c>
      <c r="C71" s="33">
        <v>600000</v>
      </c>
      <c r="D71" s="33">
        <v>543811.80000000005</v>
      </c>
      <c r="E71" s="33">
        <f t="shared" si="11"/>
        <v>90.635300000000001</v>
      </c>
      <c r="F71" s="604">
        <v>500000</v>
      </c>
      <c r="G71" s="604">
        <v>495485</v>
      </c>
      <c r="H71" s="604">
        <f t="shared" si="12"/>
        <v>99.097000000000008</v>
      </c>
      <c r="I71" s="604">
        <v>500000</v>
      </c>
      <c r="J71" s="604">
        <v>453502</v>
      </c>
      <c r="K71" s="604">
        <f t="shared" si="13"/>
        <v>90.700400000000002</v>
      </c>
      <c r="L71" s="604"/>
      <c r="M71" s="416">
        <v>0</v>
      </c>
      <c r="N71" s="1082"/>
      <c r="O71" s="1082"/>
      <c r="P71" s="1788"/>
      <c r="Q71" s="1258"/>
      <c r="R71" s="1367"/>
      <c r="S71" s="1653"/>
      <c r="T71" s="449"/>
    </row>
    <row r="72" spans="1:20" s="7" customFormat="1" ht="28.5">
      <c r="A72" s="25" t="s">
        <v>391</v>
      </c>
      <c r="B72" s="337" t="s">
        <v>211</v>
      </c>
      <c r="C72" s="33"/>
      <c r="D72" s="33"/>
      <c r="E72" s="33"/>
      <c r="F72" s="604"/>
      <c r="G72" s="604"/>
      <c r="H72" s="604"/>
      <c r="I72" s="604"/>
      <c r="J72" s="604"/>
      <c r="K72" s="604"/>
      <c r="L72" s="604">
        <v>519000</v>
      </c>
      <c r="M72" s="416">
        <v>12390</v>
      </c>
      <c r="N72" s="604">
        <v>200000</v>
      </c>
      <c r="O72" s="604">
        <v>300000</v>
      </c>
      <c r="P72" s="1788"/>
      <c r="Q72" s="1325"/>
      <c r="R72" s="551"/>
      <c r="S72" s="1653"/>
      <c r="T72" s="449"/>
    </row>
    <row r="73" spans="1:20" s="7" customFormat="1" ht="18" customHeight="1">
      <c r="A73" s="25" t="s">
        <v>392</v>
      </c>
      <c r="B73" s="26" t="s">
        <v>212</v>
      </c>
      <c r="C73" s="33"/>
      <c r="D73" s="33"/>
      <c r="E73" s="33"/>
      <c r="F73" s="604"/>
      <c r="G73" s="604"/>
      <c r="H73" s="604"/>
      <c r="I73" s="604"/>
      <c r="J73" s="604"/>
      <c r="K73" s="604"/>
      <c r="L73" s="604">
        <v>1000</v>
      </c>
      <c r="M73" s="416">
        <v>802.42</v>
      </c>
      <c r="N73" s="416">
        <v>1000</v>
      </c>
      <c r="O73" s="604">
        <v>1000</v>
      </c>
      <c r="P73" s="1788"/>
      <c r="Q73" s="1258"/>
      <c r="R73" s="1367"/>
      <c r="S73" s="1653"/>
      <c r="T73" s="449"/>
    </row>
    <row r="74" spans="1:20" s="7" customFormat="1" ht="18" customHeight="1">
      <c r="A74" s="25" t="s">
        <v>393</v>
      </c>
      <c r="B74" s="26" t="s">
        <v>207</v>
      </c>
      <c r="C74" s="33"/>
      <c r="D74" s="33"/>
      <c r="E74" s="33"/>
      <c r="F74" s="604"/>
      <c r="G74" s="604"/>
      <c r="H74" s="604"/>
      <c r="I74" s="604"/>
      <c r="J74" s="604"/>
      <c r="K74" s="604"/>
      <c r="L74" s="604">
        <v>100000</v>
      </c>
      <c r="M74" s="416">
        <v>37700</v>
      </c>
      <c r="N74" s="604">
        <v>32700</v>
      </c>
      <c r="O74" s="604">
        <v>150000</v>
      </c>
      <c r="P74" s="1788"/>
      <c r="Q74" s="1325"/>
      <c r="R74" s="551"/>
      <c r="S74" s="1653"/>
      <c r="T74" s="449"/>
    </row>
    <row r="75" spans="1:20" s="7" customFormat="1" ht="18" customHeight="1">
      <c r="A75" s="25">
        <v>1501</v>
      </c>
      <c r="B75" s="26" t="s">
        <v>112</v>
      </c>
      <c r="C75" s="33">
        <v>7000000</v>
      </c>
      <c r="D75" s="33">
        <v>2600761</v>
      </c>
      <c r="E75" s="33">
        <f t="shared" si="11"/>
        <v>37.153728571428573</v>
      </c>
      <c r="F75" s="604">
        <v>10000000</v>
      </c>
      <c r="G75" s="604">
        <v>6321912.0499999998</v>
      </c>
      <c r="H75" s="604">
        <f t="shared" si="12"/>
        <v>63.219120500000002</v>
      </c>
      <c r="I75" s="604"/>
      <c r="J75" s="604"/>
      <c r="K75" s="604"/>
      <c r="L75" s="604"/>
      <c r="M75" s="416">
        <v>0</v>
      </c>
      <c r="N75" s="1046">
        <v>0</v>
      </c>
      <c r="O75" s="604"/>
      <c r="P75" s="1788"/>
      <c r="Q75" s="1258"/>
      <c r="R75" s="1367"/>
      <c r="S75" s="1653"/>
      <c r="T75" s="447"/>
    </row>
    <row r="76" spans="1:20" s="7" customFormat="1" ht="18" customHeight="1">
      <c r="A76" s="25">
        <v>1702</v>
      </c>
      <c r="B76" s="26" t="s">
        <v>135</v>
      </c>
      <c r="C76" s="33">
        <v>50000</v>
      </c>
      <c r="D76" s="33"/>
      <c r="E76" s="55">
        <f t="shared" si="11"/>
        <v>0</v>
      </c>
      <c r="F76" s="604">
        <v>50000</v>
      </c>
      <c r="G76" s="604"/>
      <c r="H76" s="604">
        <f t="shared" si="12"/>
        <v>0</v>
      </c>
      <c r="I76" s="604">
        <v>50000</v>
      </c>
      <c r="J76" s="604">
        <v>21350</v>
      </c>
      <c r="K76" s="604">
        <f t="shared" si="13"/>
        <v>42.699999999999996</v>
      </c>
      <c r="L76" s="604">
        <v>10000000</v>
      </c>
      <c r="M76" s="416">
        <v>2220</v>
      </c>
      <c r="N76" s="1083"/>
      <c r="O76" s="1083"/>
      <c r="P76" s="1788"/>
      <c r="Q76" s="1325"/>
      <c r="R76" s="551"/>
      <c r="S76" s="1653"/>
      <c r="T76" s="449"/>
    </row>
    <row r="77" spans="1:20" ht="25.5" customHeight="1">
      <c r="A77" s="1756" t="s">
        <v>141</v>
      </c>
      <c r="B77" s="1757"/>
      <c r="C77" s="98">
        <f>SUM(C56:C76)</f>
        <v>11575000</v>
      </c>
      <c r="D77" s="98">
        <f>SUM(D56:D76)</f>
        <v>6193028.2999999998</v>
      </c>
      <c r="E77" s="98">
        <f t="shared" si="11"/>
        <v>53.503484233261332</v>
      </c>
      <c r="F77" s="98">
        <f>SUM(F56:F76)</f>
        <v>14993128.470000001</v>
      </c>
      <c r="G77" s="98">
        <f>SUM(G56:G76)</f>
        <v>9805065.8399999999</v>
      </c>
      <c r="H77" s="157">
        <f t="shared" si="12"/>
        <v>65.397064125870187</v>
      </c>
      <c r="I77" s="98">
        <f>SUM(I56:I76)</f>
        <v>11938000</v>
      </c>
      <c r="J77" s="98">
        <f>SUM(J56:J76)</f>
        <v>6333601.2100000009</v>
      </c>
      <c r="K77" s="157">
        <f t="shared" si="13"/>
        <v>53.054123052437596</v>
      </c>
      <c r="L77" s="98">
        <f>SUM(L56:L76)</f>
        <v>23725000</v>
      </c>
      <c r="M77" s="98">
        <f>SUM(M56:M76)</f>
        <v>13286900.950000003</v>
      </c>
      <c r="N77" s="98">
        <f t="shared" ref="N77" si="18">SUM(N56:N76)</f>
        <v>5851700</v>
      </c>
      <c r="O77" s="98">
        <f t="shared" ref="O77" si="19">SUM(O56:O76)</f>
        <v>29381000</v>
      </c>
      <c r="P77" s="1788"/>
      <c r="Q77" s="956"/>
      <c r="R77" s="1363"/>
      <c r="S77" s="1653"/>
      <c r="T77" s="20"/>
    </row>
    <row r="78" spans="1:20" ht="25.5" customHeight="1" thickBot="1">
      <c r="A78" s="1790" t="s">
        <v>2</v>
      </c>
      <c r="B78" s="1790"/>
      <c r="C78" s="44">
        <f>C55+C77</f>
        <v>24664160</v>
      </c>
      <c r="D78" s="44">
        <f>D55+D77</f>
        <v>19140952.07</v>
      </c>
      <c r="E78" s="44">
        <f t="shared" si="11"/>
        <v>77.606340820040089</v>
      </c>
      <c r="F78" s="44">
        <f>F55+F77</f>
        <v>29888048.469999999</v>
      </c>
      <c r="G78" s="44">
        <f>G55+G77</f>
        <v>24242155.699999999</v>
      </c>
      <c r="H78" s="99">
        <f t="shared" si="12"/>
        <v>81.109864782014654</v>
      </c>
      <c r="I78" s="44">
        <f>I55+I77</f>
        <v>24753020</v>
      </c>
      <c r="J78" s="44">
        <f>J77+J55</f>
        <v>20870327.040000003</v>
      </c>
      <c r="K78" s="99">
        <f t="shared" si="13"/>
        <v>84.31426565324152</v>
      </c>
      <c r="L78" s="44">
        <f>L55+L77</f>
        <v>39725000</v>
      </c>
      <c r="M78" s="44">
        <f>M55+M77</f>
        <v>31294719.07</v>
      </c>
      <c r="N78" s="1085">
        <f t="shared" ref="N78" si="20">N55+N77</f>
        <v>11551700</v>
      </c>
      <c r="O78" s="1085">
        <f t="shared" ref="O78" si="21">O55+O77</f>
        <v>45897000</v>
      </c>
      <c r="P78" s="1788"/>
      <c r="Q78" s="1319"/>
      <c r="R78" s="1368"/>
      <c r="S78" s="1654"/>
      <c r="T78" s="299"/>
    </row>
    <row r="79" spans="1:20" s="3" customFormat="1" ht="18.75" thickTop="1">
      <c r="A79" s="13"/>
      <c r="B79" s="13"/>
      <c r="C79" s="114"/>
      <c r="D79" s="114"/>
      <c r="E79" s="131"/>
      <c r="F79" s="112"/>
      <c r="G79" s="73"/>
      <c r="H79" s="73"/>
      <c r="M79" s="20"/>
      <c r="N79" s="120"/>
      <c r="O79" s="120"/>
      <c r="P79" s="20"/>
      <c r="Q79" s="120"/>
      <c r="R79" s="20"/>
      <c r="S79" s="20"/>
      <c r="T79" s="20"/>
    </row>
    <row r="80" spans="1:20" s="3" customFormat="1" ht="15.75" customHeight="1">
      <c r="A80" s="13"/>
      <c r="B80" s="16" t="s">
        <v>190</v>
      </c>
      <c r="C80" s="16"/>
      <c r="D80" s="16"/>
      <c r="E80" s="136"/>
      <c r="F80" s="136" t="s">
        <v>193</v>
      </c>
      <c r="G80" s="136"/>
      <c r="H80" s="136"/>
      <c r="I80" s="16"/>
      <c r="J80" s="16"/>
      <c r="K80" s="16"/>
      <c r="L80" s="16"/>
      <c r="M80" s="20"/>
      <c r="N80" s="41"/>
      <c r="O80" s="41"/>
      <c r="P80" s="298"/>
      <c r="Q80" s="330"/>
      <c r="R80" s="300"/>
      <c r="S80" s="298"/>
      <c r="T80" s="299"/>
    </row>
    <row r="81" spans="1:20" s="3" customFormat="1" ht="15.75" customHeight="1">
      <c r="B81" s="165" t="s">
        <v>191</v>
      </c>
      <c r="C81" s="103"/>
      <c r="D81" s="103"/>
      <c r="E81" s="181"/>
      <c r="F81" s="181"/>
      <c r="G81" s="181" t="s">
        <v>192</v>
      </c>
      <c r="H81" s="181"/>
      <c r="I81" s="134"/>
      <c r="J81" s="134"/>
      <c r="K81" s="134"/>
      <c r="L81" s="134"/>
      <c r="M81" s="148"/>
      <c r="N81" s="90"/>
      <c r="O81" s="90"/>
      <c r="P81" s="20"/>
      <c r="Q81" s="123"/>
      <c r="S81" s="20"/>
      <c r="T81" s="20"/>
    </row>
    <row r="82" spans="1:20" s="3" customFormat="1">
      <c r="A82" s="45"/>
      <c r="B82" s="45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116"/>
      <c r="O82" s="116"/>
      <c r="P82" s="298"/>
      <c r="Q82" s="123"/>
      <c r="S82" s="298"/>
      <c r="T82" s="299"/>
    </row>
    <row r="83" spans="1:20" s="3" customFormat="1" ht="15.75">
      <c r="A83" s="45"/>
      <c r="B83" s="45" t="s">
        <v>160</v>
      </c>
      <c r="E83" s="90"/>
      <c r="F83" s="87" t="s">
        <v>161</v>
      </c>
      <c r="G83" s="87"/>
      <c r="H83" s="87"/>
      <c r="I83" s="87"/>
      <c r="J83" s="87"/>
      <c r="K83" s="87"/>
      <c r="L83" s="168" t="s">
        <v>188</v>
      </c>
      <c r="M83" s="90"/>
      <c r="N83" s="116"/>
      <c r="O83" s="116"/>
      <c r="P83" s="20"/>
      <c r="Q83" s="123"/>
      <c r="S83" s="20"/>
      <c r="T83" s="20"/>
    </row>
    <row r="84" spans="1:20" s="7" customFormat="1">
      <c r="A84" s="9"/>
      <c r="B84" s="45"/>
      <c r="C84" s="8"/>
      <c r="D84" s="8"/>
      <c r="E84" s="8"/>
      <c r="F84" s="87"/>
      <c r="G84" s="90"/>
      <c r="H84" s="90"/>
      <c r="M84" s="89"/>
      <c r="N84" s="116"/>
      <c r="O84" s="116"/>
      <c r="P84" s="298"/>
      <c r="Q84" s="152"/>
      <c r="S84" s="298"/>
      <c r="T84" s="299"/>
    </row>
    <row r="85" spans="1:20">
      <c r="A85" s="7"/>
      <c r="G85" s="89"/>
      <c r="H85" s="89"/>
      <c r="N85" s="122"/>
      <c r="O85" s="122"/>
      <c r="P85" s="153"/>
    </row>
    <row r="86" spans="1:20" s="7" customFormat="1" ht="14.25">
      <c r="C86" s="50"/>
      <c r="G86" s="56"/>
      <c r="H86" s="56"/>
      <c r="L86" s="56"/>
      <c r="N86" s="140"/>
      <c r="O86" s="140"/>
      <c r="P86" s="124"/>
      <c r="Q86" s="1454" t="s">
        <v>158</v>
      </c>
      <c r="R86" s="1455"/>
      <c r="S86" s="298"/>
      <c r="T86" s="299"/>
    </row>
    <row r="87" spans="1:20" s="7" customFormat="1" ht="16.5" customHeight="1">
      <c r="A87" s="1617" t="s">
        <v>445</v>
      </c>
      <c r="B87" s="1617"/>
      <c r="C87" s="1617"/>
      <c r="D87" s="1617"/>
      <c r="E87" s="1617"/>
      <c r="F87" s="1617"/>
      <c r="G87" s="1617"/>
      <c r="H87" s="1617"/>
      <c r="I87" s="1617"/>
      <c r="J87" s="1617"/>
      <c r="K87" s="1617"/>
      <c r="L87" s="1617"/>
      <c r="M87" s="1617"/>
      <c r="N87" s="1193"/>
      <c r="O87" s="394"/>
      <c r="P87" s="113"/>
      <c r="Q87" s="145"/>
      <c r="S87" s="20"/>
      <c r="T87" s="20"/>
    </row>
    <row r="88" spans="1:20" s="7" customFormat="1" ht="18">
      <c r="A88" s="48" t="s">
        <v>54</v>
      </c>
      <c r="B88" s="57"/>
      <c r="C88" s="102"/>
      <c r="D88" s="102"/>
      <c r="E88" s="102"/>
      <c r="F88" s="103"/>
      <c r="G88" s="20"/>
      <c r="H88" s="20"/>
      <c r="M88" s="89"/>
      <c r="N88" s="90"/>
      <c r="O88" s="90"/>
      <c r="Q88" s="152"/>
      <c r="S88" s="298"/>
      <c r="T88" s="299"/>
    </row>
    <row r="89" spans="1:20" s="7" customFormat="1" ht="15.75" customHeight="1">
      <c r="A89" s="48" t="s">
        <v>55</v>
      </c>
      <c r="B89" s="57"/>
      <c r="C89" s="70"/>
      <c r="D89" s="70"/>
      <c r="E89" s="70"/>
      <c r="F89" s="14"/>
      <c r="G89" s="89"/>
      <c r="H89" s="89"/>
      <c r="M89" s="20"/>
      <c r="N89" s="120"/>
      <c r="O89" s="120"/>
      <c r="Q89" s="152"/>
      <c r="S89" s="20"/>
      <c r="T89" s="20"/>
    </row>
    <row r="90" spans="1:20" s="7" customFormat="1" ht="18" customHeight="1">
      <c r="A90" s="48" t="s">
        <v>77</v>
      </c>
      <c r="B90" s="57"/>
      <c r="C90" s="102"/>
      <c r="D90" s="102"/>
      <c r="E90" s="102"/>
      <c r="F90" s="103"/>
      <c r="G90" s="20"/>
      <c r="H90" s="20"/>
      <c r="M90" s="89"/>
      <c r="N90" s="90"/>
      <c r="O90" s="90"/>
      <c r="P90" s="298"/>
      <c r="Q90" s="152"/>
      <c r="S90" s="298"/>
      <c r="T90" s="299"/>
    </row>
    <row r="91" spans="1:20" ht="18" customHeight="1">
      <c r="A91" s="1461" t="s">
        <v>18</v>
      </c>
      <c r="B91" s="1461" t="s">
        <v>7</v>
      </c>
      <c r="C91" s="1482">
        <v>2021</v>
      </c>
      <c r="D91" s="1598"/>
      <c r="E91" s="1483"/>
      <c r="F91" s="1618">
        <v>2022</v>
      </c>
      <c r="G91" s="1618"/>
      <c r="H91" s="1618"/>
      <c r="I91" s="1462">
        <v>2023</v>
      </c>
      <c r="J91" s="1605"/>
      <c r="K91" s="1463"/>
      <c r="L91" s="1452">
        <v>2024</v>
      </c>
      <c r="M91" s="1452"/>
      <c r="N91" s="1478" t="s">
        <v>433</v>
      </c>
      <c r="O91" s="1478" t="s">
        <v>453</v>
      </c>
      <c r="P91" s="1723" t="s">
        <v>208</v>
      </c>
      <c r="Q91" s="1446" t="s">
        <v>451</v>
      </c>
      <c r="R91" s="1446" t="s">
        <v>450</v>
      </c>
      <c r="S91" s="1447" t="s">
        <v>434</v>
      </c>
      <c r="T91" s="20"/>
    </row>
    <row r="92" spans="1:20" s="71" customFormat="1" ht="27" customHeight="1">
      <c r="A92" s="1459"/>
      <c r="B92" s="1459"/>
      <c r="C92" s="399" t="s">
        <v>180</v>
      </c>
      <c r="D92" s="538" t="s">
        <v>1</v>
      </c>
      <c r="E92" s="555" t="s">
        <v>138</v>
      </c>
      <c r="F92" s="399" t="s">
        <v>180</v>
      </c>
      <c r="G92" s="406" t="s">
        <v>1</v>
      </c>
      <c r="H92" s="460" t="s">
        <v>139</v>
      </c>
      <c r="I92" s="408" t="s">
        <v>0</v>
      </c>
      <c r="J92" s="473" t="s">
        <v>1</v>
      </c>
      <c r="K92" s="460" t="s">
        <v>139</v>
      </c>
      <c r="L92" s="679" t="s">
        <v>0</v>
      </c>
      <c r="M92" s="1192" t="s">
        <v>1</v>
      </c>
      <c r="N92" s="1459"/>
      <c r="O92" s="1459"/>
      <c r="P92" s="1723"/>
      <c r="Q92" s="1446"/>
      <c r="R92" s="1446"/>
      <c r="S92" s="1447"/>
      <c r="T92" s="1316"/>
    </row>
    <row r="93" spans="1:20" s="7" customFormat="1" ht="18" customHeight="1">
      <c r="A93" s="93">
        <v>1001</v>
      </c>
      <c r="B93" s="105" t="s">
        <v>8</v>
      </c>
      <c r="C93" s="413">
        <v>68192320</v>
      </c>
      <c r="D93" s="413">
        <v>68158191.599999994</v>
      </c>
      <c r="E93" s="429">
        <f>D93/C93*100</f>
        <v>99.949952721948748</v>
      </c>
      <c r="F93" s="449">
        <v>84482560</v>
      </c>
      <c r="G93" s="643">
        <v>84481621.040000007</v>
      </c>
      <c r="H93" s="644">
        <f>G93/F93*100</f>
        <v>99.998888575346214</v>
      </c>
      <c r="I93" s="643">
        <f>85043000+766440</f>
        <v>85809440</v>
      </c>
      <c r="J93" s="643">
        <v>84585698.390000001</v>
      </c>
      <c r="K93" s="644">
        <f>J93/I93*100</f>
        <v>98.57388463320585</v>
      </c>
      <c r="L93" s="643">
        <v>92000000</v>
      </c>
      <c r="M93" s="643">
        <v>91121412.019999996</v>
      </c>
      <c r="N93" s="643">
        <v>33900000</v>
      </c>
      <c r="O93" s="643">
        <v>116487000</v>
      </c>
      <c r="P93" s="1789" t="s">
        <v>199</v>
      </c>
      <c r="Q93" s="1325"/>
      <c r="R93" s="551"/>
      <c r="S93" s="1594" t="s">
        <v>199</v>
      </c>
      <c r="T93" s="447"/>
    </row>
    <row r="94" spans="1:20" s="7" customFormat="1" ht="18" customHeight="1">
      <c r="A94" s="25">
        <v>1002</v>
      </c>
      <c r="B94" s="21" t="s">
        <v>9</v>
      </c>
      <c r="C94" s="430">
        <v>8850000</v>
      </c>
      <c r="D94" s="430">
        <v>8643882.1899999995</v>
      </c>
      <c r="E94" s="429">
        <f t="shared" ref="E94:E122" si="22">D94/C94*100</f>
        <v>97.670985197740109</v>
      </c>
      <c r="F94" s="449">
        <v>9200000</v>
      </c>
      <c r="G94" s="414">
        <v>9158917</v>
      </c>
      <c r="H94" s="414">
        <f t="shared" ref="H94:H122" si="23">G94/F94*100</f>
        <v>99.553445652173906</v>
      </c>
      <c r="I94" s="525">
        <f>8800000+187000+180000</f>
        <v>9167000</v>
      </c>
      <c r="J94" s="525">
        <v>9131365.9100000001</v>
      </c>
      <c r="K94" s="414">
        <f t="shared" ref="K94:K122" si="24">J94/I94*100</f>
        <v>99.611278608050611</v>
      </c>
      <c r="L94" s="525">
        <v>10000000</v>
      </c>
      <c r="M94" s="525">
        <v>9998629.9900000002</v>
      </c>
      <c r="N94" s="525">
        <v>3700000</v>
      </c>
      <c r="O94" s="525">
        <v>10500000</v>
      </c>
      <c r="P94" s="1789"/>
      <c r="Q94" s="1258"/>
      <c r="R94" s="1258"/>
      <c r="S94" s="1653"/>
      <c r="T94" s="1312"/>
    </row>
    <row r="95" spans="1:20" s="7" customFormat="1" ht="18" customHeight="1">
      <c r="A95" s="34">
        <v>1003</v>
      </c>
      <c r="B95" s="36" t="s">
        <v>10</v>
      </c>
      <c r="C95" s="431">
        <v>24231340</v>
      </c>
      <c r="D95" s="431">
        <v>24032846.129999999</v>
      </c>
      <c r="E95" s="431">
        <f t="shared" si="22"/>
        <v>99.180838245016574</v>
      </c>
      <c r="F95" s="449">
        <v>37280684</v>
      </c>
      <c r="G95" s="604">
        <v>36787632.109999999</v>
      </c>
      <c r="H95" s="604">
        <f t="shared" si="23"/>
        <v>98.677460182865744</v>
      </c>
      <c r="I95" s="604">
        <v>41722000</v>
      </c>
      <c r="J95" s="604">
        <v>41422639.939999998</v>
      </c>
      <c r="K95" s="604">
        <f t="shared" si="24"/>
        <v>99.2824887109918</v>
      </c>
      <c r="L95" s="604">
        <v>46000000</v>
      </c>
      <c r="M95" s="604">
        <v>68080110.409999996</v>
      </c>
      <c r="N95" s="604">
        <v>26500000</v>
      </c>
      <c r="O95" s="604">
        <v>58042000</v>
      </c>
      <c r="P95" s="1789"/>
      <c r="Q95" s="1325"/>
      <c r="R95" s="534"/>
      <c r="S95" s="1653"/>
      <c r="T95" s="447"/>
    </row>
    <row r="96" spans="1:20" ht="25.5" customHeight="1" thickBot="1">
      <c r="A96" s="1782" t="s">
        <v>140</v>
      </c>
      <c r="B96" s="1783"/>
      <c r="C96" s="44">
        <f t="shared" ref="C96:M96" si="25">SUM(C93:C95)</f>
        <v>101273660</v>
      </c>
      <c r="D96" s="44">
        <f t="shared" si="25"/>
        <v>100834919.91999999</v>
      </c>
      <c r="E96" s="44">
        <f t="shared" si="22"/>
        <v>99.566777699156901</v>
      </c>
      <c r="F96" s="44">
        <f t="shared" ref="F96" si="26">SUM(F93:F95)</f>
        <v>130963244</v>
      </c>
      <c r="G96" s="44">
        <f t="shared" si="25"/>
        <v>130428170.15000001</v>
      </c>
      <c r="H96" s="99">
        <f t="shared" si="23"/>
        <v>99.591432043329647</v>
      </c>
      <c r="I96" s="44">
        <f t="shared" si="25"/>
        <v>136698440</v>
      </c>
      <c r="J96" s="44">
        <f>SUM(J93:J95)</f>
        <v>135139704.24000001</v>
      </c>
      <c r="K96" s="99">
        <f t="shared" si="24"/>
        <v>98.859726738651887</v>
      </c>
      <c r="L96" s="44">
        <f t="shared" si="25"/>
        <v>148000000</v>
      </c>
      <c r="M96" s="44">
        <f t="shared" si="25"/>
        <v>169200152.41999999</v>
      </c>
      <c r="N96" s="44">
        <f t="shared" ref="N96" si="27">SUM(N93:N95)</f>
        <v>64100000</v>
      </c>
      <c r="O96" s="44">
        <f t="shared" ref="O96" si="28">SUM(O93:O95)</f>
        <v>185029000</v>
      </c>
      <c r="P96" s="1789"/>
      <c r="Q96" s="956"/>
      <c r="R96" s="1356"/>
      <c r="S96" s="1653"/>
      <c r="T96" s="1316"/>
    </row>
    <row r="97" spans="1:20" s="7" customFormat="1" ht="18" customHeight="1" thickTop="1">
      <c r="A97" s="35">
        <v>1101</v>
      </c>
      <c r="B97" s="37" t="s">
        <v>113</v>
      </c>
      <c r="C97" s="642">
        <v>3300000</v>
      </c>
      <c r="D97" s="642">
        <v>3297087</v>
      </c>
      <c r="E97" s="642">
        <f t="shared" si="22"/>
        <v>99.911727272727262</v>
      </c>
      <c r="F97" s="458">
        <v>5500000</v>
      </c>
      <c r="G97" s="414">
        <v>5498987.6900000004</v>
      </c>
      <c r="H97" s="414">
        <f t="shared" si="23"/>
        <v>99.981594363636376</v>
      </c>
      <c r="I97" s="414">
        <v>7700000</v>
      </c>
      <c r="J97" s="414">
        <v>8154869.25</v>
      </c>
      <c r="K97" s="414">
        <f t="shared" si="24"/>
        <v>105.90739285714285</v>
      </c>
      <c r="L97" s="414">
        <v>9000000</v>
      </c>
      <c r="M97" s="414">
        <v>8558772</v>
      </c>
      <c r="N97" s="414">
        <v>3000000</v>
      </c>
      <c r="O97" s="414">
        <v>9000000</v>
      </c>
      <c r="P97" s="1789"/>
      <c r="Q97" s="1325"/>
      <c r="R97" s="551"/>
      <c r="S97" s="1653"/>
      <c r="T97" s="447"/>
    </row>
    <row r="98" spans="1:20" s="7" customFormat="1" ht="18" customHeight="1">
      <c r="A98" s="25">
        <v>1201</v>
      </c>
      <c r="B98" s="53" t="s">
        <v>12</v>
      </c>
      <c r="C98" s="642">
        <v>500000</v>
      </c>
      <c r="D98" s="642">
        <v>387351.3</v>
      </c>
      <c r="E98" s="642">
        <f t="shared" si="22"/>
        <v>77.470259999999996</v>
      </c>
      <c r="F98" s="610">
        <v>1000000</v>
      </c>
      <c r="G98" s="416">
        <v>894434.57</v>
      </c>
      <c r="H98" s="416">
        <f t="shared" si="23"/>
        <v>89.443456999999995</v>
      </c>
      <c r="I98" s="416">
        <v>1500000</v>
      </c>
      <c r="J98" s="416">
        <v>1432984.15</v>
      </c>
      <c r="K98" s="416">
        <f t="shared" si="24"/>
        <v>95.532276666666661</v>
      </c>
      <c r="L98" s="416">
        <v>1500000</v>
      </c>
      <c r="M98" s="416">
        <v>1199639.96</v>
      </c>
      <c r="N98" s="416">
        <v>500000</v>
      </c>
      <c r="O98" s="416">
        <v>1400000</v>
      </c>
      <c r="P98" s="1789"/>
      <c r="Q98" s="1258"/>
      <c r="R98" s="1367"/>
      <c r="S98" s="1653"/>
      <c r="T98" s="1312"/>
    </row>
    <row r="99" spans="1:20" s="7" customFormat="1" ht="18" customHeight="1">
      <c r="A99" s="25">
        <v>1202</v>
      </c>
      <c r="B99" s="27" t="s">
        <v>136</v>
      </c>
      <c r="C99" s="642">
        <v>250000</v>
      </c>
      <c r="D99" s="642">
        <v>248172.59</v>
      </c>
      <c r="E99" s="642">
        <f t="shared" si="22"/>
        <v>99.269036</v>
      </c>
      <c r="F99" s="458">
        <v>670000</v>
      </c>
      <c r="G99" s="414">
        <v>665290.06999999995</v>
      </c>
      <c r="H99" s="414">
        <f t="shared" si="23"/>
        <v>99.297025373134318</v>
      </c>
      <c r="I99" s="414">
        <v>745500</v>
      </c>
      <c r="J99" s="414">
        <v>696640.33</v>
      </c>
      <c r="K99" s="414">
        <f t="shared" si="24"/>
        <v>93.446053655264919</v>
      </c>
      <c r="L99" s="414"/>
      <c r="M99" s="414">
        <v>0</v>
      </c>
      <c r="N99" s="1084"/>
      <c r="O99" s="1084"/>
      <c r="P99" s="1789"/>
      <c r="Q99" s="1325"/>
      <c r="R99" s="551"/>
      <c r="S99" s="1653"/>
      <c r="T99" s="447"/>
    </row>
    <row r="100" spans="1:20" s="7" customFormat="1" ht="18" customHeight="1">
      <c r="A100" s="25" t="s">
        <v>395</v>
      </c>
      <c r="B100" s="27" t="s">
        <v>202</v>
      </c>
      <c r="C100" s="642"/>
      <c r="D100" s="642"/>
      <c r="E100" s="642"/>
      <c r="F100" s="458"/>
      <c r="G100" s="414"/>
      <c r="H100" s="414"/>
      <c r="I100" s="414"/>
      <c r="J100" s="414"/>
      <c r="K100" s="414"/>
      <c r="L100" s="414">
        <v>700000</v>
      </c>
      <c r="M100" s="414">
        <v>699579</v>
      </c>
      <c r="N100" s="414">
        <v>330000</v>
      </c>
      <c r="O100" s="414">
        <v>1000000</v>
      </c>
      <c r="P100" s="1789"/>
      <c r="Q100" s="1258"/>
      <c r="R100" s="1367"/>
      <c r="S100" s="1653"/>
      <c r="T100" s="447"/>
    </row>
    <row r="101" spans="1:20" s="7" customFormat="1" ht="18" customHeight="1">
      <c r="A101" s="25" t="s">
        <v>396</v>
      </c>
      <c r="B101" s="27" t="s">
        <v>201</v>
      </c>
      <c r="C101" s="642"/>
      <c r="D101" s="642"/>
      <c r="E101" s="642"/>
      <c r="F101" s="458"/>
      <c r="G101" s="414"/>
      <c r="H101" s="414"/>
      <c r="I101" s="414"/>
      <c r="J101" s="414"/>
      <c r="K101" s="414"/>
      <c r="L101" s="414">
        <v>100000</v>
      </c>
      <c r="M101" s="414">
        <v>99965</v>
      </c>
      <c r="N101" s="414">
        <v>66000</v>
      </c>
      <c r="O101" s="414">
        <v>200000</v>
      </c>
      <c r="P101" s="1789"/>
      <c r="Q101" s="1325"/>
      <c r="R101" s="551"/>
      <c r="S101" s="1653"/>
      <c r="T101" s="447"/>
    </row>
    <row r="102" spans="1:20" s="7" customFormat="1" ht="18" customHeight="1">
      <c r="A102" s="25">
        <v>1203</v>
      </c>
      <c r="B102" s="27" t="s">
        <v>181</v>
      </c>
      <c r="C102" s="642">
        <v>23150000</v>
      </c>
      <c r="D102" s="642">
        <v>23144392.920000002</v>
      </c>
      <c r="E102" s="642">
        <f t="shared" si="22"/>
        <v>99.975779352051845</v>
      </c>
      <c r="F102" s="458">
        <v>29758223.109999999</v>
      </c>
      <c r="G102" s="416">
        <v>28090797.949999999</v>
      </c>
      <c r="H102" s="416">
        <f t="shared" si="23"/>
        <v>94.396758321770648</v>
      </c>
      <c r="I102" s="416">
        <v>3600000</v>
      </c>
      <c r="J102" s="416">
        <v>34426573.950000003</v>
      </c>
      <c r="K102" s="416">
        <f t="shared" si="24"/>
        <v>956.2937208333334</v>
      </c>
      <c r="L102" s="416"/>
      <c r="M102" s="416">
        <v>0</v>
      </c>
      <c r="N102" s="412"/>
      <c r="O102" s="412"/>
      <c r="P102" s="1789"/>
      <c r="Q102" s="1258"/>
      <c r="R102" s="1367"/>
      <c r="S102" s="1653"/>
      <c r="T102" s="1312"/>
    </row>
    <row r="103" spans="1:20" s="7" customFormat="1" ht="18" customHeight="1">
      <c r="A103" s="25" t="s">
        <v>389</v>
      </c>
      <c r="B103" s="27" t="s">
        <v>209</v>
      </c>
      <c r="C103" s="642"/>
      <c r="D103" s="642"/>
      <c r="E103" s="642"/>
      <c r="F103" s="458"/>
      <c r="G103" s="416"/>
      <c r="H103" s="416"/>
      <c r="I103" s="416"/>
      <c r="J103" s="416"/>
      <c r="K103" s="416"/>
      <c r="L103" s="416">
        <v>35000000</v>
      </c>
      <c r="M103" s="416">
        <v>34999271.32</v>
      </c>
      <c r="N103" s="416">
        <v>12759000</v>
      </c>
      <c r="O103" s="416">
        <v>35000000</v>
      </c>
      <c r="P103" s="1789"/>
      <c r="Q103" s="1325"/>
      <c r="R103" s="551"/>
      <c r="S103" s="1653"/>
      <c r="T103" s="1312"/>
    </row>
    <row r="104" spans="1:20" s="7" customFormat="1" ht="18" customHeight="1">
      <c r="A104" s="25" t="s">
        <v>390</v>
      </c>
      <c r="B104" s="27" t="s">
        <v>210</v>
      </c>
      <c r="C104" s="642"/>
      <c r="D104" s="642"/>
      <c r="E104" s="642"/>
      <c r="F104" s="458"/>
      <c r="G104" s="416"/>
      <c r="H104" s="416"/>
      <c r="I104" s="416"/>
      <c r="J104" s="416"/>
      <c r="K104" s="416"/>
      <c r="L104" s="416">
        <v>5000000</v>
      </c>
      <c r="M104" s="416">
        <v>4997471.12</v>
      </c>
      <c r="N104" s="416">
        <v>2600000</v>
      </c>
      <c r="O104" s="416">
        <v>5500000</v>
      </c>
      <c r="P104" s="1789"/>
      <c r="Q104" s="1258"/>
      <c r="R104" s="1367"/>
      <c r="S104" s="1653"/>
      <c r="T104" s="1312"/>
    </row>
    <row r="105" spans="1:20" s="7" customFormat="1" ht="18" customHeight="1">
      <c r="A105" s="25">
        <v>1204</v>
      </c>
      <c r="B105" s="27" t="s">
        <v>127</v>
      </c>
      <c r="C105" s="642">
        <v>400000</v>
      </c>
      <c r="D105" s="642">
        <v>267809.28999999998</v>
      </c>
      <c r="E105" s="642">
        <f t="shared" si="22"/>
        <v>66.952322499999994</v>
      </c>
      <c r="F105" s="525">
        <v>400000</v>
      </c>
      <c r="G105" s="414">
        <v>272795</v>
      </c>
      <c r="H105" s="414">
        <f t="shared" si="23"/>
        <v>68.19874999999999</v>
      </c>
      <c r="I105" s="414">
        <v>400000</v>
      </c>
      <c r="J105" s="414">
        <v>399713.69</v>
      </c>
      <c r="K105" s="414">
        <f t="shared" si="24"/>
        <v>99.928422499999996</v>
      </c>
      <c r="L105" s="414">
        <v>1000000</v>
      </c>
      <c r="M105" s="414">
        <v>632111.52</v>
      </c>
      <c r="N105" s="416">
        <v>330000</v>
      </c>
      <c r="O105" s="416">
        <v>900000</v>
      </c>
      <c r="P105" s="1789"/>
      <c r="Q105" s="1325"/>
      <c r="R105" s="551"/>
      <c r="S105" s="1653"/>
      <c r="T105" s="447"/>
    </row>
    <row r="106" spans="1:20" s="7" customFormat="1" ht="18" customHeight="1">
      <c r="A106" s="25">
        <v>1205</v>
      </c>
      <c r="B106" s="27" t="s">
        <v>125</v>
      </c>
      <c r="C106" s="642">
        <v>2500000</v>
      </c>
      <c r="D106" s="642">
        <v>2452079.9500000002</v>
      </c>
      <c r="E106" s="642">
        <f t="shared" si="22"/>
        <v>98.08319800000001</v>
      </c>
      <c r="F106" s="458">
        <v>2650000</v>
      </c>
      <c r="G106" s="416">
        <v>2638064.81</v>
      </c>
      <c r="H106" s="416">
        <f t="shared" si="23"/>
        <v>99.549615471698118</v>
      </c>
      <c r="I106" s="416">
        <v>3500000</v>
      </c>
      <c r="J106" s="416">
        <v>3817921.08</v>
      </c>
      <c r="K106" s="416">
        <f t="shared" si="24"/>
        <v>109.08345942857143</v>
      </c>
      <c r="L106" s="416">
        <v>4000000</v>
      </c>
      <c r="M106" s="416">
        <v>5594189.7300000004</v>
      </c>
      <c r="N106" s="414">
        <v>1660000</v>
      </c>
      <c r="O106" s="414">
        <v>4500000</v>
      </c>
      <c r="P106" s="1789"/>
      <c r="Q106" s="1258"/>
      <c r="R106" s="1367"/>
      <c r="S106" s="1653"/>
      <c r="T106" s="1312"/>
    </row>
    <row r="107" spans="1:20" s="7" customFormat="1" ht="18" customHeight="1">
      <c r="A107" s="25">
        <v>1301</v>
      </c>
      <c r="B107" s="27" t="s">
        <v>14</v>
      </c>
      <c r="C107" s="642">
        <v>500000</v>
      </c>
      <c r="D107" s="642">
        <v>344731.4</v>
      </c>
      <c r="E107" s="642">
        <f t="shared" si="22"/>
        <v>68.946280000000002</v>
      </c>
      <c r="F107" s="610">
        <v>500000</v>
      </c>
      <c r="G107" s="416">
        <v>492298.56</v>
      </c>
      <c r="H107" s="416">
        <f t="shared" si="23"/>
        <v>98.459711999999996</v>
      </c>
      <c r="I107" s="416">
        <v>800000</v>
      </c>
      <c r="J107" s="416">
        <v>374682.05</v>
      </c>
      <c r="K107" s="416">
        <f t="shared" si="24"/>
        <v>46.835256249999993</v>
      </c>
      <c r="L107" s="416">
        <v>2000000</v>
      </c>
      <c r="M107" s="416">
        <v>926342.67</v>
      </c>
      <c r="N107" s="416">
        <v>660000</v>
      </c>
      <c r="O107" s="416">
        <v>2000000</v>
      </c>
      <c r="P107" s="1789"/>
      <c r="Q107" s="1259"/>
      <c r="R107" s="1376"/>
      <c r="S107" s="1653"/>
      <c r="T107" s="447"/>
    </row>
    <row r="108" spans="1:20" s="7" customFormat="1" ht="18" customHeight="1">
      <c r="A108" s="25">
        <v>1302</v>
      </c>
      <c r="B108" s="27" t="s">
        <v>124</v>
      </c>
      <c r="C108" s="642">
        <v>350000</v>
      </c>
      <c r="D108" s="642">
        <v>96774.09</v>
      </c>
      <c r="E108" s="642">
        <f t="shared" si="22"/>
        <v>27.649740000000001</v>
      </c>
      <c r="F108" s="550">
        <v>400000</v>
      </c>
      <c r="G108" s="414">
        <v>395289.84</v>
      </c>
      <c r="H108" s="414">
        <f t="shared" si="23"/>
        <v>98.822460000000007</v>
      </c>
      <c r="I108" s="414">
        <v>500000</v>
      </c>
      <c r="J108" s="414">
        <v>499058.51</v>
      </c>
      <c r="K108" s="414">
        <f t="shared" si="24"/>
        <v>99.811701999999997</v>
      </c>
      <c r="L108" s="414">
        <v>2000000</v>
      </c>
      <c r="M108" s="414">
        <v>1474461.87</v>
      </c>
      <c r="N108" s="416">
        <v>800000</v>
      </c>
      <c r="O108" s="416">
        <v>5700000</v>
      </c>
      <c r="P108" s="1789"/>
      <c r="Q108" s="1258"/>
      <c r="R108" s="1367"/>
      <c r="S108" s="1653"/>
      <c r="T108" s="1300"/>
    </row>
    <row r="109" spans="1:20" s="7" customFormat="1" ht="18" customHeight="1">
      <c r="A109" s="25">
        <v>1303</v>
      </c>
      <c r="B109" s="27" t="s">
        <v>110</v>
      </c>
      <c r="C109" s="642">
        <v>500000</v>
      </c>
      <c r="D109" s="642">
        <v>218921</v>
      </c>
      <c r="E109" s="642">
        <f t="shared" si="22"/>
        <v>43.784199999999998</v>
      </c>
      <c r="F109" s="550">
        <v>9450000</v>
      </c>
      <c r="G109" s="416">
        <v>7178037.3300000001</v>
      </c>
      <c r="H109" s="414">
        <f t="shared" si="23"/>
        <v>75.958066984126987</v>
      </c>
      <c r="I109" s="416">
        <f>25000000+17000000</f>
        <v>42000000</v>
      </c>
      <c r="J109" s="416">
        <v>28301446.649999999</v>
      </c>
      <c r="K109" s="414">
        <f t="shared" si="24"/>
        <v>67.384396785714287</v>
      </c>
      <c r="L109" s="416">
        <v>135000000</v>
      </c>
      <c r="M109" s="416">
        <v>117038272.65000001</v>
      </c>
      <c r="N109" s="414">
        <v>12163000</v>
      </c>
      <c r="O109" s="414">
        <v>111500000</v>
      </c>
      <c r="P109" s="1789"/>
      <c r="Q109" s="1259"/>
      <c r="R109" s="1376"/>
      <c r="S109" s="1653"/>
      <c r="T109" s="447"/>
    </row>
    <row r="110" spans="1:20" s="7" customFormat="1" ht="18" customHeight="1">
      <c r="A110" s="25">
        <v>1401</v>
      </c>
      <c r="B110" s="27" t="s">
        <v>128</v>
      </c>
      <c r="C110" s="642">
        <v>500000</v>
      </c>
      <c r="D110" s="642">
        <v>186239</v>
      </c>
      <c r="E110" s="642">
        <f t="shared" si="22"/>
        <v>37.247799999999998</v>
      </c>
      <c r="F110" s="458">
        <v>400000</v>
      </c>
      <c r="G110" s="416">
        <v>275626</v>
      </c>
      <c r="H110" s="416">
        <f t="shared" si="23"/>
        <v>68.906500000000008</v>
      </c>
      <c r="I110" s="416">
        <v>500000</v>
      </c>
      <c r="J110" s="416">
        <v>499760</v>
      </c>
      <c r="K110" s="416">
        <f t="shared" si="24"/>
        <v>99.951999999999998</v>
      </c>
      <c r="L110" s="416">
        <v>600000</v>
      </c>
      <c r="M110" s="416">
        <v>599383</v>
      </c>
      <c r="N110" s="416">
        <v>200000</v>
      </c>
      <c r="O110" s="416">
        <v>600000</v>
      </c>
      <c r="P110" s="1789"/>
      <c r="Q110" s="1258"/>
      <c r="R110" s="1367"/>
      <c r="S110" s="1653"/>
      <c r="T110" s="1312"/>
    </row>
    <row r="111" spans="1:20" s="7" customFormat="1" ht="18" customHeight="1">
      <c r="A111" s="25">
        <v>1402</v>
      </c>
      <c r="B111" s="27" t="s">
        <v>118</v>
      </c>
      <c r="C111" s="642">
        <v>500000</v>
      </c>
      <c r="D111" s="642">
        <v>300492.48</v>
      </c>
      <c r="E111" s="642">
        <f t="shared" si="22"/>
        <v>60.098496000000004</v>
      </c>
      <c r="F111" s="458">
        <v>650000</v>
      </c>
      <c r="G111" s="414">
        <v>448576.52</v>
      </c>
      <c r="H111" s="414">
        <f t="shared" si="23"/>
        <v>69.011772307692311</v>
      </c>
      <c r="I111" s="414">
        <v>650000</v>
      </c>
      <c r="J111" s="414">
        <v>624195.32999999996</v>
      </c>
      <c r="K111" s="414">
        <f t="shared" si="24"/>
        <v>96.030050769230769</v>
      </c>
      <c r="L111" s="414">
        <v>1000000</v>
      </c>
      <c r="M111" s="414">
        <v>891084.89</v>
      </c>
      <c r="N111" s="414">
        <v>333000</v>
      </c>
      <c r="O111" s="414">
        <v>1000000</v>
      </c>
      <c r="P111" s="1789"/>
      <c r="Q111" s="1325"/>
      <c r="R111" s="551"/>
      <c r="S111" s="1653"/>
      <c r="T111" s="447"/>
    </row>
    <row r="112" spans="1:20" s="7" customFormat="1" ht="18" customHeight="1">
      <c r="A112" s="25">
        <v>1403</v>
      </c>
      <c r="B112" s="27" t="s">
        <v>119</v>
      </c>
      <c r="C112" s="642">
        <v>3000000</v>
      </c>
      <c r="D112" s="642">
        <v>2703101.68</v>
      </c>
      <c r="E112" s="642">
        <f t="shared" si="22"/>
        <v>90.10338933333334</v>
      </c>
      <c r="F112" s="458">
        <v>3000000</v>
      </c>
      <c r="G112" s="416">
        <v>2671205.2599999998</v>
      </c>
      <c r="H112" s="414">
        <f t="shared" si="23"/>
        <v>89.040175333333323</v>
      </c>
      <c r="I112" s="416">
        <v>8110500</v>
      </c>
      <c r="J112" s="416">
        <v>4898673.68</v>
      </c>
      <c r="K112" s="416">
        <f t="shared" si="24"/>
        <v>60.399157635164293</v>
      </c>
      <c r="L112" s="416">
        <v>6000000</v>
      </c>
      <c r="M112" s="416">
        <v>5999343.7699999996</v>
      </c>
      <c r="N112" s="416">
        <v>2000000</v>
      </c>
      <c r="O112" s="416">
        <v>6000000</v>
      </c>
      <c r="P112" s="1789"/>
      <c r="Q112" s="1258"/>
      <c r="R112" s="1367"/>
      <c r="S112" s="1653"/>
      <c r="T112" s="449"/>
    </row>
    <row r="113" spans="1:20" s="7" customFormat="1" ht="14.25">
      <c r="A113" s="25">
        <v>1404</v>
      </c>
      <c r="B113" s="27" t="s">
        <v>120</v>
      </c>
      <c r="C113" s="642">
        <v>1200000</v>
      </c>
      <c r="D113" s="642">
        <v>1172944.6399999999</v>
      </c>
      <c r="E113" s="642">
        <f t="shared" si="22"/>
        <v>97.745386666666661</v>
      </c>
      <c r="F113" s="525">
        <v>1200000</v>
      </c>
      <c r="G113" s="414">
        <v>994876.02</v>
      </c>
      <c r="H113" s="414">
        <f t="shared" si="23"/>
        <v>82.906334999999999</v>
      </c>
      <c r="I113" s="414">
        <v>1400000</v>
      </c>
      <c r="J113" s="414">
        <v>1335488.98</v>
      </c>
      <c r="K113" s="414">
        <f t="shared" si="24"/>
        <v>95.39206999999999</v>
      </c>
      <c r="L113" s="414">
        <v>1400000</v>
      </c>
      <c r="M113" s="414">
        <v>1340962.67</v>
      </c>
      <c r="N113" s="414">
        <v>546000</v>
      </c>
      <c r="O113" s="414">
        <v>1640000</v>
      </c>
      <c r="P113" s="1789"/>
      <c r="Q113" s="1325"/>
      <c r="R113" s="551"/>
      <c r="S113" s="1653"/>
      <c r="T113" s="447"/>
    </row>
    <row r="114" spans="1:20" s="7" customFormat="1" ht="18" customHeight="1">
      <c r="A114" s="25" t="s">
        <v>397</v>
      </c>
      <c r="B114" s="27" t="s">
        <v>215</v>
      </c>
      <c r="C114" s="642"/>
      <c r="D114" s="642"/>
      <c r="E114" s="642"/>
      <c r="F114" s="525"/>
      <c r="G114" s="414"/>
      <c r="H114" s="414"/>
      <c r="I114" s="414"/>
      <c r="J114" s="414"/>
      <c r="K114" s="414"/>
      <c r="L114" s="414">
        <v>900000</v>
      </c>
      <c r="M114" s="414">
        <v>1217026.77</v>
      </c>
      <c r="N114" s="414">
        <v>800000</v>
      </c>
      <c r="O114" s="414">
        <v>7000000</v>
      </c>
      <c r="P114" s="1789"/>
      <c r="Q114" s="1258"/>
      <c r="R114" s="1367"/>
      <c r="S114" s="1653"/>
      <c r="T114" s="447"/>
    </row>
    <row r="115" spans="1:20" s="7" customFormat="1" ht="18" customHeight="1">
      <c r="A115" s="25">
        <v>1409</v>
      </c>
      <c r="B115" s="27" t="s">
        <v>17</v>
      </c>
      <c r="C115" s="642">
        <v>1250000</v>
      </c>
      <c r="D115" s="642">
        <v>1249798.46</v>
      </c>
      <c r="E115" s="642">
        <f t="shared" si="22"/>
        <v>99.98387679999999</v>
      </c>
      <c r="F115" s="610">
        <v>1300000</v>
      </c>
      <c r="G115" s="416">
        <v>1244487.46</v>
      </c>
      <c r="H115" s="416">
        <f t="shared" si="23"/>
        <v>95.729804615384623</v>
      </c>
      <c r="I115" s="416">
        <v>1400000</v>
      </c>
      <c r="J115" s="416">
        <v>1458794.74</v>
      </c>
      <c r="K115" s="416">
        <f t="shared" si="24"/>
        <v>104.19962428571428</v>
      </c>
      <c r="L115" s="416"/>
      <c r="M115" s="416">
        <v>0</v>
      </c>
      <c r="N115" s="1081"/>
      <c r="O115" s="1081"/>
      <c r="P115" s="1789"/>
      <c r="Q115" s="1325"/>
      <c r="R115" s="551"/>
      <c r="S115" s="1653"/>
      <c r="T115" s="449"/>
    </row>
    <row r="116" spans="1:20" s="7" customFormat="1" ht="28.5">
      <c r="A116" s="25" t="s">
        <v>391</v>
      </c>
      <c r="B116" s="280" t="s">
        <v>211</v>
      </c>
      <c r="C116" s="642"/>
      <c r="D116" s="642"/>
      <c r="E116" s="642"/>
      <c r="F116" s="610"/>
      <c r="G116" s="416"/>
      <c r="H116" s="416"/>
      <c r="I116" s="416"/>
      <c r="J116" s="416"/>
      <c r="K116" s="416"/>
      <c r="L116" s="416">
        <v>592000</v>
      </c>
      <c r="M116" s="416">
        <v>578727.84</v>
      </c>
      <c r="N116" s="416">
        <v>333300</v>
      </c>
      <c r="O116" s="416">
        <v>800000</v>
      </c>
      <c r="P116" s="1789"/>
      <c r="Q116" s="1258"/>
      <c r="R116" s="1367"/>
      <c r="S116" s="1653"/>
      <c r="T116" s="449"/>
    </row>
    <row r="117" spans="1:20" s="7" customFormat="1" ht="18" customHeight="1">
      <c r="A117" s="25" t="s">
        <v>392</v>
      </c>
      <c r="B117" s="27" t="s">
        <v>212</v>
      </c>
      <c r="C117" s="642"/>
      <c r="D117" s="642"/>
      <c r="E117" s="642"/>
      <c r="F117" s="610"/>
      <c r="G117" s="416"/>
      <c r="H117" s="416"/>
      <c r="I117" s="416"/>
      <c r="J117" s="416"/>
      <c r="K117" s="416"/>
      <c r="L117" s="416">
        <v>8000</v>
      </c>
      <c r="M117" s="416">
        <v>5616.94</v>
      </c>
      <c r="N117" s="416">
        <v>3400</v>
      </c>
      <c r="O117" s="416">
        <v>10000</v>
      </c>
      <c r="P117" s="1789"/>
      <c r="Q117" s="1325"/>
      <c r="R117" s="551"/>
      <c r="S117" s="1653"/>
      <c r="T117" s="449"/>
    </row>
    <row r="118" spans="1:20" s="7" customFormat="1" ht="18" customHeight="1">
      <c r="A118" s="25" t="s">
        <v>393</v>
      </c>
      <c r="B118" s="27" t="s">
        <v>207</v>
      </c>
      <c r="C118" s="642"/>
      <c r="D118" s="642"/>
      <c r="E118" s="642"/>
      <c r="F118" s="610"/>
      <c r="G118" s="416"/>
      <c r="H118" s="416"/>
      <c r="I118" s="416"/>
      <c r="J118" s="416"/>
      <c r="K118" s="416"/>
      <c r="L118" s="416">
        <v>200000</v>
      </c>
      <c r="M118" s="416">
        <v>199815</v>
      </c>
      <c r="N118" s="416">
        <v>133300</v>
      </c>
      <c r="O118" s="416">
        <v>400000</v>
      </c>
      <c r="P118" s="1789"/>
      <c r="Q118" s="1258"/>
      <c r="R118" s="1367"/>
      <c r="S118" s="1653"/>
      <c r="T118" s="449"/>
    </row>
    <row r="119" spans="1:20" s="7" customFormat="1" ht="18" customHeight="1">
      <c r="A119" s="25">
        <v>1501</v>
      </c>
      <c r="B119" s="27" t="s">
        <v>112</v>
      </c>
      <c r="C119" s="642"/>
      <c r="D119" s="642"/>
      <c r="E119" s="642"/>
      <c r="F119" s="610"/>
      <c r="G119" s="416"/>
      <c r="H119" s="416"/>
      <c r="I119" s="416">
        <v>28450000</v>
      </c>
      <c r="J119" s="416">
        <v>11737841.15</v>
      </c>
      <c r="K119" s="416">
        <f t="shared" si="24"/>
        <v>41.257789630931455</v>
      </c>
      <c r="L119" s="416">
        <v>37450000</v>
      </c>
      <c r="M119" s="416">
        <v>14621792.49</v>
      </c>
      <c r="N119" s="416">
        <v>1000000</v>
      </c>
      <c r="O119" s="416">
        <v>20000000</v>
      </c>
      <c r="P119" s="1789"/>
      <c r="Q119" s="1325"/>
      <c r="R119" s="551"/>
      <c r="S119" s="1653"/>
      <c r="T119" s="447"/>
    </row>
    <row r="120" spans="1:20" s="7" customFormat="1" ht="18" customHeight="1">
      <c r="A120" s="25">
        <v>1702</v>
      </c>
      <c r="B120" s="27" t="s">
        <v>135</v>
      </c>
      <c r="C120" s="642">
        <v>300000</v>
      </c>
      <c r="D120" s="642">
        <v>111559</v>
      </c>
      <c r="E120" s="642">
        <f t="shared" si="22"/>
        <v>37.18633333333333</v>
      </c>
      <c r="F120" s="458">
        <v>300000</v>
      </c>
      <c r="G120" s="414">
        <v>237260</v>
      </c>
      <c r="H120" s="414">
        <f t="shared" si="23"/>
        <v>79.086666666666673</v>
      </c>
      <c r="I120" s="414">
        <v>400000</v>
      </c>
      <c r="J120" s="414">
        <v>170049</v>
      </c>
      <c r="K120" s="414">
        <f t="shared" si="24"/>
        <v>42.512250000000002</v>
      </c>
      <c r="L120" s="414">
        <v>20000000</v>
      </c>
      <c r="M120" s="414">
        <v>367654.9</v>
      </c>
      <c r="N120" s="1084"/>
      <c r="O120" s="1084"/>
      <c r="P120" s="1789"/>
      <c r="Q120" s="1258"/>
      <c r="R120" s="1367"/>
      <c r="S120" s="1653"/>
      <c r="T120" s="449"/>
    </row>
    <row r="121" spans="1:20" ht="25.5" customHeight="1">
      <c r="A121" s="1756" t="s">
        <v>141</v>
      </c>
      <c r="B121" s="1757"/>
      <c r="C121" s="98">
        <f>SUM(C97:C120)</f>
        <v>38200000</v>
      </c>
      <c r="D121" s="98">
        <f>SUM(D97:D120)</f>
        <v>36181454.800000004</v>
      </c>
      <c r="E121" s="98">
        <f t="shared" si="22"/>
        <v>94.715850261780119</v>
      </c>
      <c r="F121" s="98">
        <f>SUM(F97:F120)</f>
        <v>57178223.109999999</v>
      </c>
      <c r="G121" s="98">
        <f>SUM(G97:G120)</f>
        <v>51998027.080000013</v>
      </c>
      <c r="H121" s="157">
        <f t="shared" si="23"/>
        <v>90.940264058163763</v>
      </c>
      <c r="I121" s="98">
        <f>SUM(I97:I120)</f>
        <v>101656000</v>
      </c>
      <c r="J121" s="98">
        <f>SUM(J97:J120)</f>
        <v>98828692.539999992</v>
      </c>
      <c r="K121" s="157">
        <f t="shared" si="24"/>
        <v>97.218750039348379</v>
      </c>
      <c r="L121" s="98">
        <f>SUM(L97:L120)</f>
        <v>263450000</v>
      </c>
      <c r="M121" s="98">
        <f>SUM(M97:M120)</f>
        <v>202041485.11000001</v>
      </c>
      <c r="N121" s="98">
        <f t="shared" ref="N121" si="29">SUM(N97:N120)</f>
        <v>40217000</v>
      </c>
      <c r="O121" s="98">
        <f t="shared" ref="O121" si="30">SUM(O97:O120)</f>
        <v>214150000</v>
      </c>
      <c r="P121" s="1789"/>
      <c r="Q121" s="956"/>
      <c r="R121" s="1363"/>
      <c r="S121" s="1653"/>
    </row>
    <row r="122" spans="1:20" s="60" customFormat="1" ht="25.5" customHeight="1" thickBot="1">
      <c r="A122" s="1679" t="s">
        <v>2</v>
      </c>
      <c r="B122" s="1680"/>
      <c r="C122" s="44">
        <f>C96+C121</f>
        <v>139473660</v>
      </c>
      <c r="D122" s="44">
        <f>D96+D121</f>
        <v>137016374.72</v>
      </c>
      <c r="E122" s="44">
        <f t="shared" si="22"/>
        <v>98.238172512286553</v>
      </c>
      <c r="F122" s="44">
        <f>F96+F121</f>
        <v>188141467.11000001</v>
      </c>
      <c r="G122" s="44">
        <f>G96+G121</f>
        <v>182426197.23000002</v>
      </c>
      <c r="H122" s="99">
        <f t="shared" si="23"/>
        <v>96.962248690949949</v>
      </c>
      <c r="I122" s="44">
        <f>I96+I121</f>
        <v>238354440</v>
      </c>
      <c r="J122" s="44">
        <f>J121+J96</f>
        <v>233968396.78</v>
      </c>
      <c r="K122" s="99">
        <f t="shared" si="24"/>
        <v>98.15986510677125</v>
      </c>
      <c r="L122" s="44">
        <f>L96+L121</f>
        <v>411450000</v>
      </c>
      <c r="M122" s="44">
        <f>M96+M121</f>
        <v>371241637.52999997</v>
      </c>
      <c r="N122" s="44">
        <f t="shared" ref="N122" si="31">N96+N121</f>
        <v>104317000</v>
      </c>
      <c r="O122" s="44">
        <f t="shared" ref="O122" si="32">O96+O121</f>
        <v>399179000</v>
      </c>
      <c r="P122" s="1789"/>
      <c r="Q122" s="1319"/>
      <c r="R122" s="1368"/>
      <c r="S122" s="1654"/>
      <c r="T122" s="20"/>
    </row>
    <row r="123" spans="1:20" s="3" customFormat="1" ht="18.75" thickTop="1">
      <c r="A123" s="13"/>
      <c r="B123" s="13"/>
      <c r="C123" s="114"/>
      <c r="D123" s="114"/>
      <c r="E123" s="131"/>
      <c r="F123" s="112"/>
      <c r="G123" s="73"/>
      <c r="H123" s="73"/>
      <c r="M123" s="20"/>
      <c r="N123" s="20"/>
      <c r="O123" s="20"/>
      <c r="P123" s="298"/>
      <c r="Q123" s="120"/>
      <c r="R123" s="20"/>
      <c r="S123" s="298"/>
      <c r="T123" s="299"/>
    </row>
    <row r="124" spans="1:20" s="3" customFormat="1" ht="15.75" customHeight="1">
      <c r="A124" s="13"/>
      <c r="B124" s="16" t="s">
        <v>190</v>
      </c>
      <c r="C124" s="16"/>
      <c r="D124" s="16"/>
      <c r="E124" s="136"/>
      <c r="F124" s="136" t="s">
        <v>193</v>
      </c>
      <c r="G124" s="136"/>
      <c r="H124" s="136"/>
      <c r="I124" s="16"/>
      <c r="J124" s="16"/>
      <c r="K124" s="16"/>
      <c r="L124" s="16"/>
      <c r="M124" s="20"/>
      <c r="N124" s="41"/>
      <c r="O124" s="41"/>
      <c r="P124" s="20"/>
      <c r="Q124" s="330"/>
      <c r="R124" s="300"/>
      <c r="S124" s="20"/>
      <c r="T124" s="20"/>
    </row>
    <row r="125" spans="1:20" s="3" customFormat="1" ht="15.75" customHeight="1">
      <c r="B125" s="165" t="s">
        <v>191</v>
      </c>
      <c r="C125" s="103"/>
      <c r="D125" s="103"/>
      <c r="E125" s="181"/>
      <c r="F125" s="181"/>
      <c r="G125" s="181" t="s">
        <v>192</v>
      </c>
      <c r="H125" s="181"/>
      <c r="I125" s="134"/>
      <c r="J125" s="134"/>
      <c r="K125" s="134"/>
      <c r="L125" s="134"/>
      <c r="M125" s="148"/>
      <c r="N125" s="90"/>
      <c r="O125" s="90"/>
      <c r="P125" s="298"/>
      <c r="Q125" s="120"/>
      <c r="R125" s="20"/>
      <c r="S125" s="298"/>
      <c r="T125" s="299"/>
    </row>
    <row r="126" spans="1:20" s="3" customFormat="1" ht="15.75">
      <c r="A126" s="45"/>
      <c r="B126" s="45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90"/>
      <c r="O126" s="90"/>
      <c r="P126" s="20"/>
      <c r="Q126" s="330"/>
      <c r="R126" s="300"/>
      <c r="S126" s="20"/>
      <c r="T126" s="20"/>
    </row>
    <row r="127" spans="1:20" s="3" customFormat="1">
      <c r="A127" s="45"/>
      <c r="B127" s="45" t="s">
        <v>160</v>
      </c>
      <c r="E127" s="90"/>
      <c r="F127" s="87" t="s">
        <v>161</v>
      </c>
      <c r="G127" s="87"/>
      <c r="H127" s="87"/>
      <c r="I127" s="87"/>
      <c r="J127" s="87"/>
      <c r="K127" s="87"/>
      <c r="L127" s="168" t="s">
        <v>188</v>
      </c>
      <c r="M127" s="90"/>
      <c r="N127" s="90"/>
      <c r="O127" s="90"/>
      <c r="P127" s="298"/>
      <c r="Q127" s="123"/>
      <c r="S127" s="298"/>
      <c r="T127" s="299"/>
    </row>
    <row r="128" spans="1:20" s="7" customFormat="1" ht="15.75">
      <c r="A128" s="9"/>
      <c r="B128" s="63"/>
      <c r="C128" s="8"/>
      <c r="D128" s="8"/>
      <c r="E128" s="8"/>
      <c r="F128" s="20"/>
      <c r="G128" s="102"/>
      <c r="H128" s="102"/>
      <c r="M128" s="89"/>
      <c r="N128" s="90"/>
      <c r="O128" s="90"/>
      <c r="P128" s="20"/>
      <c r="Q128" s="152"/>
    </row>
    <row r="129" spans="1:20">
      <c r="A129" s="7"/>
      <c r="G129" s="20"/>
      <c r="H129" s="20"/>
      <c r="M129" s="20"/>
      <c r="N129" s="20"/>
      <c r="O129" s="20"/>
      <c r="P129" s="298"/>
    </row>
    <row r="130" spans="1:20" s="7" customFormat="1" ht="14.25">
      <c r="C130" s="56"/>
      <c r="D130" s="56"/>
      <c r="E130" s="56"/>
      <c r="G130" s="56"/>
      <c r="H130" s="56"/>
      <c r="J130" s="56"/>
      <c r="K130" s="56"/>
      <c r="L130" s="56"/>
      <c r="N130" s="90"/>
      <c r="O130" s="90"/>
      <c r="P130" s="152"/>
      <c r="Q130" s="1780" t="s">
        <v>158</v>
      </c>
      <c r="R130" s="1781"/>
    </row>
    <row r="131" spans="1:20" s="7" customFormat="1" ht="14.25">
      <c r="Q131" s="152"/>
    </row>
    <row r="132" spans="1:20" s="7" customFormat="1" ht="16.5" customHeight="1">
      <c r="A132" s="1617" t="s">
        <v>445</v>
      </c>
      <c r="B132" s="1617"/>
      <c r="C132" s="1617"/>
      <c r="D132" s="1617"/>
      <c r="E132" s="1617"/>
      <c r="F132" s="1617"/>
      <c r="G132" s="1617"/>
      <c r="H132" s="1617"/>
      <c r="I132" s="1617"/>
      <c r="J132" s="1617"/>
      <c r="K132" s="1617"/>
      <c r="L132" s="1617"/>
      <c r="M132" s="1617"/>
      <c r="N132" s="1193"/>
      <c r="O132" s="394"/>
      <c r="P132" s="113"/>
      <c r="Q132" s="145"/>
    </row>
    <row r="133" spans="1:20" s="7" customFormat="1" ht="18">
      <c r="A133" s="15"/>
      <c r="B133" s="15"/>
      <c r="G133" s="20"/>
      <c r="H133" s="20"/>
      <c r="Q133" s="152"/>
    </row>
    <row r="134" spans="1:20" s="7" customFormat="1" ht="18">
      <c r="A134" s="48" t="s">
        <v>54</v>
      </c>
      <c r="B134" s="57"/>
      <c r="G134" s="20"/>
      <c r="H134" s="20"/>
      <c r="Q134" s="152"/>
    </row>
    <row r="135" spans="1:20" s="7" customFormat="1" ht="18">
      <c r="A135" s="48" t="s">
        <v>55</v>
      </c>
      <c r="B135" s="57"/>
      <c r="C135" s="70"/>
      <c r="D135" s="70"/>
      <c r="E135" s="70"/>
      <c r="F135" s="14"/>
      <c r="G135" s="72"/>
      <c r="H135" s="72"/>
      <c r="M135" s="89"/>
      <c r="N135" s="90"/>
      <c r="O135" s="90"/>
      <c r="P135" s="298"/>
      <c r="Q135" s="152"/>
    </row>
    <row r="136" spans="1:20" s="7" customFormat="1" ht="18">
      <c r="A136" s="48" t="s">
        <v>78</v>
      </c>
      <c r="B136" s="57"/>
      <c r="C136" s="102"/>
      <c r="D136" s="102"/>
      <c r="E136" s="102"/>
      <c r="F136" s="103"/>
      <c r="G136" s="20"/>
      <c r="H136" s="20"/>
      <c r="M136" s="20"/>
      <c r="N136" s="20"/>
      <c r="O136" s="20"/>
      <c r="P136" s="20"/>
      <c r="Q136" s="152"/>
      <c r="S136" s="298"/>
      <c r="T136" s="299"/>
    </row>
    <row r="137" spans="1:20">
      <c r="C137" s="20"/>
      <c r="D137" s="20"/>
      <c r="E137" s="20"/>
      <c r="F137" s="20"/>
      <c r="G137" s="89"/>
      <c r="H137" s="89"/>
      <c r="M137" s="89"/>
      <c r="N137" s="90"/>
      <c r="O137" s="90"/>
      <c r="P137" s="298"/>
      <c r="Q137" s="330"/>
      <c r="R137" s="300"/>
      <c r="S137" s="20"/>
      <c r="T137" s="20"/>
    </row>
    <row r="138" spans="1:20" ht="18" customHeight="1">
      <c r="A138" s="1461" t="s">
        <v>18</v>
      </c>
      <c r="B138" s="1461" t="s">
        <v>7</v>
      </c>
      <c r="C138" s="1620">
        <v>2021</v>
      </c>
      <c r="D138" s="1621"/>
      <c r="E138" s="451"/>
      <c r="F138" s="1618">
        <v>2022</v>
      </c>
      <c r="G138" s="1618"/>
      <c r="H138" s="1618"/>
      <c r="I138" s="1462">
        <v>2023</v>
      </c>
      <c r="J138" s="1605"/>
      <c r="K138" s="1463"/>
      <c r="L138" s="1452">
        <v>2024</v>
      </c>
      <c r="M138" s="1452"/>
      <c r="N138" s="1478" t="s">
        <v>433</v>
      </c>
      <c r="O138" s="1478" t="s">
        <v>452</v>
      </c>
      <c r="P138" s="1451" t="s">
        <v>208</v>
      </c>
      <c r="Q138" s="1446" t="s">
        <v>451</v>
      </c>
      <c r="R138" s="1446" t="s">
        <v>450</v>
      </c>
      <c r="S138" s="1447" t="s">
        <v>434</v>
      </c>
      <c r="T138" s="299"/>
    </row>
    <row r="139" spans="1:20" s="71" customFormat="1" ht="31.5" customHeight="1">
      <c r="A139" s="1702"/>
      <c r="B139" s="1459"/>
      <c r="C139" s="399" t="s">
        <v>180</v>
      </c>
      <c r="D139" s="538" t="s">
        <v>1</v>
      </c>
      <c r="E139" s="555" t="s">
        <v>138</v>
      </c>
      <c r="F139" s="399" t="s">
        <v>180</v>
      </c>
      <c r="G139" s="406" t="s">
        <v>1</v>
      </c>
      <c r="H139" s="460" t="s">
        <v>139</v>
      </c>
      <c r="I139" s="408" t="s">
        <v>0</v>
      </c>
      <c r="J139" s="473" t="s">
        <v>1</v>
      </c>
      <c r="K139" s="460" t="s">
        <v>139</v>
      </c>
      <c r="L139" s="679" t="s">
        <v>0</v>
      </c>
      <c r="M139" s="1192" t="s">
        <v>1</v>
      </c>
      <c r="N139" s="1459"/>
      <c r="O139" s="1459"/>
      <c r="P139" s="1451"/>
      <c r="Q139" s="1446"/>
      <c r="R139" s="1446"/>
      <c r="S139" s="1447"/>
      <c r="T139" s="20"/>
    </row>
    <row r="140" spans="1:20" s="7" customFormat="1" ht="18" customHeight="1">
      <c r="A140" s="93">
        <v>1001</v>
      </c>
      <c r="B140" s="105" t="s">
        <v>8</v>
      </c>
      <c r="C140" s="413">
        <v>27423120</v>
      </c>
      <c r="D140" s="413">
        <v>26887709</v>
      </c>
      <c r="E140" s="429">
        <f>D140/C140*100</f>
        <v>98.047592688213442</v>
      </c>
      <c r="F140" s="449">
        <v>28892360</v>
      </c>
      <c r="G140" s="643">
        <v>27602384.84</v>
      </c>
      <c r="H140" s="644">
        <f>G140/F140*100</f>
        <v>95.535237827577944</v>
      </c>
      <c r="I140" s="643">
        <v>28313640</v>
      </c>
      <c r="J140" s="643">
        <v>28100970.920000002</v>
      </c>
      <c r="K140" s="644">
        <f>J140/I140*100</f>
        <v>99.248881175292198</v>
      </c>
      <c r="L140" s="458">
        <v>32447300</v>
      </c>
      <c r="M140" s="643">
        <v>29174481.710000001</v>
      </c>
      <c r="N140" s="646">
        <v>10600000</v>
      </c>
      <c r="O140" s="646">
        <v>29020000</v>
      </c>
      <c r="P140" s="1791" t="s">
        <v>199</v>
      </c>
      <c r="Q140" s="1258"/>
      <c r="R140" s="1258"/>
      <c r="S140" s="1616" t="s">
        <v>199</v>
      </c>
      <c r="T140" s="449"/>
    </row>
    <row r="141" spans="1:20" s="7" customFormat="1" ht="18" customHeight="1">
      <c r="A141" s="25">
        <v>1002</v>
      </c>
      <c r="B141" s="21" t="s">
        <v>9</v>
      </c>
      <c r="C141" s="430">
        <v>2620000</v>
      </c>
      <c r="D141" s="430">
        <v>1917640.2</v>
      </c>
      <c r="E141" s="429">
        <f t="shared" ref="E141:E152" si="33">D141/C141*100</f>
        <v>73.192374045801529</v>
      </c>
      <c r="F141" s="525">
        <v>2500000</v>
      </c>
      <c r="G141" s="525">
        <v>1870320.57</v>
      </c>
      <c r="H141" s="525">
        <f t="shared" ref="H141:H152" si="34">G141/F141*100</f>
        <v>74.812822800000006</v>
      </c>
      <c r="I141" s="525">
        <v>2500000</v>
      </c>
      <c r="J141" s="525">
        <v>2080766.85</v>
      </c>
      <c r="K141" s="525">
        <f t="shared" ref="K141:K152" si="35">J141/I141*100</f>
        <v>83.230674000000008</v>
      </c>
      <c r="L141" s="458">
        <v>2500000</v>
      </c>
      <c r="M141" s="525">
        <v>2203769</v>
      </c>
      <c r="N141" s="556">
        <v>600000</v>
      </c>
      <c r="O141" s="556">
        <v>2500000</v>
      </c>
      <c r="P141" s="1791"/>
      <c r="Q141" s="1325"/>
      <c r="R141" s="1325"/>
      <c r="S141" s="1616"/>
      <c r="T141" s="447"/>
    </row>
    <row r="142" spans="1:20" s="7" customFormat="1" ht="18" customHeight="1">
      <c r="A142" s="34">
        <v>1003</v>
      </c>
      <c r="B142" s="36" t="s">
        <v>10</v>
      </c>
      <c r="C142" s="431">
        <v>6475600</v>
      </c>
      <c r="D142" s="431">
        <v>6151676.8399999999</v>
      </c>
      <c r="E142" s="431">
        <f t="shared" si="33"/>
        <v>94.99778923960713</v>
      </c>
      <c r="F142" s="449">
        <v>9800600</v>
      </c>
      <c r="G142" s="604">
        <v>9800598.2200000007</v>
      </c>
      <c r="H142" s="604">
        <f t="shared" si="34"/>
        <v>99.999981837846676</v>
      </c>
      <c r="I142" s="604">
        <v>9225600</v>
      </c>
      <c r="J142" s="604">
        <v>8911271.3499999996</v>
      </c>
      <c r="K142" s="604">
        <f t="shared" si="35"/>
        <v>96.59286496271244</v>
      </c>
      <c r="L142" s="458">
        <v>8793400</v>
      </c>
      <c r="M142" s="604">
        <v>13637849.41</v>
      </c>
      <c r="N142" s="605">
        <v>5300000</v>
      </c>
      <c r="O142" s="605">
        <v>11493000</v>
      </c>
      <c r="P142" s="1791"/>
      <c r="Q142" s="1258"/>
      <c r="R142" s="1258"/>
      <c r="S142" s="1616"/>
      <c r="T142" s="449"/>
    </row>
    <row r="143" spans="1:20" ht="25.5" customHeight="1" thickBot="1">
      <c r="A143" s="1782" t="s">
        <v>140</v>
      </c>
      <c r="B143" s="1783"/>
      <c r="C143" s="44">
        <f t="shared" ref="C143:M143" si="36">SUM(C140:C142)</f>
        <v>36518720</v>
      </c>
      <c r="D143" s="44">
        <f t="shared" si="36"/>
        <v>34957026.039999999</v>
      </c>
      <c r="E143" s="44">
        <f t="shared" si="33"/>
        <v>95.723579687349385</v>
      </c>
      <c r="F143" s="44">
        <f t="shared" ref="F143" si="37">SUM(F140:F142)</f>
        <v>41192960</v>
      </c>
      <c r="G143" s="44">
        <f t="shared" si="36"/>
        <v>39273303.630000003</v>
      </c>
      <c r="H143" s="99">
        <f t="shared" si="34"/>
        <v>95.339843580068063</v>
      </c>
      <c r="I143" s="44">
        <f t="shared" si="36"/>
        <v>40039240</v>
      </c>
      <c r="J143" s="44">
        <f>SUM(J140:J142)</f>
        <v>39093009.120000005</v>
      </c>
      <c r="K143" s="99">
        <f t="shared" si="35"/>
        <v>97.636741156925069</v>
      </c>
      <c r="L143" s="44">
        <f t="shared" si="36"/>
        <v>43740700</v>
      </c>
      <c r="M143" s="44">
        <f t="shared" si="36"/>
        <v>45016100.120000005</v>
      </c>
      <c r="N143" s="44">
        <f t="shared" ref="N143" si="38">SUM(N140:N142)</f>
        <v>16500000</v>
      </c>
      <c r="O143" s="44">
        <f t="shared" ref="O143" si="39">SUM(O140:O142)</f>
        <v>43013000</v>
      </c>
      <c r="P143" s="1791"/>
      <c r="Q143" s="1319"/>
      <c r="R143" s="1319"/>
      <c r="S143" s="1616"/>
      <c r="T143" s="20"/>
    </row>
    <row r="144" spans="1:20" s="7" customFormat="1" ht="18" customHeight="1" thickTop="1">
      <c r="A144" s="35">
        <v>1101</v>
      </c>
      <c r="B144" s="37" t="s">
        <v>113</v>
      </c>
      <c r="C144" s="33">
        <v>4250000</v>
      </c>
      <c r="D144" s="33">
        <v>3401523.75</v>
      </c>
      <c r="E144" s="33">
        <f t="shared" si="33"/>
        <v>80.035852941176472</v>
      </c>
      <c r="F144" s="414">
        <v>4000000</v>
      </c>
      <c r="G144" s="414">
        <v>3605542.58</v>
      </c>
      <c r="H144" s="414">
        <f t="shared" si="34"/>
        <v>90.138564500000001</v>
      </c>
      <c r="I144" s="414">
        <v>4250000</v>
      </c>
      <c r="J144" s="414">
        <v>3939221.7</v>
      </c>
      <c r="K144" s="414">
        <f t="shared" si="35"/>
        <v>92.687569411764713</v>
      </c>
      <c r="L144" s="458">
        <v>3500000</v>
      </c>
      <c r="M144" s="414">
        <v>3149101.6</v>
      </c>
      <c r="N144" s="414">
        <v>1316600</v>
      </c>
      <c r="O144" s="414">
        <v>3200000</v>
      </c>
      <c r="P144" s="1791"/>
      <c r="Q144" s="1258"/>
      <c r="R144" s="1367"/>
      <c r="S144" s="1616"/>
      <c r="T144" s="449"/>
    </row>
    <row r="145" spans="1:20" s="7" customFormat="1" ht="18" customHeight="1">
      <c r="A145" s="25">
        <v>1201</v>
      </c>
      <c r="B145" s="53" t="s">
        <v>12</v>
      </c>
      <c r="C145" s="33">
        <v>200000</v>
      </c>
      <c r="D145" s="33">
        <v>131625</v>
      </c>
      <c r="E145" s="33">
        <f t="shared" si="33"/>
        <v>65.8125</v>
      </c>
      <c r="F145" s="416">
        <v>300000</v>
      </c>
      <c r="G145" s="416">
        <v>235513</v>
      </c>
      <c r="H145" s="416">
        <f t="shared" si="34"/>
        <v>78.504333333333335</v>
      </c>
      <c r="I145" s="416">
        <v>450000</v>
      </c>
      <c r="J145" s="416">
        <v>450000</v>
      </c>
      <c r="K145" s="416">
        <f t="shared" si="35"/>
        <v>100</v>
      </c>
      <c r="L145" s="458">
        <v>300000</v>
      </c>
      <c r="M145" s="416">
        <v>1050</v>
      </c>
      <c r="N145" s="416">
        <v>100000</v>
      </c>
      <c r="O145" s="416">
        <v>300000</v>
      </c>
      <c r="P145" s="1791"/>
      <c r="Q145" s="1325"/>
      <c r="R145" s="551"/>
      <c r="S145" s="1616"/>
      <c r="T145" s="447"/>
    </row>
    <row r="146" spans="1:20" s="7" customFormat="1" ht="18" customHeight="1">
      <c r="A146" s="25">
        <v>1301</v>
      </c>
      <c r="B146" s="53" t="s">
        <v>14</v>
      </c>
      <c r="C146" s="33"/>
      <c r="D146" s="33"/>
      <c r="E146" s="33"/>
      <c r="F146" s="416"/>
      <c r="G146" s="416"/>
      <c r="H146" s="416"/>
      <c r="I146" s="416">
        <v>200000</v>
      </c>
      <c r="J146" s="416">
        <v>11350</v>
      </c>
      <c r="K146" s="416">
        <f t="shared" si="35"/>
        <v>5.6749999999999998</v>
      </c>
      <c r="L146" s="610"/>
      <c r="M146" s="416">
        <v>0</v>
      </c>
      <c r="N146" s="416"/>
      <c r="O146" s="416"/>
      <c r="P146" s="1791"/>
      <c r="Q146" s="1258"/>
      <c r="R146" s="1367"/>
      <c r="S146" s="1616"/>
      <c r="T146" s="461"/>
    </row>
    <row r="147" spans="1:20" s="7" customFormat="1" ht="18" customHeight="1">
      <c r="A147" s="25">
        <v>1302</v>
      </c>
      <c r="B147" s="53" t="s">
        <v>124</v>
      </c>
      <c r="C147" s="33"/>
      <c r="D147" s="33"/>
      <c r="E147" s="33"/>
      <c r="F147" s="416"/>
      <c r="G147" s="416"/>
      <c r="H147" s="416"/>
      <c r="I147" s="416">
        <v>50000</v>
      </c>
      <c r="J147" s="416">
        <v>2500</v>
      </c>
      <c r="K147" s="416">
        <f t="shared" si="35"/>
        <v>5</v>
      </c>
      <c r="L147" s="610"/>
      <c r="M147" s="416">
        <v>0</v>
      </c>
      <c r="N147" s="416"/>
      <c r="O147" s="416"/>
      <c r="P147" s="1791"/>
      <c r="Q147" s="1259"/>
      <c r="R147" s="1376"/>
      <c r="S147" s="1616"/>
      <c r="T147" s="447"/>
    </row>
    <row r="148" spans="1:20" s="7" customFormat="1" ht="18" customHeight="1">
      <c r="A148" s="25">
        <v>1303</v>
      </c>
      <c r="B148" s="53" t="s">
        <v>110</v>
      </c>
      <c r="C148" s="33"/>
      <c r="D148" s="33"/>
      <c r="E148" s="33"/>
      <c r="F148" s="416"/>
      <c r="G148" s="416"/>
      <c r="H148" s="416"/>
      <c r="I148" s="416">
        <v>20000000</v>
      </c>
      <c r="J148" s="416">
        <v>7976509.2699999996</v>
      </c>
      <c r="K148" s="416">
        <f t="shared" si="35"/>
        <v>39.882546349999998</v>
      </c>
      <c r="L148" s="610"/>
      <c r="M148" s="416">
        <v>0</v>
      </c>
      <c r="N148" s="416"/>
      <c r="O148" s="416"/>
      <c r="P148" s="1791"/>
      <c r="Q148" s="1258"/>
      <c r="R148" s="1367"/>
      <c r="S148" s="1616"/>
      <c r="T148" s="461"/>
    </row>
    <row r="149" spans="1:20" s="7" customFormat="1" ht="18" customHeight="1">
      <c r="A149" s="25">
        <v>1501</v>
      </c>
      <c r="B149" s="26" t="s">
        <v>112</v>
      </c>
      <c r="C149" s="33">
        <v>250000000</v>
      </c>
      <c r="D149" s="33">
        <v>163672917.90000001</v>
      </c>
      <c r="E149" s="33">
        <f t="shared" si="33"/>
        <v>65.469167159999998</v>
      </c>
      <c r="F149" s="604">
        <v>250000000</v>
      </c>
      <c r="G149" s="604">
        <v>159783192.25</v>
      </c>
      <c r="H149" s="604">
        <f t="shared" si="34"/>
        <v>63.913276900000007</v>
      </c>
      <c r="I149" s="416">
        <v>280000000</v>
      </c>
      <c r="J149" s="416">
        <v>184367531.44999999</v>
      </c>
      <c r="K149" s="604">
        <f t="shared" si="35"/>
        <v>65.84554694642857</v>
      </c>
      <c r="L149" s="458">
        <v>375000000</v>
      </c>
      <c r="M149" s="416">
        <v>212994965.83000001</v>
      </c>
      <c r="N149" s="416">
        <v>110000000</v>
      </c>
      <c r="O149" s="416">
        <v>250000000</v>
      </c>
      <c r="P149" s="1791"/>
      <c r="Q149" s="1259"/>
      <c r="R149" s="551"/>
      <c r="S149" s="1616"/>
    </row>
    <row r="150" spans="1:20" s="7" customFormat="1" ht="18" customHeight="1">
      <c r="A150" s="25">
        <v>1702</v>
      </c>
      <c r="B150" s="26" t="s">
        <v>135</v>
      </c>
      <c r="C150" s="33">
        <v>60000</v>
      </c>
      <c r="D150" s="33">
        <v>0</v>
      </c>
      <c r="E150" s="33">
        <f t="shared" si="33"/>
        <v>0</v>
      </c>
      <c r="F150" s="416">
        <v>60000</v>
      </c>
      <c r="G150" s="416">
        <v>21610</v>
      </c>
      <c r="H150" s="416">
        <f t="shared" si="34"/>
        <v>36.016666666666666</v>
      </c>
      <c r="I150" s="416">
        <v>60000</v>
      </c>
      <c r="J150" s="416">
        <v>3900</v>
      </c>
      <c r="K150" s="416">
        <f t="shared" si="35"/>
        <v>6.5</v>
      </c>
      <c r="L150" s="610">
        <v>378000</v>
      </c>
      <c r="M150" s="416">
        <v>41262.44</v>
      </c>
      <c r="N150" s="1081"/>
      <c r="O150" s="416">
        <v>0</v>
      </c>
      <c r="P150" s="1791"/>
      <c r="Q150" s="1258"/>
      <c r="R150" s="1367"/>
      <c r="S150" s="1616"/>
    </row>
    <row r="151" spans="1:20" ht="25.5" customHeight="1">
      <c r="A151" s="1756" t="s">
        <v>141</v>
      </c>
      <c r="B151" s="1757"/>
      <c r="C151" s="98">
        <f t="shared" ref="C151:G151" si="40">SUM(C144:C150)</f>
        <v>254510000</v>
      </c>
      <c r="D151" s="98">
        <f t="shared" si="40"/>
        <v>167206066.65000001</v>
      </c>
      <c r="E151" s="98">
        <f t="shared" si="33"/>
        <v>65.69724830065617</v>
      </c>
      <c r="F151" s="98">
        <f t="shared" ref="F151" si="41">SUM(F144:F150)</f>
        <v>254360000</v>
      </c>
      <c r="G151" s="98">
        <f t="shared" si="40"/>
        <v>163645857.83000001</v>
      </c>
      <c r="H151" s="157">
        <f t="shared" si="34"/>
        <v>64.336317750432457</v>
      </c>
      <c r="I151" s="98">
        <f>SUM(I144:I150)</f>
        <v>305010000</v>
      </c>
      <c r="J151" s="98">
        <f>SUM(J144:J150)</f>
        <v>196751012.41999999</v>
      </c>
      <c r="K151" s="157">
        <f t="shared" si="35"/>
        <v>64.50641369791154</v>
      </c>
      <c r="L151" s="98">
        <f t="shared" ref="L151:O151" si="42">SUM(L144:L150)</f>
        <v>379178000</v>
      </c>
      <c r="M151" s="98">
        <f t="shared" si="42"/>
        <v>216186379.87</v>
      </c>
      <c r="N151" s="98">
        <f t="shared" ref="N151" si="43">SUM(N144:N150)</f>
        <v>111416600</v>
      </c>
      <c r="O151" s="98">
        <f t="shared" si="42"/>
        <v>253500000</v>
      </c>
      <c r="P151" s="1791"/>
      <c r="Q151" s="1319"/>
      <c r="R151" s="1368"/>
      <c r="S151" s="1616"/>
    </row>
    <row r="152" spans="1:20" ht="25.5" customHeight="1" thickBot="1">
      <c r="A152" s="1792" t="s">
        <v>2</v>
      </c>
      <c r="B152" s="1792"/>
      <c r="C152" s="44">
        <f t="shared" ref="C152:O152" si="44">C143+C151</f>
        <v>291028720</v>
      </c>
      <c r="D152" s="44">
        <f t="shared" si="44"/>
        <v>202163092.69</v>
      </c>
      <c r="E152" s="44">
        <f t="shared" si="33"/>
        <v>69.464997368644575</v>
      </c>
      <c r="F152" s="44">
        <f t="shared" ref="F152" si="45">F143+F151</f>
        <v>295552960</v>
      </c>
      <c r="G152" s="44">
        <f t="shared" si="44"/>
        <v>202919161.46000001</v>
      </c>
      <c r="H152" s="99">
        <f t="shared" si="34"/>
        <v>68.657462087336228</v>
      </c>
      <c r="I152" s="44">
        <f t="shared" ref="I152" si="46">I143+I151</f>
        <v>345049240</v>
      </c>
      <c r="J152" s="44">
        <f>J151+J143</f>
        <v>235844021.53999999</v>
      </c>
      <c r="K152" s="99">
        <f t="shared" si="35"/>
        <v>68.35083060608973</v>
      </c>
      <c r="L152" s="44">
        <f t="shared" si="44"/>
        <v>422918700</v>
      </c>
      <c r="M152" s="44">
        <f t="shared" si="44"/>
        <v>261202479.99000001</v>
      </c>
      <c r="N152" s="44">
        <f t="shared" ref="N152" si="47">N143+N151</f>
        <v>127916600</v>
      </c>
      <c r="O152" s="44">
        <f t="shared" si="44"/>
        <v>296513000</v>
      </c>
      <c r="P152" s="1791"/>
      <c r="Q152" s="956"/>
      <c r="R152" s="1363"/>
      <c r="S152" s="1616"/>
    </row>
    <row r="153" spans="1:20" s="3" customFormat="1" ht="18.75" thickTop="1">
      <c r="A153" s="13"/>
      <c r="B153" s="13"/>
      <c r="C153" s="114"/>
      <c r="D153" s="114"/>
      <c r="E153" s="131"/>
      <c r="F153" s="112"/>
      <c r="G153" s="73"/>
      <c r="H153" s="73"/>
      <c r="M153" s="89"/>
      <c r="N153" s="149"/>
      <c r="O153" s="149"/>
      <c r="P153" s="298"/>
      <c r="Q153" s="330"/>
      <c r="R153" s="1426"/>
      <c r="S153" s="1426"/>
      <c r="T153" s="1426"/>
    </row>
    <row r="154" spans="1:20" s="3" customFormat="1" ht="15.75" customHeight="1">
      <c r="A154" s="13"/>
      <c r="B154" s="16" t="s">
        <v>190</v>
      </c>
      <c r="C154" s="16"/>
      <c r="D154" s="16"/>
      <c r="E154" s="136"/>
      <c r="F154" s="136" t="s">
        <v>193</v>
      </c>
      <c r="G154" s="136"/>
      <c r="H154" s="136"/>
      <c r="I154" s="16"/>
      <c r="J154" s="16"/>
      <c r="K154" s="16"/>
      <c r="L154" s="16"/>
      <c r="M154" s="20"/>
      <c r="N154" s="41"/>
      <c r="O154" s="41"/>
      <c r="P154" s="116"/>
      <c r="Q154" s="120"/>
      <c r="R154" s="1426"/>
      <c r="S154" s="1426"/>
      <c r="T154" s="1426"/>
    </row>
    <row r="155" spans="1:20" s="3" customFormat="1" ht="15.75" customHeight="1">
      <c r="B155" s="165" t="s">
        <v>191</v>
      </c>
      <c r="C155" s="103"/>
      <c r="D155" s="103"/>
      <c r="E155" s="181"/>
      <c r="F155" s="181"/>
      <c r="G155" s="181" t="s">
        <v>192</v>
      </c>
      <c r="H155" s="181"/>
      <c r="I155" s="134"/>
      <c r="J155" s="134"/>
      <c r="K155" s="134"/>
      <c r="L155" s="134"/>
      <c r="M155" s="148"/>
      <c r="N155" s="90"/>
      <c r="O155" s="90"/>
      <c r="P155" s="116"/>
      <c r="Q155" s="330"/>
      <c r="R155" s="1426"/>
      <c r="S155" s="1426"/>
      <c r="T155" s="1426"/>
    </row>
    <row r="156" spans="1:20" s="3" customFormat="1" ht="15.75">
      <c r="A156" s="45"/>
      <c r="B156" s="45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20"/>
      <c r="O156" s="20"/>
      <c r="P156" s="116"/>
      <c r="Q156" s="120"/>
      <c r="R156" s="1426"/>
      <c r="S156" s="1426"/>
      <c r="T156" s="1426"/>
    </row>
    <row r="157" spans="1:20" s="3" customFormat="1">
      <c r="A157" s="45"/>
      <c r="B157" s="45" t="s">
        <v>160</v>
      </c>
      <c r="D157" s="87"/>
      <c r="E157" s="90"/>
      <c r="F157" s="87" t="s">
        <v>161</v>
      </c>
      <c r="G157" s="87"/>
      <c r="H157" s="87"/>
      <c r="L157" s="90"/>
      <c r="M157" s="168" t="s">
        <v>188</v>
      </c>
      <c r="N157" s="149"/>
      <c r="O157" s="149"/>
      <c r="P157" s="123"/>
      <c r="Q157" s="123"/>
      <c r="R157" s="1426"/>
      <c r="S157" s="1426"/>
      <c r="T157" s="1426"/>
    </row>
    <row r="158" spans="1:20">
      <c r="R158" s="1426"/>
      <c r="S158" s="1426"/>
      <c r="T158" s="1426"/>
    </row>
    <row r="159" spans="1:20">
      <c r="L159" s="118"/>
      <c r="R159" s="1426"/>
      <c r="S159" s="1426"/>
      <c r="T159" s="1426"/>
    </row>
    <row r="160" spans="1:20">
      <c r="L160" s="118"/>
      <c r="R160" s="1426"/>
      <c r="S160" s="1426"/>
      <c r="T160" s="1426"/>
    </row>
    <row r="161" spans="9:20">
      <c r="L161" s="118"/>
      <c r="R161" s="1426"/>
      <c r="S161" s="1426"/>
      <c r="T161" s="1426"/>
    </row>
    <row r="162" spans="9:20">
      <c r="R162" s="1426"/>
      <c r="S162" s="1426"/>
      <c r="T162" s="1426"/>
    </row>
    <row r="163" spans="9:20">
      <c r="I163" s="118"/>
      <c r="J163" s="118"/>
      <c r="K163" s="118"/>
      <c r="L163" s="118"/>
      <c r="P163" s="118"/>
      <c r="R163" s="1426"/>
      <c r="S163" s="1426"/>
      <c r="T163" s="1426"/>
    </row>
    <row r="164" spans="9:20">
      <c r="R164" s="1426"/>
      <c r="S164" s="1426"/>
      <c r="T164" s="1426"/>
    </row>
    <row r="165" spans="9:20">
      <c r="R165" s="1426"/>
      <c r="S165" s="1426"/>
      <c r="T165" s="1426"/>
    </row>
    <row r="166" spans="9:20">
      <c r="I166" s="122"/>
      <c r="J166" s="122"/>
      <c r="K166" s="122"/>
      <c r="R166" s="1426"/>
      <c r="S166" s="1426"/>
      <c r="T166" s="1426"/>
    </row>
    <row r="167" spans="9:20">
      <c r="R167" s="1426"/>
      <c r="S167" s="1426"/>
      <c r="T167" s="1426"/>
    </row>
    <row r="168" spans="9:20">
      <c r="I168" s="137"/>
      <c r="J168" s="137"/>
      <c r="K168" s="137"/>
      <c r="N168" s="118"/>
      <c r="O168" s="118"/>
      <c r="R168" s="1426"/>
      <c r="S168" s="1426"/>
      <c r="T168" s="1426"/>
    </row>
    <row r="169" spans="9:20">
      <c r="R169" s="1426"/>
      <c r="S169" s="1426"/>
      <c r="T169" s="1426"/>
    </row>
    <row r="170" spans="9:20">
      <c r="I170" s="159"/>
      <c r="J170" s="159"/>
      <c r="K170" s="159"/>
      <c r="R170" s="1426"/>
      <c r="S170" s="1426"/>
      <c r="T170" s="1426"/>
    </row>
    <row r="172" spans="9:20">
      <c r="I172" s="118"/>
      <c r="J172" s="118"/>
      <c r="K172" s="118"/>
    </row>
    <row r="178" spans="9:15">
      <c r="I178" s="122"/>
      <c r="J178" s="122"/>
      <c r="K178" s="122"/>
      <c r="N178" s="118"/>
      <c r="O178" s="118"/>
    </row>
    <row r="179" spans="9:15">
      <c r="I179" s="118"/>
      <c r="J179" s="118"/>
      <c r="K179" s="118"/>
    </row>
  </sheetData>
  <mergeCells count="76">
    <mergeCell ref="A143:B143"/>
    <mergeCell ref="A151:B151"/>
    <mergeCell ref="A152:B152"/>
    <mergeCell ref="C138:D138"/>
    <mergeCell ref="O9:O10"/>
    <mergeCell ref="O50:O51"/>
    <mergeCell ref="O91:O92"/>
    <mergeCell ref="O138:O139"/>
    <mergeCell ref="F138:H138"/>
    <mergeCell ref="B138:B139"/>
    <mergeCell ref="A138:A139"/>
    <mergeCell ref="N9:N10"/>
    <mergeCell ref="N50:N51"/>
    <mergeCell ref="N91:N92"/>
    <mergeCell ref="I50:K50"/>
    <mergeCell ref="A91:A92"/>
    <mergeCell ref="P140:P152"/>
    <mergeCell ref="I138:K138"/>
    <mergeCell ref="P138:P139"/>
    <mergeCell ref="L138:M138"/>
    <mergeCell ref="N138:N139"/>
    <mergeCell ref="P93:P122"/>
    <mergeCell ref="A87:M87"/>
    <mergeCell ref="A132:M132"/>
    <mergeCell ref="B50:B51"/>
    <mergeCell ref="A77:B77"/>
    <mergeCell ref="A55:B55"/>
    <mergeCell ref="A78:B78"/>
    <mergeCell ref="L50:M50"/>
    <mergeCell ref="L91:M91"/>
    <mergeCell ref="F91:H91"/>
    <mergeCell ref="C91:E91"/>
    <mergeCell ref="F50:H50"/>
    <mergeCell ref="C50:D50"/>
    <mergeCell ref="A50:A51"/>
    <mergeCell ref="A121:B121"/>
    <mergeCell ref="B91:B92"/>
    <mergeCell ref="P50:P51"/>
    <mergeCell ref="I91:K91"/>
    <mergeCell ref="P91:P92"/>
    <mergeCell ref="I9:K9"/>
    <mergeCell ref="P11:P37"/>
    <mergeCell ref="P52:P78"/>
    <mergeCell ref="A96:B96"/>
    <mergeCell ref="A122:B122"/>
    <mergeCell ref="Q1:R1"/>
    <mergeCell ref="Q44:R44"/>
    <mergeCell ref="A3:M3"/>
    <mergeCell ref="A45:M45"/>
    <mergeCell ref="A14:B14"/>
    <mergeCell ref="A37:B37"/>
    <mergeCell ref="A36:B36"/>
    <mergeCell ref="B9:B10"/>
    <mergeCell ref="C9:D9"/>
    <mergeCell ref="A9:A10"/>
    <mergeCell ref="L9:M9"/>
    <mergeCell ref="F9:H9"/>
    <mergeCell ref="P9:P10"/>
    <mergeCell ref="Q9:Q10"/>
    <mergeCell ref="R9:R10"/>
    <mergeCell ref="S9:S10"/>
    <mergeCell ref="Q50:Q51"/>
    <mergeCell ref="R50:R51"/>
    <mergeCell ref="S50:S51"/>
    <mergeCell ref="S11:S37"/>
    <mergeCell ref="S52:S78"/>
    <mergeCell ref="S93:S122"/>
    <mergeCell ref="S140:S152"/>
    <mergeCell ref="Q91:Q92"/>
    <mergeCell ref="R91:R92"/>
    <mergeCell ref="S91:S92"/>
    <mergeCell ref="Q138:Q139"/>
    <mergeCell ref="R138:R139"/>
    <mergeCell ref="S138:S139"/>
    <mergeCell ref="Q130:R130"/>
    <mergeCell ref="Q86:R86"/>
  </mergeCells>
  <pageMargins left="0" right="0.25" top="0.18" bottom="0.99" header="0.31496062992126" footer="2.35"/>
  <pageSetup paperSize="5" scale="77" fitToHeight="0" orientation="landscape" r:id="rId1"/>
  <rowBreaks count="2" manualBreakCount="2">
    <brk id="37" max="22" man="1"/>
    <brk id="79" max="2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Q165"/>
  <sheetViews>
    <sheetView topLeftCell="A157" zoomScaleNormal="100" zoomScaleSheetLayoutView="100" workbookViewId="0">
      <pane xSplit="2" topLeftCell="I1" activePane="topRight" state="frozen"/>
      <selection activeCell="O8" sqref="O8:O9"/>
      <selection pane="topRight" activeCell="L134" sqref="L134:L135"/>
    </sheetView>
  </sheetViews>
  <sheetFormatPr defaultColWidth="9.140625" defaultRowHeight="15"/>
  <cols>
    <col min="1" max="1" width="10.28515625" style="10" customWidth="1"/>
    <col min="2" max="2" width="27.140625" style="10" customWidth="1"/>
    <col min="3" max="3" width="17.42578125" style="10" customWidth="1"/>
    <col min="4" max="4" width="19" style="10" customWidth="1"/>
    <col min="5" max="5" width="7.42578125" style="10" customWidth="1"/>
    <col min="6" max="6" width="19" style="10" customWidth="1"/>
    <col min="7" max="7" width="19.42578125" style="10" customWidth="1"/>
    <col min="8" max="8" width="7.140625" style="10" hidden="1" customWidth="1"/>
    <col min="9" max="9" width="18.85546875" style="10" customWidth="1"/>
    <col min="10" max="10" width="18.5703125" style="10" customWidth="1"/>
    <col min="11" max="11" width="17.28515625" style="10" customWidth="1"/>
    <col min="12" max="12" width="19.7109375" style="10" customWidth="1"/>
    <col min="13" max="13" width="10.7109375" style="10" hidden="1" customWidth="1"/>
    <col min="14" max="14" width="16.140625" style="122" customWidth="1"/>
    <col min="15" max="15" width="15.28515625" style="122" customWidth="1"/>
    <col min="16" max="16" width="16.140625" style="10" customWidth="1"/>
    <col min="17" max="17" width="15" style="10" customWidth="1"/>
    <col min="18" max="16384" width="9.140625" style="10"/>
  </cols>
  <sheetData>
    <row r="1" spans="1:16" s="7" customFormat="1" ht="21.75" customHeight="1" thickBot="1">
      <c r="I1" s="142"/>
      <c r="K1" s="1172"/>
      <c r="L1" s="395"/>
      <c r="N1" s="1769" t="s">
        <v>158</v>
      </c>
      <c r="O1" s="1770"/>
    </row>
    <row r="2" spans="1:16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171"/>
      <c r="L2" s="394"/>
      <c r="M2" s="113"/>
      <c r="N2" s="145"/>
      <c r="O2" s="152"/>
    </row>
    <row r="3" spans="1:16" s="7" customFormat="1" ht="18">
      <c r="A3" s="48" t="s">
        <v>56</v>
      </c>
      <c r="B3" s="57"/>
      <c r="D3" s="102"/>
      <c r="E3" s="102"/>
      <c r="M3" s="298"/>
      <c r="N3" s="152"/>
      <c r="O3" s="316"/>
      <c r="P3" s="299"/>
    </row>
    <row r="4" spans="1:16" s="7" customFormat="1" ht="18">
      <c r="A4" s="48" t="s">
        <v>57</v>
      </c>
      <c r="B4" s="57"/>
      <c r="D4" s="20"/>
      <c r="E4" s="20"/>
      <c r="M4" s="20"/>
      <c r="N4" s="330"/>
      <c r="O4" s="330"/>
      <c r="P4" s="20"/>
    </row>
    <row r="5" spans="1:16" s="7" customFormat="1" ht="15" customHeight="1">
      <c r="A5" s="48" t="s">
        <v>70</v>
      </c>
      <c r="B5" s="57"/>
      <c r="C5" s="186"/>
      <c r="D5" s="102"/>
      <c r="E5" s="102"/>
      <c r="M5" s="298"/>
      <c r="N5" s="120"/>
      <c r="O5" s="120"/>
      <c r="P5" s="299"/>
    </row>
    <row r="6" spans="1:16" ht="15.75" customHeight="1">
      <c r="A6" s="1637" t="s">
        <v>18</v>
      </c>
      <c r="B6" s="1638" t="s">
        <v>7</v>
      </c>
      <c r="C6" s="1618">
        <v>2022</v>
      </c>
      <c r="D6" s="1618"/>
      <c r="E6" s="1618"/>
      <c r="F6" s="1462">
        <v>2023</v>
      </c>
      <c r="G6" s="1605"/>
      <c r="H6" s="1463"/>
      <c r="I6" s="1452">
        <v>2024</v>
      </c>
      <c r="J6" s="1452"/>
      <c r="K6" s="1478" t="s">
        <v>433</v>
      </c>
      <c r="L6" s="1478" t="s">
        <v>448</v>
      </c>
      <c r="M6" s="1723" t="s">
        <v>208</v>
      </c>
      <c r="N6" s="1446" t="s">
        <v>451</v>
      </c>
      <c r="O6" s="1446" t="s">
        <v>450</v>
      </c>
      <c r="P6" s="1447" t="s">
        <v>434</v>
      </c>
    </row>
    <row r="7" spans="1:16" s="71" customFormat="1" ht="32.25" customHeight="1">
      <c r="A7" s="1702"/>
      <c r="B7" s="1638"/>
      <c r="C7" s="399" t="s">
        <v>180</v>
      </c>
      <c r="D7" s="406" t="s">
        <v>1</v>
      </c>
      <c r="E7" s="460" t="s">
        <v>139</v>
      </c>
      <c r="F7" s="408" t="s">
        <v>0</v>
      </c>
      <c r="G7" s="473" t="s">
        <v>1</v>
      </c>
      <c r="H7" s="460" t="s">
        <v>139</v>
      </c>
      <c r="I7" s="679" t="s">
        <v>0</v>
      </c>
      <c r="J7" s="1170" t="s">
        <v>1</v>
      </c>
      <c r="K7" s="1459"/>
      <c r="L7" s="1459"/>
      <c r="M7" s="1723"/>
      <c r="N7" s="1446"/>
      <c r="O7" s="1446"/>
      <c r="P7" s="1447"/>
    </row>
    <row r="8" spans="1:16" s="7" customFormat="1" ht="18" customHeight="1">
      <c r="A8" s="24">
        <v>1001</v>
      </c>
      <c r="B8" s="28" t="s">
        <v>8</v>
      </c>
      <c r="C8" s="566">
        <f>62160312+220440</f>
        <v>62380752</v>
      </c>
      <c r="D8" s="566">
        <v>50939914.789999999</v>
      </c>
      <c r="E8" s="565">
        <f>D8/C8*100</f>
        <v>81.659667696856232</v>
      </c>
      <c r="F8" s="566">
        <v>90000000</v>
      </c>
      <c r="G8" s="566">
        <v>55256066.530000001</v>
      </c>
      <c r="H8" s="565">
        <f>G8/F8*100</f>
        <v>61.395629477777781</v>
      </c>
      <c r="I8" s="566">
        <v>66000000</v>
      </c>
      <c r="J8" s="566">
        <v>52360803.840000004</v>
      </c>
      <c r="K8" s="566">
        <v>19200000</v>
      </c>
      <c r="L8" s="565">
        <v>63163000</v>
      </c>
      <c r="M8" s="1796" t="s">
        <v>199</v>
      </c>
      <c r="N8" s="1325"/>
      <c r="O8" s="1325"/>
      <c r="P8" s="1594" t="s">
        <v>199</v>
      </c>
    </row>
    <row r="9" spans="1:16" s="7" customFormat="1" ht="18" customHeight="1">
      <c r="A9" s="25">
        <v>1002</v>
      </c>
      <c r="B9" s="21" t="s">
        <v>9</v>
      </c>
      <c r="C9" s="569">
        <v>5000000</v>
      </c>
      <c r="D9" s="569">
        <v>5901918.8200000003</v>
      </c>
      <c r="E9" s="569">
        <f t="shared" ref="E9:E39" si="0">D9/C9*100</f>
        <v>118.0383764</v>
      </c>
      <c r="F9" s="569">
        <v>6500000</v>
      </c>
      <c r="G9" s="569">
        <v>7648856.1200000001</v>
      </c>
      <c r="H9" s="569">
        <f t="shared" ref="H9:H39" si="1">G9/F9*100</f>
        <v>117.67470953846153</v>
      </c>
      <c r="I9" s="569">
        <v>6500000</v>
      </c>
      <c r="J9" s="569">
        <v>7171015.1500000004</v>
      </c>
      <c r="K9" s="569">
        <v>2000000</v>
      </c>
      <c r="L9" s="569">
        <v>7000000</v>
      </c>
      <c r="M9" s="1797"/>
      <c r="N9" s="1258"/>
      <c r="O9" s="1258"/>
      <c r="P9" s="1653"/>
    </row>
    <row r="10" spans="1:16" s="7" customFormat="1" ht="18" customHeight="1">
      <c r="A10" s="34">
        <v>1003</v>
      </c>
      <c r="B10" s="36" t="s">
        <v>10</v>
      </c>
      <c r="C10" s="458">
        <v>27630430</v>
      </c>
      <c r="D10" s="568">
        <v>25414055.190000001</v>
      </c>
      <c r="E10" s="568">
        <f t="shared" si="0"/>
        <v>91.978500479362793</v>
      </c>
      <c r="F10" s="568">
        <v>45000000</v>
      </c>
      <c r="G10" s="568">
        <v>28311930.710000001</v>
      </c>
      <c r="H10" s="568">
        <f t="shared" si="1"/>
        <v>62.915401577777786</v>
      </c>
      <c r="I10" s="568">
        <v>34000000</v>
      </c>
      <c r="J10" s="568">
        <v>41087585.189999998</v>
      </c>
      <c r="K10" s="568">
        <v>16800000</v>
      </c>
      <c r="L10" s="568">
        <v>38745000</v>
      </c>
      <c r="M10" s="1797"/>
      <c r="N10" s="1259"/>
      <c r="O10" s="1325"/>
      <c r="P10" s="1653"/>
    </row>
    <row r="11" spans="1:16" ht="17.25" customHeight="1" thickBot="1">
      <c r="A11" s="1782" t="s">
        <v>140</v>
      </c>
      <c r="B11" s="1783"/>
      <c r="C11" s="67">
        <f t="shared" ref="C11" si="2">SUM(C8:C10)</f>
        <v>95011182</v>
      </c>
      <c r="D11" s="67">
        <f t="shared" ref="D11:L11" si="3">SUM(D8:D10)</f>
        <v>82255888.799999997</v>
      </c>
      <c r="E11" s="304">
        <f t="shared" si="0"/>
        <v>86.574955777310507</v>
      </c>
      <c r="F11" s="67">
        <f t="shared" si="3"/>
        <v>141500000</v>
      </c>
      <c r="G11" s="67">
        <f>SUM(G8:G10)</f>
        <v>91216853.359999999</v>
      </c>
      <c r="H11" s="304">
        <f t="shared" si="1"/>
        <v>64.464207321554767</v>
      </c>
      <c r="I11" s="64">
        <f t="shared" si="3"/>
        <v>106500000</v>
      </c>
      <c r="J11" s="64">
        <f t="shared" si="3"/>
        <v>100619404.18000001</v>
      </c>
      <c r="K11" s="64">
        <f t="shared" ref="K11" si="4">SUM(K8:K10)</f>
        <v>38000000</v>
      </c>
      <c r="L11" s="99">
        <f t="shared" si="3"/>
        <v>108908000</v>
      </c>
      <c r="M11" s="1797"/>
      <c r="N11" s="956"/>
      <c r="O11" s="956"/>
      <c r="P11" s="1653"/>
    </row>
    <row r="12" spans="1:16" s="7" customFormat="1" ht="18" customHeight="1" thickTop="1">
      <c r="A12" s="35">
        <v>1101</v>
      </c>
      <c r="B12" s="37" t="s">
        <v>113</v>
      </c>
      <c r="C12" s="564">
        <v>4200000</v>
      </c>
      <c r="D12" s="564">
        <v>3132723.42</v>
      </c>
      <c r="E12" s="564">
        <f t="shared" si="0"/>
        <v>74.588652857142861</v>
      </c>
      <c r="F12" s="564">
        <v>5000000</v>
      </c>
      <c r="G12" s="564">
        <v>3424998.65</v>
      </c>
      <c r="H12" s="564">
        <f t="shared" si="1"/>
        <v>68.499972999999997</v>
      </c>
      <c r="I12" s="564">
        <v>4000000</v>
      </c>
      <c r="J12" s="564">
        <v>3332463.76</v>
      </c>
      <c r="K12" s="564">
        <v>1500000</v>
      </c>
      <c r="L12" s="564">
        <v>3500000</v>
      </c>
      <c r="M12" s="1797"/>
      <c r="N12" s="1259"/>
      <c r="O12" s="1325"/>
      <c r="P12" s="1653"/>
    </row>
    <row r="13" spans="1:16" s="7" customFormat="1" ht="28.5">
      <c r="A13" s="25">
        <v>1201</v>
      </c>
      <c r="B13" s="53" t="s">
        <v>12</v>
      </c>
      <c r="C13" s="569">
        <f>4000000+1000000</f>
        <v>5000000</v>
      </c>
      <c r="D13" s="569">
        <v>1339776.1200000001</v>
      </c>
      <c r="E13" s="569">
        <f t="shared" si="0"/>
        <v>26.795522400000003</v>
      </c>
      <c r="F13" s="569">
        <v>10000000</v>
      </c>
      <c r="G13" s="569">
        <v>5558917.96</v>
      </c>
      <c r="H13" s="569">
        <f t="shared" si="1"/>
        <v>55.589179600000008</v>
      </c>
      <c r="I13" s="569">
        <v>10000000</v>
      </c>
      <c r="J13" s="569">
        <v>4300928.58</v>
      </c>
      <c r="K13" s="569">
        <v>3000000</v>
      </c>
      <c r="L13" s="569">
        <v>4500000</v>
      </c>
      <c r="M13" s="1797"/>
      <c r="N13" s="1258"/>
      <c r="O13" s="1258"/>
      <c r="P13" s="1653"/>
    </row>
    <row r="14" spans="1:16" s="7" customFormat="1" ht="18" customHeight="1">
      <c r="A14" s="25">
        <v>1202</v>
      </c>
      <c r="B14" s="53" t="s">
        <v>136</v>
      </c>
      <c r="C14" s="449">
        <v>15000000</v>
      </c>
      <c r="D14" s="569">
        <v>14716424.939999999</v>
      </c>
      <c r="E14" s="569">
        <f t="shared" si="0"/>
        <v>98.109499599999992</v>
      </c>
      <c r="F14" s="277">
        <v>30000000</v>
      </c>
      <c r="G14" s="277">
        <v>18971757.760000002</v>
      </c>
      <c r="H14" s="569">
        <f t="shared" si="1"/>
        <v>63.239192533333345</v>
      </c>
      <c r="I14" s="277"/>
      <c r="J14" s="569">
        <v>0</v>
      </c>
      <c r="K14" s="1122"/>
      <c r="L14" s="1122"/>
      <c r="M14" s="1797"/>
      <c r="N14" s="1259"/>
      <c r="O14" s="1325"/>
      <c r="P14" s="1653"/>
    </row>
    <row r="15" spans="1:16" s="7" customFormat="1" ht="18" customHeight="1">
      <c r="A15" s="25" t="s">
        <v>394</v>
      </c>
      <c r="B15" s="26" t="s">
        <v>200</v>
      </c>
      <c r="C15" s="449"/>
      <c r="D15" s="569"/>
      <c r="E15" s="569"/>
      <c r="F15" s="277"/>
      <c r="G15" s="277"/>
      <c r="H15" s="569"/>
      <c r="I15" s="277">
        <v>3500000</v>
      </c>
      <c r="J15" s="569">
        <v>3500000</v>
      </c>
      <c r="K15" s="569">
        <v>1200000</v>
      </c>
      <c r="L15" s="569">
        <v>3500000</v>
      </c>
      <c r="M15" s="1797"/>
      <c r="N15" s="1258"/>
      <c r="O15" s="1258"/>
      <c r="P15" s="1653"/>
    </row>
    <row r="16" spans="1:16" s="7" customFormat="1" ht="18" customHeight="1">
      <c r="A16" s="25" t="s">
        <v>395</v>
      </c>
      <c r="B16" s="26" t="s">
        <v>202</v>
      </c>
      <c r="C16" s="449"/>
      <c r="D16" s="569"/>
      <c r="E16" s="569"/>
      <c r="F16" s="277"/>
      <c r="G16" s="277"/>
      <c r="H16" s="569"/>
      <c r="I16" s="277">
        <v>6000000</v>
      </c>
      <c r="J16" s="569">
        <v>5845633.2999999998</v>
      </c>
      <c r="K16" s="569">
        <v>2000000</v>
      </c>
      <c r="L16" s="569">
        <v>6000000</v>
      </c>
      <c r="M16" s="1797"/>
      <c r="N16" s="1259"/>
      <c r="O16" s="1325"/>
      <c r="P16" s="1653"/>
    </row>
    <row r="17" spans="1:16" s="7" customFormat="1" ht="18" customHeight="1">
      <c r="A17" s="25" t="s">
        <v>396</v>
      </c>
      <c r="B17" s="26" t="s">
        <v>201</v>
      </c>
      <c r="C17" s="449"/>
      <c r="D17" s="569"/>
      <c r="E17" s="569"/>
      <c r="F17" s="277"/>
      <c r="G17" s="277"/>
      <c r="H17" s="569"/>
      <c r="I17" s="277">
        <v>15500000</v>
      </c>
      <c r="J17" s="569">
        <v>5600323.3899999997</v>
      </c>
      <c r="K17" s="569">
        <v>4000000</v>
      </c>
      <c r="L17" s="569">
        <v>4000000</v>
      </c>
      <c r="M17" s="1797"/>
      <c r="N17" s="1258"/>
      <c r="O17" s="1258"/>
      <c r="P17" s="1653"/>
    </row>
    <row r="18" spans="1:16" s="7" customFormat="1" ht="18" customHeight="1">
      <c r="A18" s="25">
        <v>1203</v>
      </c>
      <c r="B18" s="598" t="s">
        <v>181</v>
      </c>
      <c r="C18" s="569"/>
      <c r="D18" s="569"/>
      <c r="E18" s="569"/>
      <c r="F18" s="277"/>
      <c r="G18" s="277"/>
      <c r="H18" s="569"/>
      <c r="I18" s="277"/>
      <c r="J18" s="569">
        <v>0</v>
      </c>
      <c r="K18" s="1122"/>
      <c r="L18" s="1122"/>
      <c r="M18" s="1797"/>
      <c r="N18" s="1259"/>
      <c r="O18" s="1325"/>
      <c r="P18" s="1653"/>
    </row>
    <row r="19" spans="1:16" s="7" customFormat="1" ht="18" customHeight="1">
      <c r="A19" s="25">
        <v>1205</v>
      </c>
      <c r="B19" s="26" t="s">
        <v>17</v>
      </c>
      <c r="C19" s="569">
        <v>5000000</v>
      </c>
      <c r="D19" s="569">
        <v>3529916.61</v>
      </c>
      <c r="E19" s="569">
        <f t="shared" si="0"/>
        <v>70.598332200000002</v>
      </c>
      <c r="F19" s="277">
        <v>6000000</v>
      </c>
      <c r="G19" s="277">
        <v>4881799.5</v>
      </c>
      <c r="H19" s="569">
        <f t="shared" si="1"/>
        <v>81.363325000000003</v>
      </c>
      <c r="I19" s="277">
        <v>5000000</v>
      </c>
      <c r="J19" s="569">
        <v>5078894.1100000003</v>
      </c>
      <c r="K19" s="569">
        <v>2000000</v>
      </c>
      <c r="L19" s="569">
        <v>4000000</v>
      </c>
      <c r="M19" s="1797"/>
      <c r="N19" s="1258"/>
      <c r="O19" s="1258"/>
      <c r="P19" s="1653"/>
    </row>
    <row r="20" spans="1:16" s="7" customFormat="1" ht="18" customHeight="1">
      <c r="A20" s="25">
        <v>1301</v>
      </c>
      <c r="B20" s="26" t="s">
        <v>14</v>
      </c>
      <c r="C20" s="449">
        <v>10500000</v>
      </c>
      <c r="D20" s="569">
        <v>10495881.02</v>
      </c>
      <c r="E20" s="569">
        <f t="shared" si="0"/>
        <v>99.96077161904762</v>
      </c>
      <c r="F20" s="277">
        <v>10000000</v>
      </c>
      <c r="G20" s="277">
        <v>13279828.08</v>
      </c>
      <c r="H20" s="569">
        <f t="shared" si="1"/>
        <v>132.79828080000001</v>
      </c>
      <c r="I20" s="277">
        <v>10000000</v>
      </c>
      <c r="J20" s="569">
        <v>14063534.369999999</v>
      </c>
      <c r="K20" s="569">
        <v>6000000</v>
      </c>
      <c r="L20" s="569">
        <v>16000000</v>
      </c>
      <c r="M20" s="1797"/>
      <c r="N20" s="1259"/>
      <c r="O20" s="1325"/>
      <c r="P20" s="1653"/>
    </row>
    <row r="21" spans="1:16" s="7" customFormat="1" ht="18" customHeight="1">
      <c r="A21" s="25">
        <v>1302</v>
      </c>
      <c r="B21" s="26" t="s">
        <v>124</v>
      </c>
      <c r="C21" s="569">
        <v>900000</v>
      </c>
      <c r="D21" s="569">
        <v>850374.17</v>
      </c>
      <c r="E21" s="569">
        <f t="shared" si="0"/>
        <v>94.486018888888893</v>
      </c>
      <c r="F21" s="277">
        <v>1300000</v>
      </c>
      <c r="G21" s="277">
        <v>1622182.7</v>
      </c>
      <c r="H21" s="569">
        <f t="shared" si="1"/>
        <v>124.78328461538462</v>
      </c>
      <c r="I21" s="277">
        <v>2500000</v>
      </c>
      <c r="J21" s="569">
        <v>2446413.84</v>
      </c>
      <c r="K21" s="569">
        <v>1000000</v>
      </c>
      <c r="L21" s="569">
        <v>3000000</v>
      </c>
      <c r="M21" s="1797"/>
      <c r="N21" s="1258"/>
      <c r="O21" s="1258"/>
      <c r="P21" s="1653"/>
    </row>
    <row r="22" spans="1:16" s="7" customFormat="1" ht="18" customHeight="1">
      <c r="A22" s="25">
        <v>1303</v>
      </c>
      <c r="B22" s="26" t="s">
        <v>110</v>
      </c>
      <c r="C22" s="569">
        <v>1000000</v>
      </c>
      <c r="D22" s="569">
        <v>634154.46</v>
      </c>
      <c r="E22" s="569">
        <f t="shared" si="0"/>
        <v>63.415445999999996</v>
      </c>
      <c r="F22" s="277">
        <v>1500000</v>
      </c>
      <c r="G22" s="277">
        <v>1256847.56</v>
      </c>
      <c r="H22" s="569">
        <f t="shared" si="1"/>
        <v>83.789837333333338</v>
      </c>
      <c r="I22" s="277">
        <v>800000</v>
      </c>
      <c r="J22" s="569">
        <v>605027.25</v>
      </c>
      <c r="K22" s="569">
        <v>620000</v>
      </c>
      <c r="L22" s="569">
        <v>900000</v>
      </c>
      <c r="M22" s="1797"/>
      <c r="N22" s="1259"/>
      <c r="O22" s="1325"/>
      <c r="P22" s="1653"/>
    </row>
    <row r="23" spans="1:16" s="7" customFormat="1" ht="18" customHeight="1">
      <c r="A23" s="25">
        <v>1401</v>
      </c>
      <c r="B23" s="21" t="s">
        <v>128</v>
      </c>
      <c r="C23" s="449">
        <v>1300000</v>
      </c>
      <c r="D23" s="569">
        <v>599975</v>
      </c>
      <c r="E23" s="569">
        <f t="shared" si="0"/>
        <v>46.151923076923076</v>
      </c>
      <c r="F23" s="277">
        <v>100000</v>
      </c>
      <c r="G23" s="277"/>
      <c r="H23" s="569">
        <f t="shared" si="1"/>
        <v>0</v>
      </c>
      <c r="I23" s="277">
        <v>300000</v>
      </c>
      <c r="J23" s="26">
        <v>109050</v>
      </c>
      <c r="K23" s="569">
        <v>120000</v>
      </c>
      <c r="L23" s="569">
        <v>200000</v>
      </c>
      <c r="M23" s="1797"/>
      <c r="N23" s="1258"/>
      <c r="O23" s="1258"/>
      <c r="P23" s="1653"/>
    </row>
    <row r="24" spans="1:16" s="7" customFormat="1" ht="18" customHeight="1">
      <c r="A24" s="25">
        <v>1402</v>
      </c>
      <c r="B24" s="26" t="s">
        <v>118</v>
      </c>
      <c r="C24" s="569">
        <f>3000000+2000000</f>
        <v>5000000</v>
      </c>
      <c r="D24" s="569">
        <v>3620782.43</v>
      </c>
      <c r="E24" s="569">
        <f t="shared" si="0"/>
        <v>72.415648599999997</v>
      </c>
      <c r="F24" s="277">
        <v>7000000</v>
      </c>
      <c r="G24" s="277">
        <v>4936314.17</v>
      </c>
      <c r="H24" s="569">
        <f t="shared" si="1"/>
        <v>70.518773857142861</v>
      </c>
      <c r="I24" s="277">
        <v>7000000</v>
      </c>
      <c r="J24" s="569">
        <v>4718657.76</v>
      </c>
      <c r="K24" s="569">
        <v>2800000</v>
      </c>
      <c r="L24" s="569">
        <v>5000000</v>
      </c>
      <c r="M24" s="1797"/>
      <c r="N24" s="1259"/>
      <c r="O24" s="1325"/>
      <c r="P24" s="1653"/>
    </row>
    <row r="25" spans="1:16" s="7" customFormat="1" ht="18" customHeight="1">
      <c r="A25" s="25">
        <v>1403</v>
      </c>
      <c r="B25" s="26" t="s">
        <v>119</v>
      </c>
      <c r="C25" s="569">
        <f>3000000+2000000</f>
        <v>5000000</v>
      </c>
      <c r="D25" s="569">
        <v>2014189.27</v>
      </c>
      <c r="E25" s="569">
        <f t="shared" si="0"/>
        <v>40.283785399999999</v>
      </c>
      <c r="F25" s="277">
        <v>7000000</v>
      </c>
      <c r="G25" s="277">
        <v>3945612.6</v>
      </c>
      <c r="H25" s="569">
        <f t="shared" si="1"/>
        <v>56.36589428571429</v>
      </c>
      <c r="I25" s="277">
        <v>7000000</v>
      </c>
      <c r="J25" s="569">
        <v>5358909.66</v>
      </c>
      <c r="K25" s="569">
        <v>2800000</v>
      </c>
      <c r="L25" s="569">
        <v>5000000</v>
      </c>
      <c r="M25" s="1797"/>
      <c r="N25" s="1258"/>
      <c r="O25" s="1258"/>
      <c r="P25" s="1653"/>
    </row>
    <row r="26" spans="1:16" s="7" customFormat="1" ht="28.5">
      <c r="A26" s="25">
        <v>1404</v>
      </c>
      <c r="B26" s="53" t="s">
        <v>120</v>
      </c>
      <c r="C26" s="569">
        <v>700000</v>
      </c>
      <c r="D26" s="569">
        <v>177942.47</v>
      </c>
      <c r="E26" s="569">
        <f t="shared" si="0"/>
        <v>25.420352857142859</v>
      </c>
      <c r="F26" s="277">
        <v>840000</v>
      </c>
      <c r="G26" s="277">
        <v>134250.76999999999</v>
      </c>
      <c r="H26" s="569">
        <f t="shared" si="1"/>
        <v>15.982234523809522</v>
      </c>
      <c r="I26" s="277">
        <v>840000</v>
      </c>
      <c r="J26" s="569">
        <v>43692.44</v>
      </c>
      <c r="K26" s="569">
        <v>335400</v>
      </c>
      <c r="L26" s="569">
        <v>400000</v>
      </c>
      <c r="M26" s="1797"/>
      <c r="N26" s="1259"/>
      <c r="O26" s="1325"/>
      <c r="P26" s="1653"/>
    </row>
    <row r="27" spans="1:16" s="7" customFormat="1" ht="18" customHeight="1">
      <c r="A27" s="25">
        <v>1405</v>
      </c>
      <c r="B27" s="53" t="s">
        <v>205</v>
      </c>
      <c r="C27" s="571"/>
      <c r="D27" s="569"/>
      <c r="E27" s="569"/>
      <c r="F27" s="277"/>
      <c r="G27" s="277"/>
      <c r="H27" s="569"/>
      <c r="I27" s="277">
        <v>5500000</v>
      </c>
      <c r="J27" s="569">
        <v>5029429.37</v>
      </c>
      <c r="K27" s="569">
        <v>2200000</v>
      </c>
      <c r="L27" s="569">
        <v>5600000</v>
      </c>
      <c r="M27" s="1797"/>
      <c r="N27" s="1258"/>
      <c r="O27" s="1258"/>
      <c r="P27" s="1653"/>
    </row>
    <row r="28" spans="1:16" s="7" customFormat="1" ht="18" customHeight="1">
      <c r="A28" s="25">
        <v>1406</v>
      </c>
      <c r="B28" s="26" t="s">
        <v>147</v>
      </c>
      <c r="C28" s="449">
        <v>4700000</v>
      </c>
      <c r="D28" s="569">
        <v>2939123</v>
      </c>
      <c r="E28" s="569">
        <f t="shared" si="0"/>
        <v>62.53453191489362</v>
      </c>
      <c r="F28" s="569">
        <v>20000000</v>
      </c>
      <c r="G28" s="569">
        <v>2939123</v>
      </c>
      <c r="H28" s="569">
        <f t="shared" si="1"/>
        <v>14.695615</v>
      </c>
      <c r="I28" s="569">
        <v>3300000</v>
      </c>
      <c r="J28" s="569">
        <v>2404737</v>
      </c>
      <c r="K28" s="569">
        <v>1320000</v>
      </c>
      <c r="L28" s="569">
        <v>1320000</v>
      </c>
      <c r="M28" s="1797"/>
      <c r="N28" s="1259"/>
      <c r="O28" s="1325"/>
      <c r="P28" s="1653"/>
    </row>
    <row r="29" spans="1:16" s="7" customFormat="1" ht="18" customHeight="1">
      <c r="A29" s="25" t="s">
        <v>397</v>
      </c>
      <c r="B29" s="26" t="s">
        <v>215</v>
      </c>
      <c r="C29" s="449"/>
      <c r="D29" s="569"/>
      <c r="E29" s="569"/>
      <c r="F29" s="569"/>
      <c r="G29" s="569"/>
      <c r="H29" s="569"/>
      <c r="I29" s="569">
        <v>5000000</v>
      </c>
      <c r="J29" s="569">
        <v>4438580.66</v>
      </c>
      <c r="K29" s="569">
        <v>2000000</v>
      </c>
      <c r="L29" s="569">
        <v>5500000</v>
      </c>
      <c r="M29" s="1797"/>
      <c r="N29" s="1258"/>
      <c r="O29" s="1258"/>
      <c r="P29" s="1653"/>
    </row>
    <row r="30" spans="1:16" s="7" customFormat="1" ht="18" customHeight="1">
      <c r="A30" s="25">
        <v>1409</v>
      </c>
      <c r="B30" s="26" t="s">
        <v>17</v>
      </c>
      <c r="C30" s="449">
        <v>16500000</v>
      </c>
      <c r="D30" s="569">
        <v>15914494.029999999</v>
      </c>
      <c r="E30" s="569">
        <f t="shared" si="0"/>
        <v>96.451478969696964</v>
      </c>
      <c r="F30" s="569">
        <v>30000000</v>
      </c>
      <c r="G30" s="569">
        <v>15109722.24</v>
      </c>
      <c r="H30" s="569">
        <f t="shared" si="1"/>
        <v>50.365740800000005</v>
      </c>
      <c r="I30" s="569"/>
      <c r="J30" s="569">
        <v>0</v>
      </c>
      <c r="K30" s="1123"/>
      <c r="L30" s="1123"/>
      <c r="M30" s="1797"/>
      <c r="N30" s="1259"/>
      <c r="O30" s="1325"/>
      <c r="P30" s="1653"/>
    </row>
    <row r="31" spans="1:16" s="7" customFormat="1" ht="28.5">
      <c r="A31" s="25" t="s">
        <v>391</v>
      </c>
      <c r="B31" s="337" t="s">
        <v>211</v>
      </c>
      <c r="C31" s="449"/>
      <c r="D31" s="569"/>
      <c r="E31" s="569"/>
      <c r="F31" s="569"/>
      <c r="G31" s="569"/>
      <c r="H31" s="569"/>
      <c r="I31" s="569">
        <v>1000000</v>
      </c>
      <c r="J31" s="26">
        <v>384162.27</v>
      </c>
      <c r="K31" s="569">
        <v>400000</v>
      </c>
      <c r="L31" s="569">
        <v>400000</v>
      </c>
      <c r="M31" s="1797"/>
      <c r="N31" s="1258"/>
      <c r="O31" s="1258"/>
      <c r="P31" s="1653"/>
    </row>
    <row r="32" spans="1:16" s="7" customFormat="1" ht="18" customHeight="1">
      <c r="A32" s="25" t="s">
        <v>392</v>
      </c>
      <c r="B32" s="26" t="s">
        <v>212</v>
      </c>
      <c r="C32" s="449"/>
      <c r="D32" s="569"/>
      <c r="E32" s="569"/>
      <c r="F32" s="569"/>
      <c r="G32" s="569"/>
      <c r="H32" s="569"/>
      <c r="I32" s="569">
        <v>700000</v>
      </c>
      <c r="J32" s="26">
        <v>423037.39</v>
      </c>
      <c r="K32" s="569">
        <v>280000</v>
      </c>
      <c r="L32" s="569">
        <v>600000</v>
      </c>
      <c r="M32" s="1797"/>
      <c r="N32" s="1259"/>
      <c r="O32" s="1325"/>
      <c r="P32" s="1653"/>
    </row>
    <row r="33" spans="1:16" s="7" customFormat="1" ht="18" customHeight="1">
      <c r="A33" s="25" t="s">
        <v>393</v>
      </c>
      <c r="B33" s="26" t="s">
        <v>207</v>
      </c>
      <c r="C33" s="449"/>
      <c r="D33" s="569"/>
      <c r="E33" s="569"/>
      <c r="F33" s="569"/>
      <c r="G33" s="569"/>
      <c r="H33" s="569"/>
      <c r="I33" s="569">
        <v>20000000</v>
      </c>
      <c r="J33" s="26">
        <v>5926674.7699999996</v>
      </c>
      <c r="K33" s="569">
        <v>500000</v>
      </c>
      <c r="L33" s="569">
        <v>7349600</v>
      </c>
      <c r="M33" s="1797"/>
      <c r="N33" s="1258"/>
      <c r="O33" s="1258"/>
      <c r="P33" s="1653"/>
    </row>
    <row r="34" spans="1:16" s="7" customFormat="1" ht="28.5">
      <c r="A34" s="25">
        <v>1506</v>
      </c>
      <c r="B34" s="53" t="s">
        <v>129</v>
      </c>
      <c r="C34" s="569">
        <f>4500000</f>
        <v>4500000</v>
      </c>
      <c r="D34" s="569">
        <v>2802212.23</v>
      </c>
      <c r="E34" s="569">
        <f t="shared" si="0"/>
        <v>62.271382888888894</v>
      </c>
      <c r="F34" s="569">
        <v>4000000</v>
      </c>
      <c r="G34" s="569">
        <v>2128895.25</v>
      </c>
      <c r="H34" s="569">
        <f t="shared" si="1"/>
        <v>53.222381249999998</v>
      </c>
      <c r="I34" s="569">
        <v>4000000</v>
      </c>
      <c r="J34" s="26">
        <v>2029640.38</v>
      </c>
      <c r="K34" s="569">
        <v>1600000</v>
      </c>
      <c r="L34" s="569">
        <v>2500000</v>
      </c>
      <c r="M34" s="1797"/>
      <c r="N34" s="1259"/>
      <c r="O34" s="1325"/>
      <c r="P34" s="1653"/>
    </row>
    <row r="35" spans="1:16" s="7" customFormat="1" ht="18" customHeight="1">
      <c r="A35" s="25">
        <v>1701</v>
      </c>
      <c r="B35" s="579" t="s">
        <v>133</v>
      </c>
      <c r="C35" s="569">
        <v>50000</v>
      </c>
      <c r="D35" s="569">
        <v>24789</v>
      </c>
      <c r="E35" s="569">
        <f t="shared" si="0"/>
        <v>49.578000000000003</v>
      </c>
      <c r="F35" s="569">
        <v>10000</v>
      </c>
      <c r="G35" s="569">
        <v>255376</v>
      </c>
      <c r="H35" s="569">
        <f t="shared" si="1"/>
        <v>2553.7600000000002</v>
      </c>
      <c r="I35" s="569">
        <v>1000</v>
      </c>
      <c r="J35" s="26">
        <v>0</v>
      </c>
      <c r="K35" s="569">
        <v>1000</v>
      </c>
      <c r="L35" s="569">
        <v>1000</v>
      </c>
      <c r="M35" s="1797"/>
      <c r="N35" s="1258"/>
      <c r="O35" s="1258"/>
      <c r="P35" s="1653"/>
    </row>
    <row r="36" spans="1:16" s="7" customFormat="1" ht="18" customHeight="1">
      <c r="A36" s="25">
        <v>1702</v>
      </c>
      <c r="B36" s="26" t="s">
        <v>135</v>
      </c>
      <c r="C36" s="449">
        <v>16600000</v>
      </c>
      <c r="D36" s="569">
        <v>1088686.58</v>
      </c>
      <c r="E36" s="569">
        <f t="shared" si="0"/>
        <v>6.5583528915662654</v>
      </c>
      <c r="F36" s="569">
        <v>20000000</v>
      </c>
      <c r="G36" s="569">
        <v>139955</v>
      </c>
      <c r="H36" s="569">
        <f t="shared" si="1"/>
        <v>0.69977499999999992</v>
      </c>
      <c r="I36" s="569">
        <v>20000000</v>
      </c>
      <c r="J36" s="26">
        <v>1719545.02</v>
      </c>
      <c r="K36" s="1123"/>
      <c r="L36" s="1123"/>
      <c r="M36" s="1797"/>
      <c r="N36" s="1259"/>
      <c r="O36" s="1325"/>
      <c r="P36" s="1653"/>
    </row>
    <row r="37" spans="1:16" s="7" customFormat="1" ht="28.5">
      <c r="A37" s="34">
        <v>1703</v>
      </c>
      <c r="B37" s="54" t="s">
        <v>142</v>
      </c>
      <c r="C37" s="568">
        <v>100000</v>
      </c>
      <c r="D37" s="568">
        <v>91275</v>
      </c>
      <c r="E37" s="568">
        <f t="shared" si="0"/>
        <v>91.274999999999991</v>
      </c>
      <c r="F37" s="568">
        <v>120000</v>
      </c>
      <c r="G37" s="568">
        <v>107425</v>
      </c>
      <c r="H37" s="568">
        <f t="shared" si="1"/>
        <v>89.520833333333343</v>
      </c>
      <c r="I37" s="568">
        <v>120000</v>
      </c>
      <c r="J37" s="1007">
        <v>0</v>
      </c>
      <c r="K37" s="568">
        <v>48000</v>
      </c>
      <c r="L37" s="415">
        <v>100000</v>
      </c>
      <c r="M37" s="1797"/>
      <c r="N37" s="1258"/>
      <c r="O37" s="1258"/>
      <c r="P37" s="1653"/>
    </row>
    <row r="38" spans="1:16" ht="22.5" customHeight="1">
      <c r="A38" s="1794" t="s">
        <v>141</v>
      </c>
      <c r="B38" s="1795"/>
      <c r="C38" s="189">
        <f t="shared" ref="C38" si="5">SUM(C12:C37)</f>
        <v>96050000</v>
      </c>
      <c r="D38" s="189">
        <f t="shared" ref="D38" si="6">SUM(D12:D37)</f>
        <v>63972719.75</v>
      </c>
      <c r="E38" s="189">
        <f t="shared" si="0"/>
        <v>66.603560385216028</v>
      </c>
      <c r="F38" s="189">
        <f t="shared" ref="F38:J38" si="7">SUM(F12:F37)</f>
        <v>152870000</v>
      </c>
      <c r="G38" s="189">
        <f>SUM(G12:G37)</f>
        <v>78693006.24000001</v>
      </c>
      <c r="H38" s="189">
        <f t="shared" si="1"/>
        <v>51.477076103879114</v>
      </c>
      <c r="I38" s="189">
        <f t="shared" si="7"/>
        <v>132061000</v>
      </c>
      <c r="J38" s="189">
        <f t="shared" si="7"/>
        <v>77359335.319999978</v>
      </c>
      <c r="K38" s="189">
        <f>SUM(K12:K37)</f>
        <v>35724400</v>
      </c>
      <c r="L38" s="189">
        <f>SUM(L12:L37)</f>
        <v>79370600</v>
      </c>
      <c r="M38" s="1797"/>
      <c r="N38" s="1319"/>
      <c r="O38" s="1319"/>
      <c r="P38" s="1653"/>
    </row>
    <row r="39" spans="1:16" s="60" customFormat="1" ht="23.25" customHeight="1" thickBot="1">
      <c r="A39" s="1627" t="s">
        <v>2</v>
      </c>
      <c r="B39" s="1628"/>
      <c r="C39" s="1113">
        <f t="shared" ref="C39" si="8">C38+C11</f>
        <v>191061182</v>
      </c>
      <c r="D39" s="65">
        <f t="shared" ref="D39" si="9">D38+D11</f>
        <v>146228608.55000001</v>
      </c>
      <c r="E39" s="65">
        <f t="shared" si="0"/>
        <v>76.534964883657011</v>
      </c>
      <c r="F39" s="65">
        <f t="shared" ref="F39:L39" si="10">F38+F11</f>
        <v>294370000</v>
      </c>
      <c r="G39" s="65">
        <f>G38+G11</f>
        <v>169909859.60000002</v>
      </c>
      <c r="H39" s="65">
        <f t="shared" si="1"/>
        <v>57.719828651017437</v>
      </c>
      <c r="I39" s="65">
        <f t="shared" si="10"/>
        <v>238561000</v>
      </c>
      <c r="J39" s="65">
        <f t="shared" si="10"/>
        <v>177978739.5</v>
      </c>
      <c r="K39" s="65">
        <f t="shared" ref="K39" si="11">K38+K11</f>
        <v>73724400</v>
      </c>
      <c r="L39" s="65">
        <f t="shared" si="10"/>
        <v>188278600</v>
      </c>
      <c r="M39" s="1798"/>
      <c r="N39" s="956"/>
      <c r="O39" s="956"/>
      <c r="P39" s="1654"/>
    </row>
    <row r="40" spans="1:16" s="166" customFormat="1" ht="18.75" thickTop="1">
      <c r="A40" s="16"/>
      <c r="B40" s="16"/>
      <c r="C40" s="177"/>
      <c r="D40" s="128"/>
      <c r="E40" s="128"/>
      <c r="J40" s="191"/>
      <c r="K40" s="193"/>
      <c r="L40" s="193"/>
      <c r="M40" s="20"/>
      <c r="N40" s="330"/>
      <c r="O40" s="330"/>
      <c r="P40" s="20"/>
    </row>
    <row r="41" spans="1:16" s="166" customFormat="1" ht="15.75" customHeight="1">
      <c r="A41" s="13"/>
      <c r="B41" s="16" t="s">
        <v>190</v>
      </c>
      <c r="C41" s="136" t="s">
        <v>193</v>
      </c>
      <c r="D41" s="136"/>
      <c r="E41" s="136"/>
      <c r="F41" s="16"/>
      <c r="G41" s="16"/>
      <c r="H41" s="16"/>
      <c r="I41" s="16"/>
      <c r="J41" s="20"/>
      <c r="K41" s="41"/>
      <c r="L41" s="41"/>
      <c r="M41" s="298"/>
      <c r="N41" s="120"/>
      <c r="O41" s="120"/>
      <c r="P41" s="299"/>
    </row>
    <row r="42" spans="1:16" s="166" customFormat="1" ht="15.75" customHeight="1">
      <c r="A42" s="3"/>
      <c r="B42" s="165" t="s">
        <v>191</v>
      </c>
      <c r="C42" s="181"/>
      <c r="D42" s="181" t="s">
        <v>192</v>
      </c>
      <c r="E42" s="181"/>
      <c r="F42" s="134"/>
      <c r="G42" s="134"/>
      <c r="H42" s="134"/>
      <c r="I42" s="134"/>
      <c r="J42" s="148"/>
      <c r="K42" s="90"/>
      <c r="L42" s="90"/>
      <c r="M42" s="20"/>
      <c r="N42" s="330"/>
      <c r="O42" s="330"/>
      <c r="P42" s="20"/>
    </row>
    <row r="43" spans="1:16" s="166" customFormat="1" ht="15.75">
      <c r="A43" s="165"/>
      <c r="B43" s="165"/>
      <c r="C43" s="147"/>
      <c r="D43" s="147"/>
      <c r="E43" s="147"/>
      <c r="F43" s="147"/>
      <c r="G43" s="147"/>
      <c r="H43" s="147"/>
      <c r="I43" s="147"/>
      <c r="J43" s="20"/>
      <c r="K43" s="120"/>
      <c r="L43" s="120"/>
      <c r="M43" s="298"/>
      <c r="N43" s="167"/>
      <c r="O43" s="316"/>
      <c r="P43" s="299"/>
    </row>
    <row r="44" spans="1:16" s="166" customFormat="1" ht="15.75">
      <c r="A44" s="165"/>
      <c r="B44" s="165" t="s">
        <v>160</v>
      </c>
      <c r="C44" s="147" t="s">
        <v>161</v>
      </c>
      <c r="D44" s="147"/>
      <c r="E44" s="147"/>
      <c r="F44" s="147"/>
      <c r="G44" s="147"/>
      <c r="H44" s="147"/>
      <c r="I44" s="168" t="s">
        <v>188</v>
      </c>
      <c r="J44" s="192"/>
      <c r="K44" s="193"/>
      <c r="L44" s="193"/>
      <c r="M44" s="20"/>
      <c r="N44" s="167"/>
      <c r="O44" s="120"/>
      <c r="P44" s="20"/>
    </row>
    <row r="45" spans="1:16" ht="15.75" thickBot="1">
      <c r="A45" s="7"/>
      <c r="C45" s="186"/>
      <c r="J45" s="191"/>
      <c r="K45" s="193"/>
      <c r="L45" s="193"/>
      <c r="M45" s="20"/>
    </row>
    <row r="46" spans="1:16" s="7" customFormat="1" thickBot="1">
      <c r="I46" s="142"/>
      <c r="K46" s="1172"/>
      <c r="L46" s="395"/>
      <c r="M46" s="22"/>
      <c r="N46" s="1769" t="s">
        <v>158</v>
      </c>
      <c r="O46" s="1770"/>
    </row>
    <row r="47" spans="1:16" s="7" customFormat="1">
      <c r="J47" s="191"/>
      <c r="K47" s="193"/>
      <c r="L47" s="193"/>
      <c r="M47" s="20"/>
      <c r="N47" s="152"/>
      <c r="O47" s="152"/>
    </row>
    <row r="48" spans="1:16" s="7" customFormat="1" ht="16.5" customHeight="1">
      <c r="A48" s="1617" t="s">
        <v>445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171"/>
      <c r="L48" s="394"/>
      <c r="M48" s="113"/>
      <c r="N48" s="145"/>
      <c r="O48" s="152"/>
    </row>
    <row r="49" spans="1:16" s="7" customFormat="1" ht="12.75" customHeight="1">
      <c r="A49" s="107"/>
      <c r="B49" s="107"/>
      <c r="J49" s="102"/>
      <c r="K49" s="102"/>
      <c r="L49" s="102"/>
      <c r="M49" s="103"/>
      <c r="N49" s="152"/>
      <c r="O49" s="152"/>
    </row>
    <row r="50" spans="1:16" s="7" customFormat="1" ht="18">
      <c r="A50" s="48" t="s">
        <v>56</v>
      </c>
      <c r="B50" s="57"/>
      <c r="M50" s="298"/>
      <c r="N50" s="152"/>
      <c r="O50" s="152"/>
    </row>
    <row r="51" spans="1:16" s="7" customFormat="1" ht="18">
      <c r="A51" s="48" t="s">
        <v>57</v>
      </c>
      <c r="B51" s="57"/>
      <c r="M51" s="20"/>
      <c r="N51" s="152"/>
      <c r="O51" s="152"/>
    </row>
    <row r="52" spans="1:16" s="7" customFormat="1" ht="18">
      <c r="A52" s="48" t="s">
        <v>73</v>
      </c>
      <c r="B52" s="57"/>
      <c r="M52" s="298"/>
      <c r="N52" s="152"/>
      <c r="O52" s="152"/>
    </row>
    <row r="53" spans="1:16" ht="2.25" customHeight="1">
      <c r="M53" s="20"/>
    </row>
    <row r="54" spans="1:16" ht="18.75" customHeight="1">
      <c r="A54" s="1637" t="s">
        <v>18</v>
      </c>
      <c r="B54" s="1638" t="s">
        <v>7</v>
      </c>
      <c r="C54" s="1618">
        <v>2022</v>
      </c>
      <c r="D54" s="1618"/>
      <c r="E54" s="1618"/>
      <c r="F54" s="1462">
        <v>2023</v>
      </c>
      <c r="G54" s="1605"/>
      <c r="H54" s="1463"/>
      <c r="I54" s="1452">
        <v>2024</v>
      </c>
      <c r="J54" s="1452"/>
      <c r="K54" s="1478" t="s">
        <v>433</v>
      </c>
      <c r="L54" s="1478" t="s">
        <v>448</v>
      </c>
      <c r="M54" s="1723" t="s">
        <v>208</v>
      </c>
      <c r="N54" s="1446" t="s">
        <v>451</v>
      </c>
      <c r="O54" s="1446" t="s">
        <v>450</v>
      </c>
      <c r="P54" s="1447" t="s">
        <v>434</v>
      </c>
    </row>
    <row r="55" spans="1:16" ht="27.75" customHeight="1">
      <c r="A55" s="1702"/>
      <c r="B55" s="1638"/>
      <c r="C55" s="399" t="s">
        <v>180</v>
      </c>
      <c r="D55" s="406" t="s">
        <v>1</v>
      </c>
      <c r="E55" s="460" t="s">
        <v>139</v>
      </c>
      <c r="F55" s="408" t="s">
        <v>0</v>
      </c>
      <c r="G55" s="473" t="s">
        <v>1</v>
      </c>
      <c r="H55" s="460" t="s">
        <v>139</v>
      </c>
      <c r="I55" s="679" t="s">
        <v>0</v>
      </c>
      <c r="J55" s="1170" t="s">
        <v>1</v>
      </c>
      <c r="K55" s="1459"/>
      <c r="L55" s="1459"/>
      <c r="M55" s="1723"/>
      <c r="N55" s="1446"/>
      <c r="O55" s="1446"/>
      <c r="P55" s="1447"/>
    </row>
    <row r="56" spans="1:16" s="7" customFormat="1" ht="18" customHeight="1">
      <c r="A56" s="24">
        <v>1001</v>
      </c>
      <c r="B56" s="28" t="s">
        <v>8</v>
      </c>
      <c r="C56" s="449">
        <v>26653500</v>
      </c>
      <c r="D56" s="546">
        <v>24114267.699999999</v>
      </c>
      <c r="E56" s="108">
        <f>D56/C56*100</f>
        <v>90.473175005158794</v>
      </c>
      <c r="F56" s="546">
        <v>25764000</v>
      </c>
      <c r="G56" s="546">
        <v>23311722.390000001</v>
      </c>
      <c r="H56" s="108">
        <f>G56/F56*100</f>
        <v>90.48176676758267</v>
      </c>
      <c r="I56" s="546">
        <v>27000000</v>
      </c>
      <c r="J56" s="546">
        <v>20356602.850000001</v>
      </c>
      <c r="K56" s="339">
        <v>7500000</v>
      </c>
      <c r="L56" s="339">
        <v>25837000</v>
      </c>
      <c r="M56" s="1767" t="s">
        <v>199</v>
      </c>
      <c r="N56" s="1325"/>
      <c r="O56" s="1325"/>
      <c r="P56" s="1616" t="s">
        <v>199</v>
      </c>
    </row>
    <row r="57" spans="1:16" s="7" customFormat="1" ht="18" customHeight="1">
      <c r="A57" s="25">
        <v>1002</v>
      </c>
      <c r="B57" s="21" t="s">
        <v>9</v>
      </c>
      <c r="C57" s="449">
        <v>5500000</v>
      </c>
      <c r="D57" s="26">
        <v>5397445.9100000001</v>
      </c>
      <c r="E57" s="26">
        <f t="shared" ref="E57:E79" si="12">D57/C57*100</f>
        <v>98.135380181818192</v>
      </c>
      <c r="F57" s="26">
        <v>3500000</v>
      </c>
      <c r="G57" s="26">
        <v>3606831.35</v>
      </c>
      <c r="H57" s="26">
        <f t="shared" ref="H57:H79" si="13">G57/F57*100</f>
        <v>103.05232428571429</v>
      </c>
      <c r="I57" s="26">
        <v>3500000</v>
      </c>
      <c r="J57" s="26">
        <v>3206435.93</v>
      </c>
      <c r="K57" s="55">
        <v>1100000</v>
      </c>
      <c r="L57" s="55">
        <v>3500000</v>
      </c>
      <c r="M57" s="1767"/>
      <c r="N57" s="1258"/>
      <c r="O57" s="1258"/>
      <c r="P57" s="1616"/>
    </row>
    <row r="58" spans="1:16" s="7" customFormat="1" ht="18" customHeight="1">
      <c r="A58" s="34">
        <v>1003</v>
      </c>
      <c r="B58" s="36" t="s">
        <v>10</v>
      </c>
      <c r="C58" s="449">
        <v>11079580</v>
      </c>
      <c r="D58" s="622">
        <v>10641661.27</v>
      </c>
      <c r="E58" s="622">
        <f t="shared" si="12"/>
        <v>96.047515068260708</v>
      </c>
      <c r="F58" s="622">
        <v>11324000</v>
      </c>
      <c r="G58" s="622">
        <v>10483785.15</v>
      </c>
      <c r="H58" s="622">
        <f t="shared" si="13"/>
        <v>92.580229159307663</v>
      </c>
      <c r="I58" s="622">
        <v>12000000</v>
      </c>
      <c r="J58" s="622">
        <v>14921403.939999999</v>
      </c>
      <c r="K58" s="623">
        <v>6500000</v>
      </c>
      <c r="L58" s="623">
        <v>14464000</v>
      </c>
      <c r="M58" s="1767"/>
      <c r="N58" s="1325"/>
      <c r="O58" s="1325"/>
      <c r="P58" s="1616"/>
    </row>
    <row r="59" spans="1:16" ht="18.75" thickBot="1">
      <c r="A59" s="1782" t="s">
        <v>140</v>
      </c>
      <c r="B59" s="1783"/>
      <c r="C59" s="64">
        <f t="shared" ref="C59" si="14">SUM(C56:C58)</f>
        <v>43233080</v>
      </c>
      <c r="D59" s="64">
        <f t="shared" ref="D59:L59" si="15">SUM(D56:D58)</f>
        <v>40153374.879999995</v>
      </c>
      <c r="E59" s="99">
        <f t="shared" si="12"/>
        <v>92.876507711224818</v>
      </c>
      <c r="F59" s="64">
        <f t="shared" si="15"/>
        <v>40588000</v>
      </c>
      <c r="G59" s="64">
        <f>SUM(G56:G58)</f>
        <v>37402338.890000001</v>
      </c>
      <c r="H59" s="99">
        <f t="shared" si="13"/>
        <v>92.151224228836114</v>
      </c>
      <c r="I59" s="64">
        <f t="shared" si="15"/>
        <v>42500000</v>
      </c>
      <c r="J59" s="64">
        <f t="shared" si="15"/>
        <v>38484442.719999999</v>
      </c>
      <c r="K59" s="64">
        <f t="shared" ref="K59" si="16">SUM(K56:K58)</f>
        <v>15100000</v>
      </c>
      <c r="L59" s="64">
        <f t="shared" si="15"/>
        <v>43801000</v>
      </c>
      <c r="M59" s="1767"/>
      <c r="N59" s="956"/>
      <c r="O59" s="956"/>
      <c r="P59" s="1616"/>
    </row>
    <row r="60" spans="1:16" s="7" customFormat="1" ht="18" customHeight="1" thickTop="1">
      <c r="A60" s="35">
        <v>1101</v>
      </c>
      <c r="B60" s="37" t="s">
        <v>113</v>
      </c>
      <c r="C60" s="33">
        <v>1400000</v>
      </c>
      <c r="D60" s="33">
        <v>839096.27</v>
      </c>
      <c r="E60" s="33">
        <f t="shared" si="12"/>
        <v>59.935447857142854</v>
      </c>
      <c r="F60" s="33">
        <v>720000</v>
      </c>
      <c r="G60" s="33">
        <v>688857.35</v>
      </c>
      <c r="H60" s="33">
        <f t="shared" si="13"/>
        <v>95.674631944444442</v>
      </c>
      <c r="I60" s="33">
        <v>800000</v>
      </c>
      <c r="J60" s="33">
        <v>799705.68</v>
      </c>
      <c r="K60" s="55">
        <v>320000</v>
      </c>
      <c r="L60" s="55">
        <v>800000</v>
      </c>
      <c r="M60" s="1767"/>
      <c r="N60" s="442"/>
      <c r="O60" s="1325"/>
      <c r="P60" s="1616"/>
    </row>
    <row r="61" spans="1:16" s="7" customFormat="1" ht="21" customHeight="1">
      <c r="A61" s="25">
        <v>1102</v>
      </c>
      <c r="B61" s="26" t="s">
        <v>137</v>
      </c>
      <c r="C61" s="33">
        <v>6000000</v>
      </c>
      <c r="D61" s="33">
        <v>1869971.24</v>
      </c>
      <c r="E61" s="33">
        <f t="shared" si="12"/>
        <v>31.166187333333333</v>
      </c>
      <c r="F61" s="33">
        <v>7500000</v>
      </c>
      <c r="G61" s="33">
        <v>5550087.4199999999</v>
      </c>
      <c r="H61" s="33">
        <f t="shared" si="13"/>
        <v>74.001165599999993</v>
      </c>
      <c r="I61" s="33">
        <v>7500000</v>
      </c>
      <c r="J61" s="33">
        <v>9475973.5099999998</v>
      </c>
      <c r="K61" s="55">
        <v>3000000</v>
      </c>
      <c r="L61" s="55">
        <v>10500000</v>
      </c>
      <c r="M61" s="1767"/>
      <c r="N61" s="1258"/>
      <c r="O61" s="1258"/>
      <c r="P61" s="1616"/>
    </row>
    <row r="62" spans="1:16" s="7" customFormat="1" ht="22.9" customHeight="1">
      <c r="A62" s="25">
        <v>1201</v>
      </c>
      <c r="B62" s="53" t="s">
        <v>12</v>
      </c>
      <c r="C62" s="33">
        <v>2200000</v>
      </c>
      <c r="D62" s="33">
        <v>310565</v>
      </c>
      <c r="E62" s="33">
        <f t="shared" si="12"/>
        <v>14.11659090909091</v>
      </c>
      <c r="F62" s="33">
        <v>2500000</v>
      </c>
      <c r="G62" s="33">
        <v>527933.5</v>
      </c>
      <c r="H62" s="33">
        <f t="shared" si="13"/>
        <v>21.117340000000002</v>
      </c>
      <c r="I62" s="33">
        <v>2000000</v>
      </c>
      <c r="J62" s="33">
        <v>1077294.25</v>
      </c>
      <c r="K62" s="55">
        <v>800000</v>
      </c>
      <c r="L62" s="55">
        <v>1200000</v>
      </c>
      <c r="M62" s="1767"/>
      <c r="N62" s="1259"/>
      <c r="O62" s="1325"/>
      <c r="P62" s="1616"/>
    </row>
    <row r="63" spans="1:16" s="7" customFormat="1" ht="18" customHeight="1">
      <c r="A63" s="25">
        <v>1202</v>
      </c>
      <c r="B63" s="53" t="s">
        <v>136</v>
      </c>
      <c r="C63" s="33">
        <v>3000000</v>
      </c>
      <c r="D63" s="33">
        <v>2365530</v>
      </c>
      <c r="E63" s="33">
        <f t="shared" si="12"/>
        <v>78.850999999999999</v>
      </c>
      <c r="F63" s="33">
        <v>3000000</v>
      </c>
      <c r="G63" s="33">
        <v>2255954</v>
      </c>
      <c r="H63" s="33">
        <f t="shared" si="13"/>
        <v>75.198466666666661</v>
      </c>
      <c r="I63" s="33"/>
      <c r="J63" s="33">
        <v>0</v>
      </c>
      <c r="K63" s="1124"/>
      <c r="L63" s="1124"/>
      <c r="M63" s="1767"/>
      <c r="N63" s="1258"/>
      <c r="O63" s="1258"/>
      <c r="P63" s="1616"/>
    </row>
    <row r="64" spans="1:16" s="7" customFormat="1" ht="18" customHeight="1">
      <c r="A64" s="25" t="s">
        <v>394</v>
      </c>
      <c r="B64" s="26" t="s">
        <v>200</v>
      </c>
      <c r="C64" s="33"/>
      <c r="D64" s="33"/>
      <c r="E64" s="33"/>
      <c r="F64" s="33"/>
      <c r="G64" s="33"/>
      <c r="H64" s="33"/>
      <c r="I64" s="33">
        <v>1100000</v>
      </c>
      <c r="J64" s="33">
        <v>1032056.26</v>
      </c>
      <c r="K64" s="55">
        <v>440000</v>
      </c>
      <c r="L64" s="55">
        <v>1050000</v>
      </c>
      <c r="M64" s="1767"/>
      <c r="N64" s="1259"/>
      <c r="O64" s="1325"/>
      <c r="P64" s="1616"/>
    </row>
    <row r="65" spans="1:17" s="7" customFormat="1" ht="18" customHeight="1">
      <c r="A65" s="25" t="s">
        <v>395</v>
      </c>
      <c r="B65" s="26" t="s">
        <v>202</v>
      </c>
      <c r="C65" s="33"/>
      <c r="D65" s="33"/>
      <c r="E65" s="33"/>
      <c r="F65" s="33"/>
      <c r="G65" s="33"/>
      <c r="H65" s="33"/>
      <c r="I65" s="33">
        <v>1000000</v>
      </c>
      <c r="J65" s="33">
        <v>999565</v>
      </c>
      <c r="K65" s="55">
        <v>400000</v>
      </c>
      <c r="L65" s="55">
        <v>900000</v>
      </c>
      <c r="M65" s="1767"/>
      <c r="N65" s="1258"/>
      <c r="O65" s="1258"/>
      <c r="P65" s="1616"/>
    </row>
    <row r="66" spans="1:17" s="7" customFormat="1" ht="18" customHeight="1">
      <c r="A66" s="25" t="s">
        <v>396</v>
      </c>
      <c r="B66" s="26" t="s">
        <v>201</v>
      </c>
      <c r="C66" s="33"/>
      <c r="D66" s="33"/>
      <c r="E66" s="33"/>
      <c r="F66" s="33"/>
      <c r="G66" s="33"/>
      <c r="H66" s="33"/>
      <c r="I66" s="33">
        <v>400000</v>
      </c>
      <c r="J66" s="33">
        <v>299750</v>
      </c>
      <c r="K66" s="55">
        <v>160000</v>
      </c>
      <c r="L66" s="55">
        <v>350000</v>
      </c>
      <c r="M66" s="1767"/>
      <c r="N66" s="1259"/>
      <c r="O66" s="1325"/>
      <c r="P66" s="1616"/>
    </row>
    <row r="67" spans="1:17" s="7" customFormat="1" ht="18" customHeight="1">
      <c r="A67" s="25">
        <v>1205</v>
      </c>
      <c r="B67" s="26" t="s">
        <v>17</v>
      </c>
      <c r="C67" s="33">
        <v>900000</v>
      </c>
      <c r="D67" s="33">
        <v>289225.74</v>
      </c>
      <c r="E67" s="33">
        <f t="shared" si="12"/>
        <v>32.136193333333338</v>
      </c>
      <c r="F67" s="33">
        <v>900000</v>
      </c>
      <c r="G67" s="33">
        <v>399843.7</v>
      </c>
      <c r="H67" s="33">
        <f t="shared" si="13"/>
        <v>44.427077777777782</v>
      </c>
      <c r="I67" s="33">
        <v>500000</v>
      </c>
      <c r="J67" s="33">
        <v>489983.9</v>
      </c>
      <c r="K67" s="55">
        <v>200000</v>
      </c>
      <c r="L67" s="55">
        <v>500000</v>
      </c>
      <c r="M67" s="1767"/>
      <c r="N67" s="1259"/>
      <c r="O67" s="1258"/>
      <c r="P67" s="1616"/>
    </row>
    <row r="68" spans="1:17" s="7" customFormat="1" ht="18" customHeight="1">
      <c r="A68" s="25">
        <v>1301</v>
      </c>
      <c r="B68" s="26" t="s">
        <v>14</v>
      </c>
      <c r="C68" s="33">
        <v>800000</v>
      </c>
      <c r="D68" s="33">
        <v>320956</v>
      </c>
      <c r="E68" s="33">
        <f t="shared" si="12"/>
        <v>40.119500000000002</v>
      </c>
      <c r="F68" s="33">
        <v>1000000</v>
      </c>
      <c r="G68" s="33">
        <v>62562</v>
      </c>
      <c r="H68" s="33">
        <f t="shared" si="13"/>
        <v>6.2562000000000006</v>
      </c>
      <c r="I68" s="33">
        <v>1000000</v>
      </c>
      <c r="J68" s="33">
        <v>1018886.4</v>
      </c>
      <c r="K68" s="55">
        <v>400000</v>
      </c>
      <c r="L68" s="55">
        <v>1200000</v>
      </c>
      <c r="M68" s="1767"/>
      <c r="N68" s="1258"/>
      <c r="O68" s="1325"/>
      <c r="P68" s="1616"/>
    </row>
    <row r="69" spans="1:17" s="7" customFormat="1" ht="18" customHeight="1">
      <c r="A69" s="25">
        <v>1302</v>
      </c>
      <c r="B69" s="26" t="s">
        <v>124</v>
      </c>
      <c r="C69" s="33">
        <v>750000</v>
      </c>
      <c r="D69" s="33">
        <v>677536.7</v>
      </c>
      <c r="E69" s="33">
        <f t="shared" si="12"/>
        <v>90.338226666666671</v>
      </c>
      <c r="F69" s="33">
        <v>500000</v>
      </c>
      <c r="G69" s="33">
        <v>436373.95</v>
      </c>
      <c r="H69" s="33">
        <f t="shared" si="13"/>
        <v>87.274789999999996</v>
      </c>
      <c r="I69" s="33">
        <v>1000000</v>
      </c>
      <c r="J69" s="33">
        <v>926982.24</v>
      </c>
      <c r="K69" s="55">
        <v>400000</v>
      </c>
      <c r="L69" s="55">
        <v>1200000</v>
      </c>
      <c r="M69" s="1767"/>
      <c r="N69" s="1259"/>
      <c r="O69" s="1258"/>
      <c r="P69" s="1616"/>
    </row>
    <row r="70" spans="1:17" s="7" customFormat="1" ht="18" customHeight="1">
      <c r="A70" s="25">
        <v>1303</v>
      </c>
      <c r="B70" s="26" t="s">
        <v>110</v>
      </c>
      <c r="C70" s="33">
        <v>2000000</v>
      </c>
      <c r="D70" s="33">
        <v>651180.5</v>
      </c>
      <c r="E70" s="33">
        <f t="shared" si="12"/>
        <v>32.559025000000005</v>
      </c>
      <c r="F70" s="33">
        <v>2800000</v>
      </c>
      <c r="G70" s="33">
        <v>627889.22</v>
      </c>
      <c r="H70" s="33">
        <f t="shared" si="13"/>
        <v>22.424614999999999</v>
      </c>
      <c r="I70" s="33">
        <v>1000000</v>
      </c>
      <c r="J70" s="33">
        <v>1050226.1499999999</v>
      </c>
      <c r="K70" s="55">
        <v>400000</v>
      </c>
      <c r="L70" s="55">
        <v>1200000</v>
      </c>
      <c r="M70" s="1767"/>
      <c r="N70" s="1258"/>
      <c r="O70" s="1325"/>
      <c r="P70" s="1616"/>
    </row>
    <row r="71" spans="1:17" s="7" customFormat="1" ht="18" customHeight="1">
      <c r="A71" s="25">
        <v>1402</v>
      </c>
      <c r="B71" s="26" t="s">
        <v>118</v>
      </c>
      <c r="C71" s="33">
        <v>550000</v>
      </c>
      <c r="D71" s="33">
        <v>238808.49</v>
      </c>
      <c r="E71" s="33">
        <f t="shared" si="12"/>
        <v>43.419725454545457</v>
      </c>
      <c r="F71" s="33">
        <v>700000</v>
      </c>
      <c r="G71" s="33">
        <v>261642.85</v>
      </c>
      <c r="H71" s="33">
        <f t="shared" si="13"/>
        <v>37.377549999999999</v>
      </c>
      <c r="I71" s="33">
        <v>500000</v>
      </c>
      <c r="J71" s="33">
        <v>273634.48</v>
      </c>
      <c r="K71" s="55">
        <v>200000</v>
      </c>
      <c r="L71" s="55">
        <v>300000</v>
      </c>
      <c r="M71" s="1767"/>
      <c r="N71" s="1325"/>
      <c r="O71" s="1258"/>
      <c r="P71" s="1616"/>
    </row>
    <row r="72" spans="1:17" s="7" customFormat="1" ht="18" customHeight="1">
      <c r="A72" s="25">
        <v>1409</v>
      </c>
      <c r="B72" s="26" t="s">
        <v>17</v>
      </c>
      <c r="C72" s="33">
        <v>600000</v>
      </c>
      <c r="D72" s="33">
        <v>22700</v>
      </c>
      <c r="E72" s="33">
        <f t="shared" si="12"/>
        <v>3.7833333333333332</v>
      </c>
      <c r="F72" s="33">
        <v>800000</v>
      </c>
      <c r="G72" s="33">
        <v>116640</v>
      </c>
      <c r="H72" s="33">
        <f t="shared" si="13"/>
        <v>14.580000000000002</v>
      </c>
      <c r="I72" s="33"/>
      <c r="J72" s="33">
        <v>0</v>
      </c>
      <c r="K72" s="1124"/>
      <c r="L72" s="1124"/>
      <c r="M72" s="1767"/>
      <c r="N72" s="1325"/>
      <c r="O72" s="1325"/>
      <c r="P72" s="1616"/>
    </row>
    <row r="73" spans="1:17" s="7" customFormat="1" ht="28.5">
      <c r="A73" s="25" t="s">
        <v>391</v>
      </c>
      <c r="B73" s="337" t="s">
        <v>211</v>
      </c>
      <c r="C73" s="33"/>
      <c r="D73" s="33"/>
      <c r="E73" s="33"/>
      <c r="F73" s="33"/>
      <c r="G73" s="33"/>
      <c r="H73" s="33"/>
      <c r="I73" s="33">
        <v>150000</v>
      </c>
      <c r="J73" s="33">
        <v>5300</v>
      </c>
      <c r="K73" s="55">
        <v>60000</v>
      </c>
      <c r="L73" s="55">
        <v>100000</v>
      </c>
      <c r="M73" s="1767"/>
      <c r="N73" s="1258"/>
      <c r="O73" s="1258"/>
      <c r="P73" s="1616"/>
    </row>
    <row r="74" spans="1:17" s="7" customFormat="1" ht="18" customHeight="1">
      <c r="A74" s="25" t="s">
        <v>392</v>
      </c>
      <c r="B74" s="26" t="s">
        <v>212</v>
      </c>
      <c r="C74" s="33"/>
      <c r="D74" s="33"/>
      <c r="E74" s="33"/>
      <c r="F74" s="33"/>
      <c r="G74" s="33"/>
      <c r="H74" s="33"/>
      <c r="I74" s="33">
        <v>100000</v>
      </c>
      <c r="J74" s="33">
        <v>0</v>
      </c>
      <c r="K74" s="55">
        <v>40000</v>
      </c>
      <c r="L74" s="55">
        <v>50000</v>
      </c>
      <c r="M74" s="1767"/>
      <c r="N74" s="1325"/>
      <c r="O74" s="1325"/>
      <c r="P74" s="1616"/>
    </row>
    <row r="75" spans="1:17" s="7" customFormat="1" ht="18" customHeight="1">
      <c r="A75" s="25" t="s">
        <v>393</v>
      </c>
      <c r="B75" s="26" t="s">
        <v>207</v>
      </c>
      <c r="C75" s="33"/>
      <c r="D75" s="33"/>
      <c r="E75" s="33"/>
      <c r="F75" s="33"/>
      <c r="G75" s="33"/>
      <c r="H75" s="33"/>
      <c r="I75" s="33">
        <v>250000</v>
      </c>
      <c r="J75" s="33">
        <v>228110</v>
      </c>
      <c r="K75" s="55">
        <v>100000</v>
      </c>
      <c r="L75" s="55">
        <v>300000</v>
      </c>
      <c r="M75" s="1767"/>
      <c r="N75" s="1258"/>
      <c r="O75" s="1258"/>
      <c r="P75" s="1616"/>
    </row>
    <row r="76" spans="1:17" s="7" customFormat="1" ht="18" customHeight="1">
      <c r="A76" s="25">
        <v>1702</v>
      </c>
      <c r="B76" s="26" t="s">
        <v>135</v>
      </c>
      <c r="C76" s="33">
        <v>200000</v>
      </c>
      <c r="D76" s="33">
        <v>29657.54</v>
      </c>
      <c r="E76" s="33">
        <f t="shared" si="12"/>
        <v>14.828769999999999</v>
      </c>
      <c r="F76" s="33">
        <v>100000</v>
      </c>
      <c r="G76" s="33">
        <v>99783</v>
      </c>
      <c r="H76" s="33">
        <f t="shared" si="13"/>
        <v>99.783000000000001</v>
      </c>
      <c r="I76" s="33">
        <v>3000000</v>
      </c>
      <c r="J76" s="33">
        <v>37670</v>
      </c>
      <c r="K76" s="1124"/>
      <c r="L76" s="1124"/>
      <c r="M76" s="1767"/>
      <c r="N76" s="1325"/>
      <c r="O76" s="1325"/>
      <c r="P76" s="1616"/>
    </row>
    <row r="77" spans="1:17" s="7" customFormat="1" ht="21.75" customHeight="1">
      <c r="A77" s="34">
        <v>1703</v>
      </c>
      <c r="B77" s="54" t="s">
        <v>142</v>
      </c>
      <c r="C77" s="33">
        <v>50000</v>
      </c>
      <c r="D77" s="33">
        <v>37500</v>
      </c>
      <c r="E77" s="33">
        <f t="shared" si="12"/>
        <v>75</v>
      </c>
      <c r="F77" s="33">
        <v>60000</v>
      </c>
      <c r="G77" s="33">
        <v>20125</v>
      </c>
      <c r="H77" s="33">
        <f t="shared" si="13"/>
        <v>33.541666666666664</v>
      </c>
      <c r="I77" s="33">
        <v>60000</v>
      </c>
      <c r="J77" s="33">
        <v>0</v>
      </c>
      <c r="K77" s="55">
        <v>24000</v>
      </c>
      <c r="L77" s="55">
        <v>100000</v>
      </c>
      <c r="M77" s="1767"/>
      <c r="N77" s="1258"/>
      <c r="O77" s="1258"/>
      <c r="P77" s="1616"/>
    </row>
    <row r="78" spans="1:17" ht="25.5" customHeight="1" thickBot="1">
      <c r="A78" s="1782" t="s">
        <v>141</v>
      </c>
      <c r="B78" s="1783"/>
      <c r="C78" s="64">
        <f>SUM(C60:C77)</f>
        <v>18450000</v>
      </c>
      <c r="D78" s="64">
        <f>SUM(D60:D77)</f>
        <v>7652727.4800000004</v>
      </c>
      <c r="E78" s="99">
        <f t="shared" si="12"/>
        <v>41.478197723577239</v>
      </c>
      <c r="F78" s="64">
        <f>SUM(F60:F77)</f>
        <v>20580000</v>
      </c>
      <c r="G78" s="99">
        <f>SUM(G60:G77)</f>
        <v>11047691.989999998</v>
      </c>
      <c r="H78" s="99">
        <f t="shared" si="13"/>
        <v>53.681690913508248</v>
      </c>
      <c r="I78" s="99">
        <f t="shared" ref="I78:J78" si="17">SUM(I60:I77)</f>
        <v>20360000</v>
      </c>
      <c r="J78" s="64">
        <f t="shared" si="17"/>
        <v>17715137.870000001</v>
      </c>
      <c r="K78" s="64">
        <f>SUM(K60:K77)</f>
        <v>6944000</v>
      </c>
      <c r="L78" s="64">
        <f>SUM(L60:L77)</f>
        <v>19750000</v>
      </c>
      <c r="M78" s="1767"/>
      <c r="N78" s="1319"/>
      <c r="O78" s="1319"/>
      <c r="P78" s="1616"/>
    </row>
    <row r="79" spans="1:17" ht="23.25" customHeight="1" thickTop="1" thickBot="1">
      <c r="A79" s="1587" t="s">
        <v>2</v>
      </c>
      <c r="B79" s="1660"/>
      <c r="C79" s="77">
        <f>C78+C59</f>
        <v>61683080</v>
      </c>
      <c r="D79" s="77">
        <f>D78+D59</f>
        <v>47806102.359999999</v>
      </c>
      <c r="E79" s="77">
        <f t="shared" si="12"/>
        <v>77.502780924687926</v>
      </c>
      <c r="F79" s="77">
        <f>F78+F59</f>
        <v>61168000</v>
      </c>
      <c r="G79" s="77">
        <f>G78+G59</f>
        <v>48450030.879999995</v>
      </c>
      <c r="H79" s="77">
        <f t="shared" si="13"/>
        <v>79.208133141511894</v>
      </c>
      <c r="I79" s="77">
        <f t="shared" ref="I79:L79" si="18">I78+I59</f>
        <v>62860000</v>
      </c>
      <c r="J79" s="77">
        <f t="shared" si="18"/>
        <v>56199580.590000004</v>
      </c>
      <c r="K79" s="77">
        <f t="shared" ref="K79" si="19">K78+K59</f>
        <v>22044000</v>
      </c>
      <c r="L79" s="77">
        <f t="shared" si="18"/>
        <v>63551000</v>
      </c>
      <c r="M79" s="1767"/>
      <c r="N79" s="956"/>
      <c r="O79" s="956"/>
      <c r="P79" s="1616"/>
    </row>
    <row r="80" spans="1:17" s="166" customFormat="1" ht="18.75" thickTop="1">
      <c r="A80" s="16"/>
      <c r="B80" s="16"/>
      <c r="C80" s="177"/>
      <c r="D80" s="128"/>
      <c r="E80" s="128"/>
      <c r="J80" s="141"/>
      <c r="K80" s="194"/>
      <c r="L80" s="194"/>
      <c r="M80" s="298"/>
      <c r="N80" s="330"/>
      <c r="O80" s="1292"/>
      <c r="P80" s="1423"/>
      <c r="Q80" s="9"/>
    </row>
    <row r="81" spans="1:17" s="166" customFormat="1" ht="15.75" customHeight="1">
      <c r="A81" s="13"/>
      <c r="B81" s="16" t="s">
        <v>190</v>
      </c>
      <c r="C81" s="136" t="s">
        <v>193</v>
      </c>
      <c r="D81" s="136"/>
      <c r="E81" s="136"/>
      <c r="F81" s="16"/>
      <c r="G81" s="16"/>
      <c r="H81" s="16"/>
      <c r="I81" s="16"/>
      <c r="J81" s="20"/>
      <c r="K81" s="41"/>
      <c r="L81" s="41"/>
      <c r="M81" s="20"/>
      <c r="N81" s="120"/>
      <c r="O81" s="120"/>
      <c r="P81" s="1423"/>
      <c r="Q81" s="9"/>
    </row>
    <row r="82" spans="1:17" s="166" customFormat="1" ht="15.75" customHeight="1">
      <c r="A82" s="3"/>
      <c r="B82" s="165" t="s">
        <v>191</v>
      </c>
      <c r="C82" s="181"/>
      <c r="D82" s="181" t="s">
        <v>192</v>
      </c>
      <c r="E82" s="181"/>
      <c r="F82" s="134"/>
      <c r="G82" s="134"/>
      <c r="H82" s="134"/>
      <c r="I82" s="134"/>
      <c r="J82" s="148"/>
      <c r="K82" s="90"/>
      <c r="L82" s="90"/>
      <c r="M82" s="298"/>
      <c r="N82" s="330"/>
      <c r="O82" s="1292"/>
      <c r="P82" s="1423"/>
      <c r="Q82" s="9"/>
    </row>
    <row r="83" spans="1:17" s="166" customFormat="1" ht="15.75">
      <c r="A83" s="165"/>
      <c r="B83" s="165"/>
      <c r="C83" s="147"/>
      <c r="D83" s="147"/>
      <c r="E83" s="147"/>
      <c r="F83" s="147"/>
      <c r="G83" s="147"/>
      <c r="H83" s="147"/>
      <c r="I83" s="147"/>
      <c r="J83" s="20"/>
      <c r="K83" s="119"/>
      <c r="L83" s="119"/>
      <c r="M83" s="20"/>
      <c r="N83" s="167"/>
      <c r="O83" s="120"/>
      <c r="P83" s="1423"/>
      <c r="Q83" s="9"/>
    </row>
    <row r="84" spans="1:17" s="166" customFormat="1">
      <c r="A84" s="165"/>
      <c r="B84" s="165" t="s">
        <v>160</v>
      </c>
      <c r="C84" s="147" t="s">
        <v>161</v>
      </c>
      <c r="D84" s="147"/>
      <c r="E84" s="147"/>
      <c r="F84" s="147"/>
      <c r="G84" s="147"/>
      <c r="H84" s="147"/>
      <c r="I84" s="168" t="s">
        <v>188</v>
      </c>
      <c r="J84" s="192"/>
      <c r="K84" s="194"/>
      <c r="L84" s="194"/>
      <c r="M84" s="298"/>
      <c r="N84" s="167"/>
      <c r="O84" s="1317"/>
      <c r="P84" s="1423"/>
      <c r="Q84" s="9"/>
    </row>
    <row r="85" spans="1:17" s="7" customFormat="1" ht="15.75">
      <c r="A85" s="9"/>
      <c r="B85" s="165"/>
      <c r="C85" s="147"/>
      <c r="D85" s="103"/>
      <c r="E85" s="103"/>
      <c r="J85" s="20"/>
      <c r="K85" s="119"/>
      <c r="L85" s="119"/>
      <c r="M85" s="20"/>
      <c r="N85" s="152"/>
      <c r="O85" s="120"/>
      <c r="P85" s="1423"/>
      <c r="Q85" s="50"/>
    </row>
    <row r="86" spans="1:17">
      <c r="A86" s="7"/>
      <c r="O86" s="63"/>
      <c r="P86" s="1423"/>
      <c r="Q86" s="76"/>
    </row>
    <row r="87" spans="1:17" s="7" customFormat="1" ht="14.25">
      <c r="I87" s="142"/>
      <c r="N87" s="1793" t="s">
        <v>158</v>
      </c>
      <c r="O87" s="1698"/>
      <c r="P87" s="1423"/>
      <c r="Q87" s="50"/>
    </row>
    <row r="88" spans="1:17" s="7" customFormat="1" ht="16.5" customHeight="1">
      <c r="A88" s="1617" t="s">
        <v>446</v>
      </c>
      <c r="B88" s="1617"/>
      <c r="C88" s="1617"/>
      <c r="D88" s="1617"/>
      <c r="E88" s="1617"/>
      <c r="F88" s="1617"/>
      <c r="G88" s="1617"/>
      <c r="H88" s="1617"/>
      <c r="I88" s="1617"/>
      <c r="J88" s="1617"/>
      <c r="K88" s="1171"/>
      <c r="L88" s="394"/>
      <c r="M88" s="113"/>
      <c r="N88" s="145"/>
      <c r="O88" s="59"/>
      <c r="P88" s="50"/>
      <c r="Q88" s="50"/>
    </row>
    <row r="89" spans="1:17" s="7" customFormat="1" ht="11.25" customHeight="1">
      <c r="A89" s="107"/>
      <c r="B89" s="107"/>
      <c r="C89" s="102"/>
      <c r="D89" s="103"/>
      <c r="E89" s="103"/>
      <c r="J89" s="102"/>
      <c r="K89" s="102"/>
      <c r="L89" s="102"/>
      <c r="M89" s="298"/>
      <c r="N89" s="152"/>
      <c r="O89" s="152"/>
    </row>
    <row r="90" spans="1:17" s="7" customFormat="1" ht="18">
      <c r="A90" s="48" t="s">
        <v>56</v>
      </c>
      <c r="B90" s="57"/>
      <c r="C90" s="20"/>
      <c r="D90" s="20"/>
      <c r="E90" s="20"/>
      <c r="J90" s="20"/>
      <c r="K90" s="20"/>
      <c r="L90" s="20"/>
      <c r="M90" s="20"/>
      <c r="N90" s="152"/>
      <c r="O90" s="152"/>
    </row>
    <row r="91" spans="1:17" s="7" customFormat="1" ht="18">
      <c r="A91" s="48" t="s">
        <v>57</v>
      </c>
      <c r="B91" s="57"/>
      <c r="C91" s="102"/>
      <c r="D91" s="103"/>
      <c r="E91" s="103"/>
      <c r="J91" s="102"/>
      <c r="K91" s="102"/>
      <c r="L91" s="102"/>
      <c r="M91" s="298"/>
      <c r="N91" s="152"/>
      <c r="O91" s="152"/>
    </row>
    <row r="92" spans="1:17" s="7" customFormat="1" ht="17.25" customHeight="1">
      <c r="A92" s="48" t="s">
        <v>74</v>
      </c>
      <c r="B92" s="57"/>
      <c r="C92" s="20"/>
      <c r="D92" s="20"/>
      <c r="E92" s="20"/>
      <c r="J92" s="20"/>
      <c r="K92" s="20"/>
      <c r="L92" s="20"/>
      <c r="M92" s="20"/>
      <c r="N92" s="152"/>
      <c r="O92" s="152"/>
    </row>
    <row r="93" spans="1:17" ht="13.5" customHeight="1">
      <c r="A93" s="1637" t="s">
        <v>18</v>
      </c>
      <c r="B93" s="1638" t="s">
        <v>7</v>
      </c>
      <c r="C93" s="1618">
        <v>2022</v>
      </c>
      <c r="D93" s="1618"/>
      <c r="E93" s="1618"/>
      <c r="F93" s="1462">
        <v>2023</v>
      </c>
      <c r="G93" s="1605"/>
      <c r="H93" s="1463"/>
      <c r="I93" s="1452">
        <v>2024</v>
      </c>
      <c r="J93" s="1452"/>
      <c r="K93" s="1478" t="s">
        <v>433</v>
      </c>
      <c r="L93" s="1478" t="s">
        <v>448</v>
      </c>
      <c r="M93" s="1723" t="s">
        <v>208</v>
      </c>
      <c r="N93" s="1446" t="s">
        <v>451</v>
      </c>
      <c r="O93" s="1446" t="s">
        <v>450</v>
      </c>
      <c r="P93" s="1447" t="s">
        <v>434</v>
      </c>
    </row>
    <row r="94" spans="1:17" ht="38.25" customHeight="1">
      <c r="A94" s="1702"/>
      <c r="B94" s="1638"/>
      <c r="C94" s="399" t="s">
        <v>180</v>
      </c>
      <c r="D94" s="406" t="s">
        <v>1</v>
      </c>
      <c r="E94" s="460" t="s">
        <v>139</v>
      </c>
      <c r="F94" s="408" t="s">
        <v>0</v>
      </c>
      <c r="G94" s="473" t="s">
        <v>1</v>
      </c>
      <c r="H94" s="460" t="s">
        <v>139</v>
      </c>
      <c r="I94" s="679" t="s">
        <v>0</v>
      </c>
      <c r="J94" s="1170" t="s">
        <v>1</v>
      </c>
      <c r="K94" s="1459"/>
      <c r="L94" s="1459"/>
      <c r="M94" s="1723"/>
      <c r="N94" s="1446"/>
      <c r="O94" s="1446"/>
      <c r="P94" s="1447"/>
    </row>
    <row r="95" spans="1:17" s="7" customFormat="1" ht="18" customHeight="1">
      <c r="A95" s="24">
        <v>1001</v>
      </c>
      <c r="B95" s="28" t="s">
        <v>8</v>
      </c>
      <c r="C95" s="620">
        <v>40984320</v>
      </c>
      <c r="D95" s="620">
        <v>30209700.09</v>
      </c>
      <c r="E95" s="619">
        <f>D95/C95*100</f>
        <v>73.710385069216713</v>
      </c>
      <c r="F95" s="649">
        <v>24976000</v>
      </c>
      <c r="G95" s="649">
        <v>24976000</v>
      </c>
      <c r="H95" s="619">
        <f>G95/F95*100</f>
        <v>100</v>
      </c>
      <c r="I95" s="649">
        <v>30000000</v>
      </c>
      <c r="J95" s="593">
        <v>30724635.100000001</v>
      </c>
      <c r="K95" s="596">
        <v>12000000</v>
      </c>
      <c r="L95" s="596">
        <v>40311000</v>
      </c>
      <c r="M95" s="1767" t="s">
        <v>199</v>
      </c>
      <c r="N95" s="442"/>
      <c r="O95" s="1325"/>
      <c r="P95" s="1594" t="s">
        <v>199</v>
      </c>
      <c r="Q95" s="50"/>
    </row>
    <row r="96" spans="1:17" s="7" customFormat="1" ht="18" customHeight="1">
      <c r="A96" s="25">
        <v>1002</v>
      </c>
      <c r="B96" s="21" t="s">
        <v>9</v>
      </c>
      <c r="C96" s="567">
        <v>2000000</v>
      </c>
      <c r="D96" s="567">
        <v>1997913.5</v>
      </c>
      <c r="E96" s="567">
        <f t="shared" ref="E96:E119" si="20">D96/C96*100</f>
        <v>99.895674999999997</v>
      </c>
      <c r="F96" s="338">
        <v>2400000</v>
      </c>
      <c r="G96" s="338">
        <v>2717198.13</v>
      </c>
      <c r="H96" s="567">
        <f t="shared" ref="H96:H119" si="21">G96/F96*100</f>
        <v>113.21658875</v>
      </c>
      <c r="I96" s="338">
        <v>3000000</v>
      </c>
      <c r="J96" s="567">
        <v>2364750.5</v>
      </c>
      <c r="K96" s="567">
        <v>800000</v>
      </c>
      <c r="L96" s="567">
        <v>2800000</v>
      </c>
      <c r="M96" s="1767"/>
      <c r="N96" s="442"/>
      <c r="O96" s="1258"/>
      <c r="P96" s="1653"/>
      <c r="Q96" s="50"/>
    </row>
    <row r="97" spans="1:17" s="7" customFormat="1" ht="18" customHeight="1">
      <c r="A97" s="34">
        <v>1003</v>
      </c>
      <c r="B97" s="36" t="s">
        <v>10</v>
      </c>
      <c r="C97" s="622">
        <v>13455409</v>
      </c>
      <c r="D97" s="622">
        <v>14932888.4</v>
      </c>
      <c r="E97" s="622">
        <f t="shared" si="20"/>
        <v>110.98056105169304</v>
      </c>
      <c r="F97" s="650">
        <v>12327000</v>
      </c>
      <c r="G97" s="650">
        <v>12326102.82</v>
      </c>
      <c r="H97" s="622">
        <f t="shared" si="21"/>
        <v>99.992721830128986</v>
      </c>
      <c r="I97" s="650">
        <v>14000000</v>
      </c>
      <c r="J97" s="594">
        <v>21191087.280000001</v>
      </c>
      <c r="K97" s="597">
        <v>9800000</v>
      </c>
      <c r="L97" s="597">
        <v>22183000</v>
      </c>
      <c r="M97" s="1767"/>
      <c r="N97" s="442"/>
      <c r="O97" s="1325"/>
      <c r="P97" s="1653"/>
      <c r="Q97" s="50"/>
    </row>
    <row r="98" spans="1:17" ht="18.75" thickBot="1">
      <c r="A98" s="1782" t="s">
        <v>140</v>
      </c>
      <c r="B98" s="1783"/>
      <c r="C98" s="64">
        <f t="shared" ref="C98" si="22">SUM(C95:C97)</f>
        <v>56439729</v>
      </c>
      <c r="D98" s="64">
        <f t="shared" ref="D98:L98" si="23">SUM(D95:D97)</f>
        <v>47140501.990000002</v>
      </c>
      <c r="E98" s="99">
        <f t="shared" si="20"/>
        <v>83.52361505846352</v>
      </c>
      <c r="F98" s="64">
        <f t="shared" si="23"/>
        <v>39703000</v>
      </c>
      <c r="G98" s="64">
        <f>SUM(G95:G97)</f>
        <v>40019300.950000003</v>
      </c>
      <c r="H98" s="99">
        <f t="shared" si="21"/>
        <v>100.79666763216886</v>
      </c>
      <c r="I98" s="64">
        <f t="shared" si="23"/>
        <v>47000000</v>
      </c>
      <c r="J98" s="64">
        <f t="shared" si="23"/>
        <v>54280472.880000003</v>
      </c>
      <c r="K98" s="64">
        <f t="shared" ref="K98" si="24">SUM(K95:K97)</f>
        <v>22600000</v>
      </c>
      <c r="L98" s="64">
        <f t="shared" si="23"/>
        <v>65294000</v>
      </c>
      <c r="M98" s="1767"/>
      <c r="N98" s="234"/>
      <c r="O98" s="956"/>
      <c r="P98" s="1653"/>
      <c r="Q98" s="76"/>
    </row>
    <row r="99" spans="1:17" s="7" customFormat="1" ht="18" customHeight="1" thickTop="1">
      <c r="A99" s="35">
        <v>1101</v>
      </c>
      <c r="B99" s="37" t="s">
        <v>113</v>
      </c>
      <c r="C99" s="33">
        <v>400000</v>
      </c>
      <c r="D99" s="33">
        <v>150747.75</v>
      </c>
      <c r="E99" s="33">
        <f t="shared" si="20"/>
        <v>37.686937499999999</v>
      </c>
      <c r="F99" s="33">
        <v>500000</v>
      </c>
      <c r="G99" s="33">
        <v>178276</v>
      </c>
      <c r="H99" s="33">
        <f t="shared" si="21"/>
        <v>35.655200000000001</v>
      </c>
      <c r="I99" s="33">
        <v>400000</v>
      </c>
      <c r="J99" s="33">
        <v>143377.56</v>
      </c>
      <c r="K99" s="471">
        <v>160000</v>
      </c>
      <c r="L99" s="471">
        <v>200000</v>
      </c>
      <c r="M99" s="1767"/>
      <c r="N99" s="442"/>
      <c r="O99" s="1325"/>
      <c r="P99" s="1653"/>
      <c r="Q99" s="50"/>
    </row>
    <row r="100" spans="1:17" s="7" customFormat="1" ht="22.15" customHeight="1">
      <c r="A100" s="25">
        <v>1201</v>
      </c>
      <c r="B100" s="53" t="s">
        <v>12</v>
      </c>
      <c r="C100" s="26">
        <v>100000</v>
      </c>
      <c r="D100" s="26">
        <v>1492.5</v>
      </c>
      <c r="E100" s="26">
        <f t="shared" si="20"/>
        <v>1.4925000000000002</v>
      </c>
      <c r="F100" s="26">
        <v>100000</v>
      </c>
      <c r="G100" s="26">
        <v>50000</v>
      </c>
      <c r="H100" s="26">
        <f t="shared" si="21"/>
        <v>50</v>
      </c>
      <c r="I100" s="26">
        <v>500000</v>
      </c>
      <c r="J100" s="26">
        <v>162467</v>
      </c>
      <c r="K100" s="471">
        <v>200000</v>
      </c>
      <c r="L100" s="471">
        <v>300000</v>
      </c>
      <c r="M100" s="1767"/>
      <c r="N100" s="442"/>
      <c r="O100" s="1258"/>
      <c r="P100" s="1653"/>
    </row>
    <row r="101" spans="1:17" s="7" customFormat="1" ht="18" customHeight="1">
      <c r="A101" s="25">
        <v>1202</v>
      </c>
      <c r="B101" s="53" t="s">
        <v>136</v>
      </c>
      <c r="C101" s="26">
        <v>3500000</v>
      </c>
      <c r="D101" s="26">
        <v>3495804.7</v>
      </c>
      <c r="E101" s="26">
        <f t="shared" si="20"/>
        <v>99.880134285714291</v>
      </c>
      <c r="F101" s="26">
        <v>14000000</v>
      </c>
      <c r="G101" s="26">
        <v>3462624</v>
      </c>
      <c r="H101" s="26">
        <f t="shared" si="21"/>
        <v>24.733028571428573</v>
      </c>
      <c r="I101" s="26"/>
      <c r="J101" s="26">
        <v>0</v>
      </c>
      <c r="K101" s="1125"/>
      <c r="L101" s="1125"/>
      <c r="M101" s="1767"/>
      <c r="N101" s="442"/>
      <c r="O101" s="1325"/>
      <c r="P101" s="1653"/>
    </row>
    <row r="102" spans="1:17" s="7" customFormat="1" ht="18" customHeight="1">
      <c r="A102" s="25" t="s">
        <v>394</v>
      </c>
      <c r="B102" s="26" t="s">
        <v>200</v>
      </c>
      <c r="C102" s="26"/>
      <c r="D102" s="26"/>
      <c r="E102" s="26"/>
      <c r="F102" s="26"/>
      <c r="G102" s="26"/>
      <c r="H102" s="26"/>
      <c r="I102" s="26">
        <v>3500000</v>
      </c>
      <c r="J102" s="26">
        <v>3056427.42</v>
      </c>
      <c r="K102" s="26">
        <v>1400000</v>
      </c>
      <c r="L102" s="26">
        <v>3200000</v>
      </c>
      <c r="M102" s="1767"/>
      <c r="N102" s="442"/>
      <c r="O102" s="1258"/>
      <c r="P102" s="1653"/>
    </row>
    <row r="103" spans="1:17" s="7" customFormat="1" ht="18" customHeight="1">
      <c r="A103" s="25" t="s">
        <v>395</v>
      </c>
      <c r="B103" s="26" t="s">
        <v>202</v>
      </c>
      <c r="C103" s="26"/>
      <c r="D103" s="26"/>
      <c r="E103" s="26"/>
      <c r="F103" s="26"/>
      <c r="G103" s="26"/>
      <c r="H103" s="26"/>
      <c r="I103" s="26">
        <v>800000</v>
      </c>
      <c r="J103" s="26">
        <v>599638.18000000005</v>
      </c>
      <c r="K103" s="26">
        <v>320000</v>
      </c>
      <c r="L103" s="26">
        <v>500000</v>
      </c>
      <c r="M103" s="1767"/>
      <c r="N103" s="442"/>
      <c r="O103" s="1325"/>
      <c r="P103" s="1653"/>
    </row>
    <row r="104" spans="1:17" s="7" customFormat="1" ht="18" customHeight="1">
      <c r="A104" s="25" t="s">
        <v>396</v>
      </c>
      <c r="B104" s="26" t="s">
        <v>201</v>
      </c>
      <c r="C104" s="26"/>
      <c r="D104" s="26"/>
      <c r="E104" s="26"/>
      <c r="F104" s="26"/>
      <c r="G104" s="26"/>
      <c r="H104" s="26"/>
      <c r="I104" s="26">
        <v>1700000</v>
      </c>
      <c r="J104" s="26">
        <v>300812</v>
      </c>
      <c r="K104" s="26">
        <v>680000</v>
      </c>
      <c r="L104" s="26">
        <v>680000</v>
      </c>
      <c r="M104" s="1767"/>
      <c r="N104" s="442"/>
      <c r="O104" s="1258"/>
      <c r="P104" s="1653"/>
    </row>
    <row r="105" spans="1:17" s="7" customFormat="1" ht="18" customHeight="1">
      <c r="A105" s="25">
        <v>1205</v>
      </c>
      <c r="B105" s="26" t="s">
        <v>17</v>
      </c>
      <c r="C105" s="26">
        <v>100000</v>
      </c>
      <c r="D105" s="26">
        <v>25136</v>
      </c>
      <c r="E105" s="26">
        <f t="shared" si="20"/>
        <v>25.135999999999996</v>
      </c>
      <c r="F105" s="26">
        <v>100000</v>
      </c>
      <c r="G105" s="26">
        <v>60000</v>
      </c>
      <c r="H105" s="26">
        <f t="shared" si="21"/>
        <v>60</v>
      </c>
      <c r="I105" s="26">
        <v>100000</v>
      </c>
      <c r="J105" s="26">
        <v>69483.16</v>
      </c>
      <c r="K105" s="26">
        <v>40000</v>
      </c>
      <c r="L105" s="26">
        <v>120000</v>
      </c>
      <c r="M105" s="1767"/>
      <c r="N105" s="442"/>
      <c r="O105" s="1325"/>
      <c r="P105" s="1653"/>
    </row>
    <row r="106" spans="1:17" s="7" customFormat="1" ht="18" customHeight="1">
      <c r="A106" s="25">
        <v>1301</v>
      </c>
      <c r="B106" s="26" t="s">
        <v>14</v>
      </c>
      <c r="C106" s="26">
        <v>1700000</v>
      </c>
      <c r="D106" s="26">
        <v>1697589.85</v>
      </c>
      <c r="E106" s="26">
        <f t="shared" si="20"/>
        <v>99.858226470588235</v>
      </c>
      <c r="F106" s="26">
        <v>1500000</v>
      </c>
      <c r="G106" s="26">
        <v>221565</v>
      </c>
      <c r="H106" s="26">
        <f t="shared" si="21"/>
        <v>14.771000000000001</v>
      </c>
      <c r="I106" s="26">
        <v>1000000</v>
      </c>
      <c r="J106" s="26">
        <v>1030526.49</v>
      </c>
      <c r="K106" s="26">
        <v>500000</v>
      </c>
      <c r="L106" s="26">
        <v>1500000</v>
      </c>
      <c r="M106" s="1767"/>
      <c r="N106" s="442"/>
      <c r="O106" s="1258"/>
      <c r="P106" s="1653"/>
    </row>
    <row r="107" spans="1:17" s="7" customFormat="1" ht="18" customHeight="1">
      <c r="A107" s="25">
        <v>1302</v>
      </c>
      <c r="B107" s="26" t="s">
        <v>124</v>
      </c>
      <c r="C107" s="26">
        <v>400000</v>
      </c>
      <c r="D107" s="26">
        <v>396628.5</v>
      </c>
      <c r="E107" s="26">
        <f t="shared" si="20"/>
        <v>99.157125000000008</v>
      </c>
      <c r="F107" s="26">
        <v>500000</v>
      </c>
      <c r="G107" s="26">
        <v>482063.16</v>
      </c>
      <c r="H107" s="26">
        <f t="shared" si="21"/>
        <v>96.412632000000002</v>
      </c>
      <c r="I107" s="26">
        <v>500000</v>
      </c>
      <c r="J107" s="26">
        <v>45200</v>
      </c>
      <c r="K107" s="26">
        <v>200000</v>
      </c>
      <c r="L107" s="26">
        <v>500000</v>
      </c>
      <c r="M107" s="1767"/>
      <c r="N107" s="442"/>
      <c r="O107" s="1325"/>
      <c r="P107" s="1653"/>
    </row>
    <row r="108" spans="1:17" s="7" customFormat="1" ht="18" customHeight="1">
      <c r="A108" s="25">
        <v>1401</v>
      </c>
      <c r="B108" s="21" t="s">
        <v>128</v>
      </c>
      <c r="C108" s="197">
        <v>2500000</v>
      </c>
      <c r="D108" s="26">
        <v>291187.24</v>
      </c>
      <c r="E108" s="584"/>
      <c r="F108" s="26">
        <v>2500000</v>
      </c>
      <c r="G108" s="26"/>
      <c r="H108" s="584">
        <f t="shared" si="21"/>
        <v>0</v>
      </c>
      <c r="I108" s="26"/>
      <c r="J108" s="26">
        <v>0</v>
      </c>
      <c r="K108" s="26">
        <v>200000</v>
      </c>
      <c r="L108" s="26">
        <v>600000</v>
      </c>
      <c r="M108" s="1767"/>
      <c r="N108" s="442"/>
      <c r="O108" s="1258"/>
      <c r="P108" s="1653"/>
    </row>
    <row r="109" spans="1:17" s="7" customFormat="1" ht="18" customHeight="1">
      <c r="A109" s="25">
        <v>1402</v>
      </c>
      <c r="B109" s="26" t="s">
        <v>118</v>
      </c>
      <c r="C109" s="26">
        <v>800000</v>
      </c>
      <c r="D109" s="26">
        <v>541771.75</v>
      </c>
      <c r="E109" s="26">
        <f t="shared" si="20"/>
        <v>67.72146875</v>
      </c>
      <c r="F109" s="26">
        <v>800000</v>
      </c>
      <c r="G109" s="26">
        <v>613597.93999999994</v>
      </c>
      <c r="H109" s="26">
        <f t="shared" si="21"/>
        <v>76.699742499999985</v>
      </c>
      <c r="I109" s="26">
        <v>700000</v>
      </c>
      <c r="J109" s="26">
        <v>563151.18999999994</v>
      </c>
      <c r="K109" s="26">
        <v>200000</v>
      </c>
      <c r="L109" s="26">
        <v>700000</v>
      </c>
      <c r="M109" s="1767"/>
      <c r="N109" s="442"/>
      <c r="O109" s="1325"/>
      <c r="P109" s="1653"/>
    </row>
    <row r="110" spans="1:17" s="7" customFormat="1" ht="18" customHeight="1">
      <c r="A110" s="25">
        <v>1408</v>
      </c>
      <c r="B110" s="27" t="s">
        <v>143</v>
      </c>
      <c r="C110" s="26">
        <v>5000000</v>
      </c>
      <c r="D110" s="26">
        <v>407855</v>
      </c>
      <c r="E110" s="26">
        <f t="shared" si="20"/>
        <v>8.1570999999999998</v>
      </c>
      <c r="F110" s="26">
        <v>6000000</v>
      </c>
      <c r="G110" s="26">
        <v>267193</v>
      </c>
      <c r="H110" s="26">
        <f t="shared" si="21"/>
        <v>4.4532166666666662</v>
      </c>
      <c r="I110" s="26"/>
      <c r="J110" s="26">
        <v>0</v>
      </c>
      <c r="K110" s="26">
        <v>160000</v>
      </c>
      <c r="L110" s="26">
        <v>160000</v>
      </c>
      <c r="M110" s="1767"/>
      <c r="N110" s="442"/>
      <c r="O110" s="1258"/>
      <c r="P110" s="1653"/>
    </row>
    <row r="111" spans="1:17" s="7" customFormat="1" ht="18" customHeight="1">
      <c r="A111" s="25">
        <v>1409</v>
      </c>
      <c r="B111" s="26" t="s">
        <v>17</v>
      </c>
      <c r="C111" s="26">
        <v>200000</v>
      </c>
      <c r="D111" s="26">
        <v>129400</v>
      </c>
      <c r="E111" s="26">
        <f t="shared" si="20"/>
        <v>64.7</v>
      </c>
      <c r="F111" s="26">
        <v>500000</v>
      </c>
      <c r="G111" s="26">
        <v>21450</v>
      </c>
      <c r="H111" s="26">
        <f t="shared" si="21"/>
        <v>4.29</v>
      </c>
      <c r="I111" s="26"/>
      <c r="J111" s="26">
        <v>0</v>
      </c>
      <c r="K111" s="1124"/>
      <c r="L111" s="1124"/>
      <c r="M111" s="1767"/>
      <c r="N111" s="442"/>
      <c r="O111" s="1325"/>
      <c r="P111" s="1653"/>
    </row>
    <row r="112" spans="1:17" s="7" customFormat="1" ht="28.5">
      <c r="A112" s="25" t="s">
        <v>391</v>
      </c>
      <c r="B112" s="337" t="s">
        <v>211</v>
      </c>
      <c r="C112" s="39"/>
      <c r="D112" s="39"/>
      <c r="E112" s="39"/>
      <c r="F112" s="39"/>
      <c r="G112" s="39"/>
      <c r="H112" s="39"/>
      <c r="I112" s="39">
        <v>50000</v>
      </c>
      <c r="J112" s="39">
        <v>0</v>
      </c>
      <c r="K112" s="39">
        <v>19400</v>
      </c>
      <c r="L112" s="39">
        <v>60000</v>
      </c>
      <c r="M112" s="1767"/>
      <c r="N112" s="442"/>
      <c r="O112" s="1258"/>
      <c r="P112" s="1653"/>
    </row>
    <row r="113" spans="1:16" s="7" customFormat="1" ht="18" customHeight="1">
      <c r="A113" s="25" t="s">
        <v>392</v>
      </c>
      <c r="B113" s="26" t="s">
        <v>212</v>
      </c>
      <c r="C113" s="39"/>
      <c r="D113" s="39"/>
      <c r="E113" s="39"/>
      <c r="F113" s="39"/>
      <c r="G113" s="39"/>
      <c r="H113" s="39"/>
      <c r="I113" s="39">
        <v>100000</v>
      </c>
      <c r="J113" s="39">
        <v>0</v>
      </c>
      <c r="K113" s="39">
        <v>40000</v>
      </c>
      <c r="L113" s="39">
        <v>300000</v>
      </c>
      <c r="M113" s="1767"/>
      <c r="N113" s="442"/>
      <c r="O113" s="1325"/>
      <c r="P113" s="1653"/>
    </row>
    <row r="114" spans="1:16" s="7" customFormat="1" ht="18" customHeight="1">
      <c r="A114" s="25" t="s">
        <v>393</v>
      </c>
      <c r="B114" s="26" t="s">
        <v>207</v>
      </c>
      <c r="C114" s="39"/>
      <c r="D114" s="39"/>
      <c r="E114" s="39"/>
      <c r="F114" s="39"/>
      <c r="G114" s="39"/>
      <c r="H114" s="39"/>
      <c r="I114" s="39">
        <v>50000</v>
      </c>
      <c r="J114" s="39">
        <v>0</v>
      </c>
      <c r="K114" s="39">
        <v>20000</v>
      </c>
      <c r="L114" s="39">
        <v>200000</v>
      </c>
      <c r="M114" s="1767"/>
      <c r="N114" s="442"/>
      <c r="O114" s="1258"/>
      <c r="P114" s="1653"/>
    </row>
    <row r="115" spans="1:16" s="7" customFormat="1" ht="18" customHeight="1">
      <c r="A115" s="25">
        <v>1701</v>
      </c>
      <c r="B115" s="579" t="s">
        <v>133</v>
      </c>
      <c r="C115" s="39">
        <v>50000</v>
      </c>
      <c r="D115" s="39">
        <v>15524</v>
      </c>
      <c r="E115" s="39">
        <f t="shared" si="20"/>
        <v>31.047999999999998</v>
      </c>
      <c r="F115" s="39">
        <v>1000</v>
      </c>
      <c r="G115" s="39">
        <v>1000</v>
      </c>
      <c r="H115" s="39">
        <f t="shared" si="21"/>
        <v>100</v>
      </c>
      <c r="I115" s="39">
        <v>1000</v>
      </c>
      <c r="J115" s="39">
        <v>0</v>
      </c>
      <c r="K115" s="39">
        <v>1000</v>
      </c>
      <c r="L115" s="39">
        <v>1000</v>
      </c>
      <c r="M115" s="1767"/>
      <c r="N115" s="442"/>
      <c r="O115" s="1325"/>
      <c r="P115" s="1653"/>
    </row>
    <row r="116" spans="1:16" s="7" customFormat="1" ht="18" customHeight="1">
      <c r="A116" s="25">
        <v>1702</v>
      </c>
      <c r="B116" s="26" t="s">
        <v>135</v>
      </c>
      <c r="C116" s="39">
        <v>100000</v>
      </c>
      <c r="D116" s="39">
        <v>50000</v>
      </c>
      <c r="E116" s="39">
        <f t="shared" si="20"/>
        <v>50</v>
      </c>
      <c r="F116" s="39">
        <v>500000</v>
      </c>
      <c r="G116" s="39">
        <v>99388.5</v>
      </c>
      <c r="H116" s="39">
        <f t="shared" si="21"/>
        <v>19.877700000000001</v>
      </c>
      <c r="I116" s="39">
        <v>2000000</v>
      </c>
      <c r="J116" s="39">
        <v>52156</v>
      </c>
      <c r="K116" s="1124"/>
      <c r="L116" s="1124"/>
      <c r="M116" s="1767"/>
      <c r="N116" s="442"/>
      <c r="O116" s="1258"/>
      <c r="P116" s="1653"/>
    </row>
    <row r="117" spans="1:16" s="7" customFormat="1" ht="28.5">
      <c r="A117" s="34">
        <v>1703</v>
      </c>
      <c r="B117" s="54" t="s">
        <v>142</v>
      </c>
      <c r="C117" s="39">
        <v>10000</v>
      </c>
      <c r="D117" s="39">
        <v>4107.5</v>
      </c>
      <c r="E117" s="39">
        <f t="shared" si="20"/>
        <v>41.075000000000003</v>
      </c>
      <c r="F117" s="39">
        <v>12000</v>
      </c>
      <c r="G117" s="39">
        <v>8642.5</v>
      </c>
      <c r="H117" s="39">
        <f t="shared" si="21"/>
        <v>72.020833333333329</v>
      </c>
      <c r="I117" s="39">
        <v>12000</v>
      </c>
      <c r="J117" s="39">
        <v>0</v>
      </c>
      <c r="K117" s="55">
        <v>4800</v>
      </c>
      <c r="L117" s="55">
        <v>10000</v>
      </c>
      <c r="M117" s="1767"/>
      <c r="N117" s="442"/>
      <c r="O117" s="1325"/>
      <c r="P117" s="1653"/>
    </row>
    <row r="118" spans="1:16" ht="18.75" thickBot="1">
      <c r="A118" s="1782" t="s">
        <v>141</v>
      </c>
      <c r="B118" s="1783"/>
      <c r="C118" s="64">
        <f>SUM(C99:C117)</f>
        <v>14860000</v>
      </c>
      <c r="D118" s="64">
        <f>SUM(D99:D117)</f>
        <v>7207244.790000001</v>
      </c>
      <c r="E118" s="99">
        <f t="shared" si="20"/>
        <v>48.500974360699871</v>
      </c>
      <c r="F118" s="64">
        <f>SUM(F99:F117)</f>
        <v>27013000</v>
      </c>
      <c r="G118" s="99">
        <f>SUM(G99:G117)</f>
        <v>5465800.0999999996</v>
      </c>
      <c r="H118" s="99">
        <f t="shared" si="21"/>
        <v>20.233961796172213</v>
      </c>
      <c r="I118" s="99">
        <f>SUM(I99:I117)</f>
        <v>11413000</v>
      </c>
      <c r="J118" s="64">
        <f>SUM(J99:J117)</f>
        <v>6023239</v>
      </c>
      <c r="K118" s="64">
        <f>SUM(K99:K117)</f>
        <v>4145200</v>
      </c>
      <c r="L118" s="64">
        <f>SUM(L99:L117)</f>
        <v>9031000</v>
      </c>
      <c r="M118" s="1767"/>
      <c r="N118" s="234"/>
      <c r="O118" s="956"/>
      <c r="P118" s="1653"/>
    </row>
    <row r="119" spans="1:16" ht="19.5" thickTop="1" thickBot="1">
      <c r="A119" s="1636" t="s">
        <v>2</v>
      </c>
      <c r="B119" s="1636"/>
      <c r="C119" s="65">
        <f>C118+C98</f>
        <v>71299729</v>
      </c>
      <c r="D119" s="65">
        <f>D118+D98</f>
        <v>54347746.780000001</v>
      </c>
      <c r="E119" s="65">
        <f t="shared" si="20"/>
        <v>76.224338496433845</v>
      </c>
      <c r="F119" s="65">
        <f>F118+F98</f>
        <v>66716000</v>
      </c>
      <c r="G119" s="65">
        <f>G118+G98</f>
        <v>45485101.050000004</v>
      </c>
      <c r="H119" s="65">
        <f t="shared" si="21"/>
        <v>68.177200446669474</v>
      </c>
      <c r="I119" s="65">
        <f>I118+I98</f>
        <v>58413000</v>
      </c>
      <c r="J119" s="65">
        <f>J118+J98</f>
        <v>60303711.880000003</v>
      </c>
      <c r="K119" s="65">
        <f>K118+K98</f>
        <v>26745200</v>
      </c>
      <c r="L119" s="65">
        <f>L118+L98</f>
        <v>74325000</v>
      </c>
      <c r="M119" s="1767"/>
      <c r="N119" s="234"/>
      <c r="O119" s="1319"/>
      <c r="P119" s="1654"/>
    </row>
    <row r="120" spans="1:16" ht="18.75" thickTop="1">
      <c r="A120" s="127"/>
      <c r="B120" s="127"/>
      <c r="C120" s="177"/>
      <c r="D120" s="128"/>
      <c r="E120" s="128"/>
      <c r="F120" s="128"/>
      <c r="G120" s="128"/>
      <c r="H120" s="128"/>
      <c r="J120" s="20"/>
      <c r="K120" s="20"/>
      <c r="L120" s="20"/>
      <c r="M120" s="20"/>
      <c r="O120" s="120"/>
      <c r="P120" s="20"/>
    </row>
    <row r="121" spans="1:16" s="166" customFormat="1" ht="15.75" customHeight="1">
      <c r="A121" s="13"/>
      <c r="B121" s="16" t="s">
        <v>190</v>
      </c>
      <c r="C121" s="136" t="s">
        <v>193</v>
      </c>
      <c r="D121" s="136"/>
      <c r="E121" s="136"/>
      <c r="F121" s="16"/>
      <c r="G121" s="16"/>
      <c r="H121" s="16"/>
      <c r="I121" s="16"/>
      <c r="J121" s="20"/>
      <c r="K121" s="41"/>
      <c r="L121" s="41"/>
      <c r="M121" s="298"/>
      <c r="N121" s="167"/>
      <c r="O121" s="330"/>
      <c r="P121" s="300"/>
    </row>
    <row r="122" spans="1:16" s="166" customFormat="1" ht="15.75" customHeight="1">
      <c r="A122" s="3"/>
      <c r="B122" s="165" t="s">
        <v>191</v>
      </c>
      <c r="C122" s="181"/>
      <c r="D122" s="181" t="s">
        <v>192</v>
      </c>
      <c r="E122" s="181"/>
      <c r="F122" s="134"/>
      <c r="G122" s="134"/>
      <c r="H122" s="134"/>
      <c r="I122" s="134"/>
      <c r="J122" s="148"/>
      <c r="K122" s="90"/>
      <c r="L122" s="90"/>
      <c r="M122" s="20"/>
      <c r="N122" s="167"/>
      <c r="O122" s="120"/>
      <c r="P122" s="20"/>
    </row>
    <row r="123" spans="1:16" s="166" customFormat="1">
      <c r="A123" s="165"/>
      <c r="B123" s="165"/>
      <c r="C123" s="147"/>
      <c r="D123" s="147"/>
      <c r="E123" s="147"/>
      <c r="F123" s="147"/>
      <c r="G123" s="147"/>
      <c r="H123" s="147"/>
      <c r="I123" s="147"/>
      <c r="J123" s="141"/>
      <c r="K123" s="72"/>
      <c r="L123" s="72"/>
      <c r="M123" s="298"/>
      <c r="N123" s="167"/>
      <c r="O123" s="330"/>
      <c r="P123" s="300"/>
    </row>
    <row r="124" spans="1:16" s="166" customFormat="1" ht="15.75">
      <c r="A124" s="165"/>
      <c r="B124" s="165" t="s">
        <v>160</v>
      </c>
      <c r="C124" s="147"/>
      <c r="D124" s="147"/>
      <c r="E124" s="147"/>
      <c r="F124" s="147"/>
      <c r="G124" s="147"/>
      <c r="H124" s="147"/>
      <c r="I124" s="168" t="s">
        <v>188</v>
      </c>
      <c r="J124" s="192"/>
      <c r="K124" s="20"/>
      <c r="L124" s="20"/>
      <c r="M124" s="20"/>
      <c r="N124" s="167"/>
      <c r="O124" s="167"/>
    </row>
    <row r="125" spans="1:16" s="7" customFormat="1" ht="12.75" customHeight="1">
      <c r="A125" s="9"/>
      <c r="F125" s="103"/>
      <c r="G125" s="103"/>
      <c r="H125" s="103"/>
      <c r="J125" s="141"/>
      <c r="K125" s="72"/>
      <c r="L125" s="72"/>
      <c r="M125" s="298"/>
      <c r="N125" s="152"/>
      <c r="O125" s="152"/>
    </row>
    <row r="126" spans="1:16" s="7" customFormat="1" thickBot="1">
      <c r="N126" s="152"/>
      <c r="O126" s="152"/>
    </row>
    <row r="127" spans="1:16" s="7" customFormat="1" thickBot="1">
      <c r="I127" s="142"/>
      <c r="K127" s="1172"/>
      <c r="L127" s="395"/>
      <c r="N127" s="1769" t="s">
        <v>158</v>
      </c>
      <c r="O127" s="1770"/>
    </row>
    <row r="128" spans="1:16" s="7" customFormat="1" ht="16.5" customHeight="1">
      <c r="A128" s="1617" t="s">
        <v>445</v>
      </c>
      <c r="B128" s="1617"/>
      <c r="C128" s="1617"/>
      <c r="D128" s="1617"/>
      <c r="E128" s="1617"/>
      <c r="F128" s="1617"/>
      <c r="G128" s="1617"/>
      <c r="H128" s="1617"/>
      <c r="I128" s="1617"/>
      <c r="J128" s="1617"/>
      <c r="K128" s="1171"/>
      <c r="L128" s="394"/>
      <c r="M128" s="113"/>
      <c r="N128" s="145"/>
      <c r="O128" s="152"/>
    </row>
    <row r="129" spans="1:17" s="7" customFormat="1" ht="9" customHeight="1">
      <c r="A129" s="107"/>
      <c r="B129" s="107"/>
      <c r="N129" s="152"/>
      <c r="O129" s="152"/>
    </row>
    <row r="130" spans="1:17" s="7" customFormat="1" ht="18">
      <c r="A130" s="48" t="s">
        <v>56</v>
      </c>
      <c r="B130" s="57"/>
      <c r="C130" s="102"/>
      <c r="D130" s="103"/>
      <c r="E130" s="103"/>
      <c r="N130" s="152"/>
      <c r="O130" s="152"/>
    </row>
    <row r="131" spans="1:17" s="7" customFormat="1" ht="18">
      <c r="A131" s="48" t="s">
        <v>57</v>
      </c>
      <c r="B131" s="57"/>
      <c r="C131" s="20"/>
      <c r="D131" s="20"/>
      <c r="E131" s="20"/>
      <c r="J131" s="102"/>
      <c r="K131" s="102"/>
      <c r="L131" s="102"/>
      <c r="M131" s="298"/>
      <c r="N131" s="152"/>
      <c r="O131" s="152"/>
    </row>
    <row r="132" spans="1:17" s="7" customFormat="1" ht="21.75" customHeight="1">
      <c r="A132" s="48" t="s">
        <v>75</v>
      </c>
      <c r="B132" s="57"/>
      <c r="C132" s="102"/>
      <c r="D132" s="103"/>
      <c r="E132" s="103"/>
      <c r="J132" s="20"/>
      <c r="K132" s="20"/>
      <c r="L132" s="20"/>
      <c r="M132" s="20"/>
      <c r="N132" s="152"/>
      <c r="O132" s="152"/>
    </row>
    <row r="133" spans="1:17" ht="14.25" customHeight="1">
      <c r="C133" s="20"/>
      <c r="D133" s="20"/>
      <c r="E133" s="20"/>
      <c r="J133" s="102"/>
      <c r="K133" s="102"/>
      <c r="L133" s="102"/>
      <c r="M133" s="298"/>
    </row>
    <row r="134" spans="1:17" ht="17.25" customHeight="1">
      <c r="A134" s="1637" t="s">
        <v>18</v>
      </c>
      <c r="B134" s="1638" t="s">
        <v>7</v>
      </c>
      <c r="C134" s="1618">
        <v>2022</v>
      </c>
      <c r="D134" s="1618"/>
      <c r="E134" s="1618"/>
      <c r="F134" s="1462">
        <v>2023</v>
      </c>
      <c r="G134" s="1605"/>
      <c r="H134" s="1463"/>
      <c r="I134" s="1452">
        <v>2024</v>
      </c>
      <c r="J134" s="1452"/>
      <c r="K134" s="1478" t="s">
        <v>433</v>
      </c>
      <c r="L134" s="1478" t="s">
        <v>448</v>
      </c>
      <c r="M134" s="1723" t="s">
        <v>208</v>
      </c>
      <c r="N134" s="1446" t="s">
        <v>451</v>
      </c>
      <c r="O134" s="1446" t="s">
        <v>450</v>
      </c>
      <c r="P134" s="1447" t="s">
        <v>434</v>
      </c>
      <c r="Q134" s="299"/>
    </row>
    <row r="135" spans="1:17" ht="31.5" customHeight="1">
      <c r="A135" s="1702"/>
      <c r="B135" s="1638"/>
      <c r="C135" s="399" t="s">
        <v>180</v>
      </c>
      <c r="D135" s="406" t="s">
        <v>1</v>
      </c>
      <c r="E135" s="460" t="s">
        <v>139</v>
      </c>
      <c r="F135" s="408" t="s">
        <v>0</v>
      </c>
      <c r="G135" s="473" t="s">
        <v>1</v>
      </c>
      <c r="H135" s="460" t="s">
        <v>139</v>
      </c>
      <c r="I135" s="679" t="s">
        <v>0</v>
      </c>
      <c r="J135" s="1170" t="s">
        <v>1</v>
      </c>
      <c r="K135" s="1459"/>
      <c r="L135" s="1459"/>
      <c r="M135" s="1723"/>
      <c r="N135" s="1446"/>
      <c r="O135" s="1446"/>
      <c r="P135" s="1447"/>
      <c r="Q135" s="20"/>
    </row>
    <row r="136" spans="1:17" s="7" customFormat="1" ht="18" customHeight="1">
      <c r="A136" s="24">
        <v>1001</v>
      </c>
      <c r="B136" s="28" t="s">
        <v>8</v>
      </c>
      <c r="C136" s="651">
        <v>39343680</v>
      </c>
      <c r="D136" s="626">
        <v>36536324.18</v>
      </c>
      <c r="E136" s="620">
        <f>D136/C136*100</f>
        <v>92.864531685902278</v>
      </c>
      <c r="F136" s="652">
        <v>36000000</v>
      </c>
      <c r="G136" s="652">
        <v>21190547.02</v>
      </c>
      <c r="H136" s="620">
        <f>G136/F136*12</f>
        <v>7.0635156733333329</v>
      </c>
      <c r="I136" s="652">
        <v>20000000</v>
      </c>
      <c r="J136" s="653">
        <v>15661803.92</v>
      </c>
      <c r="K136" s="653">
        <v>3300000</v>
      </c>
      <c r="L136" s="653">
        <v>11383000</v>
      </c>
      <c r="M136" s="1789" t="s">
        <v>199</v>
      </c>
      <c r="N136" s="442"/>
      <c r="O136" s="1325"/>
      <c r="P136" s="1616" t="s">
        <v>199</v>
      </c>
      <c r="Q136" s="449"/>
    </row>
    <row r="137" spans="1:17" s="7" customFormat="1" ht="18" customHeight="1">
      <c r="A137" s="25">
        <v>1002</v>
      </c>
      <c r="B137" s="21" t="s">
        <v>9</v>
      </c>
      <c r="C137" s="604">
        <v>2400000</v>
      </c>
      <c r="D137" s="152">
        <v>1880680.82</v>
      </c>
      <c r="E137" s="26">
        <f t="shared" ref="E137:E158" si="25">D137/C137*100</f>
        <v>78.36170083333333</v>
      </c>
      <c r="F137" s="647">
        <v>5000000</v>
      </c>
      <c r="G137" s="647">
        <v>2132114.5299999998</v>
      </c>
      <c r="H137" s="26">
        <f t="shared" ref="H137:H158" si="26">G137/F137*12</f>
        <v>5.117074871999999</v>
      </c>
      <c r="I137" s="647">
        <v>4000000</v>
      </c>
      <c r="J137" s="648">
        <v>1144656.78</v>
      </c>
      <c r="K137" s="648">
        <v>600000</v>
      </c>
      <c r="L137" s="648">
        <v>1000000</v>
      </c>
      <c r="M137" s="1789"/>
      <c r="N137" s="442"/>
      <c r="O137" s="1258"/>
      <c r="P137" s="1616"/>
      <c r="Q137" s="447"/>
    </row>
    <row r="138" spans="1:17" s="7" customFormat="1" ht="18" customHeight="1">
      <c r="A138" s="34">
        <v>1003</v>
      </c>
      <c r="B138" s="36" t="s">
        <v>10</v>
      </c>
      <c r="C138" s="604">
        <v>15295900</v>
      </c>
      <c r="D138" s="622">
        <v>14402272.220000001</v>
      </c>
      <c r="E138" s="622">
        <f t="shared" si="25"/>
        <v>94.157729979929258</v>
      </c>
      <c r="F138" s="654">
        <v>15000000</v>
      </c>
      <c r="G138" s="654">
        <v>8579031.2300000004</v>
      </c>
      <c r="H138" s="622">
        <f t="shared" si="26"/>
        <v>6.8632249840000004</v>
      </c>
      <c r="I138" s="654">
        <v>9000000</v>
      </c>
      <c r="J138" s="655">
        <v>10699671.630000001</v>
      </c>
      <c r="K138" s="655">
        <v>2700000</v>
      </c>
      <c r="L138" s="655">
        <v>5921000</v>
      </c>
      <c r="M138" s="1789"/>
      <c r="N138" s="442"/>
      <c r="O138" s="1325"/>
      <c r="P138" s="1616"/>
      <c r="Q138" s="449"/>
    </row>
    <row r="139" spans="1:17" ht="20.25" customHeight="1" thickBot="1">
      <c r="A139" s="1803" t="s">
        <v>140</v>
      </c>
      <c r="B139" s="1804"/>
      <c r="C139" s="30">
        <f t="shared" ref="C139" si="27">SUM(C136:C138)</f>
        <v>57039580</v>
      </c>
      <c r="D139" s="84">
        <f t="shared" ref="D139:L139" si="28">SUM(D136:D138)</f>
        <v>52819277.219999999</v>
      </c>
      <c r="E139" s="84">
        <f t="shared" si="25"/>
        <v>92.601097728980477</v>
      </c>
      <c r="F139" s="84">
        <f t="shared" si="28"/>
        <v>56000000</v>
      </c>
      <c r="G139" s="84">
        <f>SUM(G136:G138)</f>
        <v>31901692.780000001</v>
      </c>
      <c r="H139" s="84">
        <f t="shared" si="26"/>
        <v>6.8360770242857143</v>
      </c>
      <c r="I139" s="84">
        <f t="shared" si="28"/>
        <v>33000000</v>
      </c>
      <c r="J139" s="84">
        <f t="shared" si="28"/>
        <v>27506132.329999998</v>
      </c>
      <c r="K139" s="1063">
        <f t="shared" ref="K139" si="29">SUM(K136:K138)</f>
        <v>6600000</v>
      </c>
      <c r="L139" s="1063">
        <f t="shared" si="28"/>
        <v>18304000</v>
      </c>
      <c r="M139" s="1789"/>
      <c r="N139" s="234"/>
      <c r="O139" s="956"/>
      <c r="P139" s="1616"/>
      <c r="Q139" s="20"/>
    </row>
    <row r="140" spans="1:17" s="7" customFormat="1" ht="18" customHeight="1" thickTop="1">
      <c r="A140" s="35">
        <v>1101</v>
      </c>
      <c r="B140" s="37" t="s">
        <v>113</v>
      </c>
      <c r="C140" s="604">
        <v>7000000</v>
      </c>
      <c r="D140" s="651">
        <v>6849375.0199999996</v>
      </c>
      <c r="E140" s="651">
        <f t="shared" si="25"/>
        <v>97.848214571428556</v>
      </c>
      <c r="F140" s="651">
        <v>9000000</v>
      </c>
      <c r="G140" s="651">
        <v>8241119.0700000003</v>
      </c>
      <c r="H140" s="651">
        <f t="shared" si="26"/>
        <v>10.988158760000001</v>
      </c>
      <c r="I140" s="651">
        <v>8500000</v>
      </c>
      <c r="J140" s="651">
        <v>4637027.68</v>
      </c>
      <c r="K140" s="651">
        <v>300000</v>
      </c>
      <c r="L140" s="651">
        <v>5000000</v>
      </c>
      <c r="M140" s="1789"/>
      <c r="N140" s="442"/>
      <c r="O140" s="1325"/>
      <c r="P140" s="1616"/>
      <c r="Q140" s="449"/>
    </row>
    <row r="141" spans="1:17" s="7" customFormat="1" ht="28.5" customHeight="1">
      <c r="A141" s="25">
        <v>1201</v>
      </c>
      <c r="B141" s="53" t="s">
        <v>12</v>
      </c>
      <c r="C141" s="604">
        <v>4500000</v>
      </c>
      <c r="D141" s="604">
        <v>3968290.85</v>
      </c>
      <c r="E141" s="604">
        <f t="shared" si="25"/>
        <v>88.18424111111112</v>
      </c>
      <c r="F141" s="656">
        <v>5000000</v>
      </c>
      <c r="G141" s="656">
        <v>3557040.15</v>
      </c>
      <c r="H141" s="604">
        <f t="shared" si="26"/>
        <v>8.5368963600000001</v>
      </c>
      <c r="I141" s="656">
        <v>10000000</v>
      </c>
      <c r="J141" s="656">
        <v>2167845.4500000002</v>
      </c>
      <c r="K141" s="656">
        <v>3000000</v>
      </c>
      <c r="L141" s="656">
        <v>3000000</v>
      </c>
      <c r="M141" s="1789"/>
      <c r="N141" s="442"/>
      <c r="O141" s="1258"/>
      <c r="P141" s="1616"/>
      <c r="Q141" s="447"/>
    </row>
    <row r="142" spans="1:17" s="7" customFormat="1" ht="18" customHeight="1">
      <c r="A142" s="25">
        <v>1202</v>
      </c>
      <c r="B142" s="53" t="s">
        <v>136</v>
      </c>
      <c r="C142" s="604">
        <v>4500000</v>
      </c>
      <c r="D142" s="604">
        <v>3859247.47</v>
      </c>
      <c r="E142" s="604">
        <f t="shared" si="25"/>
        <v>85.761054888888893</v>
      </c>
      <c r="F142" s="656">
        <v>6000000</v>
      </c>
      <c r="G142" s="656">
        <v>1494375</v>
      </c>
      <c r="H142" s="604">
        <f t="shared" si="26"/>
        <v>2.98875</v>
      </c>
      <c r="I142" s="656"/>
      <c r="J142" s="656">
        <v>0</v>
      </c>
      <c r="K142" s="1145"/>
      <c r="L142" s="1145"/>
      <c r="M142" s="1789"/>
      <c r="N142" s="442"/>
      <c r="O142" s="1325"/>
      <c r="P142" s="1616"/>
      <c r="Q142" s="449"/>
    </row>
    <row r="143" spans="1:17" s="7" customFormat="1" ht="18" customHeight="1">
      <c r="A143" s="25" t="s">
        <v>395</v>
      </c>
      <c r="B143" s="26" t="s">
        <v>202</v>
      </c>
      <c r="C143" s="604"/>
      <c r="D143" s="604"/>
      <c r="E143" s="604"/>
      <c r="F143" s="656"/>
      <c r="G143" s="656"/>
      <c r="H143" s="604"/>
      <c r="I143" s="656">
        <v>2000000</v>
      </c>
      <c r="J143" s="656">
        <v>49388</v>
      </c>
      <c r="K143" s="656">
        <v>800000</v>
      </c>
      <c r="L143" s="656">
        <v>2000000</v>
      </c>
      <c r="M143" s="1789"/>
      <c r="N143" s="442"/>
      <c r="O143" s="1258"/>
      <c r="P143" s="1616"/>
      <c r="Q143" s="449"/>
    </row>
    <row r="144" spans="1:17" s="7" customFormat="1" ht="18" customHeight="1">
      <c r="A144" s="25" t="s">
        <v>396</v>
      </c>
      <c r="B144" s="26" t="s">
        <v>201</v>
      </c>
      <c r="C144" s="604"/>
      <c r="D144" s="604"/>
      <c r="E144" s="604"/>
      <c r="F144" s="656"/>
      <c r="G144" s="656"/>
      <c r="H144" s="604"/>
      <c r="I144" s="656">
        <v>5500000</v>
      </c>
      <c r="J144" s="656">
        <v>663865.74</v>
      </c>
      <c r="K144" s="656">
        <v>200000</v>
      </c>
      <c r="L144" s="656">
        <v>2000000</v>
      </c>
      <c r="M144" s="1789"/>
      <c r="N144" s="442"/>
      <c r="O144" s="1325"/>
      <c r="P144" s="1616"/>
      <c r="Q144" s="449"/>
    </row>
    <row r="145" spans="1:17" s="7" customFormat="1" ht="18" customHeight="1">
      <c r="A145" s="25">
        <v>1205</v>
      </c>
      <c r="B145" s="26" t="s">
        <v>17</v>
      </c>
      <c r="C145" s="604">
        <v>2200000</v>
      </c>
      <c r="D145" s="604">
        <v>779614.37</v>
      </c>
      <c r="E145" s="604">
        <f t="shared" si="25"/>
        <v>35.437016818181817</v>
      </c>
      <c r="F145" s="656">
        <v>3000000</v>
      </c>
      <c r="G145" s="656">
        <v>996129.22</v>
      </c>
      <c r="H145" s="604">
        <f t="shared" si="26"/>
        <v>3.9845168800000001</v>
      </c>
      <c r="I145" s="656">
        <v>2000000</v>
      </c>
      <c r="J145" s="656">
        <v>1091300.68</v>
      </c>
      <c r="K145" s="656">
        <v>800000</v>
      </c>
      <c r="L145" s="656">
        <v>1000000</v>
      </c>
      <c r="M145" s="1789"/>
      <c r="N145" s="442"/>
      <c r="O145" s="1258"/>
      <c r="P145" s="1616"/>
      <c r="Q145" s="447"/>
    </row>
    <row r="146" spans="1:17" s="7" customFormat="1" ht="18" customHeight="1">
      <c r="A146" s="25">
        <v>1206</v>
      </c>
      <c r="B146" s="53" t="s">
        <v>123</v>
      </c>
      <c r="C146" s="604">
        <v>1000000</v>
      </c>
      <c r="D146" s="604">
        <v>475535.7</v>
      </c>
      <c r="E146" s="604">
        <f t="shared" si="25"/>
        <v>47.553570000000001</v>
      </c>
      <c r="F146" s="604">
        <v>2500000</v>
      </c>
      <c r="G146" s="604">
        <v>637384.06999999995</v>
      </c>
      <c r="H146" s="604">
        <f t="shared" si="26"/>
        <v>3.0594435359999999</v>
      </c>
      <c r="I146" s="604">
        <v>1000000</v>
      </c>
      <c r="J146" s="604">
        <v>391650.51</v>
      </c>
      <c r="K146" s="656">
        <v>400000</v>
      </c>
      <c r="L146" s="656">
        <v>500000</v>
      </c>
      <c r="M146" s="1789"/>
      <c r="N146" s="442"/>
      <c r="O146" s="1325"/>
      <c r="P146" s="1616"/>
      <c r="Q146" s="449"/>
    </row>
    <row r="147" spans="1:17" s="7" customFormat="1" ht="18" customHeight="1">
      <c r="A147" s="25">
        <v>1301</v>
      </c>
      <c r="B147" s="26" t="s">
        <v>14</v>
      </c>
      <c r="C147" s="604">
        <v>4000000</v>
      </c>
      <c r="D147" s="604">
        <v>3097922.81</v>
      </c>
      <c r="E147" s="604">
        <f t="shared" si="25"/>
        <v>77.448070250000001</v>
      </c>
      <c r="F147" s="656">
        <v>5000000</v>
      </c>
      <c r="G147" s="656">
        <v>1170471</v>
      </c>
      <c r="H147" s="604">
        <f t="shared" si="26"/>
        <v>2.8091303999999999</v>
      </c>
      <c r="I147" s="656">
        <v>5000000</v>
      </c>
      <c r="J147" s="656">
        <v>826091.54</v>
      </c>
      <c r="K147" s="656">
        <v>800000</v>
      </c>
      <c r="L147" s="656">
        <v>6000000</v>
      </c>
      <c r="M147" s="1789"/>
      <c r="N147" s="442"/>
      <c r="O147" s="1258"/>
      <c r="P147" s="1616"/>
      <c r="Q147" s="447"/>
    </row>
    <row r="148" spans="1:17" s="7" customFormat="1" ht="18" customHeight="1">
      <c r="A148" s="25">
        <v>1302</v>
      </c>
      <c r="B148" s="26" t="s">
        <v>124</v>
      </c>
      <c r="C148" s="645">
        <v>4000000</v>
      </c>
      <c r="D148" s="604">
        <v>3658769.06</v>
      </c>
      <c r="E148" s="604">
        <f t="shared" si="25"/>
        <v>91.469226500000005</v>
      </c>
      <c r="F148" s="656">
        <v>3400000</v>
      </c>
      <c r="G148" s="656">
        <v>5654916.6100000003</v>
      </c>
      <c r="H148" s="604">
        <f t="shared" si="26"/>
        <v>19.958529211764706</v>
      </c>
      <c r="I148" s="656">
        <v>4000000</v>
      </c>
      <c r="J148" s="656">
        <v>1701713.73</v>
      </c>
      <c r="K148" s="656">
        <v>800000</v>
      </c>
      <c r="L148" s="656">
        <v>8600000</v>
      </c>
      <c r="M148" s="1789"/>
      <c r="N148" s="442"/>
      <c r="O148" s="1325"/>
      <c r="P148" s="1616"/>
      <c r="Q148" s="449"/>
    </row>
    <row r="149" spans="1:17" s="7" customFormat="1" ht="18" customHeight="1">
      <c r="A149" s="25">
        <v>1402</v>
      </c>
      <c r="B149" s="26" t="s">
        <v>118</v>
      </c>
      <c r="C149" s="645">
        <v>2800000</v>
      </c>
      <c r="D149" s="604">
        <v>2321399.9300000002</v>
      </c>
      <c r="E149" s="604">
        <f t="shared" si="25"/>
        <v>82.907140357142865</v>
      </c>
      <c r="F149" s="656">
        <v>3200000</v>
      </c>
      <c r="G149" s="656">
        <v>1721958.56</v>
      </c>
      <c r="H149" s="604">
        <f t="shared" si="26"/>
        <v>6.4573446000000008</v>
      </c>
      <c r="I149" s="656">
        <v>2500000</v>
      </c>
      <c r="J149" s="656">
        <v>796035.62</v>
      </c>
      <c r="K149" s="656">
        <v>100000</v>
      </c>
      <c r="L149" s="656">
        <v>1000000</v>
      </c>
      <c r="M149" s="1789"/>
      <c r="N149" s="442"/>
      <c r="O149" s="1258"/>
      <c r="P149" s="1616"/>
      <c r="Q149" s="447"/>
    </row>
    <row r="150" spans="1:17" s="7" customFormat="1" ht="18" customHeight="1">
      <c r="A150" s="25">
        <v>1403</v>
      </c>
      <c r="B150" s="26" t="s">
        <v>119</v>
      </c>
      <c r="C150" s="645">
        <v>3000000</v>
      </c>
      <c r="D150" s="604">
        <v>790790.83</v>
      </c>
      <c r="E150" s="604">
        <f t="shared" si="25"/>
        <v>26.359694333333334</v>
      </c>
      <c r="F150" s="656">
        <v>4000000</v>
      </c>
      <c r="G150" s="656">
        <v>1062959.1499999999</v>
      </c>
      <c r="H150" s="604">
        <f t="shared" si="26"/>
        <v>3.1888774499999997</v>
      </c>
      <c r="I150" s="656">
        <v>3000000</v>
      </c>
      <c r="J150" s="656">
        <v>796916.21</v>
      </c>
      <c r="K150" s="656">
        <v>146000</v>
      </c>
      <c r="L150" s="656">
        <v>1000000</v>
      </c>
      <c r="M150" s="1789"/>
      <c r="N150" s="442"/>
      <c r="O150" s="1325"/>
      <c r="P150" s="1616"/>
      <c r="Q150" s="449"/>
    </row>
    <row r="151" spans="1:17" s="7" customFormat="1" ht="18" customHeight="1">
      <c r="A151" s="25">
        <v>1409</v>
      </c>
      <c r="B151" s="26" t="s">
        <v>17</v>
      </c>
      <c r="C151" s="645">
        <v>7200000</v>
      </c>
      <c r="D151" s="604">
        <v>6040913.6699999999</v>
      </c>
      <c r="E151" s="604">
        <f t="shared" si="25"/>
        <v>83.901578749999999</v>
      </c>
      <c r="F151" s="657">
        <v>6000000</v>
      </c>
      <c r="G151" s="657">
        <v>7585468.9800000004</v>
      </c>
      <c r="H151" s="604">
        <f t="shared" si="26"/>
        <v>15.17093796</v>
      </c>
      <c r="I151" s="657"/>
      <c r="J151" s="657">
        <v>0</v>
      </c>
      <c r="K151" s="1082"/>
      <c r="L151" s="1082"/>
      <c r="M151" s="1789"/>
      <c r="N151" s="442"/>
      <c r="O151" s="1258"/>
      <c r="P151" s="1616"/>
      <c r="Q151" s="447"/>
    </row>
    <row r="152" spans="1:17" s="7" customFormat="1" ht="28.5">
      <c r="A152" s="25" t="s">
        <v>391</v>
      </c>
      <c r="B152" s="337" t="s">
        <v>211</v>
      </c>
      <c r="C152" s="645"/>
      <c r="D152" s="645"/>
      <c r="E152" s="645"/>
      <c r="F152" s="658"/>
      <c r="G152" s="658"/>
      <c r="H152" s="645"/>
      <c r="I152" s="658">
        <v>100000</v>
      </c>
      <c r="J152" s="1038">
        <v>0</v>
      </c>
      <c r="K152" s="605">
        <v>40000</v>
      </c>
      <c r="L152" s="605">
        <v>50000</v>
      </c>
      <c r="M152" s="1789"/>
      <c r="N152" s="442"/>
      <c r="O152" s="1325"/>
      <c r="P152" s="1616"/>
      <c r="Q152" s="447"/>
    </row>
    <row r="153" spans="1:17" s="7" customFormat="1" ht="18" customHeight="1">
      <c r="A153" s="25" t="s">
        <v>393</v>
      </c>
      <c r="B153" s="26" t="s">
        <v>207</v>
      </c>
      <c r="C153" s="449"/>
      <c r="D153" s="645"/>
      <c r="E153" s="645"/>
      <c r="F153" s="658"/>
      <c r="G153" s="658"/>
      <c r="H153" s="645"/>
      <c r="I153" s="658">
        <v>20000000</v>
      </c>
      <c r="J153" s="658">
        <v>7392979.96</v>
      </c>
      <c r="K153" s="605">
        <v>799400</v>
      </c>
      <c r="L153" s="605">
        <v>7000000</v>
      </c>
      <c r="M153" s="1789"/>
      <c r="N153" s="442"/>
      <c r="O153" s="1258"/>
      <c r="P153" s="1616"/>
      <c r="Q153" s="447"/>
    </row>
    <row r="154" spans="1:17" s="7" customFormat="1" ht="18" customHeight="1">
      <c r="A154" s="25">
        <v>1701</v>
      </c>
      <c r="B154" s="26" t="s">
        <v>126</v>
      </c>
      <c r="C154" s="645"/>
      <c r="D154" s="645"/>
      <c r="E154" s="645"/>
      <c r="F154" s="656"/>
      <c r="G154" s="656"/>
      <c r="H154" s="645"/>
      <c r="I154" s="656"/>
      <c r="J154" s="656">
        <v>0</v>
      </c>
      <c r="K154" s="656"/>
      <c r="L154" s="656"/>
      <c r="M154" s="1789"/>
      <c r="N154" s="442"/>
      <c r="O154" s="1325"/>
      <c r="P154" s="1616"/>
      <c r="Q154" s="449"/>
    </row>
    <row r="155" spans="1:17" s="7" customFormat="1" ht="18" customHeight="1">
      <c r="A155" s="25">
        <v>1702</v>
      </c>
      <c r="B155" s="26" t="s">
        <v>135</v>
      </c>
      <c r="C155" s="645">
        <v>20000000</v>
      </c>
      <c r="D155" s="645">
        <v>8625514.4100000001</v>
      </c>
      <c r="E155" s="645">
        <f t="shared" si="25"/>
        <v>43.127572050000005</v>
      </c>
      <c r="F155" s="659">
        <v>20000000</v>
      </c>
      <c r="G155" s="659">
        <v>6828042.2400000002</v>
      </c>
      <c r="H155" s="645">
        <f t="shared" si="26"/>
        <v>4.0968253440000009</v>
      </c>
      <c r="I155" s="659">
        <v>50000000</v>
      </c>
      <c r="J155" s="659">
        <v>2181106.5</v>
      </c>
      <c r="K155" s="1146"/>
      <c r="L155" s="1146"/>
      <c r="M155" s="1789"/>
      <c r="N155" s="442"/>
      <c r="O155" s="1258"/>
      <c r="P155" s="1616"/>
      <c r="Q155" s="447"/>
    </row>
    <row r="156" spans="1:17" s="7" customFormat="1" ht="28.5">
      <c r="A156" s="34">
        <v>1703</v>
      </c>
      <c r="B156" s="54" t="s">
        <v>142</v>
      </c>
      <c r="C156" s="645"/>
      <c r="D156" s="645"/>
      <c r="E156" s="645"/>
      <c r="F156" s="656"/>
      <c r="G156" s="656"/>
      <c r="H156" s="645"/>
      <c r="I156" s="656">
        <v>1000</v>
      </c>
      <c r="J156" s="1039">
        <v>0</v>
      </c>
      <c r="K156" s="656">
        <v>1000</v>
      </c>
      <c r="L156" s="656">
        <v>1000</v>
      </c>
      <c r="M156" s="1789"/>
      <c r="N156" s="442"/>
      <c r="O156" s="1325"/>
      <c r="P156" s="1616"/>
      <c r="Q156" s="449"/>
    </row>
    <row r="157" spans="1:17" ht="21" customHeight="1">
      <c r="A157" s="1801" t="s">
        <v>141</v>
      </c>
      <c r="B157" s="1802"/>
      <c r="C157" s="85">
        <f>SUM(C140:C156)</f>
        <v>60200000</v>
      </c>
      <c r="D157" s="85">
        <f>SUM(D140:D156)</f>
        <v>40467374.11999999</v>
      </c>
      <c r="E157" s="85">
        <f t="shared" si="25"/>
        <v>67.221551694352144</v>
      </c>
      <c r="F157" s="144">
        <f>SUM(F140:F156)</f>
        <v>67100000</v>
      </c>
      <c r="G157" s="144">
        <f>SUM(G140:G156)</f>
        <v>38949864.049999997</v>
      </c>
      <c r="H157" s="85">
        <f t="shared" si="26"/>
        <v>6.9656984888226523</v>
      </c>
      <c r="I157" s="144">
        <f t="shared" ref="I157:J157" si="30">SUM(I140:I156)</f>
        <v>113601000</v>
      </c>
      <c r="J157" s="144">
        <f t="shared" si="30"/>
        <v>22695921.620000001</v>
      </c>
      <c r="K157" s="1147">
        <f>SUM(K140:K156)</f>
        <v>8186400</v>
      </c>
      <c r="L157" s="1147">
        <f>SUM(L140:L156)</f>
        <v>37151000</v>
      </c>
      <c r="M157" s="1789"/>
      <c r="N157" s="234"/>
      <c r="O157" s="956"/>
      <c r="P157" s="1616"/>
      <c r="Q157" s="20"/>
    </row>
    <row r="158" spans="1:17" ht="23.25" customHeight="1" thickBot="1">
      <c r="A158" s="1799" t="s">
        <v>2</v>
      </c>
      <c r="B158" s="1800"/>
      <c r="C158" s="84">
        <f>C157+C139</f>
        <v>117239580</v>
      </c>
      <c r="D158" s="84">
        <f>D157+D139</f>
        <v>93286651.339999989</v>
      </c>
      <c r="E158" s="84">
        <f t="shared" si="25"/>
        <v>79.569247296859984</v>
      </c>
      <c r="F158" s="143">
        <f>F157+F139</f>
        <v>123100000</v>
      </c>
      <c r="G158" s="309">
        <f>G157+G139</f>
        <v>70851556.829999998</v>
      </c>
      <c r="H158" s="84">
        <f t="shared" si="26"/>
        <v>6.906731778716491</v>
      </c>
      <c r="I158" s="309">
        <f t="shared" ref="I158:L158" si="31">I157+I139</f>
        <v>146601000</v>
      </c>
      <c r="J158" s="143">
        <f t="shared" si="31"/>
        <v>50202053.950000003</v>
      </c>
      <c r="K158" s="1063">
        <f t="shared" ref="K158" si="32">K157+K139</f>
        <v>14786400</v>
      </c>
      <c r="L158" s="1063">
        <f t="shared" si="31"/>
        <v>55455000</v>
      </c>
      <c r="M158" s="1789"/>
      <c r="N158" s="234"/>
      <c r="O158" s="1319"/>
      <c r="P158" s="1616"/>
      <c r="Q158" s="299"/>
    </row>
    <row r="159" spans="1:17" s="166" customFormat="1" ht="18.75" thickTop="1">
      <c r="A159" s="16"/>
      <c r="B159" s="16"/>
      <c r="C159" s="177"/>
      <c r="D159" s="128"/>
      <c r="E159" s="128"/>
      <c r="J159" s="20"/>
      <c r="K159" s="119"/>
      <c r="L159" s="119"/>
      <c r="M159" s="298"/>
      <c r="N159" s="167"/>
      <c r="O159" s="120"/>
      <c r="P159" s="1423"/>
      <c r="Q159" s="20"/>
    </row>
    <row r="160" spans="1:17" s="166" customFormat="1" ht="15.75" customHeight="1">
      <c r="A160" s="13"/>
      <c r="B160" s="16" t="s">
        <v>190</v>
      </c>
      <c r="C160" s="136" t="s">
        <v>193</v>
      </c>
      <c r="D160" s="136"/>
      <c r="E160" s="136"/>
      <c r="F160" s="16"/>
      <c r="G160" s="16"/>
      <c r="H160" s="16"/>
      <c r="I160" s="16"/>
      <c r="J160" s="20"/>
      <c r="K160" s="41"/>
      <c r="L160" s="41"/>
      <c r="M160" s="20"/>
      <c r="N160" s="167"/>
      <c r="O160" s="1292"/>
      <c r="P160" s="1423"/>
      <c r="Q160" s="1316"/>
    </row>
    <row r="161" spans="1:17" s="166" customFormat="1" ht="15.75" customHeight="1">
      <c r="A161" s="3"/>
      <c r="B161" s="165" t="s">
        <v>191</v>
      </c>
      <c r="C161" s="181"/>
      <c r="D161" s="181" t="s">
        <v>192</v>
      </c>
      <c r="E161" s="181"/>
      <c r="F161" s="134"/>
      <c r="G161" s="134"/>
      <c r="H161" s="134"/>
      <c r="I161" s="134"/>
      <c r="J161" s="148"/>
      <c r="K161" s="90"/>
      <c r="L161" s="90"/>
      <c r="M161" s="298"/>
      <c r="N161" s="167"/>
      <c r="O161" s="167"/>
      <c r="P161" s="20"/>
      <c r="Q161" s="20"/>
    </row>
    <row r="162" spans="1:17" s="166" customFormat="1">
      <c r="A162" s="165"/>
      <c r="B162" s="165"/>
      <c r="C162" s="147"/>
      <c r="D162" s="147"/>
      <c r="E162" s="147"/>
      <c r="F162" s="147"/>
      <c r="G162" s="147"/>
      <c r="H162" s="147"/>
      <c r="I162" s="147"/>
      <c r="J162" s="141"/>
      <c r="K162" s="194"/>
      <c r="L162" s="194"/>
      <c r="M162" s="22"/>
      <c r="N162" s="167"/>
      <c r="O162" s="167"/>
      <c r="P162" s="298"/>
      <c r="Q162" s="299"/>
    </row>
    <row r="163" spans="1:17" s="166" customFormat="1" ht="15.75">
      <c r="A163" s="165"/>
      <c r="B163" s="165" t="s">
        <v>160</v>
      </c>
      <c r="C163" s="147" t="s">
        <v>161</v>
      </c>
      <c r="D163" s="147"/>
      <c r="E163" s="147"/>
      <c r="F163" s="147"/>
      <c r="G163" s="147"/>
      <c r="H163" s="147"/>
      <c r="I163" s="147" t="s">
        <v>188</v>
      </c>
      <c r="J163" s="192"/>
      <c r="K163" s="119"/>
      <c r="L163" s="119"/>
      <c r="M163" s="20"/>
      <c r="N163" s="167"/>
      <c r="O163" s="167"/>
      <c r="P163" s="20"/>
      <c r="Q163" s="20"/>
    </row>
    <row r="164" spans="1:17" s="7" customFormat="1" ht="15.75">
      <c r="A164" s="9"/>
      <c r="B164" s="63"/>
      <c r="C164" s="184"/>
      <c r="D164" s="186"/>
      <c r="E164" s="186"/>
      <c r="J164" s="141"/>
      <c r="K164" s="194"/>
      <c r="L164" s="194"/>
      <c r="M164" s="22"/>
      <c r="N164" s="152"/>
      <c r="O164" s="152"/>
      <c r="P164" s="298"/>
      <c r="Q164" s="299"/>
    </row>
    <row r="165" spans="1:17" s="166" customFormat="1">
      <c r="A165" s="165"/>
      <c r="B165" s="165"/>
      <c r="C165" s="147"/>
      <c r="D165" s="147"/>
      <c r="E165" s="147"/>
      <c r="F165" s="147"/>
      <c r="G165" s="147"/>
      <c r="H165" s="147"/>
      <c r="I165" s="103"/>
      <c r="J165" s="103"/>
      <c r="K165" s="103"/>
      <c r="L165" s="103"/>
      <c r="N165" s="167"/>
      <c r="O165" s="167"/>
    </row>
  </sheetData>
  <mergeCells count="72">
    <mergeCell ref="A158:B158"/>
    <mergeCell ref="A157:B157"/>
    <mergeCell ref="A139:B139"/>
    <mergeCell ref="B134:B135"/>
    <mergeCell ref="A134:A135"/>
    <mergeCell ref="M136:M158"/>
    <mergeCell ref="M6:M7"/>
    <mergeCell ref="L134:L135"/>
    <mergeCell ref="M134:M135"/>
    <mergeCell ref="L6:L7"/>
    <mergeCell ref="L54:L55"/>
    <mergeCell ref="M56:M79"/>
    <mergeCell ref="K6:K7"/>
    <mergeCell ref="K54:K55"/>
    <mergeCell ref="K93:K94"/>
    <mergeCell ref="C134:E134"/>
    <mergeCell ref="F54:H54"/>
    <mergeCell ref="M54:M55"/>
    <mergeCell ref="F93:H93"/>
    <mergeCell ref="M93:M94"/>
    <mergeCell ref="M95:M119"/>
    <mergeCell ref="I54:J54"/>
    <mergeCell ref="I93:J93"/>
    <mergeCell ref="I134:J134"/>
    <mergeCell ref="F134:H134"/>
    <mergeCell ref="K134:K135"/>
    <mergeCell ref="A128:J128"/>
    <mergeCell ref="N1:O1"/>
    <mergeCell ref="N46:O46"/>
    <mergeCell ref="N127:O127"/>
    <mergeCell ref="A119:B119"/>
    <mergeCell ref="A98:B98"/>
    <mergeCell ref="B54:B55"/>
    <mergeCell ref="A59:B59"/>
    <mergeCell ref="A11:B11"/>
    <mergeCell ref="A38:B38"/>
    <mergeCell ref="B6:B7"/>
    <mergeCell ref="A118:B118"/>
    <mergeCell ref="A6:A7"/>
    <mergeCell ref="C6:E6"/>
    <mergeCell ref="A39:B39"/>
    <mergeCell ref="A54:A55"/>
    <mergeCell ref="N87:O87"/>
    <mergeCell ref="P56:P79"/>
    <mergeCell ref="P95:P119"/>
    <mergeCell ref="A2:J2"/>
    <mergeCell ref="A48:J48"/>
    <mergeCell ref="A88:J88"/>
    <mergeCell ref="A93:A94"/>
    <mergeCell ref="B93:B94"/>
    <mergeCell ref="A79:B79"/>
    <mergeCell ref="A78:B78"/>
    <mergeCell ref="C54:E54"/>
    <mergeCell ref="C93:E93"/>
    <mergeCell ref="F6:H6"/>
    <mergeCell ref="I6:J6"/>
    <mergeCell ref="L93:L94"/>
    <mergeCell ref="M8:M39"/>
    <mergeCell ref="O6:O7"/>
    <mergeCell ref="P6:P7"/>
    <mergeCell ref="N54:N55"/>
    <mergeCell ref="O54:O55"/>
    <mergeCell ref="P54:P55"/>
    <mergeCell ref="P8:P39"/>
    <mergeCell ref="N6:N7"/>
    <mergeCell ref="P136:P158"/>
    <mergeCell ref="O93:O94"/>
    <mergeCell ref="P93:P94"/>
    <mergeCell ref="N134:N135"/>
    <mergeCell ref="O134:O135"/>
    <mergeCell ref="P134:P135"/>
    <mergeCell ref="N93:N94"/>
  </mergeCells>
  <pageMargins left="0.45" right="0" top="0.17" bottom="0.22" header="0.17" footer="0.17"/>
  <pageSetup paperSize="5" scale="74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W47"/>
  <sheetViews>
    <sheetView topLeftCell="A31" zoomScaleNormal="100" zoomScaleSheetLayoutView="100" workbookViewId="0">
      <pane xSplit="2" topLeftCell="J1" activePane="topRight" state="frozen"/>
      <selection activeCell="O8" sqref="O8:O9"/>
      <selection pane="topRight" activeCell="O7" sqref="O7:O8"/>
    </sheetView>
  </sheetViews>
  <sheetFormatPr defaultColWidth="9.140625" defaultRowHeight="15"/>
  <cols>
    <col min="1" max="1" width="9.7109375" style="10" customWidth="1"/>
    <col min="2" max="2" width="29" style="10" customWidth="1"/>
    <col min="3" max="3" width="16.28515625" style="10" hidden="1" customWidth="1"/>
    <col min="4" max="4" width="16.5703125" style="10" hidden="1" customWidth="1"/>
    <col min="5" max="5" width="6.28515625" style="10" hidden="1" customWidth="1"/>
    <col min="6" max="6" width="18.7109375" style="10" customWidth="1"/>
    <col min="7" max="7" width="20.85546875" style="10" customWidth="1"/>
    <col min="8" max="8" width="6.85546875" style="10" customWidth="1"/>
    <col min="9" max="9" width="18.42578125" style="10" customWidth="1"/>
    <col min="10" max="10" width="18.5703125" style="10" customWidth="1"/>
    <col min="11" max="11" width="7.28515625" style="10" customWidth="1"/>
    <col min="12" max="12" width="18.42578125" style="10" customWidth="1"/>
    <col min="13" max="13" width="19.5703125" style="10" customWidth="1"/>
    <col min="14" max="15" width="19.140625" style="10" customWidth="1"/>
    <col min="16" max="16" width="11.28515625" style="10" hidden="1" customWidth="1"/>
    <col min="17" max="17" width="14.140625" style="10" customWidth="1"/>
    <col min="18" max="18" width="14.42578125" style="10" customWidth="1"/>
    <col min="19" max="20" width="17.7109375" style="122" customWidth="1"/>
    <col min="21" max="16384" width="9.140625" style="10"/>
  </cols>
  <sheetData>
    <row r="1" spans="1:23" s="7" customFormat="1" thickBot="1">
      <c r="K1" s="1769" t="s">
        <v>158</v>
      </c>
      <c r="L1" s="1770"/>
      <c r="N1" s="142"/>
      <c r="O1" s="142"/>
      <c r="S1" s="152"/>
      <c r="T1" s="152"/>
    </row>
    <row r="2" spans="1:23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193"/>
      <c r="O2" s="364"/>
      <c r="P2" s="113"/>
      <c r="Q2" s="152"/>
      <c r="R2" s="102"/>
      <c r="S2" s="145"/>
      <c r="T2" s="152"/>
    </row>
    <row r="3" spans="1:23" s="7" customFormat="1" ht="13.5" customHeight="1">
      <c r="A3" s="1808" t="s">
        <v>58</v>
      </c>
      <c r="B3" s="1808"/>
      <c r="C3" s="1808"/>
      <c r="D3" s="1808"/>
      <c r="E3" s="1808"/>
      <c r="F3" s="1808"/>
      <c r="G3" s="1808"/>
      <c r="H3" s="1808"/>
      <c r="I3" s="1808"/>
      <c r="J3" s="1808"/>
      <c r="K3" s="1808"/>
      <c r="S3" s="152"/>
      <c r="T3" s="152"/>
    </row>
    <row r="4" spans="1:23" s="7" customFormat="1" ht="18">
      <c r="A4" s="48" t="s">
        <v>59</v>
      </c>
      <c r="B4" s="57"/>
      <c r="N4" s="298"/>
      <c r="O4" s="298"/>
      <c r="P4" s="299"/>
      <c r="Q4" s="22"/>
      <c r="R4" s="300"/>
      <c r="S4" s="152"/>
      <c r="T4" s="152"/>
    </row>
    <row r="5" spans="1:23" s="7" customFormat="1" ht="18">
      <c r="A5" s="48" t="s">
        <v>70</v>
      </c>
      <c r="B5" s="57"/>
      <c r="N5" s="20"/>
      <c r="O5" s="20"/>
      <c r="P5" s="20"/>
      <c r="Q5" s="20"/>
      <c r="R5" s="20"/>
      <c r="S5" s="152"/>
      <c r="T5" s="152"/>
    </row>
    <row r="6" spans="1:23" ht="12.75" customHeight="1">
      <c r="N6" s="298"/>
      <c r="O6" s="298"/>
      <c r="P6" s="299"/>
      <c r="Q6" s="22"/>
      <c r="R6" s="300"/>
    </row>
    <row r="7" spans="1:23" ht="17.25" customHeight="1">
      <c r="A7" s="1637" t="s">
        <v>18</v>
      </c>
      <c r="B7" s="1638" t="s">
        <v>7</v>
      </c>
      <c r="C7" s="1620">
        <v>2021</v>
      </c>
      <c r="D7" s="1621"/>
      <c r="E7" s="451"/>
      <c r="F7" s="1618">
        <v>2022</v>
      </c>
      <c r="G7" s="1618"/>
      <c r="H7" s="1618"/>
      <c r="I7" s="1462">
        <v>2023</v>
      </c>
      <c r="J7" s="1605"/>
      <c r="K7" s="1463"/>
      <c r="L7" s="1452">
        <v>2024</v>
      </c>
      <c r="M7" s="1452"/>
      <c r="N7" s="1478" t="s">
        <v>433</v>
      </c>
      <c r="O7" s="1478" t="s">
        <v>452</v>
      </c>
      <c r="P7" s="1784" t="s">
        <v>208</v>
      </c>
      <c r="Q7" s="1446" t="s">
        <v>451</v>
      </c>
      <c r="R7" s="1446" t="s">
        <v>450</v>
      </c>
      <c r="S7" s="1447" t="s">
        <v>434</v>
      </c>
    </row>
    <row r="8" spans="1:23" ht="31.5" customHeight="1">
      <c r="A8" s="1702"/>
      <c r="B8" s="1638"/>
      <c r="C8" s="399" t="s">
        <v>180</v>
      </c>
      <c r="D8" s="538" t="s">
        <v>1</v>
      </c>
      <c r="E8" s="555" t="s">
        <v>138</v>
      </c>
      <c r="F8" s="399" t="s">
        <v>180</v>
      </c>
      <c r="G8" s="406" t="s">
        <v>1</v>
      </c>
      <c r="H8" s="460" t="s">
        <v>139</v>
      </c>
      <c r="I8" s="408" t="s">
        <v>0</v>
      </c>
      <c r="J8" s="473" t="s">
        <v>1</v>
      </c>
      <c r="K8" s="460" t="s">
        <v>139</v>
      </c>
      <c r="L8" s="679" t="s">
        <v>0</v>
      </c>
      <c r="M8" s="1192" t="s">
        <v>1</v>
      </c>
      <c r="N8" s="1459"/>
      <c r="O8" s="1459"/>
      <c r="P8" s="1784"/>
      <c r="Q8" s="1446"/>
      <c r="R8" s="1446"/>
      <c r="S8" s="1447"/>
      <c r="T8" s="63"/>
      <c r="U8" s="76"/>
      <c r="V8" s="76"/>
      <c r="W8" s="76"/>
    </row>
    <row r="9" spans="1:23" s="7" customFormat="1" ht="18" customHeight="1">
      <c r="A9" s="24">
        <v>1001</v>
      </c>
      <c r="B9" s="28" t="s">
        <v>8</v>
      </c>
      <c r="C9" s="660">
        <v>28934000</v>
      </c>
      <c r="D9" s="660">
        <v>28487016.109999999</v>
      </c>
      <c r="E9" s="661">
        <f>D9/C9*100</f>
        <v>98.455160399529959</v>
      </c>
      <c r="F9" s="661">
        <v>31135867</v>
      </c>
      <c r="G9" s="661">
        <v>30593429.129999999</v>
      </c>
      <c r="H9" s="660">
        <f>G9/F9*100</f>
        <v>98.257835987030646</v>
      </c>
      <c r="I9" s="660">
        <v>57502440</v>
      </c>
      <c r="J9" s="660">
        <v>52951860.969999999</v>
      </c>
      <c r="K9" s="660">
        <f>J9/I9*100</f>
        <v>92.086285329805122</v>
      </c>
      <c r="L9" s="661">
        <v>60000000</v>
      </c>
      <c r="M9" s="661">
        <v>48712862.630000003</v>
      </c>
      <c r="N9" s="661">
        <v>22300000</v>
      </c>
      <c r="O9" s="661">
        <v>74503700</v>
      </c>
      <c r="P9" s="1805" t="s">
        <v>199</v>
      </c>
      <c r="Q9" s="1367"/>
      <c r="R9" s="1367"/>
      <c r="S9" s="1594" t="s">
        <v>199</v>
      </c>
      <c r="T9" s="59"/>
      <c r="U9" s="50"/>
      <c r="V9" s="50"/>
      <c r="W9" s="50"/>
    </row>
    <row r="10" spans="1:23" s="7" customFormat="1" ht="18" customHeight="1">
      <c r="A10" s="34">
        <v>1002</v>
      </c>
      <c r="B10" s="36" t="s">
        <v>9</v>
      </c>
      <c r="C10" s="662">
        <v>2510000</v>
      </c>
      <c r="D10" s="662">
        <v>2479289.37</v>
      </c>
      <c r="E10" s="662">
        <f t="shared" ref="E10:E38" si="0">D10/C10*100</f>
        <v>98.77646892430279</v>
      </c>
      <c r="F10" s="458">
        <v>1900000</v>
      </c>
      <c r="G10" s="662">
        <v>1847081.34</v>
      </c>
      <c r="H10" s="662">
        <f t="shared" ref="H10:H38" si="1">G10/F10*100</f>
        <v>97.214807368421049</v>
      </c>
      <c r="I10" s="662">
        <v>2000000</v>
      </c>
      <c r="J10" s="662">
        <v>2544979.33</v>
      </c>
      <c r="K10" s="662">
        <f t="shared" ref="K10:K38" si="2">J10/I10*100</f>
        <v>127.24896649999999</v>
      </c>
      <c r="L10" s="662">
        <v>5500000</v>
      </c>
      <c r="M10" s="662">
        <v>3484189.11</v>
      </c>
      <c r="N10" s="476">
        <v>1900000</v>
      </c>
      <c r="O10" s="476">
        <v>4000000</v>
      </c>
      <c r="P10" s="1806"/>
      <c r="Q10" s="547"/>
      <c r="R10" s="547"/>
      <c r="S10" s="1653"/>
      <c r="T10" s="445"/>
      <c r="U10" s="1300"/>
      <c r="V10" s="50"/>
      <c r="W10" s="50"/>
    </row>
    <row r="11" spans="1:23" s="7" customFormat="1" ht="18" customHeight="1">
      <c r="A11" s="336">
        <v>1003</v>
      </c>
      <c r="B11" s="38" t="s">
        <v>10</v>
      </c>
      <c r="C11" s="663">
        <v>9950000</v>
      </c>
      <c r="D11" s="663">
        <v>9419292.2300000004</v>
      </c>
      <c r="E11" s="663">
        <f t="shared" si="0"/>
        <v>94.666253567839192</v>
      </c>
      <c r="F11" s="458">
        <v>13279525</v>
      </c>
      <c r="G11" s="663">
        <v>13178061.67</v>
      </c>
      <c r="H11" s="663">
        <f t="shared" si="1"/>
        <v>99.235941571705311</v>
      </c>
      <c r="I11" s="663">
        <v>23983200</v>
      </c>
      <c r="J11" s="663">
        <v>19510645.91</v>
      </c>
      <c r="K11" s="663">
        <f t="shared" si="2"/>
        <v>81.351303871043072</v>
      </c>
      <c r="L11" s="664">
        <v>23000000</v>
      </c>
      <c r="M11" s="664">
        <v>29396412.18</v>
      </c>
      <c r="N11" s="664">
        <v>14900000</v>
      </c>
      <c r="O11" s="664">
        <v>33732300</v>
      </c>
      <c r="P11" s="1806"/>
      <c r="Q11" s="1367"/>
      <c r="R11" s="1367"/>
      <c r="S11" s="1653"/>
      <c r="T11" s="59"/>
      <c r="U11" s="50"/>
      <c r="V11" s="50"/>
      <c r="W11" s="50"/>
    </row>
    <row r="12" spans="1:23" ht="25.5" customHeight="1" thickBot="1">
      <c r="A12" s="1782" t="s">
        <v>140</v>
      </c>
      <c r="B12" s="1783"/>
      <c r="C12" s="58">
        <f t="shared" ref="C12:G12" si="3">SUM(C9:C11)</f>
        <v>41394000</v>
      </c>
      <c r="D12" s="58">
        <f t="shared" si="3"/>
        <v>40385597.710000001</v>
      </c>
      <c r="E12" s="58">
        <f t="shared" si="0"/>
        <v>97.563892617287536</v>
      </c>
      <c r="F12" s="372">
        <f t="shared" ref="F12" si="4">SUM(F9:F11)</f>
        <v>46315392</v>
      </c>
      <c r="G12" s="58">
        <f t="shared" si="3"/>
        <v>45618572.140000001</v>
      </c>
      <c r="H12" s="160">
        <f t="shared" si="1"/>
        <v>98.495489663565834</v>
      </c>
      <c r="I12" s="160">
        <f>SUM(I9:I11)</f>
        <v>83485640</v>
      </c>
      <c r="J12" s="160">
        <f>SUM(J9:J11)</f>
        <v>75007486.209999993</v>
      </c>
      <c r="K12" s="160">
        <f t="shared" si="2"/>
        <v>89.844775951888238</v>
      </c>
      <c r="L12" s="58">
        <f>SUM(L9:L11)</f>
        <v>88500000</v>
      </c>
      <c r="M12" s="58">
        <f t="shared" ref="M12" si="5">SUM(M9:M11)</f>
        <v>81593463.920000002</v>
      </c>
      <c r="N12" s="58">
        <f t="shared" ref="N12" si="6">SUM(N9:N11)</f>
        <v>39100000</v>
      </c>
      <c r="O12" s="58">
        <f t="shared" ref="O12" si="7">SUM(O9:O11)</f>
        <v>112236000</v>
      </c>
      <c r="P12" s="1806"/>
      <c r="Q12" s="1360"/>
      <c r="R12" s="1368"/>
      <c r="S12" s="1653"/>
      <c r="T12" s="63"/>
      <c r="U12" s="76"/>
      <c r="V12" s="76"/>
      <c r="W12" s="76"/>
    </row>
    <row r="13" spans="1:23" s="7" customFormat="1" ht="18" customHeight="1" thickTop="1">
      <c r="A13" s="35">
        <v>1101</v>
      </c>
      <c r="B13" s="37" t="s">
        <v>113</v>
      </c>
      <c r="C13" s="476">
        <v>950000</v>
      </c>
      <c r="D13" s="476">
        <v>821258.9</v>
      </c>
      <c r="E13" s="476">
        <f t="shared" si="0"/>
        <v>86.448305263157891</v>
      </c>
      <c r="F13" s="534">
        <v>1200000</v>
      </c>
      <c r="G13" s="476">
        <v>1048273.88</v>
      </c>
      <c r="H13" s="476">
        <f t="shared" si="1"/>
        <v>87.356156666666664</v>
      </c>
      <c r="I13" s="476">
        <v>1200000</v>
      </c>
      <c r="J13" s="476">
        <v>1412193.04</v>
      </c>
      <c r="K13" s="476">
        <f t="shared" si="2"/>
        <v>117.68275333333334</v>
      </c>
      <c r="L13" s="476">
        <v>5000000</v>
      </c>
      <c r="M13" s="476">
        <v>4143272.83</v>
      </c>
      <c r="N13" s="476">
        <v>1800000</v>
      </c>
      <c r="O13" s="476">
        <v>5000000</v>
      </c>
      <c r="P13" s="1806"/>
      <c r="Q13" s="1367"/>
      <c r="R13" s="1367"/>
      <c r="S13" s="1653"/>
      <c r="T13" s="59"/>
      <c r="U13" s="50"/>
      <c r="V13" s="50"/>
      <c r="W13" s="50"/>
    </row>
    <row r="14" spans="1:23" s="7" customFormat="1" ht="14.25">
      <c r="A14" s="25">
        <v>1201</v>
      </c>
      <c r="B14" s="53" t="s">
        <v>12</v>
      </c>
      <c r="C14" s="476">
        <v>1025000</v>
      </c>
      <c r="D14" s="476">
        <v>1013671.77</v>
      </c>
      <c r="E14" s="476">
        <f t="shared" si="0"/>
        <v>98.89480682926829</v>
      </c>
      <c r="F14" s="476">
        <v>1350000</v>
      </c>
      <c r="G14" s="476">
        <v>1169440.02</v>
      </c>
      <c r="H14" s="476">
        <f t="shared" si="1"/>
        <v>86.625186666666664</v>
      </c>
      <c r="I14" s="476">
        <v>1500000</v>
      </c>
      <c r="J14" s="476">
        <v>1397052.73</v>
      </c>
      <c r="K14" s="476">
        <f t="shared" si="2"/>
        <v>93.136848666666666</v>
      </c>
      <c r="L14" s="476">
        <v>1500000</v>
      </c>
      <c r="M14" s="476">
        <v>1390290.65</v>
      </c>
      <c r="N14" s="476">
        <v>550000</v>
      </c>
      <c r="O14" s="476">
        <v>1500000</v>
      </c>
      <c r="P14" s="1806"/>
      <c r="Q14" s="1359"/>
      <c r="R14" s="551"/>
      <c r="S14" s="1653"/>
      <c r="T14" s="59"/>
      <c r="U14" s="50"/>
      <c r="V14" s="50"/>
      <c r="W14" s="50"/>
    </row>
    <row r="15" spans="1:23" s="7" customFormat="1" ht="18" customHeight="1">
      <c r="A15" s="25">
        <v>1202</v>
      </c>
      <c r="B15" s="53" t="s">
        <v>136</v>
      </c>
      <c r="C15" s="476">
        <v>2100000</v>
      </c>
      <c r="D15" s="476">
        <v>2071392.4</v>
      </c>
      <c r="E15" s="476">
        <f t="shared" si="0"/>
        <v>98.63773333333333</v>
      </c>
      <c r="F15" s="476">
        <v>4200000</v>
      </c>
      <c r="G15" s="476">
        <v>4196588</v>
      </c>
      <c r="H15" s="476">
        <f t="shared" si="1"/>
        <v>99.918761904761908</v>
      </c>
      <c r="I15" s="476">
        <v>6000000</v>
      </c>
      <c r="J15" s="476">
        <v>5625885.7699999996</v>
      </c>
      <c r="K15" s="476">
        <f t="shared" si="2"/>
        <v>93.764762833333322</v>
      </c>
      <c r="L15" s="476"/>
      <c r="M15" s="476">
        <v>0</v>
      </c>
      <c r="N15" s="1080"/>
      <c r="O15" s="1080"/>
      <c r="P15" s="1806"/>
      <c r="Q15" s="1367"/>
      <c r="R15" s="1367"/>
      <c r="S15" s="1653"/>
      <c r="T15" s="59"/>
      <c r="U15" s="50"/>
      <c r="V15" s="50"/>
      <c r="W15" s="50"/>
    </row>
    <row r="16" spans="1:23" s="7" customFormat="1" ht="18" customHeight="1">
      <c r="A16" s="25" t="s">
        <v>394</v>
      </c>
      <c r="B16" s="26" t="s">
        <v>200</v>
      </c>
      <c r="C16" s="476"/>
      <c r="D16" s="476"/>
      <c r="E16" s="476"/>
      <c r="F16" s="476"/>
      <c r="G16" s="476"/>
      <c r="H16" s="476"/>
      <c r="I16" s="476"/>
      <c r="J16" s="476"/>
      <c r="K16" s="476"/>
      <c r="L16" s="476">
        <v>1842600</v>
      </c>
      <c r="M16" s="476">
        <v>1604612.83</v>
      </c>
      <c r="N16" s="476">
        <v>600000</v>
      </c>
      <c r="O16" s="476">
        <v>1800000</v>
      </c>
      <c r="P16" s="1806"/>
      <c r="Q16" s="1359"/>
      <c r="R16" s="551"/>
      <c r="S16" s="1653"/>
      <c r="T16" s="59"/>
      <c r="U16" s="50"/>
      <c r="V16" s="50"/>
      <c r="W16" s="50"/>
    </row>
    <row r="17" spans="1:23" s="7" customFormat="1" ht="18" customHeight="1">
      <c r="A17" s="25" t="s">
        <v>395</v>
      </c>
      <c r="B17" s="26" t="s">
        <v>202</v>
      </c>
      <c r="C17" s="476"/>
      <c r="D17" s="476"/>
      <c r="E17" s="476"/>
      <c r="F17" s="476"/>
      <c r="G17" s="476"/>
      <c r="H17" s="476"/>
      <c r="I17" s="476"/>
      <c r="J17" s="476"/>
      <c r="K17" s="476"/>
      <c r="L17" s="476">
        <v>2825400</v>
      </c>
      <c r="M17" s="476">
        <v>3528551.16</v>
      </c>
      <c r="N17" s="476">
        <v>1000000</v>
      </c>
      <c r="O17" s="476">
        <v>3600000</v>
      </c>
      <c r="P17" s="1806"/>
      <c r="Q17" s="547"/>
      <c r="R17" s="547"/>
      <c r="S17" s="1653"/>
      <c r="T17" s="446"/>
      <c r="U17" s="50"/>
      <c r="V17" s="50"/>
      <c r="W17" s="50"/>
    </row>
    <row r="18" spans="1:23" s="7" customFormat="1" ht="18" customHeight="1">
      <c r="A18" s="25" t="s">
        <v>396</v>
      </c>
      <c r="B18" s="26" t="s">
        <v>201</v>
      </c>
      <c r="C18" s="476"/>
      <c r="D18" s="476"/>
      <c r="E18" s="476"/>
      <c r="F18" s="476"/>
      <c r="G18" s="476"/>
      <c r="H18" s="476"/>
      <c r="I18" s="476"/>
      <c r="J18" s="476"/>
      <c r="K18" s="476"/>
      <c r="L18" s="476">
        <v>1332000</v>
      </c>
      <c r="M18" s="476">
        <v>0</v>
      </c>
      <c r="N18" s="476">
        <v>80000</v>
      </c>
      <c r="O18" s="476">
        <v>200000</v>
      </c>
      <c r="P18" s="1806"/>
      <c r="Q18" s="547"/>
      <c r="R18" s="547"/>
      <c r="S18" s="1653"/>
      <c r="T18" s="445"/>
      <c r="U18" s="50"/>
      <c r="V18" s="50"/>
      <c r="W18" s="50"/>
    </row>
    <row r="19" spans="1:23" s="7" customFormat="1" ht="18" customHeight="1">
      <c r="A19" s="25">
        <v>1205</v>
      </c>
      <c r="B19" s="26" t="s">
        <v>17</v>
      </c>
      <c r="C19" s="476">
        <v>250000</v>
      </c>
      <c r="D19" s="476">
        <v>220912</v>
      </c>
      <c r="E19" s="476">
        <f t="shared" si="0"/>
        <v>88.364800000000002</v>
      </c>
      <c r="F19" s="476">
        <v>70000</v>
      </c>
      <c r="G19" s="476">
        <v>57800</v>
      </c>
      <c r="H19" s="476">
        <f t="shared" si="1"/>
        <v>82.571428571428569</v>
      </c>
      <c r="I19" s="476">
        <v>500000</v>
      </c>
      <c r="J19" s="476">
        <v>100736.14</v>
      </c>
      <c r="K19" s="476">
        <f t="shared" si="2"/>
        <v>20.147228000000002</v>
      </c>
      <c r="L19" s="476">
        <v>300000</v>
      </c>
      <c r="M19" s="476">
        <v>223998.13</v>
      </c>
      <c r="N19" s="476">
        <v>100000</v>
      </c>
      <c r="O19" s="476">
        <v>500000</v>
      </c>
      <c r="P19" s="1806"/>
      <c r="Q19" s="547"/>
      <c r="R19" s="547"/>
      <c r="S19" s="1653"/>
      <c r="T19" s="445"/>
      <c r="U19" s="50"/>
      <c r="V19" s="50"/>
      <c r="W19" s="50"/>
    </row>
    <row r="20" spans="1:23" s="7" customFormat="1" ht="18" customHeight="1">
      <c r="A20" s="25">
        <v>1301</v>
      </c>
      <c r="B20" s="26" t="s">
        <v>14</v>
      </c>
      <c r="C20" s="476">
        <v>2400000</v>
      </c>
      <c r="D20" s="476">
        <v>2395945.25</v>
      </c>
      <c r="E20" s="476">
        <f t="shared" si="0"/>
        <v>99.831052083333333</v>
      </c>
      <c r="F20" s="476">
        <v>1740000</v>
      </c>
      <c r="G20" s="476">
        <v>1716263</v>
      </c>
      <c r="H20" s="476">
        <f t="shared" si="1"/>
        <v>98.635804597701153</v>
      </c>
      <c r="I20" s="476">
        <v>1800000</v>
      </c>
      <c r="J20" s="476">
        <v>2099216.5</v>
      </c>
      <c r="K20" s="476">
        <f t="shared" si="2"/>
        <v>116.62313888888889</v>
      </c>
      <c r="L20" s="476">
        <v>2500000</v>
      </c>
      <c r="M20" s="476">
        <v>3089255</v>
      </c>
      <c r="N20" s="476">
        <v>1000000</v>
      </c>
      <c r="O20" s="476">
        <v>3000000</v>
      </c>
      <c r="P20" s="1806"/>
      <c r="Q20" s="547"/>
      <c r="R20" s="547"/>
      <c r="S20" s="1653"/>
      <c r="T20" s="59"/>
      <c r="U20" s="146"/>
      <c r="V20" s="50"/>
      <c r="W20" s="50"/>
    </row>
    <row r="21" spans="1:23" s="7" customFormat="1" ht="18" customHeight="1">
      <c r="A21" s="25">
        <v>1302</v>
      </c>
      <c r="B21" s="26" t="s">
        <v>124</v>
      </c>
      <c r="C21" s="476">
        <v>300000</v>
      </c>
      <c r="D21" s="476">
        <v>296676.8</v>
      </c>
      <c r="E21" s="476">
        <f t="shared" si="0"/>
        <v>98.892266666666657</v>
      </c>
      <c r="F21" s="476">
        <v>500000</v>
      </c>
      <c r="G21" s="476">
        <v>426023.1</v>
      </c>
      <c r="H21" s="476">
        <f t="shared" si="1"/>
        <v>85.204619999999991</v>
      </c>
      <c r="I21" s="476">
        <v>1000000</v>
      </c>
      <c r="J21" s="476">
        <v>396280.95</v>
      </c>
      <c r="K21" s="476">
        <f t="shared" si="2"/>
        <v>39.628095000000002</v>
      </c>
      <c r="L21" s="476">
        <v>1000000</v>
      </c>
      <c r="M21" s="476">
        <v>421391.6</v>
      </c>
      <c r="N21" s="476">
        <v>360000</v>
      </c>
      <c r="O21" s="476">
        <v>1500000</v>
      </c>
      <c r="P21" s="1806"/>
      <c r="Q21" s="547"/>
      <c r="R21" s="547"/>
      <c r="S21" s="1653"/>
      <c r="T21" s="446"/>
      <c r="U21" s="50"/>
      <c r="V21" s="50"/>
      <c r="W21" s="50"/>
    </row>
    <row r="22" spans="1:23" s="7" customFormat="1" ht="18" customHeight="1">
      <c r="A22" s="25">
        <v>1303</v>
      </c>
      <c r="B22" s="26" t="s">
        <v>110</v>
      </c>
      <c r="C22" s="476">
        <v>200000</v>
      </c>
      <c r="D22" s="476">
        <v>136387.12</v>
      </c>
      <c r="E22" s="476">
        <f t="shared" si="0"/>
        <v>68.193559999999991</v>
      </c>
      <c r="F22" s="476">
        <v>150000</v>
      </c>
      <c r="G22" s="476">
        <v>65663.990000000005</v>
      </c>
      <c r="H22" s="476">
        <f t="shared" si="1"/>
        <v>43.775993333333332</v>
      </c>
      <c r="I22" s="476">
        <v>600000</v>
      </c>
      <c r="J22" s="476">
        <v>120075.45</v>
      </c>
      <c r="K22" s="476">
        <f t="shared" si="2"/>
        <v>20.012574999999998</v>
      </c>
      <c r="L22" s="476">
        <v>500000</v>
      </c>
      <c r="M22" s="476">
        <v>411995.4</v>
      </c>
      <c r="N22" s="476">
        <v>200000</v>
      </c>
      <c r="O22" s="476">
        <v>500000</v>
      </c>
      <c r="P22" s="1806"/>
      <c r="Q22" s="547"/>
      <c r="R22" s="547"/>
      <c r="S22" s="1653"/>
      <c r="T22" s="445"/>
      <c r="U22" s="50"/>
      <c r="V22" s="50"/>
      <c r="W22" s="50"/>
    </row>
    <row r="23" spans="1:23" s="7" customFormat="1" ht="18" customHeight="1">
      <c r="A23" s="25">
        <v>1401</v>
      </c>
      <c r="B23" s="21" t="s">
        <v>128</v>
      </c>
      <c r="C23" s="476">
        <v>20000</v>
      </c>
      <c r="D23" s="476">
        <v>18110</v>
      </c>
      <c r="E23" s="476">
        <f t="shared" si="0"/>
        <v>90.55</v>
      </c>
      <c r="F23" s="476">
        <v>650000</v>
      </c>
      <c r="G23" s="476">
        <v>612650</v>
      </c>
      <c r="H23" s="476">
        <f t="shared" si="1"/>
        <v>94.253846153846155</v>
      </c>
      <c r="I23" s="476">
        <v>800000</v>
      </c>
      <c r="J23" s="476">
        <v>642350</v>
      </c>
      <c r="K23" s="476">
        <f t="shared" si="2"/>
        <v>80.293750000000003</v>
      </c>
      <c r="L23" s="476">
        <v>600000</v>
      </c>
      <c r="M23" s="476">
        <v>600000</v>
      </c>
      <c r="N23" s="476">
        <v>200000</v>
      </c>
      <c r="O23" s="476">
        <v>700000</v>
      </c>
      <c r="P23" s="1806"/>
      <c r="Q23" s="547"/>
      <c r="R23" s="547"/>
      <c r="S23" s="1653"/>
      <c r="T23" s="446"/>
      <c r="U23" s="50"/>
      <c r="V23" s="50"/>
      <c r="W23" s="50"/>
    </row>
    <row r="24" spans="1:23" s="7" customFormat="1" ht="18" customHeight="1">
      <c r="A24" s="25">
        <v>1402</v>
      </c>
      <c r="B24" s="26" t="s">
        <v>118</v>
      </c>
      <c r="C24" s="476">
        <v>1150000</v>
      </c>
      <c r="D24" s="476">
        <v>903079.51</v>
      </c>
      <c r="E24" s="476">
        <f t="shared" si="0"/>
        <v>78.528653043478258</v>
      </c>
      <c r="F24" s="476">
        <v>950000</v>
      </c>
      <c r="G24" s="476">
        <v>864521.67</v>
      </c>
      <c r="H24" s="476">
        <f t="shared" si="1"/>
        <v>91.002281052631588</v>
      </c>
      <c r="I24" s="476">
        <v>1500000</v>
      </c>
      <c r="J24" s="476">
        <v>1029454.44</v>
      </c>
      <c r="K24" s="476">
        <f t="shared" si="2"/>
        <v>68.630296000000001</v>
      </c>
      <c r="L24" s="476">
        <v>1200000</v>
      </c>
      <c r="M24" s="476">
        <v>1066649.18</v>
      </c>
      <c r="N24" s="476">
        <v>450000</v>
      </c>
      <c r="O24" s="476">
        <v>950000</v>
      </c>
      <c r="P24" s="1806"/>
      <c r="Q24" s="1359"/>
      <c r="R24" s="551"/>
      <c r="S24" s="1653"/>
      <c r="T24" s="59"/>
      <c r="U24" s="50"/>
      <c r="V24" s="50"/>
      <c r="W24" s="50"/>
    </row>
    <row r="25" spans="1:23" s="7" customFormat="1" ht="18" customHeight="1">
      <c r="A25" s="25">
        <v>1403</v>
      </c>
      <c r="B25" s="26" t="s">
        <v>119</v>
      </c>
      <c r="C25" s="476">
        <v>700000</v>
      </c>
      <c r="D25" s="476">
        <v>531920.31000000006</v>
      </c>
      <c r="E25" s="476">
        <f t="shared" si="0"/>
        <v>75.988615714285729</v>
      </c>
      <c r="F25" s="476">
        <v>162500</v>
      </c>
      <c r="G25" s="476">
        <v>107998.05</v>
      </c>
      <c r="H25" s="476">
        <f t="shared" si="1"/>
        <v>66.460338461538456</v>
      </c>
      <c r="I25" s="476">
        <v>950000</v>
      </c>
      <c r="J25" s="476">
        <v>118409.48</v>
      </c>
      <c r="K25" s="476">
        <f t="shared" si="2"/>
        <v>12.464155789473685</v>
      </c>
      <c r="L25" s="476">
        <v>500000</v>
      </c>
      <c r="M25" s="476">
        <v>119104.68</v>
      </c>
      <c r="N25" s="476">
        <v>100000</v>
      </c>
      <c r="O25" s="476">
        <v>150000</v>
      </c>
      <c r="P25" s="1806"/>
      <c r="Q25" s="1367"/>
      <c r="R25" s="1367"/>
      <c r="S25" s="1653"/>
      <c r="T25" s="59"/>
      <c r="U25" s="50"/>
      <c r="V25" s="50"/>
      <c r="W25" s="50"/>
    </row>
    <row r="26" spans="1:23" s="7" customFormat="1" ht="28.5">
      <c r="A26" s="25">
        <v>1404</v>
      </c>
      <c r="B26" s="53" t="s">
        <v>120</v>
      </c>
      <c r="C26" s="476">
        <v>120000</v>
      </c>
      <c r="D26" s="476">
        <v>65067.7</v>
      </c>
      <c r="E26" s="476">
        <f t="shared" si="0"/>
        <v>54.223083333333335</v>
      </c>
      <c r="F26" s="476">
        <v>120000</v>
      </c>
      <c r="G26" s="476">
        <v>67472.05</v>
      </c>
      <c r="H26" s="476">
        <f t="shared" si="1"/>
        <v>56.226708333333328</v>
      </c>
      <c r="I26" s="476">
        <v>200000</v>
      </c>
      <c r="J26" s="476">
        <v>62062.26</v>
      </c>
      <c r="K26" s="476">
        <f t="shared" si="2"/>
        <v>31.031130000000001</v>
      </c>
      <c r="L26" s="476">
        <v>100000</v>
      </c>
      <c r="M26" s="476">
        <v>58800.08</v>
      </c>
      <c r="N26" s="476">
        <v>100000</v>
      </c>
      <c r="O26" s="476">
        <v>100000</v>
      </c>
      <c r="P26" s="1806"/>
      <c r="Q26" s="1359"/>
      <c r="R26" s="551"/>
      <c r="S26" s="1653"/>
      <c r="T26" s="59"/>
      <c r="U26" s="50"/>
      <c r="V26" s="50"/>
      <c r="W26" s="50"/>
    </row>
    <row r="27" spans="1:23" s="7" customFormat="1" ht="14.25">
      <c r="A27" s="25">
        <v>1405</v>
      </c>
      <c r="B27" s="53" t="s">
        <v>205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>
        <v>1452000</v>
      </c>
      <c r="M27" s="476">
        <v>1299565.6200000001</v>
      </c>
      <c r="N27" s="476">
        <v>585000</v>
      </c>
      <c r="O27" s="476">
        <v>1500000</v>
      </c>
      <c r="P27" s="1806"/>
      <c r="Q27" s="1367"/>
      <c r="R27" s="1367"/>
      <c r="S27" s="1653"/>
      <c r="T27" s="59"/>
      <c r="U27" s="50"/>
      <c r="V27" s="50"/>
      <c r="W27" s="50"/>
    </row>
    <row r="28" spans="1:23" s="7" customFormat="1" ht="18" customHeight="1">
      <c r="A28" s="25" t="s">
        <v>397</v>
      </c>
      <c r="B28" s="53" t="s">
        <v>215</v>
      </c>
      <c r="C28" s="476"/>
      <c r="D28" s="476"/>
      <c r="E28" s="476"/>
      <c r="F28" s="476"/>
      <c r="G28" s="476"/>
      <c r="H28" s="476"/>
      <c r="I28" s="476"/>
      <c r="J28" s="476"/>
      <c r="K28" s="476"/>
      <c r="L28" s="476">
        <v>888000</v>
      </c>
      <c r="M28" s="476">
        <v>863727.25</v>
      </c>
      <c r="N28" s="476">
        <v>385000</v>
      </c>
      <c r="O28" s="476">
        <v>1150000</v>
      </c>
      <c r="P28" s="1806"/>
      <c r="Q28" s="1383"/>
      <c r="R28" s="551"/>
      <c r="S28" s="1653"/>
      <c r="T28" s="59"/>
      <c r="U28" s="50"/>
      <c r="V28" s="50"/>
      <c r="W28" s="50"/>
    </row>
    <row r="29" spans="1:23" s="7" customFormat="1" ht="18" customHeight="1">
      <c r="A29" s="25">
        <v>1409</v>
      </c>
      <c r="B29" s="26" t="s">
        <v>17</v>
      </c>
      <c r="C29" s="476">
        <v>1715000</v>
      </c>
      <c r="D29" s="476">
        <v>1669140.88</v>
      </c>
      <c r="E29" s="476">
        <f t="shared" si="0"/>
        <v>97.325998833819241</v>
      </c>
      <c r="F29" s="476">
        <v>2000000</v>
      </c>
      <c r="G29" s="476">
        <v>1837649.35</v>
      </c>
      <c r="H29" s="476">
        <f t="shared" si="1"/>
        <v>91.882467500000004</v>
      </c>
      <c r="I29" s="476">
        <v>2500000</v>
      </c>
      <c r="J29" s="476">
        <v>2266666.19</v>
      </c>
      <c r="K29" s="476">
        <f t="shared" si="2"/>
        <v>90.66664759999999</v>
      </c>
      <c r="L29" s="476"/>
      <c r="M29" s="476">
        <v>0</v>
      </c>
      <c r="N29" s="1080"/>
      <c r="O29" s="1080"/>
      <c r="P29" s="1806"/>
      <c r="Q29" s="1367"/>
      <c r="R29" s="1367"/>
      <c r="S29" s="1653"/>
      <c r="T29" s="59"/>
      <c r="U29" s="50"/>
      <c r="V29" s="50"/>
      <c r="W29" s="50"/>
    </row>
    <row r="30" spans="1:23" s="7" customFormat="1" ht="28.5">
      <c r="A30" s="25" t="s">
        <v>391</v>
      </c>
      <c r="B30" s="337" t="s">
        <v>211</v>
      </c>
      <c r="C30" s="476"/>
      <c r="D30" s="476"/>
      <c r="E30" s="476"/>
      <c r="F30" s="476"/>
      <c r="G30" s="476"/>
      <c r="H30" s="476"/>
      <c r="I30" s="476"/>
      <c r="J30" s="476"/>
      <c r="K30" s="476"/>
      <c r="L30" s="476">
        <v>80000</v>
      </c>
      <c r="M30" s="476">
        <v>0</v>
      </c>
      <c r="N30" s="476">
        <v>100000</v>
      </c>
      <c r="O30" s="476">
        <v>100000</v>
      </c>
      <c r="P30" s="1806"/>
      <c r="Q30" s="1359"/>
      <c r="R30" s="551"/>
      <c r="S30" s="1653"/>
      <c r="T30" s="152"/>
    </row>
    <row r="31" spans="1:23" s="7" customFormat="1" ht="18" customHeight="1">
      <c r="A31" s="25" t="s">
        <v>392</v>
      </c>
      <c r="B31" s="26" t="s">
        <v>212</v>
      </c>
      <c r="C31" s="476"/>
      <c r="D31" s="476"/>
      <c r="E31" s="476"/>
      <c r="F31" s="476"/>
      <c r="G31" s="476"/>
      <c r="H31" s="476"/>
      <c r="I31" s="476"/>
      <c r="J31" s="476"/>
      <c r="K31" s="476"/>
      <c r="L31" s="476">
        <v>80000</v>
      </c>
      <c r="M31" s="476">
        <v>46716.01</v>
      </c>
      <c r="N31" s="476">
        <v>100000</v>
      </c>
      <c r="O31" s="476">
        <v>100000</v>
      </c>
      <c r="P31" s="1806"/>
      <c r="Q31" s="1367"/>
      <c r="R31" s="1367"/>
      <c r="S31" s="1653"/>
      <c r="T31" s="152"/>
    </row>
    <row r="32" spans="1:23" s="7" customFormat="1" ht="18" customHeight="1">
      <c r="A32" s="25" t="s">
        <v>393</v>
      </c>
      <c r="B32" s="27" t="s">
        <v>207</v>
      </c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>
        <v>0</v>
      </c>
      <c r="N32" s="476">
        <v>0</v>
      </c>
      <c r="O32" s="476">
        <v>300000</v>
      </c>
      <c r="P32" s="1806"/>
      <c r="Q32" s="1367"/>
      <c r="R32" s="1367"/>
      <c r="S32" s="1653"/>
      <c r="T32" s="152"/>
    </row>
    <row r="33" spans="1:20" s="7" customFormat="1" ht="28.5">
      <c r="A33" s="25">
        <v>1506</v>
      </c>
      <c r="B33" s="53" t="s">
        <v>129</v>
      </c>
      <c r="C33" s="476">
        <v>800000</v>
      </c>
      <c r="D33" s="476">
        <v>423088.31</v>
      </c>
      <c r="E33" s="476">
        <f t="shared" si="0"/>
        <v>52.886038749999997</v>
      </c>
      <c r="F33" s="476">
        <v>800000</v>
      </c>
      <c r="G33" s="476">
        <v>394607.81</v>
      </c>
      <c r="H33" s="476">
        <f t="shared" si="1"/>
        <v>49.325976249999997</v>
      </c>
      <c r="I33" s="476">
        <v>1500000</v>
      </c>
      <c r="J33" s="476">
        <v>708031.56</v>
      </c>
      <c r="K33" s="476">
        <f t="shared" si="2"/>
        <v>47.202104000000006</v>
      </c>
      <c r="L33" s="476">
        <v>800000</v>
      </c>
      <c r="M33" s="476">
        <v>663720.22</v>
      </c>
      <c r="N33" s="476">
        <v>290000</v>
      </c>
      <c r="O33" s="476">
        <v>750000</v>
      </c>
      <c r="P33" s="1806"/>
      <c r="Q33" s="1359"/>
      <c r="R33" s="551"/>
      <c r="S33" s="1653"/>
      <c r="T33" s="152"/>
    </row>
    <row r="34" spans="1:20" s="7" customFormat="1" ht="18" customHeight="1">
      <c r="A34" s="25">
        <v>1701</v>
      </c>
      <c r="B34" s="579" t="s">
        <v>133</v>
      </c>
      <c r="C34" s="476">
        <v>1000</v>
      </c>
      <c r="D34" s="476">
        <v>0</v>
      </c>
      <c r="E34" s="476">
        <f t="shared" si="0"/>
        <v>0</v>
      </c>
      <c r="F34" s="476">
        <v>401199</v>
      </c>
      <c r="G34" s="476">
        <v>391199</v>
      </c>
      <c r="H34" s="476">
        <f t="shared" si="1"/>
        <v>97.507471354614538</v>
      </c>
      <c r="I34" s="476">
        <v>416000</v>
      </c>
      <c r="J34" s="476">
        <v>49400</v>
      </c>
      <c r="K34" s="476">
        <f t="shared" si="2"/>
        <v>11.875</v>
      </c>
      <c r="L34" s="476">
        <v>416000</v>
      </c>
      <c r="M34" s="476">
        <v>354897</v>
      </c>
      <c r="N34" s="476">
        <v>0</v>
      </c>
      <c r="O34" s="476">
        <v>1000</v>
      </c>
      <c r="P34" s="1806"/>
      <c r="Q34" s="1367"/>
      <c r="R34" s="1367"/>
      <c r="S34" s="1653"/>
      <c r="T34" s="152"/>
    </row>
    <row r="35" spans="1:20" s="7" customFormat="1" ht="18" customHeight="1">
      <c r="A35" s="25">
        <v>1702</v>
      </c>
      <c r="B35" s="26" t="s">
        <v>135</v>
      </c>
      <c r="C35" s="476">
        <v>250000</v>
      </c>
      <c r="D35" s="476">
        <v>223804</v>
      </c>
      <c r="E35" s="476">
        <f t="shared" si="0"/>
        <v>89.521600000000007</v>
      </c>
      <c r="F35" s="476">
        <v>190000</v>
      </c>
      <c r="G35" s="476">
        <v>83594</v>
      </c>
      <c r="H35" s="476">
        <f t="shared" si="1"/>
        <v>43.996842105263156</v>
      </c>
      <c r="I35" s="476">
        <v>600000</v>
      </c>
      <c r="J35" s="476">
        <v>343460.34</v>
      </c>
      <c r="K35" s="476">
        <f t="shared" si="2"/>
        <v>57.243390000000005</v>
      </c>
      <c r="L35" s="476">
        <v>2000000</v>
      </c>
      <c r="M35" s="476">
        <v>635242.80000000005</v>
      </c>
      <c r="N35" s="1080"/>
      <c r="O35" s="1080"/>
      <c r="P35" s="1806"/>
      <c r="Q35" s="1359"/>
      <c r="R35" s="551"/>
      <c r="S35" s="1653"/>
      <c r="T35" s="152"/>
    </row>
    <row r="36" spans="1:20" s="8" customFormat="1" ht="28.5">
      <c r="A36" s="34">
        <v>1703</v>
      </c>
      <c r="B36" s="54" t="s">
        <v>142</v>
      </c>
      <c r="C36" s="476"/>
      <c r="D36" s="476"/>
      <c r="E36" s="476"/>
      <c r="F36" s="476"/>
      <c r="G36" s="476"/>
      <c r="H36" s="477"/>
      <c r="I36" s="476"/>
      <c r="J36" s="476"/>
      <c r="K36" s="477"/>
      <c r="L36" s="476"/>
      <c r="M36" s="476" t="s">
        <v>437</v>
      </c>
      <c r="N36" s="476">
        <v>0</v>
      </c>
      <c r="O36" s="476">
        <v>0</v>
      </c>
      <c r="P36" s="1806"/>
      <c r="Q36" s="1367"/>
      <c r="R36" s="1367"/>
      <c r="S36" s="1653"/>
      <c r="T36" s="70"/>
    </row>
    <row r="37" spans="1:20" s="60" customFormat="1" ht="25.5" customHeight="1">
      <c r="A37" s="1777" t="s">
        <v>141</v>
      </c>
      <c r="B37" s="1757"/>
      <c r="C37" s="69">
        <f>SUM(C13:C36)</f>
        <v>11981000</v>
      </c>
      <c r="D37" s="69">
        <f>SUM(D13:D36)</f>
        <v>10790454.950000001</v>
      </c>
      <c r="E37" s="69">
        <f t="shared" si="0"/>
        <v>90.063057758117026</v>
      </c>
      <c r="F37" s="69">
        <f t="shared" ref="F37" si="8">SUM(F13:F36)</f>
        <v>14483699</v>
      </c>
      <c r="G37" s="69">
        <f>SUM(G13:G36)</f>
        <v>13039743.920000002</v>
      </c>
      <c r="H37" s="51">
        <f t="shared" si="1"/>
        <v>90.03048130177244</v>
      </c>
      <c r="I37" s="69">
        <f t="shared" ref="I37:J37" si="9">SUM(I13:I36)</f>
        <v>21066000</v>
      </c>
      <c r="J37" s="69">
        <f t="shared" si="9"/>
        <v>16371274.849999998</v>
      </c>
      <c r="K37" s="51">
        <f t="shared" si="2"/>
        <v>77.714207016044796</v>
      </c>
      <c r="L37" s="69">
        <f t="shared" ref="L37:O37" si="10">SUM(L13:L36)</f>
        <v>24916000</v>
      </c>
      <c r="M37" s="69">
        <f t="shared" si="10"/>
        <v>20521790.440000001</v>
      </c>
      <c r="N37" s="69">
        <f t="shared" ref="N37" si="11">SUM(N13:N36)</f>
        <v>8000000</v>
      </c>
      <c r="O37" s="69">
        <f t="shared" si="10"/>
        <v>23401000</v>
      </c>
      <c r="P37" s="1806"/>
      <c r="Q37" s="1360"/>
      <c r="R37" s="1368"/>
      <c r="S37" s="1653"/>
      <c r="T37" s="154"/>
    </row>
    <row r="38" spans="1:20" s="7" customFormat="1" ht="25.5" customHeight="1" thickBot="1">
      <c r="A38" s="1809" t="s">
        <v>2</v>
      </c>
      <c r="B38" s="1809"/>
      <c r="C38" s="58">
        <f>C37+C12</f>
        <v>53375000</v>
      </c>
      <c r="D38" s="58">
        <f>D37+D12</f>
        <v>51176052.660000004</v>
      </c>
      <c r="E38" s="58">
        <f t="shared" si="0"/>
        <v>95.880192337236537</v>
      </c>
      <c r="F38" s="58">
        <f>F37+F12</f>
        <v>60799091</v>
      </c>
      <c r="G38" s="58">
        <f t="shared" ref="G38:O38" si="12">G37+G12</f>
        <v>58658316.060000002</v>
      </c>
      <c r="H38" s="160">
        <f t="shared" si="1"/>
        <v>96.478935943302176</v>
      </c>
      <c r="I38" s="160">
        <f>I37+I12</f>
        <v>104551640</v>
      </c>
      <c r="J38" s="160">
        <f>J37+J12</f>
        <v>91378761.059999987</v>
      </c>
      <c r="K38" s="160">
        <f t="shared" si="2"/>
        <v>87.400600373174427</v>
      </c>
      <c r="L38" s="58">
        <f t="shared" si="12"/>
        <v>113416000</v>
      </c>
      <c r="M38" s="58">
        <f t="shared" si="12"/>
        <v>102115254.36</v>
      </c>
      <c r="N38" s="58">
        <f t="shared" ref="N38" si="13">N37+N12</f>
        <v>47100000</v>
      </c>
      <c r="O38" s="58">
        <f t="shared" si="12"/>
        <v>135637000</v>
      </c>
      <c r="P38" s="1807"/>
      <c r="Q38" s="1363"/>
      <c r="R38" s="1363"/>
      <c r="S38" s="1654"/>
      <c r="T38" s="152"/>
    </row>
    <row r="39" spans="1:20" s="166" customFormat="1" ht="18.75" thickTop="1">
      <c r="A39" s="16"/>
      <c r="B39" s="16"/>
      <c r="C39" s="176"/>
      <c r="D39" s="176"/>
      <c r="E39" s="176"/>
      <c r="F39" s="177"/>
      <c r="G39" s="128"/>
      <c r="H39" s="128"/>
      <c r="I39" s="128"/>
      <c r="J39" s="128"/>
      <c r="L39" s="179"/>
      <c r="M39" s="187"/>
      <c r="N39" s="20"/>
      <c r="O39" s="20"/>
      <c r="P39" s="20"/>
      <c r="Q39" s="22"/>
      <c r="R39" s="300"/>
      <c r="S39" s="167"/>
      <c r="T39" s="167"/>
    </row>
    <row r="40" spans="1:20" s="166" customFormat="1" ht="15.75" customHeight="1">
      <c r="A40" s="13"/>
      <c r="B40" s="16" t="s">
        <v>190</v>
      </c>
      <c r="C40" s="16"/>
      <c r="D40" s="16"/>
      <c r="E40" s="136"/>
      <c r="F40" s="136" t="s">
        <v>193</v>
      </c>
      <c r="G40" s="136"/>
      <c r="H40" s="136"/>
      <c r="I40" s="136"/>
      <c r="J40" s="136"/>
      <c r="K40" s="16"/>
      <c r="L40" s="16"/>
      <c r="M40" s="20"/>
      <c r="N40" s="298"/>
      <c r="O40" s="298"/>
      <c r="P40" s="299"/>
      <c r="Q40" s="298"/>
      <c r="R40" s="299"/>
      <c r="S40" s="167"/>
      <c r="T40" s="167"/>
    </row>
    <row r="41" spans="1:20" s="166" customFormat="1" ht="15.75" customHeight="1">
      <c r="A41" s="3"/>
      <c r="B41" s="165" t="s">
        <v>191</v>
      </c>
      <c r="C41" s="103"/>
      <c r="D41" s="103"/>
      <c r="E41" s="181"/>
      <c r="F41" s="181"/>
      <c r="G41" s="181" t="s">
        <v>192</v>
      </c>
      <c r="H41" s="181"/>
      <c r="I41" s="181"/>
      <c r="J41" s="181"/>
      <c r="K41" s="134"/>
      <c r="L41" s="134"/>
      <c r="M41" s="148"/>
      <c r="N41" s="20"/>
      <c r="O41" s="20"/>
      <c r="P41" s="20"/>
      <c r="Q41" s="20"/>
      <c r="R41" s="20"/>
      <c r="S41" s="167"/>
      <c r="T41" s="167"/>
    </row>
    <row r="42" spans="1:20" s="166" customFormat="1" ht="15.75">
      <c r="A42" s="165"/>
      <c r="B42" s="165"/>
      <c r="C42" s="147"/>
      <c r="D42" s="147"/>
      <c r="E42" s="147"/>
      <c r="F42" s="147"/>
      <c r="G42" s="147"/>
      <c r="H42" s="147"/>
      <c r="I42" s="147"/>
      <c r="J42" s="147"/>
      <c r="K42" s="147"/>
      <c r="L42" s="20"/>
      <c r="M42" s="119"/>
      <c r="N42" s="298"/>
      <c r="O42" s="298"/>
      <c r="P42" s="299"/>
      <c r="Q42" s="298"/>
      <c r="R42" s="299"/>
      <c r="S42" s="167"/>
      <c r="T42" s="167"/>
    </row>
    <row r="43" spans="1:20" s="166" customFormat="1" ht="15.75">
      <c r="A43" s="165"/>
      <c r="B43" s="165" t="s">
        <v>160</v>
      </c>
      <c r="D43" s="147"/>
      <c r="E43" s="103"/>
      <c r="F43" s="147" t="s">
        <v>161</v>
      </c>
      <c r="G43" s="147"/>
      <c r="H43" s="147"/>
      <c r="I43" s="147"/>
      <c r="J43" s="147"/>
      <c r="K43" s="168" t="s">
        <v>188</v>
      </c>
      <c r="L43" s="192"/>
      <c r="M43" s="187"/>
      <c r="N43" s="20"/>
      <c r="O43" s="20"/>
      <c r="P43" s="20"/>
      <c r="Q43" s="20"/>
      <c r="R43" s="20"/>
      <c r="S43" s="167"/>
      <c r="T43" s="167"/>
    </row>
    <row r="44" spans="1:20" s="166" customFormat="1" ht="15.75">
      <c r="A44" s="165"/>
      <c r="B44" s="165"/>
      <c r="C44" s="147"/>
      <c r="D44" s="147"/>
      <c r="E44" s="147"/>
      <c r="F44" s="147"/>
      <c r="G44" s="147"/>
      <c r="H44" s="147"/>
      <c r="I44" s="147"/>
      <c r="J44" s="147"/>
      <c r="K44" s="103"/>
      <c r="L44" s="20"/>
      <c r="M44" s="119"/>
      <c r="N44" s="298"/>
      <c r="O44" s="298"/>
      <c r="P44" s="299"/>
      <c r="Q44" s="298"/>
      <c r="R44" s="299"/>
      <c r="S44" s="167"/>
      <c r="T44" s="167"/>
    </row>
    <row r="45" spans="1:20" s="7" customFormat="1" ht="15.75">
      <c r="A45" s="9"/>
      <c r="B45" s="63"/>
      <c r="C45" s="47"/>
      <c r="D45" s="47"/>
      <c r="E45" s="47"/>
      <c r="F45" s="20"/>
      <c r="G45" s="117"/>
      <c r="H45" s="117"/>
      <c r="I45" s="117"/>
      <c r="J45" s="117"/>
      <c r="L45" s="321"/>
      <c r="M45" s="321"/>
      <c r="N45" s="20"/>
      <c r="O45" s="20"/>
      <c r="P45" s="20"/>
      <c r="Q45" s="20"/>
      <c r="R45" s="20"/>
      <c r="S45" s="152"/>
      <c r="T45" s="152"/>
    </row>
    <row r="46" spans="1:20">
      <c r="C46" s="47"/>
      <c r="D46" s="47"/>
      <c r="E46" s="47"/>
    </row>
    <row r="47" spans="1:20">
      <c r="C47" s="185"/>
      <c r="D47" s="185"/>
      <c r="E47" s="185"/>
    </row>
  </sheetData>
  <mergeCells count="20">
    <mergeCell ref="K1:L1"/>
    <mergeCell ref="P7:P8"/>
    <mergeCell ref="P9:P38"/>
    <mergeCell ref="A2:M2"/>
    <mergeCell ref="A3:K3"/>
    <mergeCell ref="A38:B38"/>
    <mergeCell ref="A12:B12"/>
    <mergeCell ref="A37:B37"/>
    <mergeCell ref="B7:B8"/>
    <mergeCell ref="A7:A8"/>
    <mergeCell ref="C7:D7"/>
    <mergeCell ref="F7:H7"/>
    <mergeCell ref="I7:K7"/>
    <mergeCell ref="L7:M7"/>
    <mergeCell ref="N7:N8"/>
    <mergeCell ref="Q7:Q8"/>
    <mergeCell ref="R7:R8"/>
    <mergeCell ref="S7:S8"/>
    <mergeCell ref="S9:S38"/>
    <mergeCell ref="O7:O8"/>
  </mergeCells>
  <pageMargins left="0.25" right="0.25" top="0.5" bottom="0.28999999999999998" header="0.3" footer="0.17"/>
  <pageSetup paperSize="5" scale="76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S95"/>
  <sheetViews>
    <sheetView topLeftCell="A49" zoomScaleNormal="100" zoomScaleSheetLayoutView="100" workbookViewId="0">
      <pane xSplit="2" topLeftCell="I1" activePane="topRight" state="frozen"/>
      <selection activeCell="O8" sqref="O8:O9"/>
      <selection pane="topRight" activeCell="L52" sqref="L52:L53"/>
    </sheetView>
  </sheetViews>
  <sheetFormatPr defaultColWidth="9.140625" defaultRowHeight="15"/>
  <cols>
    <col min="1" max="1" width="9.28515625" style="10" customWidth="1"/>
    <col min="2" max="2" width="33.5703125" style="10" customWidth="1"/>
    <col min="3" max="3" width="18" style="10" customWidth="1"/>
    <col min="4" max="4" width="18.85546875" style="10" customWidth="1"/>
    <col min="5" max="5" width="7.85546875" style="10" customWidth="1"/>
    <col min="6" max="6" width="18.42578125" style="10" customWidth="1"/>
    <col min="7" max="7" width="20.42578125" style="10" customWidth="1"/>
    <col min="8" max="8" width="6.7109375" style="10" customWidth="1"/>
    <col min="9" max="9" width="19.85546875" style="10" customWidth="1"/>
    <col min="10" max="10" width="19.42578125" style="10" customWidth="1"/>
    <col min="11" max="12" width="19.28515625" style="10" customWidth="1"/>
    <col min="13" max="13" width="12.85546875" style="10" hidden="1" customWidth="1"/>
    <col min="14" max="14" width="19.7109375" style="122" customWidth="1"/>
    <col min="15" max="15" width="16.5703125" style="122" customWidth="1"/>
    <col min="16" max="16" width="20.28515625" style="10" customWidth="1"/>
    <col min="17" max="16384" width="9.140625" style="10"/>
  </cols>
  <sheetData>
    <row r="1" spans="1:16" s="7" customFormat="1" ht="29.25" customHeight="1">
      <c r="D1" s="142"/>
      <c r="E1" s="142"/>
      <c r="I1" s="142"/>
      <c r="K1" s="142"/>
      <c r="L1" s="142"/>
      <c r="N1" s="172" t="s">
        <v>158</v>
      </c>
      <c r="O1" s="152"/>
    </row>
    <row r="2" spans="1:16" s="7" customFormat="1" ht="16.5" customHeight="1">
      <c r="A2" s="1617" t="s">
        <v>445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190"/>
      <c r="L2" s="364"/>
      <c r="M2" s="113"/>
      <c r="N2" s="152"/>
      <c r="O2" s="316"/>
      <c r="P2" s="299"/>
    </row>
    <row r="3" spans="1:16" s="7" customFormat="1" ht="18">
      <c r="A3" s="48" t="s">
        <v>60</v>
      </c>
      <c r="B3" s="57"/>
      <c r="I3" s="102"/>
      <c r="J3" s="103"/>
      <c r="N3" s="152"/>
      <c r="O3" s="120"/>
      <c r="P3" s="20"/>
    </row>
    <row r="4" spans="1:16" s="7" customFormat="1" ht="18">
      <c r="A4" s="48" t="s">
        <v>61</v>
      </c>
      <c r="B4" s="57"/>
      <c r="I4" s="20"/>
      <c r="J4" s="20"/>
      <c r="N4" s="330"/>
      <c r="O4" s="316"/>
      <c r="P4" s="299"/>
    </row>
    <row r="5" spans="1:16" s="7" customFormat="1" ht="18">
      <c r="A5" s="48" t="s">
        <v>70</v>
      </c>
      <c r="B5" s="57"/>
      <c r="C5" s="102"/>
      <c r="D5" s="103"/>
      <c r="E5" s="103"/>
      <c r="I5" s="102"/>
      <c r="J5" s="103"/>
      <c r="M5" s="298"/>
      <c r="N5" s="120"/>
      <c r="O5" s="120"/>
      <c r="P5" s="20"/>
    </row>
    <row r="6" spans="1:16">
      <c r="C6" s="20"/>
      <c r="D6" s="20"/>
      <c r="E6" s="20"/>
      <c r="I6" s="20"/>
      <c r="J6" s="20"/>
      <c r="M6" s="20"/>
      <c r="N6" s="330"/>
      <c r="O6" s="316"/>
      <c r="P6" s="299"/>
    </row>
    <row r="7" spans="1:16" ht="15.75" customHeight="1">
      <c r="A7" s="1637" t="s">
        <v>18</v>
      </c>
      <c r="B7" s="1638" t="s">
        <v>7</v>
      </c>
      <c r="C7" s="1618">
        <v>2022</v>
      </c>
      <c r="D7" s="1618"/>
      <c r="E7" s="1618"/>
      <c r="F7" s="1462">
        <v>2023</v>
      </c>
      <c r="G7" s="1605"/>
      <c r="H7" s="1463"/>
      <c r="I7" s="1452">
        <v>2024</v>
      </c>
      <c r="J7" s="1452"/>
      <c r="K7" s="1815" t="s">
        <v>433</v>
      </c>
      <c r="L7" s="1478" t="s">
        <v>452</v>
      </c>
      <c r="M7" s="1810" t="s">
        <v>208</v>
      </c>
      <c r="N7" s="1446" t="s">
        <v>451</v>
      </c>
      <c r="O7" s="1446" t="s">
        <v>450</v>
      </c>
      <c r="P7" s="1447" t="s">
        <v>434</v>
      </c>
    </row>
    <row r="8" spans="1:16" s="71" customFormat="1" ht="32.25" customHeight="1">
      <c r="A8" s="1702"/>
      <c r="B8" s="1638"/>
      <c r="C8" s="399" t="s">
        <v>180</v>
      </c>
      <c r="D8" s="406" t="s">
        <v>1</v>
      </c>
      <c r="E8" s="460" t="s">
        <v>139</v>
      </c>
      <c r="F8" s="408" t="s">
        <v>0</v>
      </c>
      <c r="G8" s="473" t="s">
        <v>1</v>
      </c>
      <c r="H8" s="460" t="s">
        <v>139</v>
      </c>
      <c r="I8" s="679" t="s">
        <v>0</v>
      </c>
      <c r="J8" s="1188" t="s">
        <v>1</v>
      </c>
      <c r="K8" s="1816"/>
      <c r="L8" s="1459"/>
      <c r="M8" s="1810"/>
      <c r="N8" s="1446"/>
      <c r="O8" s="1446"/>
      <c r="P8" s="1447"/>
    </row>
    <row r="9" spans="1:16" s="7" customFormat="1" ht="18" customHeight="1">
      <c r="A9" s="24">
        <v>1001</v>
      </c>
      <c r="B9" s="28" t="s">
        <v>8</v>
      </c>
      <c r="C9" s="449">
        <v>18770680</v>
      </c>
      <c r="D9" s="546">
        <v>17701650.84</v>
      </c>
      <c r="E9" s="108">
        <f>D9/C9*100</f>
        <v>94.304792580769586</v>
      </c>
      <c r="F9" s="546">
        <v>17358000</v>
      </c>
      <c r="G9" s="546">
        <v>16347643.93</v>
      </c>
      <c r="H9" s="108">
        <f>G9/F9*100</f>
        <v>94.179305968429532</v>
      </c>
      <c r="I9" s="546">
        <v>19000000</v>
      </c>
      <c r="J9" s="546">
        <v>16764499.15</v>
      </c>
      <c r="K9" s="546">
        <v>6000000</v>
      </c>
      <c r="L9" s="546">
        <v>20270000</v>
      </c>
      <c r="M9" s="1812" t="s">
        <v>199</v>
      </c>
      <c r="N9" s="1258"/>
      <c r="O9" s="1258"/>
      <c r="P9" s="1594" t="s">
        <v>199</v>
      </c>
    </row>
    <row r="10" spans="1:16" s="7" customFormat="1" ht="18" customHeight="1">
      <c r="A10" s="25">
        <v>1002</v>
      </c>
      <c r="B10" s="21" t="s">
        <v>9</v>
      </c>
      <c r="C10" s="26">
        <v>1000000</v>
      </c>
      <c r="D10" s="26">
        <v>962994</v>
      </c>
      <c r="E10" s="26">
        <f t="shared" ref="E10:E38" si="0">D10/C10*100</f>
        <v>96.299400000000006</v>
      </c>
      <c r="F10" s="26">
        <v>1500000</v>
      </c>
      <c r="G10" s="26">
        <v>1308539</v>
      </c>
      <c r="H10" s="26">
        <f t="shared" ref="H10:H38" si="1">G10/F10*100</f>
        <v>87.235933333333335</v>
      </c>
      <c r="I10" s="26">
        <v>1500000</v>
      </c>
      <c r="J10" s="26">
        <v>1758789</v>
      </c>
      <c r="K10" s="26">
        <v>600000</v>
      </c>
      <c r="L10" s="26">
        <v>1500000</v>
      </c>
      <c r="M10" s="1813"/>
      <c r="N10" s="1325"/>
      <c r="O10" s="1259"/>
      <c r="P10" s="1653"/>
    </row>
    <row r="11" spans="1:16" s="7" customFormat="1" ht="18" customHeight="1">
      <c r="A11" s="34">
        <v>1003</v>
      </c>
      <c r="B11" s="36" t="s">
        <v>10</v>
      </c>
      <c r="C11" s="449">
        <v>8752940</v>
      </c>
      <c r="D11" s="39">
        <v>8748392.5800000001</v>
      </c>
      <c r="E11" s="39">
        <f t="shared" si="0"/>
        <v>99.948046941941797</v>
      </c>
      <c r="F11" s="39">
        <v>8700000</v>
      </c>
      <c r="G11" s="39">
        <v>8155974.3600000003</v>
      </c>
      <c r="H11" s="39">
        <f t="shared" si="1"/>
        <v>93.746831724137934</v>
      </c>
      <c r="I11" s="39">
        <v>10000000</v>
      </c>
      <c r="J11" s="39">
        <v>12600000</v>
      </c>
      <c r="K11" s="39">
        <v>5200000</v>
      </c>
      <c r="L11" s="39">
        <v>11446000</v>
      </c>
      <c r="M11" s="1813"/>
      <c r="N11" s="1258"/>
      <c r="O11" s="1258"/>
      <c r="P11" s="1653"/>
    </row>
    <row r="12" spans="1:16" s="367" customFormat="1" ht="25.5" customHeight="1" thickBot="1">
      <c r="A12" s="1782" t="s">
        <v>140</v>
      </c>
      <c r="B12" s="1783"/>
      <c r="C12" s="64">
        <f t="shared" ref="C12" si="2">SUM(C9:C11)</f>
        <v>28523620</v>
      </c>
      <c r="D12" s="64">
        <f t="shared" ref="D12" si="3">SUM(D9:D11)</f>
        <v>27413037.420000002</v>
      </c>
      <c r="E12" s="99">
        <f t="shared" si="0"/>
        <v>96.106445885900882</v>
      </c>
      <c r="F12" s="64">
        <f t="shared" ref="F12:K12" si="4">SUM(F9:F11)</f>
        <v>27558000</v>
      </c>
      <c r="G12" s="64">
        <f>SUM(G9:G11)</f>
        <v>25812157.289999999</v>
      </c>
      <c r="H12" s="99">
        <f t="shared" si="1"/>
        <v>93.664842477683436</v>
      </c>
      <c r="I12" s="64">
        <f t="shared" si="4"/>
        <v>30500000</v>
      </c>
      <c r="J12" s="64">
        <f t="shared" si="4"/>
        <v>31123288.149999999</v>
      </c>
      <c r="K12" s="64">
        <f t="shared" si="4"/>
        <v>11800000</v>
      </c>
      <c r="L12" s="64">
        <f t="shared" ref="L12" si="5">SUM(L9:L11)</f>
        <v>33216000</v>
      </c>
      <c r="M12" s="1813"/>
      <c r="N12" s="1324"/>
      <c r="O12" s="1324"/>
      <c r="P12" s="1653"/>
    </row>
    <row r="13" spans="1:16" s="7" customFormat="1" ht="18" customHeight="1" thickTop="1">
      <c r="A13" s="35">
        <v>1101</v>
      </c>
      <c r="B13" s="37" t="s">
        <v>113</v>
      </c>
      <c r="C13" s="449">
        <v>700000</v>
      </c>
      <c r="D13" s="33">
        <v>596128</v>
      </c>
      <c r="E13" s="33">
        <f t="shared" si="0"/>
        <v>85.161142857142863</v>
      </c>
      <c r="F13" s="33">
        <v>900000</v>
      </c>
      <c r="G13" s="33">
        <v>494383</v>
      </c>
      <c r="H13" s="33">
        <f t="shared" si="1"/>
        <v>54.931444444444445</v>
      </c>
      <c r="I13" s="33">
        <v>700000</v>
      </c>
      <c r="J13" s="33">
        <v>621336</v>
      </c>
      <c r="K13" s="33">
        <v>230000</v>
      </c>
      <c r="L13" s="33">
        <v>700000</v>
      </c>
      <c r="M13" s="1813"/>
      <c r="N13" s="1258"/>
      <c r="O13" s="1258"/>
      <c r="P13" s="1653"/>
    </row>
    <row r="14" spans="1:16" s="7" customFormat="1" ht="18" customHeight="1">
      <c r="A14" s="25">
        <v>1201</v>
      </c>
      <c r="B14" s="53" t="s">
        <v>12</v>
      </c>
      <c r="C14" s="449">
        <v>1180000</v>
      </c>
      <c r="D14" s="33">
        <v>1015985.45</v>
      </c>
      <c r="E14" s="33">
        <f t="shared" si="0"/>
        <v>86.100461864406768</v>
      </c>
      <c r="F14" s="33">
        <v>1200000</v>
      </c>
      <c r="G14" s="33">
        <v>1179958</v>
      </c>
      <c r="H14" s="33">
        <f t="shared" si="1"/>
        <v>98.32983333333334</v>
      </c>
      <c r="I14" s="33">
        <v>1300000</v>
      </c>
      <c r="J14" s="33">
        <v>1195838.75</v>
      </c>
      <c r="K14" s="33">
        <v>430000</v>
      </c>
      <c r="L14" s="33">
        <v>1300000</v>
      </c>
      <c r="M14" s="1813"/>
      <c r="N14" s="1325"/>
      <c r="O14" s="1325"/>
      <c r="P14" s="1653"/>
    </row>
    <row r="15" spans="1:16" s="7" customFormat="1" ht="18" customHeight="1">
      <c r="A15" s="25">
        <v>1202</v>
      </c>
      <c r="B15" s="53" t="s">
        <v>136</v>
      </c>
      <c r="C15" s="449">
        <v>2200000</v>
      </c>
      <c r="D15" s="33">
        <v>2196828</v>
      </c>
      <c r="E15" s="33">
        <f t="shared" si="0"/>
        <v>99.855818181818179</v>
      </c>
      <c r="F15" s="33">
        <v>4500000</v>
      </c>
      <c r="G15" s="33">
        <v>1834834.39</v>
      </c>
      <c r="H15" s="33">
        <f t="shared" si="1"/>
        <v>40.774097555555556</v>
      </c>
      <c r="I15" s="33"/>
      <c r="J15" s="33">
        <v>0</v>
      </c>
      <c r="K15" s="33"/>
      <c r="L15" s="1077"/>
      <c r="M15" s="1813"/>
      <c r="N15" s="1258"/>
      <c r="O15" s="1258"/>
      <c r="P15" s="1653"/>
    </row>
    <row r="16" spans="1:16" s="7" customFormat="1" ht="18" customHeight="1">
      <c r="A16" s="25" t="s">
        <v>394</v>
      </c>
      <c r="B16" s="26" t="s">
        <v>200</v>
      </c>
      <c r="C16" s="449"/>
      <c r="D16" s="33"/>
      <c r="E16" s="33"/>
      <c r="F16" s="33"/>
      <c r="G16" s="33"/>
      <c r="H16" s="33"/>
      <c r="I16" s="33">
        <v>1100000</v>
      </c>
      <c r="J16" s="33">
        <v>1064633.0900000001</v>
      </c>
      <c r="K16" s="33">
        <v>300000</v>
      </c>
      <c r="L16" s="33">
        <v>1100000</v>
      </c>
      <c r="M16" s="1813"/>
      <c r="N16" s="1325"/>
      <c r="O16" s="1258"/>
      <c r="P16" s="1653"/>
    </row>
    <row r="17" spans="1:16" s="7" customFormat="1" ht="18" customHeight="1">
      <c r="A17" s="25" t="s">
        <v>395</v>
      </c>
      <c r="B17" s="26" t="s">
        <v>202</v>
      </c>
      <c r="C17" s="449"/>
      <c r="D17" s="33"/>
      <c r="E17" s="33"/>
      <c r="F17" s="33"/>
      <c r="G17" s="33"/>
      <c r="H17" s="33"/>
      <c r="I17" s="33">
        <v>1500000</v>
      </c>
      <c r="J17" s="33">
        <v>1279269.74</v>
      </c>
      <c r="K17" s="33">
        <v>1040000</v>
      </c>
      <c r="L17" s="33">
        <v>1300000</v>
      </c>
      <c r="M17" s="1813"/>
      <c r="N17" s="1258"/>
      <c r="O17" s="1258"/>
      <c r="P17" s="1653"/>
    </row>
    <row r="18" spans="1:16" s="7" customFormat="1" ht="18" customHeight="1">
      <c r="A18" s="25" t="s">
        <v>396</v>
      </c>
      <c r="B18" s="26" t="s">
        <v>201</v>
      </c>
      <c r="C18" s="449"/>
      <c r="D18" s="33"/>
      <c r="E18" s="33"/>
      <c r="F18" s="33"/>
      <c r="G18" s="33"/>
      <c r="H18" s="33"/>
      <c r="I18" s="33">
        <v>400000</v>
      </c>
      <c r="J18" s="33">
        <v>44634</v>
      </c>
      <c r="K18" s="33">
        <v>60000</v>
      </c>
      <c r="L18" s="33">
        <v>200000</v>
      </c>
      <c r="M18" s="1813"/>
      <c r="N18" s="1325"/>
      <c r="O18" s="1258"/>
      <c r="P18" s="1653"/>
    </row>
    <row r="19" spans="1:16" s="7" customFormat="1" ht="18" customHeight="1">
      <c r="A19" s="25">
        <v>1205</v>
      </c>
      <c r="B19" s="26" t="s">
        <v>17</v>
      </c>
      <c r="C19" s="449">
        <v>40000</v>
      </c>
      <c r="D19" s="33">
        <v>39286</v>
      </c>
      <c r="E19" s="33">
        <f t="shared" si="0"/>
        <v>98.215000000000003</v>
      </c>
      <c r="F19" s="33">
        <v>100000</v>
      </c>
      <c r="G19" s="33">
        <v>36367</v>
      </c>
      <c r="H19" s="33">
        <f t="shared" si="1"/>
        <v>36.366999999999997</v>
      </c>
      <c r="I19" s="33">
        <v>100000</v>
      </c>
      <c r="J19" s="33">
        <v>99566</v>
      </c>
      <c r="K19" s="33">
        <v>50000</v>
      </c>
      <c r="L19" s="33">
        <v>160000</v>
      </c>
      <c r="M19" s="1813"/>
      <c r="N19" s="1258"/>
      <c r="O19" s="1325"/>
      <c r="P19" s="1653"/>
    </row>
    <row r="20" spans="1:16" s="7" customFormat="1" ht="18" customHeight="1">
      <c r="A20" s="25">
        <v>1301</v>
      </c>
      <c r="B20" s="26" t="s">
        <v>14</v>
      </c>
      <c r="C20" s="449">
        <v>1350000</v>
      </c>
      <c r="D20" s="33">
        <v>1344543.64</v>
      </c>
      <c r="E20" s="33">
        <f t="shared" si="0"/>
        <v>99.595825185185177</v>
      </c>
      <c r="F20" s="33">
        <v>1500000</v>
      </c>
      <c r="G20" s="33">
        <v>1284511.1499999999</v>
      </c>
      <c r="H20" s="33">
        <f t="shared" si="1"/>
        <v>85.634076666666658</v>
      </c>
      <c r="I20" s="33">
        <v>1600000</v>
      </c>
      <c r="J20" s="33">
        <v>1161283</v>
      </c>
      <c r="K20" s="33">
        <v>530000</v>
      </c>
      <c r="L20" s="33">
        <v>1600000</v>
      </c>
      <c r="M20" s="1813"/>
      <c r="N20" s="1325"/>
      <c r="O20" s="1258"/>
      <c r="P20" s="1653"/>
    </row>
    <row r="21" spans="1:16" s="7" customFormat="1" ht="18" customHeight="1">
      <c r="A21" s="25">
        <v>1302</v>
      </c>
      <c r="B21" s="26" t="s">
        <v>124</v>
      </c>
      <c r="C21" s="449">
        <v>300000</v>
      </c>
      <c r="D21" s="33">
        <v>289504.34000000003</v>
      </c>
      <c r="E21" s="33">
        <f t="shared" si="0"/>
        <v>96.501446666666681</v>
      </c>
      <c r="F21" s="33">
        <v>300000</v>
      </c>
      <c r="G21" s="33">
        <v>293172.24</v>
      </c>
      <c r="H21" s="33">
        <f t="shared" si="1"/>
        <v>97.724080000000001</v>
      </c>
      <c r="I21" s="33">
        <v>400000</v>
      </c>
      <c r="J21" s="33">
        <v>397981.71</v>
      </c>
      <c r="K21" s="33">
        <v>200000</v>
      </c>
      <c r="L21" s="33">
        <v>600000</v>
      </c>
      <c r="M21" s="1813"/>
      <c r="N21" s="1258"/>
      <c r="O21" s="1325"/>
      <c r="P21" s="1653"/>
    </row>
    <row r="22" spans="1:16" s="7" customFormat="1" ht="18" customHeight="1">
      <c r="A22" s="25">
        <v>1303</v>
      </c>
      <c r="B22" s="26" t="s">
        <v>110</v>
      </c>
      <c r="C22" s="449">
        <v>300000</v>
      </c>
      <c r="D22" s="33"/>
      <c r="E22" s="33">
        <f t="shared" si="0"/>
        <v>0</v>
      </c>
      <c r="F22" s="33">
        <v>1000</v>
      </c>
      <c r="G22" s="33"/>
      <c r="H22" s="33">
        <f t="shared" si="1"/>
        <v>0</v>
      </c>
      <c r="I22" s="33">
        <v>10000</v>
      </c>
      <c r="J22" s="33">
        <v>0</v>
      </c>
      <c r="K22" s="33">
        <v>30000</v>
      </c>
      <c r="L22" s="33">
        <v>100000</v>
      </c>
      <c r="M22" s="1813"/>
      <c r="N22" s="1325"/>
      <c r="O22" s="1258"/>
      <c r="P22" s="1653"/>
    </row>
    <row r="23" spans="1:16" s="7" customFormat="1" ht="18" customHeight="1">
      <c r="A23" s="25">
        <v>1401</v>
      </c>
      <c r="B23" s="21" t="s">
        <v>128</v>
      </c>
      <c r="C23" s="449">
        <v>350000</v>
      </c>
      <c r="D23" s="33">
        <v>268590.27</v>
      </c>
      <c r="E23" s="33">
        <f t="shared" si="0"/>
        <v>76.740077142857146</v>
      </c>
      <c r="F23" s="33">
        <v>300000</v>
      </c>
      <c r="G23" s="33">
        <v>150000</v>
      </c>
      <c r="H23" s="33">
        <f t="shared" si="1"/>
        <v>50</v>
      </c>
      <c r="I23" s="33">
        <v>100000</v>
      </c>
      <c r="J23" s="33">
        <v>0</v>
      </c>
      <c r="K23" s="33">
        <v>0</v>
      </c>
      <c r="L23" s="33">
        <v>600000</v>
      </c>
      <c r="M23" s="1813"/>
      <c r="N23" s="1258"/>
      <c r="O23" s="1325"/>
      <c r="P23" s="1653"/>
    </row>
    <row r="24" spans="1:16" s="7" customFormat="1" ht="18" customHeight="1">
      <c r="A24" s="25">
        <v>1402</v>
      </c>
      <c r="B24" s="26" t="s">
        <v>118</v>
      </c>
      <c r="C24" s="449">
        <v>550000</v>
      </c>
      <c r="D24" s="33">
        <v>550000</v>
      </c>
      <c r="E24" s="33">
        <f t="shared" si="0"/>
        <v>100</v>
      </c>
      <c r="F24" s="33">
        <v>700000</v>
      </c>
      <c r="G24" s="33">
        <v>671715.81</v>
      </c>
      <c r="H24" s="33">
        <f t="shared" si="1"/>
        <v>95.959401428571439</v>
      </c>
      <c r="I24" s="33">
        <v>700000</v>
      </c>
      <c r="J24" s="33">
        <v>886283.25</v>
      </c>
      <c r="K24" s="33">
        <v>330000</v>
      </c>
      <c r="L24" s="33">
        <v>1000000</v>
      </c>
      <c r="M24" s="1813"/>
      <c r="N24" s="1325"/>
      <c r="O24" s="1258"/>
      <c r="P24" s="1653"/>
    </row>
    <row r="25" spans="1:16" s="7" customFormat="1" ht="18" customHeight="1">
      <c r="A25" s="25">
        <v>1403</v>
      </c>
      <c r="B25" s="26" t="s">
        <v>119</v>
      </c>
      <c r="C25" s="449">
        <v>520000</v>
      </c>
      <c r="D25" s="33">
        <v>463344.69</v>
      </c>
      <c r="E25" s="33">
        <f t="shared" si="0"/>
        <v>89.104748076923073</v>
      </c>
      <c r="F25" s="33">
        <v>1200000</v>
      </c>
      <c r="G25" s="33">
        <v>390234.68</v>
      </c>
      <c r="H25" s="33">
        <f t="shared" si="1"/>
        <v>32.519556666666666</v>
      </c>
      <c r="I25" s="33">
        <v>1000000</v>
      </c>
      <c r="J25" s="33">
        <v>992153.47</v>
      </c>
      <c r="K25" s="33">
        <v>400000</v>
      </c>
      <c r="L25" s="33">
        <v>1100000</v>
      </c>
      <c r="M25" s="1813"/>
      <c r="N25" s="1258"/>
      <c r="O25" s="1325"/>
      <c r="P25" s="1653"/>
    </row>
    <row r="26" spans="1:16" s="7" customFormat="1" ht="18" customHeight="1">
      <c r="A26" s="25">
        <v>1404</v>
      </c>
      <c r="B26" s="53" t="s">
        <v>120</v>
      </c>
      <c r="C26" s="449">
        <v>25000</v>
      </c>
      <c r="D26" s="33">
        <v>22657.759999999998</v>
      </c>
      <c r="E26" s="33">
        <f t="shared" si="0"/>
        <v>90.631039999999999</v>
      </c>
      <c r="F26" s="33">
        <v>50000</v>
      </c>
      <c r="G26" s="33">
        <v>49999.34</v>
      </c>
      <c r="H26" s="33">
        <f t="shared" si="1"/>
        <v>99.998679999999993</v>
      </c>
      <c r="I26" s="33">
        <v>50000</v>
      </c>
      <c r="J26" s="33">
        <v>21214.34</v>
      </c>
      <c r="K26" s="33">
        <v>50000</v>
      </c>
      <c r="L26" s="33">
        <v>50000</v>
      </c>
      <c r="M26" s="1813"/>
      <c r="N26" s="1325"/>
      <c r="O26" s="1258"/>
      <c r="P26" s="1653"/>
    </row>
    <row r="27" spans="1:16" s="7" customFormat="1" ht="18" customHeight="1">
      <c r="A27" s="25">
        <v>1405</v>
      </c>
      <c r="B27" s="53" t="s">
        <v>205</v>
      </c>
      <c r="C27" s="449"/>
      <c r="D27" s="33"/>
      <c r="E27" s="33"/>
      <c r="F27" s="33"/>
      <c r="G27" s="33"/>
      <c r="H27" s="33"/>
      <c r="I27" s="33">
        <v>1200000</v>
      </c>
      <c r="J27" s="33">
        <v>1192671.7</v>
      </c>
      <c r="K27" s="33">
        <v>460000</v>
      </c>
      <c r="L27" s="33">
        <v>1300000</v>
      </c>
      <c r="M27" s="1813"/>
      <c r="N27" s="1258"/>
      <c r="O27" s="1258"/>
      <c r="P27" s="1653"/>
    </row>
    <row r="28" spans="1:16" s="7" customFormat="1" ht="18" customHeight="1">
      <c r="A28" s="25" t="s">
        <v>397</v>
      </c>
      <c r="B28" s="53" t="s">
        <v>215</v>
      </c>
      <c r="C28" s="449"/>
      <c r="D28" s="33"/>
      <c r="E28" s="33"/>
      <c r="F28" s="33"/>
      <c r="G28" s="33"/>
      <c r="H28" s="33"/>
      <c r="I28" s="33">
        <v>800000</v>
      </c>
      <c r="J28" s="33">
        <v>780435</v>
      </c>
      <c r="K28" s="33">
        <v>360000</v>
      </c>
      <c r="L28" s="33">
        <v>1100000</v>
      </c>
      <c r="M28" s="1813"/>
      <c r="N28" s="1325"/>
      <c r="O28" s="1258"/>
      <c r="P28" s="1653"/>
    </row>
    <row r="29" spans="1:16" s="7" customFormat="1" ht="18" customHeight="1">
      <c r="A29" s="25">
        <v>1409</v>
      </c>
      <c r="B29" s="26" t="s">
        <v>17</v>
      </c>
      <c r="C29" s="449">
        <v>1800000</v>
      </c>
      <c r="D29" s="33">
        <v>1612628.19</v>
      </c>
      <c r="E29" s="33">
        <f t="shared" si="0"/>
        <v>89.590455000000006</v>
      </c>
      <c r="F29" s="33">
        <v>1800000</v>
      </c>
      <c r="G29" s="33">
        <v>2909627.67</v>
      </c>
      <c r="H29" s="33">
        <f t="shared" si="1"/>
        <v>161.64598166666667</v>
      </c>
      <c r="I29" s="33"/>
      <c r="J29" s="33">
        <v>0</v>
      </c>
      <c r="K29" s="33"/>
      <c r="L29" s="33">
        <v>0</v>
      </c>
      <c r="M29" s="1813"/>
      <c r="N29" s="1258"/>
      <c r="O29" s="1325"/>
      <c r="P29" s="1653"/>
    </row>
    <row r="30" spans="1:16" s="7" customFormat="1" ht="31.9" customHeight="1">
      <c r="A30" s="25" t="s">
        <v>391</v>
      </c>
      <c r="B30" s="337" t="s">
        <v>211</v>
      </c>
      <c r="C30" s="449"/>
      <c r="D30" s="33"/>
      <c r="E30" s="33"/>
      <c r="F30" s="33"/>
      <c r="G30" s="33"/>
      <c r="H30" s="33"/>
      <c r="I30" s="33"/>
      <c r="J30" s="33">
        <v>0</v>
      </c>
      <c r="K30" s="33">
        <v>50000</v>
      </c>
      <c r="L30" s="33">
        <v>100000</v>
      </c>
      <c r="M30" s="1813"/>
      <c r="N30" s="1258"/>
      <c r="O30" s="1325"/>
      <c r="P30" s="1653"/>
    </row>
    <row r="31" spans="1:16" s="7" customFormat="1" ht="18" customHeight="1">
      <c r="A31" s="25" t="s">
        <v>392</v>
      </c>
      <c r="B31" s="26" t="s">
        <v>212</v>
      </c>
      <c r="C31" s="449"/>
      <c r="D31" s="33"/>
      <c r="E31" s="33"/>
      <c r="F31" s="33"/>
      <c r="G31" s="33"/>
      <c r="H31" s="33"/>
      <c r="I31" s="33"/>
      <c r="J31" s="33">
        <v>0</v>
      </c>
      <c r="K31" s="33">
        <v>6000</v>
      </c>
      <c r="L31" s="33">
        <v>50000</v>
      </c>
      <c r="M31" s="1813"/>
      <c r="N31" s="1258"/>
      <c r="O31" s="1325"/>
      <c r="P31" s="1653"/>
    </row>
    <row r="32" spans="1:16" s="7" customFormat="1" ht="18" customHeight="1">
      <c r="A32" s="25" t="s">
        <v>393</v>
      </c>
      <c r="B32" s="337" t="s">
        <v>237</v>
      </c>
      <c r="C32" s="449"/>
      <c r="D32" s="33"/>
      <c r="E32" s="33"/>
      <c r="F32" s="33"/>
      <c r="G32" s="33"/>
      <c r="H32" s="33"/>
      <c r="I32" s="33"/>
      <c r="J32" s="33">
        <v>0</v>
      </c>
      <c r="K32" s="33">
        <v>0</v>
      </c>
      <c r="L32" s="33">
        <v>0</v>
      </c>
      <c r="M32" s="1813"/>
      <c r="N32" s="1258"/>
      <c r="O32" s="1325"/>
      <c r="P32" s="1653"/>
    </row>
    <row r="33" spans="1:16" s="7" customFormat="1" ht="28.5">
      <c r="A33" s="25">
        <v>1506</v>
      </c>
      <c r="B33" s="53" t="s">
        <v>129</v>
      </c>
      <c r="C33" s="33">
        <v>3500000</v>
      </c>
      <c r="D33" s="33">
        <v>2922294.27</v>
      </c>
      <c r="E33" s="33">
        <f t="shared" si="0"/>
        <v>83.494122000000004</v>
      </c>
      <c r="F33" s="33">
        <v>3000000</v>
      </c>
      <c r="G33" s="33">
        <v>2781666.15</v>
      </c>
      <c r="H33" s="33">
        <f t="shared" si="1"/>
        <v>92.722205000000002</v>
      </c>
      <c r="I33" s="33">
        <v>3000000</v>
      </c>
      <c r="J33" s="33">
        <v>2320055.98</v>
      </c>
      <c r="K33" s="33">
        <v>930000</v>
      </c>
      <c r="L33" s="33">
        <v>2400000</v>
      </c>
      <c r="M33" s="1813"/>
      <c r="N33" s="1325"/>
      <c r="O33" s="1258"/>
      <c r="P33" s="1653"/>
    </row>
    <row r="34" spans="1:16" s="7" customFormat="1" ht="18" customHeight="1">
      <c r="A34" s="25">
        <v>1701</v>
      </c>
      <c r="B34" s="579" t="s">
        <v>133</v>
      </c>
      <c r="C34" s="33">
        <v>10000</v>
      </c>
      <c r="D34" s="33"/>
      <c r="E34" s="33">
        <f t="shared" si="0"/>
        <v>0</v>
      </c>
      <c r="F34" s="33">
        <v>1000</v>
      </c>
      <c r="G34" s="33"/>
      <c r="H34" s="33">
        <f t="shared" si="1"/>
        <v>0</v>
      </c>
      <c r="I34" s="33">
        <v>1000</v>
      </c>
      <c r="J34" s="33">
        <v>0</v>
      </c>
      <c r="K34" s="33">
        <v>0</v>
      </c>
      <c r="L34" s="33">
        <v>1000</v>
      </c>
      <c r="M34" s="1813"/>
      <c r="N34" s="1258"/>
      <c r="O34" s="1325"/>
      <c r="P34" s="1653"/>
    </row>
    <row r="35" spans="1:16" s="7" customFormat="1" ht="18" customHeight="1">
      <c r="A35" s="25">
        <v>1702</v>
      </c>
      <c r="B35" s="26" t="s">
        <v>135</v>
      </c>
      <c r="C35" s="449">
        <v>50000</v>
      </c>
      <c r="D35" s="33">
        <v>37850</v>
      </c>
      <c r="E35" s="33">
        <f t="shared" si="0"/>
        <v>75.7</v>
      </c>
      <c r="F35" s="33">
        <v>150000</v>
      </c>
      <c r="G35" s="33">
        <v>44562</v>
      </c>
      <c r="H35" s="33">
        <f t="shared" si="1"/>
        <v>29.708000000000002</v>
      </c>
      <c r="I35" s="33">
        <v>930000</v>
      </c>
      <c r="J35" s="33">
        <v>136395.5</v>
      </c>
      <c r="K35" s="33"/>
      <c r="L35" s="1077"/>
      <c r="M35" s="1813"/>
      <c r="N35" s="1325"/>
      <c r="O35" s="1258"/>
      <c r="P35" s="1653"/>
    </row>
    <row r="36" spans="1:16" s="7" customFormat="1" ht="28.5">
      <c r="A36" s="34">
        <v>1703</v>
      </c>
      <c r="B36" s="54" t="s">
        <v>142</v>
      </c>
      <c r="C36" s="33">
        <v>1000</v>
      </c>
      <c r="D36" s="33"/>
      <c r="E36" s="33">
        <f t="shared" si="0"/>
        <v>0</v>
      </c>
      <c r="F36" s="33">
        <v>1000</v>
      </c>
      <c r="G36" s="33"/>
      <c r="H36" s="33">
        <f t="shared" si="1"/>
        <v>0</v>
      </c>
      <c r="I36" s="33">
        <v>1000</v>
      </c>
      <c r="J36" s="33">
        <v>0</v>
      </c>
      <c r="K36" s="33">
        <v>0</v>
      </c>
      <c r="L36" s="33">
        <v>1000</v>
      </c>
      <c r="M36" s="1813"/>
      <c r="N36" s="1258"/>
      <c r="O36" s="1325"/>
      <c r="P36" s="1653"/>
    </row>
    <row r="37" spans="1:16" s="367" customFormat="1" ht="25.5" customHeight="1" thickBot="1">
      <c r="A37" s="1754" t="s">
        <v>141</v>
      </c>
      <c r="B37" s="1755"/>
      <c r="C37" s="64">
        <f>SUM(C13:C36)</f>
        <v>12876000</v>
      </c>
      <c r="D37" s="64">
        <f>SUM(D13:D36)</f>
        <v>11359640.609999999</v>
      </c>
      <c r="E37" s="99">
        <f t="shared" si="0"/>
        <v>88.223366029822927</v>
      </c>
      <c r="F37" s="64">
        <f>SUM(F13:F36)</f>
        <v>15703000</v>
      </c>
      <c r="G37" s="64">
        <f>SUM(G13:G36)</f>
        <v>12121031.43</v>
      </c>
      <c r="H37" s="99">
        <f t="shared" si="1"/>
        <v>77.189272304655148</v>
      </c>
      <c r="I37" s="64">
        <f t="shared" ref="I37:L37" si="6">SUM(I13:I36)</f>
        <v>14892000</v>
      </c>
      <c r="J37" s="64">
        <f t="shared" si="6"/>
        <v>12193751.529999999</v>
      </c>
      <c r="K37" s="64">
        <f t="shared" si="6"/>
        <v>5456000</v>
      </c>
      <c r="L37" s="64">
        <f t="shared" si="6"/>
        <v>14762000</v>
      </c>
      <c r="M37" s="1813"/>
      <c r="N37" s="1324"/>
      <c r="O37" s="1385"/>
      <c r="P37" s="1653"/>
    </row>
    <row r="38" spans="1:16" s="269" customFormat="1" ht="25.5" customHeight="1" thickTop="1" thickBot="1">
      <c r="A38" s="1636" t="s">
        <v>2</v>
      </c>
      <c r="B38" s="1636"/>
      <c r="C38" s="65">
        <f>C37+C12</f>
        <v>41399620</v>
      </c>
      <c r="D38" s="65">
        <f>D37+D12</f>
        <v>38772678.030000001</v>
      </c>
      <c r="E38" s="65">
        <f t="shared" si="0"/>
        <v>93.654671298915304</v>
      </c>
      <c r="F38" s="65">
        <f>F37+F12</f>
        <v>43261000</v>
      </c>
      <c r="G38" s="65">
        <f>G37+G12</f>
        <v>37933188.719999999</v>
      </c>
      <c r="H38" s="65">
        <f t="shared" si="1"/>
        <v>87.684493469868926</v>
      </c>
      <c r="I38" s="65">
        <f t="shared" ref="I38:L38" si="7">I37+I12</f>
        <v>45392000</v>
      </c>
      <c r="J38" s="65">
        <f t="shared" si="7"/>
        <v>43317039.68</v>
      </c>
      <c r="K38" s="65">
        <f t="shared" si="7"/>
        <v>17256000</v>
      </c>
      <c r="L38" s="65">
        <f t="shared" si="7"/>
        <v>47978000</v>
      </c>
      <c r="M38" s="1814"/>
      <c r="N38" s="1385"/>
      <c r="O38" s="1324"/>
      <c r="P38" s="1654"/>
    </row>
    <row r="39" spans="1:16" s="166" customFormat="1" ht="18.75" thickTop="1">
      <c r="A39" s="16"/>
      <c r="B39" s="16"/>
      <c r="C39" s="177"/>
      <c r="D39" s="128"/>
      <c r="E39" s="128"/>
      <c r="I39" s="102"/>
      <c r="J39" s="179"/>
      <c r="K39" s="187"/>
      <c r="L39" s="187"/>
      <c r="M39" s="298"/>
      <c r="N39" s="330"/>
      <c r="O39" s="120"/>
      <c r="P39" s="20"/>
    </row>
    <row r="40" spans="1:16" s="166" customFormat="1" ht="15.75" customHeight="1">
      <c r="A40" s="13"/>
      <c r="B40" s="16" t="s">
        <v>190</v>
      </c>
      <c r="C40" s="136" t="s">
        <v>193</v>
      </c>
      <c r="D40" s="136"/>
      <c r="E40" s="136"/>
      <c r="F40" s="16"/>
      <c r="G40" s="16"/>
      <c r="H40" s="16"/>
      <c r="I40" s="16"/>
      <c r="J40" s="20"/>
      <c r="K40" s="41"/>
      <c r="L40" s="41"/>
      <c r="M40" s="20"/>
      <c r="N40" s="120"/>
      <c r="O40" s="316"/>
      <c r="P40" s="299"/>
    </row>
    <row r="41" spans="1:16" s="166" customFormat="1" ht="15.75" customHeight="1">
      <c r="A41" s="3"/>
      <c r="B41" s="165" t="s">
        <v>191</v>
      </c>
      <c r="C41" s="181"/>
      <c r="D41" s="181" t="s">
        <v>192</v>
      </c>
      <c r="E41" s="181"/>
      <c r="F41" s="134"/>
      <c r="G41" s="134"/>
      <c r="H41" s="134"/>
      <c r="I41" s="134"/>
      <c r="J41" s="148"/>
      <c r="K41" s="90"/>
      <c r="L41" s="90"/>
      <c r="M41" s="298"/>
      <c r="N41" s="330"/>
      <c r="O41" s="120"/>
      <c r="P41" s="20"/>
    </row>
    <row r="42" spans="1:16" s="166" customFormat="1" ht="15.75">
      <c r="A42" s="165"/>
      <c r="B42" s="165"/>
      <c r="C42" s="147"/>
      <c r="D42" s="147"/>
      <c r="E42" s="147"/>
      <c r="F42" s="147"/>
      <c r="G42" s="147"/>
      <c r="H42" s="147"/>
      <c r="I42" s="147"/>
      <c r="J42" s="20"/>
      <c r="K42" s="119"/>
      <c r="L42" s="119"/>
      <c r="M42" s="20"/>
      <c r="N42" s="120"/>
      <c r="O42" s="316"/>
      <c r="P42" s="299"/>
    </row>
    <row r="43" spans="1:16" s="166" customFormat="1" ht="15.75">
      <c r="A43" s="165"/>
      <c r="B43" s="165" t="s">
        <v>160</v>
      </c>
      <c r="C43" s="147"/>
      <c r="D43" s="147"/>
      <c r="E43" s="147"/>
      <c r="F43" s="147"/>
      <c r="G43" s="147"/>
      <c r="H43" s="147"/>
      <c r="I43" s="168" t="s">
        <v>188</v>
      </c>
      <c r="J43" s="179"/>
      <c r="K43" s="187"/>
      <c r="L43" s="187"/>
      <c r="M43" s="298"/>
      <c r="N43" s="330"/>
      <c r="O43" s="120"/>
      <c r="P43" s="20"/>
    </row>
    <row r="44" spans="1:16">
      <c r="I44" s="20"/>
      <c r="J44" s="20"/>
      <c r="K44" s="119"/>
      <c r="L44" s="119"/>
      <c r="M44" s="20"/>
      <c r="N44" s="316"/>
    </row>
    <row r="45" spans="1:16">
      <c r="A45" s="7"/>
      <c r="F45" s="142"/>
      <c r="G45" s="142"/>
      <c r="H45" s="142"/>
      <c r="I45" s="102"/>
      <c r="J45" s="179"/>
      <c r="K45" s="142"/>
      <c r="L45" s="142"/>
      <c r="M45" s="298"/>
      <c r="N45" s="172" t="s">
        <v>158</v>
      </c>
    </row>
    <row r="46" spans="1:16" s="7" customFormat="1" ht="14.25">
      <c r="C46" s="188"/>
      <c r="N46" s="316"/>
      <c r="O46" s="152"/>
    </row>
    <row r="47" spans="1:16" s="7" customFormat="1" ht="16.5" customHeight="1">
      <c r="A47" s="1464" t="s">
        <v>445</v>
      </c>
      <c r="B47" s="1464"/>
      <c r="C47" s="1464"/>
      <c r="D47" s="1464"/>
      <c r="E47" s="1464"/>
      <c r="F47" s="1464"/>
      <c r="G47" s="1464"/>
      <c r="H47" s="1464"/>
      <c r="I47" s="1464"/>
      <c r="J47" s="1464"/>
      <c r="K47" s="1189"/>
      <c r="L47" s="363"/>
      <c r="M47" s="113"/>
      <c r="N47" s="316"/>
      <c r="O47" s="145"/>
      <c r="P47" s="103"/>
    </row>
    <row r="48" spans="1:16" s="7" customFormat="1" ht="18">
      <c r="A48" s="48" t="s">
        <v>60</v>
      </c>
      <c r="B48" s="57"/>
      <c r="N48" s="316"/>
      <c r="O48" s="152"/>
    </row>
    <row r="49" spans="1:19" s="7" customFormat="1" ht="18">
      <c r="A49" s="48" t="s">
        <v>61</v>
      </c>
      <c r="B49" s="57"/>
      <c r="C49" s="186"/>
      <c r="D49" s="152"/>
      <c r="E49" s="152"/>
      <c r="N49" s="316"/>
      <c r="O49" s="152"/>
    </row>
    <row r="50" spans="1:19" s="7" customFormat="1" ht="18">
      <c r="A50" s="48" t="s">
        <v>72</v>
      </c>
      <c r="B50" s="57"/>
      <c r="N50" s="316"/>
      <c r="O50" s="316"/>
      <c r="P50" s="299"/>
    </row>
    <row r="51" spans="1:19" ht="8.25" customHeight="1">
      <c r="C51" s="186"/>
      <c r="N51" s="316"/>
      <c r="O51" s="120"/>
      <c r="P51" s="20"/>
    </row>
    <row r="52" spans="1:19" ht="16.5" customHeight="1">
      <c r="A52" s="1637" t="s">
        <v>18</v>
      </c>
      <c r="B52" s="1638" t="s">
        <v>7</v>
      </c>
      <c r="C52" s="1618">
        <v>2022</v>
      </c>
      <c r="D52" s="1618"/>
      <c r="E52" s="1618"/>
      <c r="F52" s="1462">
        <v>2023</v>
      </c>
      <c r="G52" s="1605"/>
      <c r="H52" s="1463"/>
      <c r="I52" s="1452">
        <v>2024</v>
      </c>
      <c r="J52" s="1452"/>
      <c r="K52" s="1478" t="s">
        <v>433</v>
      </c>
      <c r="L52" s="1478" t="s">
        <v>452</v>
      </c>
      <c r="M52" s="1811" t="s">
        <v>208</v>
      </c>
      <c r="N52" s="1446" t="s">
        <v>451</v>
      </c>
      <c r="O52" s="1446" t="s">
        <v>450</v>
      </c>
      <c r="P52" s="1447" t="s">
        <v>434</v>
      </c>
      <c r="Q52" s="76"/>
      <c r="R52" s="76"/>
    </row>
    <row r="53" spans="1:19" ht="29.25" customHeight="1">
      <c r="A53" s="1702"/>
      <c r="B53" s="1638"/>
      <c r="C53" s="399" t="s">
        <v>180</v>
      </c>
      <c r="D53" s="406" t="s">
        <v>1</v>
      </c>
      <c r="E53" s="460" t="s">
        <v>139</v>
      </c>
      <c r="F53" s="408" t="s">
        <v>0</v>
      </c>
      <c r="G53" s="473" t="s">
        <v>1</v>
      </c>
      <c r="H53" s="460" t="s">
        <v>139</v>
      </c>
      <c r="I53" s="679" t="s">
        <v>0</v>
      </c>
      <c r="J53" s="1188" t="s">
        <v>1</v>
      </c>
      <c r="K53" s="1459"/>
      <c r="L53" s="1459"/>
      <c r="M53" s="1811"/>
      <c r="N53" s="1446"/>
      <c r="O53" s="1446"/>
      <c r="P53" s="1447"/>
      <c r="Q53" s="76"/>
      <c r="R53" s="76"/>
    </row>
    <row r="54" spans="1:19" s="7" customFormat="1" ht="18" customHeight="1">
      <c r="A54" s="24">
        <v>1001</v>
      </c>
      <c r="B54" s="28" t="s">
        <v>8</v>
      </c>
      <c r="C54" s="449">
        <v>159451136</v>
      </c>
      <c r="D54" s="108">
        <v>158605006.81</v>
      </c>
      <c r="E54" s="108">
        <f>D54/C54*100</f>
        <v>99.469348910753453</v>
      </c>
      <c r="F54" s="108">
        <v>164879000</v>
      </c>
      <c r="G54" s="108">
        <v>150836965.03</v>
      </c>
      <c r="H54" s="108">
        <f>G54/F54*100</f>
        <v>91.483430291304529</v>
      </c>
      <c r="I54" s="108">
        <v>156000000</v>
      </c>
      <c r="J54" s="108">
        <v>149639071.08000001</v>
      </c>
      <c r="K54" s="108">
        <v>54000000</v>
      </c>
      <c r="L54" s="108">
        <v>158733000</v>
      </c>
      <c r="M54" s="1785" t="s">
        <v>199</v>
      </c>
      <c r="N54" s="1325"/>
      <c r="O54" s="1325"/>
      <c r="P54" s="1616" t="s">
        <v>199</v>
      </c>
      <c r="Q54" s="50"/>
      <c r="R54" s="50"/>
    </row>
    <row r="55" spans="1:19" s="7" customFormat="1" ht="18" customHeight="1">
      <c r="A55" s="25">
        <v>1002</v>
      </c>
      <c r="B55" s="21" t="s">
        <v>9</v>
      </c>
      <c r="C55" s="449">
        <v>4100000</v>
      </c>
      <c r="D55" s="26">
        <v>3759132.69</v>
      </c>
      <c r="E55" s="26">
        <f t="shared" ref="E55:E81" si="8">D55/C55*100</f>
        <v>91.686163170731703</v>
      </c>
      <c r="F55" s="26">
        <v>4000000</v>
      </c>
      <c r="G55" s="26">
        <v>3148734.59</v>
      </c>
      <c r="H55" s="26">
        <f t="shared" ref="H55:H81" si="9">G55/F55*100</f>
        <v>78.718364749999992</v>
      </c>
      <c r="I55" s="26">
        <v>3500000</v>
      </c>
      <c r="J55" s="26">
        <v>3854884.48</v>
      </c>
      <c r="K55" s="26">
        <v>1400000</v>
      </c>
      <c r="L55" s="26">
        <v>3800000</v>
      </c>
      <c r="M55" s="1786"/>
      <c r="N55" s="1258"/>
      <c r="O55" s="1258"/>
      <c r="P55" s="1616"/>
      <c r="Q55" s="50"/>
      <c r="R55" s="50"/>
    </row>
    <row r="56" spans="1:19" s="7" customFormat="1" ht="18" customHeight="1">
      <c r="A56" s="34">
        <v>1003</v>
      </c>
      <c r="B56" s="36" t="s">
        <v>10</v>
      </c>
      <c r="C56" s="449">
        <v>71699550</v>
      </c>
      <c r="D56" s="39">
        <v>71699550</v>
      </c>
      <c r="E56" s="39">
        <f t="shared" si="8"/>
        <v>100</v>
      </c>
      <c r="F56" s="39">
        <v>71766000</v>
      </c>
      <c r="G56" s="39">
        <v>70907543.670000002</v>
      </c>
      <c r="H56" s="39">
        <f t="shared" si="9"/>
        <v>98.803811930440602</v>
      </c>
      <c r="I56" s="39">
        <v>68000000</v>
      </c>
      <c r="J56" s="39">
        <v>83456349.709999993</v>
      </c>
      <c r="K56" s="39">
        <v>37800000</v>
      </c>
      <c r="L56" s="39">
        <v>83684000</v>
      </c>
      <c r="M56" s="1786"/>
      <c r="N56" s="1325"/>
      <c r="O56" s="1325"/>
      <c r="P56" s="1616"/>
      <c r="Q56" s="50"/>
      <c r="R56" s="50"/>
    </row>
    <row r="57" spans="1:19" ht="25.5" customHeight="1" thickBot="1">
      <c r="A57" s="1782" t="s">
        <v>140</v>
      </c>
      <c r="B57" s="1783"/>
      <c r="C57" s="66">
        <f t="shared" ref="C57" si="10">SUM(C54:C56)</f>
        <v>235250686</v>
      </c>
      <c r="D57" s="308">
        <f t="shared" ref="D57:J57" si="11">SUM(D54:D56)</f>
        <v>234063689.5</v>
      </c>
      <c r="E57" s="308">
        <f t="shared" si="8"/>
        <v>99.495433352317619</v>
      </c>
      <c r="F57" s="99">
        <f t="shared" si="11"/>
        <v>240645000</v>
      </c>
      <c r="G57" s="99">
        <f>SUM(G54:G56)</f>
        <v>224893243.29000002</v>
      </c>
      <c r="H57" s="308">
        <f t="shared" si="9"/>
        <v>93.454359446487572</v>
      </c>
      <c r="I57" s="99">
        <f t="shared" si="11"/>
        <v>227500000</v>
      </c>
      <c r="J57" s="99">
        <f t="shared" si="11"/>
        <v>236950305.26999998</v>
      </c>
      <c r="K57" s="99">
        <f t="shared" ref="K57" si="12">SUM(K54:K56)</f>
        <v>93200000</v>
      </c>
      <c r="L57" s="99">
        <f t="shared" ref="L57" si="13">SUM(L54:L56)</f>
        <v>246217000</v>
      </c>
      <c r="M57" s="1786"/>
      <c r="N57" s="956"/>
      <c r="O57" s="956"/>
      <c r="P57" s="1616"/>
      <c r="Q57" s="76"/>
      <c r="R57" s="76"/>
    </row>
    <row r="58" spans="1:19" s="7" customFormat="1" ht="18" customHeight="1" thickTop="1">
      <c r="A58" s="35">
        <v>1101</v>
      </c>
      <c r="B58" s="37" t="s">
        <v>113</v>
      </c>
      <c r="C58" s="449">
        <v>16860000</v>
      </c>
      <c r="D58" s="33">
        <v>16052081.949999999</v>
      </c>
      <c r="E58" s="33">
        <f t="shared" si="8"/>
        <v>95.208077995255039</v>
      </c>
      <c r="F58" s="33">
        <v>17000000</v>
      </c>
      <c r="G58" s="33">
        <v>16338002.51</v>
      </c>
      <c r="H58" s="33">
        <f t="shared" si="9"/>
        <v>96.105897117647061</v>
      </c>
      <c r="I58" s="33">
        <v>17000000</v>
      </c>
      <c r="J58" s="33">
        <v>15655638.07</v>
      </c>
      <c r="K58" s="630">
        <v>6000000</v>
      </c>
      <c r="L58" s="630">
        <v>17000000</v>
      </c>
      <c r="M58" s="1786"/>
      <c r="N58" s="1259"/>
      <c r="O58" s="1325"/>
      <c r="P58" s="1616"/>
    </row>
    <row r="59" spans="1:19" s="7" customFormat="1" ht="18" customHeight="1">
      <c r="A59" s="25">
        <v>1201</v>
      </c>
      <c r="B59" s="53" t="s">
        <v>12</v>
      </c>
      <c r="C59" s="449">
        <v>1950000</v>
      </c>
      <c r="D59" s="26">
        <v>1884690.97</v>
      </c>
      <c r="E59" s="26">
        <f t="shared" si="8"/>
        <v>96.65081897435897</v>
      </c>
      <c r="F59" s="26">
        <v>2000000</v>
      </c>
      <c r="G59" s="26">
        <v>1755317.17</v>
      </c>
      <c r="H59" s="26">
        <f t="shared" si="9"/>
        <v>87.765858499999993</v>
      </c>
      <c r="I59" s="26">
        <v>1800000</v>
      </c>
      <c r="J59" s="26">
        <v>1784706.2</v>
      </c>
      <c r="K59" s="26">
        <v>800000</v>
      </c>
      <c r="L59" s="26">
        <v>1800000</v>
      </c>
      <c r="M59" s="1786"/>
      <c r="N59" s="1258"/>
      <c r="O59" s="1258"/>
      <c r="P59" s="1616"/>
    </row>
    <row r="60" spans="1:19" s="7" customFormat="1" ht="18" customHeight="1">
      <c r="A60" s="25">
        <v>1202</v>
      </c>
      <c r="B60" s="53" t="s">
        <v>136</v>
      </c>
      <c r="C60" s="449">
        <v>4450000</v>
      </c>
      <c r="D60" s="26">
        <v>4450000</v>
      </c>
      <c r="E60" s="26">
        <f t="shared" si="8"/>
        <v>100</v>
      </c>
      <c r="F60" s="26">
        <v>6000000</v>
      </c>
      <c r="G60" s="26">
        <v>5553651.7599999998</v>
      </c>
      <c r="H60" s="26">
        <f t="shared" si="9"/>
        <v>92.560862666666665</v>
      </c>
      <c r="I60" s="26"/>
      <c r="J60" s="26">
        <v>0</v>
      </c>
      <c r="K60" s="26"/>
      <c r="L60" s="1076"/>
      <c r="M60" s="1786"/>
      <c r="N60" s="1259"/>
      <c r="O60" s="1325"/>
      <c r="P60" s="1616"/>
    </row>
    <row r="61" spans="1:19" s="7" customFormat="1" ht="18" customHeight="1">
      <c r="A61" s="25" t="s">
        <v>394</v>
      </c>
      <c r="B61" s="26" t="s">
        <v>200</v>
      </c>
      <c r="C61" s="449"/>
      <c r="D61" s="26"/>
      <c r="E61" s="26"/>
      <c r="F61" s="26"/>
      <c r="G61" s="26"/>
      <c r="H61" s="26"/>
      <c r="I61" s="26">
        <v>1500000</v>
      </c>
      <c r="J61" s="26">
        <v>1350118</v>
      </c>
      <c r="K61" s="26">
        <v>1190000</v>
      </c>
      <c r="L61" s="26">
        <v>2500000</v>
      </c>
      <c r="M61" s="1786"/>
      <c r="N61" s="442"/>
      <c r="O61" s="442"/>
      <c r="P61" s="1616"/>
      <c r="Q61" s="447"/>
      <c r="R61" s="447"/>
      <c r="S61" s="449"/>
    </row>
    <row r="62" spans="1:19" s="7" customFormat="1" ht="18" customHeight="1">
      <c r="A62" s="25" t="s">
        <v>395</v>
      </c>
      <c r="B62" s="26" t="s">
        <v>202</v>
      </c>
      <c r="C62" s="449"/>
      <c r="D62" s="26"/>
      <c r="E62" s="26"/>
      <c r="F62" s="26"/>
      <c r="G62" s="26"/>
      <c r="H62" s="26"/>
      <c r="I62" s="26">
        <v>5000000</v>
      </c>
      <c r="J62" s="26">
        <v>5254482</v>
      </c>
      <c r="K62" s="26">
        <v>2065000</v>
      </c>
      <c r="L62" s="26">
        <v>5500000</v>
      </c>
      <c r="M62" s="1786"/>
      <c r="N62" s="1259"/>
      <c r="O62" s="1325"/>
      <c r="P62" s="1616"/>
    </row>
    <row r="63" spans="1:19" s="7" customFormat="1" ht="18" customHeight="1">
      <c r="A63" s="25">
        <v>1205</v>
      </c>
      <c r="B63" s="26" t="s">
        <v>17</v>
      </c>
      <c r="C63" s="26">
        <v>100000</v>
      </c>
      <c r="D63" s="26">
        <v>65885</v>
      </c>
      <c r="E63" s="26">
        <f t="shared" si="8"/>
        <v>65.885000000000005</v>
      </c>
      <c r="F63" s="26">
        <v>50000</v>
      </c>
      <c r="G63" s="26">
        <v>45100</v>
      </c>
      <c r="H63" s="26">
        <f t="shared" si="9"/>
        <v>90.2</v>
      </c>
      <c r="I63" s="26">
        <v>100000</v>
      </c>
      <c r="J63" s="26">
        <v>91261.39</v>
      </c>
      <c r="K63" s="26">
        <v>33000</v>
      </c>
      <c r="L63" s="26">
        <v>100000</v>
      </c>
      <c r="M63" s="1786"/>
      <c r="N63" s="1258"/>
      <c r="O63" s="1258"/>
      <c r="P63" s="1616"/>
    </row>
    <row r="64" spans="1:19" s="7" customFormat="1" ht="18" customHeight="1">
      <c r="A64" s="25">
        <v>1301</v>
      </c>
      <c r="B64" s="26" t="s">
        <v>14</v>
      </c>
      <c r="C64" s="449">
        <v>3700000</v>
      </c>
      <c r="D64" s="26">
        <v>3523458.27</v>
      </c>
      <c r="E64" s="26">
        <f t="shared" si="8"/>
        <v>95.228601891891898</v>
      </c>
      <c r="F64" s="26">
        <v>3800000</v>
      </c>
      <c r="G64" s="26">
        <v>3740321.73</v>
      </c>
      <c r="H64" s="26">
        <f t="shared" si="9"/>
        <v>98.429519210526323</v>
      </c>
      <c r="I64" s="26">
        <v>4500000</v>
      </c>
      <c r="J64" s="26">
        <v>4719106.95</v>
      </c>
      <c r="K64" s="26">
        <v>1830000</v>
      </c>
      <c r="L64" s="26">
        <v>5500000</v>
      </c>
      <c r="M64" s="1786"/>
      <c r="N64" s="1259"/>
      <c r="O64" s="1325"/>
      <c r="P64" s="1616"/>
    </row>
    <row r="65" spans="1:19" s="7" customFormat="1" ht="18" customHeight="1">
      <c r="A65" s="25">
        <v>1302</v>
      </c>
      <c r="B65" s="26" t="s">
        <v>124</v>
      </c>
      <c r="C65" s="449">
        <v>850000</v>
      </c>
      <c r="D65" s="26">
        <v>850000</v>
      </c>
      <c r="E65" s="26">
        <f t="shared" si="8"/>
        <v>100</v>
      </c>
      <c r="F65" s="26">
        <v>900000</v>
      </c>
      <c r="G65" s="26">
        <v>1383949.91</v>
      </c>
      <c r="H65" s="26">
        <f t="shared" si="9"/>
        <v>153.77221222222221</v>
      </c>
      <c r="I65" s="26">
        <v>1500000</v>
      </c>
      <c r="J65" s="26">
        <v>2512500.33</v>
      </c>
      <c r="K65" s="26">
        <v>1000000</v>
      </c>
      <c r="L65" s="26">
        <v>3000000</v>
      </c>
      <c r="M65" s="1786"/>
      <c r="N65" s="1258"/>
      <c r="O65" s="1258"/>
      <c r="P65" s="1616"/>
    </row>
    <row r="66" spans="1:19" s="7" customFormat="1" ht="18" customHeight="1">
      <c r="A66" s="25">
        <v>1303</v>
      </c>
      <c r="B66" s="26" t="s">
        <v>110</v>
      </c>
      <c r="C66" s="449">
        <v>60000</v>
      </c>
      <c r="D66" s="26">
        <v>57200</v>
      </c>
      <c r="E66" s="26">
        <f t="shared" si="8"/>
        <v>95.333333333333343</v>
      </c>
      <c r="F66" s="26">
        <v>50000</v>
      </c>
      <c r="G66" s="26">
        <v>44433</v>
      </c>
      <c r="H66" s="26">
        <f t="shared" si="9"/>
        <v>88.866</v>
      </c>
      <c r="I66" s="26">
        <v>50000</v>
      </c>
      <c r="J66" s="26">
        <v>19040</v>
      </c>
      <c r="K66" s="26">
        <v>16000</v>
      </c>
      <c r="L66" s="26">
        <v>50000</v>
      </c>
      <c r="M66" s="1786"/>
      <c r="N66" s="1259"/>
      <c r="O66" s="1325"/>
      <c r="P66" s="1616"/>
    </row>
    <row r="67" spans="1:19" s="7" customFormat="1" ht="18" customHeight="1">
      <c r="A67" s="25">
        <v>1401</v>
      </c>
      <c r="B67" s="21" t="s">
        <v>128</v>
      </c>
      <c r="C67" s="26">
        <v>600000</v>
      </c>
      <c r="D67" s="26">
        <v>600000</v>
      </c>
      <c r="E67" s="26">
        <f t="shared" si="8"/>
        <v>100</v>
      </c>
      <c r="F67" s="26">
        <v>500000</v>
      </c>
      <c r="G67" s="26">
        <v>450000</v>
      </c>
      <c r="H67" s="26">
        <f t="shared" si="9"/>
        <v>90</v>
      </c>
      <c r="I67" s="26">
        <v>700000</v>
      </c>
      <c r="J67" s="26">
        <v>600000</v>
      </c>
      <c r="K67" s="26">
        <v>400000</v>
      </c>
      <c r="L67" s="26">
        <v>2400000</v>
      </c>
      <c r="M67" s="1786"/>
      <c r="N67" s="442"/>
      <c r="O67" s="442"/>
      <c r="P67" s="1616"/>
      <c r="Q67" s="447"/>
      <c r="R67" s="447"/>
      <c r="S67" s="447"/>
    </row>
    <row r="68" spans="1:19" s="7" customFormat="1" ht="18" customHeight="1">
      <c r="A68" s="25">
        <v>1402</v>
      </c>
      <c r="B68" s="26" t="s">
        <v>118</v>
      </c>
      <c r="C68" s="449">
        <v>650000</v>
      </c>
      <c r="D68" s="26">
        <v>649408.65</v>
      </c>
      <c r="E68" s="26">
        <f t="shared" si="8"/>
        <v>99.909023076923077</v>
      </c>
      <c r="F68" s="26">
        <v>600000</v>
      </c>
      <c r="G68" s="26">
        <v>583276.73</v>
      </c>
      <c r="H68" s="26">
        <f t="shared" si="9"/>
        <v>97.212788333333336</v>
      </c>
      <c r="I68" s="26">
        <v>800000</v>
      </c>
      <c r="J68" s="26">
        <v>788389.51</v>
      </c>
      <c r="K68" s="26">
        <v>260000</v>
      </c>
      <c r="L68" s="26">
        <v>800000</v>
      </c>
      <c r="M68" s="1786"/>
      <c r="N68" s="1325"/>
      <c r="O68" s="1325"/>
      <c r="P68" s="1616"/>
    </row>
    <row r="69" spans="1:19" s="7" customFormat="1" ht="18" customHeight="1">
      <c r="A69" s="25">
        <v>1403</v>
      </c>
      <c r="B69" s="26" t="s">
        <v>119</v>
      </c>
      <c r="C69" s="449">
        <v>700000</v>
      </c>
      <c r="D69" s="26">
        <v>649644.79</v>
      </c>
      <c r="E69" s="26">
        <f t="shared" si="8"/>
        <v>92.806398571428574</v>
      </c>
      <c r="F69" s="26">
        <v>1800000</v>
      </c>
      <c r="G69" s="26">
        <v>1675301.07</v>
      </c>
      <c r="H69" s="26">
        <f t="shared" si="9"/>
        <v>93.072281666666669</v>
      </c>
      <c r="I69" s="26">
        <v>1400000</v>
      </c>
      <c r="J69" s="26">
        <v>1757006.09</v>
      </c>
      <c r="K69" s="26">
        <v>600000</v>
      </c>
      <c r="L69" s="26">
        <v>1800000</v>
      </c>
      <c r="M69" s="1786"/>
      <c r="N69" s="1258"/>
      <c r="O69" s="1258"/>
      <c r="P69" s="1616"/>
    </row>
    <row r="70" spans="1:19" s="7" customFormat="1" ht="18" customHeight="1">
      <c r="A70" s="25">
        <v>1404</v>
      </c>
      <c r="B70" s="53" t="s">
        <v>120</v>
      </c>
      <c r="C70" s="449">
        <v>5270000</v>
      </c>
      <c r="D70" s="26">
        <v>5113362.54</v>
      </c>
      <c r="E70" s="26">
        <f t="shared" si="8"/>
        <v>97.027752182163184</v>
      </c>
      <c r="F70" s="26">
        <v>5000000</v>
      </c>
      <c r="G70" s="26">
        <v>6924532.3300000001</v>
      </c>
      <c r="H70" s="26">
        <f t="shared" si="9"/>
        <v>138.49064660000002</v>
      </c>
      <c r="I70" s="26">
        <v>7150000</v>
      </c>
      <c r="J70" s="26">
        <v>6857438.6100000003</v>
      </c>
      <c r="K70" s="469">
        <v>2300000</v>
      </c>
      <c r="L70" s="469">
        <v>7600000</v>
      </c>
      <c r="M70" s="1786"/>
      <c r="N70" s="1325"/>
      <c r="O70" s="1325"/>
      <c r="P70" s="1616"/>
    </row>
    <row r="71" spans="1:19" s="7" customFormat="1" ht="18" customHeight="1">
      <c r="A71" s="25">
        <v>1405</v>
      </c>
      <c r="B71" s="53" t="s">
        <v>205</v>
      </c>
      <c r="C71" s="449"/>
      <c r="D71" s="26"/>
      <c r="E71" s="26"/>
      <c r="F71" s="26"/>
      <c r="G71" s="26"/>
      <c r="H71" s="26"/>
      <c r="I71" s="26">
        <v>1300000</v>
      </c>
      <c r="J71" s="26">
        <v>1949446.72</v>
      </c>
      <c r="K71" s="26">
        <v>660000</v>
      </c>
      <c r="L71" s="26">
        <v>2400000</v>
      </c>
      <c r="M71" s="1786"/>
      <c r="N71" s="1258"/>
      <c r="O71" s="1258"/>
      <c r="P71" s="1616"/>
    </row>
    <row r="72" spans="1:19" s="7" customFormat="1" ht="18" customHeight="1">
      <c r="A72" s="25" t="s">
        <v>397</v>
      </c>
      <c r="B72" s="53" t="s">
        <v>215</v>
      </c>
      <c r="C72" s="449"/>
      <c r="D72" s="26"/>
      <c r="E72" s="26"/>
      <c r="F72" s="26"/>
      <c r="G72" s="26"/>
      <c r="H72" s="26"/>
      <c r="I72" s="26">
        <v>1000000</v>
      </c>
      <c r="J72" s="26">
        <v>1903086.2</v>
      </c>
      <c r="K72" s="26">
        <v>700000</v>
      </c>
      <c r="L72" s="26">
        <v>2400000</v>
      </c>
      <c r="M72" s="1786"/>
      <c r="N72" s="1325"/>
      <c r="O72" s="1325"/>
      <c r="P72" s="1616"/>
    </row>
    <row r="73" spans="1:19" s="7" customFormat="1" ht="28.5">
      <c r="A73" s="25">
        <v>1408</v>
      </c>
      <c r="B73" s="53" t="s">
        <v>151</v>
      </c>
      <c r="C73" s="449">
        <v>3345000</v>
      </c>
      <c r="D73" s="26">
        <v>3344846.84</v>
      </c>
      <c r="E73" s="26">
        <f t="shared" si="8"/>
        <v>99.995421225710018</v>
      </c>
      <c r="F73" s="26">
        <v>6000000</v>
      </c>
      <c r="G73" s="26">
        <v>0</v>
      </c>
      <c r="H73" s="26">
        <f t="shared" si="9"/>
        <v>0</v>
      </c>
      <c r="I73" s="26">
        <v>3000000</v>
      </c>
      <c r="J73" s="26">
        <v>0</v>
      </c>
      <c r="K73" s="26">
        <v>0</v>
      </c>
      <c r="L73" s="26">
        <v>1000</v>
      </c>
      <c r="M73" s="1786"/>
      <c r="N73" s="1258"/>
      <c r="O73" s="1258"/>
      <c r="P73" s="1616"/>
    </row>
    <row r="74" spans="1:19" s="7" customFormat="1" ht="18" customHeight="1">
      <c r="A74" s="25">
        <v>1409</v>
      </c>
      <c r="B74" s="26" t="s">
        <v>17</v>
      </c>
      <c r="C74" s="26">
        <v>3300000</v>
      </c>
      <c r="D74" s="26">
        <v>3274654.96</v>
      </c>
      <c r="E74" s="26">
        <f t="shared" si="8"/>
        <v>99.231968484848494</v>
      </c>
      <c r="F74" s="26">
        <v>3500000</v>
      </c>
      <c r="G74" s="26">
        <v>2981757.99</v>
      </c>
      <c r="H74" s="26">
        <f t="shared" si="9"/>
        <v>85.193085428571436</v>
      </c>
      <c r="I74" s="26"/>
      <c r="J74" s="26">
        <v>0</v>
      </c>
      <c r="K74" s="26"/>
      <c r="L74" s="1076"/>
      <c r="M74" s="1786"/>
      <c r="N74" s="1325"/>
      <c r="O74" s="1325"/>
      <c r="P74" s="1616"/>
    </row>
    <row r="75" spans="1:19" s="7" customFormat="1" ht="28.5">
      <c r="A75" s="25" t="s">
        <v>391</v>
      </c>
      <c r="B75" s="337" t="s">
        <v>211</v>
      </c>
      <c r="C75" s="26"/>
      <c r="D75" s="26"/>
      <c r="E75" s="26"/>
      <c r="F75" s="26"/>
      <c r="G75" s="26"/>
      <c r="H75" s="26"/>
      <c r="I75" s="26">
        <v>1000000</v>
      </c>
      <c r="J75" s="26">
        <v>785197.7</v>
      </c>
      <c r="K75" s="469">
        <v>460000</v>
      </c>
      <c r="L75" s="469">
        <v>1170000</v>
      </c>
      <c r="M75" s="1786"/>
      <c r="N75" s="1258"/>
      <c r="O75" s="1424"/>
      <c r="P75" s="1616"/>
    </row>
    <row r="76" spans="1:19" s="7" customFormat="1" ht="18" customHeight="1">
      <c r="A76" s="25" t="s">
        <v>393</v>
      </c>
      <c r="B76" s="26" t="s">
        <v>207</v>
      </c>
      <c r="C76" s="26"/>
      <c r="D76" s="26"/>
      <c r="E76" s="26"/>
      <c r="F76" s="26"/>
      <c r="G76" s="26"/>
      <c r="H76" s="26"/>
      <c r="I76" s="26">
        <v>700000</v>
      </c>
      <c r="J76" s="26">
        <v>586901.80000000005</v>
      </c>
      <c r="K76" s="26">
        <v>230000</v>
      </c>
      <c r="L76" s="26">
        <v>700000</v>
      </c>
      <c r="M76" s="1786"/>
      <c r="N76" s="1325"/>
      <c r="O76" s="1424"/>
      <c r="P76" s="1616"/>
    </row>
    <row r="77" spans="1:19" s="7" customFormat="1" ht="18" customHeight="1">
      <c r="A77" s="25">
        <v>1701</v>
      </c>
      <c r="B77" s="579" t="s">
        <v>133</v>
      </c>
      <c r="C77" s="26">
        <v>10000</v>
      </c>
      <c r="D77" s="26"/>
      <c r="E77" s="26"/>
      <c r="F77" s="26">
        <v>1000</v>
      </c>
      <c r="G77" s="26"/>
      <c r="H77" s="26">
        <f t="shared" si="9"/>
        <v>0</v>
      </c>
      <c r="I77" s="26">
        <v>1000</v>
      </c>
      <c r="J77" s="26">
        <v>0</v>
      </c>
      <c r="K77" s="26">
        <v>0</v>
      </c>
      <c r="L77" s="26">
        <v>1000</v>
      </c>
      <c r="M77" s="1786"/>
      <c r="N77" s="1258"/>
      <c r="O77" s="1258"/>
      <c r="P77" s="1616"/>
    </row>
    <row r="78" spans="1:19" s="7" customFormat="1" ht="18" customHeight="1">
      <c r="A78" s="25">
        <v>1702</v>
      </c>
      <c r="B78" s="26" t="s">
        <v>135</v>
      </c>
      <c r="C78" s="26">
        <v>500000</v>
      </c>
      <c r="D78" s="26">
        <v>412994.41</v>
      </c>
      <c r="E78" s="26">
        <f t="shared" si="8"/>
        <v>82.598881999999989</v>
      </c>
      <c r="F78" s="26">
        <v>500000</v>
      </c>
      <c r="G78" s="26">
        <v>354790</v>
      </c>
      <c r="H78" s="26">
        <f t="shared" si="9"/>
        <v>70.957999999999998</v>
      </c>
      <c r="I78" s="26">
        <v>3100000</v>
      </c>
      <c r="J78" s="26">
        <v>409836.01</v>
      </c>
      <c r="K78" s="26"/>
      <c r="L78" s="1076"/>
      <c r="M78" s="1786"/>
      <c r="N78" s="1325"/>
      <c r="O78" s="1325"/>
      <c r="P78" s="1616"/>
    </row>
    <row r="79" spans="1:19" s="7" customFormat="1" ht="28.5">
      <c r="A79" s="34">
        <v>1703</v>
      </c>
      <c r="B79" s="54" t="s">
        <v>142</v>
      </c>
      <c r="C79" s="26">
        <v>1000</v>
      </c>
      <c r="D79" s="26"/>
      <c r="E79" s="26">
        <f t="shared" si="8"/>
        <v>0</v>
      </c>
      <c r="F79" s="26">
        <v>1000</v>
      </c>
      <c r="G79" s="26"/>
      <c r="H79" s="26">
        <f t="shared" si="9"/>
        <v>0</v>
      </c>
      <c r="I79" s="26">
        <v>1000</v>
      </c>
      <c r="J79" s="26">
        <v>0</v>
      </c>
      <c r="K79" s="26">
        <v>0</v>
      </c>
      <c r="L79" s="26">
        <v>1000</v>
      </c>
      <c r="M79" s="1786"/>
      <c r="N79" s="1258"/>
      <c r="O79" s="1258"/>
      <c r="P79" s="1616"/>
    </row>
    <row r="80" spans="1:19" ht="25.5" customHeight="1" thickBot="1">
      <c r="A80" s="1754" t="s">
        <v>141</v>
      </c>
      <c r="B80" s="1755"/>
      <c r="C80" s="190">
        <f>SUM(C58:C79)</f>
        <v>42346000</v>
      </c>
      <c r="D80" s="190">
        <f>SUM(D58:D79)</f>
        <v>40928228.379999988</v>
      </c>
      <c r="E80" s="190">
        <f t="shared" si="8"/>
        <v>96.651934964341351</v>
      </c>
      <c r="F80" s="190">
        <f>SUM(F58:F79)</f>
        <v>47702000</v>
      </c>
      <c r="G80" s="190">
        <f>SUM(G58:G79)</f>
        <v>41830434.200000003</v>
      </c>
      <c r="H80" s="190">
        <f t="shared" si="9"/>
        <v>87.691153830028099</v>
      </c>
      <c r="I80" s="190">
        <f t="shared" ref="I80:L80" si="14">SUM(I58:I79)</f>
        <v>51602000</v>
      </c>
      <c r="J80" s="190">
        <f t="shared" si="14"/>
        <v>47024155.579999998</v>
      </c>
      <c r="K80" s="65">
        <f t="shared" si="14"/>
        <v>18544000</v>
      </c>
      <c r="L80" s="65">
        <f t="shared" si="14"/>
        <v>54723000</v>
      </c>
      <c r="M80" s="1786"/>
      <c r="N80" s="1319"/>
      <c r="O80" s="1319"/>
      <c r="P80" s="1616"/>
    </row>
    <row r="81" spans="1:16" s="60" customFormat="1" ht="25.5" customHeight="1" thickTop="1" thickBot="1">
      <c r="A81" s="1636" t="s">
        <v>2</v>
      </c>
      <c r="B81" s="1636"/>
      <c r="C81" s="190">
        <f>C80+C57</f>
        <v>277596686</v>
      </c>
      <c r="D81" s="190">
        <f>D80+D57</f>
        <v>274991917.88</v>
      </c>
      <c r="E81" s="190">
        <f t="shared" si="8"/>
        <v>99.061671752090007</v>
      </c>
      <c r="F81" s="190">
        <f>F80+F57</f>
        <v>288347000</v>
      </c>
      <c r="G81" s="190">
        <f>G80+G57</f>
        <v>266723677.49000001</v>
      </c>
      <c r="H81" s="190">
        <f t="shared" si="9"/>
        <v>92.500937235344921</v>
      </c>
      <c r="I81" s="190">
        <f t="shared" ref="I81:L81" si="15">I80+I57</f>
        <v>279102000</v>
      </c>
      <c r="J81" s="190">
        <f t="shared" si="15"/>
        <v>283974460.84999996</v>
      </c>
      <c r="K81" s="65">
        <f t="shared" si="15"/>
        <v>111744000</v>
      </c>
      <c r="L81" s="65">
        <f t="shared" si="15"/>
        <v>300940000</v>
      </c>
      <c r="M81" s="1787"/>
      <c r="N81" s="956"/>
      <c r="O81" s="956"/>
      <c r="P81" s="1616"/>
    </row>
    <row r="82" spans="1:16" s="166" customFormat="1" ht="18.75" thickTop="1">
      <c r="A82" s="16"/>
      <c r="B82" s="16"/>
      <c r="C82" s="177"/>
      <c r="D82" s="128"/>
      <c r="E82" s="128"/>
      <c r="J82" s="191"/>
      <c r="K82" s="179"/>
      <c r="L82" s="179"/>
      <c r="M82" s="298"/>
      <c r="N82" s="330"/>
      <c r="O82" s="1292"/>
      <c r="P82" s="1423"/>
    </row>
    <row r="83" spans="1:16" s="166" customFormat="1" ht="15.75" customHeight="1">
      <c r="A83" s="13"/>
      <c r="B83" s="16" t="s">
        <v>190</v>
      </c>
      <c r="C83" s="136" t="s">
        <v>193</v>
      </c>
      <c r="D83" s="136"/>
      <c r="E83" s="136"/>
      <c r="F83" s="16"/>
      <c r="G83" s="16"/>
      <c r="H83" s="16"/>
      <c r="I83" s="16"/>
      <c r="J83" s="20"/>
      <c r="K83" s="41"/>
      <c r="L83" s="41"/>
      <c r="M83" s="20"/>
      <c r="N83" s="120"/>
      <c r="O83" s="120"/>
      <c r="P83" s="1423"/>
    </row>
    <row r="84" spans="1:16" s="166" customFormat="1" ht="15.75" customHeight="1">
      <c r="A84" s="3"/>
      <c r="B84" s="165" t="s">
        <v>191</v>
      </c>
      <c r="C84" s="181"/>
      <c r="D84" s="181" t="s">
        <v>192</v>
      </c>
      <c r="E84" s="181"/>
      <c r="F84" s="134"/>
      <c r="G84" s="134"/>
      <c r="H84" s="134"/>
      <c r="I84" s="134"/>
      <c r="J84" s="148"/>
      <c r="K84" s="90"/>
      <c r="L84" s="90"/>
      <c r="M84" s="298"/>
      <c r="N84" s="330"/>
      <c r="O84" s="330"/>
      <c r="P84" s="299"/>
    </row>
    <row r="85" spans="1:16" s="166" customFormat="1" ht="15.75">
      <c r="A85" s="165"/>
      <c r="B85" s="165"/>
      <c r="C85" s="147"/>
      <c r="D85" s="147"/>
      <c r="E85" s="147"/>
      <c r="F85" s="147"/>
      <c r="G85" s="147"/>
      <c r="H85" s="147"/>
      <c r="I85" s="147"/>
      <c r="J85" s="20"/>
      <c r="K85" s="20"/>
      <c r="L85" s="20"/>
      <c r="M85" s="20"/>
      <c r="N85" s="120"/>
      <c r="O85" s="120"/>
      <c r="P85" s="20"/>
    </row>
    <row r="86" spans="1:16" s="166" customFormat="1">
      <c r="A86" s="165"/>
      <c r="B86" s="165" t="s">
        <v>160</v>
      </c>
      <c r="C86" s="147"/>
      <c r="D86" s="147"/>
      <c r="E86" s="147"/>
      <c r="F86" s="147"/>
      <c r="G86" s="147"/>
      <c r="H86" s="147"/>
      <c r="I86" s="168" t="s">
        <v>188</v>
      </c>
      <c r="J86" s="191"/>
      <c r="K86" s="179"/>
      <c r="L86" s="179"/>
      <c r="M86" s="298"/>
      <c r="N86" s="330"/>
      <c r="O86" s="330"/>
      <c r="P86" s="299"/>
    </row>
    <row r="87" spans="1:16" s="166" customFormat="1" ht="15.75">
      <c r="A87" s="165"/>
      <c r="B87" s="165"/>
      <c r="C87" s="147"/>
      <c r="D87" s="147"/>
      <c r="E87" s="147"/>
      <c r="F87" s="147"/>
      <c r="G87" s="147"/>
      <c r="H87" s="147"/>
      <c r="I87" s="103"/>
      <c r="J87" s="20"/>
      <c r="K87" s="20"/>
      <c r="L87" s="20"/>
      <c r="M87" s="20"/>
      <c r="N87" s="120"/>
      <c r="O87" s="120"/>
      <c r="P87" s="20"/>
    </row>
    <row r="88" spans="1:16" s="7" customFormat="1" ht="15.75">
      <c r="A88" s="9"/>
      <c r="B88" s="63"/>
      <c r="C88" s="20"/>
      <c r="D88" s="117"/>
      <c r="E88" s="117"/>
      <c r="F88" s="20"/>
      <c r="G88" s="20"/>
      <c r="H88" s="20"/>
      <c r="J88" s="193"/>
      <c r="K88" s="193"/>
      <c r="L88" s="193"/>
      <c r="M88" s="298"/>
      <c r="N88" s="330"/>
      <c r="O88" s="330"/>
      <c r="P88" s="299"/>
    </row>
    <row r="89" spans="1:16">
      <c r="J89" s="191"/>
      <c r="K89" s="179"/>
      <c r="L89" s="179"/>
      <c r="M89" s="298"/>
      <c r="N89" s="330"/>
    </row>
    <row r="90" spans="1:16">
      <c r="J90" s="20"/>
      <c r="K90" s="20"/>
      <c r="L90" s="20"/>
      <c r="M90" s="20"/>
      <c r="N90" s="120"/>
    </row>
    <row r="91" spans="1:16">
      <c r="J91" s="191"/>
      <c r="K91" s="179"/>
      <c r="L91" s="179"/>
      <c r="M91" s="174"/>
      <c r="N91" s="330"/>
    </row>
    <row r="92" spans="1:16">
      <c r="N92" s="120"/>
    </row>
    <row r="93" spans="1:16">
      <c r="N93" s="1270"/>
    </row>
    <row r="94" spans="1:16">
      <c r="N94" s="120"/>
    </row>
    <row r="95" spans="1:16">
      <c r="N95" s="120"/>
    </row>
  </sheetData>
  <mergeCells count="34">
    <mergeCell ref="M7:M8"/>
    <mergeCell ref="F52:H52"/>
    <mergeCell ref="M52:M53"/>
    <mergeCell ref="M9:M38"/>
    <mergeCell ref="M54:M81"/>
    <mergeCell ref="F7:H7"/>
    <mergeCell ref="L7:L8"/>
    <mergeCell ref="L52:L53"/>
    <mergeCell ref="I7:J7"/>
    <mergeCell ref="I52:J52"/>
    <mergeCell ref="K7:K8"/>
    <mergeCell ref="K52:K53"/>
    <mergeCell ref="C52:E52"/>
    <mergeCell ref="A81:B81"/>
    <mergeCell ref="A38:B38"/>
    <mergeCell ref="B52:B53"/>
    <mergeCell ref="A57:B57"/>
    <mergeCell ref="A80:B80"/>
    <mergeCell ref="A52:A53"/>
    <mergeCell ref="A2:J2"/>
    <mergeCell ref="A47:J47"/>
    <mergeCell ref="A7:A8"/>
    <mergeCell ref="B7:B8"/>
    <mergeCell ref="A12:B12"/>
    <mergeCell ref="A37:B37"/>
    <mergeCell ref="C7:E7"/>
    <mergeCell ref="P54:P81"/>
    <mergeCell ref="N7:N8"/>
    <mergeCell ref="O7:O8"/>
    <mergeCell ref="P7:P8"/>
    <mergeCell ref="N52:N53"/>
    <mergeCell ref="O52:O53"/>
    <mergeCell ref="P52:P53"/>
    <mergeCell ref="P9:P38"/>
  </mergeCells>
  <pageMargins left="0.7" right="0.7" top="0.6" bottom="0.17" header="0.3" footer="0.17"/>
  <pageSetup paperSize="5" scale="69" fitToHeight="0" orientation="landscape" r:id="rId1"/>
  <rowBreaks count="2" manualBreakCount="2">
    <brk id="38" max="13" man="1"/>
    <brk id="82" max="1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T43"/>
  <sheetViews>
    <sheetView topLeftCell="A31" zoomScaleNormal="100" zoomScaleSheetLayoutView="100" workbookViewId="0">
      <pane xSplit="2" topLeftCell="K1" activePane="topRight" state="frozen"/>
      <selection activeCell="O8" sqref="O8:O9"/>
      <selection pane="topRight" activeCell="O8" sqref="O8:O9"/>
    </sheetView>
  </sheetViews>
  <sheetFormatPr defaultColWidth="9.140625" defaultRowHeight="15"/>
  <cols>
    <col min="1" max="1" width="9.140625" style="10" customWidth="1"/>
    <col min="2" max="2" width="28.7109375" style="10" customWidth="1"/>
    <col min="3" max="3" width="16.7109375" style="10" hidden="1" customWidth="1"/>
    <col min="4" max="4" width="16" style="10" hidden="1" customWidth="1"/>
    <col min="5" max="5" width="6.85546875" style="10" hidden="1" customWidth="1"/>
    <col min="6" max="6" width="17" style="10" customWidth="1"/>
    <col min="7" max="7" width="17.7109375" style="10" customWidth="1"/>
    <col min="8" max="8" width="8" style="10" customWidth="1"/>
    <col min="9" max="9" width="17.85546875" style="10" customWidth="1"/>
    <col min="10" max="10" width="18.28515625" style="10" customWidth="1"/>
    <col min="11" max="11" width="7.42578125" style="10" customWidth="1"/>
    <col min="12" max="12" width="17.28515625" style="10" customWidth="1"/>
    <col min="13" max="13" width="19.85546875" style="10" customWidth="1"/>
    <col min="14" max="15" width="18" style="10" customWidth="1"/>
    <col min="16" max="16" width="11.42578125" style="10" hidden="1" customWidth="1"/>
    <col min="17" max="17" width="16.7109375" style="122" customWidth="1"/>
    <col min="18" max="18" width="16.5703125" style="10" customWidth="1"/>
    <col min="19" max="19" width="13.7109375" style="10" bestFit="1" customWidth="1"/>
    <col min="20" max="20" width="13.5703125" style="10" customWidth="1"/>
    <col min="21" max="16384" width="9.140625" style="10"/>
  </cols>
  <sheetData>
    <row r="1" spans="1:20" s="7" customFormat="1" ht="14.25">
      <c r="Q1" s="152"/>
    </row>
    <row r="2" spans="1:20" s="7" customFormat="1" ht="14.25">
      <c r="D2" s="142"/>
      <c r="E2" s="142"/>
      <c r="Q2" s="152"/>
    </row>
    <row r="3" spans="1:20" s="7" customFormat="1" ht="16.5" customHeight="1" thickBot="1">
      <c r="A3" s="1464" t="s">
        <v>445</v>
      </c>
      <c r="B3" s="1464"/>
      <c r="C3" s="1464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189"/>
      <c r="O3" s="363"/>
      <c r="P3" s="113"/>
      <c r="Q3" s="316"/>
      <c r="R3" s="102"/>
      <c r="S3" s="103"/>
    </row>
    <row r="4" spans="1:20" s="7" customFormat="1" ht="18.75" thickBot="1">
      <c r="A4" s="126" t="s">
        <v>62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N4" s="1191"/>
      <c r="O4" s="365"/>
      <c r="Q4" s="1769" t="s">
        <v>158</v>
      </c>
      <c r="R4" s="1770"/>
      <c r="S4" s="20"/>
      <c r="T4" s="20"/>
    </row>
    <row r="5" spans="1:20" s="7" customFormat="1" ht="18">
      <c r="A5" s="48" t="s">
        <v>63</v>
      </c>
      <c r="B5" s="57"/>
      <c r="P5" s="298"/>
      <c r="Q5" s="120"/>
      <c r="R5" s="20"/>
      <c r="S5" s="298"/>
      <c r="T5" s="299"/>
    </row>
    <row r="6" spans="1:20" s="7" customFormat="1" ht="18">
      <c r="A6" s="48" t="s">
        <v>71</v>
      </c>
      <c r="B6" s="57"/>
      <c r="C6" s="188"/>
      <c r="D6" s="188"/>
      <c r="E6" s="188"/>
      <c r="P6" s="20"/>
      <c r="Q6" s="330"/>
      <c r="R6" s="300"/>
      <c r="S6" s="20"/>
      <c r="T6" s="20"/>
    </row>
    <row r="7" spans="1:20" ht="9.75" customHeight="1">
      <c r="P7" s="298"/>
      <c r="Q7" s="120"/>
      <c r="R7" s="20"/>
      <c r="S7" s="298"/>
      <c r="T7" s="299"/>
    </row>
    <row r="8" spans="1:20" ht="20.25" customHeight="1">
      <c r="A8" s="1637" t="s">
        <v>18</v>
      </c>
      <c r="B8" s="1638" t="s">
        <v>7</v>
      </c>
      <c r="C8" s="1772">
        <v>2021</v>
      </c>
      <c r="D8" s="1772"/>
      <c r="E8" s="1772"/>
      <c r="F8" s="1618">
        <v>2022</v>
      </c>
      <c r="G8" s="1618"/>
      <c r="H8" s="1618"/>
      <c r="I8" s="1462">
        <v>2023</v>
      </c>
      <c r="J8" s="1605"/>
      <c r="K8" s="1463"/>
      <c r="L8" s="1452">
        <v>2024</v>
      </c>
      <c r="M8" s="1452"/>
      <c r="N8" s="1478" t="s">
        <v>433</v>
      </c>
      <c r="O8" s="1478" t="s">
        <v>452</v>
      </c>
      <c r="P8" s="1817" t="s">
        <v>208</v>
      </c>
      <c r="Q8" s="1446" t="s">
        <v>451</v>
      </c>
      <c r="R8" s="1446" t="s">
        <v>450</v>
      </c>
      <c r="S8" s="1447" t="s">
        <v>434</v>
      </c>
      <c r="T8" s="20"/>
    </row>
    <row r="9" spans="1:20" s="71" customFormat="1" ht="30.75" customHeight="1">
      <c r="A9" s="1702"/>
      <c r="B9" s="1638"/>
      <c r="C9" s="408" t="s">
        <v>180</v>
      </c>
      <c r="D9" s="408" t="s">
        <v>1</v>
      </c>
      <c r="E9" s="408" t="s">
        <v>139</v>
      </c>
      <c r="F9" s="408" t="s">
        <v>180</v>
      </c>
      <c r="G9" s="406" t="s">
        <v>1</v>
      </c>
      <c r="H9" s="460" t="s">
        <v>139</v>
      </c>
      <c r="I9" s="408" t="s">
        <v>0</v>
      </c>
      <c r="J9" s="473" t="s">
        <v>1</v>
      </c>
      <c r="K9" s="460" t="s">
        <v>139</v>
      </c>
      <c r="L9" s="679" t="s">
        <v>0</v>
      </c>
      <c r="M9" s="1188" t="s">
        <v>1</v>
      </c>
      <c r="N9" s="1459"/>
      <c r="O9" s="1459"/>
      <c r="P9" s="1817"/>
      <c r="Q9" s="1446"/>
      <c r="R9" s="1446"/>
      <c r="S9" s="1447"/>
      <c r="T9" s="299"/>
    </row>
    <row r="10" spans="1:20" s="7" customFormat="1" ht="18" customHeight="1">
      <c r="A10" s="24">
        <v>1001</v>
      </c>
      <c r="B10" s="28" t="s">
        <v>8</v>
      </c>
      <c r="C10" s="108">
        <v>26112000</v>
      </c>
      <c r="D10" s="108">
        <v>25519870.809999999</v>
      </c>
      <c r="E10" s="546">
        <f>D10/C10*100</f>
        <v>97.732348383884798</v>
      </c>
      <c r="F10" s="449">
        <v>27356720</v>
      </c>
      <c r="G10" s="546">
        <v>26892227.539999999</v>
      </c>
      <c r="H10" s="108">
        <f>G10/F10*100</f>
        <v>98.302090089747594</v>
      </c>
      <c r="I10" s="546">
        <f>27959000+4981860</f>
        <v>32940860</v>
      </c>
      <c r="J10" s="546">
        <v>26630840.940000001</v>
      </c>
      <c r="K10" s="108">
        <f>J10/I10*100</f>
        <v>80.844400965852131</v>
      </c>
      <c r="L10" s="546">
        <v>29000000</v>
      </c>
      <c r="M10" s="546">
        <v>25413041.949999999</v>
      </c>
      <c r="N10" s="546">
        <v>9600000</v>
      </c>
      <c r="O10" s="546">
        <v>31295000</v>
      </c>
      <c r="P10" s="1689" t="s">
        <v>199</v>
      </c>
      <c r="Q10" s="1259"/>
      <c r="R10" s="1376"/>
      <c r="S10" s="1616" t="s">
        <v>199</v>
      </c>
      <c r="T10" s="447"/>
    </row>
    <row r="11" spans="1:20" s="7" customFormat="1" ht="18" customHeight="1">
      <c r="A11" s="25">
        <v>1002</v>
      </c>
      <c r="B11" s="21" t="s">
        <v>9</v>
      </c>
      <c r="C11" s="26">
        <v>800000</v>
      </c>
      <c r="D11" s="26">
        <v>413660.58</v>
      </c>
      <c r="E11" s="26">
        <f t="shared" ref="E11:E37" si="0">D11/C11*100</f>
        <v>51.707572499999998</v>
      </c>
      <c r="F11" s="26">
        <v>800000</v>
      </c>
      <c r="G11" s="26">
        <v>353325.03</v>
      </c>
      <c r="H11" s="26">
        <f t="shared" ref="H11:H37" si="1">G11/F11*100</f>
        <v>44.165628750000003</v>
      </c>
      <c r="I11" s="26">
        <v>1000000</v>
      </c>
      <c r="J11" s="26">
        <v>1115583.3999999999</v>
      </c>
      <c r="K11" s="26">
        <f t="shared" ref="K11:K37" si="2">J11/I11*100</f>
        <v>111.55834</v>
      </c>
      <c r="L11" s="26">
        <v>2800000</v>
      </c>
      <c r="M11" s="26">
        <v>1081096.6399999999</v>
      </c>
      <c r="N11" s="26">
        <v>600000</v>
      </c>
      <c r="O11" s="26">
        <v>1500000</v>
      </c>
      <c r="P11" s="1690"/>
      <c r="Q11" s="1258"/>
      <c r="R11" s="1367"/>
      <c r="S11" s="1616"/>
      <c r="T11" s="449"/>
    </row>
    <row r="12" spans="1:20" s="7" customFormat="1" ht="18" customHeight="1">
      <c r="A12" s="34">
        <v>1003</v>
      </c>
      <c r="B12" s="36" t="s">
        <v>10</v>
      </c>
      <c r="C12" s="39">
        <v>8510000</v>
      </c>
      <c r="D12" s="39">
        <v>8448287.3200000003</v>
      </c>
      <c r="E12" s="39">
        <f t="shared" si="0"/>
        <v>99.274821621621626</v>
      </c>
      <c r="F12" s="449">
        <v>12354320</v>
      </c>
      <c r="G12" s="39">
        <v>12161231.83</v>
      </c>
      <c r="H12" s="39">
        <f t="shared" si="1"/>
        <v>98.437079742146878</v>
      </c>
      <c r="I12" s="39">
        <f>12536000+1216800+1170000</f>
        <v>14922800</v>
      </c>
      <c r="J12" s="39">
        <v>13585181.039999999</v>
      </c>
      <c r="K12" s="39">
        <f t="shared" si="2"/>
        <v>91.036407644677936</v>
      </c>
      <c r="L12" s="39">
        <v>14000000</v>
      </c>
      <c r="M12" s="39">
        <v>18846593.559999999</v>
      </c>
      <c r="N12" s="39">
        <v>7600000</v>
      </c>
      <c r="O12" s="39">
        <v>16729000</v>
      </c>
      <c r="P12" s="1690"/>
      <c r="Q12" s="1259"/>
      <c r="R12" s="1372"/>
      <c r="S12" s="1616"/>
      <c r="T12" s="447"/>
    </row>
    <row r="13" spans="1:20" s="349" customFormat="1" ht="26.25" customHeight="1" thickBot="1">
      <c r="A13" s="1818" t="s">
        <v>140</v>
      </c>
      <c r="B13" s="1819"/>
      <c r="C13" s="208">
        <f t="shared" ref="C13:G13" si="3">SUM(C10:C12)</f>
        <v>35422000</v>
      </c>
      <c r="D13" s="208">
        <f t="shared" si="3"/>
        <v>34381818.709999993</v>
      </c>
      <c r="E13" s="208">
        <f t="shared" si="0"/>
        <v>97.063459742532871</v>
      </c>
      <c r="F13" s="208">
        <f t="shared" ref="F13" si="4">SUM(F10:F12)</f>
        <v>40511040</v>
      </c>
      <c r="G13" s="208">
        <f t="shared" si="3"/>
        <v>39406784.399999999</v>
      </c>
      <c r="H13" s="305">
        <f t="shared" si="1"/>
        <v>97.274185999668234</v>
      </c>
      <c r="I13" s="208">
        <f>SUM(I10:I12)</f>
        <v>48863660</v>
      </c>
      <c r="J13" s="208">
        <f>SUM(J10:J12)</f>
        <v>41331605.379999995</v>
      </c>
      <c r="K13" s="305">
        <f t="shared" si="2"/>
        <v>84.585570094421897</v>
      </c>
      <c r="L13" s="208">
        <f t="shared" ref="L13:N13" si="5">SUM(L10:L12)</f>
        <v>45800000</v>
      </c>
      <c r="M13" s="208">
        <f t="shared" si="5"/>
        <v>45340732.149999999</v>
      </c>
      <c r="N13" s="208">
        <f t="shared" si="5"/>
        <v>17800000</v>
      </c>
      <c r="O13" s="208">
        <f t="shared" ref="O13" si="6">SUM(O10:O12)</f>
        <v>49524000</v>
      </c>
      <c r="P13" s="1690"/>
      <c r="Q13" s="1417"/>
      <c r="R13" s="1425"/>
      <c r="S13" s="1616"/>
      <c r="T13" s="134"/>
    </row>
    <row r="14" spans="1:20" s="7" customFormat="1" ht="18" customHeight="1" thickTop="1">
      <c r="A14" s="35">
        <v>1101</v>
      </c>
      <c r="B14" s="37" t="s">
        <v>113</v>
      </c>
      <c r="C14" s="33">
        <v>5000000</v>
      </c>
      <c r="D14" s="33">
        <v>2606316.7999999998</v>
      </c>
      <c r="E14" s="33">
        <f t="shared" si="0"/>
        <v>52.126335999999995</v>
      </c>
      <c r="F14" s="449">
        <v>4950000</v>
      </c>
      <c r="G14" s="33">
        <v>4934623.9400000004</v>
      </c>
      <c r="H14" s="33">
        <f t="shared" si="1"/>
        <v>99.689372525252523</v>
      </c>
      <c r="I14" s="33">
        <v>6000000</v>
      </c>
      <c r="J14" s="33">
        <v>7234516</v>
      </c>
      <c r="K14" s="33">
        <f t="shared" si="2"/>
        <v>120.57526666666666</v>
      </c>
      <c r="L14" s="279">
        <v>9000000</v>
      </c>
      <c r="M14" s="33">
        <v>7395009.2199999997</v>
      </c>
      <c r="N14" s="33">
        <v>2900000</v>
      </c>
      <c r="O14" s="33">
        <v>9500000</v>
      </c>
      <c r="P14" s="1690"/>
      <c r="Q14" s="1259"/>
      <c r="R14" s="1376"/>
      <c r="S14" s="1616"/>
      <c r="T14" s="447"/>
    </row>
    <row r="15" spans="1:20" s="7" customFormat="1" ht="18" customHeight="1">
      <c r="A15" s="25">
        <v>1201</v>
      </c>
      <c r="B15" s="53" t="s">
        <v>12</v>
      </c>
      <c r="C15" s="33">
        <v>700000</v>
      </c>
      <c r="D15" s="33">
        <v>591311.04</v>
      </c>
      <c r="E15" s="33">
        <f t="shared" si="0"/>
        <v>84.473005714285719</v>
      </c>
      <c r="F15" s="33">
        <v>700000</v>
      </c>
      <c r="G15" s="33">
        <v>686271</v>
      </c>
      <c r="H15" s="33">
        <f t="shared" si="1"/>
        <v>98.038714285714292</v>
      </c>
      <c r="I15" s="33">
        <v>1200000</v>
      </c>
      <c r="J15" s="33">
        <v>1197002</v>
      </c>
      <c r="K15" s="33">
        <f t="shared" si="2"/>
        <v>99.750166666666658</v>
      </c>
      <c r="L15" s="279">
        <v>2000000</v>
      </c>
      <c r="M15" s="33">
        <v>11158210</v>
      </c>
      <c r="N15" s="33">
        <v>550000</v>
      </c>
      <c r="O15" s="33">
        <v>1800000</v>
      </c>
      <c r="P15" s="1690"/>
      <c r="Q15" s="1258"/>
      <c r="R15" s="1367"/>
      <c r="S15" s="1616"/>
      <c r="T15" s="449"/>
    </row>
    <row r="16" spans="1:20" s="7" customFormat="1" ht="18" customHeight="1">
      <c r="A16" s="25">
        <v>1202</v>
      </c>
      <c r="B16" s="53" t="s">
        <v>136</v>
      </c>
      <c r="C16" s="33">
        <v>800000</v>
      </c>
      <c r="D16" s="33">
        <v>507160</v>
      </c>
      <c r="E16" s="33">
        <f t="shared" si="0"/>
        <v>63.395000000000003</v>
      </c>
      <c r="F16" s="458">
        <v>820000</v>
      </c>
      <c r="G16" s="33">
        <v>815490</v>
      </c>
      <c r="H16" s="33">
        <f t="shared" si="1"/>
        <v>99.45</v>
      </c>
      <c r="I16" s="33">
        <v>1200000</v>
      </c>
      <c r="J16" s="33">
        <v>688330</v>
      </c>
      <c r="K16" s="33">
        <f t="shared" si="2"/>
        <v>57.360833333333339</v>
      </c>
      <c r="L16" s="279"/>
      <c r="M16" s="33">
        <v>0</v>
      </c>
      <c r="N16" s="1077"/>
      <c r="O16" s="1077"/>
      <c r="P16" s="1690"/>
      <c r="Q16" s="1325"/>
      <c r="R16" s="551"/>
      <c r="S16" s="1616"/>
      <c r="T16" s="447"/>
    </row>
    <row r="17" spans="1:20" s="7" customFormat="1" ht="18" customHeight="1">
      <c r="A17" s="25" t="s">
        <v>394</v>
      </c>
      <c r="B17" s="26" t="s">
        <v>200</v>
      </c>
      <c r="C17" s="33"/>
      <c r="D17" s="33"/>
      <c r="E17" s="33"/>
      <c r="F17" s="458"/>
      <c r="G17" s="33"/>
      <c r="H17" s="33"/>
      <c r="I17" s="33"/>
      <c r="J17" s="33"/>
      <c r="K17" s="33"/>
      <c r="L17" s="279">
        <v>840000</v>
      </c>
      <c r="M17" s="33">
        <v>706010</v>
      </c>
      <c r="N17" s="33">
        <v>370000</v>
      </c>
      <c r="O17" s="33">
        <v>900000</v>
      </c>
      <c r="P17" s="1690"/>
      <c r="Q17" s="1258"/>
      <c r="R17" s="1367"/>
      <c r="S17" s="1616"/>
      <c r="T17" s="447"/>
    </row>
    <row r="18" spans="1:20" s="7" customFormat="1" ht="18" customHeight="1">
      <c r="A18" s="25" t="s">
        <v>395</v>
      </c>
      <c r="B18" s="26" t="s">
        <v>202</v>
      </c>
      <c r="C18" s="33"/>
      <c r="D18" s="33"/>
      <c r="E18" s="33"/>
      <c r="F18" s="458"/>
      <c r="G18" s="33"/>
      <c r="H18" s="33"/>
      <c r="I18" s="33"/>
      <c r="J18" s="33"/>
      <c r="K18" s="33"/>
      <c r="L18" s="279">
        <v>160000</v>
      </c>
      <c r="M18" s="33">
        <v>0</v>
      </c>
      <c r="N18" s="33">
        <v>0</v>
      </c>
      <c r="O18" s="33">
        <v>0</v>
      </c>
      <c r="P18" s="1690"/>
      <c r="Q18" s="1325"/>
      <c r="R18" s="551"/>
      <c r="S18" s="1616"/>
      <c r="T18" s="447"/>
    </row>
    <row r="19" spans="1:20" s="7" customFormat="1" ht="18" customHeight="1">
      <c r="A19" s="683" t="s">
        <v>385</v>
      </c>
      <c r="B19" s="684" t="s">
        <v>201</v>
      </c>
      <c r="C19" s="33"/>
      <c r="D19" s="33"/>
      <c r="E19" s="33"/>
      <c r="F19" s="458"/>
      <c r="G19" s="33"/>
      <c r="H19" s="33"/>
      <c r="I19" s="33"/>
      <c r="J19" s="33"/>
      <c r="K19" s="33"/>
      <c r="L19" s="279"/>
      <c r="M19" s="33">
        <v>0</v>
      </c>
      <c r="N19" s="33">
        <v>0</v>
      </c>
      <c r="O19" s="33">
        <v>20000</v>
      </c>
      <c r="P19" s="1690"/>
      <c r="Q19" s="1325"/>
      <c r="R19" s="551"/>
      <c r="S19" s="1616"/>
      <c r="T19" s="447"/>
    </row>
    <row r="20" spans="1:20" s="7" customFormat="1" ht="18" customHeight="1">
      <c r="A20" s="25">
        <v>1205</v>
      </c>
      <c r="B20" s="26" t="s">
        <v>17</v>
      </c>
      <c r="C20" s="26">
        <v>250000</v>
      </c>
      <c r="D20" s="26">
        <v>181487.89</v>
      </c>
      <c r="E20" s="26">
        <f t="shared" si="0"/>
        <v>72.595156000000003</v>
      </c>
      <c r="F20" s="26">
        <v>300000</v>
      </c>
      <c r="G20" s="26">
        <v>299382.11</v>
      </c>
      <c r="H20" s="26">
        <f t="shared" si="1"/>
        <v>99.79403666666667</v>
      </c>
      <c r="I20" s="26">
        <v>400000</v>
      </c>
      <c r="J20" s="26">
        <v>264221.5</v>
      </c>
      <c r="K20" s="26">
        <f t="shared" si="2"/>
        <v>66.055374999999998</v>
      </c>
      <c r="L20" s="197">
        <v>400000</v>
      </c>
      <c r="M20" s="33">
        <v>269855.28000000003</v>
      </c>
      <c r="N20" s="33">
        <v>200000</v>
      </c>
      <c r="O20" s="33">
        <v>300000</v>
      </c>
      <c r="P20" s="1690"/>
      <c r="Q20" s="1258"/>
      <c r="R20" s="1367"/>
      <c r="S20" s="1616"/>
      <c r="T20" s="449"/>
    </row>
    <row r="21" spans="1:20" s="7" customFormat="1" ht="18" customHeight="1">
      <c r="A21" s="25">
        <v>1206</v>
      </c>
      <c r="B21" s="26" t="s">
        <v>123</v>
      </c>
      <c r="C21" s="26"/>
      <c r="D21" s="26"/>
      <c r="E21" s="26"/>
      <c r="F21" s="26"/>
      <c r="G21" s="26"/>
      <c r="H21" s="26"/>
      <c r="I21" s="26"/>
      <c r="J21" s="26"/>
      <c r="K21" s="26"/>
      <c r="L21" s="197"/>
      <c r="M21" s="33">
        <v>0</v>
      </c>
      <c r="N21" s="33">
        <v>0</v>
      </c>
      <c r="O21" s="33">
        <v>50000</v>
      </c>
      <c r="P21" s="1690"/>
      <c r="Q21" s="1258"/>
      <c r="R21" s="1367"/>
      <c r="S21" s="1616"/>
      <c r="T21" s="449"/>
    </row>
    <row r="22" spans="1:20" s="7" customFormat="1" ht="18" customHeight="1">
      <c r="A22" s="25">
        <v>1301</v>
      </c>
      <c r="B22" s="26" t="s">
        <v>14</v>
      </c>
      <c r="C22" s="26">
        <v>500000</v>
      </c>
      <c r="D22" s="26">
        <v>397750</v>
      </c>
      <c r="E22" s="26">
        <f t="shared" si="0"/>
        <v>79.55</v>
      </c>
      <c r="F22" s="26">
        <v>0</v>
      </c>
      <c r="G22" s="26">
        <v>0</v>
      </c>
      <c r="H22" s="26"/>
      <c r="I22" s="26">
        <v>500000</v>
      </c>
      <c r="J22" s="26"/>
      <c r="K22" s="26">
        <f t="shared" si="2"/>
        <v>0</v>
      </c>
      <c r="L22" s="197">
        <v>1000</v>
      </c>
      <c r="M22" s="33">
        <v>0</v>
      </c>
      <c r="N22" s="33">
        <v>0</v>
      </c>
      <c r="O22" s="33">
        <v>1000</v>
      </c>
      <c r="P22" s="1690"/>
      <c r="Q22" s="1325"/>
      <c r="R22" s="551"/>
      <c r="S22" s="1616"/>
      <c r="T22" s="447"/>
    </row>
    <row r="23" spans="1:20" s="7" customFormat="1" ht="18" customHeight="1">
      <c r="A23" s="25">
        <v>1302</v>
      </c>
      <c r="B23" s="26" t="s">
        <v>124</v>
      </c>
      <c r="C23" s="26">
        <v>200000</v>
      </c>
      <c r="D23" s="26">
        <v>36033</v>
      </c>
      <c r="E23" s="26">
        <f t="shared" si="0"/>
        <v>18.016500000000001</v>
      </c>
      <c r="F23" s="26">
        <v>300000</v>
      </c>
      <c r="G23" s="26">
        <v>297537.99</v>
      </c>
      <c r="H23" s="26">
        <f t="shared" si="1"/>
        <v>99.179329999999993</v>
      </c>
      <c r="I23" s="26">
        <v>500000</v>
      </c>
      <c r="J23" s="26">
        <v>443473.95</v>
      </c>
      <c r="K23" s="26">
        <f t="shared" si="2"/>
        <v>88.694789999999998</v>
      </c>
      <c r="L23" s="197">
        <v>500000</v>
      </c>
      <c r="M23" s="26">
        <v>395538.4</v>
      </c>
      <c r="N23" s="26">
        <v>333300</v>
      </c>
      <c r="O23" s="26">
        <v>1000000</v>
      </c>
      <c r="P23" s="1690"/>
      <c r="Q23" s="1258"/>
      <c r="R23" s="1367"/>
      <c r="S23" s="1616"/>
      <c r="T23" s="449"/>
    </row>
    <row r="24" spans="1:20" s="7" customFormat="1" ht="18" customHeight="1">
      <c r="A24" s="25">
        <v>1303</v>
      </c>
      <c r="B24" s="26" t="s">
        <v>110</v>
      </c>
      <c r="C24" s="26">
        <v>1000</v>
      </c>
      <c r="D24" s="26">
        <v>0</v>
      </c>
      <c r="E24" s="26">
        <f t="shared" si="0"/>
        <v>0</v>
      </c>
      <c r="F24" s="26">
        <v>1000</v>
      </c>
      <c r="G24" s="26"/>
      <c r="H24" s="26">
        <f t="shared" si="1"/>
        <v>0</v>
      </c>
      <c r="I24" s="26">
        <v>100000</v>
      </c>
      <c r="J24" s="26"/>
      <c r="K24" s="26">
        <f t="shared" si="2"/>
        <v>0</v>
      </c>
      <c r="L24" s="197">
        <v>100000</v>
      </c>
      <c r="M24" s="26">
        <v>62462.879999999997</v>
      </c>
      <c r="N24" s="26">
        <v>66700</v>
      </c>
      <c r="O24" s="26">
        <v>200000</v>
      </c>
      <c r="P24" s="1690"/>
      <c r="Q24" s="1259"/>
      <c r="R24" s="551"/>
      <c r="S24" s="1616"/>
      <c r="T24" s="447"/>
    </row>
    <row r="25" spans="1:20" s="7" customFormat="1" ht="18" customHeight="1">
      <c r="A25" s="25">
        <v>1401</v>
      </c>
      <c r="B25" s="21" t="s">
        <v>128</v>
      </c>
      <c r="C25" s="26">
        <v>1000</v>
      </c>
      <c r="D25" s="26">
        <v>0</v>
      </c>
      <c r="E25" s="26">
        <f t="shared" si="0"/>
        <v>0</v>
      </c>
      <c r="F25" s="26">
        <v>1000</v>
      </c>
      <c r="G25" s="26"/>
      <c r="H25" s="26">
        <f t="shared" si="1"/>
        <v>0</v>
      </c>
      <c r="I25" s="26">
        <v>1000</v>
      </c>
      <c r="J25" s="26"/>
      <c r="K25" s="26">
        <f t="shared" si="2"/>
        <v>0</v>
      </c>
      <c r="L25" s="197">
        <v>1000</v>
      </c>
      <c r="M25" s="26">
        <v>0</v>
      </c>
      <c r="N25" s="26">
        <v>200000</v>
      </c>
      <c r="O25" s="26">
        <v>600000</v>
      </c>
      <c r="P25" s="1690"/>
      <c r="Q25" s="1258"/>
      <c r="R25" s="1367"/>
      <c r="S25" s="1616"/>
      <c r="T25" s="449"/>
    </row>
    <row r="26" spans="1:20" s="7" customFormat="1" ht="18" customHeight="1">
      <c r="A26" s="25">
        <v>1402</v>
      </c>
      <c r="B26" s="26" t="s">
        <v>118</v>
      </c>
      <c r="C26" s="26">
        <v>550000</v>
      </c>
      <c r="D26" s="26">
        <v>404428.94</v>
      </c>
      <c r="E26" s="26">
        <f t="shared" si="0"/>
        <v>73.532534545454538</v>
      </c>
      <c r="F26" s="449">
        <v>505000</v>
      </c>
      <c r="G26" s="26">
        <v>429544.72</v>
      </c>
      <c r="H26" s="26">
        <f t="shared" si="1"/>
        <v>85.058360396039603</v>
      </c>
      <c r="I26" s="26">
        <v>800000</v>
      </c>
      <c r="J26" s="26">
        <v>527253.78</v>
      </c>
      <c r="K26" s="26">
        <f t="shared" si="2"/>
        <v>65.906722500000001</v>
      </c>
      <c r="L26" s="197">
        <v>1200000</v>
      </c>
      <c r="M26" s="26">
        <v>498265.78</v>
      </c>
      <c r="N26" s="26">
        <v>350000</v>
      </c>
      <c r="O26" s="26">
        <v>700000</v>
      </c>
      <c r="P26" s="1690"/>
      <c r="Q26" s="1259"/>
      <c r="R26" s="551"/>
      <c r="S26" s="1616"/>
      <c r="T26" s="447"/>
    </row>
    <row r="27" spans="1:20" s="7" customFormat="1" ht="18" customHeight="1">
      <c r="A27" s="25">
        <v>1403</v>
      </c>
      <c r="B27" s="26" t="s">
        <v>119</v>
      </c>
      <c r="C27" s="26">
        <v>225000</v>
      </c>
      <c r="D27" s="26">
        <v>69796.710000000006</v>
      </c>
      <c r="E27" s="26">
        <f t="shared" si="0"/>
        <v>31.020760000000003</v>
      </c>
      <c r="F27" s="449">
        <v>50000</v>
      </c>
      <c r="G27" s="26">
        <v>43124.25</v>
      </c>
      <c r="H27" s="26">
        <f t="shared" si="1"/>
        <v>86.248499999999993</v>
      </c>
      <c r="I27" s="26">
        <v>400000</v>
      </c>
      <c r="J27" s="26">
        <v>107611.26</v>
      </c>
      <c r="K27" s="26">
        <f t="shared" si="2"/>
        <v>26.902814999999997</v>
      </c>
      <c r="L27" s="197">
        <v>250000</v>
      </c>
      <c r="M27" s="26">
        <v>201181.23</v>
      </c>
      <c r="N27" s="26">
        <v>150000</v>
      </c>
      <c r="O27" s="26">
        <v>300000</v>
      </c>
      <c r="P27" s="1690"/>
      <c r="Q27" s="1258"/>
      <c r="R27" s="1367"/>
      <c r="S27" s="1616"/>
      <c r="T27" s="449"/>
    </row>
    <row r="28" spans="1:20" s="7" customFormat="1" ht="28.5">
      <c r="A28" s="25">
        <v>1404</v>
      </c>
      <c r="B28" s="53" t="s">
        <v>120</v>
      </c>
      <c r="C28" s="26">
        <v>2000000</v>
      </c>
      <c r="D28" s="26">
        <v>1059120</v>
      </c>
      <c r="E28" s="26">
        <f t="shared" si="0"/>
        <v>52.956000000000003</v>
      </c>
      <c r="F28" s="449">
        <v>1250000</v>
      </c>
      <c r="G28" s="26">
        <v>1221740</v>
      </c>
      <c r="H28" s="26">
        <f t="shared" si="1"/>
        <v>97.739200000000011</v>
      </c>
      <c r="I28" s="26">
        <v>1450000</v>
      </c>
      <c r="J28" s="26">
        <v>1412640</v>
      </c>
      <c r="K28" s="26">
        <f t="shared" si="2"/>
        <v>97.423448275862071</v>
      </c>
      <c r="L28" s="197">
        <v>1600000</v>
      </c>
      <c r="M28" s="26">
        <v>1412640</v>
      </c>
      <c r="N28" s="26">
        <v>600000</v>
      </c>
      <c r="O28" s="26">
        <v>1600000</v>
      </c>
      <c r="P28" s="1690"/>
      <c r="Q28" s="1259"/>
      <c r="R28" s="551"/>
      <c r="S28" s="1616"/>
      <c r="T28" s="447"/>
    </row>
    <row r="29" spans="1:20" s="7" customFormat="1" ht="18" customHeight="1">
      <c r="A29" s="25">
        <v>1408</v>
      </c>
      <c r="B29" s="27" t="s">
        <v>143</v>
      </c>
      <c r="C29" s="26"/>
      <c r="D29" s="26"/>
      <c r="E29" s="26"/>
      <c r="F29" s="26"/>
      <c r="G29" s="26"/>
      <c r="H29" s="26"/>
      <c r="I29" s="26"/>
      <c r="J29" s="26"/>
      <c r="K29" s="26"/>
      <c r="L29" s="197"/>
      <c r="M29" s="26">
        <v>0</v>
      </c>
      <c r="N29" s="26"/>
      <c r="O29" s="26"/>
      <c r="P29" s="1690"/>
      <c r="Q29" s="1258"/>
      <c r="R29" s="1367"/>
      <c r="S29" s="1616"/>
      <c r="T29" s="449"/>
    </row>
    <row r="30" spans="1:20" s="7" customFormat="1" ht="18" customHeight="1">
      <c r="A30" s="25">
        <v>1409</v>
      </c>
      <c r="B30" s="26" t="s">
        <v>17</v>
      </c>
      <c r="C30" s="26">
        <v>150000</v>
      </c>
      <c r="D30" s="26">
        <v>84820</v>
      </c>
      <c r="E30" s="26">
        <f t="shared" si="0"/>
        <v>56.546666666666667</v>
      </c>
      <c r="F30" s="26">
        <v>200000</v>
      </c>
      <c r="G30" s="26">
        <v>144597</v>
      </c>
      <c r="H30" s="26">
        <f t="shared" si="1"/>
        <v>72.298500000000004</v>
      </c>
      <c r="I30" s="26">
        <v>500000</v>
      </c>
      <c r="J30" s="26">
        <v>104753.5</v>
      </c>
      <c r="K30" s="26">
        <f t="shared" si="2"/>
        <v>20.950700000000001</v>
      </c>
      <c r="L30" s="197"/>
      <c r="M30" s="26">
        <v>0</v>
      </c>
      <c r="N30" s="1076"/>
      <c r="O30" s="1076"/>
      <c r="P30" s="1690"/>
      <c r="Q30" s="1259"/>
      <c r="R30" s="551"/>
      <c r="S30" s="1616"/>
      <c r="T30" s="447"/>
    </row>
    <row r="31" spans="1:20" s="7" customFormat="1" ht="28.5">
      <c r="A31" s="25" t="s">
        <v>391</v>
      </c>
      <c r="B31" s="337" t="s">
        <v>211</v>
      </c>
      <c r="C31" s="26"/>
      <c r="D31" s="26"/>
      <c r="E31" s="26"/>
      <c r="F31" s="26"/>
      <c r="G31" s="26"/>
      <c r="H31" s="26"/>
      <c r="I31" s="26"/>
      <c r="J31" s="26"/>
      <c r="K31" s="26"/>
      <c r="L31" s="197">
        <v>150000</v>
      </c>
      <c r="M31" s="26">
        <v>138679.74</v>
      </c>
      <c r="N31" s="26">
        <v>150000</v>
      </c>
      <c r="O31" s="26">
        <v>200000</v>
      </c>
      <c r="P31" s="1690"/>
      <c r="Q31" s="1258"/>
      <c r="R31" s="1367"/>
      <c r="S31" s="1616"/>
      <c r="T31" s="447"/>
    </row>
    <row r="32" spans="1:20" s="7" customFormat="1" ht="18" customHeight="1">
      <c r="A32" s="25" t="s">
        <v>393</v>
      </c>
      <c r="B32" s="26" t="s">
        <v>207</v>
      </c>
      <c r="C32" s="26"/>
      <c r="D32" s="26"/>
      <c r="E32" s="26"/>
      <c r="F32" s="26"/>
      <c r="G32" s="26"/>
      <c r="H32" s="26"/>
      <c r="I32" s="26"/>
      <c r="J32" s="26"/>
      <c r="K32" s="26"/>
      <c r="L32" s="197">
        <v>250000</v>
      </c>
      <c r="M32" s="26">
        <v>0</v>
      </c>
      <c r="N32" s="26"/>
      <c r="O32" s="26">
        <v>200000</v>
      </c>
      <c r="P32" s="1690"/>
      <c r="Q32" s="1259"/>
      <c r="R32" s="551"/>
      <c r="S32" s="1616"/>
      <c r="T32" s="447"/>
    </row>
    <row r="33" spans="1:20" s="7" customFormat="1" ht="28.5">
      <c r="A33" s="25">
        <v>1506</v>
      </c>
      <c r="B33" s="53" t="s">
        <v>129</v>
      </c>
      <c r="C33" s="26">
        <v>400000</v>
      </c>
      <c r="D33" s="26">
        <v>276775.2</v>
      </c>
      <c r="E33" s="26">
        <f t="shared" si="0"/>
        <v>69.19380000000001</v>
      </c>
      <c r="F33" s="26">
        <v>400000</v>
      </c>
      <c r="G33" s="26">
        <v>252018.99</v>
      </c>
      <c r="H33" s="26">
        <f t="shared" si="1"/>
        <v>63.004747500000001</v>
      </c>
      <c r="I33" s="26">
        <v>400000</v>
      </c>
      <c r="J33" s="26">
        <v>296110.8</v>
      </c>
      <c r="K33" s="26">
        <f t="shared" si="2"/>
        <v>74.027699999999996</v>
      </c>
      <c r="L33" s="197">
        <v>400000</v>
      </c>
      <c r="M33" s="26">
        <v>234512.91</v>
      </c>
      <c r="N33" s="26">
        <v>130000</v>
      </c>
      <c r="O33" s="26">
        <v>300000</v>
      </c>
      <c r="P33" s="1690"/>
      <c r="Q33" s="1258"/>
      <c r="R33" s="1367"/>
      <c r="S33" s="1616"/>
      <c r="T33" s="449"/>
    </row>
    <row r="34" spans="1:20" s="7" customFormat="1" ht="18" customHeight="1">
      <c r="A34" s="25">
        <v>1702</v>
      </c>
      <c r="B34" s="26" t="s">
        <v>135</v>
      </c>
      <c r="C34" s="26">
        <v>1000</v>
      </c>
      <c r="D34" s="26"/>
      <c r="E34" s="26">
        <f t="shared" si="0"/>
        <v>0</v>
      </c>
      <c r="F34" s="26">
        <v>1000</v>
      </c>
      <c r="G34" s="26"/>
      <c r="H34" s="26">
        <f t="shared" si="1"/>
        <v>0</v>
      </c>
      <c r="I34" s="26">
        <v>1000</v>
      </c>
      <c r="J34" s="26"/>
      <c r="K34" s="26">
        <f t="shared" si="2"/>
        <v>0</v>
      </c>
      <c r="L34" s="197">
        <v>2000000</v>
      </c>
      <c r="M34" s="26">
        <v>0</v>
      </c>
      <c r="N34" s="1076"/>
      <c r="O34" s="1076"/>
      <c r="P34" s="1690"/>
      <c r="Q34" s="1325"/>
      <c r="R34" s="551"/>
      <c r="S34" s="1616"/>
      <c r="T34" s="447"/>
    </row>
    <row r="35" spans="1:20" s="7" customFormat="1" ht="28.5">
      <c r="A35" s="34">
        <v>1703</v>
      </c>
      <c r="B35" s="54" t="s">
        <v>142</v>
      </c>
      <c r="C35" s="39">
        <v>1000</v>
      </c>
      <c r="D35" s="39"/>
      <c r="E35" s="39">
        <f t="shared" si="0"/>
        <v>0</v>
      </c>
      <c r="F35" s="39">
        <v>1000</v>
      </c>
      <c r="G35" s="39"/>
      <c r="H35" s="39">
        <f t="shared" si="1"/>
        <v>0</v>
      </c>
      <c r="I35" s="39">
        <v>1000</v>
      </c>
      <c r="J35" s="39"/>
      <c r="K35" s="39">
        <f t="shared" si="2"/>
        <v>0</v>
      </c>
      <c r="L35" s="278">
        <v>1000</v>
      </c>
      <c r="M35" s="39">
        <v>0</v>
      </c>
      <c r="N35" s="39">
        <v>0</v>
      </c>
      <c r="O35" s="39">
        <v>1000</v>
      </c>
      <c r="P35" s="1690"/>
      <c r="Q35" s="1258"/>
      <c r="R35" s="1367"/>
      <c r="S35" s="1616"/>
      <c r="T35" s="449"/>
    </row>
    <row r="36" spans="1:20" ht="27.75" customHeight="1">
      <c r="A36" s="1777" t="s">
        <v>141</v>
      </c>
      <c r="B36" s="1757"/>
      <c r="C36" s="68">
        <f>SUM(C14:C35)</f>
        <v>10779000</v>
      </c>
      <c r="D36" s="68">
        <f>SUM(D14:D35)</f>
        <v>6214999.580000001</v>
      </c>
      <c r="E36" s="68">
        <f t="shared" si="0"/>
        <v>57.658405974580205</v>
      </c>
      <c r="F36" s="68">
        <f>SUM(F14:F35)</f>
        <v>9479000</v>
      </c>
      <c r="G36" s="68">
        <f>SUM(G14:G35)</f>
        <v>9124330.0000000019</v>
      </c>
      <c r="H36" s="157">
        <f t="shared" si="1"/>
        <v>96.258360586559789</v>
      </c>
      <c r="I36" s="68">
        <f>SUM(I14:I35)</f>
        <v>13453000</v>
      </c>
      <c r="J36" s="68">
        <f>SUM(J14:J35)</f>
        <v>12275912.789999999</v>
      </c>
      <c r="K36" s="157">
        <f t="shared" si="2"/>
        <v>91.250373819965802</v>
      </c>
      <c r="L36" s="373">
        <f>SUM(L14:L35)</f>
        <v>18853000</v>
      </c>
      <c r="M36" s="68">
        <f>SUM(M14:M35)</f>
        <v>22472365.439999998</v>
      </c>
      <c r="N36" s="68">
        <f>SUM(N14:N35)</f>
        <v>6000000</v>
      </c>
      <c r="O36" s="68">
        <f>SUM(O14:O35)</f>
        <v>17672000</v>
      </c>
      <c r="P36" s="1690"/>
      <c r="Q36" s="1319"/>
      <c r="R36" s="1368"/>
      <c r="S36" s="1616"/>
      <c r="T36" s="20"/>
    </row>
    <row r="37" spans="1:20" s="60" customFormat="1" ht="27.75" customHeight="1" thickBot="1">
      <c r="A37" s="1758" t="s">
        <v>2</v>
      </c>
      <c r="B37" s="1759"/>
      <c r="C37" s="64">
        <f>C36+C13</f>
        <v>46201000</v>
      </c>
      <c r="D37" s="64">
        <f>D36+D13</f>
        <v>40596818.289999992</v>
      </c>
      <c r="E37" s="64">
        <f t="shared" si="0"/>
        <v>87.869999112573311</v>
      </c>
      <c r="F37" s="64">
        <f>F36+F13</f>
        <v>49990040</v>
      </c>
      <c r="G37" s="64">
        <f>G36+G13</f>
        <v>48531114.399999999</v>
      </c>
      <c r="H37" s="99">
        <f t="shared" si="1"/>
        <v>97.081567448235688</v>
      </c>
      <c r="I37" s="64">
        <f>I36+I13</f>
        <v>62316660</v>
      </c>
      <c r="J37" s="64">
        <f>J36+J13</f>
        <v>53607518.169999994</v>
      </c>
      <c r="K37" s="99">
        <f t="shared" si="2"/>
        <v>86.024376418761832</v>
      </c>
      <c r="L37" s="351">
        <f>L36+L13</f>
        <v>64653000</v>
      </c>
      <c r="M37" s="64">
        <f>M36+M13</f>
        <v>67813097.590000004</v>
      </c>
      <c r="N37" s="64">
        <f>N36+N13</f>
        <v>23800000</v>
      </c>
      <c r="O37" s="64">
        <f>O36+O13</f>
        <v>67196000</v>
      </c>
      <c r="P37" s="1768"/>
      <c r="Q37" s="956"/>
      <c r="R37" s="1363"/>
      <c r="S37" s="1616"/>
      <c r="T37" s="299"/>
    </row>
    <row r="38" spans="1:20" s="166" customFormat="1" ht="20.25" customHeight="1" thickTop="1">
      <c r="A38" s="16"/>
      <c r="B38" s="16"/>
      <c r="C38" s="176"/>
      <c r="D38" s="176"/>
      <c r="E38" s="176"/>
      <c r="F38" s="177"/>
      <c r="G38" s="128"/>
      <c r="H38" s="128"/>
      <c r="L38" s="102"/>
      <c r="M38" s="179"/>
      <c r="N38" s="174"/>
      <c r="O38" s="174"/>
      <c r="P38" s="20"/>
      <c r="Q38" s="330"/>
      <c r="R38" s="300"/>
      <c r="S38" s="20"/>
      <c r="T38" s="20"/>
    </row>
    <row r="39" spans="1:20" s="166" customFormat="1" ht="15.75" customHeight="1">
      <c r="A39" s="13"/>
      <c r="B39" s="16" t="s">
        <v>190</v>
      </c>
      <c r="C39" s="16"/>
      <c r="D39" s="16"/>
      <c r="E39" s="136"/>
      <c r="F39" s="136" t="s">
        <v>193</v>
      </c>
      <c r="G39" s="136"/>
      <c r="H39" s="136"/>
      <c r="I39" s="16"/>
      <c r="J39" s="16"/>
      <c r="K39" s="16"/>
      <c r="L39" s="16"/>
      <c r="M39" s="20"/>
      <c r="N39" s="41"/>
      <c r="O39" s="41"/>
      <c r="P39" s="298"/>
      <c r="Q39" s="120"/>
      <c r="R39" s="20"/>
      <c r="S39" s="298"/>
      <c r="T39" s="299"/>
    </row>
    <row r="40" spans="1:20" s="166" customFormat="1" ht="15.75" customHeight="1">
      <c r="A40" s="3"/>
      <c r="B40" s="165" t="s">
        <v>191</v>
      </c>
      <c r="C40" s="103"/>
      <c r="D40" s="103"/>
      <c r="E40" s="181"/>
      <c r="F40" s="181"/>
      <c r="G40" s="181" t="s">
        <v>192</v>
      </c>
      <c r="H40" s="181"/>
      <c r="I40" s="134"/>
      <c r="J40" s="134"/>
      <c r="K40" s="134"/>
      <c r="L40" s="134"/>
      <c r="M40" s="148"/>
      <c r="N40" s="90"/>
      <c r="O40" s="90"/>
      <c r="P40" s="20"/>
      <c r="Q40" s="330"/>
      <c r="R40" s="300"/>
      <c r="S40" s="20"/>
      <c r="T40" s="20"/>
    </row>
    <row r="41" spans="1:20" s="166" customFormat="1" ht="15.75">
      <c r="A41" s="165"/>
      <c r="B41" s="165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20"/>
      <c r="N41" s="20"/>
      <c r="O41" s="20"/>
      <c r="P41" s="298"/>
      <c r="Q41" s="316"/>
      <c r="S41" s="298"/>
      <c r="T41" s="299"/>
    </row>
    <row r="42" spans="1:20" s="166" customFormat="1" ht="15.75">
      <c r="A42" s="165"/>
      <c r="B42" s="165" t="s">
        <v>160</v>
      </c>
      <c r="E42" s="103"/>
      <c r="F42" s="147" t="s">
        <v>161</v>
      </c>
      <c r="G42" s="147"/>
      <c r="H42" s="147"/>
      <c r="I42" s="147"/>
      <c r="J42" s="147"/>
      <c r="K42" s="147"/>
      <c r="L42" s="103"/>
      <c r="M42" s="168" t="s">
        <v>188</v>
      </c>
      <c r="N42" s="174"/>
      <c r="O42" s="174"/>
      <c r="P42" s="20"/>
      <c r="Q42" s="120"/>
      <c r="S42" s="20"/>
      <c r="T42" s="20"/>
    </row>
    <row r="43" spans="1:20" s="7" customFormat="1" ht="15.75">
      <c r="A43" s="9"/>
      <c r="B43" s="183"/>
      <c r="C43" s="184"/>
      <c r="D43" s="184"/>
      <c r="E43" s="184"/>
      <c r="F43" s="102"/>
      <c r="G43" s="103"/>
      <c r="H43" s="103"/>
      <c r="I43" s="102"/>
      <c r="J43" s="102"/>
      <c r="K43" s="102"/>
      <c r="L43" s="20"/>
      <c r="M43" s="20"/>
      <c r="N43" s="20"/>
      <c r="O43" s="20"/>
      <c r="P43" s="298"/>
      <c r="Q43" s="316"/>
      <c r="S43" s="298"/>
      <c r="T43" s="299"/>
    </row>
  </sheetData>
  <mergeCells count="19">
    <mergeCell ref="A3:M3"/>
    <mergeCell ref="I8:K8"/>
    <mergeCell ref="L8:M8"/>
    <mergeCell ref="P8:P9"/>
    <mergeCell ref="P10:P37"/>
    <mergeCell ref="A37:B37"/>
    <mergeCell ref="A13:B13"/>
    <mergeCell ref="A36:B36"/>
    <mergeCell ref="A8:A9"/>
    <mergeCell ref="B8:B9"/>
    <mergeCell ref="F8:H8"/>
    <mergeCell ref="C8:E8"/>
    <mergeCell ref="O8:O9"/>
    <mergeCell ref="N8:N9"/>
    <mergeCell ref="Q8:Q9"/>
    <mergeCell ref="R8:R9"/>
    <mergeCell ref="S8:S9"/>
    <mergeCell ref="S10:S37"/>
    <mergeCell ref="Q4:R4"/>
  </mergeCells>
  <pageMargins left="0" right="0" top="0" bottom="0" header="0.31496062992126" footer="0.31496062992126"/>
  <pageSetup paperSize="5" scale="80" fitToHeight="0" orientation="landscape" r:id="rId1"/>
  <rowBreaks count="1" manualBreakCount="1">
    <brk id="37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Q44"/>
  <sheetViews>
    <sheetView topLeftCell="A43" zoomScaleNormal="100" zoomScaleSheetLayoutView="100" workbookViewId="0">
      <pane xSplit="2" topLeftCell="H1" activePane="topRight" state="frozen"/>
      <selection activeCell="O8" sqref="O8:O9"/>
      <selection pane="topRight" activeCell="L7" sqref="L7:L8"/>
    </sheetView>
  </sheetViews>
  <sheetFormatPr defaultColWidth="16" defaultRowHeight="15"/>
  <cols>
    <col min="1" max="1" width="9.5703125" style="10" customWidth="1"/>
    <col min="2" max="2" width="27.5703125" style="10" customWidth="1"/>
    <col min="3" max="3" width="19.28515625" style="10" customWidth="1"/>
    <col min="4" max="4" width="19.85546875" style="10" customWidth="1"/>
    <col min="5" max="5" width="7.7109375" style="10" customWidth="1"/>
    <col min="6" max="6" width="19" style="10" customWidth="1"/>
    <col min="7" max="7" width="19.7109375" style="10" customWidth="1"/>
    <col min="8" max="8" width="7.42578125" style="10" customWidth="1"/>
    <col min="9" max="9" width="20" style="362" customWidth="1"/>
    <col min="10" max="10" width="19.7109375" style="10" customWidth="1"/>
    <col min="11" max="11" width="19.85546875" style="10" customWidth="1"/>
    <col min="12" max="12" width="19.140625" style="10" customWidth="1"/>
    <col min="13" max="13" width="13" style="10" hidden="1" customWidth="1"/>
    <col min="14" max="14" width="16.140625" style="122" customWidth="1"/>
    <col min="15" max="15" width="16" style="122"/>
    <col min="16" max="16384" width="16" style="10"/>
  </cols>
  <sheetData>
    <row r="1" spans="1:17" s="7" customFormat="1" ht="15" hidden="1" customHeight="1">
      <c r="I1" s="354"/>
      <c r="N1" s="152"/>
      <c r="O1" s="152"/>
    </row>
    <row r="2" spans="1:17" s="7" customFormat="1" ht="17.25" customHeight="1">
      <c r="A2" s="113"/>
      <c r="B2" s="113"/>
      <c r="D2" s="142"/>
      <c r="E2" s="142"/>
      <c r="I2" s="354"/>
      <c r="K2" s="1187"/>
      <c r="L2" s="365"/>
      <c r="N2" s="1705" t="s">
        <v>158</v>
      </c>
      <c r="O2" s="1706"/>
    </row>
    <row r="3" spans="1:17" s="7" customFormat="1" ht="16.5" customHeight="1">
      <c r="A3" s="1464" t="s">
        <v>445</v>
      </c>
      <c r="B3" s="1464"/>
      <c r="C3" s="1464"/>
      <c r="D3" s="1464"/>
      <c r="E3" s="1464"/>
      <c r="F3" s="1464"/>
      <c r="G3" s="1464"/>
      <c r="H3" s="1464"/>
      <c r="I3" s="1464"/>
      <c r="J3" s="1464"/>
      <c r="K3" s="1186"/>
      <c r="L3" s="363"/>
      <c r="M3" s="113"/>
      <c r="N3" s="316"/>
      <c r="O3" s="145"/>
      <c r="P3" s="103"/>
    </row>
    <row r="4" spans="1:17" s="7" customFormat="1" ht="20.25" customHeight="1">
      <c r="A4" s="126" t="s">
        <v>173</v>
      </c>
      <c r="B4" s="126"/>
      <c r="C4" s="126"/>
      <c r="D4" s="126"/>
      <c r="E4" s="126"/>
      <c r="F4" s="126"/>
      <c r="G4" s="126"/>
      <c r="H4" s="126"/>
      <c r="I4" s="355"/>
      <c r="N4" s="120"/>
      <c r="O4" s="120"/>
    </row>
    <row r="5" spans="1:17" s="7" customFormat="1" ht="18">
      <c r="A5" s="48" t="s">
        <v>69</v>
      </c>
      <c r="B5" s="57"/>
      <c r="I5" s="354"/>
      <c r="J5" s="102"/>
      <c r="K5" s="103"/>
      <c r="L5" s="103"/>
      <c r="M5" s="298"/>
      <c r="N5" s="316"/>
      <c r="O5" s="316"/>
    </row>
    <row r="6" spans="1:17" s="7" customFormat="1" ht="18">
      <c r="A6" s="48" t="s">
        <v>70</v>
      </c>
      <c r="B6" s="57"/>
      <c r="C6" s="102"/>
      <c r="D6" s="103"/>
      <c r="E6" s="103"/>
      <c r="I6" s="354"/>
      <c r="J6" s="20"/>
      <c r="K6" s="20"/>
      <c r="L6" s="20"/>
      <c r="M6" s="20"/>
      <c r="N6" s="120"/>
      <c r="O6" s="120"/>
    </row>
    <row r="7" spans="1:17" ht="16.5" customHeight="1">
      <c r="A7" s="1637" t="s">
        <v>18</v>
      </c>
      <c r="B7" s="1638" t="s">
        <v>7</v>
      </c>
      <c r="C7" s="1618">
        <v>2022</v>
      </c>
      <c r="D7" s="1618"/>
      <c r="E7" s="1618"/>
      <c r="F7" s="1462">
        <v>2023</v>
      </c>
      <c r="G7" s="1605"/>
      <c r="H7" s="1463"/>
      <c r="I7" s="1452">
        <v>2024</v>
      </c>
      <c r="J7" s="1452"/>
      <c r="K7" s="1478" t="s">
        <v>433</v>
      </c>
      <c r="L7" s="1452" t="s">
        <v>453</v>
      </c>
      <c r="M7" s="1820" t="s">
        <v>434</v>
      </c>
      <c r="N7" s="1446" t="s">
        <v>451</v>
      </c>
      <c r="O7" s="1446" t="s">
        <v>450</v>
      </c>
      <c r="P7" s="1447" t="s">
        <v>434</v>
      </c>
    </row>
    <row r="8" spans="1:17" s="182" customFormat="1" ht="30.75" customHeight="1">
      <c r="A8" s="1702"/>
      <c r="B8" s="1638"/>
      <c r="C8" s="399" t="s">
        <v>180</v>
      </c>
      <c r="D8" s="538" t="s">
        <v>1</v>
      </c>
      <c r="E8" s="460" t="s">
        <v>139</v>
      </c>
      <c r="F8" s="408" t="s">
        <v>0</v>
      </c>
      <c r="G8" s="473" t="s">
        <v>1</v>
      </c>
      <c r="H8" s="460" t="s">
        <v>139</v>
      </c>
      <c r="I8" s="679" t="s">
        <v>0</v>
      </c>
      <c r="J8" s="1185" t="s">
        <v>1</v>
      </c>
      <c r="K8" s="1459"/>
      <c r="L8" s="1452"/>
      <c r="M8" s="1820"/>
      <c r="N8" s="1446"/>
      <c r="O8" s="1446"/>
      <c r="P8" s="1447"/>
    </row>
    <row r="9" spans="1:17" s="7" customFormat="1" ht="18.75" customHeight="1">
      <c r="A9" s="24">
        <v>1001</v>
      </c>
      <c r="B9" s="28" t="s">
        <v>8</v>
      </c>
      <c r="C9" s="665">
        <v>55623000</v>
      </c>
      <c r="D9" s="665">
        <v>53804569.789999999</v>
      </c>
      <c r="E9" s="475">
        <f>D9/C9*100</f>
        <v>96.730794437552817</v>
      </c>
      <c r="F9" s="665">
        <f>56826000+766440</f>
        <v>57592440</v>
      </c>
      <c r="G9" s="665">
        <v>54920762.909999996</v>
      </c>
      <c r="H9" s="475">
        <f>G9/F9*100</f>
        <v>95.361062858250136</v>
      </c>
      <c r="I9" s="945">
        <v>58000000</v>
      </c>
      <c r="J9" s="665">
        <v>56045532.390000001</v>
      </c>
      <c r="K9" s="665">
        <v>19000000</v>
      </c>
      <c r="L9" s="665">
        <v>61465000</v>
      </c>
      <c r="M9" s="1727" t="s">
        <v>223</v>
      </c>
      <c r="N9" s="1259"/>
      <c r="O9" s="1259"/>
      <c r="P9" s="1594" t="s">
        <v>199</v>
      </c>
      <c r="Q9" s="50"/>
    </row>
    <row r="10" spans="1:17" s="7" customFormat="1" ht="16.5" customHeight="1">
      <c r="A10" s="25">
        <v>1002</v>
      </c>
      <c r="B10" s="21" t="s">
        <v>9</v>
      </c>
      <c r="C10" s="449">
        <v>2500000</v>
      </c>
      <c r="D10" s="27">
        <v>2328675.67</v>
      </c>
      <c r="E10" s="27">
        <f t="shared" ref="E10:E37" si="0">D10/C10*100</f>
        <v>93.147026799999992</v>
      </c>
      <c r="F10" s="27">
        <v>2499999</v>
      </c>
      <c r="G10" s="27">
        <v>2466314.79</v>
      </c>
      <c r="H10" s="27">
        <f t="shared" ref="H10:H37" si="1">G10/F10*100</f>
        <v>98.652631061052418</v>
      </c>
      <c r="I10" s="290">
        <v>2700000</v>
      </c>
      <c r="J10" s="27">
        <v>2984252.54</v>
      </c>
      <c r="K10" s="27">
        <v>2000000</v>
      </c>
      <c r="L10" s="27">
        <v>2800000</v>
      </c>
      <c r="M10" s="1727"/>
      <c r="N10" s="1258"/>
      <c r="O10" s="1258"/>
      <c r="P10" s="1653"/>
      <c r="Q10" s="50"/>
    </row>
    <row r="11" spans="1:17" s="7" customFormat="1" ht="15" customHeight="1">
      <c r="A11" s="34">
        <v>1003</v>
      </c>
      <c r="B11" s="36" t="s">
        <v>10</v>
      </c>
      <c r="C11" s="449">
        <v>64826080</v>
      </c>
      <c r="D11" s="259">
        <v>61573771.649999999</v>
      </c>
      <c r="E11" s="259">
        <f t="shared" si="0"/>
        <v>94.983024810384947</v>
      </c>
      <c r="F11" s="259">
        <f>66916000+187000+180000</f>
        <v>67283000</v>
      </c>
      <c r="G11" s="259">
        <v>64608156.469999999</v>
      </c>
      <c r="H11" s="259">
        <f t="shared" si="1"/>
        <v>96.024488310568785</v>
      </c>
      <c r="I11" s="946">
        <v>73000000</v>
      </c>
      <c r="J11" s="259">
        <v>77516212.329999998</v>
      </c>
      <c r="K11" s="259">
        <v>29900000</v>
      </c>
      <c r="L11" s="259">
        <v>90823100</v>
      </c>
      <c r="M11" s="1727"/>
      <c r="N11" s="1259"/>
      <c r="O11" s="1259"/>
      <c r="P11" s="1653"/>
      <c r="Q11" s="50"/>
    </row>
    <row r="12" spans="1:17" ht="25.5" customHeight="1" thickBot="1">
      <c r="A12" s="1782" t="s">
        <v>140</v>
      </c>
      <c r="B12" s="1783"/>
      <c r="C12" s="58">
        <f t="shared" ref="C12:J12" si="2">SUM(C9:C11)</f>
        <v>122949080</v>
      </c>
      <c r="D12" s="58">
        <f t="shared" si="2"/>
        <v>117707017.11</v>
      </c>
      <c r="E12" s="160">
        <f t="shared" si="0"/>
        <v>95.736395188967663</v>
      </c>
      <c r="F12" s="58">
        <f t="shared" si="2"/>
        <v>127375439</v>
      </c>
      <c r="G12" s="58">
        <f>SUM(G9:G11)</f>
        <v>121995234.16999999</v>
      </c>
      <c r="H12" s="160">
        <f t="shared" si="1"/>
        <v>95.776104975779504</v>
      </c>
      <c r="I12" s="947">
        <f t="shared" si="2"/>
        <v>133700000</v>
      </c>
      <c r="J12" s="58">
        <f t="shared" si="2"/>
        <v>136545997.25999999</v>
      </c>
      <c r="K12" s="58">
        <f t="shared" ref="K12" si="3">SUM(K9:K11)</f>
        <v>50900000</v>
      </c>
      <c r="L12" s="58">
        <f t="shared" ref="L12" si="4">SUM(L9:L11)</f>
        <v>155088100</v>
      </c>
      <c r="M12" s="1727"/>
      <c r="N12" s="956"/>
      <c r="O12" s="956"/>
      <c r="P12" s="1653"/>
      <c r="Q12" s="76"/>
    </row>
    <row r="13" spans="1:17" s="7" customFormat="1" ht="22.9" customHeight="1" thickTop="1">
      <c r="A13" s="35">
        <v>1101</v>
      </c>
      <c r="B13" s="37" t="s">
        <v>113</v>
      </c>
      <c r="C13" s="476">
        <v>2000000</v>
      </c>
      <c r="D13" s="476">
        <v>1733847.96</v>
      </c>
      <c r="E13" s="476">
        <f t="shared" si="0"/>
        <v>86.692397999999997</v>
      </c>
      <c r="F13" s="476">
        <v>2200000</v>
      </c>
      <c r="G13" s="476">
        <v>2182747.7200000002</v>
      </c>
      <c r="H13" s="476">
        <f t="shared" si="1"/>
        <v>99.215805454545475</v>
      </c>
      <c r="I13" s="291">
        <v>2200000</v>
      </c>
      <c r="J13" s="476">
        <v>2172805.71</v>
      </c>
      <c r="K13" s="476">
        <v>600000</v>
      </c>
      <c r="L13" s="476">
        <v>2100000</v>
      </c>
      <c r="M13" s="1727"/>
      <c r="N13" s="1259"/>
      <c r="O13" s="1259"/>
      <c r="P13" s="1653"/>
      <c r="Q13" s="50"/>
    </row>
    <row r="14" spans="1:17" s="7" customFormat="1" ht="31.9" customHeight="1">
      <c r="A14" s="25">
        <v>1201</v>
      </c>
      <c r="B14" s="53" t="s">
        <v>12</v>
      </c>
      <c r="C14" s="449">
        <v>2600000</v>
      </c>
      <c r="D14" s="476">
        <v>2527553.5</v>
      </c>
      <c r="E14" s="476">
        <f t="shared" si="0"/>
        <v>97.213596153846154</v>
      </c>
      <c r="F14" s="476">
        <v>3000000</v>
      </c>
      <c r="G14" s="476">
        <v>2216321.6</v>
      </c>
      <c r="H14" s="476">
        <f t="shared" si="1"/>
        <v>73.877386666666666</v>
      </c>
      <c r="I14" s="291">
        <v>2500000</v>
      </c>
      <c r="J14" s="476">
        <v>2499967.65</v>
      </c>
      <c r="K14" s="476">
        <v>600000</v>
      </c>
      <c r="L14" s="476">
        <v>2400000</v>
      </c>
      <c r="M14" s="1727"/>
      <c r="N14" s="1258"/>
      <c r="O14" s="1258"/>
      <c r="P14" s="1653"/>
      <c r="Q14" s="50"/>
    </row>
    <row r="15" spans="1:17" s="7" customFormat="1" ht="22.9" customHeight="1">
      <c r="A15" s="25">
        <v>1202</v>
      </c>
      <c r="B15" s="53" t="s">
        <v>136</v>
      </c>
      <c r="C15" s="449">
        <v>3100000</v>
      </c>
      <c r="D15" s="476">
        <v>3029960</v>
      </c>
      <c r="E15" s="476">
        <f t="shared" si="0"/>
        <v>97.740645161290317</v>
      </c>
      <c r="F15" s="476">
        <v>4000000</v>
      </c>
      <c r="G15" s="476">
        <v>3457797</v>
      </c>
      <c r="H15" s="476">
        <f t="shared" si="1"/>
        <v>86.444924999999998</v>
      </c>
      <c r="I15" s="291"/>
      <c r="J15" s="476">
        <v>0</v>
      </c>
      <c r="K15" s="1080"/>
      <c r="L15" s="1080"/>
      <c r="M15" s="1727"/>
      <c r="N15" s="1259"/>
      <c r="O15" s="1259"/>
      <c r="P15" s="1653"/>
      <c r="Q15" s="50"/>
    </row>
    <row r="16" spans="1:17" s="7" customFormat="1" ht="22.9" customHeight="1">
      <c r="A16" s="25" t="s">
        <v>394</v>
      </c>
      <c r="B16" s="26" t="s">
        <v>200</v>
      </c>
      <c r="C16" s="449"/>
      <c r="D16" s="476"/>
      <c r="E16" s="476"/>
      <c r="F16" s="476"/>
      <c r="G16" s="476"/>
      <c r="H16" s="476"/>
      <c r="I16" s="291">
        <v>2500000</v>
      </c>
      <c r="J16" s="476">
        <v>2547369.71</v>
      </c>
      <c r="K16" s="476">
        <v>750000</v>
      </c>
      <c r="L16" s="476">
        <v>2500000</v>
      </c>
      <c r="M16" s="1727"/>
      <c r="N16" s="442"/>
      <c r="O16" s="1258"/>
      <c r="P16" s="1653"/>
      <c r="Q16" s="50"/>
    </row>
    <row r="17" spans="1:17" s="7" customFormat="1" ht="22.9" customHeight="1">
      <c r="A17" s="25" t="s">
        <v>395</v>
      </c>
      <c r="B17" s="26" t="s">
        <v>202</v>
      </c>
      <c r="C17" s="449"/>
      <c r="D17" s="476"/>
      <c r="E17" s="476"/>
      <c r="F17" s="476"/>
      <c r="G17" s="476"/>
      <c r="H17" s="476"/>
      <c r="I17" s="291">
        <v>3200000</v>
      </c>
      <c r="J17" s="476">
        <v>3175541.1</v>
      </c>
      <c r="K17" s="476">
        <v>1000000</v>
      </c>
      <c r="L17" s="476">
        <v>3200000</v>
      </c>
      <c r="M17" s="1727"/>
      <c r="N17" s="442"/>
      <c r="O17" s="1259"/>
      <c r="P17" s="1653"/>
      <c r="Q17" s="50"/>
    </row>
    <row r="18" spans="1:17" s="7" customFormat="1" ht="22.9" customHeight="1">
      <c r="A18" s="25" t="s">
        <v>396</v>
      </c>
      <c r="B18" s="26" t="s">
        <v>201</v>
      </c>
      <c r="C18" s="449"/>
      <c r="D18" s="476"/>
      <c r="E18" s="476"/>
      <c r="F18" s="476"/>
      <c r="G18" s="476"/>
      <c r="H18" s="476"/>
      <c r="I18" s="291">
        <v>300000</v>
      </c>
      <c r="J18" s="476">
        <v>573733</v>
      </c>
      <c r="K18" s="476">
        <v>300000</v>
      </c>
      <c r="L18" s="476">
        <v>600000</v>
      </c>
      <c r="M18" s="1727"/>
      <c r="N18" s="442"/>
      <c r="O18" s="1258"/>
      <c r="P18" s="1653"/>
    </row>
    <row r="19" spans="1:17" s="7" customFormat="1" ht="22.9" customHeight="1">
      <c r="A19" s="25">
        <v>1205</v>
      </c>
      <c r="B19" s="26" t="s">
        <v>17</v>
      </c>
      <c r="C19" s="476">
        <v>500000</v>
      </c>
      <c r="D19" s="476">
        <v>63791</v>
      </c>
      <c r="E19" s="476">
        <f t="shared" si="0"/>
        <v>12.7582</v>
      </c>
      <c r="F19" s="476">
        <v>800000</v>
      </c>
      <c r="G19" s="476">
        <v>743596.5</v>
      </c>
      <c r="H19" s="476">
        <f t="shared" si="1"/>
        <v>92.949562499999999</v>
      </c>
      <c r="I19" s="291">
        <v>800000</v>
      </c>
      <c r="J19" s="476">
        <v>799878.24</v>
      </c>
      <c r="K19" s="476">
        <v>300000</v>
      </c>
      <c r="L19" s="476">
        <v>800000</v>
      </c>
      <c r="M19" s="1727"/>
      <c r="N19" s="442"/>
      <c r="O19" s="1325"/>
      <c r="P19" s="1653"/>
    </row>
    <row r="20" spans="1:17" s="7" customFormat="1" ht="22.9" customHeight="1">
      <c r="A20" s="25">
        <v>1206</v>
      </c>
      <c r="B20" s="26" t="s">
        <v>123</v>
      </c>
      <c r="C20" s="542"/>
      <c r="D20" s="476"/>
      <c r="E20" s="476"/>
      <c r="F20" s="476"/>
      <c r="G20" s="476"/>
      <c r="H20" s="476"/>
      <c r="I20" s="291"/>
      <c r="J20" s="476">
        <v>0</v>
      </c>
      <c r="K20" s="476">
        <v>300000</v>
      </c>
      <c r="L20" s="476">
        <v>500000</v>
      </c>
      <c r="M20" s="1727"/>
      <c r="N20" s="442"/>
      <c r="O20" s="1325"/>
      <c r="P20" s="1653"/>
    </row>
    <row r="21" spans="1:17" s="7" customFormat="1" ht="22.9" customHeight="1">
      <c r="A21" s="25">
        <v>1301</v>
      </c>
      <c r="B21" s="26" t="s">
        <v>14</v>
      </c>
      <c r="C21" s="449">
        <v>2300000</v>
      </c>
      <c r="D21" s="476">
        <v>1940317.83</v>
      </c>
      <c r="E21" s="476">
        <f t="shared" si="0"/>
        <v>84.361644782608707</v>
      </c>
      <c r="F21" s="476">
        <v>2500000</v>
      </c>
      <c r="G21" s="476">
        <v>2401624.7599999998</v>
      </c>
      <c r="H21" s="476">
        <f t="shared" si="1"/>
        <v>96.064990399999999</v>
      </c>
      <c r="I21" s="291">
        <v>2500000</v>
      </c>
      <c r="J21" s="476">
        <v>2025784.18</v>
      </c>
      <c r="K21" s="476">
        <v>800000</v>
      </c>
      <c r="L21" s="476">
        <v>3000000</v>
      </c>
      <c r="M21" s="1727"/>
      <c r="N21" s="442"/>
      <c r="O21" s="1258"/>
      <c r="P21" s="1653"/>
    </row>
    <row r="22" spans="1:17" s="7" customFormat="1" ht="22.9" customHeight="1">
      <c r="A22" s="25">
        <v>1302</v>
      </c>
      <c r="B22" s="26" t="s">
        <v>124</v>
      </c>
      <c r="C22" s="476">
        <v>1500000</v>
      </c>
      <c r="D22" s="476">
        <v>615083.97</v>
      </c>
      <c r="E22" s="476">
        <f t="shared" si="0"/>
        <v>41.005597999999999</v>
      </c>
      <c r="F22" s="476">
        <v>1500000</v>
      </c>
      <c r="G22" s="476">
        <v>2410150.42</v>
      </c>
      <c r="H22" s="476">
        <f t="shared" si="1"/>
        <v>160.67669466666666</v>
      </c>
      <c r="I22" s="291">
        <v>1500000</v>
      </c>
      <c r="J22" s="476">
        <v>1797503.58</v>
      </c>
      <c r="K22" s="476">
        <v>800000</v>
      </c>
      <c r="L22" s="476">
        <v>3000000</v>
      </c>
      <c r="M22" s="1727"/>
      <c r="N22" s="442"/>
      <c r="O22" s="1325"/>
      <c r="P22" s="1653"/>
    </row>
    <row r="23" spans="1:17" s="7" customFormat="1" ht="22.9" customHeight="1">
      <c r="A23" s="25">
        <v>1303</v>
      </c>
      <c r="B23" s="26" t="s">
        <v>110</v>
      </c>
      <c r="C23" s="449">
        <v>250000</v>
      </c>
      <c r="D23" s="476">
        <v>91338</v>
      </c>
      <c r="E23" s="476">
        <f t="shared" si="0"/>
        <v>36.535200000000003</v>
      </c>
      <c r="F23" s="476">
        <v>1500000</v>
      </c>
      <c r="G23" s="476">
        <v>84670</v>
      </c>
      <c r="H23" s="476">
        <f t="shared" si="1"/>
        <v>5.6446666666666667</v>
      </c>
      <c r="I23" s="291">
        <v>200000</v>
      </c>
      <c r="J23" s="476">
        <v>341911.25</v>
      </c>
      <c r="K23" s="476">
        <v>800000</v>
      </c>
      <c r="L23" s="476">
        <v>2000000</v>
      </c>
      <c r="M23" s="1727"/>
      <c r="N23" s="442"/>
      <c r="O23" s="1258"/>
      <c r="P23" s="1653"/>
    </row>
    <row r="24" spans="1:17" s="7" customFormat="1" ht="22.9" customHeight="1">
      <c r="A24" s="25">
        <v>1401</v>
      </c>
      <c r="B24" s="26" t="s">
        <v>128</v>
      </c>
      <c r="C24" s="449">
        <v>150000</v>
      </c>
      <c r="D24" s="476">
        <v>105000</v>
      </c>
      <c r="E24" s="476">
        <f t="shared" si="0"/>
        <v>70</v>
      </c>
      <c r="F24" s="476">
        <v>1000000</v>
      </c>
      <c r="G24" s="476">
        <v>130965</v>
      </c>
      <c r="H24" s="476">
        <f t="shared" si="1"/>
        <v>13.096499999999999</v>
      </c>
      <c r="I24" s="291">
        <v>200000</v>
      </c>
      <c r="J24" s="476">
        <v>244781</v>
      </c>
      <c r="K24" s="476">
        <v>650000</v>
      </c>
      <c r="L24" s="476">
        <v>1800000</v>
      </c>
      <c r="M24" s="1727"/>
      <c r="N24" s="442"/>
      <c r="O24" s="1325"/>
      <c r="P24" s="1653"/>
    </row>
    <row r="25" spans="1:17" s="7" customFormat="1" ht="22.9" customHeight="1">
      <c r="A25" s="25">
        <v>1402</v>
      </c>
      <c r="B25" s="26" t="s">
        <v>118</v>
      </c>
      <c r="C25" s="476">
        <v>2500000</v>
      </c>
      <c r="D25" s="476">
        <v>1961950.16</v>
      </c>
      <c r="E25" s="476">
        <f t="shared" si="0"/>
        <v>78.478006399999998</v>
      </c>
      <c r="F25" s="476">
        <v>2600000</v>
      </c>
      <c r="G25" s="476">
        <v>2930283.25</v>
      </c>
      <c r="H25" s="476">
        <f t="shared" si="1"/>
        <v>112.70320192307692</v>
      </c>
      <c r="I25" s="291">
        <v>3500000</v>
      </c>
      <c r="J25" s="476">
        <v>3450888.63</v>
      </c>
      <c r="K25" s="476">
        <v>1800000</v>
      </c>
      <c r="L25" s="476">
        <v>3500000</v>
      </c>
      <c r="M25" s="1727"/>
      <c r="N25" s="442"/>
      <c r="O25" s="1258"/>
      <c r="P25" s="1653"/>
    </row>
    <row r="26" spans="1:17" s="7" customFormat="1" ht="22.9" customHeight="1">
      <c r="A26" s="25">
        <v>1403</v>
      </c>
      <c r="B26" s="26" t="s">
        <v>119</v>
      </c>
      <c r="C26" s="449">
        <v>800000</v>
      </c>
      <c r="D26" s="476">
        <v>508072.76</v>
      </c>
      <c r="E26" s="476">
        <f t="shared" si="0"/>
        <v>63.509095000000002</v>
      </c>
      <c r="F26" s="476">
        <v>2000000</v>
      </c>
      <c r="G26" s="476">
        <v>1207026.29</v>
      </c>
      <c r="H26" s="476">
        <f t="shared" si="1"/>
        <v>60.351314500000001</v>
      </c>
      <c r="I26" s="291">
        <v>1300000</v>
      </c>
      <c r="J26" s="476">
        <v>1482276.28</v>
      </c>
      <c r="K26" s="476">
        <v>500000</v>
      </c>
      <c r="L26" s="476">
        <v>1500000</v>
      </c>
      <c r="M26" s="1727"/>
      <c r="N26" s="1325"/>
      <c r="O26" s="1325"/>
      <c r="P26" s="1653"/>
    </row>
    <row r="27" spans="1:17" s="7" customFormat="1" ht="28.5">
      <c r="A27" s="25">
        <v>1404</v>
      </c>
      <c r="B27" s="53" t="s">
        <v>120</v>
      </c>
      <c r="C27" s="449">
        <v>750000</v>
      </c>
      <c r="D27" s="476">
        <v>277101</v>
      </c>
      <c r="E27" s="476">
        <f t="shared" si="0"/>
        <v>36.946800000000003</v>
      </c>
      <c r="F27" s="476">
        <v>1000000</v>
      </c>
      <c r="G27" s="476">
        <v>437602.48</v>
      </c>
      <c r="H27" s="476">
        <f t="shared" si="1"/>
        <v>43.760247999999997</v>
      </c>
      <c r="I27" s="291">
        <v>600000</v>
      </c>
      <c r="J27" s="476">
        <v>390562.77</v>
      </c>
      <c r="K27" s="476">
        <v>300000</v>
      </c>
      <c r="L27" s="476">
        <v>700000</v>
      </c>
      <c r="M27" s="1727"/>
      <c r="N27" s="1258"/>
      <c r="O27" s="1258"/>
      <c r="P27" s="1653"/>
    </row>
    <row r="28" spans="1:17" s="7" customFormat="1" ht="28.5" customHeight="1">
      <c r="A28" s="25">
        <v>1405</v>
      </c>
      <c r="B28" s="53" t="s">
        <v>205</v>
      </c>
      <c r="C28" s="449"/>
      <c r="D28" s="476"/>
      <c r="E28" s="476"/>
      <c r="F28" s="476"/>
      <c r="G28" s="476"/>
      <c r="H28" s="476"/>
      <c r="I28" s="291">
        <v>2700000</v>
      </c>
      <c r="J28" s="476">
        <v>2737084</v>
      </c>
      <c r="K28" s="476">
        <v>800000</v>
      </c>
      <c r="L28" s="476">
        <v>2600000</v>
      </c>
      <c r="M28" s="1727"/>
      <c r="N28" s="1325"/>
      <c r="O28" s="1325"/>
      <c r="P28" s="1653"/>
    </row>
    <row r="29" spans="1:17" s="7" customFormat="1" ht="22.9" customHeight="1">
      <c r="A29" s="25" t="s">
        <v>397</v>
      </c>
      <c r="B29" s="53" t="s">
        <v>215</v>
      </c>
      <c r="C29" s="449"/>
      <c r="D29" s="476"/>
      <c r="E29" s="476"/>
      <c r="F29" s="476"/>
      <c r="G29" s="476"/>
      <c r="H29" s="476"/>
      <c r="I29" s="291">
        <v>3600000</v>
      </c>
      <c r="J29" s="476">
        <v>2959997.19</v>
      </c>
      <c r="K29" s="476">
        <v>1000000</v>
      </c>
      <c r="L29" s="476">
        <v>3400000</v>
      </c>
      <c r="M29" s="1727"/>
      <c r="N29" s="1258"/>
      <c r="O29" s="1258"/>
      <c r="P29" s="1653"/>
    </row>
    <row r="30" spans="1:17" s="7" customFormat="1" ht="22.9" customHeight="1">
      <c r="A30" s="25">
        <v>1409</v>
      </c>
      <c r="B30" s="26" t="s">
        <v>17</v>
      </c>
      <c r="C30" s="449">
        <v>5000000</v>
      </c>
      <c r="D30" s="476">
        <v>4329512.13</v>
      </c>
      <c r="E30" s="476">
        <f t="shared" si="0"/>
        <v>86.590242599999996</v>
      </c>
      <c r="F30" s="476">
        <v>5000000</v>
      </c>
      <c r="G30" s="476">
        <v>4569665.17</v>
      </c>
      <c r="H30" s="476">
        <f t="shared" si="1"/>
        <v>91.393303400000008</v>
      </c>
      <c r="I30" s="291"/>
      <c r="J30" s="476">
        <v>0</v>
      </c>
      <c r="K30" s="1080"/>
      <c r="L30" s="1080"/>
      <c r="M30" s="1727"/>
      <c r="N30" s="1325"/>
      <c r="O30" s="1325"/>
      <c r="P30" s="1653"/>
    </row>
    <row r="31" spans="1:17" s="7" customFormat="1" ht="28.5">
      <c r="A31" s="25" t="s">
        <v>391</v>
      </c>
      <c r="B31" s="337" t="s">
        <v>211</v>
      </c>
      <c r="C31" s="449"/>
      <c r="D31" s="476"/>
      <c r="E31" s="476"/>
      <c r="F31" s="476"/>
      <c r="G31" s="476"/>
      <c r="H31" s="476"/>
      <c r="I31" s="291">
        <v>200000</v>
      </c>
      <c r="J31" s="476">
        <v>199920.7</v>
      </c>
      <c r="K31" s="476">
        <v>100000</v>
      </c>
      <c r="L31" s="476">
        <v>300000</v>
      </c>
      <c r="M31" s="1727"/>
      <c r="N31" s="1258"/>
      <c r="O31" s="1258"/>
      <c r="P31" s="1653"/>
    </row>
    <row r="32" spans="1:17" s="7" customFormat="1" ht="22.9" customHeight="1">
      <c r="A32" s="25" t="s">
        <v>392</v>
      </c>
      <c r="B32" s="337" t="s">
        <v>230</v>
      </c>
      <c r="C32" s="449"/>
      <c r="D32" s="476"/>
      <c r="E32" s="476"/>
      <c r="F32" s="476"/>
      <c r="G32" s="476"/>
      <c r="H32" s="476"/>
      <c r="I32" s="291"/>
      <c r="J32" s="476">
        <v>0</v>
      </c>
      <c r="K32" s="476">
        <v>100000</v>
      </c>
      <c r="L32" s="476">
        <v>100000</v>
      </c>
      <c r="M32" s="1727"/>
      <c r="N32" s="1258"/>
      <c r="O32" s="1258"/>
      <c r="P32" s="1653"/>
    </row>
    <row r="33" spans="1:16" s="7" customFormat="1" ht="22.5" customHeight="1">
      <c r="A33" s="25" t="s">
        <v>393</v>
      </c>
      <c r="B33" s="337" t="s">
        <v>237</v>
      </c>
      <c r="C33" s="449"/>
      <c r="D33" s="476"/>
      <c r="E33" s="476"/>
      <c r="F33" s="476"/>
      <c r="G33" s="476"/>
      <c r="H33" s="476"/>
      <c r="I33" s="291"/>
      <c r="J33" s="476">
        <v>0</v>
      </c>
      <c r="K33" s="476">
        <v>100000</v>
      </c>
      <c r="L33" s="476">
        <v>200000</v>
      </c>
      <c r="M33" s="1727"/>
      <c r="N33" s="1258"/>
      <c r="O33" s="1258"/>
      <c r="P33" s="1653"/>
    </row>
    <row r="34" spans="1:16" s="7" customFormat="1" ht="30" customHeight="1">
      <c r="A34" s="25">
        <v>1506</v>
      </c>
      <c r="B34" s="53" t="s">
        <v>129</v>
      </c>
      <c r="C34" s="449">
        <v>1400000</v>
      </c>
      <c r="D34" s="476">
        <v>1253991.82</v>
      </c>
      <c r="E34" s="476">
        <f t="shared" si="0"/>
        <v>89.570844285714287</v>
      </c>
      <c r="F34" s="476">
        <v>2000000</v>
      </c>
      <c r="G34" s="476">
        <v>1095873.54</v>
      </c>
      <c r="H34" s="476">
        <f t="shared" si="1"/>
        <v>54.79367700000001</v>
      </c>
      <c r="I34" s="291">
        <v>1500000</v>
      </c>
      <c r="J34" s="476">
        <v>1115818.17</v>
      </c>
      <c r="K34" s="476">
        <v>400000</v>
      </c>
      <c r="L34" s="476">
        <v>1200000</v>
      </c>
      <c r="M34" s="1727"/>
      <c r="N34" s="1325"/>
      <c r="O34" s="1325"/>
      <c r="P34" s="1653"/>
    </row>
    <row r="35" spans="1:16" s="7" customFormat="1" ht="25.5" customHeight="1">
      <c r="A35" s="25">
        <v>1702</v>
      </c>
      <c r="B35" s="26" t="s">
        <v>135</v>
      </c>
      <c r="C35" s="449">
        <v>500000</v>
      </c>
      <c r="D35" s="476">
        <v>320580.23</v>
      </c>
      <c r="E35" s="476">
        <f t="shared" si="0"/>
        <v>64.116045999999997</v>
      </c>
      <c r="F35" s="476">
        <v>1000000</v>
      </c>
      <c r="G35" s="476">
        <v>221695</v>
      </c>
      <c r="H35" s="476">
        <f t="shared" si="1"/>
        <v>22.169499999999999</v>
      </c>
      <c r="I35" s="291">
        <v>2125000</v>
      </c>
      <c r="J35" s="476">
        <v>449938</v>
      </c>
      <c r="K35" s="1080"/>
      <c r="L35" s="1080"/>
      <c r="M35" s="1727"/>
      <c r="N35" s="1258"/>
      <c r="O35" s="1258"/>
      <c r="P35" s="1653"/>
    </row>
    <row r="36" spans="1:16" ht="25.5" customHeight="1" thickBot="1">
      <c r="A36" s="1754" t="s">
        <v>141</v>
      </c>
      <c r="B36" s="1755"/>
      <c r="C36" s="58">
        <f>SUM(C13:C35)</f>
        <v>23350000</v>
      </c>
      <c r="D36" s="58">
        <f>SUM(D13:D35)</f>
        <v>18758100.359999999</v>
      </c>
      <c r="E36" s="160">
        <f t="shared" si="0"/>
        <v>80.334476916488214</v>
      </c>
      <c r="F36" s="58">
        <f>SUM(F13:F35)</f>
        <v>30100000</v>
      </c>
      <c r="G36" s="58">
        <f>SUM(G13:G35)</f>
        <v>24090018.729999997</v>
      </c>
      <c r="H36" s="160">
        <f t="shared" si="1"/>
        <v>80.033284817275742</v>
      </c>
      <c r="I36" s="947">
        <f>SUM(I13:I35)</f>
        <v>31425000</v>
      </c>
      <c r="J36" s="58">
        <f>SUM(J13:J35)</f>
        <v>28965761.160000004</v>
      </c>
      <c r="K36" s="58">
        <f>SUM(K13:K35)</f>
        <v>12000000</v>
      </c>
      <c r="L36" s="58">
        <f>SUM(L13:L35)</f>
        <v>35400000</v>
      </c>
      <c r="M36" s="1727"/>
      <c r="N36" s="1319"/>
      <c r="O36" s="1319"/>
      <c r="P36" s="1653"/>
    </row>
    <row r="37" spans="1:16" s="60" customFormat="1" ht="25.5" customHeight="1" thickTop="1" thickBot="1">
      <c r="A37" s="1636" t="s">
        <v>2</v>
      </c>
      <c r="B37" s="1636"/>
      <c r="C37" s="52">
        <f>C36+C12</f>
        <v>146299080</v>
      </c>
      <c r="D37" s="52">
        <f>D36+D12</f>
        <v>136465117.47</v>
      </c>
      <c r="E37" s="52">
        <f t="shared" si="0"/>
        <v>93.278178830652934</v>
      </c>
      <c r="F37" s="52">
        <f>F36+F12</f>
        <v>157475439</v>
      </c>
      <c r="G37" s="52">
        <f>G36+G12</f>
        <v>146085252.89999998</v>
      </c>
      <c r="H37" s="52">
        <f t="shared" si="1"/>
        <v>92.767007876066302</v>
      </c>
      <c r="I37" s="948">
        <f>I36+I12</f>
        <v>165125000</v>
      </c>
      <c r="J37" s="52">
        <f>J36+J12</f>
        <v>165511758.41999999</v>
      </c>
      <c r="K37" s="52">
        <f>K36+K12</f>
        <v>62900000</v>
      </c>
      <c r="L37" s="52">
        <f>L36+L12</f>
        <v>190488100</v>
      </c>
      <c r="M37" s="1727"/>
      <c r="N37" s="956"/>
      <c r="O37" s="956"/>
      <c r="P37" s="1654"/>
    </row>
    <row r="38" spans="1:16" s="166" customFormat="1" ht="18.75" thickTop="1">
      <c r="A38" s="16"/>
      <c r="B38" s="16"/>
      <c r="C38" s="177"/>
      <c r="D38" s="128"/>
      <c r="E38" s="128"/>
      <c r="I38" s="356"/>
      <c r="J38" s="103"/>
      <c r="K38" s="20"/>
      <c r="L38" s="20"/>
      <c r="M38" s="298"/>
      <c r="N38" s="330"/>
      <c r="O38" s="330"/>
    </row>
    <row r="39" spans="1:16" s="166" customFormat="1" ht="15.75" customHeight="1">
      <c r="A39" s="13"/>
      <c r="B39" s="16" t="s">
        <v>190</v>
      </c>
      <c r="C39" s="136" t="s">
        <v>193</v>
      </c>
      <c r="D39" s="136"/>
      <c r="E39" s="136"/>
      <c r="F39" s="16"/>
      <c r="G39" s="16"/>
      <c r="H39" s="16"/>
      <c r="I39" s="357"/>
      <c r="J39" s="20"/>
      <c r="K39" s="41"/>
      <c r="L39" s="41"/>
      <c r="M39" s="20"/>
      <c r="N39" s="120"/>
      <c r="O39" s="120"/>
    </row>
    <row r="40" spans="1:16" s="166" customFormat="1" ht="15.75" customHeight="1">
      <c r="A40" s="3"/>
      <c r="B40" s="165" t="s">
        <v>191</v>
      </c>
      <c r="C40" s="181"/>
      <c r="D40" s="181" t="s">
        <v>192</v>
      </c>
      <c r="E40" s="181"/>
      <c r="F40" s="134"/>
      <c r="G40" s="134"/>
      <c r="H40" s="134"/>
      <c r="I40" s="358"/>
      <c r="J40" s="148"/>
      <c r="K40" s="90"/>
      <c r="L40" s="90"/>
      <c r="M40" s="298"/>
      <c r="N40" s="330"/>
      <c r="O40" s="330"/>
    </row>
    <row r="41" spans="1:16" s="166" customFormat="1" ht="15.75">
      <c r="A41" s="165"/>
      <c r="B41" s="165"/>
      <c r="C41" s="147"/>
      <c r="D41" s="147"/>
      <c r="E41" s="147"/>
      <c r="F41" s="147"/>
      <c r="G41" s="147"/>
      <c r="H41" s="147"/>
      <c r="I41" s="359"/>
      <c r="J41" s="147"/>
      <c r="K41" s="103"/>
      <c r="L41" s="103"/>
      <c r="M41" s="20"/>
      <c r="N41" s="120"/>
      <c r="O41" s="120"/>
    </row>
    <row r="42" spans="1:16" s="166" customFormat="1">
      <c r="A42" s="165"/>
      <c r="B42" s="165" t="s">
        <v>160</v>
      </c>
      <c r="C42" s="147" t="s">
        <v>161</v>
      </c>
      <c r="D42" s="147"/>
      <c r="E42" s="147"/>
      <c r="F42" s="147"/>
      <c r="G42" s="147"/>
      <c r="H42" s="147"/>
      <c r="I42" s="360" t="s">
        <v>188</v>
      </c>
      <c r="J42" s="174"/>
      <c r="K42" s="103"/>
      <c r="L42" s="103"/>
      <c r="M42" s="298"/>
      <c r="N42" s="330"/>
      <c r="O42" s="330"/>
    </row>
    <row r="43" spans="1:16" s="7" customFormat="1">
      <c r="A43" s="183"/>
      <c r="B43" s="183"/>
      <c r="C43" s="102"/>
      <c r="D43" s="103"/>
      <c r="E43" s="103"/>
      <c r="I43" s="361"/>
      <c r="J43" s="20"/>
      <c r="K43" s="20"/>
      <c r="L43" s="20"/>
      <c r="M43" s="20"/>
      <c r="N43" s="120"/>
      <c r="O43" s="120"/>
    </row>
    <row r="44" spans="1:16" s="166" customFormat="1">
      <c r="A44" s="165"/>
      <c r="B44" s="165"/>
      <c r="C44" s="147"/>
      <c r="D44" s="147"/>
      <c r="E44" s="147"/>
      <c r="F44" s="147"/>
      <c r="G44" s="147"/>
      <c r="H44" s="147"/>
      <c r="I44" s="356"/>
      <c r="J44" s="103"/>
      <c r="M44" s="298"/>
      <c r="N44" s="316"/>
      <c r="O44" s="316"/>
    </row>
  </sheetData>
  <mergeCells count="18">
    <mergeCell ref="N2:O2"/>
    <mergeCell ref="A3:J3"/>
    <mergeCell ref="F7:H7"/>
    <mergeCell ref="A37:B37"/>
    <mergeCell ref="A7:A8"/>
    <mergeCell ref="B7:B8"/>
    <mergeCell ref="A12:B12"/>
    <mergeCell ref="A36:B36"/>
    <mergeCell ref="M7:M8"/>
    <mergeCell ref="M9:M37"/>
    <mergeCell ref="N7:N8"/>
    <mergeCell ref="O7:O8"/>
    <mergeCell ref="P7:P8"/>
    <mergeCell ref="P9:P37"/>
    <mergeCell ref="C7:E7"/>
    <mergeCell ref="L7:L8"/>
    <mergeCell ref="K7:K8"/>
    <mergeCell ref="I7:J7"/>
  </mergeCells>
  <pageMargins left="0" right="0" top="0" bottom="0" header="0.196850393700787" footer="0.196850393700787"/>
  <pageSetup paperSize="5" scale="76" fitToHeight="0" orientation="landscape" r:id="rId1"/>
  <rowBreaks count="1" manualBreakCount="1">
    <brk id="37" max="1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zoomScaleNormal="100" zoomScaleSheetLayoutView="100" workbookViewId="0">
      <pane xSplit="2" topLeftCell="C1" activePane="topRight" state="frozen"/>
      <selection activeCell="O8" sqref="O8:O9"/>
      <selection pane="topRight" activeCell="G11" sqref="G11"/>
    </sheetView>
  </sheetViews>
  <sheetFormatPr defaultColWidth="13.7109375" defaultRowHeight="15"/>
  <cols>
    <col min="1" max="1" width="11.140625" style="10" customWidth="1"/>
    <col min="2" max="2" width="28.7109375" style="10" customWidth="1"/>
    <col min="3" max="3" width="16.5703125" style="10" customWidth="1"/>
    <col min="4" max="4" width="17.42578125" style="10" customWidth="1"/>
    <col min="5" max="5" width="7.85546875" style="10" customWidth="1"/>
    <col min="6" max="6" width="18.5703125" style="10" customWidth="1"/>
    <col min="7" max="7" width="18.28515625" style="10" customWidth="1"/>
    <col min="8" max="8" width="6.28515625" style="10" customWidth="1"/>
    <col min="9" max="9" width="18" style="10" customWidth="1"/>
    <col min="10" max="10" width="21.140625" style="10" customWidth="1"/>
    <col min="11" max="12" width="20.140625" style="10" customWidth="1"/>
    <col min="13" max="13" width="13" style="10" hidden="1" customWidth="1"/>
    <col min="14" max="14" width="15.140625" style="122" customWidth="1"/>
    <col min="15" max="15" width="14.85546875" style="122" bestFit="1" customWidth="1"/>
    <col min="16" max="16384" width="13.7109375" style="10"/>
  </cols>
  <sheetData>
    <row r="1" spans="1:19" ht="15.75" thickBot="1">
      <c r="A1" s="7"/>
      <c r="C1" s="141"/>
      <c r="D1" s="72"/>
      <c r="E1" s="72"/>
    </row>
    <row r="2" spans="1:19" s="7" customFormat="1" thickBot="1">
      <c r="H2" s="56"/>
      <c r="I2" s="56"/>
      <c r="N2" s="1733" t="s">
        <v>158</v>
      </c>
      <c r="O2" s="1734"/>
    </row>
    <row r="3" spans="1:19" s="7" customFormat="1" ht="14.25">
      <c r="C3" s="141"/>
      <c r="D3" s="72"/>
      <c r="E3" s="72"/>
      <c r="I3" s="102"/>
      <c r="J3" s="103"/>
      <c r="K3" s="103"/>
      <c r="L3" s="103"/>
      <c r="N3" s="152"/>
      <c r="O3" s="152"/>
    </row>
    <row r="4" spans="1:19" s="7" customFormat="1" ht="16.5" customHeight="1">
      <c r="A4" s="1464" t="s">
        <v>445</v>
      </c>
      <c r="B4" s="1464"/>
      <c r="C4" s="1464"/>
      <c r="D4" s="1464"/>
      <c r="E4" s="1464"/>
      <c r="F4" s="1464"/>
      <c r="G4" s="1464"/>
      <c r="H4" s="1464"/>
      <c r="I4" s="1464"/>
      <c r="J4" s="1464"/>
      <c r="K4" s="299"/>
      <c r="L4" s="299"/>
      <c r="M4" s="113"/>
      <c r="N4" s="145"/>
      <c r="O4" s="152"/>
    </row>
    <row r="5" spans="1:19" s="7" customFormat="1" ht="21.75" customHeight="1">
      <c r="A5" s="1707" t="s">
        <v>170</v>
      </c>
      <c r="B5" s="1707"/>
      <c r="C5" s="1707"/>
      <c r="D5" s="1707"/>
      <c r="E5" s="1707"/>
      <c r="F5" s="1707"/>
      <c r="G5" s="1707"/>
      <c r="H5" s="1707"/>
      <c r="I5" s="1707"/>
      <c r="J5" s="103"/>
      <c r="K5" s="103"/>
      <c r="L5" s="103"/>
      <c r="N5" s="120"/>
      <c r="O5" s="152"/>
    </row>
    <row r="6" spans="1:19" s="7" customFormat="1" ht="17.25" customHeight="1">
      <c r="A6" s="48" t="s">
        <v>168</v>
      </c>
      <c r="B6" s="57"/>
      <c r="C6" s="141"/>
      <c r="D6" s="72"/>
      <c r="E6" s="72"/>
      <c r="I6" s="20"/>
      <c r="J6" s="20"/>
      <c r="K6" s="20"/>
      <c r="L6" s="20"/>
      <c r="N6" s="316"/>
      <c r="O6" s="152"/>
    </row>
    <row r="7" spans="1:19" s="7" customFormat="1" ht="18">
      <c r="A7" s="48" t="s">
        <v>169</v>
      </c>
      <c r="B7" s="57"/>
      <c r="C7" s="103"/>
      <c r="F7" s="173"/>
      <c r="G7" s="173"/>
      <c r="H7" s="173"/>
      <c r="I7" s="102"/>
      <c r="J7" s="103"/>
      <c r="K7" s="103"/>
      <c r="L7" s="103"/>
      <c r="N7" s="120"/>
      <c r="O7" s="152"/>
    </row>
    <row r="8" spans="1:19">
      <c r="C8" s="106"/>
      <c r="F8" s="20"/>
      <c r="G8" s="20"/>
      <c r="H8" s="20"/>
      <c r="I8" s="102"/>
      <c r="J8" s="103"/>
      <c r="K8" s="103"/>
      <c r="L8" s="103"/>
      <c r="N8" s="1303"/>
      <c r="O8" s="63"/>
      <c r="P8" s="76"/>
      <c r="Q8" s="1041"/>
      <c r="R8" s="76"/>
      <c r="S8" s="76"/>
    </row>
    <row r="9" spans="1:19" ht="20.25" customHeight="1">
      <c r="A9" s="1461" t="s">
        <v>18</v>
      </c>
      <c r="B9" s="1624" t="s">
        <v>7</v>
      </c>
      <c r="C9" s="1618">
        <v>2022</v>
      </c>
      <c r="D9" s="1618"/>
      <c r="E9" s="1618"/>
      <c r="F9" s="1462">
        <v>2023</v>
      </c>
      <c r="G9" s="1605"/>
      <c r="H9" s="1463"/>
      <c r="I9" s="1452">
        <v>2024</v>
      </c>
      <c r="J9" s="1452"/>
      <c r="K9" s="1478" t="s">
        <v>433</v>
      </c>
      <c r="L9" s="1478" t="s">
        <v>452</v>
      </c>
      <c r="M9" s="1641" t="s">
        <v>434</v>
      </c>
      <c r="N9" s="1446" t="s">
        <v>451</v>
      </c>
      <c r="O9" s="1446" t="s">
        <v>450</v>
      </c>
      <c r="P9" s="1447" t="s">
        <v>434</v>
      </c>
      <c r="Q9" s="76"/>
      <c r="R9" s="76"/>
      <c r="S9" s="76"/>
    </row>
    <row r="10" spans="1:19" ht="36" customHeight="1">
      <c r="A10" s="1459"/>
      <c r="B10" s="1624"/>
      <c r="C10" s="408" t="s">
        <v>180</v>
      </c>
      <c r="D10" s="406" t="s">
        <v>1</v>
      </c>
      <c r="E10" s="460" t="s">
        <v>139</v>
      </c>
      <c r="F10" s="408" t="s">
        <v>0</v>
      </c>
      <c r="G10" s="473" t="s">
        <v>1</v>
      </c>
      <c r="H10" s="460" t="s">
        <v>139</v>
      </c>
      <c r="I10" s="679" t="s">
        <v>0</v>
      </c>
      <c r="J10" s="1185" t="s">
        <v>1</v>
      </c>
      <c r="K10" s="1459"/>
      <c r="L10" s="1459"/>
      <c r="M10" s="1821"/>
      <c r="N10" s="1446"/>
      <c r="O10" s="1446"/>
      <c r="P10" s="1447"/>
      <c r="Q10" s="76"/>
      <c r="R10" s="76"/>
      <c r="S10" s="76"/>
    </row>
    <row r="11" spans="1:19" s="7" customFormat="1" ht="20.25" customHeight="1">
      <c r="A11" s="95">
        <v>1001</v>
      </c>
      <c r="B11" s="96" t="s">
        <v>8</v>
      </c>
      <c r="C11" s="449">
        <v>8507240</v>
      </c>
      <c r="D11" s="108">
        <v>8497869.6300000008</v>
      </c>
      <c r="E11" s="108">
        <f>D11/C11*100</f>
        <v>99.889854171270599</v>
      </c>
      <c r="F11" s="275">
        <v>8544180</v>
      </c>
      <c r="G11" s="275">
        <v>8537525.3800000008</v>
      </c>
      <c r="H11" s="108">
        <f>G11/F11*100</f>
        <v>99.92211517079464</v>
      </c>
      <c r="I11" s="275">
        <v>10000000</v>
      </c>
      <c r="J11" s="108">
        <v>8881662.8000000007</v>
      </c>
      <c r="K11" s="108">
        <v>3500000</v>
      </c>
      <c r="L11" s="108">
        <v>10607000</v>
      </c>
      <c r="M11" s="1727" t="s">
        <v>223</v>
      </c>
      <c r="N11" s="1258"/>
      <c r="O11" s="442"/>
      <c r="P11" s="1616" t="s">
        <v>199</v>
      </c>
      <c r="Q11" s="50"/>
      <c r="R11" s="50"/>
      <c r="S11" s="50"/>
    </row>
    <row r="12" spans="1:19" s="7" customFormat="1" ht="16.5" customHeight="1">
      <c r="A12" s="25">
        <v>1002</v>
      </c>
      <c r="B12" s="23" t="s">
        <v>9</v>
      </c>
      <c r="C12" s="449">
        <v>700000</v>
      </c>
      <c r="D12" s="26">
        <v>434409.91</v>
      </c>
      <c r="E12" s="26">
        <f t="shared" ref="E12:E37" si="0">D12/C12*100</f>
        <v>62.05855857142857</v>
      </c>
      <c r="F12" s="197">
        <v>1000000</v>
      </c>
      <c r="G12" s="197">
        <v>913089.36</v>
      </c>
      <c r="H12" s="26">
        <f t="shared" ref="H12:H37" si="1">G12/F12*100</f>
        <v>91.308936000000003</v>
      </c>
      <c r="I12" s="197">
        <v>900000</v>
      </c>
      <c r="J12" s="26">
        <v>1245472.71</v>
      </c>
      <c r="K12" s="26">
        <v>400000</v>
      </c>
      <c r="L12" s="26">
        <f>900000+94000+106000</f>
        <v>1100000</v>
      </c>
      <c r="M12" s="1727"/>
      <c r="N12" s="1259"/>
      <c r="O12" s="442"/>
      <c r="P12" s="1616"/>
      <c r="Q12" s="50"/>
      <c r="R12" s="50"/>
      <c r="S12" s="50"/>
    </row>
    <row r="13" spans="1:19" s="7" customFormat="1" ht="14.25">
      <c r="A13" s="34">
        <v>1003</v>
      </c>
      <c r="B13" s="31" t="s">
        <v>10</v>
      </c>
      <c r="C13" s="449">
        <v>3815000</v>
      </c>
      <c r="D13" s="278">
        <v>3806346.25</v>
      </c>
      <c r="E13" s="278">
        <f t="shared" si="0"/>
        <v>99.773165137614683</v>
      </c>
      <c r="F13" s="278">
        <v>4012025</v>
      </c>
      <c r="G13" s="278">
        <v>3696986.43</v>
      </c>
      <c r="H13" s="278">
        <f t="shared" si="1"/>
        <v>92.147641901533518</v>
      </c>
      <c r="I13" s="278">
        <v>5000000</v>
      </c>
      <c r="J13" s="39">
        <v>5995231.9500000002</v>
      </c>
      <c r="K13" s="39">
        <v>2600000</v>
      </c>
      <c r="L13" s="39">
        <v>5642000</v>
      </c>
      <c r="M13" s="1727"/>
      <c r="N13" s="1258"/>
      <c r="O13" s="442"/>
      <c r="P13" s="1616"/>
      <c r="Q13" s="146"/>
      <c r="R13" s="50"/>
      <c r="S13" s="50"/>
    </row>
    <row r="14" spans="1:19" ht="25.5" customHeight="1" thickBot="1">
      <c r="A14" s="1824" t="s">
        <v>140</v>
      </c>
      <c r="B14" s="1825"/>
      <c r="C14" s="175">
        <f t="shared" ref="C14" si="2">SUM(C11:C13)</f>
        <v>13022240</v>
      </c>
      <c r="D14" s="175">
        <f t="shared" ref="D14" si="3">SUM(D11:D13)</f>
        <v>12738625.790000001</v>
      </c>
      <c r="E14" s="175">
        <f t="shared" si="0"/>
        <v>97.822078152453045</v>
      </c>
      <c r="F14" s="175">
        <f>SUM(F11:F13)</f>
        <v>13556205</v>
      </c>
      <c r="G14" s="175">
        <f>SUM(G11:G13)</f>
        <v>13147601.17</v>
      </c>
      <c r="H14" s="175">
        <f t="shared" si="1"/>
        <v>96.985853858067202</v>
      </c>
      <c r="I14" s="175">
        <f t="shared" ref="I14:K14" si="4">SUM(I11:I13)</f>
        <v>15900000</v>
      </c>
      <c r="J14" s="371">
        <f t="shared" si="4"/>
        <v>16122367.460000001</v>
      </c>
      <c r="K14" s="1009">
        <f t="shared" si="4"/>
        <v>6500000</v>
      </c>
      <c r="L14" s="1009">
        <f t="shared" ref="L14" si="5">SUM(L11:L13)</f>
        <v>17349000</v>
      </c>
      <c r="M14" s="1727"/>
      <c r="N14" s="1373"/>
      <c r="O14" s="234"/>
      <c r="P14" s="1616"/>
      <c r="Q14" s="76"/>
      <c r="R14" s="76"/>
      <c r="S14" s="76"/>
    </row>
    <row r="15" spans="1:19" s="7" customFormat="1" ht="19.899999999999999" customHeight="1" thickTop="1">
      <c r="A15" s="35">
        <v>1101</v>
      </c>
      <c r="B15" s="33" t="s">
        <v>113</v>
      </c>
      <c r="C15" s="449">
        <v>442000</v>
      </c>
      <c r="D15" s="33">
        <v>270168</v>
      </c>
      <c r="E15" s="33">
        <f t="shared" si="0"/>
        <v>61.123981900452485</v>
      </c>
      <c r="F15" s="33">
        <v>700000</v>
      </c>
      <c r="G15" s="33">
        <v>664086.38</v>
      </c>
      <c r="H15" s="33">
        <f t="shared" si="1"/>
        <v>94.869482857142856</v>
      </c>
      <c r="I15" s="33">
        <v>700000</v>
      </c>
      <c r="J15" s="33">
        <v>613370.6</v>
      </c>
      <c r="K15" s="33">
        <v>400000</v>
      </c>
      <c r="L15" s="33">
        <v>650000</v>
      </c>
      <c r="M15" s="1727"/>
      <c r="N15" s="1258"/>
      <c r="O15" s="442"/>
      <c r="P15" s="1616"/>
      <c r="Q15" s="50"/>
      <c r="R15" s="50"/>
      <c r="S15" s="50"/>
    </row>
    <row r="16" spans="1:19" s="7" customFormat="1" ht="19.899999999999999" customHeight="1">
      <c r="A16" s="25">
        <v>1201</v>
      </c>
      <c r="B16" s="53" t="s">
        <v>12</v>
      </c>
      <c r="C16" s="26">
        <v>16000000</v>
      </c>
      <c r="D16" s="26">
        <v>13568119.5</v>
      </c>
      <c r="E16" s="26">
        <f t="shared" si="0"/>
        <v>84.800746875000002</v>
      </c>
      <c r="F16" s="26">
        <v>10000000</v>
      </c>
      <c r="G16" s="26">
        <v>6734805</v>
      </c>
      <c r="H16" s="26">
        <f t="shared" si="1"/>
        <v>67.348050000000001</v>
      </c>
      <c r="I16" s="26">
        <v>15000000</v>
      </c>
      <c r="J16" s="26">
        <v>8128668.7000000002</v>
      </c>
      <c r="K16" s="26">
        <v>1250000</v>
      </c>
      <c r="L16" s="26">
        <v>8500000</v>
      </c>
      <c r="M16" s="1727"/>
      <c r="N16" s="1259"/>
      <c r="O16" s="442"/>
      <c r="P16" s="1616"/>
      <c r="Q16" s="50"/>
      <c r="R16" s="50"/>
      <c r="S16" s="50"/>
    </row>
    <row r="17" spans="1:19" s="7" customFormat="1" ht="19.899999999999999" customHeight="1">
      <c r="A17" s="25">
        <v>1202</v>
      </c>
      <c r="B17" s="26" t="s">
        <v>13</v>
      </c>
      <c r="C17" s="26">
        <v>1100000</v>
      </c>
      <c r="D17" s="26">
        <v>1098155</v>
      </c>
      <c r="E17" s="26">
        <f t="shared" si="0"/>
        <v>99.832272727272738</v>
      </c>
      <c r="F17" s="26">
        <v>2000000</v>
      </c>
      <c r="G17" s="26">
        <v>1272706.6599999999</v>
      </c>
      <c r="H17" s="26">
        <f t="shared" si="1"/>
        <v>63.635332999999996</v>
      </c>
      <c r="I17" s="26"/>
      <c r="J17" s="26">
        <v>0</v>
      </c>
      <c r="K17" s="1076"/>
      <c r="L17" s="1076"/>
      <c r="M17" s="1727"/>
      <c r="N17" s="1258"/>
      <c r="O17" s="442"/>
      <c r="P17" s="1616"/>
      <c r="Q17" s="50"/>
      <c r="R17" s="50"/>
      <c r="S17" s="50"/>
    </row>
    <row r="18" spans="1:19" s="7" customFormat="1" ht="19.899999999999999" customHeight="1">
      <c r="A18" s="25" t="s">
        <v>395</v>
      </c>
      <c r="B18" s="26" t="s">
        <v>202</v>
      </c>
      <c r="C18" s="26"/>
      <c r="D18" s="26"/>
      <c r="E18" s="26"/>
      <c r="F18" s="26"/>
      <c r="G18" s="26"/>
      <c r="H18" s="26"/>
      <c r="I18" s="26">
        <v>1600000</v>
      </c>
      <c r="J18" s="26">
        <v>1290575</v>
      </c>
      <c r="K18" s="26">
        <v>700000</v>
      </c>
      <c r="L18" s="26">
        <v>1300000</v>
      </c>
      <c r="M18" s="1727"/>
      <c r="N18" s="1258"/>
      <c r="O18" s="442"/>
      <c r="P18" s="1616"/>
      <c r="Q18" s="50"/>
      <c r="R18" s="50"/>
      <c r="S18" s="50"/>
    </row>
    <row r="19" spans="1:19" s="7" customFormat="1" ht="19.899999999999999" customHeight="1">
      <c r="A19" s="25" t="s">
        <v>396</v>
      </c>
      <c r="B19" s="26" t="s">
        <v>201</v>
      </c>
      <c r="C19" s="26"/>
      <c r="D19" s="26"/>
      <c r="E19" s="26"/>
      <c r="F19" s="26"/>
      <c r="G19" s="26"/>
      <c r="H19" s="26"/>
      <c r="I19" s="26">
        <v>200000</v>
      </c>
      <c r="J19" s="26">
        <v>45345</v>
      </c>
      <c r="K19" s="26">
        <v>100000</v>
      </c>
      <c r="L19" s="26">
        <v>200000</v>
      </c>
      <c r="M19" s="1727"/>
      <c r="N19" s="1258"/>
      <c r="O19" s="442"/>
      <c r="P19" s="1616"/>
      <c r="Q19" s="50"/>
      <c r="R19" s="50"/>
      <c r="S19" s="50"/>
    </row>
    <row r="20" spans="1:19" s="7" customFormat="1" ht="19.899999999999999" customHeight="1">
      <c r="A20" s="25">
        <v>1205</v>
      </c>
      <c r="B20" s="26" t="s">
        <v>125</v>
      </c>
      <c r="C20" s="26">
        <v>200000</v>
      </c>
      <c r="D20" s="26">
        <v>180333</v>
      </c>
      <c r="E20" s="26">
        <f t="shared" si="0"/>
        <v>90.166499999999999</v>
      </c>
      <c r="F20" s="26">
        <v>300000</v>
      </c>
      <c r="G20" s="26">
        <v>199189</v>
      </c>
      <c r="H20" s="26">
        <f t="shared" si="1"/>
        <v>66.396333333333331</v>
      </c>
      <c r="I20" s="26">
        <v>300000</v>
      </c>
      <c r="J20" s="26">
        <v>299431.82</v>
      </c>
      <c r="K20" s="26">
        <v>250000</v>
      </c>
      <c r="L20" s="26">
        <v>300000</v>
      </c>
      <c r="M20" s="1727"/>
      <c r="N20" s="1259"/>
      <c r="O20" s="442"/>
      <c r="P20" s="1616"/>
      <c r="Q20" s="50"/>
      <c r="R20" s="50"/>
      <c r="S20" s="50"/>
    </row>
    <row r="21" spans="1:19" s="7" customFormat="1" ht="19.899999999999999" customHeight="1">
      <c r="A21" s="25">
        <v>1301</v>
      </c>
      <c r="B21" s="26" t="s">
        <v>14</v>
      </c>
      <c r="C21" s="26">
        <v>600000</v>
      </c>
      <c r="D21" s="26">
        <v>597908.43000000005</v>
      </c>
      <c r="E21" s="26">
        <f t="shared" si="0"/>
        <v>99.651405000000011</v>
      </c>
      <c r="F21" s="26">
        <v>800000</v>
      </c>
      <c r="G21" s="26">
        <v>798259.08</v>
      </c>
      <c r="H21" s="26">
        <f t="shared" si="1"/>
        <v>99.782384999999991</v>
      </c>
      <c r="I21" s="26">
        <v>700000</v>
      </c>
      <c r="J21" s="26">
        <v>419566</v>
      </c>
      <c r="K21" s="26">
        <v>500000</v>
      </c>
      <c r="L21" s="26">
        <v>900000</v>
      </c>
      <c r="M21" s="1727"/>
      <c r="N21" s="1258"/>
      <c r="O21" s="442"/>
      <c r="P21" s="1616"/>
      <c r="Q21" s="50"/>
      <c r="R21" s="50"/>
      <c r="S21" s="50"/>
    </row>
    <row r="22" spans="1:19" s="7" customFormat="1" ht="19.899999999999999" customHeight="1">
      <c r="A22" s="25">
        <v>1302</v>
      </c>
      <c r="B22" s="26" t="s">
        <v>124</v>
      </c>
      <c r="C22" s="26">
        <v>250000</v>
      </c>
      <c r="D22" s="26">
        <v>168060.61</v>
      </c>
      <c r="E22" s="26">
        <f t="shared" si="0"/>
        <v>67.224243999999999</v>
      </c>
      <c r="F22" s="26">
        <v>200000</v>
      </c>
      <c r="G22" s="26">
        <v>415121.6</v>
      </c>
      <c r="H22" s="26">
        <f t="shared" si="1"/>
        <v>207.5608</v>
      </c>
      <c r="I22" s="26">
        <v>300000</v>
      </c>
      <c r="J22" s="26">
        <v>404062.42</v>
      </c>
      <c r="K22" s="26">
        <v>300000</v>
      </c>
      <c r="L22" s="26">
        <v>600000</v>
      </c>
      <c r="M22" s="1727"/>
      <c r="N22" s="1259"/>
      <c r="O22" s="442"/>
      <c r="P22" s="1616"/>
      <c r="Q22" s="50"/>
      <c r="R22" s="50"/>
      <c r="S22" s="50"/>
    </row>
    <row r="23" spans="1:19" s="7" customFormat="1" ht="19.899999999999999" customHeight="1">
      <c r="A23" s="25">
        <v>1303</v>
      </c>
      <c r="B23" s="26" t="s">
        <v>110</v>
      </c>
      <c r="C23" s="26">
        <v>200000</v>
      </c>
      <c r="D23" s="26"/>
      <c r="E23" s="26">
        <f t="shared" si="0"/>
        <v>0</v>
      </c>
      <c r="F23" s="26">
        <v>300000</v>
      </c>
      <c r="G23" s="26">
        <v>48420</v>
      </c>
      <c r="H23" s="26">
        <f t="shared" si="1"/>
        <v>16.14</v>
      </c>
      <c r="I23" s="26">
        <v>100000</v>
      </c>
      <c r="J23" s="26">
        <v>6800</v>
      </c>
      <c r="K23" s="26">
        <v>50000</v>
      </c>
      <c r="L23" s="26">
        <v>100000</v>
      </c>
      <c r="M23" s="1727"/>
      <c r="N23" s="1258"/>
      <c r="O23" s="442"/>
      <c r="P23" s="1616"/>
      <c r="Q23" s="50"/>
      <c r="R23" s="50"/>
      <c r="S23" s="50"/>
    </row>
    <row r="24" spans="1:19" s="7" customFormat="1" ht="19.899999999999999" customHeight="1">
      <c r="A24" s="25">
        <v>1402</v>
      </c>
      <c r="B24" s="26" t="s">
        <v>118</v>
      </c>
      <c r="C24" s="26">
        <v>3000000</v>
      </c>
      <c r="D24" s="26">
        <v>2761800.32</v>
      </c>
      <c r="E24" s="26">
        <f t="shared" si="0"/>
        <v>92.060010666666656</v>
      </c>
      <c r="F24" s="26">
        <v>4400000</v>
      </c>
      <c r="G24" s="26">
        <v>4220056.46</v>
      </c>
      <c r="H24" s="26">
        <f t="shared" si="1"/>
        <v>95.910374090909087</v>
      </c>
      <c r="I24" s="26">
        <v>4400000</v>
      </c>
      <c r="J24" s="26">
        <v>4899148.01</v>
      </c>
      <c r="K24" s="26">
        <v>2000000</v>
      </c>
      <c r="L24" s="26">
        <v>5500000</v>
      </c>
      <c r="M24" s="1727"/>
      <c r="N24" s="1259"/>
      <c r="O24" s="442"/>
      <c r="P24" s="1616"/>
      <c r="Q24" s="50"/>
      <c r="R24" s="50"/>
      <c r="S24" s="50"/>
    </row>
    <row r="25" spans="1:19" s="7" customFormat="1" ht="19.899999999999999" customHeight="1">
      <c r="A25" s="25">
        <v>1403</v>
      </c>
      <c r="B25" s="26" t="s">
        <v>119</v>
      </c>
      <c r="C25" s="26">
        <v>450000</v>
      </c>
      <c r="D25" s="26">
        <v>371521.71</v>
      </c>
      <c r="E25" s="26">
        <f t="shared" si="0"/>
        <v>82.560379999999995</v>
      </c>
      <c r="F25" s="26">
        <v>1200000</v>
      </c>
      <c r="G25" s="26">
        <v>756936.65</v>
      </c>
      <c r="H25" s="26">
        <f t="shared" si="1"/>
        <v>63.078054166666661</v>
      </c>
      <c r="I25" s="26">
        <v>900000</v>
      </c>
      <c r="J25" s="26">
        <v>879228.57</v>
      </c>
      <c r="K25" s="26">
        <v>600000</v>
      </c>
      <c r="L25" s="26">
        <v>900000</v>
      </c>
      <c r="M25" s="1727"/>
      <c r="N25" s="1258"/>
      <c r="O25" s="442"/>
      <c r="P25" s="1616"/>
      <c r="Q25" s="50"/>
      <c r="R25" s="50"/>
      <c r="S25" s="50"/>
    </row>
    <row r="26" spans="1:19" s="7" customFormat="1" ht="19.899999999999999" customHeight="1">
      <c r="A26" s="25">
        <v>1405</v>
      </c>
      <c r="B26" s="53" t="s">
        <v>205</v>
      </c>
      <c r="C26" s="26"/>
      <c r="D26" s="26"/>
      <c r="E26" s="26"/>
      <c r="F26" s="26"/>
      <c r="G26" s="26"/>
      <c r="H26" s="26"/>
      <c r="I26" s="26">
        <v>720000</v>
      </c>
      <c r="J26" s="26">
        <v>694471.4</v>
      </c>
      <c r="K26" s="26">
        <v>400000</v>
      </c>
      <c r="L26" s="26">
        <v>575000</v>
      </c>
      <c r="M26" s="1727"/>
      <c r="N26" s="1258"/>
      <c r="O26" s="442"/>
      <c r="P26" s="1616"/>
    </row>
    <row r="27" spans="1:19" s="7" customFormat="1" ht="19.899999999999999" customHeight="1">
      <c r="A27" s="25" t="s">
        <v>397</v>
      </c>
      <c r="B27" s="53" t="s">
        <v>215</v>
      </c>
      <c r="C27" s="26"/>
      <c r="D27" s="26"/>
      <c r="E27" s="26"/>
      <c r="F27" s="26"/>
      <c r="G27" s="26"/>
      <c r="H27" s="26"/>
      <c r="I27" s="26">
        <v>900000</v>
      </c>
      <c r="J27" s="26">
        <v>871928.4</v>
      </c>
      <c r="K27" s="26">
        <v>450000</v>
      </c>
      <c r="L27" s="26">
        <v>1225000</v>
      </c>
      <c r="M27" s="1727"/>
      <c r="N27" s="1258"/>
      <c r="O27" s="442"/>
      <c r="P27" s="1616"/>
    </row>
    <row r="28" spans="1:19" s="7" customFormat="1" ht="19.899999999999999" customHeight="1">
      <c r="A28" s="25">
        <v>1409</v>
      </c>
      <c r="B28" s="26" t="s">
        <v>17</v>
      </c>
      <c r="C28" s="26">
        <v>18100000</v>
      </c>
      <c r="D28" s="26">
        <v>17983561.050000001</v>
      </c>
      <c r="E28" s="26">
        <f t="shared" si="0"/>
        <v>99.356690883977905</v>
      </c>
      <c r="F28" s="26">
        <v>18000000</v>
      </c>
      <c r="G28" s="26">
        <v>16534183.77</v>
      </c>
      <c r="H28" s="26">
        <f t="shared" si="1"/>
        <v>91.856576500000003</v>
      </c>
      <c r="I28" s="26"/>
      <c r="J28" s="26">
        <v>0</v>
      </c>
      <c r="K28" s="1076"/>
      <c r="L28" s="1076"/>
      <c r="M28" s="1727"/>
      <c r="N28" s="1325"/>
      <c r="O28" s="442"/>
      <c r="P28" s="1616"/>
    </row>
    <row r="29" spans="1:19" s="7" customFormat="1" ht="28.5">
      <c r="A29" s="25" t="s">
        <v>391</v>
      </c>
      <c r="B29" s="337" t="s">
        <v>211</v>
      </c>
      <c r="C29" s="26"/>
      <c r="D29" s="26"/>
      <c r="E29" s="26"/>
      <c r="F29" s="26"/>
      <c r="G29" s="26"/>
      <c r="H29" s="26"/>
      <c r="I29" s="26">
        <v>200000</v>
      </c>
      <c r="J29" s="26">
        <v>95319.08</v>
      </c>
      <c r="K29" s="26">
        <v>100000</v>
      </c>
      <c r="L29" s="26">
        <v>200000</v>
      </c>
      <c r="M29" s="1727"/>
      <c r="N29" s="1325"/>
      <c r="O29" s="442"/>
      <c r="P29" s="1616"/>
    </row>
    <row r="30" spans="1:19" s="7" customFormat="1" ht="19.899999999999999" customHeight="1">
      <c r="A30" s="25" t="s">
        <v>392</v>
      </c>
      <c r="B30" s="26" t="s">
        <v>212</v>
      </c>
      <c r="C30" s="26"/>
      <c r="D30" s="26"/>
      <c r="E30" s="26"/>
      <c r="F30" s="26"/>
      <c r="G30" s="26"/>
      <c r="H30" s="26"/>
      <c r="I30" s="26">
        <v>100000</v>
      </c>
      <c r="J30" s="26">
        <v>56689.25</v>
      </c>
      <c r="K30" s="26">
        <v>100000</v>
      </c>
      <c r="L30" s="26">
        <v>100000</v>
      </c>
      <c r="M30" s="1727"/>
      <c r="N30" s="1325"/>
      <c r="O30" s="442"/>
      <c r="P30" s="1616"/>
    </row>
    <row r="31" spans="1:19" s="7" customFormat="1" ht="19.899999999999999" customHeight="1">
      <c r="A31" s="25" t="s">
        <v>393</v>
      </c>
      <c r="B31" s="26" t="s">
        <v>207</v>
      </c>
      <c r="C31" s="26"/>
      <c r="D31" s="26"/>
      <c r="E31" s="26"/>
      <c r="F31" s="26"/>
      <c r="G31" s="26"/>
      <c r="H31" s="26"/>
      <c r="I31" s="26">
        <v>100000</v>
      </c>
      <c r="J31" s="26">
        <v>47672.959999999999</v>
      </c>
      <c r="K31" s="26">
        <v>200000</v>
      </c>
      <c r="L31" s="26">
        <v>300000</v>
      </c>
      <c r="M31" s="1727"/>
      <c r="N31" s="1325"/>
      <c r="O31" s="442"/>
      <c r="P31" s="1616"/>
    </row>
    <row r="32" spans="1:19" s="7" customFormat="1" ht="24.75" customHeight="1">
      <c r="A32" s="25" t="s">
        <v>401</v>
      </c>
      <c r="B32" s="26" t="s">
        <v>224</v>
      </c>
      <c r="C32" s="26"/>
      <c r="D32" s="26"/>
      <c r="E32" s="26"/>
      <c r="F32" s="26"/>
      <c r="G32" s="26"/>
      <c r="H32" s="26"/>
      <c r="I32" s="26">
        <v>17980000</v>
      </c>
      <c r="J32" s="26">
        <v>15743204.84</v>
      </c>
      <c r="K32" s="26">
        <v>6500000</v>
      </c>
      <c r="L32" s="26">
        <v>16000000</v>
      </c>
      <c r="M32" s="1727"/>
      <c r="N32" s="1259"/>
      <c r="O32" s="442"/>
      <c r="P32" s="1616"/>
    </row>
    <row r="33" spans="1:16" s="7" customFormat="1" ht="28.5">
      <c r="A33" s="25">
        <v>1506</v>
      </c>
      <c r="B33" s="53" t="s">
        <v>129</v>
      </c>
      <c r="C33" s="26">
        <v>250000</v>
      </c>
      <c r="D33" s="26">
        <v>137107.70000000001</v>
      </c>
      <c r="E33" s="26">
        <f t="shared" si="0"/>
        <v>54.84308</v>
      </c>
      <c r="F33" s="26">
        <v>300000</v>
      </c>
      <c r="G33" s="26">
        <v>192814.72</v>
      </c>
      <c r="H33" s="26">
        <f t="shared" si="1"/>
        <v>64.271573333333336</v>
      </c>
      <c r="I33" s="26">
        <v>300000</v>
      </c>
      <c r="J33" s="26">
        <v>191863.37</v>
      </c>
      <c r="K33" s="26">
        <v>100000</v>
      </c>
      <c r="L33" s="26">
        <v>225000</v>
      </c>
      <c r="M33" s="1727"/>
      <c r="N33" s="1258"/>
      <c r="O33" s="442"/>
      <c r="P33" s="1616"/>
    </row>
    <row r="34" spans="1:16" s="7" customFormat="1" ht="19.899999999999999" customHeight="1">
      <c r="A34" s="25">
        <v>1701</v>
      </c>
      <c r="B34" s="26" t="s">
        <v>126</v>
      </c>
      <c r="C34" s="26"/>
      <c r="D34" s="26"/>
      <c r="E34" s="26"/>
      <c r="F34" s="26"/>
      <c r="G34" s="26"/>
      <c r="H34" s="26"/>
      <c r="I34" s="26"/>
      <c r="J34" s="26">
        <v>0</v>
      </c>
      <c r="K34" s="26">
        <v>0</v>
      </c>
      <c r="L34" s="26"/>
      <c r="M34" s="1727"/>
      <c r="N34" s="1325"/>
      <c r="O34" s="442"/>
      <c r="P34" s="1616"/>
    </row>
    <row r="35" spans="1:16" s="7" customFormat="1" ht="19.899999999999999" customHeight="1">
      <c r="A35" s="336">
        <v>1702</v>
      </c>
      <c r="B35" s="54" t="s">
        <v>135</v>
      </c>
      <c r="C35" s="39">
        <v>100000</v>
      </c>
      <c r="D35" s="39">
        <v>94204.86</v>
      </c>
      <c r="E35" s="39">
        <f t="shared" si="0"/>
        <v>94.204859999999996</v>
      </c>
      <c r="F35" s="39">
        <v>200000</v>
      </c>
      <c r="G35" s="39">
        <v>82955</v>
      </c>
      <c r="H35" s="39">
        <f t="shared" si="1"/>
        <v>41.477499999999999</v>
      </c>
      <c r="I35" s="39">
        <v>2480000</v>
      </c>
      <c r="J35" s="39">
        <v>298032.09000000003</v>
      </c>
      <c r="K35" s="1079"/>
      <c r="L35" s="39">
        <v>0</v>
      </c>
      <c r="M35" s="1727"/>
      <c r="N35" s="1258"/>
      <c r="O35" s="442"/>
      <c r="P35" s="1616"/>
    </row>
    <row r="36" spans="1:16" ht="25.5" customHeight="1">
      <c r="A36" s="1822" t="s">
        <v>141</v>
      </c>
      <c r="B36" s="1822"/>
      <c r="C36" s="98">
        <f>SUM(C15:C35)</f>
        <v>40692000</v>
      </c>
      <c r="D36" s="98">
        <f>SUM(D15:D35)</f>
        <v>37230940.180000007</v>
      </c>
      <c r="E36" s="157">
        <f t="shared" si="0"/>
        <v>91.494495674825544</v>
      </c>
      <c r="F36" s="98">
        <f>SUM(F15:F35)</f>
        <v>38400000</v>
      </c>
      <c r="G36" s="98">
        <f>SUM(G15:G35)</f>
        <v>31919534.32</v>
      </c>
      <c r="H36" s="157">
        <f t="shared" si="1"/>
        <v>83.123787291666659</v>
      </c>
      <c r="I36" s="98">
        <f t="shared" ref="I36:K36" si="6">SUM(I15:I35)</f>
        <v>46980000</v>
      </c>
      <c r="J36" s="98">
        <f t="shared" si="6"/>
        <v>34985377.509999998</v>
      </c>
      <c r="K36" s="98">
        <f t="shared" si="6"/>
        <v>14000000</v>
      </c>
      <c r="L36" s="98">
        <f t="shared" ref="L36" si="7">SUM(L15:L35)</f>
        <v>37575000</v>
      </c>
      <c r="M36" s="1727"/>
      <c r="N36" s="1409"/>
      <c r="O36" s="234"/>
      <c r="P36" s="1616"/>
    </row>
    <row r="37" spans="1:16" s="60" customFormat="1" ht="30.75" customHeight="1" thickBot="1">
      <c r="A37" s="1668" t="s">
        <v>2</v>
      </c>
      <c r="B37" s="1823"/>
      <c r="C37" s="99">
        <f>C36+C14</f>
        <v>53714240</v>
      </c>
      <c r="D37" s="99">
        <f>D36+D14</f>
        <v>49969565.970000006</v>
      </c>
      <c r="E37" s="99">
        <f t="shared" si="0"/>
        <v>93.028526457788487</v>
      </c>
      <c r="F37" s="99">
        <f>F36+F14</f>
        <v>51956205</v>
      </c>
      <c r="G37" s="99">
        <f>G36+G14</f>
        <v>45067135.490000002</v>
      </c>
      <c r="H37" s="99">
        <f t="shared" si="1"/>
        <v>86.740622202872601</v>
      </c>
      <c r="I37" s="99">
        <f t="shared" ref="I37:K37" si="8">I36+I14</f>
        <v>62880000</v>
      </c>
      <c r="J37" s="99">
        <f t="shared" si="8"/>
        <v>51107744.969999999</v>
      </c>
      <c r="K37" s="99">
        <f t="shared" si="8"/>
        <v>20500000</v>
      </c>
      <c r="L37" s="99">
        <f t="shared" ref="L37" si="9">L36+L14</f>
        <v>54924000</v>
      </c>
      <c r="M37" s="1727"/>
      <c r="N37" s="956"/>
      <c r="O37" s="1365"/>
      <c r="P37" s="1616"/>
    </row>
    <row r="38" spans="1:16" s="166" customFormat="1" ht="18.75" thickTop="1">
      <c r="A38" s="16"/>
      <c r="B38" s="16"/>
      <c r="C38" s="177"/>
      <c r="D38" s="128"/>
      <c r="E38" s="128"/>
      <c r="I38" s="20"/>
      <c r="J38" s="20"/>
      <c r="K38" s="20"/>
      <c r="L38" s="20"/>
      <c r="M38" s="20"/>
      <c r="N38" s="316"/>
      <c r="O38" s="62"/>
      <c r="P38" s="1423"/>
    </row>
    <row r="39" spans="1:16" s="166" customFormat="1" ht="15.75" customHeight="1">
      <c r="A39" s="13"/>
      <c r="B39" s="16" t="s">
        <v>190</v>
      </c>
      <c r="C39" s="136" t="s">
        <v>193</v>
      </c>
      <c r="D39" s="136"/>
      <c r="E39" s="136"/>
      <c r="F39" s="16"/>
      <c r="G39" s="16"/>
      <c r="H39" s="16"/>
      <c r="I39" s="16"/>
      <c r="J39" s="20"/>
      <c r="K39" s="20"/>
      <c r="L39" s="120"/>
      <c r="M39" s="298"/>
      <c r="N39" s="120"/>
      <c r="O39" s="167"/>
    </row>
    <row r="40" spans="1:16" s="166" customFormat="1" ht="15.75" customHeight="1">
      <c r="A40" s="3"/>
      <c r="B40" s="165" t="s">
        <v>191</v>
      </c>
      <c r="C40" s="181"/>
      <c r="D40" s="181" t="s">
        <v>192</v>
      </c>
      <c r="E40" s="181"/>
      <c r="F40" s="134"/>
      <c r="G40" s="134"/>
      <c r="H40" s="134"/>
      <c r="I40" s="134"/>
      <c r="J40" s="148"/>
      <c r="K40" s="148"/>
      <c r="L40" s="1276"/>
      <c r="M40" s="20"/>
      <c r="N40" s="316"/>
      <c r="O40" s="167"/>
    </row>
    <row r="41" spans="1:16" s="166" customFormat="1">
      <c r="A41" s="165"/>
      <c r="B41" s="165"/>
      <c r="C41" s="147"/>
      <c r="D41" s="147"/>
      <c r="E41" s="147"/>
      <c r="F41" s="147"/>
      <c r="G41" s="147"/>
      <c r="H41" s="147"/>
      <c r="I41" s="147"/>
      <c r="J41" s="178"/>
      <c r="K41" s="178"/>
      <c r="L41" s="178"/>
      <c r="M41" s="298"/>
      <c r="N41" s="167"/>
      <c r="O41" s="167"/>
    </row>
    <row r="42" spans="1:16" s="166" customFormat="1" ht="15.75">
      <c r="A42" s="165"/>
      <c r="B42" s="165" t="s">
        <v>160</v>
      </c>
      <c r="D42" s="147" t="s">
        <v>161</v>
      </c>
      <c r="E42" s="147"/>
      <c r="F42" s="147"/>
      <c r="G42" s="147"/>
      <c r="H42" s="147"/>
      <c r="I42" s="103"/>
      <c r="J42" s="168" t="s">
        <v>188</v>
      </c>
      <c r="K42" s="168" t="s">
        <v>188</v>
      </c>
      <c r="L42" s="168" t="s">
        <v>188</v>
      </c>
      <c r="M42" s="20"/>
      <c r="N42" s="167"/>
      <c r="O42" s="167"/>
    </row>
    <row r="43" spans="1:16">
      <c r="J43" s="178"/>
      <c r="K43" s="178"/>
      <c r="L43" s="178"/>
      <c r="M43" s="298"/>
    </row>
    <row r="44" spans="1:16" s="166" customFormat="1" ht="15.75">
      <c r="A44" s="165"/>
      <c r="B44" s="165"/>
      <c r="C44" s="147"/>
      <c r="D44" s="147"/>
      <c r="E44" s="147"/>
      <c r="F44" s="147"/>
      <c r="G44" s="147"/>
      <c r="H44" s="147"/>
      <c r="I44" s="103"/>
      <c r="J44" s="20"/>
      <c r="K44" s="20"/>
      <c r="L44" s="20"/>
      <c r="M44" s="20"/>
      <c r="N44" s="167"/>
      <c r="O44" s="167"/>
    </row>
  </sheetData>
  <mergeCells count="19">
    <mergeCell ref="A36:B36"/>
    <mergeCell ref="A37:B37"/>
    <mergeCell ref="A9:A10"/>
    <mergeCell ref="B9:B10"/>
    <mergeCell ref="A14:B14"/>
    <mergeCell ref="N2:O2"/>
    <mergeCell ref="A5:I5"/>
    <mergeCell ref="C9:E9"/>
    <mergeCell ref="A4:J4"/>
    <mergeCell ref="F9:H9"/>
    <mergeCell ref="L9:L10"/>
    <mergeCell ref="M9:M10"/>
    <mergeCell ref="N9:N10"/>
    <mergeCell ref="O9:O10"/>
    <mergeCell ref="P9:P10"/>
    <mergeCell ref="P11:P37"/>
    <mergeCell ref="I9:J9"/>
    <mergeCell ref="K9:K10"/>
    <mergeCell ref="M11:M37"/>
  </mergeCells>
  <pageMargins left="0" right="0" top="0.18" bottom="0.17" header="0.17" footer="0.39"/>
  <pageSetup paperSize="5" scale="78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3:B11"/>
  <sheetViews>
    <sheetView workbookViewId="0">
      <selection activeCell="B5" sqref="B5"/>
    </sheetView>
  </sheetViews>
  <sheetFormatPr defaultRowHeight="15"/>
  <cols>
    <col min="1" max="1" width="29.28515625" bestFit="1" customWidth="1"/>
    <col min="2" max="2" width="20.7109375" customWidth="1"/>
  </cols>
  <sheetData>
    <row r="3" spans="1:2" ht="18.75">
      <c r="A3" s="1826" t="s">
        <v>375</v>
      </c>
      <c r="B3" s="1826"/>
    </row>
    <row r="4" spans="1:2" ht="30">
      <c r="A4" s="385" t="s">
        <v>376</v>
      </c>
      <c r="B4" s="6" t="s">
        <v>377</v>
      </c>
    </row>
    <row r="5" spans="1:2">
      <c r="A5" s="386" t="s">
        <v>378</v>
      </c>
      <c r="B5" s="396">
        <v>314.76497799999999</v>
      </c>
    </row>
    <row r="6" spans="1:2">
      <c r="A6" s="387" t="s">
        <v>379</v>
      </c>
      <c r="B6" s="396">
        <v>180.99275</v>
      </c>
    </row>
    <row r="7" spans="1:2">
      <c r="A7" s="118" t="s">
        <v>380</v>
      </c>
      <c r="B7" s="396">
        <v>37.089364000000003</v>
      </c>
    </row>
    <row r="8" spans="1:2">
      <c r="A8" s="137" t="s">
        <v>381</v>
      </c>
      <c r="B8" s="396">
        <v>27.791658000000002</v>
      </c>
    </row>
    <row r="9" spans="1:2">
      <c r="A9" s="10" t="s">
        <v>382</v>
      </c>
      <c r="B9" s="396">
        <v>19.132605999999999</v>
      </c>
    </row>
    <row r="10" spans="1:2" ht="15.75" thickBot="1">
      <c r="A10" s="383"/>
      <c r="B10" s="397">
        <f>SUM(B5:B9)</f>
        <v>579.77135599999997</v>
      </c>
    </row>
    <row r="11" spans="1:2" ht="15.75" thickTop="1"/>
  </sheetData>
  <mergeCells count="1">
    <mergeCell ref="A3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115"/>
  <sheetViews>
    <sheetView topLeftCell="A58" zoomScale="95" zoomScaleNormal="95" zoomScaleSheetLayoutView="100" workbookViewId="0">
      <pane xSplit="2" topLeftCell="F1" activePane="topRight" state="frozen"/>
      <selection activeCell="K16" sqref="K16"/>
      <selection pane="topRight" activeCell="S8" sqref="S8:S32"/>
    </sheetView>
  </sheetViews>
  <sheetFormatPr defaultColWidth="9.140625" defaultRowHeight="15"/>
  <cols>
    <col min="1" max="1" width="8.85546875" style="7" customWidth="1"/>
    <col min="2" max="2" width="28.85546875" style="7" customWidth="1"/>
    <col min="3" max="3" width="17.42578125" style="40" hidden="1" customWidth="1"/>
    <col min="4" max="4" width="17.140625" style="40" hidden="1" customWidth="1"/>
    <col min="5" max="5" width="6.5703125" style="40" hidden="1" customWidth="1"/>
    <col min="6" max="6" width="17.28515625" style="40" customWidth="1"/>
    <col min="7" max="7" width="17.140625" style="40" customWidth="1"/>
    <col min="8" max="8" width="7.42578125" style="40" customWidth="1"/>
    <col min="9" max="9" width="20.5703125" style="40" customWidth="1"/>
    <col min="10" max="10" width="17.42578125" style="40" customWidth="1"/>
    <col min="11" max="11" width="8.140625" style="40" customWidth="1"/>
    <col min="12" max="12" width="20.7109375" style="7" customWidth="1"/>
    <col min="13" max="13" width="19.140625" style="7" customWidth="1"/>
    <col min="14" max="14" width="19.85546875" style="7" customWidth="1"/>
    <col min="15" max="15" width="19.42578125" style="7" customWidth="1"/>
    <col min="16" max="16" width="9.85546875" style="7" hidden="1" customWidth="1"/>
    <col min="17" max="17" width="18.85546875" style="152" customWidth="1"/>
    <col min="18" max="18" width="18.5703125" style="152" customWidth="1"/>
    <col min="19" max="19" width="12.7109375" style="7" customWidth="1"/>
    <col min="20" max="20" width="13.42578125" style="7" customWidth="1"/>
    <col min="21" max="23" width="9.140625" style="7" customWidth="1"/>
    <col min="24" max="16384" width="9.140625" style="7"/>
  </cols>
  <sheetData>
    <row r="1" spans="1:19">
      <c r="C1" s="140"/>
      <c r="L1" s="1454" t="s">
        <v>158</v>
      </c>
      <c r="M1" s="1455"/>
      <c r="N1" s="140"/>
      <c r="O1" s="140"/>
    </row>
    <row r="2" spans="1:19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329"/>
      <c r="P2" s="332"/>
    </row>
    <row r="3" spans="1:19" ht="18">
      <c r="A3" s="48" t="s">
        <v>6</v>
      </c>
      <c r="B3" s="57"/>
      <c r="C3" s="8"/>
      <c r="D3" s="8"/>
      <c r="E3" s="8"/>
      <c r="F3" s="8"/>
      <c r="G3" s="8"/>
      <c r="H3" s="8"/>
      <c r="I3" s="8"/>
      <c r="J3" s="312"/>
      <c r="K3" s="312"/>
      <c r="L3" s="20"/>
      <c r="M3" s="20"/>
      <c r="N3" s="120"/>
      <c r="O3" s="20"/>
      <c r="Q3" s="120"/>
    </row>
    <row r="4" spans="1:19" ht="15" customHeight="1">
      <c r="A4" s="48" t="s">
        <v>5</v>
      </c>
      <c r="B4" s="57"/>
      <c r="L4" s="20"/>
      <c r="M4" s="20"/>
      <c r="N4" s="40"/>
      <c r="O4" s="40"/>
      <c r="P4" s="313"/>
      <c r="Q4" s="145"/>
    </row>
    <row r="5" spans="1:19" ht="18" customHeight="1">
      <c r="A5" s="48" t="s">
        <v>159</v>
      </c>
      <c r="B5" s="57"/>
      <c r="L5" s="289"/>
      <c r="M5" s="289"/>
      <c r="N5" s="289"/>
      <c r="O5" s="289"/>
      <c r="P5" s="314"/>
      <c r="Q5" s="330"/>
      <c r="R5" s="330"/>
    </row>
    <row r="6" spans="1:19" ht="20.25" customHeight="1">
      <c r="A6" s="1461" t="s">
        <v>18</v>
      </c>
      <c r="B6" s="1458" t="s">
        <v>7</v>
      </c>
      <c r="C6" s="1462">
        <v>2021</v>
      </c>
      <c r="D6" s="1462"/>
      <c r="E6" s="1463"/>
      <c r="F6" s="1465">
        <v>2022</v>
      </c>
      <c r="G6" s="1466"/>
      <c r="H6" s="1467"/>
      <c r="I6" s="1468">
        <v>2023</v>
      </c>
      <c r="J6" s="1469"/>
      <c r="K6" s="1470"/>
      <c r="L6" s="1452">
        <v>2024</v>
      </c>
      <c r="M6" s="1452"/>
      <c r="N6" s="1478" t="s">
        <v>433</v>
      </c>
      <c r="O6" s="1478" t="s">
        <v>449</v>
      </c>
      <c r="P6" s="1472" t="s">
        <v>208</v>
      </c>
      <c r="Q6" s="1446" t="s">
        <v>451</v>
      </c>
      <c r="R6" s="1446" t="s">
        <v>450</v>
      </c>
      <c r="S6" s="1447" t="s">
        <v>434</v>
      </c>
    </row>
    <row r="7" spans="1:19" ht="33.75" customHeight="1">
      <c r="A7" s="1459"/>
      <c r="B7" s="1459"/>
      <c r="C7" s="399" t="s">
        <v>180</v>
      </c>
      <c r="D7" s="400" t="s">
        <v>1</v>
      </c>
      <c r="E7" s="401" t="s">
        <v>139</v>
      </c>
      <c r="F7" s="402" t="s">
        <v>194</v>
      </c>
      <c r="G7" s="403" t="s">
        <v>1</v>
      </c>
      <c r="H7" s="404" t="s">
        <v>139</v>
      </c>
      <c r="I7" s="405" t="s">
        <v>0</v>
      </c>
      <c r="J7" s="406" t="s">
        <v>1</v>
      </c>
      <c r="K7" s="407" t="s">
        <v>139</v>
      </c>
      <c r="L7" s="679" t="s">
        <v>0</v>
      </c>
      <c r="M7" s="1153" t="s">
        <v>1</v>
      </c>
      <c r="N7" s="1459"/>
      <c r="O7" s="1459"/>
      <c r="P7" s="1473"/>
      <c r="Q7" s="1446"/>
      <c r="R7" s="1446"/>
      <c r="S7" s="1447"/>
    </row>
    <row r="8" spans="1:19" ht="17.25" customHeight="1">
      <c r="A8" s="93">
        <v>1001</v>
      </c>
      <c r="B8" s="88" t="s">
        <v>8</v>
      </c>
      <c r="C8" s="292">
        <v>10243000</v>
      </c>
      <c r="D8" s="292">
        <v>8530510.6400000006</v>
      </c>
      <c r="E8" s="422">
        <f t="shared" ref="E8:E15" si="0">D8/C8*100</f>
        <v>83.281369130137662</v>
      </c>
      <c r="F8" s="293">
        <v>7298600</v>
      </c>
      <c r="G8" s="292">
        <v>6968315.5199999996</v>
      </c>
      <c r="H8" s="292">
        <f t="shared" ref="H8:H15" si="1">G8/F8*100</f>
        <v>95.474687200284976</v>
      </c>
      <c r="I8" s="292">
        <v>12324720</v>
      </c>
      <c r="J8" s="293">
        <v>10975440.25</v>
      </c>
      <c r="K8" s="292">
        <f t="shared" ref="K8:K32" si="2">J8/I8*100</f>
        <v>89.052248245801934</v>
      </c>
      <c r="L8" s="413">
        <v>11000000</v>
      </c>
      <c r="M8" s="413">
        <v>9273179.0199999996</v>
      </c>
      <c r="N8" s="417">
        <v>3600000</v>
      </c>
      <c r="O8" s="417">
        <v>11177000</v>
      </c>
      <c r="P8" s="1474" t="s">
        <v>199</v>
      </c>
      <c r="Q8" s="956"/>
      <c r="R8" s="1259"/>
      <c r="S8" s="1448" t="s">
        <v>199</v>
      </c>
    </row>
    <row r="9" spans="1:19" ht="17.25" customHeight="1">
      <c r="A9" s="25">
        <v>1002</v>
      </c>
      <c r="B9" s="23" t="s">
        <v>9</v>
      </c>
      <c r="C9" s="294">
        <v>2450000</v>
      </c>
      <c r="D9" s="294">
        <v>2352101.0699999998</v>
      </c>
      <c r="E9" s="423">
        <f t="shared" si="0"/>
        <v>96.004125306122447</v>
      </c>
      <c r="F9" s="295">
        <v>2200000</v>
      </c>
      <c r="G9" s="295">
        <v>2100758.08</v>
      </c>
      <c r="H9" s="294">
        <f t="shared" si="1"/>
        <v>95.489003636363648</v>
      </c>
      <c r="I9" s="295">
        <v>2600000</v>
      </c>
      <c r="J9" s="295">
        <v>2433306.44</v>
      </c>
      <c r="K9" s="294">
        <f t="shared" si="2"/>
        <v>93.588709230769226</v>
      </c>
      <c r="L9" s="414">
        <v>2900000</v>
      </c>
      <c r="M9" s="414">
        <v>3076510.36</v>
      </c>
      <c r="N9" s="415">
        <v>300000</v>
      </c>
      <c r="O9" s="415">
        <v>2900000</v>
      </c>
      <c r="P9" s="1474"/>
      <c r="Q9" s="1319"/>
      <c r="R9" s="1258"/>
      <c r="S9" s="1448"/>
    </row>
    <row r="10" spans="1:19" ht="17.25" customHeight="1">
      <c r="A10" s="34">
        <v>1003</v>
      </c>
      <c r="B10" s="31" t="s">
        <v>10</v>
      </c>
      <c r="C10" s="296">
        <v>7404000</v>
      </c>
      <c r="D10" s="296">
        <v>3195205.42</v>
      </c>
      <c r="E10" s="424">
        <f t="shared" si="0"/>
        <v>43.155124527282553</v>
      </c>
      <c r="F10" s="434">
        <v>3491680</v>
      </c>
      <c r="G10" s="434">
        <v>3477270.89</v>
      </c>
      <c r="H10" s="296">
        <f t="shared" si="1"/>
        <v>99.587330167712963</v>
      </c>
      <c r="I10" s="434">
        <v>6975746</v>
      </c>
      <c r="J10" s="434">
        <v>5717776.8399999999</v>
      </c>
      <c r="K10" s="296">
        <f t="shared" si="2"/>
        <v>81.966528597801585</v>
      </c>
      <c r="L10" s="431">
        <v>19000000</v>
      </c>
      <c r="M10" s="431">
        <v>10458258.32</v>
      </c>
      <c r="N10" s="418">
        <v>3200000</v>
      </c>
      <c r="O10" s="418">
        <v>12406000</v>
      </c>
      <c r="P10" s="1474"/>
      <c r="Q10" s="956"/>
      <c r="R10" s="1259"/>
      <c r="S10" s="1448"/>
    </row>
    <row r="11" spans="1:19" s="411" customFormat="1" ht="25.5" customHeight="1" thickBot="1">
      <c r="A11" s="1456" t="s">
        <v>140</v>
      </c>
      <c r="B11" s="1457"/>
      <c r="C11" s="687">
        <f t="shared" ref="C11:M11" si="3">SUM(C8:C10)</f>
        <v>20097000</v>
      </c>
      <c r="D11" s="687">
        <f t="shared" si="3"/>
        <v>14077817.130000001</v>
      </c>
      <c r="E11" s="688">
        <f t="shared" si="0"/>
        <v>70.049346320346331</v>
      </c>
      <c r="F11" s="687">
        <f t="shared" si="3"/>
        <v>12990280</v>
      </c>
      <c r="G11" s="687">
        <f t="shared" si="3"/>
        <v>12546344.49</v>
      </c>
      <c r="H11" s="1016">
        <f t="shared" si="1"/>
        <v>96.582556265145953</v>
      </c>
      <c r="I11" s="687">
        <f>SUM(I8:I10)</f>
        <v>21900466</v>
      </c>
      <c r="J11" s="687">
        <f>SUM(J8:J10)</f>
        <v>19126523.530000001</v>
      </c>
      <c r="K11" s="1016">
        <f t="shared" si="2"/>
        <v>87.333865544230889</v>
      </c>
      <c r="L11" s="687">
        <f t="shared" si="3"/>
        <v>32900000</v>
      </c>
      <c r="M11" s="687">
        <f t="shared" si="3"/>
        <v>22807947.699999999</v>
      </c>
      <c r="N11" s="687">
        <f t="shared" ref="N11:O11" si="4">SUM(N8:N10)</f>
        <v>7100000</v>
      </c>
      <c r="O11" s="687">
        <f t="shared" si="4"/>
        <v>26483000</v>
      </c>
      <c r="P11" s="1474"/>
      <c r="Q11" s="1320"/>
      <c r="R11" s="1319"/>
      <c r="S11" s="1448"/>
    </row>
    <row r="12" spans="1:19" ht="17.25" customHeight="1">
      <c r="A12" s="776">
        <v>1101</v>
      </c>
      <c r="B12" s="421" t="s">
        <v>113</v>
      </c>
      <c r="C12" s="777">
        <v>2050000</v>
      </c>
      <c r="D12" s="295">
        <v>1899786</v>
      </c>
      <c r="E12" s="778">
        <f t="shared" si="0"/>
        <v>92.672487804878045</v>
      </c>
      <c r="F12" s="434">
        <v>2100000</v>
      </c>
      <c r="G12" s="434">
        <v>1738150.42</v>
      </c>
      <c r="H12" s="1017">
        <f t="shared" si="1"/>
        <v>82.769067619047618</v>
      </c>
      <c r="I12" s="434">
        <v>3000000</v>
      </c>
      <c r="J12" s="434">
        <v>1764268.5</v>
      </c>
      <c r="K12" s="1017">
        <f t="shared" si="2"/>
        <v>58.808950000000003</v>
      </c>
      <c r="L12" s="418">
        <v>3000000</v>
      </c>
      <c r="M12" s="418">
        <v>1743569.55</v>
      </c>
      <c r="N12" s="295">
        <v>1000000</v>
      </c>
      <c r="O12" s="295">
        <f>L12</f>
        <v>3000000</v>
      </c>
      <c r="P12" s="1474"/>
      <c r="Q12" s="956"/>
      <c r="R12" s="956"/>
      <c r="S12" s="1448"/>
    </row>
    <row r="13" spans="1:19" ht="17.25" customHeight="1">
      <c r="A13" s="25">
        <v>1102</v>
      </c>
      <c r="B13" s="295" t="s">
        <v>114</v>
      </c>
      <c r="C13" s="686">
        <v>300000</v>
      </c>
      <c r="D13" s="295">
        <v>0</v>
      </c>
      <c r="E13" s="1011">
        <f t="shared" si="0"/>
        <v>0</v>
      </c>
      <c r="F13" s="295">
        <v>500000</v>
      </c>
      <c r="G13" s="295">
        <v>500000</v>
      </c>
      <c r="H13" s="294">
        <f t="shared" si="1"/>
        <v>100</v>
      </c>
      <c r="I13" s="295">
        <v>3000000</v>
      </c>
      <c r="J13" s="295">
        <v>2875085.45</v>
      </c>
      <c r="K13" s="294">
        <f t="shared" si="2"/>
        <v>95.836181666666675</v>
      </c>
      <c r="L13" s="414">
        <v>3000000</v>
      </c>
      <c r="M13" s="414">
        <v>323348.62</v>
      </c>
      <c r="N13" s="1012">
        <v>400000</v>
      </c>
      <c r="O13" s="1012">
        <v>3000000</v>
      </c>
      <c r="P13" s="1474"/>
      <c r="Q13" s="1319"/>
      <c r="R13" s="1319"/>
      <c r="S13" s="1448"/>
    </row>
    <row r="14" spans="1:19" ht="17.25" customHeight="1">
      <c r="A14" s="25">
        <v>1201</v>
      </c>
      <c r="B14" s="295" t="s">
        <v>12</v>
      </c>
      <c r="C14" s="686">
        <v>1500000</v>
      </c>
      <c r="D14" s="295">
        <v>1383166.29</v>
      </c>
      <c r="E14" s="1011">
        <f t="shared" si="0"/>
        <v>92.211085999999995</v>
      </c>
      <c r="F14" s="295">
        <v>1550000</v>
      </c>
      <c r="G14" s="295">
        <v>1053431.8</v>
      </c>
      <c r="H14" s="294">
        <f t="shared" si="1"/>
        <v>67.963341935483882</v>
      </c>
      <c r="I14" s="295">
        <v>4650000</v>
      </c>
      <c r="J14" s="295">
        <v>1892108.96</v>
      </c>
      <c r="K14" s="294">
        <f t="shared" si="2"/>
        <v>40.690515268817201</v>
      </c>
      <c r="L14" s="414">
        <v>4650000</v>
      </c>
      <c r="M14" s="414">
        <v>1855591.5</v>
      </c>
      <c r="N14" s="1012">
        <v>300000</v>
      </c>
      <c r="O14" s="1012">
        <v>3000000</v>
      </c>
      <c r="P14" s="1474"/>
      <c r="Q14" s="956"/>
      <c r="R14" s="956"/>
      <c r="S14" s="1448"/>
    </row>
    <row r="15" spans="1:19" ht="17.25" customHeight="1">
      <c r="A15" s="25" t="s">
        <v>386</v>
      </c>
      <c r="B15" s="295" t="s">
        <v>136</v>
      </c>
      <c r="C15" s="686">
        <v>5500000</v>
      </c>
      <c r="D15" s="295">
        <v>5435396.3200000003</v>
      </c>
      <c r="E15" s="1011">
        <f t="shared" si="0"/>
        <v>98.825387636363644</v>
      </c>
      <c r="F15" s="295">
        <v>14000000</v>
      </c>
      <c r="G15" s="295">
        <v>12946988.75</v>
      </c>
      <c r="H15" s="294">
        <f t="shared" si="1"/>
        <v>92.478491071428564</v>
      </c>
      <c r="I15" s="295">
        <v>14000000</v>
      </c>
      <c r="J15" s="295">
        <v>13396976.25</v>
      </c>
      <c r="K15" s="294">
        <f t="shared" si="2"/>
        <v>95.692687499999991</v>
      </c>
      <c r="L15" s="414"/>
      <c r="M15" s="414">
        <v>0</v>
      </c>
      <c r="N15" s="1013"/>
      <c r="O15" s="1013"/>
      <c r="P15" s="1474"/>
      <c r="Q15" s="1319"/>
      <c r="R15" s="1319"/>
      <c r="S15" s="1448"/>
    </row>
    <row r="16" spans="1:19" ht="17.25" customHeight="1">
      <c r="A16" s="25" t="s">
        <v>383</v>
      </c>
      <c r="B16" s="295" t="s">
        <v>200</v>
      </c>
      <c r="C16" s="686"/>
      <c r="D16" s="295"/>
      <c r="E16" s="1011"/>
      <c r="F16" s="295"/>
      <c r="G16" s="295"/>
      <c r="H16" s="294"/>
      <c r="I16" s="295"/>
      <c r="J16" s="295"/>
      <c r="K16" s="294"/>
      <c r="L16" s="414">
        <v>16500000</v>
      </c>
      <c r="M16" s="414">
        <v>10514714.210000001</v>
      </c>
      <c r="N16" s="1012">
        <v>3200000</v>
      </c>
      <c r="O16" s="1012">
        <v>18000000</v>
      </c>
      <c r="P16" s="1474"/>
      <c r="Q16" s="956"/>
      <c r="R16" s="956"/>
      <c r="S16" s="1448"/>
    </row>
    <row r="17" spans="1:20" ht="17.25" customHeight="1">
      <c r="A17" s="25" t="s">
        <v>384</v>
      </c>
      <c r="B17" s="295" t="s">
        <v>202</v>
      </c>
      <c r="C17" s="686"/>
      <c r="D17" s="295"/>
      <c r="E17" s="1011"/>
      <c r="F17" s="295"/>
      <c r="G17" s="295"/>
      <c r="H17" s="294"/>
      <c r="I17" s="295"/>
      <c r="J17" s="295"/>
      <c r="K17" s="294"/>
      <c r="L17" s="414"/>
      <c r="M17" s="414">
        <v>0</v>
      </c>
      <c r="N17" s="1012">
        <v>0</v>
      </c>
      <c r="O17" s="1012">
        <v>500000</v>
      </c>
      <c r="P17" s="1474"/>
      <c r="Q17" s="1319"/>
      <c r="R17" s="1319"/>
      <c r="S17" s="1448"/>
    </row>
    <row r="18" spans="1:20" ht="17.25" customHeight="1">
      <c r="A18" s="25" t="s">
        <v>385</v>
      </c>
      <c r="B18" s="295" t="s">
        <v>201</v>
      </c>
      <c r="C18" s="686"/>
      <c r="D18" s="295"/>
      <c r="E18" s="1011"/>
      <c r="F18" s="295"/>
      <c r="G18" s="295"/>
      <c r="H18" s="294"/>
      <c r="I18" s="295"/>
      <c r="J18" s="295"/>
      <c r="K18" s="294"/>
      <c r="L18" s="414">
        <v>1500000</v>
      </c>
      <c r="M18" s="414">
        <v>1179699</v>
      </c>
      <c r="N18" s="1014">
        <v>200000</v>
      </c>
      <c r="O18" s="1014">
        <f>L18</f>
        <v>1500000</v>
      </c>
      <c r="P18" s="1474"/>
      <c r="Q18" s="956"/>
      <c r="R18" s="956"/>
      <c r="S18" s="1448"/>
    </row>
    <row r="19" spans="1:20" ht="17.25" customHeight="1">
      <c r="A19" s="25">
        <v>1205</v>
      </c>
      <c r="B19" s="295" t="s">
        <v>115</v>
      </c>
      <c r="C19" s="686">
        <v>1000000</v>
      </c>
      <c r="D19" s="295">
        <v>993223.94</v>
      </c>
      <c r="E19" s="1011">
        <f>D19/C19*100</f>
        <v>99.322393999999989</v>
      </c>
      <c r="F19" s="295">
        <v>500000</v>
      </c>
      <c r="G19" s="295">
        <v>459435</v>
      </c>
      <c r="H19" s="294">
        <f t="shared" ref="H19:H25" si="5">G19/F19*100</f>
        <v>91.887</v>
      </c>
      <c r="I19" s="295">
        <v>2500000</v>
      </c>
      <c r="J19" s="295">
        <v>630032.42000000004</v>
      </c>
      <c r="K19" s="294">
        <f t="shared" si="2"/>
        <v>25.201296800000001</v>
      </c>
      <c r="L19" s="414">
        <v>2500000</v>
      </c>
      <c r="M19" s="414">
        <v>2191066.5699999998</v>
      </c>
      <c r="N19" s="1014">
        <v>600000</v>
      </c>
      <c r="O19" s="1014">
        <f>L19</f>
        <v>2500000</v>
      </c>
      <c r="P19" s="1474"/>
      <c r="Q19" s="1319"/>
      <c r="R19" s="1319"/>
      <c r="S19" s="1448"/>
    </row>
    <row r="20" spans="1:20" ht="17.25" customHeight="1">
      <c r="A20" s="25">
        <v>1301</v>
      </c>
      <c r="B20" s="295" t="s">
        <v>14</v>
      </c>
      <c r="C20" s="686">
        <v>7000000</v>
      </c>
      <c r="D20" s="295">
        <v>6489796.2999999998</v>
      </c>
      <c r="E20" s="1011">
        <f>D20/C20*100</f>
        <v>92.711375714285708</v>
      </c>
      <c r="F20" s="295">
        <v>7500000</v>
      </c>
      <c r="G20" s="295">
        <v>7094080.6699999999</v>
      </c>
      <c r="H20" s="294">
        <f t="shared" si="5"/>
        <v>94.587742266666666</v>
      </c>
      <c r="I20" s="295">
        <v>14000000</v>
      </c>
      <c r="J20" s="295">
        <v>5727227.9199999999</v>
      </c>
      <c r="K20" s="294">
        <f t="shared" si="2"/>
        <v>40.908770857142855</v>
      </c>
      <c r="L20" s="414">
        <v>14000000</v>
      </c>
      <c r="M20" s="414">
        <v>10722683.060000001</v>
      </c>
      <c r="N20" s="954">
        <v>2750000</v>
      </c>
      <c r="O20" s="954">
        <f>L20</f>
        <v>14000000</v>
      </c>
      <c r="P20" s="1474"/>
      <c r="Q20" s="1319"/>
      <c r="R20" s="1319"/>
      <c r="S20" s="1448"/>
    </row>
    <row r="21" spans="1:20" ht="17.25" customHeight="1">
      <c r="A21" s="25">
        <v>1302</v>
      </c>
      <c r="B21" s="295" t="s">
        <v>116</v>
      </c>
      <c r="C21" s="686">
        <v>500000</v>
      </c>
      <c r="D21" s="295">
        <v>228448.52</v>
      </c>
      <c r="E21" s="1011"/>
      <c r="F21" s="295">
        <v>750000</v>
      </c>
      <c r="G21" s="295">
        <v>577936</v>
      </c>
      <c r="H21" s="294">
        <f t="shared" si="5"/>
        <v>77.05813333333333</v>
      </c>
      <c r="I21" s="295">
        <v>1500000</v>
      </c>
      <c r="J21" s="295">
        <v>539060.53</v>
      </c>
      <c r="K21" s="294">
        <f t="shared" si="2"/>
        <v>35.937368666666671</v>
      </c>
      <c r="L21" s="414">
        <v>1500000</v>
      </c>
      <c r="M21" s="414">
        <v>610548.66</v>
      </c>
      <c r="N21" s="1014">
        <v>400000</v>
      </c>
      <c r="O21" s="1014">
        <v>1500000</v>
      </c>
      <c r="P21" s="1474"/>
      <c r="Q21" s="956"/>
      <c r="R21" s="956"/>
      <c r="S21" s="1448"/>
    </row>
    <row r="22" spans="1:20" ht="17.25" customHeight="1">
      <c r="A22" s="25">
        <v>1303</v>
      </c>
      <c r="B22" s="295" t="s">
        <v>117</v>
      </c>
      <c r="C22" s="686">
        <v>1250000</v>
      </c>
      <c r="D22" s="295">
        <v>212479</v>
      </c>
      <c r="E22" s="1011"/>
      <c r="F22" s="295">
        <v>1250000</v>
      </c>
      <c r="G22" s="295">
        <v>720418.57</v>
      </c>
      <c r="H22" s="294">
        <f t="shared" si="5"/>
        <v>57.6334856</v>
      </c>
      <c r="I22" s="295">
        <v>2500000</v>
      </c>
      <c r="J22" s="295">
        <v>1231408.05</v>
      </c>
      <c r="K22" s="294">
        <f t="shared" si="2"/>
        <v>49.256322000000004</v>
      </c>
      <c r="L22" s="414">
        <v>2500000</v>
      </c>
      <c r="M22" s="414">
        <v>2496366.5499999998</v>
      </c>
      <c r="N22" s="1014">
        <v>500000</v>
      </c>
      <c r="O22" s="1014">
        <f>L22</f>
        <v>2500000</v>
      </c>
      <c r="P22" s="1474"/>
      <c r="Q22" s="1319"/>
      <c r="R22" s="1319"/>
      <c r="S22" s="1448"/>
    </row>
    <row r="23" spans="1:20" ht="17.25" customHeight="1">
      <c r="A23" s="25">
        <v>1402</v>
      </c>
      <c r="B23" s="295" t="s">
        <v>118</v>
      </c>
      <c r="C23" s="686">
        <v>1500000</v>
      </c>
      <c r="D23" s="295">
        <v>989354.29</v>
      </c>
      <c r="E23" s="1011">
        <f>D23/C23*100</f>
        <v>65.956952666666666</v>
      </c>
      <c r="F23" s="295">
        <v>1250000</v>
      </c>
      <c r="G23" s="295">
        <v>1191130.75</v>
      </c>
      <c r="H23" s="294">
        <f t="shared" si="5"/>
        <v>95.290459999999996</v>
      </c>
      <c r="I23" s="295">
        <v>2500000</v>
      </c>
      <c r="J23" s="295">
        <v>1025427.55</v>
      </c>
      <c r="K23" s="294">
        <f t="shared" si="2"/>
        <v>41.017102000000001</v>
      </c>
      <c r="L23" s="414">
        <v>2500000</v>
      </c>
      <c r="M23" s="414">
        <v>1009286.7</v>
      </c>
      <c r="N23" s="954">
        <v>600000</v>
      </c>
      <c r="O23" s="954">
        <v>2000000</v>
      </c>
      <c r="P23" s="1474"/>
      <c r="Q23" s="956"/>
      <c r="R23" s="956"/>
      <c r="S23" s="1448"/>
    </row>
    <row r="24" spans="1:20" ht="17.25" customHeight="1">
      <c r="A24" s="25">
        <v>1403</v>
      </c>
      <c r="B24" s="295" t="s">
        <v>119</v>
      </c>
      <c r="C24" s="686">
        <v>2000000</v>
      </c>
      <c r="D24" s="295">
        <v>972599.55</v>
      </c>
      <c r="E24" s="1011">
        <f>D24/C24*100</f>
        <v>48.629977500000003</v>
      </c>
      <c r="F24" s="295">
        <v>1600000</v>
      </c>
      <c r="G24" s="295">
        <v>1199095.27</v>
      </c>
      <c r="H24" s="294">
        <f t="shared" si="5"/>
        <v>74.943454375000002</v>
      </c>
      <c r="I24" s="295">
        <v>4200000</v>
      </c>
      <c r="J24" s="295">
        <v>1848195.35</v>
      </c>
      <c r="K24" s="294">
        <f t="shared" si="2"/>
        <v>44.004651190476189</v>
      </c>
      <c r="L24" s="414">
        <v>4200000</v>
      </c>
      <c r="M24" s="414">
        <v>2006833.32</v>
      </c>
      <c r="N24" s="1014">
        <v>1000000</v>
      </c>
      <c r="O24" s="1014">
        <v>2500000</v>
      </c>
      <c r="P24" s="1474"/>
      <c r="Q24" s="1319"/>
      <c r="R24" s="1319"/>
      <c r="S24" s="1448"/>
    </row>
    <row r="25" spans="1:20" ht="27" customHeight="1">
      <c r="A25" s="25">
        <v>1404</v>
      </c>
      <c r="B25" s="1025" t="s">
        <v>387</v>
      </c>
      <c r="C25" s="686">
        <v>60000</v>
      </c>
      <c r="D25" s="295">
        <v>34233.4</v>
      </c>
      <c r="E25" s="1011">
        <f>D25/C25*100</f>
        <v>57.055666666666674</v>
      </c>
      <c r="F25" s="295">
        <v>60000</v>
      </c>
      <c r="G25" s="295">
        <v>52415.43</v>
      </c>
      <c r="H25" s="294">
        <f t="shared" si="5"/>
        <v>87.359050000000011</v>
      </c>
      <c r="I25" s="295">
        <v>60000</v>
      </c>
      <c r="J25" s="295">
        <v>33308.17</v>
      </c>
      <c r="K25" s="294">
        <f t="shared" si="2"/>
        <v>55.513616666666664</v>
      </c>
      <c r="L25" s="414">
        <v>60000</v>
      </c>
      <c r="M25" s="414">
        <v>33308.17</v>
      </c>
      <c r="N25" s="954">
        <v>1000</v>
      </c>
      <c r="O25" s="954">
        <v>60000</v>
      </c>
      <c r="P25" s="1474"/>
      <c r="Q25" s="956"/>
      <c r="R25" s="956"/>
      <c r="S25" s="1448"/>
      <c r="T25" s="1204"/>
    </row>
    <row r="26" spans="1:20" ht="22.5" customHeight="1">
      <c r="A26" s="336" t="s">
        <v>409</v>
      </c>
      <c r="B26" s="715" t="s">
        <v>212</v>
      </c>
      <c r="C26" s="686"/>
      <c r="D26" s="295"/>
      <c r="E26" s="1011"/>
      <c r="F26" s="295"/>
      <c r="G26" s="295"/>
      <c r="H26" s="294"/>
      <c r="I26" s="295"/>
      <c r="J26" s="295"/>
      <c r="K26" s="294"/>
      <c r="L26" s="414"/>
      <c r="M26" s="414">
        <v>0</v>
      </c>
      <c r="N26" s="954"/>
      <c r="O26" s="954">
        <v>1200000</v>
      </c>
      <c r="P26" s="1474"/>
      <c r="Q26" s="956"/>
      <c r="R26" s="956"/>
      <c r="S26" s="1448"/>
    </row>
    <row r="27" spans="1:20" ht="22.5" customHeight="1">
      <c r="A27" s="336" t="s">
        <v>388</v>
      </c>
      <c r="B27" s="23" t="s">
        <v>207</v>
      </c>
      <c r="C27" s="686"/>
      <c r="D27" s="295"/>
      <c r="E27" s="1011"/>
      <c r="F27" s="295"/>
      <c r="G27" s="295"/>
      <c r="H27" s="294"/>
      <c r="I27" s="295"/>
      <c r="J27" s="295"/>
      <c r="K27" s="294"/>
      <c r="L27" s="414"/>
      <c r="M27" s="414">
        <v>0</v>
      </c>
      <c r="N27" s="954"/>
      <c r="O27" s="954">
        <v>1500000</v>
      </c>
      <c r="P27" s="1474"/>
      <c r="Q27" s="956"/>
      <c r="R27" s="956"/>
      <c r="S27" s="1448"/>
    </row>
    <row r="28" spans="1:20" ht="17.25" customHeight="1">
      <c r="A28" s="25">
        <v>1501</v>
      </c>
      <c r="B28" s="295" t="s">
        <v>112</v>
      </c>
      <c r="C28" s="686">
        <v>60000000</v>
      </c>
      <c r="D28" s="295">
        <v>3655547.5</v>
      </c>
      <c r="E28" s="1011">
        <f>D28/C28*100</f>
        <v>6.0925791666666669</v>
      </c>
      <c r="F28" s="295">
        <v>40000000</v>
      </c>
      <c r="G28" s="295">
        <v>9166376.5099999998</v>
      </c>
      <c r="H28" s="294">
        <f>G28/F28*100</f>
        <v>22.915941274999998</v>
      </c>
      <c r="I28" s="295">
        <v>70000000</v>
      </c>
      <c r="J28" s="295">
        <v>10442448.25</v>
      </c>
      <c r="K28" s="294">
        <f t="shared" si="2"/>
        <v>14.917783214285715</v>
      </c>
      <c r="L28" s="414">
        <v>100000000</v>
      </c>
      <c r="M28" s="414">
        <v>87070164.379999995</v>
      </c>
      <c r="N28" s="954">
        <v>15000000</v>
      </c>
      <c r="O28" s="954">
        <v>90000000</v>
      </c>
      <c r="P28" s="1474"/>
      <c r="Q28" s="1319"/>
      <c r="R28" s="1319"/>
      <c r="S28" s="1448"/>
    </row>
    <row r="29" spans="1:20" ht="30" customHeight="1">
      <c r="A29" s="25">
        <v>1509</v>
      </c>
      <c r="B29" s="1025" t="s">
        <v>203</v>
      </c>
      <c r="C29" s="686"/>
      <c r="D29" s="295"/>
      <c r="E29" s="1011"/>
      <c r="F29" s="295"/>
      <c r="G29" s="295"/>
      <c r="H29" s="294"/>
      <c r="I29" s="295">
        <v>100000000</v>
      </c>
      <c r="J29" s="295">
        <v>992715</v>
      </c>
      <c r="K29" s="294">
        <f t="shared" si="2"/>
        <v>0.9927149999999999</v>
      </c>
      <c r="L29" s="414">
        <v>12000000</v>
      </c>
      <c r="M29" s="414">
        <v>834245.45</v>
      </c>
      <c r="N29" s="1015">
        <v>5000000</v>
      </c>
      <c r="O29" s="1015">
        <v>5000000</v>
      </c>
      <c r="P29" s="1474"/>
      <c r="Q29" s="956"/>
      <c r="R29" s="956"/>
      <c r="S29" s="1448"/>
    </row>
    <row r="30" spans="1:20" ht="17.25" customHeight="1">
      <c r="A30" s="779">
        <v>1702</v>
      </c>
      <c r="B30" s="32" t="s">
        <v>135</v>
      </c>
      <c r="C30" s="419">
        <v>9800000</v>
      </c>
      <c r="D30" s="419">
        <v>1456024</v>
      </c>
      <c r="E30" s="426">
        <f>D30/C30*100</f>
        <v>14.857387755102042</v>
      </c>
      <c r="F30" s="295">
        <v>3000000</v>
      </c>
      <c r="G30" s="295">
        <v>2972787.47</v>
      </c>
      <c r="H30" s="1017">
        <f>G30/F30*100</f>
        <v>99.09291566666667</v>
      </c>
      <c r="I30" s="434">
        <v>10000000</v>
      </c>
      <c r="J30" s="434">
        <v>2342224.89</v>
      </c>
      <c r="K30" s="1017">
        <f t="shared" si="2"/>
        <v>23.4222489</v>
      </c>
      <c r="L30" s="415">
        <v>40000000</v>
      </c>
      <c r="M30" s="415">
        <v>36933847.079999998</v>
      </c>
      <c r="N30" s="1081"/>
      <c r="O30" s="1081"/>
      <c r="P30" s="1474"/>
      <c r="Q30" s="1319"/>
      <c r="R30" s="1319"/>
      <c r="S30" s="1448"/>
    </row>
    <row r="31" spans="1:20" ht="25.5" customHeight="1">
      <c r="A31" s="1460" t="s">
        <v>141</v>
      </c>
      <c r="B31" s="1460"/>
      <c r="C31" s="297">
        <f>SUM(C12:C30)</f>
        <v>92460000</v>
      </c>
      <c r="D31" s="297">
        <f>SUM(D12:D30)</f>
        <v>23750055.109999996</v>
      </c>
      <c r="E31" s="427">
        <f>D31/C31*100</f>
        <v>25.686843078087819</v>
      </c>
      <c r="F31" s="297">
        <f>SUM(F12:F30)</f>
        <v>74060000</v>
      </c>
      <c r="G31" s="297">
        <f>SUM(G12:G30)</f>
        <v>39672246.640000001</v>
      </c>
      <c r="H31" s="1018">
        <f>G31/F31*100</f>
        <v>53.567710829057525</v>
      </c>
      <c r="I31" s="435">
        <f>SUM(I12:I30)</f>
        <v>231910000</v>
      </c>
      <c r="J31" s="435">
        <f>SUM(J12:J30)</f>
        <v>44740487.290000007</v>
      </c>
      <c r="K31" s="1019">
        <f t="shared" si="2"/>
        <v>19.292176831529474</v>
      </c>
      <c r="L31" s="435">
        <f>SUM(L12:L30)</f>
        <v>207910000</v>
      </c>
      <c r="M31" s="435">
        <f>SUM(M12:M30)</f>
        <v>159525272.81999999</v>
      </c>
      <c r="N31" s="435">
        <f>SUM(N12:N30)</f>
        <v>30951000</v>
      </c>
      <c r="O31" s="435">
        <f>SUM(O12:O30)</f>
        <v>151760000</v>
      </c>
      <c r="P31" s="1474"/>
      <c r="Q31" s="956"/>
      <c r="R31" s="956"/>
      <c r="S31" s="1448"/>
    </row>
    <row r="32" spans="1:20" s="166" customFormat="1" ht="25.5" customHeight="1" thickBot="1">
      <c r="A32" s="409" t="s">
        <v>2</v>
      </c>
      <c r="B32" s="409"/>
      <c r="C32" s="409">
        <f>C31+C11</f>
        <v>112557000</v>
      </c>
      <c r="D32" s="409">
        <f>D31+D11</f>
        <v>37827872.239999995</v>
      </c>
      <c r="E32" s="428">
        <f>D32/C32*100</f>
        <v>33.607747399095565</v>
      </c>
      <c r="F32" s="409">
        <f>F31+F11</f>
        <v>87050280</v>
      </c>
      <c r="G32" s="409">
        <f>G31+G11</f>
        <v>52218591.130000003</v>
      </c>
      <c r="H32" s="436">
        <f>G32/F32*100</f>
        <v>59.986700938813755</v>
      </c>
      <c r="I32" s="436">
        <f>I31+I11</f>
        <v>253810466</v>
      </c>
      <c r="J32" s="436">
        <f>J31+J11</f>
        <v>63867010.820000008</v>
      </c>
      <c r="K32" s="1020">
        <f t="shared" si="2"/>
        <v>25.163269201042326</v>
      </c>
      <c r="L32" s="436">
        <f>L31+L11</f>
        <v>240810000</v>
      </c>
      <c r="M32" s="436">
        <f>M31+M11</f>
        <v>182333220.51999998</v>
      </c>
      <c r="N32" s="436">
        <f>N31+N11</f>
        <v>38051000</v>
      </c>
      <c r="O32" s="436">
        <f>O31+O11</f>
        <v>178243000</v>
      </c>
      <c r="P32" s="1474"/>
      <c r="Q32" s="1319"/>
      <c r="R32" s="1319"/>
      <c r="S32" s="1448"/>
    </row>
    <row r="33" spans="1:20" s="166" customFormat="1" ht="21.75" customHeight="1" thickTop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20"/>
      <c r="O33" s="20"/>
      <c r="P33" s="315"/>
      <c r="Q33" s="120"/>
      <c r="R33" s="120"/>
      <c r="S33" s="1318"/>
      <c r="T33" s="9"/>
    </row>
    <row r="34" spans="1:20" s="166" customFormat="1" ht="15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80"/>
      <c r="M34" s="41"/>
      <c r="N34" s="322"/>
      <c r="O34" s="322"/>
      <c r="P34" s="323"/>
      <c r="Q34" s="330"/>
      <c r="R34" s="1292"/>
      <c r="S34" s="1318"/>
      <c r="T34" s="9"/>
    </row>
    <row r="35" spans="1:20" s="166" customFormat="1" ht="15.75" customHeight="1">
      <c r="A35" s="16"/>
      <c r="B35" s="16" t="s">
        <v>190</v>
      </c>
      <c r="C35" s="16"/>
      <c r="D35" s="16"/>
      <c r="E35" s="136"/>
      <c r="F35" s="136" t="s">
        <v>193</v>
      </c>
      <c r="G35" s="136"/>
      <c r="H35" s="136"/>
      <c r="I35" s="136"/>
      <c r="J35" s="16"/>
      <c r="K35" s="16"/>
      <c r="M35" s="41"/>
      <c r="N35" s="20"/>
      <c r="O35" s="20"/>
      <c r="P35" s="20"/>
      <c r="Q35" s="120"/>
      <c r="R35" s="120"/>
      <c r="S35" s="1318"/>
      <c r="T35" s="9"/>
    </row>
    <row r="36" spans="1:20" s="166" customFormat="1" ht="24" customHeight="1">
      <c r="B36" s="165" t="s">
        <v>191</v>
      </c>
      <c r="C36" s="103"/>
      <c r="D36" s="103"/>
      <c r="E36" s="181"/>
      <c r="F36" s="181"/>
      <c r="G36" s="181" t="s">
        <v>192</v>
      </c>
      <c r="H36" s="181"/>
      <c r="I36" s="181"/>
      <c r="J36" s="103"/>
      <c r="K36" s="103"/>
      <c r="L36" s="102"/>
      <c r="M36" s="103"/>
      <c r="N36" s="322"/>
      <c r="O36" s="322"/>
      <c r="P36" s="323"/>
      <c r="Q36" s="330"/>
      <c r="R36" s="1292"/>
      <c r="S36" s="1318"/>
      <c r="T36" s="9"/>
    </row>
    <row r="37" spans="1:20" s="166" customFormat="1" ht="15.75">
      <c r="B37" s="165" t="s">
        <v>160</v>
      </c>
      <c r="D37" s="147"/>
      <c r="E37" s="103"/>
      <c r="F37" s="147" t="s">
        <v>161</v>
      </c>
      <c r="G37" s="147"/>
      <c r="H37" s="147"/>
      <c r="I37" s="147"/>
      <c r="J37" s="147"/>
      <c r="K37" s="147"/>
      <c r="L37" s="147" t="s">
        <v>188</v>
      </c>
      <c r="M37" s="121"/>
      <c r="N37" s="20"/>
      <c r="O37" s="20"/>
      <c r="Q37" s="120"/>
      <c r="R37" s="120"/>
    </row>
    <row r="38" spans="1:20" s="166" customFormat="1">
      <c r="A38" s="1471" t="s">
        <v>178</v>
      </c>
      <c r="B38" s="1471"/>
      <c r="C38" s="1471"/>
      <c r="D38" s="1471"/>
      <c r="E38" s="1471"/>
      <c r="F38" s="1471"/>
      <c r="G38" s="1471"/>
      <c r="H38" s="1471"/>
      <c r="I38" s="1471"/>
      <c r="J38" s="1471"/>
      <c r="K38" s="1471"/>
      <c r="L38" s="1471"/>
      <c r="M38" s="1471"/>
      <c r="N38" s="322"/>
      <c r="O38" s="322"/>
      <c r="P38" s="323"/>
      <c r="Q38" s="330"/>
      <c r="R38" s="330"/>
    </row>
    <row r="39" spans="1:20" ht="15" customHeight="1">
      <c r="L39" s="20"/>
      <c r="M39" s="20"/>
      <c r="N39" s="322"/>
      <c r="O39" s="322"/>
      <c r="P39" s="323"/>
    </row>
    <row r="40" spans="1:20" ht="17.25" customHeight="1">
      <c r="C40" s="198"/>
      <c r="L40" s="1454" t="s">
        <v>158</v>
      </c>
      <c r="M40" s="1455"/>
      <c r="N40" s="140"/>
      <c r="O40" s="140"/>
    </row>
    <row r="41" spans="1:20" ht="16.5" customHeight="1">
      <c r="A41" s="1464" t="s">
        <v>445</v>
      </c>
      <c r="B41" s="1464"/>
      <c r="C41" s="1464"/>
      <c r="D41" s="1464"/>
      <c r="E41" s="1464"/>
      <c r="F41" s="1464"/>
      <c r="G41" s="1464"/>
      <c r="H41" s="1464"/>
      <c r="I41" s="1464"/>
      <c r="J41" s="1464"/>
      <c r="K41" s="1464"/>
      <c r="L41" s="1464"/>
      <c r="M41" s="331"/>
      <c r="P41" s="332"/>
    </row>
    <row r="42" spans="1:20" ht="17.25" customHeight="1">
      <c r="A42" s="48" t="s">
        <v>6</v>
      </c>
      <c r="B42" s="57"/>
      <c r="C42" s="8"/>
      <c r="D42" s="8"/>
      <c r="E42" s="8"/>
      <c r="F42" s="8"/>
      <c r="G42" s="8"/>
      <c r="H42" s="8"/>
      <c r="I42" s="8"/>
      <c r="J42" s="8"/>
      <c r="K42" s="8"/>
      <c r="L42" s="20"/>
      <c r="M42" s="20"/>
      <c r="N42" s="20"/>
      <c r="O42" s="20"/>
      <c r="P42" s="20"/>
    </row>
    <row r="43" spans="1:20" ht="19.5" customHeight="1">
      <c r="A43" s="48" t="s">
        <v>5</v>
      </c>
      <c r="B43" s="57"/>
      <c r="L43" s="289"/>
      <c r="M43" s="102"/>
      <c r="N43" s="102"/>
      <c r="O43" s="102"/>
      <c r="P43" s="102"/>
    </row>
    <row r="44" spans="1:20" ht="18">
      <c r="A44" s="48" t="s">
        <v>162</v>
      </c>
      <c r="B44" s="57"/>
      <c r="C44" s="140"/>
      <c r="D44" s="140"/>
      <c r="E44" s="140"/>
      <c r="F44" s="140"/>
      <c r="G44" s="140"/>
      <c r="H44" s="140"/>
      <c r="I44" s="140"/>
      <c r="J44" s="140"/>
      <c r="K44" s="140"/>
      <c r="L44" s="20"/>
      <c r="M44" s="20"/>
      <c r="N44" s="20"/>
      <c r="O44" s="20"/>
      <c r="P44" s="20"/>
    </row>
    <row r="45" spans="1:20" ht="6.75" customHeight="1">
      <c r="L45" s="20"/>
      <c r="M45" s="102"/>
      <c r="N45" s="102"/>
      <c r="O45" s="102"/>
      <c r="P45" s="102"/>
      <c r="Q45" s="330"/>
      <c r="R45" s="330"/>
    </row>
    <row r="46" spans="1:20" ht="21.75" customHeight="1">
      <c r="A46" s="1484" t="s">
        <v>18</v>
      </c>
      <c r="B46" s="1484" t="s">
        <v>7</v>
      </c>
      <c r="C46" s="1482">
        <v>2021</v>
      </c>
      <c r="D46" s="1483"/>
      <c r="E46" s="1449" t="s">
        <v>139</v>
      </c>
      <c r="F46" s="1476">
        <v>2022</v>
      </c>
      <c r="G46" s="1476"/>
      <c r="H46" s="1476"/>
      <c r="I46" s="1451">
        <v>2023</v>
      </c>
      <c r="J46" s="1451"/>
      <c r="K46" s="1451"/>
      <c r="L46" s="1452">
        <v>2024</v>
      </c>
      <c r="M46" s="1452"/>
      <c r="N46" s="1478" t="s">
        <v>433</v>
      </c>
      <c r="O46" s="1478" t="s">
        <v>448</v>
      </c>
      <c r="P46" s="1477" t="s">
        <v>208</v>
      </c>
      <c r="Q46" s="1446" t="s">
        <v>451</v>
      </c>
      <c r="R46" s="1446" t="s">
        <v>450</v>
      </c>
      <c r="S46" s="1447" t="s">
        <v>434</v>
      </c>
    </row>
    <row r="47" spans="1:20" ht="30" customHeight="1">
      <c r="A47" s="1484"/>
      <c r="B47" s="1484"/>
      <c r="C47" s="437" t="s">
        <v>180</v>
      </c>
      <c r="D47" s="438" t="s">
        <v>1</v>
      </c>
      <c r="E47" s="1450"/>
      <c r="F47" s="439" t="s">
        <v>194</v>
      </c>
      <c r="G47" s="440" t="s">
        <v>1</v>
      </c>
      <c r="H47" s="441" t="s">
        <v>139</v>
      </c>
      <c r="I47" s="439" t="s">
        <v>204</v>
      </c>
      <c r="J47" s="437" t="s">
        <v>1</v>
      </c>
      <c r="K47" s="439" t="s">
        <v>139</v>
      </c>
      <c r="L47" s="679" t="s">
        <v>0</v>
      </c>
      <c r="M47" s="1153" t="s">
        <v>1</v>
      </c>
      <c r="N47" s="1459"/>
      <c r="O47" s="1459"/>
      <c r="P47" s="1477"/>
      <c r="Q47" s="1446"/>
      <c r="R47" s="1446"/>
      <c r="S47" s="1447"/>
    </row>
    <row r="48" spans="1:20" ht="18" customHeight="1">
      <c r="A48" s="93">
        <v>1001</v>
      </c>
      <c r="B48" s="88" t="s">
        <v>8</v>
      </c>
      <c r="C48" s="292">
        <v>13633000</v>
      </c>
      <c r="D48" s="292">
        <v>13578451.689999999</v>
      </c>
      <c r="E48" s="422">
        <f t="shared" ref="E48:E54" si="6">D48/C48*100</f>
        <v>99.599880363823061</v>
      </c>
      <c r="F48" s="293">
        <v>14696000</v>
      </c>
      <c r="G48" s="292">
        <v>14640081.689999999</v>
      </c>
      <c r="H48" s="292">
        <f t="shared" ref="H48:H54" si="7">G48/F48*100</f>
        <v>99.619499795862822</v>
      </c>
      <c r="I48" s="292">
        <v>14387700</v>
      </c>
      <c r="J48" s="293">
        <v>13627037.1</v>
      </c>
      <c r="K48" s="292">
        <f t="shared" ref="K48:K75" si="8">J48/I48*100</f>
        <v>94.713102858691798</v>
      </c>
      <c r="L48" s="413">
        <v>17000000</v>
      </c>
      <c r="M48" s="413">
        <v>16396766.939999999</v>
      </c>
      <c r="N48" s="682">
        <v>5800000</v>
      </c>
      <c r="O48" s="413">
        <v>20137000</v>
      </c>
      <c r="P48" s="1475" t="s">
        <v>199</v>
      </c>
      <c r="Q48" s="1321"/>
      <c r="R48" s="1322"/>
      <c r="S48" s="1453" t="s">
        <v>199</v>
      </c>
    </row>
    <row r="49" spans="1:19" ht="18">
      <c r="A49" s="25">
        <v>1002</v>
      </c>
      <c r="B49" s="23" t="s">
        <v>9</v>
      </c>
      <c r="C49" s="294">
        <v>2000000</v>
      </c>
      <c r="D49" s="294">
        <v>1769801.66</v>
      </c>
      <c r="E49" s="423">
        <f t="shared" si="6"/>
        <v>88.490082999999998</v>
      </c>
      <c r="F49" s="295">
        <v>2500000</v>
      </c>
      <c r="G49" s="295">
        <v>1941193.28</v>
      </c>
      <c r="H49" s="294">
        <f t="shared" si="7"/>
        <v>77.64773120000001</v>
      </c>
      <c r="I49" s="295">
        <v>2500000</v>
      </c>
      <c r="J49" s="295">
        <v>2297020.34</v>
      </c>
      <c r="K49" s="294">
        <f t="shared" si="8"/>
        <v>91.880813599999982</v>
      </c>
      <c r="L49" s="414">
        <v>3000000</v>
      </c>
      <c r="M49" s="414">
        <v>3269120.12</v>
      </c>
      <c r="N49" s="680">
        <v>1400000</v>
      </c>
      <c r="O49" s="414">
        <v>3000000</v>
      </c>
      <c r="P49" s="1475"/>
      <c r="Q49" s="1323"/>
      <c r="R49" s="1322"/>
      <c r="S49" s="1453"/>
    </row>
    <row r="50" spans="1:19" ht="17.25" customHeight="1" thickBot="1">
      <c r="A50" s="34">
        <v>1003</v>
      </c>
      <c r="B50" s="31" t="s">
        <v>10</v>
      </c>
      <c r="C50" s="296">
        <v>5942000</v>
      </c>
      <c r="D50" s="296">
        <v>5229145.28</v>
      </c>
      <c r="E50" s="424">
        <f t="shared" si="6"/>
        <v>88.003118142039725</v>
      </c>
      <c r="F50" s="295">
        <v>7285000</v>
      </c>
      <c r="G50" s="295">
        <v>7278479.0700000003</v>
      </c>
      <c r="H50" s="296">
        <f t="shared" si="7"/>
        <v>99.910488263555251</v>
      </c>
      <c r="I50" s="295">
        <v>7869000</v>
      </c>
      <c r="J50" s="295">
        <v>7669404.4299999997</v>
      </c>
      <c r="K50" s="296">
        <f t="shared" si="8"/>
        <v>97.463520523573507</v>
      </c>
      <c r="L50" s="416">
        <v>10000000</v>
      </c>
      <c r="M50" s="416">
        <v>9349585.4000000004</v>
      </c>
      <c r="N50" s="681">
        <v>5200000</v>
      </c>
      <c r="O50" s="1158">
        <v>13144000</v>
      </c>
      <c r="P50" s="1475"/>
      <c r="Q50" s="1321"/>
      <c r="R50" s="1322"/>
      <c r="S50" s="1453"/>
    </row>
    <row r="51" spans="1:19" ht="25.5" customHeight="1" thickBot="1">
      <c r="A51" s="1479" t="s">
        <v>140</v>
      </c>
      <c r="B51" s="1480" t="s">
        <v>140</v>
      </c>
      <c r="C51" s="410">
        <f t="shared" ref="C51:D51" si="9">SUM(C48:C50)</f>
        <v>21575000</v>
      </c>
      <c r="D51" s="410">
        <f t="shared" si="9"/>
        <v>20577398.629999999</v>
      </c>
      <c r="E51" s="425">
        <f t="shared" si="6"/>
        <v>95.376123429895713</v>
      </c>
      <c r="F51" s="410">
        <f t="shared" ref="F51:O51" si="10">SUM(F48:F50)</f>
        <v>24481000</v>
      </c>
      <c r="G51" s="410">
        <f t="shared" si="10"/>
        <v>23859754.039999999</v>
      </c>
      <c r="H51" s="1021">
        <f t="shared" si="7"/>
        <v>97.462334218373428</v>
      </c>
      <c r="I51" s="410">
        <f>SUM(I48:I50)</f>
        <v>24756700</v>
      </c>
      <c r="J51" s="410">
        <f t="shared" si="10"/>
        <v>23593461.869999997</v>
      </c>
      <c r="K51" s="1021">
        <f t="shared" si="8"/>
        <v>95.301319925515102</v>
      </c>
      <c r="L51" s="410">
        <f t="shared" si="10"/>
        <v>30000000</v>
      </c>
      <c r="M51" s="410">
        <f t="shared" si="10"/>
        <v>29015472.460000001</v>
      </c>
      <c r="N51" s="410">
        <f t="shared" ref="N51" si="11">SUM(N48:N50)</f>
        <v>12400000</v>
      </c>
      <c r="O51" s="410">
        <f t="shared" si="10"/>
        <v>36281000</v>
      </c>
      <c r="P51" s="1474"/>
      <c r="Q51" s="1324"/>
      <c r="R51" s="1324"/>
      <c r="S51" s="1453"/>
    </row>
    <row r="52" spans="1:19" ht="18" customHeight="1" thickTop="1">
      <c r="A52" s="35">
        <v>1101</v>
      </c>
      <c r="B52" s="420" t="s">
        <v>11</v>
      </c>
      <c r="C52" s="419">
        <v>1000000</v>
      </c>
      <c r="D52" s="419">
        <v>778633.88</v>
      </c>
      <c r="E52" s="426">
        <f t="shared" si="6"/>
        <v>77.863388</v>
      </c>
      <c r="F52" s="295">
        <v>1000000</v>
      </c>
      <c r="G52" s="295">
        <v>754376.86</v>
      </c>
      <c r="H52" s="1022">
        <f t="shared" si="7"/>
        <v>75.437685999999999</v>
      </c>
      <c r="I52" s="295">
        <v>2000000</v>
      </c>
      <c r="J52" s="295">
        <v>1211862.29</v>
      </c>
      <c r="K52" s="1022">
        <f t="shared" si="8"/>
        <v>60.593114499999999</v>
      </c>
      <c r="L52" s="416">
        <v>2000000</v>
      </c>
      <c r="M52" s="416">
        <v>1360917.5</v>
      </c>
      <c r="N52" s="416">
        <v>800000</v>
      </c>
      <c r="O52" s="416">
        <v>2000000</v>
      </c>
      <c r="P52" s="1474"/>
      <c r="Q52" s="1258"/>
      <c r="R52" s="1258"/>
      <c r="S52" s="1453"/>
    </row>
    <row r="53" spans="1:19" ht="18" customHeight="1">
      <c r="A53" s="25">
        <v>1201</v>
      </c>
      <c r="B53" s="421" t="s">
        <v>12</v>
      </c>
      <c r="C53" s="419">
        <v>850000</v>
      </c>
      <c r="D53" s="419">
        <v>848589.4</v>
      </c>
      <c r="E53" s="426">
        <f t="shared" si="6"/>
        <v>99.834047058823529</v>
      </c>
      <c r="F53" s="295">
        <v>1000000</v>
      </c>
      <c r="G53" s="295">
        <v>969400.57</v>
      </c>
      <c r="H53" s="1022">
        <f t="shared" si="7"/>
        <v>96.940056999999996</v>
      </c>
      <c r="I53" s="295">
        <v>3000000</v>
      </c>
      <c r="J53" s="295">
        <v>2352571.17</v>
      </c>
      <c r="K53" s="1022">
        <f t="shared" si="8"/>
        <v>78.419038999999998</v>
      </c>
      <c r="L53" s="414">
        <v>3000000</v>
      </c>
      <c r="M53" s="414">
        <v>1653497.8</v>
      </c>
      <c r="N53" s="1015">
        <v>200000</v>
      </c>
      <c r="O53" s="1015">
        <v>3000000</v>
      </c>
      <c r="P53" s="1474"/>
      <c r="Q53" s="1259"/>
      <c r="R53" s="1325"/>
      <c r="S53" s="1453"/>
    </row>
    <row r="54" spans="1:19" ht="18" customHeight="1">
      <c r="A54" s="25" t="s">
        <v>386</v>
      </c>
      <c r="B54" s="23" t="s">
        <v>13</v>
      </c>
      <c r="C54" s="419">
        <v>1700000</v>
      </c>
      <c r="D54" s="419">
        <v>1569842</v>
      </c>
      <c r="E54" s="426">
        <f t="shared" si="6"/>
        <v>92.343647058823535</v>
      </c>
      <c r="F54" s="295">
        <v>3500000</v>
      </c>
      <c r="G54" s="295">
        <v>3462553.81</v>
      </c>
      <c r="H54" s="1022">
        <f t="shared" si="7"/>
        <v>98.930108857142869</v>
      </c>
      <c r="I54" s="295">
        <v>7000000</v>
      </c>
      <c r="J54" s="295">
        <v>4209626.1500000004</v>
      </c>
      <c r="K54" s="1022">
        <f t="shared" si="8"/>
        <v>60.137516428571438</v>
      </c>
      <c r="L54" s="416"/>
      <c r="M54" s="416">
        <v>0</v>
      </c>
      <c r="N54" s="1133"/>
      <c r="O54" s="1133"/>
      <c r="P54" s="1474"/>
      <c r="Q54" s="1258"/>
      <c r="R54" s="1258"/>
      <c r="S54" s="1453"/>
    </row>
    <row r="55" spans="1:19" ht="18" customHeight="1">
      <c r="A55" s="333" t="s">
        <v>383</v>
      </c>
      <c r="B55" s="421" t="s">
        <v>200</v>
      </c>
      <c r="C55" s="419"/>
      <c r="D55" s="419"/>
      <c r="E55" s="426"/>
      <c r="F55" s="295"/>
      <c r="G55" s="295"/>
      <c r="H55" s="1022"/>
      <c r="I55" s="295"/>
      <c r="J55" s="295"/>
      <c r="K55" s="1022"/>
      <c r="L55" s="414">
        <v>1500000</v>
      </c>
      <c r="M55" s="414">
        <v>1011464.32</v>
      </c>
      <c r="N55" s="1015">
        <v>320000</v>
      </c>
      <c r="O55" s="1015">
        <v>1500000</v>
      </c>
      <c r="P55" s="1474"/>
      <c r="Q55" s="1325"/>
      <c r="R55" s="1325"/>
      <c r="S55" s="1453"/>
    </row>
    <row r="56" spans="1:19" ht="18" customHeight="1">
      <c r="A56" s="25" t="s">
        <v>384</v>
      </c>
      <c r="B56" s="31" t="s">
        <v>202</v>
      </c>
      <c r="C56" s="419"/>
      <c r="D56" s="419"/>
      <c r="E56" s="426"/>
      <c r="F56" s="295"/>
      <c r="G56" s="295"/>
      <c r="H56" s="1022"/>
      <c r="I56" s="295"/>
      <c r="J56" s="295"/>
      <c r="K56" s="1022"/>
      <c r="L56" s="414">
        <v>5000000</v>
      </c>
      <c r="M56" s="414">
        <v>3455091.53</v>
      </c>
      <c r="N56" s="1015">
        <v>1600000</v>
      </c>
      <c r="O56" s="1015">
        <v>5000000</v>
      </c>
      <c r="P56" s="1474"/>
      <c r="Q56" s="1258"/>
      <c r="R56" s="1258"/>
      <c r="S56" s="1453"/>
    </row>
    <row r="57" spans="1:19" ht="18" customHeight="1">
      <c r="A57" s="25" t="s">
        <v>385</v>
      </c>
      <c r="B57" s="31" t="s">
        <v>201</v>
      </c>
      <c r="C57" s="419"/>
      <c r="D57" s="419"/>
      <c r="E57" s="426"/>
      <c r="F57" s="295"/>
      <c r="G57" s="295"/>
      <c r="H57" s="1022"/>
      <c r="I57" s="295"/>
      <c r="J57" s="295"/>
      <c r="K57" s="1022"/>
      <c r="L57" s="414">
        <v>500000</v>
      </c>
      <c r="M57" s="414">
        <v>498180</v>
      </c>
      <c r="N57" s="1015">
        <v>100000</v>
      </c>
      <c r="O57" s="1015">
        <v>500000</v>
      </c>
      <c r="P57" s="1474"/>
      <c r="Q57" s="1325"/>
      <c r="R57" s="1325"/>
      <c r="S57" s="1453"/>
    </row>
    <row r="58" spans="1:19" ht="18" customHeight="1">
      <c r="A58" s="25">
        <v>1205</v>
      </c>
      <c r="B58" s="31" t="s">
        <v>108</v>
      </c>
      <c r="C58" s="419">
        <v>800000</v>
      </c>
      <c r="D58" s="419">
        <v>762315.2</v>
      </c>
      <c r="E58" s="426">
        <f t="shared" ref="E58:E64" si="12">D58/C58*100</f>
        <v>95.289399999999986</v>
      </c>
      <c r="F58" s="295">
        <v>550000</v>
      </c>
      <c r="G58" s="295">
        <v>328266.61</v>
      </c>
      <c r="H58" s="1022">
        <f t="shared" ref="H58:H64" si="13">G58/F58*100</f>
        <v>59.684838181818179</v>
      </c>
      <c r="I58" s="295">
        <v>1300000</v>
      </c>
      <c r="J58" s="295">
        <v>382443.11</v>
      </c>
      <c r="K58" s="1022">
        <f t="shared" si="8"/>
        <v>29.418700769230767</v>
      </c>
      <c r="L58" s="414">
        <v>1300000</v>
      </c>
      <c r="M58" s="414">
        <v>738381.28</v>
      </c>
      <c r="N58" s="1015">
        <v>100000</v>
      </c>
      <c r="O58" s="1015">
        <v>1300000</v>
      </c>
      <c r="P58" s="1474"/>
      <c r="Q58" s="1258"/>
      <c r="R58" s="1258"/>
      <c r="S58" s="1453"/>
    </row>
    <row r="59" spans="1:19" ht="18" customHeight="1">
      <c r="A59" s="25">
        <v>1301</v>
      </c>
      <c r="B59" s="23" t="s">
        <v>14</v>
      </c>
      <c r="C59" s="419">
        <v>2500000</v>
      </c>
      <c r="D59" s="419">
        <v>1051587.7</v>
      </c>
      <c r="E59" s="426">
        <f t="shared" si="12"/>
        <v>42.063507999999999</v>
      </c>
      <c r="F59" s="295">
        <v>2800000</v>
      </c>
      <c r="G59" s="295">
        <v>2477920.63</v>
      </c>
      <c r="H59" s="1022">
        <f t="shared" si="13"/>
        <v>88.497165357142848</v>
      </c>
      <c r="I59" s="295">
        <v>5000000</v>
      </c>
      <c r="J59" s="295">
        <v>2697486.38</v>
      </c>
      <c r="K59" s="1022">
        <f t="shared" si="8"/>
        <v>53.949727599999996</v>
      </c>
      <c r="L59" s="416">
        <v>5000000</v>
      </c>
      <c r="M59" s="416">
        <v>4964391.71</v>
      </c>
      <c r="N59" s="1015">
        <v>1200000</v>
      </c>
      <c r="O59" s="1015">
        <v>5000000</v>
      </c>
      <c r="P59" s="1474"/>
      <c r="Q59" s="1325"/>
      <c r="R59" s="1325"/>
      <c r="S59" s="1453"/>
    </row>
    <row r="60" spans="1:19" ht="18" customHeight="1">
      <c r="A60" s="25">
        <v>1302</v>
      </c>
      <c r="B60" s="421" t="s">
        <v>109</v>
      </c>
      <c r="C60" s="419">
        <v>400000</v>
      </c>
      <c r="D60" s="419">
        <v>375530.52</v>
      </c>
      <c r="E60" s="426">
        <f t="shared" si="12"/>
        <v>93.882630000000006</v>
      </c>
      <c r="F60" s="295">
        <v>550000</v>
      </c>
      <c r="G60" s="295">
        <v>548940.05000000005</v>
      </c>
      <c r="H60" s="1022">
        <f t="shared" si="13"/>
        <v>99.807281818181821</v>
      </c>
      <c r="I60" s="295">
        <v>1650000</v>
      </c>
      <c r="J60" s="295">
        <v>1207213.23</v>
      </c>
      <c r="K60" s="1022">
        <f t="shared" si="8"/>
        <v>73.164438181818184</v>
      </c>
      <c r="L60" s="416">
        <v>1650000</v>
      </c>
      <c r="M60" s="416">
        <v>808786.28</v>
      </c>
      <c r="N60" s="1015">
        <v>268000</v>
      </c>
      <c r="O60" s="1015">
        <v>1600000</v>
      </c>
      <c r="P60" s="1474"/>
      <c r="Q60" s="1258"/>
      <c r="R60" s="1258"/>
      <c r="S60" s="1453"/>
    </row>
    <row r="61" spans="1:19" ht="18" customHeight="1">
      <c r="A61" s="25">
        <v>1303</v>
      </c>
      <c r="B61" s="31" t="s">
        <v>110</v>
      </c>
      <c r="C61" s="419">
        <v>550000</v>
      </c>
      <c r="D61" s="419">
        <v>534367.78</v>
      </c>
      <c r="E61" s="426">
        <f t="shared" si="12"/>
        <v>97.157778181818188</v>
      </c>
      <c r="F61" s="295">
        <v>650000</v>
      </c>
      <c r="G61" s="295">
        <v>268864</v>
      </c>
      <c r="H61" s="1022">
        <f t="shared" si="13"/>
        <v>41.363692307692304</v>
      </c>
      <c r="I61" s="295">
        <v>1300000</v>
      </c>
      <c r="J61" s="295">
        <v>442611.5</v>
      </c>
      <c r="K61" s="1022">
        <f t="shared" si="8"/>
        <v>34.047038461538456</v>
      </c>
      <c r="L61" s="414">
        <v>1300000</v>
      </c>
      <c r="M61" s="414">
        <v>842270.36</v>
      </c>
      <c r="N61" s="1015">
        <v>300000</v>
      </c>
      <c r="O61" s="1015">
        <v>1300000</v>
      </c>
      <c r="P61" s="1474"/>
      <c r="Q61" s="1325"/>
      <c r="R61" s="1325"/>
      <c r="S61" s="1453"/>
    </row>
    <row r="62" spans="1:19" ht="18" customHeight="1">
      <c r="A62" s="25">
        <v>1402</v>
      </c>
      <c r="B62" s="23" t="s">
        <v>16</v>
      </c>
      <c r="C62" s="419">
        <v>850000</v>
      </c>
      <c r="D62" s="419">
        <v>575158.43000000005</v>
      </c>
      <c r="E62" s="426">
        <f t="shared" si="12"/>
        <v>67.665697647058835</v>
      </c>
      <c r="F62" s="295">
        <v>850000</v>
      </c>
      <c r="G62" s="295">
        <v>649291.4</v>
      </c>
      <c r="H62" s="1022">
        <f t="shared" si="13"/>
        <v>76.387223529411756</v>
      </c>
      <c r="I62" s="295">
        <v>1250000</v>
      </c>
      <c r="J62" s="295">
        <v>780198.44</v>
      </c>
      <c r="K62" s="1022">
        <f t="shared" si="8"/>
        <v>62.415875199999995</v>
      </c>
      <c r="L62" s="416">
        <v>1250000</v>
      </c>
      <c r="M62" s="416">
        <v>1151447.81</v>
      </c>
      <c r="N62" s="1015">
        <v>700000</v>
      </c>
      <c r="O62" s="1015">
        <v>1250000</v>
      </c>
      <c r="P62" s="1474"/>
      <c r="Q62" s="1258"/>
      <c r="R62" s="1258"/>
      <c r="S62" s="1453"/>
    </row>
    <row r="63" spans="1:19" ht="18" customHeight="1">
      <c r="A63" s="25">
        <v>1403</v>
      </c>
      <c r="B63" s="421" t="s">
        <v>111</v>
      </c>
      <c r="C63" s="419">
        <v>1000000</v>
      </c>
      <c r="D63" s="419">
        <v>599327.81000000006</v>
      </c>
      <c r="E63" s="426">
        <f t="shared" si="12"/>
        <v>59.932780999999999</v>
      </c>
      <c r="F63" s="295">
        <v>900000</v>
      </c>
      <c r="G63" s="295">
        <v>510939.17</v>
      </c>
      <c r="H63" s="1022">
        <f t="shared" si="13"/>
        <v>56.771018888888889</v>
      </c>
      <c r="I63" s="295">
        <v>2400000</v>
      </c>
      <c r="J63" s="295">
        <v>1194906.8700000001</v>
      </c>
      <c r="K63" s="1022">
        <f t="shared" si="8"/>
        <v>49.787786250000003</v>
      </c>
      <c r="L63" s="416">
        <v>2400000</v>
      </c>
      <c r="M63" s="416">
        <v>1340682.3600000001</v>
      </c>
      <c r="N63" s="1015">
        <v>700000</v>
      </c>
      <c r="O63" s="1015">
        <v>2400000</v>
      </c>
      <c r="P63" s="1474"/>
      <c r="Q63" s="1325"/>
      <c r="R63" s="1325"/>
      <c r="S63" s="1453"/>
    </row>
    <row r="64" spans="1:19" ht="36.75" customHeight="1">
      <c r="A64" s="25">
        <v>1404</v>
      </c>
      <c r="B64" s="23" t="s">
        <v>387</v>
      </c>
      <c r="C64" s="419">
        <v>250000</v>
      </c>
      <c r="D64" s="419">
        <v>163526.92000000001</v>
      </c>
      <c r="E64" s="426">
        <f t="shared" si="12"/>
        <v>65.410768000000004</v>
      </c>
      <c r="F64" s="295">
        <v>350000</v>
      </c>
      <c r="G64" s="295">
        <v>332415.44</v>
      </c>
      <c r="H64" s="1022">
        <f t="shared" si="13"/>
        <v>94.975840000000005</v>
      </c>
      <c r="I64" s="295">
        <v>250000</v>
      </c>
      <c r="J64" s="295">
        <v>159107.26</v>
      </c>
      <c r="K64" s="1022">
        <f t="shared" si="8"/>
        <v>63.642904000000001</v>
      </c>
      <c r="L64" s="414">
        <v>250000</v>
      </c>
      <c r="M64" s="414">
        <v>159107.26</v>
      </c>
      <c r="N64" s="1015">
        <v>1000</v>
      </c>
      <c r="O64" s="1015">
        <v>250000</v>
      </c>
      <c r="P64" s="1474"/>
      <c r="Q64" s="1258"/>
      <c r="R64" s="1258"/>
      <c r="S64" s="1453"/>
    </row>
    <row r="65" spans="1:19" ht="18" customHeight="1">
      <c r="A65" s="25">
        <v>1405</v>
      </c>
      <c r="B65" s="421" t="s">
        <v>205</v>
      </c>
      <c r="C65" s="419"/>
      <c r="D65" s="419"/>
      <c r="E65" s="426"/>
      <c r="F65" s="295"/>
      <c r="G65" s="295"/>
      <c r="H65" s="1022"/>
      <c r="I65" s="295"/>
      <c r="J65" s="295"/>
      <c r="K65" s="1022"/>
      <c r="L65" s="416">
        <v>1650000</v>
      </c>
      <c r="M65" s="416">
        <v>1584302.5</v>
      </c>
      <c r="N65" s="1015">
        <v>1600000</v>
      </c>
      <c r="O65" s="1015">
        <v>1650000</v>
      </c>
      <c r="P65" s="1474"/>
      <c r="Q65" s="1325"/>
      <c r="R65" s="1325"/>
      <c r="S65" s="1453"/>
    </row>
    <row r="66" spans="1:19" ht="18" customHeight="1">
      <c r="A66" s="34" t="s">
        <v>418</v>
      </c>
      <c r="B66" s="23" t="s">
        <v>206</v>
      </c>
      <c r="C66" s="419"/>
      <c r="D66" s="419"/>
      <c r="E66" s="426"/>
      <c r="F66" s="295"/>
      <c r="G66" s="295"/>
      <c r="H66" s="1022"/>
      <c r="I66" s="295"/>
      <c r="J66" s="295"/>
      <c r="K66" s="1022"/>
      <c r="L66" s="414">
        <v>2250000</v>
      </c>
      <c r="M66" s="414">
        <v>2136606</v>
      </c>
      <c r="N66" s="1015">
        <v>1000000</v>
      </c>
      <c r="O66" s="1015">
        <v>2250000</v>
      </c>
      <c r="P66" s="1474"/>
      <c r="Q66" s="1258"/>
      <c r="R66" s="1258"/>
      <c r="S66" s="1453"/>
    </row>
    <row r="67" spans="1:19" ht="18" customHeight="1">
      <c r="A67" s="336">
        <v>1409</v>
      </c>
      <c r="B67" s="23" t="s">
        <v>17</v>
      </c>
      <c r="C67" s="419">
        <v>4600000</v>
      </c>
      <c r="D67" s="419">
        <v>4019019.79</v>
      </c>
      <c r="E67" s="426">
        <f>D67/C67*100</f>
        <v>87.369995434782609</v>
      </c>
      <c r="F67" s="295">
        <v>4100000</v>
      </c>
      <c r="G67" s="295">
        <v>4067357.01</v>
      </c>
      <c r="H67" s="1022">
        <f>G67/F67*100</f>
        <v>99.203829512195114</v>
      </c>
      <c r="I67" s="295">
        <v>4600000</v>
      </c>
      <c r="J67" s="295">
        <v>4487029.53</v>
      </c>
      <c r="K67" s="1022">
        <f t="shared" si="8"/>
        <v>97.54412021739131</v>
      </c>
      <c r="L67" s="414"/>
      <c r="M67" s="414">
        <v>0</v>
      </c>
      <c r="N67" s="1203"/>
      <c r="O67" s="1203"/>
      <c r="P67" s="1474"/>
      <c r="Q67" s="1326"/>
      <c r="R67" s="1326"/>
      <c r="S67" s="1453"/>
    </row>
    <row r="68" spans="1:19" ht="18" customHeight="1">
      <c r="A68" s="336" t="s">
        <v>408</v>
      </c>
      <c r="B68" s="715" t="s">
        <v>211</v>
      </c>
      <c r="C68" s="419"/>
      <c r="D68" s="419"/>
      <c r="E68" s="426"/>
      <c r="F68" s="295"/>
      <c r="G68" s="295"/>
      <c r="H68" s="1022"/>
      <c r="I68" s="295"/>
      <c r="J68" s="295"/>
      <c r="K68" s="1022"/>
      <c r="L68" s="414"/>
      <c r="M68" s="414">
        <v>0</v>
      </c>
      <c r="N68" s="1203"/>
      <c r="O68" s="1203"/>
      <c r="P68" s="1474"/>
      <c r="Q68" s="1326"/>
      <c r="R68" s="1326"/>
      <c r="S68" s="1453"/>
    </row>
    <row r="69" spans="1:19" ht="18" customHeight="1">
      <c r="A69" s="336" t="s">
        <v>409</v>
      </c>
      <c r="B69" s="715" t="s">
        <v>212</v>
      </c>
      <c r="C69" s="419"/>
      <c r="D69" s="419"/>
      <c r="E69" s="426"/>
      <c r="F69" s="295"/>
      <c r="G69" s="295"/>
      <c r="H69" s="1022"/>
      <c r="I69" s="295"/>
      <c r="J69" s="295"/>
      <c r="K69" s="1022"/>
      <c r="L69" s="414"/>
      <c r="M69" s="414">
        <v>0</v>
      </c>
      <c r="N69" s="1213"/>
      <c r="O69" s="1213"/>
      <c r="P69" s="1474"/>
      <c r="Q69" s="1326"/>
      <c r="R69" s="1326"/>
      <c r="S69" s="1453"/>
    </row>
    <row r="70" spans="1:19" ht="18" customHeight="1">
      <c r="A70" s="336" t="s">
        <v>388</v>
      </c>
      <c r="B70" s="23" t="s">
        <v>207</v>
      </c>
      <c r="C70" s="419"/>
      <c r="D70" s="419"/>
      <c r="E70" s="426"/>
      <c r="F70" s="295"/>
      <c r="G70" s="295"/>
      <c r="H70" s="1022"/>
      <c r="I70" s="295"/>
      <c r="J70" s="295"/>
      <c r="K70" s="1022"/>
      <c r="L70" s="414">
        <v>700000</v>
      </c>
      <c r="M70" s="414">
        <v>662437.63</v>
      </c>
      <c r="N70" s="414">
        <v>150000</v>
      </c>
      <c r="O70" s="414">
        <v>700000</v>
      </c>
      <c r="P70" s="1474"/>
      <c r="Q70" s="1258"/>
      <c r="R70" s="1258"/>
      <c r="S70" s="1453"/>
    </row>
    <row r="71" spans="1:19" ht="18" customHeight="1">
      <c r="A71" s="336">
        <v>1504</v>
      </c>
      <c r="B71" s="23" t="s">
        <v>441</v>
      </c>
      <c r="C71" s="419"/>
      <c r="D71" s="419"/>
      <c r="E71" s="426"/>
      <c r="F71" s="295"/>
      <c r="G71" s="295"/>
      <c r="H71" s="1022"/>
      <c r="I71" s="295"/>
      <c r="J71" s="295"/>
      <c r="K71" s="1022"/>
      <c r="L71" s="414"/>
      <c r="M71" s="414"/>
      <c r="N71" s="414"/>
      <c r="O71" s="414">
        <v>100000000</v>
      </c>
      <c r="P71" s="1474"/>
      <c r="Q71" s="1258"/>
      <c r="R71" s="1258"/>
      <c r="S71" s="1453"/>
    </row>
    <row r="72" spans="1:19" ht="18" customHeight="1">
      <c r="A72" s="336">
        <v>1506</v>
      </c>
      <c r="B72" s="23" t="s">
        <v>129</v>
      </c>
      <c r="C72" s="419">
        <v>300000</v>
      </c>
      <c r="D72" s="419">
        <v>131473.17000000001</v>
      </c>
      <c r="E72" s="426">
        <f>D72/C72*100</f>
        <v>43.824390000000001</v>
      </c>
      <c r="F72" s="295">
        <v>300000</v>
      </c>
      <c r="G72" s="295">
        <v>87052.29</v>
      </c>
      <c r="H72" s="1022">
        <f>G72/F72*100</f>
        <v>29.017430000000001</v>
      </c>
      <c r="I72" s="295">
        <v>300000</v>
      </c>
      <c r="J72" s="295">
        <v>107417.92</v>
      </c>
      <c r="K72" s="1022">
        <f t="shared" si="8"/>
        <v>35.805973333333334</v>
      </c>
      <c r="L72" s="414">
        <v>300000</v>
      </c>
      <c r="M72" s="414">
        <v>112371.26</v>
      </c>
      <c r="N72" s="414">
        <v>10000</v>
      </c>
      <c r="O72" s="414">
        <v>300000</v>
      </c>
      <c r="P72" s="1474"/>
      <c r="Q72" s="1325"/>
      <c r="R72" s="1325"/>
      <c r="S72" s="1453"/>
    </row>
    <row r="73" spans="1:19" ht="18" customHeight="1">
      <c r="A73" s="25">
        <v>1702</v>
      </c>
      <c r="B73" s="23" t="s">
        <v>135</v>
      </c>
      <c r="C73" s="294">
        <v>1500000</v>
      </c>
      <c r="D73" s="294">
        <v>343756.09</v>
      </c>
      <c r="E73" s="423">
        <f>D73/C73*100</f>
        <v>22.91707266666667</v>
      </c>
      <c r="F73" s="295">
        <v>750000</v>
      </c>
      <c r="G73" s="295">
        <v>686973.76</v>
      </c>
      <c r="H73" s="296">
        <f>G73/F73*100</f>
        <v>91.596501333333336</v>
      </c>
      <c r="I73" s="295">
        <v>5000000</v>
      </c>
      <c r="J73" s="295">
        <v>1482881.38</v>
      </c>
      <c r="K73" s="294">
        <f t="shared" si="8"/>
        <v>29.657627599999998</v>
      </c>
      <c r="L73" s="414">
        <v>5000000</v>
      </c>
      <c r="M73" s="414">
        <v>1096970.07</v>
      </c>
      <c r="N73" s="1084"/>
      <c r="O73" s="1084"/>
      <c r="P73" s="1474"/>
      <c r="Q73" s="1258"/>
      <c r="R73" s="1258"/>
      <c r="S73" s="1453"/>
    </row>
    <row r="74" spans="1:19" ht="25.5" customHeight="1">
      <c r="A74" s="1481" t="s">
        <v>141</v>
      </c>
      <c r="B74" s="1481"/>
      <c r="C74" s="433">
        <f>SUM(C52:C73)</f>
        <v>16300000</v>
      </c>
      <c r="D74" s="433">
        <f>SUM(D52:D73)</f>
        <v>11753128.689999999</v>
      </c>
      <c r="E74" s="433">
        <f>D74/C74*100</f>
        <v>72.105083987730055</v>
      </c>
      <c r="F74" s="433">
        <f>SUM(F52:F73)</f>
        <v>17300000</v>
      </c>
      <c r="G74" s="433">
        <f>SUM(G52:G73)</f>
        <v>15144351.6</v>
      </c>
      <c r="H74" s="685">
        <f>G74/F74*100</f>
        <v>87.539604624277459</v>
      </c>
      <c r="I74" s="1023">
        <f>SUM(I52:I73)</f>
        <v>35050000</v>
      </c>
      <c r="J74" s="1023">
        <f>SUM(J52:J73)</f>
        <v>20715355.23</v>
      </c>
      <c r="K74" s="1023">
        <f t="shared" si="8"/>
        <v>59.102297375178317</v>
      </c>
      <c r="L74" s="433">
        <f>SUM(L52:L73)</f>
        <v>35050000</v>
      </c>
      <c r="M74" s="443">
        <f t="shared" ref="M74:O74" si="14">SUM(M52:M73)</f>
        <v>23576905.670000002</v>
      </c>
      <c r="N74" s="443">
        <f t="shared" ref="N74" si="15">SUM(N52:N73)</f>
        <v>9049000</v>
      </c>
      <c r="O74" s="443">
        <f t="shared" si="14"/>
        <v>130000000</v>
      </c>
      <c r="P74" s="1474"/>
      <c r="Q74" s="1319"/>
      <c r="R74" s="1319"/>
      <c r="S74" s="1453"/>
    </row>
    <row r="75" spans="1:19" s="166" customFormat="1" ht="25.5" customHeight="1" thickBot="1">
      <c r="A75" s="1481" t="s">
        <v>2</v>
      </c>
      <c r="B75" s="1481"/>
      <c r="C75" s="99">
        <f>C51+C74</f>
        <v>37875000</v>
      </c>
      <c r="D75" s="99">
        <f>D51+D74</f>
        <v>32330527.32</v>
      </c>
      <c r="E75" s="99">
        <f>D75/C75*100</f>
        <v>85.36112823762376</v>
      </c>
      <c r="F75" s="99">
        <f>F51+F74</f>
        <v>41781000</v>
      </c>
      <c r="G75" s="99">
        <f>G51+G74</f>
        <v>39004105.640000001</v>
      </c>
      <c r="H75" s="1024">
        <f>G75/F75*100</f>
        <v>93.353691007874389</v>
      </c>
      <c r="I75" s="99">
        <f>I74+I51</f>
        <v>59806700</v>
      </c>
      <c r="J75" s="99">
        <f>J51+J74</f>
        <v>44308817.099999994</v>
      </c>
      <c r="K75" s="99">
        <f t="shared" si="8"/>
        <v>74.086711187876929</v>
      </c>
      <c r="L75" s="99">
        <f>L51+L74</f>
        <v>65050000</v>
      </c>
      <c r="M75" s="99">
        <f t="shared" ref="M75:O75" si="16">M51+M74</f>
        <v>52592378.130000003</v>
      </c>
      <c r="N75" s="99">
        <f t="shared" ref="N75" si="17">N51+N74</f>
        <v>21449000</v>
      </c>
      <c r="O75" s="99">
        <f t="shared" si="16"/>
        <v>166281000</v>
      </c>
      <c r="P75" s="1474"/>
      <c r="Q75" s="956"/>
      <c r="R75" s="956"/>
      <c r="S75" s="1453"/>
    </row>
    <row r="76" spans="1:19" s="166" customFormat="1" ht="15.75" customHeight="1" thickTop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80"/>
      <c r="M76" s="41"/>
      <c r="N76" s="20"/>
      <c r="O76" s="20"/>
      <c r="P76" s="334"/>
      <c r="Q76" s="330"/>
      <c r="R76" s="330"/>
    </row>
    <row r="77" spans="1:19" s="166" customFormat="1" ht="15.75" customHeight="1">
      <c r="A77" s="16"/>
      <c r="B77" s="16" t="s">
        <v>190</v>
      </c>
      <c r="C77" s="16"/>
      <c r="D77" s="16"/>
      <c r="E77" s="136"/>
      <c r="F77" s="136" t="s">
        <v>193</v>
      </c>
      <c r="G77" s="136"/>
      <c r="H77" s="136"/>
      <c r="I77" s="16"/>
      <c r="J77" s="16"/>
      <c r="K77" s="16"/>
      <c r="M77" s="41"/>
      <c r="N77" s="335"/>
      <c r="O77" s="335"/>
      <c r="P77" s="334"/>
      <c r="Q77" s="120"/>
      <c r="R77" s="120"/>
    </row>
    <row r="78" spans="1:19" s="166" customFormat="1" ht="15.75" customHeight="1">
      <c r="B78" s="165" t="s">
        <v>191</v>
      </c>
      <c r="C78" s="103"/>
      <c r="D78" s="103"/>
      <c r="E78" s="181"/>
      <c r="F78" s="181"/>
      <c r="G78" s="181" t="s">
        <v>192</v>
      </c>
      <c r="H78" s="181"/>
      <c r="I78" s="181"/>
      <c r="J78" s="103"/>
      <c r="K78" s="103"/>
      <c r="L78" s="102"/>
      <c r="M78" s="103"/>
      <c r="N78" s="20"/>
      <c r="O78" s="20"/>
      <c r="P78" s="20"/>
      <c r="Q78" s="330"/>
      <c r="R78" s="330"/>
    </row>
    <row r="79" spans="1:19" s="166" customFormat="1">
      <c r="B79" s="165" t="s">
        <v>160</v>
      </c>
      <c r="D79" s="147"/>
      <c r="E79" s="103"/>
      <c r="F79" s="147" t="s">
        <v>161</v>
      </c>
      <c r="G79" s="147"/>
      <c r="H79" s="147"/>
      <c r="I79" s="147"/>
      <c r="J79" s="147"/>
      <c r="K79" s="147"/>
      <c r="L79" s="147" t="s">
        <v>188</v>
      </c>
      <c r="M79" s="121"/>
      <c r="N79" s="298"/>
      <c r="O79" s="298"/>
      <c r="P79" s="299"/>
      <c r="Q79" s="145"/>
      <c r="R79" s="167"/>
    </row>
    <row r="80" spans="1:19">
      <c r="L80" s="50"/>
      <c r="M80" s="50"/>
    </row>
    <row r="82" spans="3:13">
      <c r="M82" s="129"/>
    </row>
    <row r="88" spans="3:13" ht="14.25">
      <c r="C88" s="7"/>
      <c r="D88" s="7"/>
      <c r="E88" s="7"/>
      <c r="F88" s="7"/>
      <c r="G88" s="7"/>
      <c r="H88" s="7"/>
      <c r="I88" s="7"/>
      <c r="J88" s="7"/>
      <c r="K88" s="7"/>
    </row>
    <row r="89" spans="3:13" ht="14.25">
      <c r="C89" s="7"/>
      <c r="D89" s="7"/>
      <c r="E89" s="7"/>
      <c r="F89" s="7"/>
      <c r="G89" s="7"/>
      <c r="H89" s="7"/>
      <c r="I89" s="7"/>
      <c r="J89" s="7"/>
      <c r="K89" s="7"/>
    </row>
    <row r="90" spans="3:13" ht="14.25">
      <c r="C90" s="7"/>
      <c r="D90" s="7"/>
      <c r="E90" s="7"/>
      <c r="F90" s="7"/>
      <c r="G90" s="7"/>
      <c r="H90" s="7"/>
      <c r="I90" s="7"/>
      <c r="J90" s="7"/>
      <c r="K90" s="7"/>
    </row>
    <row r="91" spans="3:13" ht="14.25">
      <c r="C91" s="7"/>
      <c r="D91" s="7"/>
      <c r="E91" s="7"/>
      <c r="F91" s="7"/>
      <c r="G91" s="7"/>
      <c r="H91" s="7"/>
      <c r="I91" s="7"/>
      <c r="J91" s="7"/>
      <c r="K91" s="7"/>
    </row>
    <row r="92" spans="3:13" ht="14.25">
      <c r="C92" s="7"/>
      <c r="D92" s="7"/>
      <c r="E92" s="7"/>
      <c r="F92" s="7"/>
      <c r="G92" s="7"/>
      <c r="H92" s="7"/>
      <c r="I92" s="7"/>
      <c r="J92" s="7"/>
      <c r="K92" s="7"/>
    </row>
    <row r="93" spans="3:13" ht="14.25">
      <c r="C93" s="7"/>
      <c r="D93" s="7"/>
      <c r="E93" s="7"/>
      <c r="F93" s="7"/>
      <c r="G93" s="7"/>
      <c r="H93" s="7"/>
      <c r="I93" s="7"/>
      <c r="J93" s="7"/>
      <c r="K93" s="7"/>
    </row>
    <row r="94" spans="3:13" ht="14.25">
      <c r="C94" s="7"/>
      <c r="D94" s="7"/>
      <c r="E94" s="7"/>
      <c r="F94" s="7"/>
      <c r="G94" s="7"/>
      <c r="H94" s="7"/>
      <c r="I94" s="7"/>
      <c r="J94" s="7"/>
      <c r="K94" s="7"/>
    </row>
    <row r="96" spans="3:13" ht="14.25">
      <c r="C96" s="7"/>
      <c r="D96" s="7"/>
      <c r="E96" s="7"/>
      <c r="F96" s="7"/>
      <c r="G96" s="7"/>
      <c r="H96" s="7"/>
      <c r="I96" s="7"/>
      <c r="J96" s="7"/>
      <c r="K96" s="7"/>
    </row>
    <row r="98" spans="3:11" ht="14.25">
      <c r="C98" s="7"/>
      <c r="D98" s="7"/>
      <c r="E98" s="7"/>
      <c r="F98" s="7"/>
      <c r="G98" s="7"/>
      <c r="H98" s="7"/>
      <c r="I98" s="7"/>
      <c r="J98" s="7"/>
      <c r="K98" s="7"/>
    </row>
    <row r="100" spans="3:11" ht="14.25">
      <c r="C100" s="7"/>
      <c r="D100" s="7"/>
      <c r="E100" s="7"/>
      <c r="F100" s="7"/>
      <c r="G100" s="7"/>
      <c r="H100" s="7"/>
      <c r="I100" s="7"/>
      <c r="J100" s="7"/>
      <c r="K100" s="7"/>
    </row>
    <row r="102" spans="3:11" ht="14.25">
      <c r="C102" s="7"/>
      <c r="D102" s="7"/>
      <c r="E102" s="7"/>
      <c r="F102" s="7"/>
      <c r="G102" s="7"/>
      <c r="H102" s="7"/>
      <c r="I102" s="7"/>
      <c r="J102" s="7"/>
      <c r="K102" s="7"/>
    </row>
    <row r="104" spans="3:11" ht="14.25">
      <c r="C104" s="7"/>
      <c r="D104" s="7"/>
      <c r="E104" s="7"/>
      <c r="F104" s="7"/>
      <c r="G104" s="7"/>
      <c r="H104" s="7"/>
      <c r="I104" s="7"/>
      <c r="J104" s="7"/>
      <c r="K104" s="7"/>
    </row>
    <row r="106" spans="3:11" ht="14.25">
      <c r="C106" s="7"/>
      <c r="D106" s="7"/>
      <c r="E106" s="7"/>
      <c r="F106" s="7"/>
      <c r="G106" s="7"/>
      <c r="H106" s="7"/>
      <c r="I106" s="7"/>
      <c r="J106" s="7"/>
      <c r="K106" s="7"/>
    </row>
    <row r="108" spans="3:11" ht="14.25">
      <c r="C108" s="7"/>
      <c r="D108" s="7"/>
      <c r="E108" s="7"/>
      <c r="F108" s="7"/>
      <c r="G108" s="7"/>
      <c r="H108" s="7"/>
      <c r="I108" s="7"/>
      <c r="J108" s="7"/>
      <c r="K108" s="7"/>
    </row>
    <row r="110" spans="3:11" ht="14.25">
      <c r="C110" s="7"/>
      <c r="D110" s="7"/>
      <c r="E110" s="7"/>
      <c r="F110" s="7"/>
      <c r="G110" s="7"/>
      <c r="H110" s="7"/>
      <c r="I110" s="7"/>
      <c r="J110" s="7"/>
      <c r="K110" s="7"/>
    </row>
    <row r="112" spans="3:11" ht="14.25">
      <c r="C112" s="7"/>
      <c r="D112" s="7"/>
      <c r="E112" s="7"/>
      <c r="F112" s="7"/>
      <c r="G112" s="7"/>
      <c r="H112" s="7"/>
      <c r="I112" s="7"/>
      <c r="J112" s="7"/>
      <c r="K112" s="7"/>
    </row>
    <row r="114" spans="3:11" ht="14.25">
      <c r="C114" s="7"/>
      <c r="D114" s="7"/>
      <c r="E114" s="7"/>
      <c r="F114" s="7"/>
      <c r="G114" s="7"/>
      <c r="H114" s="7"/>
      <c r="I114" s="7"/>
      <c r="J114" s="7"/>
      <c r="K114" s="7"/>
    </row>
    <row r="115" spans="3:11" ht="14.25">
      <c r="C115" s="7"/>
      <c r="D115" s="7"/>
      <c r="E115" s="7"/>
      <c r="F115" s="7"/>
      <c r="G115" s="7"/>
      <c r="H115" s="7"/>
      <c r="I115" s="7"/>
      <c r="J115" s="7"/>
      <c r="K115" s="7"/>
    </row>
  </sheetData>
  <mergeCells count="39">
    <mergeCell ref="P6:P7"/>
    <mergeCell ref="P8:P32"/>
    <mergeCell ref="P48:P75"/>
    <mergeCell ref="F46:H46"/>
    <mergeCell ref="A41:L41"/>
    <mergeCell ref="P46:P47"/>
    <mergeCell ref="O6:O7"/>
    <mergeCell ref="A51:B51"/>
    <mergeCell ref="O46:O47"/>
    <mergeCell ref="N6:N7"/>
    <mergeCell ref="N46:N47"/>
    <mergeCell ref="A75:B75"/>
    <mergeCell ref="C46:D46"/>
    <mergeCell ref="A46:A47"/>
    <mergeCell ref="B46:B47"/>
    <mergeCell ref="A74:B74"/>
    <mergeCell ref="L1:M1"/>
    <mergeCell ref="L40:M40"/>
    <mergeCell ref="A11:B11"/>
    <mergeCell ref="B6:B7"/>
    <mergeCell ref="A31:B31"/>
    <mergeCell ref="A6:A7"/>
    <mergeCell ref="C6:E6"/>
    <mergeCell ref="A2:L2"/>
    <mergeCell ref="F6:H6"/>
    <mergeCell ref="I6:K6"/>
    <mergeCell ref="L6:M6"/>
    <mergeCell ref="A38:M38"/>
    <mergeCell ref="E46:E47"/>
    <mergeCell ref="I46:K46"/>
    <mergeCell ref="L46:M46"/>
    <mergeCell ref="S46:S47"/>
    <mergeCell ref="S48:S75"/>
    <mergeCell ref="Q6:Q7"/>
    <mergeCell ref="R6:R7"/>
    <mergeCell ref="S6:S7"/>
    <mergeCell ref="S8:S32"/>
    <mergeCell ref="Q46:Q47"/>
    <mergeCell ref="R46:R47"/>
  </mergeCells>
  <pageMargins left="0.25" right="0.25" top="0.75" bottom="0.67" header="0.3" footer="0.3"/>
  <pageSetup paperSize="5" scale="76" fitToHeight="0" orientation="landscape" r:id="rId1"/>
  <rowBreaks count="2" manualBreakCount="2">
    <brk id="32" max="16383" man="1"/>
    <brk id="75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Z112"/>
  <sheetViews>
    <sheetView zoomScaleNormal="100" zoomScaleSheetLayoutView="100" workbookViewId="0">
      <pane xSplit="6" ySplit="7" topLeftCell="I74" activePane="bottomRight" state="frozen"/>
      <selection activeCell="K16" sqref="K16"/>
      <selection pane="topRight" activeCell="K16" sqref="K16"/>
      <selection pane="bottomLeft" activeCell="K16" sqref="K16"/>
      <selection pane="bottomRight" activeCell="O92" sqref="O92"/>
    </sheetView>
  </sheetViews>
  <sheetFormatPr defaultColWidth="9.140625" defaultRowHeight="14.25"/>
  <cols>
    <col min="1" max="1" width="9.5703125" style="689" customWidth="1"/>
    <col min="2" max="2" width="24.28515625" style="689" customWidth="1"/>
    <col min="3" max="3" width="17.28515625" style="689" hidden="1" customWidth="1"/>
    <col min="4" max="4" width="16.140625" style="689" hidden="1" customWidth="1"/>
    <col min="5" max="5" width="7.140625" style="689" hidden="1" customWidth="1"/>
    <col min="6" max="6" width="17.85546875" style="696" customWidth="1"/>
    <col min="7" max="7" width="17.7109375" style="696" customWidth="1"/>
    <col min="8" max="8" width="7.7109375" style="696" customWidth="1"/>
    <col min="9" max="9" width="19.7109375" style="696" customWidth="1"/>
    <col min="10" max="10" width="18.140625" style="696" customWidth="1"/>
    <col min="11" max="11" width="7.85546875" style="696" customWidth="1"/>
    <col min="12" max="12" width="19.5703125" style="696" customWidth="1"/>
    <col min="13" max="13" width="17.28515625" style="689" customWidth="1"/>
    <col min="14" max="14" width="18.140625" style="689" customWidth="1"/>
    <col min="15" max="15" width="18.85546875" style="689" customWidth="1"/>
    <col min="16" max="16" width="13.7109375" style="689" hidden="1" customWidth="1"/>
    <col min="17" max="17" width="17.5703125" style="689" customWidth="1"/>
    <col min="18" max="18" width="14.7109375" style="689" customWidth="1"/>
    <col min="19" max="19" width="13.42578125" style="692" customWidth="1"/>
    <col min="20" max="20" width="14.42578125" style="689" customWidth="1"/>
    <col min="21" max="21" width="9.140625" style="689" customWidth="1"/>
    <col min="22" max="22" width="9.140625" style="689"/>
    <col min="23" max="23" width="15.42578125" style="689" customWidth="1"/>
    <col min="24" max="16384" width="9.140625" style="689"/>
  </cols>
  <sheetData>
    <row r="1" spans="1:26" ht="13.5" customHeight="1">
      <c r="C1" s="690"/>
      <c r="D1" s="691"/>
      <c r="E1" s="691"/>
      <c r="F1" s="689"/>
      <c r="G1" s="689"/>
      <c r="H1" s="689"/>
      <c r="I1" s="690"/>
      <c r="J1" s="690"/>
      <c r="K1" s="690"/>
      <c r="L1" s="1509" t="s">
        <v>158</v>
      </c>
      <c r="M1" s="1510"/>
    </row>
    <row r="2" spans="1:26" ht="16.5" customHeight="1">
      <c r="A2" s="1464" t="s">
        <v>445</v>
      </c>
      <c r="B2" s="1501"/>
      <c r="C2" s="1501"/>
      <c r="D2" s="1501"/>
      <c r="E2" s="1501"/>
      <c r="F2" s="1501"/>
      <c r="G2" s="1501"/>
      <c r="H2" s="1501"/>
      <c r="I2" s="1501"/>
      <c r="J2" s="1501"/>
      <c r="K2" s="1501"/>
      <c r="L2" s="1501"/>
      <c r="M2" s="1501"/>
      <c r="N2" s="1154"/>
      <c r="O2" s="1069"/>
      <c r="P2" s="693"/>
    </row>
    <row r="3" spans="1:26" ht="18">
      <c r="A3" s="694" t="s">
        <v>19</v>
      </c>
      <c r="B3" s="695"/>
      <c r="P3" s="697"/>
      <c r="Q3" s="1271"/>
      <c r="R3" s="698"/>
    </row>
    <row r="4" spans="1:26" ht="14.25" customHeight="1">
      <c r="A4" s="694" t="s">
        <v>20</v>
      </c>
      <c r="B4" s="695"/>
      <c r="F4" s="699"/>
      <c r="G4" s="699"/>
      <c r="H4" s="699"/>
      <c r="I4" s="699"/>
      <c r="J4" s="699"/>
      <c r="K4" s="699"/>
      <c r="L4" s="693"/>
      <c r="P4" s="700"/>
      <c r="Q4" s="700"/>
      <c r="R4" s="700"/>
    </row>
    <row r="5" spans="1:26" ht="15" customHeight="1">
      <c r="A5" s="694" t="s">
        <v>65</v>
      </c>
      <c r="B5" s="695"/>
      <c r="F5" s="701"/>
      <c r="G5" s="701"/>
      <c r="H5" s="701"/>
      <c r="I5" s="701"/>
      <c r="J5" s="701"/>
      <c r="K5" s="701"/>
      <c r="L5" s="701"/>
      <c r="M5" s="701"/>
      <c r="P5" s="697"/>
      <c r="Q5" s="1271"/>
      <c r="R5" s="698"/>
    </row>
    <row r="6" spans="1:26" s="702" customFormat="1" ht="16.5" customHeight="1">
      <c r="A6" s="1505" t="s">
        <v>18</v>
      </c>
      <c r="B6" s="1505" t="s">
        <v>7</v>
      </c>
      <c r="C6" s="1507">
        <v>2021</v>
      </c>
      <c r="D6" s="1511"/>
      <c r="E6" s="1508"/>
      <c r="F6" s="1489">
        <v>2022</v>
      </c>
      <c r="G6" s="1490"/>
      <c r="H6" s="1491"/>
      <c r="I6" s="1492">
        <v>2023</v>
      </c>
      <c r="J6" s="1493"/>
      <c r="K6" s="1494"/>
      <c r="L6" s="1452">
        <v>2024</v>
      </c>
      <c r="M6" s="1452"/>
      <c r="N6" s="1478" t="s">
        <v>433</v>
      </c>
      <c r="O6" s="1478" t="s">
        <v>449</v>
      </c>
      <c r="P6" s="1472" t="s">
        <v>208</v>
      </c>
      <c r="Q6" s="1446" t="s">
        <v>451</v>
      </c>
      <c r="R6" s="1446" t="s">
        <v>450</v>
      </c>
      <c r="S6" s="1447" t="s">
        <v>434</v>
      </c>
    </row>
    <row r="7" spans="1:26" s="707" customFormat="1" ht="34.5" customHeight="1">
      <c r="A7" s="1506"/>
      <c r="B7" s="1506"/>
      <c r="C7" s="704" t="s">
        <v>180</v>
      </c>
      <c r="D7" s="703" t="s">
        <v>1</v>
      </c>
      <c r="E7" s="704" t="s">
        <v>139</v>
      </c>
      <c r="F7" s="705" t="s">
        <v>194</v>
      </c>
      <c r="G7" s="706" t="s">
        <v>1</v>
      </c>
      <c r="H7" s="704" t="s">
        <v>139</v>
      </c>
      <c r="I7" s="705" t="s">
        <v>0</v>
      </c>
      <c r="J7" s="706" t="s">
        <v>1</v>
      </c>
      <c r="K7" s="706" t="s">
        <v>139</v>
      </c>
      <c r="L7" s="679" t="s">
        <v>0</v>
      </c>
      <c r="M7" s="1153" t="s">
        <v>1</v>
      </c>
      <c r="N7" s="1459"/>
      <c r="O7" s="1459"/>
      <c r="P7" s="1473"/>
      <c r="Q7" s="1446"/>
      <c r="R7" s="1446"/>
      <c r="S7" s="1447"/>
      <c r="T7" s="1294"/>
      <c r="U7" s="1294"/>
      <c r="V7" s="1294"/>
      <c r="W7" s="1294"/>
      <c r="X7" s="1294"/>
      <c r="Y7" s="1294"/>
      <c r="Z7" s="1294"/>
    </row>
    <row r="8" spans="1:26" s="713" customFormat="1" ht="18" customHeight="1">
      <c r="A8" s="93">
        <v>1001</v>
      </c>
      <c r="B8" s="708" t="s">
        <v>8</v>
      </c>
      <c r="C8" s="710">
        <v>45976680</v>
      </c>
      <c r="D8" s="711">
        <v>2519770</v>
      </c>
      <c r="E8" s="711">
        <f>D8/C8*100</f>
        <v>5.4805392646880984</v>
      </c>
      <c r="F8" s="710">
        <v>34482510</v>
      </c>
      <c r="G8" s="711">
        <v>2301125</v>
      </c>
      <c r="H8" s="711">
        <f>G8/F8*100</f>
        <v>6.673310614569532</v>
      </c>
      <c r="I8" s="710">
        <v>34482510</v>
      </c>
      <c r="J8" s="711">
        <v>1822720</v>
      </c>
      <c r="K8" s="711">
        <f>J8/I8*100</f>
        <v>5.2859261115272647</v>
      </c>
      <c r="L8" s="711">
        <v>45977000</v>
      </c>
      <c r="M8" s="711">
        <v>1798824</v>
      </c>
      <c r="N8" s="1070">
        <v>650000</v>
      </c>
      <c r="O8" s="711">
        <v>46030000</v>
      </c>
      <c r="P8" s="1498" t="s">
        <v>199</v>
      </c>
      <c r="Q8" s="1327"/>
      <c r="R8" s="1328"/>
      <c r="S8" s="1485" t="s">
        <v>199</v>
      </c>
      <c r="T8" s="758"/>
      <c r="U8" s="758"/>
      <c r="V8" s="1227"/>
      <c r="W8" s="1227"/>
      <c r="X8" s="758"/>
      <c r="Y8" s="758"/>
      <c r="Z8" s="758"/>
    </row>
    <row r="9" spans="1:26" s="713" customFormat="1" ht="18" customHeight="1">
      <c r="A9" s="25">
        <v>1002</v>
      </c>
      <c r="B9" s="715" t="s">
        <v>9</v>
      </c>
      <c r="C9" s="716">
        <v>463500</v>
      </c>
      <c r="D9" s="716">
        <v>300704.5</v>
      </c>
      <c r="E9" s="716">
        <f t="shared" ref="E9:E38" si="0">D9/C9*100</f>
        <v>64.876914778856531</v>
      </c>
      <c r="F9" s="716">
        <v>463500</v>
      </c>
      <c r="G9" s="716">
        <v>247814</v>
      </c>
      <c r="H9" s="716">
        <f t="shared" ref="H9:H38" si="1">G9/F9*100</f>
        <v>53.465803667745412</v>
      </c>
      <c r="I9" s="716">
        <v>463500</v>
      </c>
      <c r="J9" s="716">
        <v>160490</v>
      </c>
      <c r="K9" s="716">
        <f t="shared" ref="K9:K38" si="2">J9/I9*100</f>
        <v>34.625674217907225</v>
      </c>
      <c r="L9" s="716">
        <v>500000</v>
      </c>
      <c r="M9" s="716">
        <v>123600</v>
      </c>
      <c r="N9" s="717">
        <v>40000</v>
      </c>
      <c r="O9" s="716">
        <v>500000</v>
      </c>
      <c r="P9" s="1499"/>
      <c r="Q9" s="1329"/>
      <c r="R9" s="1328"/>
      <c r="S9" s="1486"/>
      <c r="T9" s="758"/>
      <c r="U9" s="758"/>
      <c r="V9" s="712"/>
      <c r="W9" s="712"/>
      <c r="X9" s="758"/>
      <c r="Y9" s="758"/>
    </row>
    <row r="10" spans="1:26" s="713" customFormat="1" ht="18" customHeight="1">
      <c r="A10" s="34">
        <v>1003</v>
      </c>
      <c r="B10" s="718" t="s">
        <v>10</v>
      </c>
      <c r="C10" s="720">
        <v>108901287</v>
      </c>
      <c r="D10" s="720">
        <v>3518050.44</v>
      </c>
      <c r="E10" s="720">
        <f t="shared" si="0"/>
        <v>3.2304948241796265</v>
      </c>
      <c r="F10" s="720">
        <v>81675966</v>
      </c>
      <c r="G10" s="720">
        <v>3553719.6</v>
      </c>
      <c r="H10" s="720">
        <f t="shared" si="1"/>
        <v>4.3509979422832901</v>
      </c>
      <c r="I10" s="720">
        <v>81675966</v>
      </c>
      <c r="J10" s="720">
        <v>1735916.22</v>
      </c>
      <c r="K10" s="720">
        <f t="shared" si="2"/>
        <v>2.1253696834145801</v>
      </c>
      <c r="L10" s="720">
        <v>109502000</v>
      </c>
      <c r="M10" s="720">
        <v>2334385.2799999998</v>
      </c>
      <c r="N10" s="717">
        <v>1000000</v>
      </c>
      <c r="O10" s="720">
        <v>50000000</v>
      </c>
      <c r="P10" s="1499"/>
      <c r="Q10" s="1330"/>
      <c r="R10" s="1328"/>
      <c r="S10" s="1486"/>
      <c r="T10" s="758"/>
      <c r="U10" s="758"/>
      <c r="V10" s="1227"/>
      <c r="W10" s="1227"/>
      <c r="X10" s="758"/>
      <c r="Y10" s="758"/>
    </row>
    <row r="11" spans="1:26" ht="18.75" customHeight="1">
      <c r="A11" s="683"/>
      <c r="B11" s="1027" t="s">
        <v>140</v>
      </c>
      <c r="C11" s="1028">
        <f t="shared" ref="C11:M11" si="3">SUM(C8:C10)</f>
        <v>155341467</v>
      </c>
      <c r="D11" s="1028">
        <f t="shared" si="3"/>
        <v>6338524.9399999995</v>
      </c>
      <c r="E11" s="1028">
        <f t="shared" si="0"/>
        <v>4.0803817952871526</v>
      </c>
      <c r="F11" s="1207">
        <f t="shared" si="3"/>
        <v>116621976</v>
      </c>
      <c r="G11" s="1028">
        <f t="shared" si="3"/>
        <v>6102658.5999999996</v>
      </c>
      <c r="H11" s="1028">
        <f t="shared" si="1"/>
        <v>5.2328547408594748</v>
      </c>
      <c r="I11" s="1028">
        <f>SUM(I8:I10)</f>
        <v>116621976</v>
      </c>
      <c r="J11" s="1028">
        <f>SUM(J8:J10)</f>
        <v>3719126.2199999997</v>
      </c>
      <c r="K11" s="1028">
        <f t="shared" si="2"/>
        <v>3.1890440786220253</v>
      </c>
      <c r="L11" s="1028">
        <f t="shared" si="3"/>
        <v>155979000</v>
      </c>
      <c r="M11" s="1028">
        <f t="shared" si="3"/>
        <v>4256809.2799999993</v>
      </c>
      <c r="N11" s="1028">
        <f t="shared" ref="N11" si="4">SUM(N8:N10)</f>
        <v>1690000</v>
      </c>
      <c r="O11" s="1028">
        <f>SUM(O8:O10)</f>
        <v>96530000</v>
      </c>
      <c r="P11" s="1499"/>
      <c r="Q11" s="1259"/>
      <c r="R11" s="1331"/>
      <c r="S11" s="1486"/>
      <c r="T11" s="721"/>
      <c r="V11" s="700"/>
      <c r="W11" s="700"/>
    </row>
    <row r="12" spans="1:26" s="713" customFormat="1" ht="18" customHeight="1">
      <c r="A12" s="35">
        <v>1101</v>
      </c>
      <c r="B12" s="1026" t="s">
        <v>121</v>
      </c>
      <c r="C12" s="722">
        <v>380000</v>
      </c>
      <c r="D12" s="722">
        <v>252000</v>
      </c>
      <c r="E12" s="722">
        <f t="shared" si="0"/>
        <v>66.315789473684205</v>
      </c>
      <c r="F12" s="722">
        <v>380000</v>
      </c>
      <c r="G12" s="722">
        <v>201880</v>
      </c>
      <c r="H12" s="722">
        <f t="shared" si="1"/>
        <v>53.126315789473686</v>
      </c>
      <c r="I12" s="722">
        <v>380000</v>
      </c>
      <c r="J12" s="722">
        <v>74200</v>
      </c>
      <c r="K12" s="722">
        <f t="shared" si="2"/>
        <v>19.526315789473685</v>
      </c>
      <c r="L12" s="722">
        <v>380000</v>
      </c>
      <c r="M12" s="722">
        <v>67200</v>
      </c>
      <c r="N12" s="717">
        <v>23000</v>
      </c>
      <c r="O12" s="717">
        <v>400000</v>
      </c>
      <c r="P12" s="1499"/>
      <c r="Q12" s="1330"/>
      <c r="R12" s="1330"/>
      <c r="S12" s="1486"/>
      <c r="V12" s="714"/>
      <c r="W12" s="828"/>
    </row>
    <row r="13" spans="1:26" s="713" customFormat="1" ht="28.5">
      <c r="A13" s="25">
        <v>1201</v>
      </c>
      <c r="B13" s="715" t="s">
        <v>12</v>
      </c>
      <c r="C13" s="716">
        <v>1000000</v>
      </c>
      <c r="D13" s="716">
        <v>156509.26</v>
      </c>
      <c r="E13" s="716">
        <f t="shared" si="0"/>
        <v>15.650926000000002</v>
      </c>
      <c r="F13" s="716">
        <v>622000</v>
      </c>
      <c r="G13" s="716">
        <v>127122.5</v>
      </c>
      <c r="H13" s="716">
        <f t="shared" si="1"/>
        <v>20.437700964630228</v>
      </c>
      <c r="I13" s="716">
        <v>1200000</v>
      </c>
      <c r="J13" s="716">
        <v>267448.99</v>
      </c>
      <c r="K13" s="716">
        <f t="shared" si="2"/>
        <v>22.287415833333331</v>
      </c>
      <c r="L13" s="716">
        <v>1200000</v>
      </c>
      <c r="M13" s="716">
        <v>405839</v>
      </c>
      <c r="N13" s="717">
        <v>150000</v>
      </c>
      <c r="O13" s="717">
        <v>1200000</v>
      </c>
      <c r="P13" s="1499"/>
      <c r="Q13" s="1329"/>
      <c r="R13" s="1332"/>
      <c r="S13" s="1486"/>
      <c r="V13" s="712"/>
      <c r="W13" s="828"/>
    </row>
    <row r="14" spans="1:26" s="713" customFormat="1" ht="18" customHeight="1">
      <c r="A14" s="25" t="s">
        <v>419</v>
      </c>
      <c r="B14" s="715" t="s">
        <v>13</v>
      </c>
      <c r="C14" s="716">
        <v>10000000</v>
      </c>
      <c r="D14" s="716">
        <v>2644000</v>
      </c>
      <c r="E14" s="716">
        <f t="shared" si="0"/>
        <v>26.44</v>
      </c>
      <c r="F14" s="716">
        <v>17600000</v>
      </c>
      <c r="G14" s="716">
        <v>6083725.6399999997</v>
      </c>
      <c r="H14" s="716">
        <f t="shared" si="1"/>
        <v>34.566622954545451</v>
      </c>
      <c r="I14" s="716">
        <v>19100000</v>
      </c>
      <c r="J14" s="716">
        <v>2662482.46</v>
      </c>
      <c r="K14" s="716">
        <f t="shared" si="2"/>
        <v>13.939698743455498</v>
      </c>
      <c r="L14" s="716"/>
      <c r="M14" s="716">
        <v>0</v>
      </c>
      <c r="N14" s="1071"/>
      <c r="O14" s="1071"/>
      <c r="P14" s="1499"/>
      <c r="Q14" s="1330"/>
      <c r="R14" s="1330"/>
      <c r="S14" s="1486"/>
      <c r="V14" s="714"/>
      <c r="W14" s="828"/>
    </row>
    <row r="15" spans="1:26" s="713" customFormat="1" ht="18" customHeight="1">
      <c r="A15" s="333" t="s">
        <v>383</v>
      </c>
      <c r="B15" s="715" t="s">
        <v>200</v>
      </c>
      <c r="C15" s="716"/>
      <c r="D15" s="716"/>
      <c r="E15" s="716"/>
      <c r="F15" s="716"/>
      <c r="G15" s="716"/>
      <c r="H15" s="716"/>
      <c r="I15" s="716"/>
      <c r="J15" s="716"/>
      <c r="K15" s="716"/>
      <c r="L15" s="716">
        <v>7040000</v>
      </c>
      <c r="M15" s="716">
        <v>2333684.92</v>
      </c>
      <c r="N15" s="717">
        <v>1000000</v>
      </c>
      <c r="O15" s="717">
        <v>8000000</v>
      </c>
      <c r="P15" s="1499"/>
      <c r="Q15" s="1329"/>
      <c r="R15" s="1332"/>
      <c r="S15" s="1486"/>
      <c r="V15" s="714"/>
      <c r="W15" s="828"/>
    </row>
    <row r="16" spans="1:26" s="713" customFormat="1" ht="18" customHeight="1">
      <c r="A16" s="25" t="s">
        <v>384</v>
      </c>
      <c r="B16" s="31" t="s">
        <v>202</v>
      </c>
      <c r="C16" s="716"/>
      <c r="D16" s="716"/>
      <c r="E16" s="716"/>
      <c r="F16" s="716"/>
      <c r="G16" s="716"/>
      <c r="H16" s="716"/>
      <c r="I16" s="716"/>
      <c r="J16" s="716"/>
      <c r="K16" s="716"/>
      <c r="L16" s="716"/>
      <c r="M16" s="716">
        <v>0</v>
      </c>
      <c r="N16" s="717">
        <v>0</v>
      </c>
      <c r="O16" s="717"/>
      <c r="P16" s="1499"/>
      <c r="Q16" s="1329"/>
      <c r="R16" s="1332"/>
      <c r="S16" s="1486"/>
      <c r="V16" s="714"/>
      <c r="W16" s="828"/>
    </row>
    <row r="17" spans="1:23" s="713" customFormat="1" ht="18" customHeight="1">
      <c r="A17" s="25" t="s">
        <v>385</v>
      </c>
      <c r="B17" s="715" t="s">
        <v>201</v>
      </c>
      <c r="C17" s="716"/>
      <c r="D17" s="716"/>
      <c r="E17" s="716"/>
      <c r="F17" s="716"/>
      <c r="G17" s="716"/>
      <c r="H17" s="716"/>
      <c r="I17" s="716"/>
      <c r="J17" s="716"/>
      <c r="K17" s="716"/>
      <c r="L17" s="716">
        <v>960000</v>
      </c>
      <c r="M17" s="716">
        <v>77460</v>
      </c>
      <c r="N17" s="717">
        <v>50000</v>
      </c>
      <c r="O17" s="717">
        <v>500000</v>
      </c>
      <c r="P17" s="1499"/>
      <c r="Q17" s="1330"/>
      <c r="R17" s="1330"/>
      <c r="S17" s="1486"/>
      <c r="V17" s="714"/>
      <c r="W17" s="828"/>
    </row>
    <row r="18" spans="1:23" s="713" customFormat="1" ht="18" customHeight="1">
      <c r="A18" s="25">
        <v>1203</v>
      </c>
      <c r="B18" s="715" t="s">
        <v>181</v>
      </c>
      <c r="C18" s="716">
        <v>4000000</v>
      </c>
      <c r="D18" s="716">
        <v>102835.48</v>
      </c>
      <c r="E18" s="716">
        <f t="shared" si="0"/>
        <v>2.5708869999999999</v>
      </c>
      <c r="F18" s="716">
        <v>1360000</v>
      </c>
      <c r="G18" s="716">
        <v>93620.88</v>
      </c>
      <c r="H18" s="716">
        <f t="shared" si="1"/>
        <v>6.8838882352941182</v>
      </c>
      <c r="I18" s="716">
        <v>4000000</v>
      </c>
      <c r="J18" s="716">
        <v>274698.40000000002</v>
      </c>
      <c r="K18" s="716">
        <f t="shared" si="2"/>
        <v>6.8674600000000003</v>
      </c>
      <c r="L18" s="716"/>
      <c r="M18" s="716">
        <v>0</v>
      </c>
      <c r="N18" s="952"/>
      <c r="O18" s="1071"/>
      <c r="P18" s="1499"/>
      <c r="Q18" s="1329"/>
      <c r="R18" s="1332"/>
      <c r="S18" s="1486"/>
      <c r="V18" s="712"/>
      <c r="W18" s="828"/>
    </row>
    <row r="19" spans="1:23" s="713" customFormat="1" ht="18" customHeight="1">
      <c r="A19" s="25" t="s">
        <v>389</v>
      </c>
      <c r="B19" s="715" t="s">
        <v>209</v>
      </c>
      <c r="C19" s="716"/>
      <c r="D19" s="716"/>
      <c r="E19" s="716"/>
      <c r="F19" s="716"/>
      <c r="G19" s="716"/>
      <c r="H19" s="716"/>
      <c r="I19" s="716"/>
      <c r="J19" s="716"/>
      <c r="K19" s="716"/>
      <c r="L19" s="716">
        <v>970000</v>
      </c>
      <c r="M19" s="716">
        <v>139238.04999999999</v>
      </c>
      <c r="N19" s="717">
        <v>100000</v>
      </c>
      <c r="O19" s="717">
        <v>1000000</v>
      </c>
      <c r="P19" s="1499"/>
      <c r="Q19" s="1330"/>
      <c r="R19" s="1330"/>
      <c r="S19" s="1486"/>
      <c r="V19" s="712"/>
      <c r="W19" s="828"/>
    </row>
    <row r="20" spans="1:23" s="713" customFormat="1" ht="18" customHeight="1">
      <c r="A20" s="25" t="s">
        <v>390</v>
      </c>
      <c r="B20" s="715" t="s">
        <v>210</v>
      </c>
      <c r="C20" s="716"/>
      <c r="D20" s="716"/>
      <c r="E20" s="716"/>
      <c r="F20" s="716"/>
      <c r="G20" s="716"/>
      <c r="H20" s="716"/>
      <c r="I20" s="716"/>
      <c r="J20" s="716"/>
      <c r="K20" s="716"/>
      <c r="L20" s="716">
        <v>30000</v>
      </c>
      <c r="M20" s="716">
        <v>0</v>
      </c>
      <c r="N20" s="717">
        <v>10000</v>
      </c>
      <c r="O20" s="717">
        <v>30000</v>
      </c>
      <c r="P20" s="1499"/>
      <c r="Q20" s="1329"/>
      <c r="R20" s="1332"/>
      <c r="S20" s="1486"/>
      <c r="V20" s="712"/>
      <c r="W20" s="714"/>
    </row>
    <row r="21" spans="1:23" s="713" customFormat="1" ht="18" customHeight="1">
      <c r="A21" s="25">
        <v>1205</v>
      </c>
      <c r="B21" s="715" t="s">
        <v>122</v>
      </c>
      <c r="C21" s="716">
        <v>50000</v>
      </c>
      <c r="D21" s="716">
        <v>23491</v>
      </c>
      <c r="E21" s="716">
        <f t="shared" si="0"/>
        <v>46.981999999999999</v>
      </c>
      <c r="F21" s="716">
        <v>50000</v>
      </c>
      <c r="G21" s="716">
        <v>10339</v>
      </c>
      <c r="H21" s="716">
        <f t="shared" si="1"/>
        <v>20.678000000000001</v>
      </c>
      <c r="I21" s="716">
        <v>50000</v>
      </c>
      <c r="J21" s="716">
        <v>35060</v>
      </c>
      <c r="K21" s="716">
        <f t="shared" si="2"/>
        <v>70.12</v>
      </c>
      <c r="L21" s="716">
        <v>50000</v>
      </c>
      <c r="M21" s="716">
        <v>50000</v>
      </c>
      <c r="N21" s="717">
        <v>50000</v>
      </c>
      <c r="O21" s="717">
        <v>80000</v>
      </c>
      <c r="P21" s="1499"/>
      <c r="Q21" s="1330"/>
      <c r="R21" s="1330"/>
      <c r="S21" s="1486"/>
      <c r="V21" s="714"/>
      <c r="W21" s="714"/>
    </row>
    <row r="22" spans="1:23" s="713" customFormat="1" ht="18" customHeight="1">
      <c r="A22" s="25">
        <v>1301</v>
      </c>
      <c r="B22" s="715" t="s">
        <v>14</v>
      </c>
      <c r="C22" s="716">
        <v>5000000</v>
      </c>
      <c r="D22" s="716">
        <v>1720382.1</v>
      </c>
      <c r="E22" s="716">
        <f t="shared" si="0"/>
        <v>34.407642000000003</v>
      </c>
      <c r="F22" s="716">
        <v>3878000</v>
      </c>
      <c r="G22" s="716">
        <v>3850184.57</v>
      </c>
      <c r="H22" s="716">
        <f t="shared" si="1"/>
        <v>99.282737751418253</v>
      </c>
      <c r="I22" s="716">
        <v>2000000</v>
      </c>
      <c r="J22" s="716">
        <v>1838084.75</v>
      </c>
      <c r="K22" s="716">
        <f t="shared" si="2"/>
        <v>91.904237499999994</v>
      </c>
      <c r="L22" s="716">
        <v>3000000</v>
      </c>
      <c r="M22" s="716">
        <v>2227406.9900000002</v>
      </c>
      <c r="N22" s="717">
        <v>480000</v>
      </c>
      <c r="O22" s="717">
        <v>5000000</v>
      </c>
      <c r="P22" s="1499"/>
      <c r="Q22" s="1329"/>
      <c r="R22" s="1332"/>
      <c r="S22" s="1486"/>
      <c r="V22" s="712"/>
      <c r="W22" s="714"/>
    </row>
    <row r="23" spans="1:23" s="713" customFormat="1" ht="18" customHeight="1">
      <c r="A23" s="25">
        <v>1302</v>
      </c>
      <c r="B23" s="715" t="s">
        <v>124</v>
      </c>
      <c r="C23" s="716">
        <v>200000</v>
      </c>
      <c r="D23" s="716">
        <v>198306</v>
      </c>
      <c r="E23" s="716">
        <f t="shared" si="0"/>
        <v>99.153000000000006</v>
      </c>
      <c r="F23" s="716">
        <v>500000</v>
      </c>
      <c r="G23" s="716">
        <v>238837.47</v>
      </c>
      <c r="H23" s="716">
        <f t="shared" si="1"/>
        <v>47.767493999999999</v>
      </c>
      <c r="I23" s="716">
        <v>500000</v>
      </c>
      <c r="J23" s="716">
        <v>487229.36</v>
      </c>
      <c r="K23" s="716">
        <f t="shared" si="2"/>
        <v>97.445871999999994</v>
      </c>
      <c r="L23" s="716">
        <v>500000</v>
      </c>
      <c r="M23" s="716">
        <v>440980.27</v>
      </c>
      <c r="N23" s="717">
        <v>200000</v>
      </c>
      <c r="O23" s="717">
        <v>500000</v>
      </c>
      <c r="P23" s="1499"/>
      <c r="Q23" s="1330"/>
      <c r="R23" s="1330"/>
      <c r="S23" s="1486"/>
      <c r="V23" s="714"/>
      <c r="W23" s="714"/>
    </row>
    <row r="24" spans="1:23" s="713" customFormat="1" ht="18" customHeight="1">
      <c r="A24" s="25">
        <v>1303</v>
      </c>
      <c r="B24" s="715" t="s">
        <v>110</v>
      </c>
      <c r="C24" s="716">
        <v>500000</v>
      </c>
      <c r="D24" s="716">
        <v>43140</v>
      </c>
      <c r="E24" s="716">
        <f t="shared" si="0"/>
        <v>8.6280000000000001</v>
      </c>
      <c r="F24" s="716">
        <v>135000</v>
      </c>
      <c r="G24" s="716">
        <v>6710</v>
      </c>
      <c r="H24" s="716">
        <f t="shared" si="1"/>
        <v>4.9703703703703699</v>
      </c>
      <c r="I24" s="716">
        <v>500000</v>
      </c>
      <c r="J24" s="716">
        <v>73947.5</v>
      </c>
      <c r="K24" s="716">
        <f t="shared" si="2"/>
        <v>14.7895</v>
      </c>
      <c r="L24" s="716">
        <v>500000</v>
      </c>
      <c r="M24" s="716">
        <v>48089</v>
      </c>
      <c r="N24" s="717">
        <v>100000</v>
      </c>
      <c r="O24" s="717">
        <v>600000</v>
      </c>
      <c r="P24" s="1499"/>
      <c r="Q24" s="1329"/>
      <c r="R24" s="1332"/>
      <c r="S24" s="1486"/>
      <c r="V24" s="712"/>
      <c r="W24" s="714"/>
    </row>
    <row r="25" spans="1:23" s="713" customFormat="1" ht="18" customHeight="1">
      <c r="A25" s="25">
        <v>1304</v>
      </c>
      <c r="B25" s="715" t="s">
        <v>115</v>
      </c>
      <c r="C25" s="716"/>
      <c r="D25" s="716"/>
      <c r="E25" s="716"/>
      <c r="F25" s="716"/>
      <c r="G25" s="716"/>
      <c r="H25" s="716"/>
      <c r="I25" s="716"/>
      <c r="J25" s="716"/>
      <c r="K25" s="716"/>
      <c r="L25" s="716"/>
      <c r="M25" s="716">
        <v>0</v>
      </c>
      <c r="N25" s="717">
        <v>0</v>
      </c>
      <c r="O25" s="717">
        <v>0</v>
      </c>
      <c r="P25" s="1499"/>
      <c r="Q25" s="1330"/>
      <c r="R25" s="1330"/>
      <c r="S25" s="1486"/>
      <c r="V25" s="714"/>
      <c r="W25" s="714"/>
    </row>
    <row r="26" spans="1:23" s="713" customFormat="1" ht="18" customHeight="1">
      <c r="A26" s="25">
        <v>1401</v>
      </c>
      <c r="B26" s="715" t="s">
        <v>15</v>
      </c>
      <c r="C26" s="716">
        <v>1200000</v>
      </c>
      <c r="D26" s="716">
        <v>1200000</v>
      </c>
      <c r="E26" s="716">
        <f t="shared" si="0"/>
        <v>100</v>
      </c>
      <c r="F26" s="716">
        <v>1202000</v>
      </c>
      <c r="G26" s="716">
        <v>1000000</v>
      </c>
      <c r="H26" s="716">
        <f t="shared" si="1"/>
        <v>83.194675540765388</v>
      </c>
      <c r="I26" s="716">
        <v>1202000</v>
      </c>
      <c r="J26" s="716"/>
      <c r="K26" s="716">
        <f t="shared" si="2"/>
        <v>0</v>
      </c>
      <c r="L26" s="716">
        <v>1202000</v>
      </c>
      <c r="M26" s="716">
        <v>950</v>
      </c>
      <c r="N26" s="717">
        <v>1000</v>
      </c>
      <c r="O26" s="717">
        <v>50000</v>
      </c>
      <c r="P26" s="1499"/>
      <c r="Q26" s="1329"/>
      <c r="R26" s="1332"/>
      <c r="S26" s="1486"/>
      <c r="V26" s="712"/>
      <c r="W26" s="714"/>
    </row>
    <row r="27" spans="1:23" s="713" customFormat="1" ht="18" customHeight="1">
      <c r="A27" s="34">
        <v>1402</v>
      </c>
      <c r="B27" s="715" t="s">
        <v>118</v>
      </c>
      <c r="C27" s="716">
        <v>450000</v>
      </c>
      <c r="D27" s="716">
        <v>229827.7</v>
      </c>
      <c r="E27" s="716">
        <f t="shared" si="0"/>
        <v>51.072822222222229</v>
      </c>
      <c r="F27" s="716">
        <v>450000</v>
      </c>
      <c r="G27" s="716">
        <v>253792.08</v>
      </c>
      <c r="H27" s="716">
        <f t="shared" si="1"/>
        <v>56.398240000000001</v>
      </c>
      <c r="I27" s="716">
        <v>450000</v>
      </c>
      <c r="J27" s="716">
        <v>236711.37</v>
      </c>
      <c r="K27" s="716">
        <f t="shared" si="2"/>
        <v>52.602526666666662</v>
      </c>
      <c r="L27" s="716">
        <v>450000</v>
      </c>
      <c r="M27" s="716">
        <v>242230.15</v>
      </c>
      <c r="N27" s="717">
        <v>140000</v>
      </c>
      <c r="O27" s="717">
        <v>450000</v>
      </c>
      <c r="P27" s="1499"/>
      <c r="Q27" s="1330"/>
      <c r="R27" s="1330"/>
      <c r="S27" s="1486"/>
      <c r="V27" s="714"/>
      <c r="W27" s="714"/>
    </row>
    <row r="28" spans="1:23" s="713" customFormat="1">
      <c r="A28" s="336">
        <v>1403</v>
      </c>
      <c r="B28" s="715" t="s">
        <v>119</v>
      </c>
      <c r="C28" s="716">
        <v>35000</v>
      </c>
      <c r="D28" s="716">
        <v>0</v>
      </c>
      <c r="E28" s="716">
        <f t="shared" si="0"/>
        <v>0</v>
      </c>
      <c r="F28" s="716">
        <v>35000</v>
      </c>
      <c r="G28" s="716"/>
      <c r="H28" s="716">
        <f t="shared" si="1"/>
        <v>0</v>
      </c>
      <c r="I28" s="716">
        <v>35000</v>
      </c>
      <c r="J28" s="716"/>
      <c r="K28" s="716">
        <f t="shared" si="2"/>
        <v>0</v>
      </c>
      <c r="L28" s="716"/>
      <c r="M28" s="716">
        <v>0</v>
      </c>
      <c r="N28" s="717">
        <v>0</v>
      </c>
      <c r="O28" s="717"/>
      <c r="P28" s="1499"/>
      <c r="Q28" s="1329"/>
      <c r="R28" s="1332"/>
      <c r="S28" s="1486"/>
      <c r="V28" s="712"/>
      <c r="W28" s="714"/>
    </row>
    <row r="29" spans="1:23" s="713" customFormat="1" ht="28.5">
      <c r="A29" s="35">
        <v>1404</v>
      </c>
      <c r="B29" s="715" t="s">
        <v>120</v>
      </c>
      <c r="C29" s="716">
        <v>700000</v>
      </c>
      <c r="D29" s="716">
        <f>Q43</f>
        <v>0</v>
      </c>
      <c r="E29" s="716">
        <f t="shared" si="0"/>
        <v>0</v>
      </c>
      <c r="F29" s="716">
        <v>640000</v>
      </c>
      <c r="G29" s="716">
        <v>46062.98</v>
      </c>
      <c r="H29" s="716">
        <f t="shared" si="1"/>
        <v>7.1973406250000007</v>
      </c>
      <c r="I29" s="716"/>
      <c r="J29" s="716"/>
      <c r="K29" s="716"/>
      <c r="L29" s="716"/>
      <c r="M29" s="716">
        <v>0</v>
      </c>
      <c r="N29" s="717">
        <v>0</v>
      </c>
      <c r="O29" s="717"/>
      <c r="P29" s="1499"/>
      <c r="Q29" s="1330"/>
      <c r="R29" s="1330"/>
      <c r="S29" s="1486"/>
      <c r="V29" s="714"/>
      <c r="W29" s="714"/>
    </row>
    <row r="30" spans="1:23" s="713" customFormat="1" ht="18.75" customHeight="1">
      <c r="A30" s="35" t="s">
        <v>423</v>
      </c>
      <c r="B30" s="715" t="s">
        <v>17</v>
      </c>
      <c r="C30" s="716">
        <v>4620000</v>
      </c>
      <c r="D30" s="716">
        <v>586921.9</v>
      </c>
      <c r="E30" s="716">
        <f t="shared" si="0"/>
        <v>12.703937229437228</v>
      </c>
      <c r="F30" s="716">
        <v>6235000</v>
      </c>
      <c r="G30" s="714">
        <v>1027514.25</v>
      </c>
      <c r="H30" s="716">
        <f t="shared" si="1"/>
        <v>16.479779470729753</v>
      </c>
      <c r="I30" s="716">
        <v>8000000</v>
      </c>
      <c r="J30" s="716">
        <v>1373331.57</v>
      </c>
      <c r="K30" s="716">
        <f t="shared" si="2"/>
        <v>17.166644625000004</v>
      </c>
      <c r="L30" s="716"/>
      <c r="M30" s="716">
        <v>0</v>
      </c>
      <c r="N30" s="717"/>
      <c r="O30" s="717"/>
      <c r="P30" s="1499"/>
      <c r="Q30" s="1329"/>
      <c r="R30" s="1332"/>
      <c r="S30" s="1486"/>
      <c r="V30" s="712"/>
      <c r="W30" s="714"/>
    </row>
    <row r="31" spans="1:23" s="713" customFormat="1" ht="28.5">
      <c r="A31" s="25" t="s">
        <v>391</v>
      </c>
      <c r="B31" s="715" t="s">
        <v>211</v>
      </c>
      <c r="C31" s="716"/>
      <c r="D31" s="716"/>
      <c r="E31" s="716"/>
      <c r="F31" s="716"/>
      <c r="G31" s="714"/>
      <c r="H31" s="716"/>
      <c r="I31" s="716"/>
      <c r="J31" s="716"/>
      <c r="K31" s="716"/>
      <c r="L31" s="716">
        <v>300000</v>
      </c>
      <c r="M31" s="716">
        <v>268715</v>
      </c>
      <c r="N31" s="717">
        <v>260000</v>
      </c>
      <c r="O31" s="717">
        <v>700000</v>
      </c>
      <c r="P31" s="1499"/>
      <c r="Q31" s="1330"/>
      <c r="R31" s="1330"/>
      <c r="S31" s="1486"/>
      <c r="V31" s="712"/>
      <c r="W31" s="714"/>
    </row>
    <row r="32" spans="1:23" s="713" customFormat="1" ht="18" customHeight="1">
      <c r="A32" s="25" t="s">
        <v>392</v>
      </c>
      <c r="B32" s="715" t="s">
        <v>212</v>
      </c>
      <c r="C32" s="716"/>
      <c r="D32" s="716"/>
      <c r="E32" s="716"/>
      <c r="F32" s="716"/>
      <c r="G32" s="714"/>
      <c r="H32" s="716"/>
      <c r="I32" s="716"/>
      <c r="J32" s="716"/>
      <c r="K32" s="716"/>
      <c r="L32" s="716">
        <v>1000000</v>
      </c>
      <c r="M32" s="716">
        <v>39973.96</v>
      </c>
      <c r="N32" s="717">
        <v>350000</v>
      </c>
      <c r="O32" s="717">
        <v>800000</v>
      </c>
      <c r="P32" s="1499"/>
      <c r="Q32" s="1329"/>
      <c r="R32" s="1332"/>
      <c r="S32" s="1486"/>
      <c r="V32" s="712"/>
      <c r="W32" s="714"/>
    </row>
    <row r="33" spans="1:23" s="713" customFormat="1" ht="18" customHeight="1">
      <c r="A33" s="333" t="s">
        <v>393</v>
      </c>
      <c r="B33" s="715" t="s">
        <v>207</v>
      </c>
      <c r="C33" s="716"/>
      <c r="D33" s="716"/>
      <c r="E33" s="716"/>
      <c r="F33" s="716"/>
      <c r="G33" s="714"/>
      <c r="H33" s="716"/>
      <c r="I33" s="716"/>
      <c r="J33" s="716"/>
      <c r="K33" s="716"/>
      <c r="L33" s="716">
        <v>200000</v>
      </c>
      <c r="M33" s="716">
        <v>127037.9</v>
      </c>
      <c r="N33" s="717">
        <v>150000</v>
      </c>
      <c r="O33" s="717">
        <v>500000</v>
      </c>
      <c r="P33" s="1499"/>
      <c r="Q33" s="1330"/>
      <c r="R33" s="1330"/>
      <c r="S33" s="1486"/>
      <c r="V33" s="712"/>
      <c r="W33" s="714"/>
    </row>
    <row r="34" spans="1:23" s="713" customFormat="1" ht="18" customHeight="1">
      <c r="A34" s="25">
        <v>1701</v>
      </c>
      <c r="B34" s="715" t="s">
        <v>144</v>
      </c>
      <c r="C34" s="716"/>
      <c r="D34" s="716"/>
      <c r="E34" s="716"/>
      <c r="F34" s="723"/>
      <c r="G34" s="723"/>
      <c r="H34" s="716"/>
      <c r="I34" s="723"/>
      <c r="J34" s="723"/>
      <c r="K34" s="716"/>
      <c r="L34" s="723"/>
      <c r="M34" s="723">
        <v>0</v>
      </c>
      <c r="N34" s="724">
        <v>0</v>
      </c>
      <c r="O34" s="724">
        <v>0</v>
      </c>
      <c r="P34" s="1499"/>
      <c r="Q34" s="1329"/>
      <c r="R34" s="1332"/>
      <c r="S34" s="1486"/>
      <c r="V34" s="714"/>
      <c r="W34" s="714"/>
    </row>
    <row r="35" spans="1:23" s="713" customFormat="1" ht="18" customHeight="1">
      <c r="A35" s="25">
        <v>1702</v>
      </c>
      <c r="B35" s="715" t="s">
        <v>135</v>
      </c>
      <c r="C35" s="716">
        <v>175000</v>
      </c>
      <c r="D35" s="716">
        <v>9527.5</v>
      </c>
      <c r="E35" s="716">
        <f t="shared" si="0"/>
        <v>5.444285714285714</v>
      </c>
      <c r="F35" s="716">
        <v>175000</v>
      </c>
      <c r="G35" s="716">
        <v>130846.03</v>
      </c>
      <c r="H35" s="716">
        <f t="shared" si="1"/>
        <v>74.769159999999999</v>
      </c>
      <c r="I35" s="716">
        <v>175000</v>
      </c>
      <c r="J35" s="716">
        <v>120160.38</v>
      </c>
      <c r="K35" s="716">
        <f t="shared" si="2"/>
        <v>68.663074285714288</v>
      </c>
      <c r="L35" s="716">
        <v>210000</v>
      </c>
      <c r="M35" s="716">
        <v>0</v>
      </c>
      <c r="N35" s="1071"/>
      <c r="O35" s="1071"/>
      <c r="P35" s="1499"/>
      <c r="Q35" s="1329"/>
      <c r="R35" s="1328"/>
      <c r="S35" s="1486"/>
      <c r="V35" s="712"/>
      <c r="W35" s="714"/>
    </row>
    <row r="36" spans="1:23" s="713" customFormat="1" ht="28.5">
      <c r="A36" s="25">
        <v>1703</v>
      </c>
      <c r="B36" s="725" t="s">
        <v>142</v>
      </c>
      <c r="C36" s="716"/>
      <c r="D36" s="716"/>
      <c r="E36" s="716"/>
      <c r="F36" s="723"/>
      <c r="G36" s="723"/>
      <c r="H36" s="716"/>
      <c r="I36" s="723"/>
      <c r="J36" s="723"/>
      <c r="K36" s="716"/>
      <c r="L36" s="723"/>
      <c r="M36" s="723">
        <v>0</v>
      </c>
      <c r="N36" s="724">
        <v>0</v>
      </c>
      <c r="O36" s="724">
        <v>0</v>
      </c>
      <c r="P36" s="1499"/>
      <c r="Q36" s="1330"/>
      <c r="R36" s="1328"/>
      <c r="S36" s="1486"/>
      <c r="V36" s="714"/>
      <c r="W36" s="714"/>
    </row>
    <row r="37" spans="1:23" ht="20.25" customHeight="1">
      <c r="A37" s="1502" t="s">
        <v>141</v>
      </c>
      <c r="B37" s="1502"/>
      <c r="C37" s="1040">
        <f>SUM(C12:C36)</f>
        <v>28310000</v>
      </c>
      <c r="D37" s="1040">
        <f>SUM(D12:D36)</f>
        <v>7166940.9400000004</v>
      </c>
      <c r="E37" s="1040">
        <f t="shared" si="0"/>
        <v>25.315934086895091</v>
      </c>
      <c r="F37" s="1040">
        <f>SUM(F12:F36)</f>
        <v>33262000</v>
      </c>
      <c r="G37" s="1040">
        <f>SUM(G12:G36)</f>
        <v>13070635.4</v>
      </c>
      <c r="H37" s="1040">
        <f t="shared" si="1"/>
        <v>39.295999639227944</v>
      </c>
      <c r="I37" s="1040">
        <f>SUM(I12:I36)</f>
        <v>37592000</v>
      </c>
      <c r="J37" s="1040">
        <f>SUM(J12:J36)</f>
        <v>7443354.7800000003</v>
      </c>
      <c r="K37" s="1040">
        <f t="shared" si="2"/>
        <v>19.800369174292403</v>
      </c>
      <c r="L37" s="1040">
        <f>SUM(L12:L36)</f>
        <v>17992000</v>
      </c>
      <c r="M37" s="1040">
        <f>SUM(M12:M36)</f>
        <v>6468805.2400000012</v>
      </c>
      <c r="N37" s="1040">
        <f>SUM(N12:N36)</f>
        <v>3064000</v>
      </c>
      <c r="O37" s="1040">
        <f>SUM(O12:O36)</f>
        <v>19810000</v>
      </c>
      <c r="P37" s="1499"/>
      <c r="Q37" s="1333"/>
      <c r="R37" s="1334"/>
      <c r="S37" s="1486"/>
      <c r="T37" s="721"/>
      <c r="V37" s="700"/>
      <c r="W37" s="700"/>
    </row>
    <row r="38" spans="1:23" s="727" customFormat="1" ht="24.75" customHeight="1" thickBot="1">
      <c r="A38" s="1504" t="s">
        <v>2</v>
      </c>
      <c r="B38" s="1504"/>
      <c r="C38" s="761">
        <f>C37+C11</f>
        <v>183651467</v>
      </c>
      <c r="D38" s="761">
        <f>D37+D11</f>
        <v>13505465.879999999</v>
      </c>
      <c r="E38" s="761">
        <f t="shared" si="0"/>
        <v>7.353856792224807</v>
      </c>
      <c r="F38" s="1208">
        <f>F37+F11</f>
        <v>149883976</v>
      </c>
      <c r="G38" s="761">
        <f>G37+G11</f>
        <v>19173294</v>
      </c>
      <c r="H38" s="761">
        <f t="shared" si="1"/>
        <v>12.792090596796019</v>
      </c>
      <c r="I38" s="761">
        <f>I37+I11</f>
        <v>154213976</v>
      </c>
      <c r="J38" s="761">
        <f>J37+J11</f>
        <v>11162481</v>
      </c>
      <c r="K38" s="761">
        <f t="shared" si="2"/>
        <v>7.238306987169568</v>
      </c>
      <c r="L38" s="761">
        <f>L37+L11</f>
        <v>173971000</v>
      </c>
      <c r="M38" s="761">
        <f>M37+M11</f>
        <v>10725614.52</v>
      </c>
      <c r="N38" s="761">
        <f>N37+N11</f>
        <v>4754000</v>
      </c>
      <c r="O38" s="761">
        <f>O37+O11</f>
        <v>116340000</v>
      </c>
      <c r="P38" s="1500"/>
      <c r="Q38" s="1239"/>
      <c r="R38" s="1335"/>
      <c r="S38" s="1487"/>
      <c r="T38" s="721"/>
      <c r="V38" s="697"/>
      <c r="W38" s="698"/>
    </row>
    <row r="39" spans="1:23" s="727" customFormat="1" ht="18.75" thickTop="1">
      <c r="A39" s="728"/>
      <c r="B39" s="728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30"/>
      <c r="O39" s="730"/>
      <c r="P39" s="697"/>
      <c r="Q39" s="738"/>
      <c r="S39" s="692"/>
      <c r="V39" s="700"/>
      <c r="W39" s="700"/>
    </row>
    <row r="40" spans="1:23" s="727" customFormat="1" ht="14.25" customHeight="1">
      <c r="A40" s="731"/>
      <c r="B40" s="732" t="s">
        <v>190</v>
      </c>
      <c r="C40" s="732"/>
      <c r="D40" s="732"/>
      <c r="E40" s="734"/>
      <c r="F40" s="734" t="s">
        <v>193</v>
      </c>
      <c r="G40" s="734"/>
      <c r="H40" s="734"/>
      <c r="I40" s="735"/>
      <c r="J40" s="735"/>
      <c r="K40" s="735"/>
      <c r="L40" s="736"/>
      <c r="P40" s="700"/>
      <c r="Q40" s="700"/>
      <c r="S40" s="692"/>
      <c r="V40" s="697"/>
      <c r="W40" s="698"/>
    </row>
    <row r="41" spans="1:23" s="727" customFormat="1" ht="17.25" customHeight="1">
      <c r="A41" s="731"/>
      <c r="B41" s="737" t="s">
        <v>191</v>
      </c>
      <c r="C41" s="738"/>
      <c r="D41" s="738"/>
      <c r="E41" s="739"/>
      <c r="F41" s="739"/>
      <c r="G41" s="739" t="s">
        <v>192</v>
      </c>
      <c r="H41" s="739"/>
      <c r="L41" s="736"/>
      <c r="P41" s="697"/>
      <c r="Q41" s="738"/>
      <c r="S41" s="692"/>
      <c r="V41" s="700"/>
      <c r="W41" s="700"/>
    </row>
    <row r="42" spans="1:23" s="727" customFormat="1" ht="15.75" customHeight="1">
      <c r="B42" s="740"/>
      <c r="C42" s="693"/>
      <c r="D42" s="741"/>
      <c r="E42" s="741"/>
      <c r="F42" s="693"/>
      <c r="G42" s="693"/>
      <c r="H42" s="693"/>
      <c r="I42" s="699"/>
      <c r="J42" s="699"/>
      <c r="K42" s="699"/>
      <c r="L42" s="693"/>
      <c r="P42" s="700"/>
      <c r="Q42" s="700"/>
      <c r="S42" s="692"/>
      <c r="V42" s="697"/>
      <c r="W42" s="698"/>
    </row>
    <row r="43" spans="1:23" s="727" customFormat="1" ht="15">
      <c r="B43" s="740" t="s">
        <v>160</v>
      </c>
      <c r="C43" s="742"/>
      <c r="D43" s="693"/>
      <c r="E43" s="742" t="s">
        <v>161</v>
      </c>
      <c r="F43" s="742"/>
      <c r="G43" s="742"/>
      <c r="H43" s="742"/>
      <c r="I43" s="742"/>
      <c r="J43" s="742"/>
      <c r="K43" s="742"/>
      <c r="L43" s="742" t="s">
        <v>188</v>
      </c>
      <c r="M43" s="743"/>
      <c r="P43" s="697"/>
      <c r="Q43" s="738"/>
      <c r="S43" s="692"/>
      <c r="V43" s="700"/>
      <c r="W43" s="700"/>
    </row>
    <row r="44" spans="1:23" s="727" customFormat="1" ht="15">
      <c r="B44" s="740"/>
      <c r="C44" s="742"/>
      <c r="D44" s="693"/>
      <c r="E44" s="693"/>
      <c r="F44" s="742"/>
      <c r="G44" s="742"/>
      <c r="H44" s="742"/>
      <c r="I44" s="742"/>
      <c r="J44" s="742"/>
      <c r="K44" s="742"/>
      <c r="L44" s="742"/>
      <c r="M44" s="693"/>
      <c r="P44" s="700"/>
      <c r="Q44" s="700"/>
      <c r="S44" s="692"/>
      <c r="V44" s="697"/>
      <c r="W44" s="698"/>
    </row>
    <row r="45" spans="1:23" ht="18">
      <c r="C45" s="748"/>
      <c r="D45" s="748"/>
      <c r="E45" s="748"/>
      <c r="F45" s="699"/>
      <c r="G45" s="699"/>
      <c r="H45" s="699"/>
      <c r="I45" s="699"/>
      <c r="J45" s="699"/>
      <c r="K45" s="699"/>
      <c r="M45" s="696"/>
      <c r="N45" s="747"/>
      <c r="O45" s="747"/>
      <c r="P45" s="747"/>
      <c r="Q45" s="747"/>
    </row>
    <row r="46" spans="1:23" ht="16.5" customHeight="1">
      <c r="C46" s="690"/>
      <c r="D46" s="691"/>
      <c r="E46" s="691"/>
      <c r="F46" s="689"/>
      <c r="G46" s="689"/>
      <c r="H46" s="689"/>
      <c r="I46" s="689"/>
      <c r="J46" s="689"/>
      <c r="K46" s="689"/>
      <c r="L46" s="689"/>
      <c r="N46" s="1503"/>
      <c r="O46" s="1503"/>
      <c r="P46" s="1503"/>
      <c r="Q46" s="747"/>
    </row>
    <row r="47" spans="1:23" ht="16.5" customHeight="1">
      <c r="A47" s="749"/>
      <c r="B47" s="749"/>
      <c r="C47" s="749"/>
      <c r="D47" s="749"/>
      <c r="E47" s="749"/>
      <c r="F47" s="749"/>
      <c r="G47" s="749"/>
      <c r="H47" s="749"/>
      <c r="I47" s="749"/>
      <c r="J47" s="749"/>
      <c r="K47" s="749"/>
      <c r="L47" s="749"/>
      <c r="M47" s="749"/>
      <c r="N47" s="749"/>
      <c r="O47" s="749"/>
      <c r="P47" s="693"/>
    </row>
    <row r="48" spans="1:23" ht="18" customHeight="1">
      <c r="A48" s="1464" t="s">
        <v>446</v>
      </c>
      <c r="B48" s="1501"/>
      <c r="C48" s="1501"/>
      <c r="D48" s="1501"/>
      <c r="E48" s="1501"/>
      <c r="F48" s="1501"/>
      <c r="G48" s="1501"/>
      <c r="H48" s="1501"/>
      <c r="I48" s="1501"/>
      <c r="J48" s="1501"/>
      <c r="K48" s="1501"/>
      <c r="L48" s="1501"/>
      <c r="M48" s="1501"/>
      <c r="N48" s="1501"/>
      <c r="O48" s="1501"/>
      <c r="P48" s="1501"/>
    </row>
    <row r="49" spans="1:23" ht="13.5" customHeight="1">
      <c r="A49" s="694" t="s">
        <v>19</v>
      </c>
      <c r="B49" s="695"/>
      <c r="L49" s="699"/>
      <c r="M49" s="693"/>
    </row>
    <row r="50" spans="1:23" ht="14.25" customHeight="1">
      <c r="A50" s="694" t="s">
        <v>20</v>
      </c>
      <c r="B50" s="695"/>
      <c r="F50" s="699"/>
      <c r="G50" s="699"/>
      <c r="H50" s="699"/>
      <c r="I50" s="699"/>
      <c r="J50" s="699"/>
      <c r="K50" s="699"/>
      <c r="L50" s="693"/>
      <c r="P50" s="697"/>
      <c r="Q50" s="1271"/>
      <c r="R50" s="698"/>
    </row>
    <row r="51" spans="1:23" ht="16.5" customHeight="1">
      <c r="A51" s="694" t="s">
        <v>66</v>
      </c>
      <c r="B51" s="695"/>
      <c r="P51" s="700"/>
      <c r="Q51" s="700"/>
      <c r="R51" s="700"/>
    </row>
    <row r="52" spans="1:23" ht="9.75" customHeight="1">
      <c r="F52" s="699"/>
      <c r="G52" s="699"/>
      <c r="H52" s="699"/>
      <c r="I52" s="699"/>
      <c r="J52" s="699"/>
      <c r="K52" s="699"/>
      <c r="L52" s="693"/>
      <c r="P52" s="697"/>
      <c r="Q52" s="1271"/>
      <c r="R52" s="698"/>
      <c r="S52" s="692">
        <f>L52/10*12</f>
        <v>0</v>
      </c>
    </row>
    <row r="53" spans="1:23" s="702" customFormat="1" ht="15" customHeight="1">
      <c r="A53" s="750" t="s">
        <v>18</v>
      </c>
      <c r="B53" s="1505" t="s">
        <v>7</v>
      </c>
      <c r="C53" s="1507">
        <v>2021</v>
      </c>
      <c r="D53" s="1508"/>
      <c r="E53" s="751"/>
      <c r="F53" s="1489">
        <v>2022</v>
      </c>
      <c r="G53" s="1490"/>
      <c r="H53" s="1491"/>
      <c r="I53" s="1492">
        <v>2023</v>
      </c>
      <c r="J53" s="1493"/>
      <c r="K53" s="1494"/>
      <c r="L53" s="1452">
        <v>2024</v>
      </c>
      <c r="M53" s="1452"/>
      <c r="N53" s="1478" t="s">
        <v>433</v>
      </c>
      <c r="O53" s="1478" t="s">
        <v>449</v>
      </c>
      <c r="P53" s="1472" t="s">
        <v>208</v>
      </c>
      <c r="Q53" s="1446" t="s">
        <v>451</v>
      </c>
      <c r="R53" s="1446" t="s">
        <v>450</v>
      </c>
      <c r="S53" s="1447" t="s">
        <v>434</v>
      </c>
    </row>
    <row r="54" spans="1:23" s="702" customFormat="1" ht="57.75" customHeight="1">
      <c r="A54" s="706"/>
      <c r="B54" s="1506"/>
      <c r="C54" s="704" t="s">
        <v>180</v>
      </c>
      <c r="D54" s="703" t="s">
        <v>1</v>
      </c>
      <c r="E54" s="704" t="s">
        <v>139</v>
      </c>
      <c r="F54" s="705" t="s">
        <v>194</v>
      </c>
      <c r="G54" s="706" t="s">
        <v>1</v>
      </c>
      <c r="H54" s="704" t="s">
        <v>139</v>
      </c>
      <c r="I54" s="752" t="s">
        <v>0</v>
      </c>
      <c r="J54" s="753" t="s">
        <v>1</v>
      </c>
      <c r="K54" s="706" t="s">
        <v>139</v>
      </c>
      <c r="L54" s="679" t="s">
        <v>0</v>
      </c>
      <c r="M54" s="1153" t="s">
        <v>1</v>
      </c>
      <c r="N54" s="1459"/>
      <c r="O54" s="1459"/>
      <c r="P54" s="1473"/>
      <c r="Q54" s="1446"/>
      <c r="R54" s="1446"/>
      <c r="S54" s="1447"/>
    </row>
    <row r="55" spans="1:23" s="713" customFormat="1" ht="18" customHeight="1">
      <c r="A55" s="25">
        <v>1001</v>
      </c>
      <c r="B55" s="715" t="s">
        <v>8</v>
      </c>
      <c r="C55" s="710">
        <v>14456360</v>
      </c>
      <c r="D55" s="710">
        <v>14355262.550000001</v>
      </c>
      <c r="E55" s="711">
        <f>D55/C55*100</f>
        <v>99.300671469166517</v>
      </c>
      <c r="F55" s="709">
        <v>14642760</v>
      </c>
      <c r="G55" s="754">
        <v>14586263.720000001</v>
      </c>
      <c r="H55" s="711">
        <f>G55/F55*100</f>
        <v>99.614169186683384</v>
      </c>
      <c r="I55" s="709">
        <v>16338220</v>
      </c>
      <c r="J55" s="754">
        <v>13343359.800000001</v>
      </c>
      <c r="K55" s="711">
        <f>J55/I55*100</f>
        <v>81.669605379288569</v>
      </c>
      <c r="L55" s="711">
        <v>16000000</v>
      </c>
      <c r="M55" s="709">
        <v>12527040.41</v>
      </c>
      <c r="N55" s="755">
        <v>4450000</v>
      </c>
      <c r="O55" s="755">
        <v>16643000</v>
      </c>
      <c r="P55" s="1495" t="s">
        <v>199</v>
      </c>
      <c r="Q55" s="1330"/>
      <c r="R55" s="1328"/>
      <c r="S55" s="1448" t="s">
        <v>199</v>
      </c>
      <c r="T55" s="758"/>
      <c r="V55" s="714"/>
      <c r="W55" s="714"/>
    </row>
    <row r="56" spans="1:23" s="713" customFormat="1" ht="18" customHeight="1">
      <c r="A56" s="25">
        <v>1002</v>
      </c>
      <c r="B56" s="715" t="s">
        <v>9</v>
      </c>
      <c r="C56" s="716">
        <v>2500000</v>
      </c>
      <c r="D56" s="716">
        <v>660990.31999999995</v>
      </c>
      <c r="E56" s="716">
        <f t="shared" ref="E56:E83" si="5">D56/C56*100</f>
        <v>26.439612799999995</v>
      </c>
      <c r="F56" s="756">
        <v>1410000</v>
      </c>
      <c r="G56" s="756">
        <v>1405923.25</v>
      </c>
      <c r="H56" s="716">
        <f t="shared" ref="H56:H83" si="6">G56/F56*100</f>
        <v>99.710868794326245</v>
      </c>
      <c r="I56" s="756">
        <v>1100000</v>
      </c>
      <c r="J56" s="756">
        <v>1289000</v>
      </c>
      <c r="K56" s="716">
        <f t="shared" ref="K56:K83" si="7">J56/I56*100</f>
        <v>117.18181818181819</v>
      </c>
      <c r="L56" s="716">
        <v>1400000</v>
      </c>
      <c r="M56" s="716">
        <v>1201871.75</v>
      </c>
      <c r="N56" s="717">
        <v>310000</v>
      </c>
      <c r="O56" s="717">
        <v>1400000</v>
      </c>
      <c r="P56" s="1496"/>
      <c r="Q56" s="1329"/>
      <c r="R56" s="1328"/>
      <c r="S56" s="1448"/>
      <c r="T56" s="758"/>
      <c r="V56" s="712"/>
      <c r="W56" s="712"/>
    </row>
    <row r="57" spans="1:23" s="713" customFormat="1" ht="18" customHeight="1">
      <c r="A57" s="25">
        <v>1003</v>
      </c>
      <c r="B57" s="718" t="s">
        <v>10</v>
      </c>
      <c r="C57" s="716">
        <v>4753000</v>
      </c>
      <c r="D57" s="716">
        <v>4263639.38</v>
      </c>
      <c r="E57" s="720">
        <f t="shared" si="5"/>
        <v>89.704173784977897</v>
      </c>
      <c r="F57" s="714">
        <v>6452100</v>
      </c>
      <c r="G57" s="757">
        <v>6430561.3600000003</v>
      </c>
      <c r="H57" s="720">
        <f t="shared" si="6"/>
        <v>99.666176283690589</v>
      </c>
      <c r="I57" s="757">
        <v>7457600</v>
      </c>
      <c r="J57" s="758">
        <v>6197192.2400000002</v>
      </c>
      <c r="K57" s="720">
        <f t="shared" si="7"/>
        <v>83.099016305513842</v>
      </c>
      <c r="L57" s="712">
        <v>7500000</v>
      </c>
      <c r="M57" s="757">
        <v>8878158.75</v>
      </c>
      <c r="N57" s="719">
        <v>4000000</v>
      </c>
      <c r="O57" s="719">
        <v>9196000</v>
      </c>
      <c r="P57" s="1496"/>
      <c r="Q57" s="1330"/>
      <c r="R57" s="1328"/>
      <c r="S57" s="1448"/>
      <c r="T57" s="758"/>
      <c r="V57" s="714"/>
      <c r="W57" s="714"/>
    </row>
    <row r="58" spans="1:23" ht="18.75" customHeight="1" thickBot="1">
      <c r="A58" s="759"/>
      <c r="B58" s="760" t="s">
        <v>140</v>
      </c>
      <c r="C58" s="726">
        <f t="shared" ref="C58:M58" si="8">SUM(C55:C57)</f>
        <v>21709360</v>
      </c>
      <c r="D58" s="726">
        <f t="shared" si="8"/>
        <v>19279892.25</v>
      </c>
      <c r="E58" s="726">
        <f t="shared" si="5"/>
        <v>88.809123115559373</v>
      </c>
      <c r="F58" s="726">
        <f t="shared" ref="F58:G58" si="9">SUM(F55:F57)</f>
        <v>22504860</v>
      </c>
      <c r="G58" s="726">
        <f t="shared" si="9"/>
        <v>22422748.330000002</v>
      </c>
      <c r="H58" s="726">
        <f t="shared" si="6"/>
        <v>99.635138054624647</v>
      </c>
      <c r="I58" s="726">
        <f>SUM(I55:I57)</f>
        <v>24895820</v>
      </c>
      <c r="J58" s="761">
        <f>SUM(J55:J57)</f>
        <v>20829552.039999999</v>
      </c>
      <c r="K58" s="726">
        <f t="shared" si="7"/>
        <v>83.666864718655575</v>
      </c>
      <c r="L58" s="726">
        <f t="shared" si="8"/>
        <v>24900000</v>
      </c>
      <c r="M58" s="726">
        <f t="shared" si="8"/>
        <v>22607070.91</v>
      </c>
      <c r="N58" s="726">
        <f t="shared" ref="N58" si="10">SUM(N55:N57)</f>
        <v>8760000</v>
      </c>
      <c r="O58" s="726">
        <f t="shared" ref="O58" si="11">SUM(O55:O57)</f>
        <v>27239000</v>
      </c>
      <c r="P58" s="1496"/>
      <c r="Q58" s="1336"/>
      <c r="R58" s="534"/>
      <c r="S58" s="1448"/>
      <c r="T58" s="821"/>
      <c r="V58" s="700"/>
      <c r="W58" s="700"/>
    </row>
    <row r="59" spans="1:23" s="713" customFormat="1" ht="18" customHeight="1" thickTop="1">
      <c r="A59" s="25">
        <v>1101</v>
      </c>
      <c r="B59" s="715" t="s">
        <v>121</v>
      </c>
      <c r="C59" s="716">
        <v>300000</v>
      </c>
      <c r="D59" s="722">
        <v>233936</v>
      </c>
      <c r="E59" s="722">
        <f t="shared" si="5"/>
        <v>77.978666666666669</v>
      </c>
      <c r="F59" s="714">
        <v>415000</v>
      </c>
      <c r="G59" s="716">
        <v>391540.33</v>
      </c>
      <c r="H59" s="722">
        <f t="shared" si="6"/>
        <v>94.347067469879519</v>
      </c>
      <c r="I59" s="716">
        <v>457000</v>
      </c>
      <c r="J59" s="716">
        <v>378766</v>
      </c>
      <c r="K59" s="722">
        <f t="shared" si="7"/>
        <v>82.880962800875267</v>
      </c>
      <c r="L59" s="712">
        <v>450000</v>
      </c>
      <c r="M59" s="716">
        <v>348371</v>
      </c>
      <c r="N59" s="717">
        <v>200000</v>
      </c>
      <c r="O59" s="717">
        <v>450000</v>
      </c>
      <c r="P59" s="1496"/>
      <c r="Q59" s="1330"/>
      <c r="R59" s="1330"/>
      <c r="S59" s="1448"/>
      <c r="V59" s="714"/>
      <c r="W59" s="714"/>
    </row>
    <row r="60" spans="1:23" s="713" customFormat="1" ht="15" customHeight="1">
      <c r="A60" s="25">
        <v>1201</v>
      </c>
      <c r="B60" s="715" t="s">
        <v>12</v>
      </c>
      <c r="C60" s="716">
        <v>600000</v>
      </c>
      <c r="D60" s="716">
        <v>374761.3</v>
      </c>
      <c r="E60" s="716">
        <f t="shared" si="5"/>
        <v>62.460216666666668</v>
      </c>
      <c r="F60" s="714">
        <v>450000</v>
      </c>
      <c r="G60" s="756">
        <v>188663.32</v>
      </c>
      <c r="H60" s="716">
        <f t="shared" si="6"/>
        <v>41.925182222222226</v>
      </c>
      <c r="I60" s="756">
        <v>900000</v>
      </c>
      <c r="J60" s="756">
        <v>310468.26</v>
      </c>
      <c r="K60" s="716">
        <f t="shared" si="7"/>
        <v>34.496473333333334</v>
      </c>
      <c r="L60" s="712">
        <v>800000</v>
      </c>
      <c r="M60" s="716">
        <v>268250.09999999998</v>
      </c>
      <c r="N60" s="717">
        <v>300000</v>
      </c>
      <c r="O60" s="717">
        <v>500000</v>
      </c>
      <c r="P60" s="1496"/>
      <c r="Q60" s="1329"/>
      <c r="R60" s="1332"/>
      <c r="S60" s="1448"/>
      <c r="V60" s="712"/>
      <c r="W60" s="714"/>
    </row>
    <row r="61" spans="1:23" s="713" customFormat="1" ht="15" customHeight="1">
      <c r="A61" s="25" t="s">
        <v>386</v>
      </c>
      <c r="B61" s="715" t="s">
        <v>13</v>
      </c>
      <c r="C61" s="716">
        <v>750000</v>
      </c>
      <c r="D61" s="716">
        <v>653586.62</v>
      </c>
      <c r="E61" s="716">
        <f t="shared" si="5"/>
        <v>87.14488266666666</v>
      </c>
      <c r="F61" s="714">
        <v>2035000</v>
      </c>
      <c r="G61" s="756">
        <v>1745651</v>
      </c>
      <c r="H61" s="716">
        <f t="shared" si="6"/>
        <v>85.781375921375925</v>
      </c>
      <c r="I61" s="756">
        <v>2000000</v>
      </c>
      <c r="J61" s="756">
        <v>1998093.65</v>
      </c>
      <c r="K61" s="716">
        <f t="shared" si="7"/>
        <v>99.904682499999993</v>
      </c>
      <c r="L61" s="712"/>
      <c r="M61" s="716">
        <v>0</v>
      </c>
      <c r="N61" s="952"/>
      <c r="O61" s="952"/>
      <c r="P61" s="1496"/>
      <c r="Q61" s="1330"/>
      <c r="R61" s="1330"/>
      <c r="S61" s="1448"/>
      <c r="V61" s="714"/>
      <c r="W61" s="714"/>
    </row>
    <row r="62" spans="1:23" s="713" customFormat="1" ht="16.5" customHeight="1">
      <c r="A62" s="25" t="s">
        <v>383</v>
      </c>
      <c r="B62" s="715" t="s">
        <v>200</v>
      </c>
      <c r="C62" s="716"/>
      <c r="D62" s="716"/>
      <c r="E62" s="716"/>
      <c r="F62" s="714"/>
      <c r="G62" s="756"/>
      <c r="H62" s="716"/>
      <c r="I62" s="756"/>
      <c r="J62" s="756"/>
      <c r="K62" s="716"/>
      <c r="L62" s="712">
        <v>1080000</v>
      </c>
      <c r="M62" s="716">
        <v>1017485</v>
      </c>
      <c r="N62" s="717">
        <v>320000</v>
      </c>
      <c r="O62" s="717">
        <v>1100000</v>
      </c>
      <c r="P62" s="1496"/>
      <c r="Q62" s="1329"/>
      <c r="R62" s="1332"/>
      <c r="S62" s="1448"/>
      <c r="V62" s="714"/>
      <c r="W62" s="714"/>
    </row>
    <row r="63" spans="1:23" s="713" customFormat="1" ht="18" customHeight="1">
      <c r="A63" s="25" t="s">
        <v>384</v>
      </c>
      <c r="B63" s="715" t="s">
        <v>202</v>
      </c>
      <c r="C63" s="716"/>
      <c r="D63" s="716"/>
      <c r="E63" s="716"/>
      <c r="F63" s="714"/>
      <c r="G63" s="756"/>
      <c r="H63" s="716"/>
      <c r="I63" s="756"/>
      <c r="J63" s="756"/>
      <c r="K63" s="716"/>
      <c r="L63" s="712">
        <v>920000</v>
      </c>
      <c r="M63" s="716">
        <v>872495</v>
      </c>
      <c r="N63" s="717">
        <v>350000</v>
      </c>
      <c r="O63" s="717">
        <v>600000</v>
      </c>
      <c r="P63" s="1496"/>
      <c r="Q63" s="1330"/>
      <c r="R63" s="1330"/>
      <c r="S63" s="1448"/>
      <c r="V63" s="714"/>
      <c r="W63" s="714"/>
    </row>
    <row r="64" spans="1:23" s="713" customFormat="1" ht="15" customHeight="1">
      <c r="A64" s="25">
        <v>1205</v>
      </c>
      <c r="B64" s="715" t="s">
        <v>122</v>
      </c>
      <c r="C64" s="716">
        <v>15000</v>
      </c>
      <c r="D64" s="716">
        <v>13425</v>
      </c>
      <c r="E64" s="716">
        <f t="shared" si="5"/>
        <v>89.5</v>
      </c>
      <c r="F64" s="756">
        <v>20000</v>
      </c>
      <c r="G64" s="756">
        <v>9140</v>
      </c>
      <c r="H64" s="716">
        <f t="shared" si="6"/>
        <v>45.7</v>
      </c>
      <c r="I64" s="756">
        <v>30000</v>
      </c>
      <c r="J64" s="756">
        <v>20410.5</v>
      </c>
      <c r="K64" s="716">
        <f t="shared" si="7"/>
        <v>68.034999999999997</v>
      </c>
      <c r="L64" s="716">
        <v>15000</v>
      </c>
      <c r="M64" s="716">
        <v>11550</v>
      </c>
      <c r="N64" s="717">
        <v>5000</v>
      </c>
      <c r="O64" s="717">
        <v>25000</v>
      </c>
      <c r="P64" s="1496"/>
      <c r="Q64" s="1329"/>
      <c r="R64" s="1332"/>
      <c r="S64" s="1448"/>
      <c r="V64" s="712"/>
      <c r="W64" s="714"/>
    </row>
    <row r="65" spans="1:23" s="713" customFormat="1" ht="18" customHeight="1">
      <c r="A65" s="25">
        <v>1206</v>
      </c>
      <c r="B65" s="715" t="s">
        <v>420</v>
      </c>
      <c r="C65" s="716"/>
      <c r="D65" s="716"/>
      <c r="E65" s="716"/>
      <c r="F65" s="756"/>
      <c r="G65" s="756"/>
      <c r="H65" s="716"/>
      <c r="I65" s="756"/>
      <c r="J65" s="756"/>
      <c r="K65" s="716"/>
      <c r="L65" s="1008"/>
      <c r="M65" s="716">
        <v>0</v>
      </c>
      <c r="N65" s="717">
        <v>0</v>
      </c>
      <c r="O65" s="717">
        <v>100000</v>
      </c>
      <c r="P65" s="1496"/>
      <c r="Q65" s="1329"/>
      <c r="R65" s="1332"/>
      <c r="S65" s="1448"/>
      <c r="V65" s="712"/>
      <c r="W65" s="714"/>
    </row>
    <row r="66" spans="1:23" s="713" customFormat="1" ht="18" customHeight="1">
      <c r="A66" s="25">
        <v>1301</v>
      </c>
      <c r="B66" s="715" t="s">
        <v>14</v>
      </c>
      <c r="C66" s="716">
        <v>700000</v>
      </c>
      <c r="D66" s="716">
        <v>481547.57</v>
      </c>
      <c r="E66" s="716">
        <f t="shared" si="5"/>
        <v>68.792509999999993</v>
      </c>
      <c r="F66" s="756">
        <v>930000</v>
      </c>
      <c r="G66" s="756">
        <v>926622.12</v>
      </c>
      <c r="H66" s="716">
        <f t="shared" si="6"/>
        <v>99.636787096774199</v>
      </c>
      <c r="I66" s="756">
        <v>900000</v>
      </c>
      <c r="J66" s="756">
        <v>772901.5</v>
      </c>
      <c r="K66" s="716">
        <f t="shared" si="7"/>
        <v>85.877944444444438</v>
      </c>
      <c r="L66" s="712">
        <v>900000</v>
      </c>
      <c r="M66" s="716">
        <v>895258.54</v>
      </c>
      <c r="N66" s="717">
        <v>350000</v>
      </c>
      <c r="O66" s="717">
        <v>1000000</v>
      </c>
      <c r="P66" s="1496"/>
      <c r="Q66" s="1330"/>
      <c r="R66" s="1330"/>
      <c r="S66" s="1448"/>
      <c r="V66" s="714"/>
      <c r="W66" s="828"/>
    </row>
    <row r="67" spans="1:23" s="713" customFormat="1" ht="15" customHeight="1">
      <c r="A67" s="25">
        <v>1302</v>
      </c>
      <c r="B67" s="715" t="s">
        <v>124</v>
      </c>
      <c r="C67" s="716">
        <v>300000</v>
      </c>
      <c r="D67" s="716">
        <v>264746.09999999998</v>
      </c>
      <c r="E67" s="716">
        <f t="shared" si="5"/>
        <v>88.248699999999985</v>
      </c>
      <c r="F67" s="756">
        <v>350000</v>
      </c>
      <c r="G67" s="756">
        <v>254557.76</v>
      </c>
      <c r="H67" s="716">
        <f t="shared" si="6"/>
        <v>72.730788571428576</v>
      </c>
      <c r="I67" s="756">
        <v>200000</v>
      </c>
      <c r="J67" s="756">
        <v>373212.98</v>
      </c>
      <c r="K67" s="716">
        <f t="shared" si="7"/>
        <v>186.60648999999998</v>
      </c>
      <c r="L67" s="712">
        <v>500000</v>
      </c>
      <c r="M67" s="716">
        <v>500000</v>
      </c>
      <c r="N67" s="717">
        <v>250000</v>
      </c>
      <c r="O67" s="717">
        <v>600000</v>
      </c>
      <c r="P67" s="1496"/>
      <c r="Q67" s="1329"/>
      <c r="R67" s="1332"/>
      <c r="S67" s="1448"/>
      <c r="V67" s="712"/>
      <c r="W67" s="828"/>
    </row>
    <row r="68" spans="1:23" s="713" customFormat="1" ht="14.25" customHeight="1">
      <c r="A68" s="25">
        <v>1303</v>
      </c>
      <c r="B68" s="715" t="s">
        <v>110</v>
      </c>
      <c r="C68" s="716">
        <v>10000</v>
      </c>
      <c r="D68" s="716">
        <v>8190</v>
      </c>
      <c r="E68" s="716">
        <f t="shared" si="5"/>
        <v>81.899999999999991</v>
      </c>
      <c r="F68" s="756">
        <v>15000</v>
      </c>
      <c r="G68" s="756">
        <v>880</v>
      </c>
      <c r="H68" s="716">
        <f t="shared" si="6"/>
        <v>5.8666666666666663</v>
      </c>
      <c r="I68" s="756">
        <v>25000</v>
      </c>
      <c r="J68" s="756">
        <v>7870</v>
      </c>
      <c r="K68" s="716">
        <f t="shared" si="7"/>
        <v>31.480000000000004</v>
      </c>
      <c r="L68" s="712">
        <v>20000</v>
      </c>
      <c r="M68" s="716">
        <v>6000</v>
      </c>
      <c r="N68" s="717">
        <v>10000</v>
      </c>
      <c r="O68" s="717">
        <v>40000</v>
      </c>
      <c r="P68" s="1496"/>
      <c r="Q68" s="1330"/>
      <c r="R68" s="1330"/>
      <c r="S68" s="1448"/>
      <c r="V68" s="714"/>
      <c r="W68" s="828"/>
    </row>
    <row r="69" spans="1:23" s="713" customFormat="1" ht="18" customHeight="1">
      <c r="A69" s="25">
        <v>1401</v>
      </c>
      <c r="B69" s="715" t="s">
        <v>15</v>
      </c>
      <c r="C69" s="716">
        <v>1500</v>
      </c>
      <c r="D69" s="716">
        <v>300</v>
      </c>
      <c r="E69" s="716">
        <f t="shared" si="5"/>
        <v>20</v>
      </c>
      <c r="F69" s="756">
        <v>2000</v>
      </c>
      <c r="G69" s="756">
        <v>950</v>
      </c>
      <c r="H69" s="716">
        <f t="shared" si="6"/>
        <v>47.5</v>
      </c>
      <c r="I69" s="756">
        <v>5700</v>
      </c>
      <c r="J69" s="756">
        <v>1000</v>
      </c>
      <c r="K69" s="716">
        <f t="shared" si="7"/>
        <v>17.543859649122805</v>
      </c>
      <c r="L69" s="712">
        <v>1000</v>
      </c>
      <c r="M69" s="716">
        <v>0</v>
      </c>
      <c r="N69" s="717">
        <v>1000</v>
      </c>
      <c r="O69" s="717">
        <v>1000</v>
      </c>
      <c r="P69" s="1496"/>
      <c r="Q69" s="1329"/>
      <c r="R69" s="1332"/>
      <c r="S69" s="1448"/>
      <c r="V69" s="712"/>
      <c r="W69" s="828"/>
    </row>
    <row r="70" spans="1:23" s="713" customFormat="1" ht="18" customHeight="1">
      <c r="A70" s="25">
        <v>1402</v>
      </c>
      <c r="B70" s="715" t="s">
        <v>118</v>
      </c>
      <c r="C70" s="716">
        <v>550000</v>
      </c>
      <c r="D70" s="716">
        <v>183730.86</v>
      </c>
      <c r="E70" s="716">
        <f t="shared" si="5"/>
        <v>33.405610909090903</v>
      </c>
      <c r="F70" s="756">
        <v>570000</v>
      </c>
      <c r="G70" s="756">
        <v>161320.69</v>
      </c>
      <c r="H70" s="716">
        <f t="shared" si="6"/>
        <v>28.30187543859649</v>
      </c>
      <c r="I70" s="756">
        <v>600000</v>
      </c>
      <c r="J70" s="756">
        <v>252872.18</v>
      </c>
      <c r="K70" s="716">
        <f t="shared" si="7"/>
        <v>42.145363333333329</v>
      </c>
      <c r="L70" s="712">
        <v>300000</v>
      </c>
      <c r="M70" s="716">
        <v>217642.08</v>
      </c>
      <c r="N70" s="717">
        <v>100000</v>
      </c>
      <c r="O70" s="717">
        <v>400000</v>
      </c>
      <c r="P70" s="1496"/>
      <c r="Q70" s="1330"/>
      <c r="R70" s="1330"/>
      <c r="S70" s="1448"/>
      <c r="V70" s="714"/>
      <c r="W70" s="828"/>
    </row>
    <row r="71" spans="1:23" s="713" customFormat="1" ht="18" customHeight="1">
      <c r="A71" s="25">
        <v>1403</v>
      </c>
      <c r="B71" s="715" t="s">
        <v>119</v>
      </c>
      <c r="C71" s="716">
        <v>1000000</v>
      </c>
      <c r="D71" s="716">
        <v>418432.84</v>
      </c>
      <c r="E71" s="716">
        <f t="shared" si="5"/>
        <v>41.843284000000004</v>
      </c>
      <c r="F71" s="756">
        <v>1020000</v>
      </c>
      <c r="G71" s="756">
        <v>378110.77</v>
      </c>
      <c r="H71" s="716">
        <f t="shared" si="6"/>
        <v>37.069683333333337</v>
      </c>
      <c r="I71" s="756">
        <v>2000000</v>
      </c>
      <c r="J71" s="756">
        <v>601326.44999999995</v>
      </c>
      <c r="K71" s="716">
        <f t="shared" si="7"/>
        <v>30.066322499999998</v>
      </c>
      <c r="L71" s="712">
        <v>700000</v>
      </c>
      <c r="M71" s="716">
        <v>695763.9</v>
      </c>
      <c r="N71" s="717">
        <v>265000</v>
      </c>
      <c r="O71" s="717">
        <v>900000</v>
      </c>
      <c r="P71" s="1496"/>
      <c r="Q71" s="1329"/>
      <c r="R71" s="1332"/>
      <c r="S71" s="1448"/>
      <c r="V71" s="712"/>
      <c r="W71" s="828"/>
    </row>
    <row r="72" spans="1:23" s="713" customFormat="1" ht="18" customHeight="1">
      <c r="A72" s="25">
        <v>1404</v>
      </c>
      <c r="B72" s="715" t="s">
        <v>120</v>
      </c>
      <c r="C72" s="716">
        <v>52000</v>
      </c>
      <c r="D72" s="716">
        <v>46062.98</v>
      </c>
      <c r="E72" s="716">
        <f t="shared" si="5"/>
        <v>88.582653846153846</v>
      </c>
      <c r="F72" s="756">
        <v>55000</v>
      </c>
      <c r="G72" s="756"/>
      <c r="H72" s="716">
        <f t="shared" si="6"/>
        <v>0</v>
      </c>
      <c r="I72" s="756">
        <v>60000</v>
      </c>
      <c r="J72" s="756">
        <v>46062.98</v>
      </c>
      <c r="K72" s="716">
        <f t="shared" si="7"/>
        <v>76.771633333333327</v>
      </c>
      <c r="L72" s="712">
        <v>60000</v>
      </c>
      <c r="M72" s="716">
        <v>46062.98</v>
      </c>
      <c r="N72" s="717">
        <v>50000</v>
      </c>
      <c r="O72" s="717">
        <v>50000</v>
      </c>
      <c r="P72" s="1496"/>
      <c r="Q72" s="1330"/>
      <c r="R72" s="1330"/>
      <c r="S72" s="1448"/>
      <c r="V72" s="714"/>
      <c r="W72" s="828"/>
    </row>
    <row r="73" spans="1:23" s="713" customFormat="1" ht="18" customHeight="1">
      <c r="A73" s="25">
        <v>1405</v>
      </c>
      <c r="B73" s="715" t="s">
        <v>205</v>
      </c>
      <c r="C73" s="716"/>
      <c r="D73" s="716"/>
      <c r="E73" s="716"/>
      <c r="F73" s="756"/>
      <c r="G73" s="756"/>
      <c r="H73" s="716"/>
      <c r="I73" s="756"/>
      <c r="J73" s="756"/>
      <c r="K73" s="716"/>
      <c r="L73" s="712">
        <v>1800000</v>
      </c>
      <c r="M73" s="716">
        <v>2116700</v>
      </c>
      <c r="N73" s="717">
        <v>760000</v>
      </c>
      <c r="O73" s="717">
        <v>2150000</v>
      </c>
      <c r="P73" s="1496"/>
      <c r="Q73" s="1329"/>
      <c r="R73" s="1332"/>
      <c r="S73" s="1448"/>
      <c r="V73" s="714"/>
      <c r="W73" s="828"/>
    </row>
    <row r="74" spans="1:23" s="713" customFormat="1" ht="18" customHeight="1">
      <c r="A74" s="34" t="s">
        <v>418</v>
      </c>
      <c r="B74" s="715" t="s">
        <v>206</v>
      </c>
      <c r="C74" s="716"/>
      <c r="D74" s="716"/>
      <c r="E74" s="716"/>
      <c r="F74" s="756"/>
      <c r="G74" s="756"/>
      <c r="H74" s="716"/>
      <c r="I74" s="756"/>
      <c r="J74" s="756"/>
      <c r="K74" s="716"/>
      <c r="L74" s="712">
        <v>1800000</v>
      </c>
      <c r="M74" s="716">
        <v>1906780.82</v>
      </c>
      <c r="N74" s="717">
        <v>650000</v>
      </c>
      <c r="O74" s="717">
        <v>3350000</v>
      </c>
      <c r="P74" s="1496"/>
      <c r="Q74" s="1330"/>
      <c r="R74" s="1330"/>
      <c r="S74" s="1448"/>
      <c r="V74" s="714"/>
      <c r="W74" s="828"/>
    </row>
    <row r="75" spans="1:23" s="713" customFormat="1" ht="18" customHeight="1">
      <c r="A75" s="25">
        <v>1409</v>
      </c>
      <c r="B75" s="715" t="s">
        <v>17</v>
      </c>
      <c r="C75" s="716">
        <v>4500000</v>
      </c>
      <c r="D75" s="716">
        <v>3556961.3</v>
      </c>
      <c r="E75" s="716">
        <f t="shared" si="5"/>
        <v>79.043584444444434</v>
      </c>
      <c r="F75" s="756">
        <v>4500000</v>
      </c>
      <c r="G75" s="756">
        <v>4295525.8600000003</v>
      </c>
      <c r="H75" s="716">
        <f t="shared" si="6"/>
        <v>95.456130222222242</v>
      </c>
      <c r="I75" s="756">
        <v>4900000</v>
      </c>
      <c r="J75" s="756">
        <v>3318512.98</v>
      </c>
      <c r="K75" s="716">
        <f t="shared" si="7"/>
        <v>67.724754693877557</v>
      </c>
      <c r="L75" s="712"/>
      <c r="M75" s="716">
        <v>0</v>
      </c>
      <c r="N75" s="952"/>
      <c r="O75" s="952"/>
      <c r="P75" s="1496"/>
      <c r="Q75" s="1329"/>
      <c r="R75" s="1332"/>
      <c r="S75" s="1448"/>
      <c r="V75" s="712"/>
      <c r="W75" s="828"/>
    </row>
    <row r="76" spans="1:23" s="713" customFormat="1" ht="28.5">
      <c r="A76" s="25" t="s">
        <v>391</v>
      </c>
      <c r="B76" s="715" t="s">
        <v>211</v>
      </c>
      <c r="C76" s="716"/>
      <c r="D76" s="716"/>
      <c r="E76" s="716"/>
      <c r="F76" s="756"/>
      <c r="G76" s="756"/>
      <c r="H76" s="716"/>
      <c r="I76" s="756"/>
      <c r="J76" s="756"/>
      <c r="K76" s="716"/>
      <c r="L76" s="712">
        <v>150000</v>
      </c>
      <c r="M76" s="716">
        <v>119870</v>
      </c>
      <c r="N76" s="717">
        <v>90000</v>
      </c>
      <c r="O76" s="717">
        <v>400000</v>
      </c>
      <c r="P76" s="1496"/>
      <c r="Q76" s="1330"/>
      <c r="R76" s="1330"/>
      <c r="S76" s="1448"/>
      <c r="V76" s="712"/>
      <c r="W76" s="828"/>
    </row>
    <row r="77" spans="1:23" s="713" customFormat="1" ht="18" customHeight="1">
      <c r="A77" s="25" t="s">
        <v>392</v>
      </c>
      <c r="B77" s="715" t="s">
        <v>212</v>
      </c>
      <c r="C77" s="716"/>
      <c r="D77" s="716"/>
      <c r="E77" s="716"/>
      <c r="F77" s="756"/>
      <c r="G77" s="756"/>
      <c r="H77" s="716"/>
      <c r="I77" s="756"/>
      <c r="J77" s="756"/>
      <c r="K77" s="716"/>
      <c r="L77" s="712">
        <v>200000</v>
      </c>
      <c r="M77" s="716">
        <v>67178.53</v>
      </c>
      <c r="N77" s="717">
        <v>80000</v>
      </c>
      <c r="O77" s="717">
        <v>200000</v>
      </c>
      <c r="P77" s="1496"/>
      <c r="Q77" s="1329"/>
      <c r="R77" s="1332"/>
      <c r="S77" s="1448"/>
      <c r="V77" s="712"/>
      <c r="W77" s="828"/>
    </row>
    <row r="78" spans="1:23" s="713" customFormat="1" ht="14.25" customHeight="1">
      <c r="A78" s="25" t="s">
        <v>393</v>
      </c>
      <c r="B78" s="715" t="s">
        <v>207</v>
      </c>
      <c r="C78" s="716"/>
      <c r="D78" s="716"/>
      <c r="E78" s="716"/>
      <c r="F78" s="756"/>
      <c r="G78" s="756"/>
      <c r="H78" s="716"/>
      <c r="I78" s="756"/>
      <c r="J78" s="756"/>
      <c r="K78" s="716"/>
      <c r="L78" s="712">
        <v>50000</v>
      </c>
      <c r="M78" s="716">
        <v>27570</v>
      </c>
      <c r="N78" s="717">
        <v>40000</v>
      </c>
      <c r="O78" s="717">
        <v>300000</v>
      </c>
      <c r="P78" s="1496"/>
      <c r="Q78" s="1330"/>
      <c r="R78" s="1330"/>
      <c r="S78" s="1448"/>
      <c r="V78" s="712"/>
      <c r="W78" s="828"/>
    </row>
    <row r="79" spans="1:23" s="713" customFormat="1" ht="15" customHeight="1">
      <c r="A79" s="25">
        <v>1501</v>
      </c>
      <c r="B79" s="715" t="s">
        <v>112</v>
      </c>
      <c r="C79" s="716">
        <v>25000</v>
      </c>
      <c r="D79" s="716">
        <v>397</v>
      </c>
      <c r="E79" s="716">
        <f t="shared" si="5"/>
        <v>1.5879999999999999</v>
      </c>
      <c r="F79" s="756">
        <v>25000</v>
      </c>
      <c r="G79" s="756">
        <v>24900</v>
      </c>
      <c r="H79" s="716">
        <f t="shared" si="6"/>
        <v>99.6</v>
      </c>
      <c r="I79" s="756">
        <v>35000</v>
      </c>
      <c r="J79" s="756">
        <v>35000</v>
      </c>
      <c r="K79" s="716">
        <f t="shared" si="7"/>
        <v>100</v>
      </c>
      <c r="L79" s="716">
        <v>1000</v>
      </c>
      <c r="M79" s="716">
        <v>0</v>
      </c>
      <c r="N79" s="717">
        <v>1000</v>
      </c>
      <c r="O79" s="717">
        <v>1000</v>
      </c>
      <c r="P79" s="1496"/>
      <c r="Q79" s="1329"/>
      <c r="R79" s="1332"/>
      <c r="S79" s="1448"/>
      <c r="V79" s="714"/>
      <c r="W79" s="828"/>
    </row>
    <row r="80" spans="1:23" s="713" customFormat="1" ht="28.5">
      <c r="A80" s="25">
        <v>1506</v>
      </c>
      <c r="B80" s="715" t="s">
        <v>129</v>
      </c>
      <c r="C80" s="716">
        <v>300000</v>
      </c>
      <c r="D80" s="720">
        <v>256876.59</v>
      </c>
      <c r="E80" s="720">
        <f t="shared" si="5"/>
        <v>85.625529999999998</v>
      </c>
      <c r="F80" s="757">
        <v>300000</v>
      </c>
      <c r="G80" s="757">
        <v>298357.64</v>
      </c>
      <c r="H80" s="720">
        <f t="shared" si="6"/>
        <v>99.452546666666677</v>
      </c>
      <c r="I80" s="757">
        <v>300000</v>
      </c>
      <c r="J80" s="757">
        <v>287698.08</v>
      </c>
      <c r="K80" s="720">
        <f t="shared" si="7"/>
        <v>95.899360000000001</v>
      </c>
      <c r="L80" s="713">
        <v>300000</v>
      </c>
      <c r="M80" s="716">
        <v>251603.71</v>
      </c>
      <c r="N80" s="717">
        <v>114000</v>
      </c>
      <c r="O80" s="717">
        <v>320000</v>
      </c>
      <c r="P80" s="1496"/>
      <c r="Q80" s="1330"/>
      <c r="R80" s="1330"/>
      <c r="S80" s="1448"/>
      <c r="V80" s="712"/>
      <c r="W80" s="828"/>
    </row>
    <row r="81" spans="1:23" s="713" customFormat="1" ht="16.5" customHeight="1">
      <c r="A81" s="25">
        <v>1702</v>
      </c>
      <c r="B81" s="725" t="s">
        <v>135</v>
      </c>
      <c r="C81" s="716">
        <v>175000</v>
      </c>
      <c r="D81" s="720">
        <v>35980</v>
      </c>
      <c r="E81" s="720">
        <f t="shared" si="5"/>
        <v>20.560000000000002</v>
      </c>
      <c r="F81" s="714">
        <v>105000</v>
      </c>
      <c r="G81" s="757">
        <v>1600</v>
      </c>
      <c r="H81" s="720">
        <f t="shared" si="6"/>
        <v>1.5238095238095237</v>
      </c>
      <c r="I81" s="757">
        <v>190000</v>
      </c>
      <c r="J81" s="757">
        <v>175000</v>
      </c>
      <c r="K81" s="720">
        <f t="shared" si="7"/>
        <v>92.10526315789474</v>
      </c>
      <c r="L81" s="716">
        <v>650000</v>
      </c>
      <c r="M81" s="716">
        <v>33000</v>
      </c>
      <c r="N81" s="952"/>
      <c r="O81" s="952">
        <v>0</v>
      </c>
      <c r="P81" s="1496"/>
      <c r="Q81" s="1329"/>
      <c r="R81" s="1332"/>
      <c r="S81" s="1448"/>
      <c r="V81" s="714"/>
      <c r="W81" s="828"/>
    </row>
    <row r="82" spans="1:23" ht="23.25" customHeight="1" thickBot="1">
      <c r="A82" s="763" t="s">
        <v>141</v>
      </c>
      <c r="B82" s="764"/>
      <c r="C82" s="726">
        <f>SUM(C59:C81)</f>
        <v>9278500</v>
      </c>
      <c r="D82" s="726">
        <f>SUM(D59:D81)</f>
        <v>6528934.1599999992</v>
      </c>
      <c r="E82" s="726">
        <f t="shared" si="5"/>
        <v>70.366267823462834</v>
      </c>
      <c r="F82" s="726">
        <f>SUM(F59:F81)</f>
        <v>10792000</v>
      </c>
      <c r="G82" s="726">
        <f>SUM(G59:G81)</f>
        <v>8677819.4900000002</v>
      </c>
      <c r="H82" s="726">
        <f t="shared" si="6"/>
        <v>80.409743235730176</v>
      </c>
      <c r="I82" s="726">
        <f>SUM(I59:I81)</f>
        <v>12602700</v>
      </c>
      <c r="J82" s="726">
        <f>SUM(J59:J81)</f>
        <v>8579195.5600000005</v>
      </c>
      <c r="K82" s="726">
        <f t="shared" si="7"/>
        <v>68.074266308013364</v>
      </c>
      <c r="L82" s="726">
        <f>SUM(L59:L81)</f>
        <v>10697000</v>
      </c>
      <c r="M82" s="726">
        <f>SUM(M59:M81)</f>
        <v>9401581.6600000001</v>
      </c>
      <c r="N82" s="726">
        <f>SUM(N59:N81)</f>
        <v>3936000</v>
      </c>
      <c r="O82" s="726">
        <f>SUM(O59:O81)</f>
        <v>12487000</v>
      </c>
      <c r="P82" s="1496"/>
      <c r="Q82" s="1239"/>
      <c r="R82" s="1239"/>
      <c r="S82" s="1448"/>
      <c r="T82" s="721"/>
      <c r="V82" s="700"/>
      <c r="W82" s="700"/>
    </row>
    <row r="83" spans="1:23" s="727" customFormat="1" ht="20.45" customHeight="1" thickTop="1" thickBot="1">
      <c r="A83" s="765" t="s">
        <v>2</v>
      </c>
      <c r="B83" s="766"/>
      <c r="C83" s="767">
        <f>C58+C82</f>
        <v>30987860</v>
      </c>
      <c r="D83" s="767">
        <f>D58+D82</f>
        <v>25808826.41</v>
      </c>
      <c r="E83" s="767">
        <f t="shared" si="5"/>
        <v>83.286894964673266</v>
      </c>
      <c r="F83" s="767">
        <f>F58+F82</f>
        <v>33296860</v>
      </c>
      <c r="G83" s="767">
        <f>G58+G82</f>
        <v>31100567.82</v>
      </c>
      <c r="H83" s="767">
        <f t="shared" si="6"/>
        <v>93.40390601396048</v>
      </c>
      <c r="I83" s="767">
        <f>I58+I82</f>
        <v>37498520</v>
      </c>
      <c r="J83" s="767">
        <f>J82+J58</f>
        <v>29408747.600000001</v>
      </c>
      <c r="K83" s="767">
        <f t="shared" si="7"/>
        <v>78.426422162794694</v>
      </c>
      <c r="L83" s="767">
        <f>L58+L82</f>
        <v>35597000</v>
      </c>
      <c r="M83" s="767">
        <f>M58+M82</f>
        <v>32008652.57</v>
      </c>
      <c r="N83" s="767">
        <f>N58+N82</f>
        <v>12696000</v>
      </c>
      <c r="O83" s="767">
        <f>O58+O82</f>
        <v>39726000</v>
      </c>
      <c r="P83" s="1497"/>
      <c r="Q83" s="1337"/>
      <c r="R83" s="1331"/>
      <c r="S83" s="1448"/>
      <c r="T83" s="721"/>
      <c r="V83" s="697"/>
      <c r="W83" s="738"/>
    </row>
    <row r="84" spans="1:23" s="727" customFormat="1" ht="7.5" customHeight="1" thickTop="1">
      <c r="A84" s="731"/>
      <c r="B84" s="731"/>
      <c r="C84" s="731"/>
      <c r="D84" s="731"/>
      <c r="E84" s="731"/>
      <c r="F84" s="731"/>
      <c r="G84" s="731"/>
      <c r="H84" s="731"/>
      <c r="I84" s="735"/>
      <c r="J84" s="735"/>
      <c r="K84" s="735"/>
      <c r="L84" s="736"/>
      <c r="P84" s="697"/>
      <c r="Q84" s="700"/>
      <c r="R84" s="700"/>
      <c r="S84" s="1338"/>
      <c r="V84" s="700"/>
      <c r="W84" s="700"/>
    </row>
    <row r="85" spans="1:23" s="727" customFormat="1" ht="15.75" customHeight="1">
      <c r="A85" s="731"/>
      <c r="B85" s="732" t="s">
        <v>190</v>
      </c>
      <c r="C85" s="732"/>
      <c r="D85" s="732"/>
      <c r="E85" s="734"/>
      <c r="F85" s="734" t="s">
        <v>193</v>
      </c>
      <c r="G85" s="734"/>
      <c r="H85" s="734"/>
      <c r="I85" s="735"/>
      <c r="J85" s="735"/>
      <c r="K85" s="735"/>
      <c r="L85" s="736"/>
      <c r="P85" s="700"/>
      <c r="Q85" s="1271"/>
      <c r="R85" s="1339"/>
      <c r="S85" s="1338"/>
      <c r="V85" s="697"/>
      <c r="W85" s="738"/>
    </row>
    <row r="86" spans="1:23" s="727" customFormat="1" ht="15.75" customHeight="1">
      <c r="A86" s="731"/>
      <c r="B86" s="737" t="s">
        <v>191</v>
      </c>
      <c r="C86" s="738"/>
      <c r="D86" s="738"/>
      <c r="E86" s="739"/>
      <c r="F86" s="739"/>
      <c r="G86" s="739" t="s">
        <v>192</v>
      </c>
      <c r="H86" s="739"/>
      <c r="L86" s="736"/>
      <c r="P86" s="697"/>
      <c r="Q86" s="1266"/>
      <c r="R86" s="745"/>
      <c r="S86" s="1232"/>
      <c r="V86" s="700"/>
      <c r="W86" s="700"/>
    </row>
    <row r="87" spans="1:23" s="727" customFormat="1" ht="15.75" customHeight="1">
      <c r="B87" s="740"/>
      <c r="C87" s="693"/>
      <c r="D87" s="741"/>
      <c r="E87" s="741"/>
      <c r="F87" s="693"/>
      <c r="G87" s="693"/>
      <c r="H87" s="693"/>
      <c r="I87" s="699"/>
      <c r="J87" s="699"/>
      <c r="K87" s="699"/>
      <c r="L87" s="693"/>
      <c r="M87" s="769"/>
      <c r="P87" s="700"/>
      <c r="Q87" s="770"/>
      <c r="S87" s="744"/>
      <c r="V87" s="697"/>
      <c r="W87" s="738"/>
    </row>
    <row r="88" spans="1:23" s="727" customFormat="1" ht="15">
      <c r="B88" s="740" t="s">
        <v>160</v>
      </c>
      <c r="C88" s="742"/>
      <c r="D88" s="693"/>
      <c r="E88" s="742" t="s">
        <v>161</v>
      </c>
      <c r="F88" s="742"/>
      <c r="G88" s="742"/>
      <c r="H88" s="742"/>
      <c r="I88" s="742"/>
      <c r="J88" s="742"/>
      <c r="K88" s="742"/>
      <c r="L88" s="742" t="s">
        <v>188</v>
      </c>
      <c r="M88" s="743"/>
      <c r="P88" s="697"/>
      <c r="Q88" s="1266"/>
      <c r="S88" s="744"/>
      <c r="V88" s="700"/>
      <c r="W88" s="700"/>
    </row>
    <row r="89" spans="1:23" s="727" customFormat="1" ht="15">
      <c r="A89" s="1488"/>
      <c r="B89" s="1488"/>
      <c r="C89" s="1488"/>
      <c r="D89" s="1488"/>
      <c r="E89" s="1488"/>
      <c r="F89" s="1488"/>
      <c r="G89" s="1488"/>
      <c r="H89" s="1488"/>
      <c r="I89" s="1488"/>
      <c r="J89" s="1488"/>
      <c r="K89" s="1488"/>
      <c r="L89" s="1488"/>
      <c r="M89" s="696"/>
      <c r="P89" s="700"/>
      <c r="Q89" s="770"/>
      <c r="S89" s="744"/>
      <c r="V89" s="697"/>
      <c r="W89" s="738"/>
    </row>
    <row r="90" spans="1:23">
      <c r="F90" s="699"/>
      <c r="G90" s="699"/>
      <c r="H90" s="699"/>
      <c r="I90" s="699"/>
      <c r="J90" s="699"/>
      <c r="K90" s="699"/>
      <c r="L90" s="693"/>
    </row>
    <row r="91" spans="1:23">
      <c r="F91" s="699"/>
      <c r="G91" s="699"/>
      <c r="H91" s="699"/>
      <c r="I91" s="699"/>
      <c r="J91" s="699"/>
      <c r="K91" s="699"/>
      <c r="L91" s="693"/>
      <c r="M91" s="721"/>
    </row>
    <row r="93" spans="1:23">
      <c r="F93" s="699"/>
      <c r="G93" s="699"/>
      <c r="H93" s="699"/>
      <c r="I93" s="699"/>
      <c r="J93" s="699"/>
      <c r="K93" s="699"/>
      <c r="L93" s="693"/>
      <c r="M93" s="692"/>
    </row>
    <row r="94" spans="1:23">
      <c r="M94" s="721"/>
    </row>
    <row r="95" spans="1:23">
      <c r="F95" s="699"/>
      <c r="G95" s="699"/>
      <c r="H95" s="699"/>
      <c r="I95" s="699"/>
      <c r="J95" s="699"/>
      <c r="K95" s="699"/>
      <c r="L95" s="693"/>
    </row>
    <row r="97" spans="6:12">
      <c r="F97" s="699"/>
      <c r="G97" s="699"/>
      <c r="H97" s="699"/>
      <c r="I97" s="699"/>
      <c r="J97" s="699"/>
      <c r="K97" s="699"/>
      <c r="L97" s="693"/>
    </row>
    <row r="99" spans="6:12">
      <c r="F99" s="774"/>
      <c r="G99" s="774"/>
      <c r="H99" s="774"/>
      <c r="I99" s="774"/>
      <c r="J99" s="774"/>
      <c r="K99" s="774"/>
      <c r="L99" s="775"/>
    </row>
    <row r="106" spans="6:12">
      <c r="F106" s="689"/>
      <c r="G106" s="689"/>
      <c r="H106" s="689"/>
      <c r="I106" s="689"/>
      <c r="J106" s="689"/>
      <c r="K106" s="689"/>
      <c r="L106" s="689"/>
    </row>
    <row r="107" spans="6:12">
      <c r="F107" s="689"/>
      <c r="G107" s="689"/>
      <c r="H107" s="689"/>
      <c r="I107" s="689"/>
      <c r="J107" s="689"/>
      <c r="K107" s="689"/>
      <c r="L107" s="689"/>
    </row>
    <row r="108" spans="6:12">
      <c r="F108" s="689"/>
      <c r="G108" s="689"/>
      <c r="H108" s="689"/>
      <c r="I108" s="689"/>
      <c r="J108" s="689"/>
      <c r="K108" s="689"/>
      <c r="L108" s="689"/>
    </row>
    <row r="109" spans="6:12">
      <c r="F109" s="689"/>
      <c r="G109" s="689"/>
      <c r="H109" s="689"/>
      <c r="I109" s="689"/>
      <c r="J109" s="689"/>
      <c r="K109" s="689"/>
      <c r="L109" s="689"/>
    </row>
    <row r="110" spans="6:12">
      <c r="F110" s="689"/>
      <c r="G110" s="689"/>
      <c r="H110" s="689"/>
      <c r="I110" s="689"/>
      <c r="J110" s="689"/>
      <c r="K110" s="689"/>
      <c r="L110" s="689"/>
    </row>
    <row r="111" spans="6:12">
      <c r="F111" s="689"/>
      <c r="G111" s="689"/>
      <c r="H111" s="689"/>
      <c r="I111" s="689"/>
      <c r="J111" s="689"/>
      <c r="K111" s="689"/>
      <c r="L111" s="689"/>
    </row>
    <row r="112" spans="6:12">
      <c r="F112" s="689"/>
      <c r="G112" s="689"/>
      <c r="H112" s="689"/>
      <c r="I112" s="689"/>
      <c r="J112" s="689"/>
      <c r="K112" s="689"/>
      <c r="L112" s="689"/>
    </row>
  </sheetData>
  <mergeCells count="34">
    <mergeCell ref="L1:M1"/>
    <mergeCell ref="A6:A7"/>
    <mergeCell ref="A2:M2"/>
    <mergeCell ref="B6:B7"/>
    <mergeCell ref="F6:H6"/>
    <mergeCell ref="C6:E6"/>
    <mergeCell ref="I6:K6"/>
    <mergeCell ref="P53:P54"/>
    <mergeCell ref="P55:P83"/>
    <mergeCell ref="P6:P7"/>
    <mergeCell ref="P8:P38"/>
    <mergeCell ref="A48:P48"/>
    <mergeCell ref="A37:B37"/>
    <mergeCell ref="N46:P46"/>
    <mergeCell ref="A38:B38"/>
    <mergeCell ref="B53:B54"/>
    <mergeCell ref="C53:D53"/>
    <mergeCell ref="O53:O54"/>
    <mergeCell ref="O6:O7"/>
    <mergeCell ref="A89:L89"/>
    <mergeCell ref="F53:H53"/>
    <mergeCell ref="I53:K53"/>
    <mergeCell ref="N6:N7"/>
    <mergeCell ref="N53:N54"/>
    <mergeCell ref="L6:M6"/>
    <mergeCell ref="L53:M53"/>
    <mergeCell ref="R53:R54"/>
    <mergeCell ref="S53:S54"/>
    <mergeCell ref="S55:S83"/>
    <mergeCell ref="Q6:Q7"/>
    <mergeCell ref="R6:R7"/>
    <mergeCell ref="S6:S7"/>
    <mergeCell ref="S8:S38"/>
    <mergeCell ref="Q53:Q54"/>
  </mergeCells>
  <pageMargins left="0.25" right="0.17" top="0.17" bottom="0.17" header="0.17" footer="0.17"/>
  <pageSetup paperSize="5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83"/>
  <sheetViews>
    <sheetView topLeftCell="A50" zoomScaleNormal="100" zoomScaleSheetLayoutView="100" workbookViewId="0">
      <pane xSplit="2" topLeftCell="G1" activePane="topRight" state="frozen"/>
      <selection pane="topRight" activeCell="L51" sqref="L51:L52"/>
    </sheetView>
  </sheetViews>
  <sheetFormatPr defaultColWidth="9.140625" defaultRowHeight="14.25"/>
  <cols>
    <col min="1" max="1" width="9" style="689" customWidth="1"/>
    <col min="2" max="2" width="22.42578125" style="689" customWidth="1"/>
    <col min="3" max="3" width="17.28515625" style="689" customWidth="1"/>
    <col min="4" max="4" width="18" style="689" customWidth="1"/>
    <col min="5" max="5" width="6.5703125" style="689" customWidth="1"/>
    <col min="6" max="6" width="17.5703125" style="689" customWidth="1"/>
    <col min="7" max="7" width="17.85546875" style="689" customWidth="1"/>
    <col min="8" max="8" width="7.28515625" style="689" customWidth="1"/>
    <col min="9" max="9" width="18" style="689" customWidth="1"/>
    <col min="10" max="10" width="16.85546875" style="689" customWidth="1"/>
    <col min="11" max="11" width="17.140625" style="689" customWidth="1"/>
    <col min="12" max="12" width="17.28515625" style="689" customWidth="1"/>
    <col min="13" max="13" width="15.7109375" style="689" hidden="1" customWidth="1"/>
    <col min="14" max="15" width="14.28515625" style="692" customWidth="1"/>
    <col min="16" max="16" width="15.140625" style="689" customWidth="1"/>
    <col min="17" max="17" width="15.42578125" style="689" customWidth="1"/>
    <col min="18" max="18" width="14.5703125" style="689" customWidth="1"/>
    <col min="19" max="19" width="14.7109375" style="689" customWidth="1"/>
    <col min="20" max="16384" width="9.140625" style="689"/>
  </cols>
  <sheetData>
    <row r="1" spans="1:19">
      <c r="J1" s="1281" t="s">
        <v>158</v>
      </c>
      <c r="K1" s="691"/>
      <c r="L1" s="691"/>
    </row>
    <row r="2" spans="1:19" ht="16.5" customHeight="1">
      <c r="A2" s="1464" t="s">
        <v>445</v>
      </c>
      <c r="B2" s="1501"/>
      <c r="C2" s="1501"/>
      <c r="D2" s="1501"/>
      <c r="E2" s="1501"/>
      <c r="F2" s="1501"/>
      <c r="G2" s="1501"/>
      <c r="H2" s="1501"/>
      <c r="I2" s="1501"/>
      <c r="J2" s="1501"/>
      <c r="K2" s="749"/>
      <c r="L2" s="749"/>
      <c r="M2" s="749"/>
      <c r="N2" s="1219"/>
      <c r="O2" s="1265"/>
      <c r="R2" s="692"/>
    </row>
    <row r="3" spans="1:19" ht="18">
      <c r="A3" s="694" t="s">
        <v>21</v>
      </c>
      <c r="B3" s="695"/>
      <c r="N3" s="768"/>
      <c r="O3" s="1266"/>
    </row>
    <row r="4" spans="1:19" ht="15.75" customHeight="1">
      <c r="A4" s="694" t="s">
        <v>22</v>
      </c>
      <c r="B4" s="695"/>
      <c r="C4" s="693"/>
      <c r="D4" s="693"/>
      <c r="E4" s="693"/>
      <c r="F4" s="693"/>
      <c r="G4" s="693"/>
      <c r="H4" s="693"/>
      <c r="I4" s="693"/>
      <c r="M4" s="697"/>
      <c r="N4" s="770"/>
      <c r="O4" s="770"/>
    </row>
    <row r="5" spans="1:19" ht="18">
      <c r="A5" s="694" t="s">
        <v>67</v>
      </c>
      <c r="B5" s="695"/>
      <c r="C5" s="696"/>
      <c r="D5" s="696"/>
      <c r="E5" s="696"/>
      <c r="F5" s="696"/>
      <c r="G5" s="696"/>
      <c r="H5" s="696"/>
      <c r="I5" s="696"/>
      <c r="M5" s="700"/>
      <c r="N5" s="768"/>
      <c r="O5" s="1266"/>
    </row>
    <row r="6" spans="1:19" ht="6" customHeight="1">
      <c r="C6" s="701"/>
      <c r="D6" s="701"/>
      <c r="E6" s="701"/>
      <c r="F6" s="701"/>
      <c r="G6" s="701"/>
      <c r="H6" s="701"/>
      <c r="I6" s="701"/>
      <c r="J6" s="701"/>
      <c r="K6" s="701"/>
      <c r="L6" s="701"/>
      <c r="M6" s="697"/>
      <c r="N6" s="770"/>
      <c r="O6" s="770"/>
    </row>
    <row r="7" spans="1:19" ht="16.5" customHeight="1">
      <c r="A7" s="1520" t="s">
        <v>18</v>
      </c>
      <c r="B7" s="1519" t="s">
        <v>7</v>
      </c>
      <c r="C7" s="1522">
        <v>2022</v>
      </c>
      <c r="D7" s="1523"/>
      <c r="E7" s="1524"/>
      <c r="F7" s="1492">
        <v>2023</v>
      </c>
      <c r="G7" s="1493"/>
      <c r="H7" s="1494"/>
      <c r="I7" s="1452">
        <v>2024</v>
      </c>
      <c r="J7" s="1452"/>
      <c r="K7" s="1478" t="s">
        <v>433</v>
      </c>
      <c r="L7" s="1452" t="s">
        <v>449</v>
      </c>
      <c r="M7" s="1517" t="s">
        <v>208</v>
      </c>
      <c r="N7" s="1446" t="s">
        <v>451</v>
      </c>
      <c r="O7" s="1446" t="s">
        <v>450</v>
      </c>
      <c r="P7" s="1447" t="s">
        <v>434</v>
      </c>
    </row>
    <row r="8" spans="1:19" s="783" customFormat="1" ht="28.5" customHeight="1">
      <c r="A8" s="1521"/>
      <c r="B8" s="1519"/>
      <c r="C8" s="705" t="s">
        <v>194</v>
      </c>
      <c r="D8" s="782" t="s">
        <v>1</v>
      </c>
      <c r="E8" s="780" t="s">
        <v>139</v>
      </c>
      <c r="F8" s="705" t="s">
        <v>0</v>
      </c>
      <c r="G8" s="780" t="s">
        <v>1</v>
      </c>
      <c r="H8" s="780" t="s">
        <v>139</v>
      </c>
      <c r="I8" s="679" t="s">
        <v>0</v>
      </c>
      <c r="J8" s="1153" t="s">
        <v>1</v>
      </c>
      <c r="K8" s="1459"/>
      <c r="L8" s="1452"/>
      <c r="M8" s="1518"/>
      <c r="N8" s="1446"/>
      <c r="O8" s="1446"/>
      <c r="P8" s="1447"/>
      <c r="Q8" s="1295"/>
    </row>
    <row r="9" spans="1:19" ht="18" customHeight="1">
      <c r="A9" s="784">
        <v>1001</v>
      </c>
      <c r="B9" s="785" t="s">
        <v>8</v>
      </c>
      <c r="C9" s="786">
        <v>12935040</v>
      </c>
      <c r="D9" s="786">
        <v>12832783</v>
      </c>
      <c r="E9" s="786">
        <f>D9/C9*100</f>
        <v>99.20945741180546</v>
      </c>
      <c r="F9" s="786">
        <v>13801000</v>
      </c>
      <c r="G9" s="786">
        <v>13086368.32</v>
      </c>
      <c r="H9" s="786">
        <f>G9/F9*100</f>
        <v>94.821884790957185</v>
      </c>
      <c r="I9" s="787">
        <v>14300000</v>
      </c>
      <c r="J9" s="786">
        <v>11629140.890000001</v>
      </c>
      <c r="K9" s="786">
        <v>4600000</v>
      </c>
      <c r="L9" s="1233">
        <v>13509000</v>
      </c>
      <c r="M9" s="1498" t="s">
        <v>199</v>
      </c>
      <c r="N9" s="1332"/>
      <c r="O9" s="1233"/>
      <c r="P9" s="1485" t="s">
        <v>199</v>
      </c>
      <c r="Q9" s="1296"/>
      <c r="R9" s="791"/>
      <c r="S9" s="791"/>
    </row>
    <row r="10" spans="1:19" ht="13.5" customHeight="1">
      <c r="A10" s="762">
        <v>1002</v>
      </c>
      <c r="B10" s="792" t="s">
        <v>9</v>
      </c>
      <c r="C10" s="791">
        <v>499850</v>
      </c>
      <c r="D10" s="793">
        <v>477529.96</v>
      </c>
      <c r="E10" s="793">
        <f t="shared" ref="E10:E35" si="0">D10/C10*100</f>
        <v>95.534652395718723</v>
      </c>
      <c r="F10" s="793">
        <v>1000000</v>
      </c>
      <c r="G10" s="793">
        <v>530766.46</v>
      </c>
      <c r="H10" s="793">
        <f t="shared" ref="H10:H35" si="1">G10/F10*100</f>
        <v>53.076645999999997</v>
      </c>
      <c r="I10" s="787">
        <v>1000000</v>
      </c>
      <c r="J10" s="793">
        <v>789255.47</v>
      </c>
      <c r="K10" s="793">
        <v>400000</v>
      </c>
      <c r="L10" s="1234">
        <v>1000000</v>
      </c>
      <c r="M10" s="1499"/>
      <c r="N10" s="1340"/>
      <c r="O10" s="1233"/>
      <c r="P10" s="1486"/>
      <c r="Q10" s="700"/>
      <c r="R10" s="700"/>
      <c r="S10" s="700"/>
    </row>
    <row r="11" spans="1:19" ht="14.25" customHeight="1">
      <c r="A11" s="794">
        <v>1003</v>
      </c>
      <c r="B11" s="795" t="s">
        <v>10</v>
      </c>
      <c r="C11" s="791">
        <v>5883680</v>
      </c>
      <c r="D11" s="796">
        <v>5804332.96</v>
      </c>
      <c r="E11" s="796">
        <f t="shared" si="0"/>
        <v>98.651404563130569</v>
      </c>
      <c r="F11" s="796">
        <v>6664000</v>
      </c>
      <c r="G11" s="796">
        <v>6510560</v>
      </c>
      <c r="H11" s="796">
        <f t="shared" si="1"/>
        <v>97.69747899159664</v>
      </c>
      <c r="I11" s="787">
        <v>7600000</v>
      </c>
      <c r="J11" s="796">
        <v>8726648.5899999999</v>
      </c>
      <c r="K11" s="796">
        <v>4200000</v>
      </c>
      <c r="L11" s="1233">
        <v>7435000</v>
      </c>
      <c r="M11" s="1499"/>
      <c r="N11" s="1332"/>
      <c r="O11" s="1233"/>
      <c r="P11" s="1486"/>
      <c r="Q11" s="1228"/>
      <c r="R11" s="791"/>
      <c r="S11" s="791"/>
    </row>
    <row r="12" spans="1:19" ht="19.5" customHeight="1" thickBot="1">
      <c r="A12" s="1525" t="s">
        <v>140</v>
      </c>
      <c r="B12" s="1526"/>
      <c r="C12" s="726">
        <f t="shared" ref="C12:J12" si="2">SUM(C9:C11)</f>
        <v>19318570</v>
      </c>
      <c r="D12" s="726">
        <f t="shared" si="2"/>
        <v>19114645.920000002</v>
      </c>
      <c r="E12" s="726">
        <f t="shared" si="0"/>
        <v>98.944414208712146</v>
      </c>
      <c r="F12" s="761">
        <f>SUM(F9:F11)</f>
        <v>21465000</v>
      </c>
      <c r="G12" s="761">
        <f>SUM(G9:G11)</f>
        <v>20127694.780000001</v>
      </c>
      <c r="H12" s="726">
        <f t="shared" si="1"/>
        <v>93.769833589564414</v>
      </c>
      <c r="I12" s="726">
        <f t="shared" si="2"/>
        <v>22900000</v>
      </c>
      <c r="J12" s="726">
        <f t="shared" si="2"/>
        <v>21145044.950000003</v>
      </c>
      <c r="K12" s="726">
        <f t="shared" ref="K12" si="3">SUM(K9:K11)</f>
        <v>9200000</v>
      </c>
      <c r="L12" s="1028">
        <f t="shared" ref="L12" si="4">SUM(L9:L11)</f>
        <v>21944000</v>
      </c>
      <c r="M12" s="1499"/>
      <c r="N12" s="1340"/>
      <c r="O12" s="1340"/>
      <c r="P12" s="1486"/>
      <c r="Q12" s="700"/>
      <c r="R12" s="700"/>
      <c r="S12" s="700"/>
    </row>
    <row r="13" spans="1:19" ht="15" thickTop="1">
      <c r="A13" s="798">
        <v>1101</v>
      </c>
      <c r="B13" s="799" t="s">
        <v>121</v>
      </c>
      <c r="C13" s="799">
        <v>500000</v>
      </c>
      <c r="D13" s="799">
        <v>314194.40000000002</v>
      </c>
      <c r="E13" s="799">
        <f t="shared" si="0"/>
        <v>62.83888000000001</v>
      </c>
      <c r="F13" s="799">
        <v>500000</v>
      </c>
      <c r="G13" s="799">
        <v>364081.8</v>
      </c>
      <c r="H13" s="799">
        <f t="shared" si="1"/>
        <v>72.816360000000003</v>
      </c>
      <c r="I13" s="799">
        <v>600000</v>
      </c>
      <c r="J13" s="799">
        <v>494901.8</v>
      </c>
      <c r="K13" s="799">
        <v>200000</v>
      </c>
      <c r="L13" s="1233">
        <v>600000</v>
      </c>
      <c r="M13" s="1499"/>
      <c r="N13" s="1332"/>
      <c r="O13" s="1329"/>
      <c r="P13" s="1486"/>
      <c r="Q13" s="789"/>
      <c r="R13" s="790"/>
      <c r="S13" s="790"/>
    </row>
    <row r="14" spans="1:19" ht="25.5" customHeight="1">
      <c r="A14" s="762">
        <v>1201</v>
      </c>
      <c r="B14" s="800" t="s">
        <v>12</v>
      </c>
      <c r="C14" s="793">
        <v>500000</v>
      </c>
      <c r="D14" s="793">
        <v>498503.87</v>
      </c>
      <c r="E14" s="793">
        <f t="shared" si="0"/>
        <v>99.70077400000001</v>
      </c>
      <c r="F14" s="793">
        <v>2500000</v>
      </c>
      <c r="G14" s="793">
        <v>1733350.67</v>
      </c>
      <c r="H14" s="793">
        <f t="shared" si="1"/>
        <v>69.33402679999999</v>
      </c>
      <c r="I14" s="793">
        <v>1200000</v>
      </c>
      <c r="J14" s="793">
        <v>846114.08</v>
      </c>
      <c r="K14" s="793">
        <v>400000</v>
      </c>
      <c r="L14" s="1234">
        <v>1000000</v>
      </c>
      <c r="M14" s="1499"/>
      <c r="N14" s="1340"/>
      <c r="O14" s="1340"/>
      <c r="P14" s="1486"/>
      <c r="Q14" s="700"/>
      <c r="R14" s="790"/>
      <c r="S14" s="700"/>
    </row>
    <row r="15" spans="1:19" ht="15" customHeight="1">
      <c r="A15" s="762">
        <v>1202</v>
      </c>
      <c r="B15" s="801" t="s">
        <v>13</v>
      </c>
      <c r="C15" s="791">
        <v>1900000</v>
      </c>
      <c r="D15" s="801">
        <v>1696179</v>
      </c>
      <c r="E15" s="801">
        <f t="shared" si="0"/>
        <v>89.272578947368416</v>
      </c>
      <c r="F15" s="801">
        <v>3000000</v>
      </c>
      <c r="G15" s="801">
        <v>2517695.0099999998</v>
      </c>
      <c r="H15" s="801">
        <f t="shared" si="1"/>
        <v>83.923166999999992</v>
      </c>
      <c r="I15" s="801"/>
      <c r="J15" s="801">
        <v>0</v>
      </c>
      <c r="K15" s="1101"/>
      <c r="L15" s="1235"/>
      <c r="M15" s="1499"/>
      <c r="N15" s="1329"/>
      <c r="O15" s="1340"/>
      <c r="P15" s="1486"/>
      <c r="Q15" s="789"/>
      <c r="R15" s="790"/>
      <c r="S15" s="790"/>
    </row>
    <row r="16" spans="1:19" ht="17.25" customHeight="1">
      <c r="A16" s="762" t="s">
        <v>394</v>
      </c>
      <c r="B16" s="801" t="s">
        <v>200</v>
      </c>
      <c r="C16" s="791"/>
      <c r="D16" s="801"/>
      <c r="E16" s="801"/>
      <c r="F16" s="801"/>
      <c r="G16" s="801"/>
      <c r="H16" s="801"/>
      <c r="I16" s="801">
        <v>2200000</v>
      </c>
      <c r="J16" s="801">
        <v>1448486.04</v>
      </c>
      <c r="K16" s="801">
        <v>517000</v>
      </c>
      <c r="L16" s="1233">
        <v>1680000</v>
      </c>
      <c r="M16" s="1499"/>
      <c r="N16" s="1340"/>
      <c r="O16" s="1340"/>
      <c r="P16" s="1486"/>
      <c r="Q16" s="789"/>
      <c r="R16" s="790"/>
      <c r="S16" s="790"/>
    </row>
    <row r="17" spans="1:19" ht="18" customHeight="1">
      <c r="A17" s="762" t="s">
        <v>395</v>
      </c>
      <c r="B17" s="801" t="s">
        <v>202</v>
      </c>
      <c r="C17" s="791"/>
      <c r="D17" s="801"/>
      <c r="E17" s="801"/>
      <c r="F17" s="801"/>
      <c r="G17" s="801"/>
      <c r="H17" s="801"/>
      <c r="I17" s="801">
        <v>1800000</v>
      </c>
      <c r="J17" s="801">
        <v>933213.13</v>
      </c>
      <c r="K17" s="801">
        <v>550000</v>
      </c>
      <c r="L17" s="1233">
        <v>1200000</v>
      </c>
      <c r="M17" s="1499"/>
      <c r="N17" s="1329"/>
      <c r="O17" s="1340"/>
      <c r="P17" s="1486"/>
      <c r="Q17" s="789"/>
      <c r="R17" s="790"/>
      <c r="S17" s="790"/>
    </row>
    <row r="18" spans="1:19" ht="16.5" customHeight="1">
      <c r="A18" s="762">
        <v>1205</v>
      </c>
      <c r="B18" s="801" t="s">
        <v>125</v>
      </c>
      <c r="C18" s="801">
        <v>100000</v>
      </c>
      <c r="D18" s="801">
        <v>12019</v>
      </c>
      <c r="E18" s="801">
        <f t="shared" si="0"/>
        <v>12.019</v>
      </c>
      <c r="F18" s="801">
        <v>100000</v>
      </c>
      <c r="G18" s="801">
        <v>65337.919999999998</v>
      </c>
      <c r="H18" s="801">
        <f t="shared" si="1"/>
        <v>65.337919999999997</v>
      </c>
      <c r="I18" s="801">
        <v>50000</v>
      </c>
      <c r="J18" s="801">
        <v>47488.5</v>
      </c>
      <c r="K18" s="801">
        <v>333000</v>
      </c>
      <c r="L18" s="1233">
        <v>333000</v>
      </c>
      <c r="M18" s="1499"/>
      <c r="N18" s="1340"/>
      <c r="O18" s="1340"/>
      <c r="P18" s="1486"/>
      <c r="Q18" s="700"/>
      <c r="R18" s="790"/>
      <c r="S18" s="700"/>
    </row>
    <row r="19" spans="1:19" ht="18" customHeight="1">
      <c r="A19" s="762">
        <v>1301</v>
      </c>
      <c r="B19" s="796" t="s">
        <v>14</v>
      </c>
      <c r="C19" s="801">
        <v>850000</v>
      </c>
      <c r="D19" s="801">
        <v>671629.81</v>
      </c>
      <c r="E19" s="801">
        <f t="shared" si="0"/>
        <v>79.015271764705886</v>
      </c>
      <c r="F19" s="801">
        <v>1000000</v>
      </c>
      <c r="G19" s="801">
        <v>774761.79</v>
      </c>
      <c r="H19" s="801">
        <f t="shared" si="1"/>
        <v>77.476179000000002</v>
      </c>
      <c r="I19" s="801">
        <v>1000000</v>
      </c>
      <c r="J19" s="801">
        <v>932175.97</v>
      </c>
      <c r="K19" s="801">
        <v>600000</v>
      </c>
      <c r="L19" s="1233">
        <v>1500000</v>
      </c>
      <c r="M19" s="1499"/>
      <c r="N19" s="1332"/>
      <c r="O19" s="1329"/>
      <c r="P19" s="1486"/>
      <c r="Q19" s="789"/>
      <c r="R19" s="790"/>
      <c r="S19" s="790"/>
    </row>
    <row r="20" spans="1:19" ht="15.75" customHeight="1">
      <c r="A20" s="762">
        <v>1302</v>
      </c>
      <c r="B20" s="802" t="s">
        <v>124</v>
      </c>
      <c r="C20" s="791">
        <v>400000</v>
      </c>
      <c r="D20" s="801">
        <v>399964.51</v>
      </c>
      <c r="E20" s="801">
        <f t="shared" si="0"/>
        <v>99.991127500000005</v>
      </c>
      <c r="F20" s="801">
        <v>200000</v>
      </c>
      <c r="G20" s="801">
        <v>653252.5</v>
      </c>
      <c r="H20" s="801">
        <f t="shared" si="1"/>
        <v>326.62624999999997</v>
      </c>
      <c r="I20" s="801">
        <v>400000</v>
      </c>
      <c r="J20" s="801">
        <v>565850.96</v>
      </c>
      <c r="K20" s="801">
        <v>200000</v>
      </c>
      <c r="L20" s="1233">
        <v>500000</v>
      </c>
      <c r="M20" s="1499"/>
      <c r="N20" s="1340"/>
      <c r="O20" s="1340"/>
      <c r="P20" s="1486"/>
      <c r="Q20" s="700"/>
      <c r="R20" s="790"/>
      <c r="S20" s="700"/>
    </row>
    <row r="21" spans="1:19" ht="15" customHeight="1">
      <c r="A21" s="762">
        <v>1303</v>
      </c>
      <c r="B21" s="799" t="s">
        <v>110</v>
      </c>
      <c r="C21" s="801">
        <v>875000</v>
      </c>
      <c r="D21" s="801">
        <v>814371.79</v>
      </c>
      <c r="E21" s="801">
        <f t="shared" si="0"/>
        <v>93.071061714285719</v>
      </c>
      <c r="F21" s="801">
        <v>1000000</v>
      </c>
      <c r="G21" s="801">
        <v>890264.54</v>
      </c>
      <c r="H21" s="801">
        <f t="shared" si="1"/>
        <v>89.026454000000001</v>
      </c>
      <c r="I21" s="801">
        <v>1200000</v>
      </c>
      <c r="J21" s="801">
        <v>236649</v>
      </c>
      <c r="K21" s="801">
        <v>30000</v>
      </c>
      <c r="L21" s="1233">
        <v>100000</v>
      </c>
      <c r="M21" s="1499"/>
      <c r="N21" s="1332"/>
      <c r="O21" s="1329"/>
      <c r="P21" s="1486"/>
      <c r="Q21" s="789"/>
      <c r="R21" s="790"/>
      <c r="S21" s="790"/>
    </row>
    <row r="22" spans="1:19" ht="14.25" customHeight="1">
      <c r="A22" s="25" t="s">
        <v>436</v>
      </c>
      <c r="B22" s="799" t="s">
        <v>213</v>
      </c>
      <c r="C22" s="801"/>
      <c r="D22" s="801"/>
      <c r="E22" s="801"/>
      <c r="F22" s="801"/>
      <c r="G22" s="801"/>
      <c r="H22" s="801"/>
      <c r="I22" s="801">
        <v>150000</v>
      </c>
      <c r="J22" s="801">
        <v>140000</v>
      </c>
      <c r="K22" s="801">
        <v>200000</v>
      </c>
      <c r="L22" s="1233">
        <v>200000</v>
      </c>
      <c r="M22" s="1499"/>
      <c r="N22" s="1340"/>
      <c r="O22" s="1340"/>
      <c r="P22" s="1486"/>
      <c r="Q22" s="789"/>
      <c r="R22" s="790"/>
      <c r="S22" s="790"/>
    </row>
    <row r="23" spans="1:19" ht="15" customHeight="1">
      <c r="A23" s="762">
        <v>1401</v>
      </c>
      <c r="B23" s="801" t="s">
        <v>15</v>
      </c>
      <c r="C23" s="801">
        <v>620000</v>
      </c>
      <c r="D23" s="801">
        <v>604884</v>
      </c>
      <c r="E23" s="801">
        <f t="shared" si="0"/>
        <v>97.561935483870968</v>
      </c>
      <c r="F23" s="801">
        <v>620000</v>
      </c>
      <c r="G23" s="801">
        <v>600000</v>
      </c>
      <c r="H23" s="801">
        <f t="shared" si="1"/>
        <v>96.774193548387103</v>
      </c>
      <c r="I23" s="801">
        <v>10000</v>
      </c>
      <c r="J23" s="801">
        <v>6601</v>
      </c>
      <c r="K23" s="801">
        <v>3000</v>
      </c>
      <c r="L23" s="1233">
        <v>5000</v>
      </c>
      <c r="M23" s="1499"/>
      <c r="N23" s="1332"/>
      <c r="O23" s="1329"/>
      <c r="P23" s="1486"/>
      <c r="Q23" s="700"/>
      <c r="R23" s="790"/>
      <c r="S23" s="700"/>
    </row>
    <row r="24" spans="1:19" ht="16.5" customHeight="1">
      <c r="A24" s="762">
        <v>1402</v>
      </c>
      <c r="B24" s="801" t="s">
        <v>118</v>
      </c>
      <c r="C24" s="801">
        <v>800000</v>
      </c>
      <c r="D24" s="801">
        <v>613531.28</v>
      </c>
      <c r="E24" s="801">
        <f t="shared" si="0"/>
        <v>76.691410000000005</v>
      </c>
      <c r="F24" s="801">
        <v>1000000</v>
      </c>
      <c r="G24" s="801">
        <v>723931.63</v>
      </c>
      <c r="H24" s="801">
        <f t="shared" si="1"/>
        <v>72.393163000000001</v>
      </c>
      <c r="I24" s="801">
        <v>1000000</v>
      </c>
      <c r="J24" s="801">
        <v>677710.45</v>
      </c>
      <c r="K24" s="801">
        <v>300000</v>
      </c>
      <c r="L24" s="1233">
        <v>770000</v>
      </c>
      <c r="M24" s="1499"/>
      <c r="N24" s="1340"/>
      <c r="O24" s="1340"/>
      <c r="P24" s="1486"/>
      <c r="Q24" s="789"/>
      <c r="R24" s="790"/>
      <c r="S24" s="790"/>
    </row>
    <row r="25" spans="1:19" ht="12.75" customHeight="1">
      <c r="A25" s="762">
        <v>1403</v>
      </c>
      <c r="B25" s="801" t="s">
        <v>119</v>
      </c>
      <c r="C25" s="801">
        <v>400000</v>
      </c>
      <c r="D25" s="801">
        <v>179391.6</v>
      </c>
      <c r="E25" s="801">
        <f t="shared" si="0"/>
        <v>44.847900000000003</v>
      </c>
      <c r="F25" s="801">
        <v>600000</v>
      </c>
      <c r="G25" s="801">
        <v>377255.28</v>
      </c>
      <c r="H25" s="801">
        <f t="shared" si="1"/>
        <v>62.875880000000009</v>
      </c>
      <c r="I25" s="801">
        <v>500000</v>
      </c>
      <c r="J25" s="801">
        <v>506032.13</v>
      </c>
      <c r="K25" s="801">
        <v>200000</v>
      </c>
      <c r="L25" s="1233">
        <v>600000</v>
      </c>
      <c r="M25" s="1499"/>
      <c r="N25" s="1332"/>
      <c r="O25" s="1329"/>
      <c r="P25" s="1486"/>
      <c r="Q25" s="700"/>
      <c r="R25" s="790"/>
      <c r="S25" s="700"/>
    </row>
    <row r="26" spans="1:19" ht="24" customHeight="1">
      <c r="A26" s="762">
        <v>1404</v>
      </c>
      <c r="B26" s="800" t="s">
        <v>120</v>
      </c>
      <c r="C26" s="791">
        <v>91809</v>
      </c>
      <c r="D26" s="793">
        <v>91808.36</v>
      </c>
      <c r="E26" s="793">
        <f t="shared" si="0"/>
        <v>99.999302900587082</v>
      </c>
      <c r="F26" s="793">
        <v>50000</v>
      </c>
      <c r="G26" s="793">
        <v>33293.120000000003</v>
      </c>
      <c r="H26" s="793">
        <f t="shared" si="1"/>
        <v>66.586240000000004</v>
      </c>
      <c r="I26" s="793">
        <v>1000000</v>
      </c>
      <c r="J26" s="793">
        <v>822891.51</v>
      </c>
      <c r="K26" s="793">
        <v>50000</v>
      </c>
      <c r="L26" s="1234">
        <v>1000000</v>
      </c>
      <c r="M26" s="1499"/>
      <c r="N26" s="1340"/>
      <c r="O26" s="1340"/>
      <c r="P26" s="1486"/>
      <c r="Q26" s="789"/>
      <c r="R26" s="790"/>
      <c r="S26" s="790"/>
    </row>
    <row r="27" spans="1:19" ht="18" customHeight="1">
      <c r="A27" s="762">
        <v>1409</v>
      </c>
      <c r="B27" s="801" t="s">
        <v>17</v>
      </c>
      <c r="C27" s="801">
        <v>600000</v>
      </c>
      <c r="D27" s="791">
        <v>584629</v>
      </c>
      <c r="E27" s="801">
        <f t="shared" si="0"/>
        <v>97.438166666666675</v>
      </c>
      <c r="F27" s="801">
        <v>700000</v>
      </c>
      <c r="G27" s="801">
        <v>555822.35</v>
      </c>
      <c r="H27" s="801">
        <f t="shared" si="1"/>
        <v>79.403192857142855</v>
      </c>
      <c r="I27" s="801"/>
      <c r="J27" s="801">
        <v>0</v>
      </c>
      <c r="K27" s="1101"/>
      <c r="L27" s="1235"/>
      <c r="M27" s="1499"/>
      <c r="N27" s="1332"/>
      <c r="O27" s="1329"/>
      <c r="P27" s="1486"/>
      <c r="Q27" s="700"/>
      <c r="R27" s="790"/>
      <c r="S27" s="700"/>
    </row>
    <row r="28" spans="1:19" ht="29.25" customHeight="1">
      <c r="A28" s="762" t="s">
        <v>391</v>
      </c>
      <c r="B28" s="1044" t="s">
        <v>211</v>
      </c>
      <c r="C28" s="796"/>
      <c r="D28" s="791"/>
      <c r="E28" s="796"/>
      <c r="F28" s="796"/>
      <c r="G28" s="796"/>
      <c r="H28" s="796"/>
      <c r="I28" s="796">
        <v>100000</v>
      </c>
      <c r="J28" s="796">
        <v>45181.02</v>
      </c>
      <c r="K28" s="796">
        <v>50000</v>
      </c>
      <c r="L28" s="1233">
        <v>100000</v>
      </c>
      <c r="M28" s="1499"/>
      <c r="N28" s="1340"/>
      <c r="O28" s="1340"/>
      <c r="P28" s="1486"/>
      <c r="Q28" s="700"/>
      <c r="R28" s="790"/>
      <c r="S28" s="700"/>
    </row>
    <row r="29" spans="1:19" ht="18" customHeight="1">
      <c r="A29" s="762" t="s">
        <v>392</v>
      </c>
      <c r="B29" s="796" t="s">
        <v>212</v>
      </c>
      <c r="C29" s="796"/>
      <c r="D29" s="791"/>
      <c r="E29" s="796"/>
      <c r="F29" s="796"/>
      <c r="G29" s="796"/>
      <c r="H29" s="796"/>
      <c r="I29" s="796">
        <v>2000</v>
      </c>
      <c r="J29" s="796">
        <v>802.42</v>
      </c>
      <c r="K29" s="796">
        <v>1000</v>
      </c>
      <c r="L29" s="1233">
        <v>2000</v>
      </c>
      <c r="M29" s="1499"/>
      <c r="N29" s="1332"/>
      <c r="O29" s="1329"/>
      <c r="P29" s="1486"/>
      <c r="Q29" s="700"/>
      <c r="R29" s="790"/>
      <c r="S29" s="700"/>
    </row>
    <row r="30" spans="1:19" ht="18" customHeight="1">
      <c r="A30" s="762" t="s">
        <v>393</v>
      </c>
      <c r="B30" s="796" t="s">
        <v>207</v>
      </c>
      <c r="C30" s="796"/>
      <c r="D30" s="791"/>
      <c r="E30" s="796"/>
      <c r="F30" s="796"/>
      <c r="G30" s="796"/>
      <c r="H30" s="796"/>
      <c r="I30" s="796">
        <v>348000</v>
      </c>
      <c r="J30" s="796">
        <v>134463</v>
      </c>
      <c r="K30" s="796">
        <v>96000</v>
      </c>
      <c r="L30" s="1233">
        <v>250000</v>
      </c>
      <c r="M30" s="1499"/>
      <c r="N30" s="1340"/>
      <c r="O30" s="1340"/>
      <c r="P30" s="1486"/>
      <c r="Q30" s="700"/>
      <c r="R30" s="790"/>
      <c r="S30" s="700"/>
    </row>
    <row r="31" spans="1:19" ht="25.5" customHeight="1">
      <c r="A31" s="762">
        <v>1506</v>
      </c>
      <c r="B31" s="803" t="s">
        <v>129</v>
      </c>
      <c r="C31" s="796">
        <v>475000</v>
      </c>
      <c r="D31" s="791">
        <v>394986.5</v>
      </c>
      <c r="E31" s="796">
        <f t="shared" si="0"/>
        <v>83.155052631578954</v>
      </c>
      <c r="F31" s="796">
        <v>400000</v>
      </c>
      <c r="G31" s="796">
        <v>442893.15</v>
      </c>
      <c r="H31" s="796">
        <f t="shared" si="1"/>
        <v>110.7232875</v>
      </c>
      <c r="I31" s="796">
        <v>500000</v>
      </c>
      <c r="J31" s="796">
        <v>364099.87</v>
      </c>
      <c r="K31" s="796">
        <v>170000</v>
      </c>
      <c r="L31" s="1233">
        <v>450000</v>
      </c>
      <c r="M31" s="1499"/>
      <c r="N31" s="1332"/>
      <c r="O31" s="1329"/>
      <c r="P31" s="1486"/>
      <c r="Q31" s="789"/>
      <c r="R31" s="790"/>
      <c r="S31" s="790"/>
    </row>
    <row r="32" spans="1:19" ht="19.5" customHeight="1">
      <c r="A32" s="804">
        <v>1701</v>
      </c>
      <c r="B32" s="280" t="s">
        <v>126</v>
      </c>
      <c r="C32" s="796"/>
      <c r="D32" s="790"/>
      <c r="E32" s="796"/>
      <c r="F32" s="796"/>
      <c r="G32" s="796"/>
      <c r="H32" s="796"/>
      <c r="I32" s="278">
        <v>33000</v>
      </c>
      <c r="J32" s="796">
        <v>32804.83</v>
      </c>
      <c r="K32" s="796"/>
      <c r="L32" s="1233"/>
      <c r="M32" s="1499"/>
      <c r="N32" s="1329"/>
      <c r="O32" s="1329"/>
      <c r="P32" s="1486"/>
      <c r="Q32" s="814"/>
      <c r="R32" s="790"/>
      <c r="S32" s="790"/>
    </row>
    <row r="33" spans="1:19" ht="15.75" customHeight="1">
      <c r="A33" s="804">
        <v>1702</v>
      </c>
      <c r="B33" s="803" t="s">
        <v>135</v>
      </c>
      <c r="C33" s="796">
        <v>200000</v>
      </c>
      <c r="D33" s="791">
        <v>180708.15</v>
      </c>
      <c r="E33" s="796">
        <f t="shared" si="0"/>
        <v>90.354074999999995</v>
      </c>
      <c r="F33" s="796">
        <v>200000</v>
      </c>
      <c r="G33" s="796">
        <v>194130.01</v>
      </c>
      <c r="H33" s="796">
        <f t="shared" si="1"/>
        <v>97.065004999999999</v>
      </c>
      <c r="I33" s="796">
        <v>850000</v>
      </c>
      <c r="J33" s="796">
        <v>292727.28000000003</v>
      </c>
      <c r="K33" s="1102"/>
      <c r="L33" s="1235"/>
      <c r="M33" s="1499"/>
      <c r="N33" s="1340"/>
      <c r="O33" s="1340"/>
      <c r="P33" s="1486"/>
      <c r="Q33" s="700"/>
      <c r="R33" s="790"/>
      <c r="S33" s="700"/>
    </row>
    <row r="34" spans="1:19" ht="21" customHeight="1" thickBot="1">
      <c r="A34" s="1514" t="s">
        <v>141</v>
      </c>
      <c r="B34" s="1514"/>
      <c r="C34" s="726">
        <f>SUM(C13:C33)</f>
        <v>8311809</v>
      </c>
      <c r="D34" s="726">
        <f>SUM(D13:D33)</f>
        <v>7056801.2700000005</v>
      </c>
      <c r="E34" s="726">
        <f t="shared" si="0"/>
        <v>84.900907491979197</v>
      </c>
      <c r="F34" s="1205">
        <f>SUM(F13:F33)</f>
        <v>11870000</v>
      </c>
      <c r="G34" s="726">
        <f>SUM(G13:G33)</f>
        <v>9926069.7699999977</v>
      </c>
      <c r="H34" s="726">
        <f t="shared" si="1"/>
        <v>83.62316571187867</v>
      </c>
      <c r="I34" s="726">
        <f>SUM(I13:I33)</f>
        <v>12943000</v>
      </c>
      <c r="J34" s="726">
        <f t="shared" ref="J34" si="5">SUM(J13:J33)</f>
        <v>8528192.9899999984</v>
      </c>
      <c r="K34" s="726">
        <f t="shared" ref="K34" si="6">SUM(K13:K33)</f>
        <v>3900000</v>
      </c>
      <c r="L34" s="1028">
        <f t="shared" ref="L34" si="7">SUM(L13:L33)</f>
        <v>10290000</v>
      </c>
      <c r="M34" s="1499"/>
      <c r="N34" s="1341"/>
      <c r="O34" s="1341"/>
      <c r="P34" s="1486"/>
      <c r="Q34" s="697"/>
      <c r="R34" s="738"/>
      <c r="S34" s="738"/>
    </row>
    <row r="35" spans="1:19" s="727" customFormat="1" ht="21.75" customHeight="1" thickTop="1" thickBot="1">
      <c r="A35" s="1516" t="s">
        <v>2</v>
      </c>
      <c r="B35" s="1516"/>
      <c r="C35" s="767">
        <f>C12+C34</f>
        <v>27630379</v>
      </c>
      <c r="D35" s="767">
        <f>D12+D34</f>
        <v>26171447.190000001</v>
      </c>
      <c r="E35" s="767">
        <f t="shared" si="0"/>
        <v>94.719827006354123</v>
      </c>
      <c r="F35" s="1206">
        <f>F12+F34</f>
        <v>33335000</v>
      </c>
      <c r="G35" s="767">
        <f>G34+G12</f>
        <v>30053764.549999997</v>
      </c>
      <c r="H35" s="767">
        <f t="shared" si="1"/>
        <v>90.156785810709465</v>
      </c>
      <c r="I35" s="767">
        <f>I12+I34</f>
        <v>35843000</v>
      </c>
      <c r="J35" s="1206">
        <f>J12+J34</f>
        <v>29673237.940000001</v>
      </c>
      <c r="K35" s="1206">
        <f>K12+K34</f>
        <v>13100000</v>
      </c>
      <c r="L35" s="1028">
        <f>L12+L34</f>
        <v>32234000</v>
      </c>
      <c r="M35" s="1500"/>
      <c r="N35" s="1340"/>
      <c r="O35" s="1340"/>
      <c r="P35" s="1487"/>
      <c r="Q35" s="700"/>
      <c r="R35" s="805"/>
      <c r="S35" s="700"/>
    </row>
    <row r="36" spans="1:19" s="727" customFormat="1" ht="17.25" customHeight="1" thickTop="1">
      <c r="A36" s="731"/>
      <c r="B36" s="731"/>
      <c r="C36" s="731"/>
      <c r="D36" s="731"/>
      <c r="E36" s="731"/>
      <c r="F36" s="731"/>
      <c r="G36" s="731"/>
      <c r="H36" s="731"/>
      <c r="I36" s="731"/>
      <c r="J36" s="735"/>
      <c r="K36" s="736"/>
      <c r="L36" s="736"/>
      <c r="M36" s="697"/>
      <c r="N36" s="1229"/>
      <c r="O36" s="1266"/>
      <c r="Q36" s="697"/>
      <c r="R36" s="738"/>
      <c r="S36" s="738"/>
    </row>
    <row r="37" spans="1:19" s="727" customFormat="1" ht="15.75" customHeight="1">
      <c r="A37" s="731"/>
      <c r="B37" s="732" t="s">
        <v>190</v>
      </c>
      <c r="C37" s="734" t="s">
        <v>193</v>
      </c>
      <c r="D37" s="734"/>
      <c r="E37" s="734"/>
      <c r="F37" s="731"/>
      <c r="G37" s="731"/>
      <c r="H37" s="731"/>
      <c r="I37" s="731"/>
      <c r="J37" s="806"/>
      <c r="K37" s="736"/>
      <c r="L37" s="736"/>
      <c r="M37" s="700"/>
      <c r="N37" s="770"/>
      <c r="O37" s="692"/>
      <c r="Q37" s="700"/>
      <c r="R37" s="700"/>
      <c r="S37" s="700"/>
    </row>
    <row r="38" spans="1:19" s="727" customFormat="1" ht="15.75" customHeight="1">
      <c r="A38" s="731"/>
      <c r="B38" s="737" t="s">
        <v>191</v>
      </c>
      <c r="C38" s="739"/>
      <c r="D38" s="739" t="s">
        <v>192</v>
      </c>
      <c r="E38" s="739"/>
      <c r="F38" s="731"/>
      <c r="G38" s="731"/>
      <c r="H38" s="731"/>
      <c r="I38" s="731"/>
      <c r="K38" s="736"/>
      <c r="L38" s="736"/>
      <c r="M38" s="697"/>
      <c r="N38" s="1229"/>
      <c r="O38" s="692"/>
      <c r="Q38" s="697"/>
      <c r="R38" s="738"/>
      <c r="S38" s="738"/>
    </row>
    <row r="39" spans="1:19" s="727" customFormat="1" ht="15.75" customHeight="1">
      <c r="B39" s="740"/>
      <c r="C39" s="741"/>
      <c r="D39" s="741"/>
      <c r="E39" s="741"/>
      <c r="F39" s="741"/>
      <c r="G39" s="741"/>
      <c r="H39" s="741"/>
      <c r="I39" s="741"/>
      <c r="J39" s="699"/>
      <c r="K39" s="693"/>
      <c r="L39" s="693"/>
      <c r="M39" s="700"/>
      <c r="N39" s="770"/>
      <c r="O39" s="692"/>
      <c r="Q39" s="700"/>
      <c r="R39" s="700"/>
      <c r="S39" s="700"/>
    </row>
    <row r="40" spans="1:19" s="727" customFormat="1" ht="15">
      <c r="B40" s="740" t="s">
        <v>160</v>
      </c>
      <c r="C40" s="742" t="s">
        <v>161</v>
      </c>
      <c r="D40" s="742"/>
      <c r="E40" s="742"/>
      <c r="F40" s="742"/>
      <c r="G40" s="742"/>
      <c r="H40" s="742"/>
      <c r="I40" s="742"/>
      <c r="J40" s="742" t="s">
        <v>188</v>
      </c>
      <c r="K40" s="743"/>
      <c r="L40" s="743"/>
      <c r="M40" s="697"/>
      <c r="N40" s="1230"/>
      <c r="O40" s="692"/>
      <c r="Q40" s="697"/>
      <c r="R40" s="738"/>
      <c r="S40" s="738"/>
    </row>
    <row r="41" spans="1:19" s="727" customFormat="1" ht="15">
      <c r="A41" s="740"/>
      <c r="B41" s="740"/>
      <c r="C41" s="693"/>
      <c r="D41" s="693"/>
      <c r="E41" s="693"/>
      <c r="F41" s="693"/>
      <c r="G41" s="693"/>
      <c r="H41" s="693"/>
      <c r="I41" s="693"/>
      <c r="J41" s="693"/>
      <c r="K41" s="807"/>
      <c r="L41" s="807"/>
      <c r="M41" s="700"/>
      <c r="N41" s="770"/>
      <c r="O41" s="692"/>
      <c r="Q41" s="700"/>
      <c r="R41" s="700"/>
      <c r="S41" s="700"/>
    </row>
    <row r="42" spans="1:19" s="727" customFormat="1" ht="15" hidden="1">
      <c r="B42" s="771"/>
      <c r="C42" s="772" t="s">
        <v>165</v>
      </c>
      <c r="D42" s="772"/>
      <c r="E42" s="772"/>
      <c r="F42" s="772"/>
      <c r="G42" s="772"/>
      <c r="H42" s="772"/>
      <c r="I42" s="772"/>
      <c r="J42" s="772"/>
      <c r="K42" s="745"/>
      <c r="L42" s="745"/>
      <c r="M42" s="697"/>
      <c r="N42" s="1230"/>
      <c r="O42" s="692"/>
      <c r="Q42" s="697"/>
      <c r="R42" s="738"/>
      <c r="S42" s="738"/>
    </row>
    <row r="43" spans="1:19" s="727" customFormat="1" ht="15" hidden="1">
      <c r="A43" s="745"/>
      <c r="B43" s="746"/>
      <c r="C43" s="693"/>
      <c r="D43" s="693"/>
      <c r="E43" s="693"/>
      <c r="F43" s="693"/>
      <c r="G43" s="693"/>
      <c r="H43" s="693"/>
      <c r="I43" s="693"/>
      <c r="J43" s="693"/>
      <c r="M43" s="700"/>
      <c r="N43" s="770"/>
      <c r="O43" s="692"/>
      <c r="Q43" s="700"/>
      <c r="R43" s="700"/>
      <c r="S43" s="700"/>
    </row>
    <row r="44" spans="1:19">
      <c r="C44" s="696"/>
      <c r="D44" s="696"/>
      <c r="E44" s="696"/>
      <c r="F44" s="696"/>
      <c r="G44" s="696"/>
      <c r="H44" s="696"/>
      <c r="I44" s="696"/>
      <c r="J44" s="696"/>
      <c r="K44" s="696"/>
      <c r="L44" s="696"/>
      <c r="M44" s="697"/>
      <c r="N44" s="1230"/>
      <c r="Q44" s="697"/>
      <c r="R44" s="698"/>
      <c r="S44" s="698"/>
    </row>
    <row r="45" spans="1:19">
      <c r="J45" s="1281" t="s">
        <v>158</v>
      </c>
      <c r="K45" s="691"/>
      <c r="L45" s="691"/>
      <c r="M45" s="700"/>
      <c r="N45" s="770"/>
      <c r="Q45" s="700"/>
      <c r="R45" s="700"/>
      <c r="S45" s="700"/>
    </row>
    <row r="46" spans="1:19" ht="16.5" customHeight="1">
      <c r="A46" s="1464" t="s">
        <v>445</v>
      </c>
      <c r="B46" s="1501"/>
      <c r="C46" s="1501"/>
      <c r="D46" s="1501"/>
      <c r="E46" s="1501"/>
      <c r="F46" s="1501"/>
      <c r="G46" s="1501"/>
      <c r="H46" s="1501"/>
      <c r="I46" s="1501"/>
      <c r="J46" s="1501"/>
      <c r="K46" s="1154"/>
      <c r="L46" s="781"/>
      <c r="M46" s="697"/>
      <c r="N46" s="1230"/>
      <c r="O46" s="1267"/>
      <c r="P46" s="693"/>
      <c r="Q46" s="697"/>
      <c r="R46" s="698"/>
      <c r="S46" s="698"/>
    </row>
    <row r="47" spans="1:19" ht="18">
      <c r="A47" s="694" t="s">
        <v>21</v>
      </c>
      <c r="B47" s="695"/>
      <c r="C47" s="693"/>
      <c r="D47" s="693"/>
      <c r="E47" s="693"/>
      <c r="F47" s="693"/>
      <c r="G47" s="693"/>
      <c r="H47" s="693"/>
      <c r="I47" s="693"/>
      <c r="M47" s="700"/>
      <c r="N47" s="770"/>
      <c r="Q47" s="700"/>
      <c r="R47" s="700"/>
      <c r="S47" s="700"/>
    </row>
    <row r="48" spans="1:19" ht="18">
      <c r="A48" s="694" t="s">
        <v>22</v>
      </c>
      <c r="B48" s="695"/>
      <c r="C48" s="696"/>
      <c r="D48" s="696"/>
      <c r="E48" s="696"/>
      <c r="F48" s="696"/>
      <c r="G48" s="696"/>
      <c r="H48" s="696"/>
      <c r="I48" s="696"/>
      <c r="M48" s="697"/>
      <c r="N48" s="1230"/>
      <c r="Q48" s="697"/>
      <c r="R48" s="698"/>
      <c r="S48" s="698"/>
    </row>
    <row r="49" spans="1:19" ht="18">
      <c r="A49" s="694" t="s">
        <v>68</v>
      </c>
      <c r="B49" s="695"/>
      <c r="C49" s="693"/>
      <c r="D49" s="693"/>
      <c r="E49" s="693"/>
      <c r="F49" s="693"/>
      <c r="G49" s="693"/>
      <c r="H49" s="693"/>
      <c r="I49" s="693"/>
      <c r="M49" s="697"/>
      <c r="N49" s="1230"/>
      <c r="R49" s="700"/>
      <c r="S49" s="700"/>
    </row>
    <row r="50" spans="1:19" ht="9" customHeight="1"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0"/>
      <c r="N50" s="770"/>
    </row>
    <row r="51" spans="1:19" ht="13.5" customHeight="1">
      <c r="A51" s="1520" t="s">
        <v>18</v>
      </c>
      <c r="B51" s="1519" t="s">
        <v>7</v>
      </c>
      <c r="C51" s="1515">
        <v>2022</v>
      </c>
      <c r="D51" s="1515"/>
      <c r="E51" s="1515"/>
      <c r="F51" s="1492">
        <v>2023</v>
      </c>
      <c r="G51" s="1493"/>
      <c r="H51" s="1494"/>
      <c r="I51" s="1452">
        <v>2024</v>
      </c>
      <c r="J51" s="1452"/>
      <c r="K51" s="1478" t="s">
        <v>433</v>
      </c>
      <c r="L51" s="1452" t="s">
        <v>448</v>
      </c>
      <c r="M51" s="1517" t="s">
        <v>208</v>
      </c>
      <c r="N51" s="1446" t="s">
        <v>451</v>
      </c>
      <c r="O51" s="1446" t="s">
        <v>450</v>
      </c>
      <c r="P51" s="1447" t="s">
        <v>434</v>
      </c>
    </row>
    <row r="52" spans="1:19" s="810" customFormat="1" ht="30" customHeight="1">
      <c r="A52" s="1521"/>
      <c r="B52" s="1519"/>
      <c r="C52" s="808" t="s">
        <v>194</v>
      </c>
      <c r="D52" s="809" t="s">
        <v>1</v>
      </c>
      <c r="E52" s="704" t="s">
        <v>139</v>
      </c>
      <c r="F52" s="705" t="s">
        <v>0</v>
      </c>
      <c r="G52" s="780" t="s">
        <v>1</v>
      </c>
      <c r="H52" s="780" t="s">
        <v>139</v>
      </c>
      <c r="I52" s="679" t="s">
        <v>0</v>
      </c>
      <c r="J52" s="1153" t="s">
        <v>1</v>
      </c>
      <c r="K52" s="1459"/>
      <c r="L52" s="1452"/>
      <c r="M52" s="1518"/>
      <c r="N52" s="1446"/>
      <c r="O52" s="1446"/>
      <c r="P52" s="1447"/>
    </row>
    <row r="53" spans="1:19" ht="18" customHeight="1">
      <c r="A53" s="811">
        <v>1001</v>
      </c>
      <c r="B53" s="812" t="s">
        <v>8</v>
      </c>
      <c r="C53" s="787">
        <v>4039180</v>
      </c>
      <c r="D53" s="786">
        <v>3963166.99</v>
      </c>
      <c r="E53" s="786">
        <f>D53/C53*100</f>
        <v>98.118107883283244</v>
      </c>
      <c r="F53" s="786">
        <v>4016220</v>
      </c>
      <c r="G53" s="786">
        <v>3914590.45</v>
      </c>
      <c r="H53" s="786">
        <f>G53/F53*100</f>
        <v>97.469522336923774</v>
      </c>
      <c r="I53" s="786">
        <v>4400000</v>
      </c>
      <c r="J53" s="813">
        <v>4258385.37</v>
      </c>
      <c r="K53" s="813">
        <v>1600000</v>
      </c>
      <c r="L53" s="1233">
        <v>4751000</v>
      </c>
      <c r="M53" s="1527" t="s">
        <v>199</v>
      </c>
      <c r="N53" s="1329"/>
      <c r="O53" s="1233"/>
      <c r="P53" s="1448" t="s">
        <v>199</v>
      </c>
      <c r="Q53" s="1296"/>
      <c r="R53" s="791"/>
    </row>
    <row r="54" spans="1:19" ht="18" customHeight="1">
      <c r="A54" s="762">
        <v>1002</v>
      </c>
      <c r="B54" s="792" t="s">
        <v>9</v>
      </c>
      <c r="C54" s="787">
        <v>300000</v>
      </c>
      <c r="D54" s="801">
        <v>166032.5</v>
      </c>
      <c r="E54" s="801">
        <f t="shared" ref="E54:E67" si="8">D54/C54*100</f>
        <v>55.344166666666673</v>
      </c>
      <c r="F54" s="801">
        <v>600000</v>
      </c>
      <c r="G54" s="801">
        <v>416014.96</v>
      </c>
      <c r="H54" s="801">
        <f t="shared" ref="H54:H67" si="9">G54/F54*100</f>
        <v>69.335826666666662</v>
      </c>
      <c r="I54" s="801">
        <v>600000</v>
      </c>
      <c r="J54" s="801">
        <v>561853.42000000004</v>
      </c>
      <c r="K54" s="801">
        <v>100000</v>
      </c>
      <c r="L54" s="1233">
        <v>600000</v>
      </c>
      <c r="M54" s="1528"/>
      <c r="N54" s="1340"/>
      <c r="O54" s="1233"/>
      <c r="P54" s="1448"/>
      <c r="Q54" s="700"/>
      <c r="R54" s="700"/>
    </row>
    <row r="55" spans="1:19" ht="18" customHeight="1">
      <c r="A55" s="794">
        <v>1003</v>
      </c>
      <c r="B55" s="795" t="s">
        <v>10</v>
      </c>
      <c r="C55" s="787">
        <v>2010200</v>
      </c>
      <c r="D55" s="796">
        <v>1903512</v>
      </c>
      <c r="E55" s="796">
        <f t="shared" si="8"/>
        <v>94.692667396278978</v>
      </c>
      <c r="F55" s="796">
        <v>1962904</v>
      </c>
      <c r="G55" s="796">
        <v>1593189.19</v>
      </c>
      <c r="H55" s="796">
        <f t="shared" si="9"/>
        <v>81.164906179823362</v>
      </c>
      <c r="I55" s="796">
        <v>2100000</v>
      </c>
      <c r="J55" s="796">
        <v>3133414.95</v>
      </c>
      <c r="K55" s="796">
        <v>1400000</v>
      </c>
      <c r="L55" s="1233">
        <v>3056000</v>
      </c>
      <c r="M55" s="1528"/>
      <c r="N55" s="1329"/>
      <c r="O55" s="1233"/>
      <c r="P55" s="1448"/>
      <c r="Q55" s="1296"/>
      <c r="R55" s="791"/>
    </row>
    <row r="56" spans="1:19" ht="25.5" customHeight="1" thickBot="1">
      <c r="A56" s="1525" t="s">
        <v>140</v>
      </c>
      <c r="B56" s="1526"/>
      <c r="C56" s="815">
        <f t="shared" ref="C56:J56" si="10">SUM(C53:C55)</f>
        <v>6349380</v>
      </c>
      <c r="D56" s="726">
        <f t="shared" si="10"/>
        <v>6032711.4900000002</v>
      </c>
      <c r="E56" s="726">
        <f t="shared" si="8"/>
        <v>95.012607372688365</v>
      </c>
      <c r="F56" s="726">
        <f t="shared" si="10"/>
        <v>6579124</v>
      </c>
      <c r="G56" s="726">
        <f>SUM(G53:G55)</f>
        <v>5923794.5999999996</v>
      </c>
      <c r="H56" s="726">
        <f t="shared" si="9"/>
        <v>90.039260545932848</v>
      </c>
      <c r="I56" s="815">
        <f t="shared" si="10"/>
        <v>7100000</v>
      </c>
      <c r="J56" s="726">
        <f t="shared" si="10"/>
        <v>7953653.7400000002</v>
      </c>
      <c r="K56" s="726">
        <f t="shared" ref="K56" si="11">SUM(K53:K55)</f>
        <v>3100000</v>
      </c>
      <c r="L56" s="1028">
        <f t="shared" ref="L56" si="12">SUM(L53:L55)</f>
        <v>8407000</v>
      </c>
      <c r="M56" s="1528"/>
      <c r="N56" s="1340"/>
      <c r="O56" s="1340"/>
      <c r="P56" s="1448"/>
      <c r="Q56" s="700"/>
      <c r="R56" s="700"/>
    </row>
    <row r="57" spans="1:19" ht="18" customHeight="1" thickTop="1">
      <c r="A57" s="798">
        <v>1101</v>
      </c>
      <c r="B57" s="799" t="s">
        <v>121</v>
      </c>
      <c r="C57" s="816">
        <v>100000</v>
      </c>
      <c r="D57" s="816">
        <v>38266</v>
      </c>
      <c r="E57" s="816">
        <f t="shared" si="8"/>
        <v>38.265999999999998</v>
      </c>
      <c r="F57" s="816">
        <v>200000</v>
      </c>
      <c r="G57" s="816">
        <v>41009.5</v>
      </c>
      <c r="H57" s="816">
        <f t="shared" si="9"/>
        <v>20.504749999999998</v>
      </c>
      <c r="I57" s="816">
        <v>200000</v>
      </c>
      <c r="J57" s="799">
        <v>104943.92</v>
      </c>
      <c r="K57" s="816">
        <v>50000</v>
      </c>
      <c r="L57" s="1236">
        <v>100000</v>
      </c>
      <c r="M57" s="1528"/>
      <c r="N57" s="1329"/>
      <c r="O57" s="1329"/>
      <c r="P57" s="1448"/>
      <c r="Q57" s="1296"/>
      <c r="R57" s="791"/>
    </row>
    <row r="58" spans="1:19" ht="28.5">
      <c r="A58" s="762">
        <v>1201</v>
      </c>
      <c r="B58" s="800" t="s">
        <v>12</v>
      </c>
      <c r="C58" s="787">
        <v>900000</v>
      </c>
      <c r="D58" s="818">
        <v>881789.88</v>
      </c>
      <c r="E58" s="818">
        <f t="shared" si="8"/>
        <v>97.976653333333331</v>
      </c>
      <c r="F58" s="818">
        <v>700000</v>
      </c>
      <c r="G58" s="818">
        <v>617359.75</v>
      </c>
      <c r="H58" s="818">
        <f t="shared" si="9"/>
        <v>88.194249999999997</v>
      </c>
      <c r="I58" s="818">
        <v>900000</v>
      </c>
      <c r="J58" s="801">
        <v>468260</v>
      </c>
      <c r="K58" s="818">
        <v>350000</v>
      </c>
      <c r="L58" s="1236">
        <v>1000000</v>
      </c>
      <c r="M58" s="1528"/>
      <c r="N58" s="1340"/>
      <c r="O58" s="1340"/>
      <c r="P58" s="1448"/>
      <c r="Q58" s="700"/>
      <c r="R58" s="791"/>
    </row>
    <row r="59" spans="1:19" ht="18" customHeight="1">
      <c r="A59" s="762">
        <v>1202</v>
      </c>
      <c r="B59" s="801" t="s">
        <v>13</v>
      </c>
      <c r="C59" s="818">
        <v>600000</v>
      </c>
      <c r="D59" s="818">
        <v>350460</v>
      </c>
      <c r="E59" s="818">
        <f t="shared" si="8"/>
        <v>58.41</v>
      </c>
      <c r="F59" s="818">
        <v>1000000</v>
      </c>
      <c r="G59" s="818">
        <v>486248.94</v>
      </c>
      <c r="H59" s="818">
        <f t="shared" si="9"/>
        <v>48.624894000000005</v>
      </c>
      <c r="I59" s="818"/>
      <c r="J59" s="801">
        <v>0</v>
      </c>
      <c r="K59" s="1103"/>
      <c r="L59" s="1237"/>
      <c r="M59" s="1528"/>
      <c r="N59" s="1332"/>
      <c r="O59" s="1329"/>
      <c r="P59" s="1448"/>
      <c r="Q59" s="789"/>
      <c r="R59" s="791"/>
    </row>
    <row r="60" spans="1:19" ht="18" customHeight="1">
      <c r="A60" s="762" t="s">
        <v>395</v>
      </c>
      <c r="B60" s="801" t="s">
        <v>202</v>
      </c>
      <c r="C60" s="819"/>
      <c r="D60" s="818"/>
      <c r="E60" s="818"/>
      <c r="F60" s="818"/>
      <c r="G60" s="818"/>
      <c r="H60" s="818"/>
      <c r="I60" s="818">
        <v>500000</v>
      </c>
      <c r="J60" s="818">
        <v>268275</v>
      </c>
      <c r="K60" s="818">
        <v>100000</v>
      </c>
      <c r="L60" s="1236">
        <v>300000</v>
      </c>
      <c r="M60" s="1528"/>
      <c r="N60" s="1332"/>
      <c r="O60" s="1340"/>
      <c r="P60" s="1448"/>
      <c r="Q60" s="789"/>
      <c r="R60" s="791"/>
    </row>
    <row r="61" spans="1:19" ht="18" customHeight="1">
      <c r="A61" s="762" t="s">
        <v>396</v>
      </c>
      <c r="B61" s="801" t="s">
        <v>201</v>
      </c>
      <c r="C61" s="819"/>
      <c r="D61" s="818"/>
      <c r="E61" s="818"/>
      <c r="F61" s="818"/>
      <c r="G61" s="818"/>
      <c r="H61" s="818"/>
      <c r="I61" s="818">
        <v>500000</v>
      </c>
      <c r="J61" s="818">
        <v>195895</v>
      </c>
      <c r="K61" s="818">
        <v>50000</v>
      </c>
      <c r="L61" s="1236">
        <v>300000</v>
      </c>
      <c r="M61" s="1528"/>
      <c r="N61" s="1332"/>
      <c r="O61" s="1329"/>
      <c r="P61" s="1448"/>
      <c r="Q61" s="789"/>
      <c r="R61" s="791"/>
    </row>
    <row r="62" spans="1:19" ht="18" customHeight="1">
      <c r="A62" s="762">
        <v>1402</v>
      </c>
      <c r="B62" s="801" t="s">
        <v>118</v>
      </c>
      <c r="C62" s="787">
        <v>450691</v>
      </c>
      <c r="D62" s="818">
        <v>160093.26</v>
      </c>
      <c r="E62" s="818">
        <f t="shared" si="8"/>
        <v>35.5217344033939</v>
      </c>
      <c r="F62" s="818">
        <v>200000</v>
      </c>
      <c r="G62" s="818">
        <v>36000</v>
      </c>
      <c r="H62" s="818">
        <f t="shared" si="9"/>
        <v>18</v>
      </c>
      <c r="I62" s="818">
        <v>200000</v>
      </c>
      <c r="J62" s="818">
        <v>38551.01</v>
      </c>
      <c r="K62" s="818">
        <v>50000</v>
      </c>
      <c r="L62" s="1236">
        <v>100000</v>
      </c>
      <c r="M62" s="1528"/>
      <c r="N62" s="1340"/>
      <c r="O62" s="1340"/>
      <c r="P62" s="1448"/>
      <c r="Q62" s="700"/>
      <c r="R62" s="791"/>
    </row>
    <row r="63" spans="1:19" ht="18" customHeight="1">
      <c r="A63" s="794">
        <v>1409</v>
      </c>
      <c r="B63" s="796" t="s">
        <v>17</v>
      </c>
      <c r="C63" s="818">
        <v>5000000</v>
      </c>
      <c r="D63" s="818">
        <v>3184684.48</v>
      </c>
      <c r="E63" s="818">
        <f t="shared" si="8"/>
        <v>63.693689600000006</v>
      </c>
      <c r="F63" s="818">
        <v>8000000</v>
      </c>
      <c r="G63" s="818">
        <v>6526864.8099999996</v>
      </c>
      <c r="H63" s="818">
        <f t="shared" si="9"/>
        <v>81.585810124999995</v>
      </c>
      <c r="I63" s="818"/>
      <c r="J63" s="801">
        <v>0</v>
      </c>
      <c r="K63" s="1103"/>
      <c r="L63" s="1237"/>
      <c r="M63" s="1528"/>
      <c r="N63" s="1332"/>
      <c r="O63" s="1329"/>
      <c r="P63" s="1448"/>
      <c r="Q63" s="789"/>
      <c r="R63" s="791"/>
    </row>
    <row r="64" spans="1:19" ht="18" customHeight="1">
      <c r="A64" s="804" t="s">
        <v>393</v>
      </c>
      <c r="B64" s="797" t="s">
        <v>207</v>
      </c>
      <c r="C64" s="817"/>
      <c r="D64" s="817"/>
      <c r="E64" s="817"/>
      <c r="F64" s="817"/>
      <c r="G64" s="817"/>
      <c r="H64" s="817"/>
      <c r="I64" s="817">
        <v>8000000</v>
      </c>
      <c r="J64" s="817">
        <v>4958831.9000000004</v>
      </c>
      <c r="K64" s="817">
        <v>2500000</v>
      </c>
      <c r="L64" s="1236">
        <v>5000000</v>
      </c>
      <c r="M64" s="1528"/>
      <c r="N64" s="1332"/>
      <c r="O64" s="1340"/>
      <c r="P64" s="1448"/>
      <c r="Q64" s="789"/>
      <c r="R64" s="791"/>
    </row>
    <row r="65" spans="1:18" ht="18" customHeight="1">
      <c r="A65" s="804">
        <v>1702</v>
      </c>
      <c r="B65" s="797" t="s">
        <v>135</v>
      </c>
      <c r="C65" s="817"/>
      <c r="D65" s="817"/>
      <c r="E65" s="817"/>
      <c r="F65" s="817"/>
      <c r="G65" s="817"/>
      <c r="H65" s="817"/>
      <c r="I65" s="817">
        <v>550000</v>
      </c>
      <c r="J65" s="822">
        <v>0</v>
      </c>
      <c r="K65" s="1104"/>
      <c r="L65" s="1238"/>
      <c r="M65" s="1528"/>
      <c r="N65" s="1332"/>
      <c r="O65" s="1329"/>
      <c r="P65" s="1448"/>
      <c r="Q65" s="789"/>
      <c r="R65" s="791"/>
    </row>
    <row r="66" spans="1:18" ht="25.5" customHeight="1" thickBot="1">
      <c r="A66" s="1514" t="s">
        <v>141</v>
      </c>
      <c r="B66" s="1514"/>
      <c r="C66" s="726">
        <f>SUM(C57:C63)</f>
        <v>7050691</v>
      </c>
      <c r="D66" s="726">
        <f>SUM(D57:D63)</f>
        <v>4615293.62</v>
      </c>
      <c r="E66" s="726">
        <f t="shared" si="8"/>
        <v>65.458741845302825</v>
      </c>
      <c r="F66" s="726">
        <f>SUM(F57:F63)</f>
        <v>10100000</v>
      </c>
      <c r="G66" s="726">
        <f>SUM(G57:G65)</f>
        <v>7707483</v>
      </c>
      <c r="H66" s="726">
        <f t="shared" si="9"/>
        <v>76.311712871287128</v>
      </c>
      <c r="I66" s="726">
        <f>SUM(I57:I65)</f>
        <v>10850000</v>
      </c>
      <c r="J66" s="726">
        <f t="shared" ref="J66" si="13">SUM(J57:J65)</f>
        <v>6034756.8300000001</v>
      </c>
      <c r="K66" s="726">
        <f t="shared" ref="K66" si="14">SUM(K57:K65)</f>
        <v>3100000</v>
      </c>
      <c r="L66" s="1028">
        <f t="shared" ref="L66" si="15">SUM(L57:L65)</f>
        <v>6800000</v>
      </c>
      <c r="M66" s="1528"/>
      <c r="N66" s="1340"/>
      <c r="O66" s="1340"/>
      <c r="P66" s="1448"/>
      <c r="Q66" s="700"/>
      <c r="R66" s="700"/>
    </row>
    <row r="67" spans="1:18" s="727" customFormat="1" ht="25.5" customHeight="1" thickTop="1" thickBot="1">
      <c r="A67" s="1512" t="s">
        <v>2</v>
      </c>
      <c r="B67" s="1513"/>
      <c r="C67" s="767">
        <f>C56+C66</f>
        <v>13400071</v>
      </c>
      <c r="D67" s="767">
        <f>D56+D66</f>
        <v>10648005.109999999</v>
      </c>
      <c r="E67" s="767">
        <f t="shared" si="8"/>
        <v>79.462303669883539</v>
      </c>
      <c r="F67" s="767">
        <f>F56+F66</f>
        <v>16679124</v>
      </c>
      <c r="G67" s="767">
        <f>G66+G56</f>
        <v>13631277.6</v>
      </c>
      <c r="H67" s="767">
        <f t="shared" si="9"/>
        <v>81.726579885130661</v>
      </c>
      <c r="I67" s="767">
        <f>I56+I66</f>
        <v>17950000</v>
      </c>
      <c r="J67" s="767">
        <f>J56+J66</f>
        <v>13988410.57</v>
      </c>
      <c r="K67" s="767">
        <f>K56+K66</f>
        <v>6200000</v>
      </c>
      <c r="L67" s="1028">
        <f>L56+L66</f>
        <v>15207000</v>
      </c>
      <c r="M67" s="1529"/>
      <c r="N67" s="1343"/>
      <c r="O67" s="1341"/>
      <c r="P67" s="1448"/>
      <c r="Q67" s="697"/>
      <c r="R67" s="698"/>
    </row>
    <row r="68" spans="1:18" s="727" customFormat="1" ht="15.75" thickTop="1">
      <c r="A68" s="731"/>
      <c r="B68" s="731"/>
      <c r="C68" s="820"/>
      <c r="D68" s="820"/>
      <c r="E68" s="820"/>
      <c r="F68" s="820"/>
      <c r="G68" s="820"/>
      <c r="H68" s="820"/>
      <c r="I68" s="820"/>
      <c r="J68" s="820"/>
      <c r="K68" s="820"/>
      <c r="L68" s="820"/>
      <c r="M68" s="700"/>
      <c r="N68" s="770"/>
      <c r="O68" s="1232"/>
      <c r="P68" s="1338"/>
      <c r="Q68" s="700"/>
      <c r="R68" s="700"/>
    </row>
    <row r="69" spans="1:18" s="727" customFormat="1" ht="15.75" customHeight="1">
      <c r="A69" s="731"/>
      <c r="B69" s="732" t="s">
        <v>190</v>
      </c>
      <c r="C69" s="734" t="s">
        <v>193</v>
      </c>
      <c r="D69" s="734"/>
      <c r="E69" s="734"/>
      <c r="F69" s="731"/>
      <c r="G69" s="731"/>
      <c r="H69" s="731"/>
      <c r="I69" s="731"/>
      <c r="J69" s="735"/>
      <c r="K69" s="736"/>
      <c r="L69" s="736"/>
      <c r="M69" s="697"/>
      <c r="N69" s="1230"/>
      <c r="O69" s="1232"/>
      <c r="P69" s="1338"/>
      <c r="Q69" s="1344"/>
      <c r="R69" s="698"/>
    </row>
    <row r="70" spans="1:18" s="727" customFormat="1" ht="15.75" customHeight="1">
      <c r="A70" s="731"/>
      <c r="B70" s="737" t="s">
        <v>191</v>
      </c>
      <c r="C70" s="739"/>
      <c r="D70" s="739" t="s">
        <v>192</v>
      </c>
      <c r="E70" s="739"/>
      <c r="F70" s="731"/>
      <c r="G70" s="731"/>
      <c r="H70" s="731"/>
      <c r="I70" s="731"/>
      <c r="K70" s="736"/>
      <c r="L70" s="736"/>
      <c r="M70" s="700"/>
      <c r="N70" s="770"/>
      <c r="O70" s="1231"/>
      <c r="P70" s="1338"/>
      <c r="Q70" s="700"/>
      <c r="R70" s="700"/>
    </row>
    <row r="71" spans="1:18" s="727" customFormat="1" ht="15.75" customHeight="1">
      <c r="B71" s="740"/>
      <c r="C71" s="741"/>
      <c r="D71" s="741"/>
      <c r="E71" s="741"/>
      <c r="F71" s="741"/>
      <c r="G71" s="741"/>
      <c r="H71" s="741"/>
      <c r="I71" s="693"/>
      <c r="J71" s="699"/>
      <c r="K71" s="693"/>
      <c r="L71" s="693"/>
      <c r="M71" s="697"/>
      <c r="N71" s="1230"/>
      <c r="O71" s="1232"/>
      <c r="P71" s="1338"/>
      <c r="Q71" s="1344"/>
      <c r="R71" s="698"/>
    </row>
    <row r="72" spans="1:18" s="727" customFormat="1" ht="15">
      <c r="B72" s="740" t="s">
        <v>160</v>
      </c>
      <c r="C72" s="742" t="s">
        <v>161</v>
      </c>
      <c r="D72" s="742"/>
      <c r="E72" s="742"/>
      <c r="F72" s="742"/>
      <c r="G72" s="742"/>
      <c r="H72" s="742"/>
      <c r="I72" s="742"/>
      <c r="J72" s="742" t="s">
        <v>188</v>
      </c>
      <c r="K72" s="743"/>
      <c r="L72" s="743"/>
      <c r="N72" s="1231"/>
      <c r="O72" s="1231"/>
      <c r="P72" s="1338"/>
      <c r="Q72" s="745"/>
    </row>
    <row r="73" spans="1:18" s="727" customFormat="1" ht="15">
      <c r="B73" s="771"/>
      <c r="C73" s="772"/>
      <c r="D73" s="772"/>
      <c r="E73" s="772"/>
      <c r="F73" s="772"/>
      <c r="G73" s="772"/>
      <c r="H73" s="772"/>
      <c r="I73" s="772"/>
      <c r="J73" s="772"/>
      <c r="N73" s="1232"/>
      <c r="O73" s="1232"/>
      <c r="P73" s="1338"/>
      <c r="Q73" s="745"/>
    </row>
    <row r="74" spans="1:18">
      <c r="C74" s="696"/>
      <c r="D74" s="696"/>
      <c r="E74" s="696"/>
      <c r="F74" s="696"/>
      <c r="G74" s="696"/>
      <c r="H74" s="696"/>
      <c r="I74" s="696"/>
      <c r="O74" s="802"/>
      <c r="P74" s="1338"/>
      <c r="Q74" s="747"/>
    </row>
    <row r="75" spans="1:18">
      <c r="C75" s="693"/>
      <c r="D75" s="693"/>
      <c r="E75" s="693"/>
      <c r="F75" s="693"/>
      <c r="G75" s="693"/>
      <c r="H75" s="693"/>
      <c r="I75" s="693"/>
      <c r="O75" s="802"/>
      <c r="P75" s="1338"/>
      <c r="Q75" s="747"/>
    </row>
    <row r="76" spans="1:18">
      <c r="C76" s="696"/>
      <c r="D76" s="696"/>
      <c r="E76" s="696"/>
      <c r="F76" s="696"/>
      <c r="G76" s="696"/>
      <c r="H76" s="696"/>
      <c r="I76" s="696"/>
      <c r="O76" s="802"/>
      <c r="P76" s="1338"/>
      <c r="Q76" s="747"/>
    </row>
    <row r="77" spans="1:18">
      <c r="C77" s="693"/>
      <c r="D77" s="693"/>
      <c r="E77" s="693"/>
      <c r="F77" s="693"/>
      <c r="G77" s="693"/>
      <c r="H77" s="693"/>
      <c r="I77" s="693"/>
      <c r="O77" s="802"/>
      <c r="P77" s="1338"/>
      <c r="Q77" s="747"/>
    </row>
    <row r="78" spans="1:18">
      <c r="C78" s="696"/>
      <c r="D78" s="696"/>
      <c r="E78" s="696"/>
      <c r="F78" s="696"/>
      <c r="G78" s="696"/>
      <c r="H78" s="696"/>
      <c r="I78" s="696"/>
      <c r="L78" s="692"/>
      <c r="O78" s="802"/>
      <c r="P78" s="1338"/>
      <c r="Q78" s="747"/>
    </row>
    <row r="79" spans="1:18">
      <c r="C79" s="693"/>
      <c r="D79" s="693"/>
      <c r="E79" s="693"/>
      <c r="F79" s="693"/>
      <c r="G79" s="693"/>
      <c r="H79" s="693"/>
      <c r="I79" s="693"/>
      <c r="O79" s="802"/>
      <c r="P79" s="1338"/>
      <c r="Q79" s="747"/>
    </row>
    <row r="80" spans="1:18">
      <c r="C80" s="696"/>
      <c r="D80" s="696"/>
      <c r="E80" s="696"/>
      <c r="F80" s="696"/>
      <c r="G80" s="696"/>
      <c r="H80" s="696"/>
      <c r="I80" s="696"/>
    </row>
    <row r="81" spans="3:9">
      <c r="C81" s="693"/>
      <c r="D81" s="693"/>
      <c r="E81" s="693"/>
      <c r="F81" s="693"/>
      <c r="G81" s="693"/>
      <c r="H81" s="693"/>
      <c r="I81" s="693"/>
    </row>
    <row r="82" spans="3:9">
      <c r="C82" s="696"/>
      <c r="D82" s="696"/>
      <c r="E82" s="696"/>
      <c r="F82" s="696"/>
      <c r="G82" s="696"/>
      <c r="H82" s="696"/>
      <c r="I82" s="696"/>
    </row>
    <row r="83" spans="3:9">
      <c r="C83" s="775"/>
      <c r="D83" s="775"/>
      <c r="E83" s="775"/>
      <c r="F83" s="775"/>
      <c r="G83" s="775"/>
      <c r="H83" s="775"/>
      <c r="I83" s="775"/>
    </row>
  </sheetData>
  <mergeCells count="34">
    <mergeCell ref="K7:K8"/>
    <mergeCell ref="A2:J2"/>
    <mergeCell ref="A66:B66"/>
    <mergeCell ref="A51:A52"/>
    <mergeCell ref="B51:B52"/>
    <mergeCell ref="A56:B56"/>
    <mergeCell ref="I7:J7"/>
    <mergeCell ref="M53:M67"/>
    <mergeCell ref="L51:L52"/>
    <mergeCell ref="M51:M52"/>
    <mergeCell ref="I51:J51"/>
    <mergeCell ref="K51:K52"/>
    <mergeCell ref="A67:B67"/>
    <mergeCell ref="N51:N52"/>
    <mergeCell ref="N7:N8"/>
    <mergeCell ref="A46:J46"/>
    <mergeCell ref="A34:B34"/>
    <mergeCell ref="F51:H51"/>
    <mergeCell ref="C51:E51"/>
    <mergeCell ref="A35:B35"/>
    <mergeCell ref="M7:M8"/>
    <mergeCell ref="B7:B8"/>
    <mergeCell ref="A7:A8"/>
    <mergeCell ref="C7:E7"/>
    <mergeCell ref="F7:H7"/>
    <mergeCell ref="A12:B12"/>
    <mergeCell ref="L7:L8"/>
    <mergeCell ref="M9:M35"/>
    <mergeCell ref="P53:P67"/>
    <mergeCell ref="O7:O8"/>
    <mergeCell ref="P7:P8"/>
    <mergeCell ref="O51:O52"/>
    <mergeCell ref="P51:P52"/>
    <mergeCell ref="P9:P35"/>
  </mergeCells>
  <pageMargins left="0.25" right="0.25" top="0.43" bottom="0.85" header="0.3" footer="0.3"/>
  <pageSetup paperSize="5" scale="7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69"/>
  <sheetViews>
    <sheetView topLeftCell="A4" zoomScaleNormal="100" zoomScaleSheetLayoutView="100" workbookViewId="0">
      <pane xSplit="3" ySplit="8" topLeftCell="H12" activePane="bottomRight" state="frozen"/>
      <selection activeCell="K16" sqref="K16"/>
      <selection pane="topRight" activeCell="K16" sqref="K16"/>
      <selection pane="bottomLeft" activeCell="K16" sqref="K16"/>
      <selection pane="bottomRight" activeCell="L10" sqref="L10:L11"/>
    </sheetView>
  </sheetViews>
  <sheetFormatPr defaultColWidth="9.140625" defaultRowHeight="14.25"/>
  <cols>
    <col min="1" max="1" width="11.28515625" style="823" customWidth="1"/>
    <col min="2" max="2" width="33.5703125" style="689" customWidth="1"/>
    <col min="3" max="3" width="18" style="689" customWidth="1"/>
    <col min="4" max="4" width="15.85546875" style="689" customWidth="1"/>
    <col min="5" max="5" width="7.28515625" style="689" customWidth="1"/>
    <col min="6" max="6" width="17.140625" style="689" customWidth="1"/>
    <col min="7" max="7" width="16.140625" style="689" customWidth="1"/>
    <col min="8" max="8" width="6.7109375" style="689" customWidth="1"/>
    <col min="9" max="9" width="16.7109375" style="689" customWidth="1"/>
    <col min="10" max="10" width="16.42578125" style="689" customWidth="1"/>
    <col min="11" max="12" width="17.42578125" style="689" customWidth="1"/>
    <col min="13" max="13" width="11.42578125" style="689" hidden="1" customWidth="1"/>
    <col min="14" max="14" width="13.28515625" style="689" customWidth="1"/>
    <col min="15" max="15" width="15.140625" style="689" customWidth="1"/>
    <col min="16" max="16" width="12.7109375" style="689" customWidth="1"/>
    <col min="17" max="17" width="13.42578125" style="689" customWidth="1"/>
    <col min="18" max="16384" width="9.140625" style="689"/>
  </cols>
  <sheetData>
    <row r="1" spans="1:17">
      <c r="A1" s="689"/>
      <c r="C1" s="690"/>
      <c r="D1" s="690"/>
      <c r="E1" s="690"/>
      <c r="F1" s="690"/>
      <c r="G1" s="690"/>
      <c r="H1" s="690"/>
      <c r="I1" s="691"/>
      <c r="J1" s="1281" t="s">
        <v>158</v>
      </c>
      <c r="K1" s="691"/>
      <c r="L1" s="691"/>
    </row>
    <row r="2" spans="1:17">
      <c r="A2" s="689"/>
      <c r="C2" s="696"/>
      <c r="D2" s="696"/>
      <c r="E2" s="696"/>
      <c r="F2" s="696"/>
      <c r="G2" s="696"/>
      <c r="H2" s="696"/>
      <c r="I2" s="696"/>
      <c r="J2" s="696"/>
    </row>
    <row r="3" spans="1:17" ht="16.5" customHeight="1">
      <c r="A3" s="1501" t="s">
        <v>196</v>
      </c>
      <c r="B3" s="1501"/>
      <c r="C3" s="1501"/>
      <c r="D3" s="1501"/>
      <c r="E3" s="1501"/>
      <c r="F3" s="1501"/>
      <c r="G3" s="1501"/>
      <c r="H3" s="1501"/>
      <c r="I3" s="1501"/>
      <c r="J3" s="1501"/>
      <c r="K3" s="1501"/>
      <c r="L3" s="1501"/>
      <c r="M3" s="1501"/>
      <c r="P3" s="692"/>
    </row>
    <row r="4" spans="1:17" ht="16.5" customHeight="1">
      <c r="A4" s="1282"/>
      <c r="B4" s="1282"/>
      <c r="C4" s="1282"/>
      <c r="D4" s="1282"/>
      <c r="E4" s="1282"/>
      <c r="F4" s="1282"/>
      <c r="G4" s="1282"/>
      <c r="H4" s="1282"/>
      <c r="I4" s="1282"/>
      <c r="J4" s="1282"/>
      <c r="K4" s="1282"/>
      <c r="L4" s="1282"/>
      <c r="M4" s="1282"/>
      <c r="P4" s="692"/>
    </row>
    <row r="5" spans="1:17" ht="16.5" customHeight="1">
      <c r="A5" s="1286" t="s">
        <v>445</v>
      </c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P5" s="692"/>
    </row>
    <row r="6" spans="1:17" ht="23.25" customHeight="1">
      <c r="A6" s="694" t="s">
        <v>23</v>
      </c>
      <c r="B6" s="695"/>
      <c r="C6" s="699"/>
      <c r="D6" s="699"/>
      <c r="E6" s="699"/>
      <c r="F6" s="699"/>
      <c r="G6" s="699"/>
      <c r="H6" s="699"/>
      <c r="I6" s="699"/>
      <c r="J6" s="693"/>
      <c r="N6" s="698"/>
    </row>
    <row r="7" spans="1:17" ht="18">
      <c r="A7" s="694" t="s">
        <v>24</v>
      </c>
      <c r="B7" s="695"/>
      <c r="C7" s="696"/>
      <c r="D7" s="696"/>
      <c r="E7" s="696"/>
      <c r="F7" s="696"/>
      <c r="G7" s="696"/>
      <c r="H7" s="696"/>
      <c r="I7" s="696"/>
      <c r="J7" s="696"/>
      <c r="N7" s="700"/>
    </row>
    <row r="8" spans="1:17" ht="18">
      <c r="A8" s="748" t="s">
        <v>70</v>
      </c>
      <c r="B8" s="748"/>
      <c r="C8" s="699"/>
      <c r="D8" s="699"/>
      <c r="E8" s="699"/>
      <c r="F8" s="699"/>
      <c r="G8" s="699"/>
      <c r="H8" s="699"/>
      <c r="I8" s="699"/>
      <c r="J8" s="693"/>
      <c r="N8" s="698"/>
    </row>
    <row r="9" spans="1:17" ht="19.5" customHeight="1">
      <c r="C9" s="696"/>
      <c r="D9" s="696"/>
      <c r="E9" s="696"/>
      <c r="F9" s="696"/>
      <c r="G9" s="696"/>
      <c r="H9" s="696"/>
      <c r="I9" s="696"/>
      <c r="J9" s="696"/>
      <c r="N9" s="700"/>
    </row>
    <row r="10" spans="1:17" s="735" customFormat="1" ht="24.75" customHeight="1">
      <c r="A10" s="1536" t="s">
        <v>18</v>
      </c>
      <c r="B10" s="1519" t="s">
        <v>7</v>
      </c>
      <c r="C10" s="1515">
        <v>2022</v>
      </c>
      <c r="D10" s="1515"/>
      <c r="E10" s="1515"/>
      <c r="F10" s="1530">
        <v>2023</v>
      </c>
      <c r="G10" s="1531"/>
      <c r="H10" s="1532"/>
      <c r="I10" s="1452">
        <v>2024</v>
      </c>
      <c r="J10" s="1452"/>
      <c r="K10" s="1478" t="s">
        <v>433</v>
      </c>
      <c r="L10" s="1478" t="s">
        <v>448</v>
      </c>
      <c r="M10" s="1517" t="s">
        <v>208</v>
      </c>
      <c r="N10" s="1446" t="s">
        <v>451</v>
      </c>
      <c r="O10" s="1446" t="s">
        <v>450</v>
      </c>
      <c r="P10" s="1447" t="s">
        <v>434</v>
      </c>
    </row>
    <row r="11" spans="1:17" s="824" customFormat="1" ht="35.25" customHeight="1">
      <c r="A11" s="1537"/>
      <c r="B11" s="1519"/>
      <c r="C11" s="705" t="s">
        <v>194</v>
      </c>
      <c r="D11" s="705" t="s">
        <v>1</v>
      </c>
      <c r="E11" s="704" t="s">
        <v>139</v>
      </c>
      <c r="F11" s="780" t="s">
        <v>0</v>
      </c>
      <c r="G11" s="753" t="s">
        <v>1</v>
      </c>
      <c r="H11" s="780" t="s">
        <v>139</v>
      </c>
      <c r="I11" s="679" t="s">
        <v>0</v>
      </c>
      <c r="J11" s="1153" t="s">
        <v>1</v>
      </c>
      <c r="K11" s="1459"/>
      <c r="L11" s="1459"/>
      <c r="M11" s="1518"/>
      <c r="N11" s="1446"/>
      <c r="O11" s="1446"/>
      <c r="P11" s="1447"/>
      <c r="Q11" s="1297"/>
    </row>
    <row r="12" spans="1:17" s="692" customFormat="1" ht="18" customHeight="1">
      <c r="A12" s="825">
        <v>1001</v>
      </c>
      <c r="B12" s="826" t="s">
        <v>8</v>
      </c>
      <c r="C12" s="786">
        <v>5197000</v>
      </c>
      <c r="D12" s="786">
        <v>4785005.13</v>
      </c>
      <c r="E12" s="827">
        <f>D12/C12*100</f>
        <v>92.072448143159519</v>
      </c>
      <c r="F12" s="786">
        <v>5040180</v>
      </c>
      <c r="G12" s="786">
        <v>4914844.6500000004</v>
      </c>
      <c r="H12" s="827">
        <f>G12/F12*100</f>
        <v>97.513276311560304</v>
      </c>
      <c r="I12" s="786">
        <v>5200000</v>
      </c>
      <c r="J12" s="786">
        <v>4231071.7300000004</v>
      </c>
      <c r="K12" s="788">
        <v>1400000</v>
      </c>
      <c r="L12" s="1159">
        <v>4948000</v>
      </c>
      <c r="M12" s="1533" t="s">
        <v>199</v>
      </c>
      <c r="N12" s="1329"/>
      <c r="O12" s="1233"/>
      <c r="P12" s="1485" t="s">
        <v>199</v>
      </c>
      <c r="Q12" s="1228"/>
    </row>
    <row r="13" spans="1:17" s="692" customFormat="1" ht="18" customHeight="1">
      <c r="A13" s="829">
        <v>1002</v>
      </c>
      <c r="B13" s="715" t="s">
        <v>9</v>
      </c>
      <c r="C13" s="801">
        <v>500000</v>
      </c>
      <c r="D13" s="801">
        <v>468366.5</v>
      </c>
      <c r="E13" s="716">
        <f t="shared" ref="E13:E35" si="0">D13/C13*100</f>
        <v>93.673299999999998</v>
      </c>
      <c r="F13" s="801">
        <v>900000</v>
      </c>
      <c r="G13" s="801">
        <v>507654.24</v>
      </c>
      <c r="H13" s="716">
        <f t="shared" ref="H13:H35" si="1">G13/F13*100</f>
        <v>56.406026666666662</v>
      </c>
      <c r="I13" s="801">
        <v>800000</v>
      </c>
      <c r="J13" s="801">
        <v>654762.77</v>
      </c>
      <c r="K13" s="797">
        <v>175000</v>
      </c>
      <c r="L13" s="1160">
        <v>700000</v>
      </c>
      <c r="M13" s="1534"/>
      <c r="N13" s="1340"/>
      <c r="O13" s="1233"/>
      <c r="P13" s="1486"/>
      <c r="Q13" s="770"/>
    </row>
    <row r="14" spans="1:17" s="692" customFormat="1" ht="18" customHeight="1">
      <c r="A14" s="830">
        <v>1003</v>
      </c>
      <c r="B14" s="718" t="s">
        <v>10</v>
      </c>
      <c r="C14" s="714">
        <v>2958000</v>
      </c>
      <c r="D14" s="796">
        <v>2948393.17</v>
      </c>
      <c r="E14" s="831">
        <f t="shared" si="0"/>
        <v>99.67522549019607</v>
      </c>
      <c r="F14" s="796">
        <v>3687000</v>
      </c>
      <c r="G14" s="796">
        <v>2973854.6</v>
      </c>
      <c r="H14" s="831">
        <f t="shared" si="1"/>
        <v>80.657841063195008</v>
      </c>
      <c r="I14" s="796">
        <v>3500000</v>
      </c>
      <c r="J14" s="796">
        <v>3584736.15</v>
      </c>
      <c r="K14" s="797">
        <v>1500000</v>
      </c>
      <c r="L14" s="1161">
        <v>3071000</v>
      </c>
      <c r="M14" s="1534"/>
      <c r="N14" s="1329"/>
      <c r="O14" s="1233"/>
      <c r="P14" s="1486"/>
      <c r="Q14" s="1228"/>
    </row>
    <row r="15" spans="1:17" ht="21" customHeight="1" thickBot="1">
      <c r="A15" s="1538" t="s">
        <v>140</v>
      </c>
      <c r="B15" s="1539"/>
      <c r="C15" s="761">
        <f t="shared" ref="C15:I15" si="2">SUM(C12:C14)</f>
        <v>8655000</v>
      </c>
      <c r="D15" s="761">
        <f t="shared" si="2"/>
        <v>8201764.7999999998</v>
      </c>
      <c r="E15" s="761">
        <f t="shared" si="0"/>
        <v>94.763313691507804</v>
      </c>
      <c r="F15" s="761">
        <f t="shared" si="2"/>
        <v>9627180</v>
      </c>
      <c r="G15" s="761">
        <f>SUM(G12:G14)</f>
        <v>8396353.4900000002</v>
      </c>
      <c r="H15" s="761">
        <f t="shared" si="1"/>
        <v>87.215087803489709</v>
      </c>
      <c r="I15" s="761">
        <f t="shared" si="2"/>
        <v>9500000</v>
      </c>
      <c r="J15" s="761">
        <f>SUM(J12:J14)</f>
        <v>8470570.6500000004</v>
      </c>
      <c r="K15" s="761">
        <f t="shared" ref="K15" si="3">SUM(K12:K14)</f>
        <v>3075000</v>
      </c>
      <c r="L15" s="761">
        <f t="shared" ref="L15" si="4">SUM(L12:L14)</f>
        <v>8719000</v>
      </c>
      <c r="M15" s="1534"/>
      <c r="N15" s="1342"/>
      <c r="O15" s="1342"/>
      <c r="P15" s="1486"/>
      <c r="Q15" s="700"/>
    </row>
    <row r="16" spans="1:17" s="692" customFormat="1" ht="18" customHeight="1" thickTop="1">
      <c r="A16" s="832">
        <v>1101</v>
      </c>
      <c r="B16" s="799" t="s">
        <v>121</v>
      </c>
      <c r="C16" s="714">
        <v>140000</v>
      </c>
      <c r="D16" s="799">
        <v>95955</v>
      </c>
      <c r="E16" s="722">
        <f t="shared" si="0"/>
        <v>68.539285714285711</v>
      </c>
      <c r="F16" s="799">
        <v>150000</v>
      </c>
      <c r="G16" s="799">
        <v>255997</v>
      </c>
      <c r="H16" s="722">
        <f t="shared" si="1"/>
        <v>170.66466666666668</v>
      </c>
      <c r="I16" s="799">
        <v>250000</v>
      </c>
      <c r="J16" s="799">
        <v>209228</v>
      </c>
      <c r="K16" s="797">
        <v>90000</v>
      </c>
      <c r="L16" s="1162">
        <v>250000</v>
      </c>
      <c r="M16" s="1534"/>
      <c r="N16" s="1329"/>
      <c r="O16" s="1329"/>
      <c r="P16" s="1486"/>
      <c r="Q16" s="1228"/>
    </row>
    <row r="17" spans="1:17" s="692" customFormat="1" ht="18" customHeight="1">
      <c r="A17" s="829">
        <v>1201</v>
      </c>
      <c r="B17" s="800" t="s">
        <v>12</v>
      </c>
      <c r="C17" s="801">
        <v>125000</v>
      </c>
      <c r="D17" s="801">
        <v>123707.65</v>
      </c>
      <c r="E17" s="833">
        <f t="shared" si="0"/>
        <v>98.966119999999989</v>
      </c>
      <c r="F17" s="801">
        <v>250000</v>
      </c>
      <c r="G17" s="801">
        <v>249960.5</v>
      </c>
      <c r="H17" s="833">
        <f t="shared" si="1"/>
        <v>99.984200000000001</v>
      </c>
      <c r="I17" s="801">
        <v>175000</v>
      </c>
      <c r="J17" s="801">
        <v>162579.6</v>
      </c>
      <c r="K17" s="797">
        <v>80000</v>
      </c>
      <c r="L17" s="1163">
        <v>175000</v>
      </c>
      <c r="M17" s="1534"/>
      <c r="N17" s="1340"/>
      <c r="O17" s="1340"/>
      <c r="P17" s="1486"/>
      <c r="Q17" s="770"/>
    </row>
    <row r="18" spans="1:17" s="692" customFormat="1" ht="18" customHeight="1">
      <c r="A18" s="829">
        <v>1202</v>
      </c>
      <c r="B18" s="801" t="s">
        <v>13</v>
      </c>
      <c r="C18" s="714">
        <v>315000</v>
      </c>
      <c r="D18" s="801">
        <v>225045</v>
      </c>
      <c r="E18" s="716">
        <f t="shared" si="0"/>
        <v>71.442857142857136</v>
      </c>
      <c r="F18" s="801">
        <v>500000</v>
      </c>
      <c r="G18" s="801">
        <v>360775</v>
      </c>
      <c r="H18" s="716">
        <f t="shared" si="1"/>
        <v>72.155000000000001</v>
      </c>
      <c r="I18" s="801"/>
      <c r="J18" s="801">
        <v>0</v>
      </c>
      <c r="K18" s="1078"/>
      <c r="L18" s="1078"/>
      <c r="M18" s="1534"/>
      <c r="N18" s="1332"/>
      <c r="O18" s="1332"/>
      <c r="P18" s="1486"/>
      <c r="Q18" s="714"/>
    </row>
    <row r="19" spans="1:17" s="692" customFormat="1" ht="18" customHeight="1">
      <c r="A19" s="829" t="s">
        <v>394</v>
      </c>
      <c r="B19" s="801" t="s">
        <v>226</v>
      </c>
      <c r="C19" s="714"/>
      <c r="D19" s="801"/>
      <c r="E19" s="716"/>
      <c r="F19" s="801"/>
      <c r="G19" s="801"/>
      <c r="H19" s="716"/>
      <c r="I19" s="801"/>
      <c r="J19" s="801">
        <v>0</v>
      </c>
      <c r="K19" s="797">
        <v>70000</v>
      </c>
      <c r="L19" s="1163">
        <v>210000</v>
      </c>
      <c r="M19" s="1534"/>
      <c r="N19" s="1332"/>
      <c r="O19" s="1332"/>
      <c r="P19" s="1486"/>
      <c r="Q19" s="714"/>
    </row>
    <row r="20" spans="1:17" s="692" customFormat="1" ht="18" customHeight="1">
      <c r="A20" s="829" t="s">
        <v>396</v>
      </c>
      <c r="B20" s="801" t="s">
        <v>201</v>
      </c>
      <c r="C20" s="714"/>
      <c r="D20" s="801"/>
      <c r="E20" s="716"/>
      <c r="F20" s="801"/>
      <c r="G20" s="801"/>
      <c r="H20" s="716"/>
      <c r="I20" s="801">
        <v>400000</v>
      </c>
      <c r="J20" s="801">
        <v>371660</v>
      </c>
      <c r="K20" s="836">
        <v>160000</v>
      </c>
      <c r="L20" s="1163">
        <v>400000</v>
      </c>
      <c r="M20" s="1534"/>
      <c r="N20" s="1340"/>
      <c r="O20" s="1340"/>
      <c r="P20" s="1486"/>
      <c r="Q20" s="714"/>
    </row>
    <row r="21" spans="1:17" s="692" customFormat="1" ht="18" customHeight="1">
      <c r="A21" s="829">
        <v>1205</v>
      </c>
      <c r="B21" s="801" t="s">
        <v>125</v>
      </c>
      <c r="C21" s="801">
        <v>75000</v>
      </c>
      <c r="D21" s="801">
        <v>44280</v>
      </c>
      <c r="E21" s="833">
        <f t="shared" si="0"/>
        <v>59.040000000000006</v>
      </c>
      <c r="F21" s="801">
        <v>75000</v>
      </c>
      <c r="G21" s="801">
        <v>68911.37</v>
      </c>
      <c r="H21" s="833">
        <f t="shared" si="1"/>
        <v>91.881826666666655</v>
      </c>
      <c r="I21" s="801">
        <v>75000</v>
      </c>
      <c r="J21" s="801">
        <v>68019.5</v>
      </c>
      <c r="K21" s="802">
        <v>134000</v>
      </c>
      <c r="L21" s="1160">
        <v>250000</v>
      </c>
      <c r="M21" s="1534"/>
      <c r="N21" s="1332"/>
      <c r="O21" s="1332"/>
      <c r="P21" s="1486"/>
      <c r="Q21" s="770"/>
    </row>
    <row r="22" spans="1:17" s="692" customFormat="1" ht="18" customHeight="1">
      <c r="A22" s="829">
        <v>1301</v>
      </c>
      <c r="B22" s="801" t="s">
        <v>14</v>
      </c>
      <c r="C22" s="714">
        <v>420000</v>
      </c>
      <c r="D22" s="801">
        <v>414505.99</v>
      </c>
      <c r="E22" s="716">
        <f t="shared" si="0"/>
        <v>98.691902380952385</v>
      </c>
      <c r="F22" s="801">
        <v>300000</v>
      </c>
      <c r="G22" s="801">
        <v>29400</v>
      </c>
      <c r="H22" s="716">
        <f t="shared" si="1"/>
        <v>9.8000000000000007</v>
      </c>
      <c r="I22" s="801">
        <v>100000</v>
      </c>
      <c r="J22" s="801">
        <v>860</v>
      </c>
      <c r="K22" s="692">
        <v>2500</v>
      </c>
      <c r="L22" s="1160">
        <v>300000</v>
      </c>
      <c r="M22" s="1534"/>
      <c r="N22" s="1340"/>
      <c r="O22" s="1340"/>
      <c r="P22" s="1486"/>
      <c r="Q22" s="714"/>
    </row>
    <row r="23" spans="1:17" s="692" customFormat="1" ht="18" customHeight="1">
      <c r="A23" s="829">
        <v>1302</v>
      </c>
      <c r="B23" s="801" t="s">
        <v>124</v>
      </c>
      <c r="C23" s="801">
        <v>75000</v>
      </c>
      <c r="D23" s="801">
        <v>67675</v>
      </c>
      <c r="E23" s="833">
        <f t="shared" si="0"/>
        <v>90.233333333333334</v>
      </c>
      <c r="F23" s="801">
        <v>100000</v>
      </c>
      <c r="G23" s="801">
        <v>58000</v>
      </c>
      <c r="H23" s="833">
        <f t="shared" si="1"/>
        <v>57.999999999999993</v>
      </c>
      <c r="I23" s="801">
        <v>100000</v>
      </c>
      <c r="J23" s="801">
        <v>90605</v>
      </c>
      <c r="K23" s="802">
        <v>76000</v>
      </c>
      <c r="L23" s="1160">
        <v>100000</v>
      </c>
      <c r="M23" s="1534"/>
      <c r="N23" s="1332"/>
      <c r="O23" s="1332"/>
      <c r="P23" s="1486"/>
      <c r="Q23" s="770"/>
    </row>
    <row r="24" spans="1:17" s="692" customFormat="1" ht="18" customHeight="1">
      <c r="A24" s="829">
        <v>1303</v>
      </c>
      <c r="B24" s="801" t="s">
        <v>110</v>
      </c>
      <c r="C24" s="801">
        <v>50000</v>
      </c>
      <c r="D24" s="801">
        <v>48150</v>
      </c>
      <c r="E24" s="716">
        <f t="shared" si="0"/>
        <v>96.3</v>
      </c>
      <c r="F24" s="801">
        <v>50000</v>
      </c>
      <c r="G24" s="801">
        <v>46442.92</v>
      </c>
      <c r="H24" s="716">
        <f t="shared" si="1"/>
        <v>92.885840000000002</v>
      </c>
      <c r="I24" s="801">
        <v>50000</v>
      </c>
      <c r="J24" s="801">
        <v>70697.5</v>
      </c>
      <c r="K24" s="802">
        <v>100000</v>
      </c>
      <c r="L24" s="1160">
        <v>300000</v>
      </c>
      <c r="M24" s="1534"/>
      <c r="N24" s="1340"/>
      <c r="O24" s="1340"/>
      <c r="P24" s="1486"/>
      <c r="Q24" s="714"/>
    </row>
    <row r="25" spans="1:17" s="692" customFormat="1" ht="18" customHeight="1">
      <c r="A25" s="829">
        <v>1401</v>
      </c>
      <c r="B25" s="834" t="s">
        <v>15</v>
      </c>
      <c r="C25" s="801">
        <v>25000</v>
      </c>
      <c r="D25" s="801">
        <v>14302</v>
      </c>
      <c r="E25" s="833">
        <f t="shared" si="0"/>
        <v>57.208000000000006</v>
      </c>
      <c r="F25" s="801">
        <v>15000</v>
      </c>
      <c r="G25" s="801">
        <v>1880</v>
      </c>
      <c r="H25" s="833">
        <f t="shared" si="1"/>
        <v>12.533333333333333</v>
      </c>
      <c r="I25" s="801">
        <v>15000</v>
      </c>
      <c r="J25" s="801">
        <v>14160</v>
      </c>
      <c r="K25" s="797">
        <v>5000</v>
      </c>
      <c r="L25" s="1163">
        <v>15000</v>
      </c>
      <c r="M25" s="1534"/>
      <c r="N25" s="1332"/>
      <c r="O25" s="1332"/>
      <c r="P25" s="1486"/>
      <c r="Q25" s="770"/>
    </row>
    <row r="26" spans="1:17" s="692" customFormat="1" ht="18" customHeight="1">
      <c r="A26" s="829">
        <v>1402</v>
      </c>
      <c r="B26" s="801" t="s">
        <v>118</v>
      </c>
      <c r="C26" s="801">
        <v>250000</v>
      </c>
      <c r="D26" s="801">
        <v>180691.7</v>
      </c>
      <c r="E26" s="716">
        <f t="shared" si="0"/>
        <v>72.276679999999999</v>
      </c>
      <c r="F26" s="801">
        <v>250000</v>
      </c>
      <c r="G26" s="801">
        <v>226643.51</v>
      </c>
      <c r="H26" s="716">
        <f t="shared" si="1"/>
        <v>90.657404000000014</v>
      </c>
      <c r="I26" s="801">
        <v>250000</v>
      </c>
      <c r="J26" s="801">
        <v>218252.89</v>
      </c>
      <c r="K26" s="797">
        <v>66500</v>
      </c>
      <c r="L26" s="1163">
        <v>250000</v>
      </c>
      <c r="M26" s="1534"/>
      <c r="N26" s="1340"/>
      <c r="O26" s="1340"/>
      <c r="P26" s="1486"/>
      <c r="Q26" s="714"/>
    </row>
    <row r="27" spans="1:17" s="692" customFormat="1" ht="18" customHeight="1">
      <c r="A27" s="829">
        <v>1403</v>
      </c>
      <c r="B27" s="801" t="s">
        <v>119</v>
      </c>
      <c r="C27" s="801">
        <v>225000</v>
      </c>
      <c r="D27" s="801">
        <v>170314.5</v>
      </c>
      <c r="E27" s="833">
        <f t="shared" si="0"/>
        <v>75.695333333333338</v>
      </c>
      <c r="F27" s="801">
        <v>400000</v>
      </c>
      <c r="G27" s="801">
        <v>292880.2</v>
      </c>
      <c r="H27" s="833">
        <f t="shared" si="1"/>
        <v>73.220050000000001</v>
      </c>
      <c r="I27" s="801">
        <v>400000</v>
      </c>
      <c r="J27" s="801">
        <v>344784.46</v>
      </c>
      <c r="K27" s="797">
        <v>100000</v>
      </c>
      <c r="L27" s="1163">
        <v>400000</v>
      </c>
      <c r="M27" s="1534"/>
      <c r="N27" s="1332"/>
      <c r="O27" s="1332"/>
      <c r="P27" s="1486"/>
      <c r="Q27" s="770"/>
    </row>
    <row r="28" spans="1:17" s="692" customFormat="1" ht="18" customHeight="1">
      <c r="A28" s="829">
        <v>1405</v>
      </c>
      <c r="B28" s="801" t="s">
        <v>205</v>
      </c>
      <c r="C28" s="801"/>
      <c r="D28" s="801"/>
      <c r="E28" s="833"/>
      <c r="F28" s="801"/>
      <c r="G28" s="801"/>
      <c r="H28" s="833"/>
      <c r="I28" s="801">
        <v>550000</v>
      </c>
      <c r="J28" s="801">
        <v>521187.5</v>
      </c>
      <c r="K28" s="797">
        <v>176000</v>
      </c>
      <c r="L28" s="1163">
        <v>550000</v>
      </c>
      <c r="M28" s="1534"/>
      <c r="N28" s="1340"/>
      <c r="O28" s="1340"/>
      <c r="P28" s="1486"/>
      <c r="Q28" s="770"/>
    </row>
    <row r="29" spans="1:17" s="692" customFormat="1" ht="18" customHeight="1">
      <c r="A29" s="829">
        <v>1409</v>
      </c>
      <c r="B29" s="801" t="s">
        <v>17</v>
      </c>
      <c r="C29" s="801">
        <v>425000</v>
      </c>
      <c r="D29" s="801">
        <v>401877.32</v>
      </c>
      <c r="E29" s="716">
        <f t="shared" si="0"/>
        <v>94.559369411764706</v>
      </c>
      <c r="F29" s="801">
        <v>450000</v>
      </c>
      <c r="G29" s="801">
        <v>465425.8</v>
      </c>
      <c r="H29" s="716">
        <f t="shared" si="1"/>
        <v>103.42795555555556</v>
      </c>
      <c r="I29" s="801"/>
      <c r="J29" s="801">
        <v>0</v>
      </c>
      <c r="K29" s="1078"/>
      <c r="L29" s="1078"/>
      <c r="M29" s="1534"/>
      <c r="N29" s="1332"/>
      <c r="O29" s="1332"/>
      <c r="P29" s="1486"/>
      <c r="Q29" s="714"/>
    </row>
    <row r="30" spans="1:17" s="692" customFormat="1" ht="18" customHeight="1">
      <c r="A30" s="829" t="s">
        <v>391</v>
      </c>
      <c r="B30" s="801" t="s">
        <v>214</v>
      </c>
      <c r="C30" s="796"/>
      <c r="D30" s="796"/>
      <c r="E30" s="720"/>
      <c r="F30" s="796"/>
      <c r="G30" s="796"/>
      <c r="H30" s="720"/>
      <c r="I30" s="796">
        <v>40000</v>
      </c>
      <c r="J30" s="796">
        <v>39530</v>
      </c>
      <c r="K30" s="797">
        <v>15000</v>
      </c>
      <c r="L30" s="1163">
        <v>40000</v>
      </c>
      <c r="M30" s="1534"/>
      <c r="N30" s="1340"/>
      <c r="O30" s="1340"/>
      <c r="P30" s="1486"/>
      <c r="Q30" s="714"/>
    </row>
    <row r="31" spans="1:17" s="692" customFormat="1" ht="18" customHeight="1">
      <c r="A31" s="829" t="s">
        <v>393</v>
      </c>
      <c r="B31" s="796" t="s">
        <v>207</v>
      </c>
      <c r="C31" s="796"/>
      <c r="D31" s="796"/>
      <c r="E31" s="720"/>
      <c r="F31" s="796"/>
      <c r="G31" s="796"/>
      <c r="H31" s="720"/>
      <c r="I31" s="796">
        <v>10000</v>
      </c>
      <c r="J31" s="796">
        <v>8246.7199999999993</v>
      </c>
      <c r="K31" s="797">
        <v>5000</v>
      </c>
      <c r="L31" s="1163">
        <v>10000</v>
      </c>
      <c r="M31" s="1534"/>
      <c r="N31" s="1332"/>
      <c r="O31" s="1332"/>
      <c r="P31" s="1486"/>
      <c r="Q31" s="714"/>
    </row>
    <row r="32" spans="1:17" s="692" customFormat="1" ht="28.5">
      <c r="A32" s="829">
        <v>1506</v>
      </c>
      <c r="B32" s="803" t="s">
        <v>129</v>
      </c>
      <c r="C32" s="796">
        <v>100000</v>
      </c>
      <c r="D32" s="796">
        <v>92592.83</v>
      </c>
      <c r="E32" s="720">
        <f t="shared" si="0"/>
        <v>92.592830000000006</v>
      </c>
      <c r="F32" s="796">
        <v>100000</v>
      </c>
      <c r="G32" s="796">
        <v>77222.320000000007</v>
      </c>
      <c r="H32" s="720">
        <f t="shared" si="1"/>
        <v>77.222320000000011</v>
      </c>
      <c r="I32" s="796">
        <v>100000</v>
      </c>
      <c r="J32" s="796">
        <v>65633.509999999995</v>
      </c>
      <c r="K32" s="797">
        <v>20000</v>
      </c>
      <c r="L32" s="1163">
        <v>100000</v>
      </c>
      <c r="M32" s="1534"/>
      <c r="N32" s="1340"/>
      <c r="O32" s="1340"/>
      <c r="P32" s="1486"/>
      <c r="Q32" s="770"/>
    </row>
    <row r="33" spans="1:17" s="692" customFormat="1" ht="18" customHeight="1">
      <c r="A33" s="835">
        <v>1702</v>
      </c>
      <c r="B33" s="803" t="s">
        <v>135</v>
      </c>
      <c r="C33" s="796">
        <v>250000</v>
      </c>
      <c r="D33" s="796">
        <v>179049.46</v>
      </c>
      <c r="E33" s="720">
        <f t="shared" si="0"/>
        <v>71.619783999999996</v>
      </c>
      <c r="F33" s="796">
        <v>200000</v>
      </c>
      <c r="G33" s="796">
        <v>112677.77</v>
      </c>
      <c r="H33" s="720">
        <f t="shared" si="1"/>
        <v>56.338885000000005</v>
      </c>
      <c r="I33" s="796">
        <v>375000</v>
      </c>
      <c r="J33" s="796">
        <v>170732.77</v>
      </c>
      <c r="K33" s="1078"/>
      <c r="L33" s="1078"/>
      <c r="M33" s="1534"/>
      <c r="N33" s="1332"/>
      <c r="O33" s="1332"/>
      <c r="P33" s="1486"/>
      <c r="Q33" s="714"/>
    </row>
    <row r="34" spans="1:17" ht="18.75" thickBot="1">
      <c r="A34" s="1504" t="s">
        <v>141</v>
      </c>
      <c r="B34" s="1504"/>
      <c r="C34" s="761">
        <f>SUM(C16:C33)</f>
        <v>2475000</v>
      </c>
      <c r="D34" s="761">
        <f>SUM(D16:D33)</f>
        <v>2058146.4500000002</v>
      </c>
      <c r="E34" s="761">
        <f t="shared" si="0"/>
        <v>83.157432323232328</v>
      </c>
      <c r="F34" s="761">
        <f>SUM(F16:F33)</f>
        <v>2840000</v>
      </c>
      <c r="G34" s="761">
        <f>SUM(G16:G33)</f>
        <v>2246216.39</v>
      </c>
      <c r="H34" s="761">
        <f t="shared" si="1"/>
        <v>79.09212640845071</v>
      </c>
      <c r="I34" s="761">
        <f>SUM(I16:I33)</f>
        <v>2890000</v>
      </c>
      <c r="J34" s="761">
        <f>SUM(J16:J33)</f>
        <v>2356177.4500000002</v>
      </c>
      <c r="K34" s="761">
        <f>SUM(K16:K33)</f>
        <v>1100000</v>
      </c>
      <c r="L34" s="761">
        <f>SUM(L16:L33)</f>
        <v>3350000</v>
      </c>
      <c r="M34" s="1534"/>
      <c r="N34" s="1239"/>
      <c r="O34" s="1239"/>
      <c r="P34" s="1486"/>
      <c r="Q34" s="700"/>
    </row>
    <row r="35" spans="1:17" s="727" customFormat="1" ht="26.25" customHeight="1" thickTop="1" thickBot="1">
      <c r="A35" s="1516" t="s">
        <v>2</v>
      </c>
      <c r="B35" s="1516"/>
      <c r="C35" s="767">
        <f>C34+C15</f>
        <v>11130000</v>
      </c>
      <c r="D35" s="1206">
        <f>D34+D15</f>
        <v>10259911.25</v>
      </c>
      <c r="E35" s="767">
        <f t="shared" si="0"/>
        <v>92.182491015274039</v>
      </c>
      <c r="F35" s="767">
        <f>F34+F15</f>
        <v>12467180</v>
      </c>
      <c r="G35" s="1206">
        <f>G34+G15</f>
        <v>10642569.880000001</v>
      </c>
      <c r="H35" s="767">
        <f t="shared" si="1"/>
        <v>85.364692576829725</v>
      </c>
      <c r="I35" s="1206">
        <f>I34+I15</f>
        <v>12390000</v>
      </c>
      <c r="J35" s="1206">
        <f>J34+J15</f>
        <v>10826748.100000001</v>
      </c>
      <c r="K35" s="767">
        <f>K34+K15</f>
        <v>4175000</v>
      </c>
      <c r="L35" s="767">
        <f>L34+L15</f>
        <v>12069000</v>
      </c>
      <c r="M35" s="1535"/>
      <c r="N35" s="1345"/>
      <c r="O35" s="1331"/>
      <c r="P35" s="1487"/>
      <c r="Q35" s="698"/>
    </row>
    <row r="36" spans="1:17" s="727" customFormat="1" ht="15.75" thickTop="1">
      <c r="A36" s="731"/>
      <c r="B36" s="731"/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700"/>
      <c r="N36" s="700"/>
      <c r="O36" s="700"/>
      <c r="P36" s="700"/>
      <c r="Q36" s="700"/>
    </row>
    <row r="37" spans="1:17" s="727" customFormat="1" ht="15.75" customHeight="1">
      <c r="A37" s="731"/>
      <c r="B37" s="732" t="s">
        <v>190</v>
      </c>
      <c r="C37" s="734" t="s">
        <v>193</v>
      </c>
      <c r="D37" s="734"/>
      <c r="E37" s="734"/>
      <c r="F37" s="731"/>
      <c r="G37" s="731"/>
      <c r="H37" s="731"/>
      <c r="I37" s="731"/>
      <c r="J37" s="735"/>
      <c r="K37" s="736"/>
      <c r="L37" s="736"/>
      <c r="M37" s="697"/>
      <c r="N37" s="697"/>
      <c r="O37" s="698"/>
      <c r="P37" s="698"/>
      <c r="Q37" s="698"/>
    </row>
    <row r="38" spans="1:17" s="727" customFormat="1" ht="15.75" customHeight="1">
      <c r="A38" s="731"/>
      <c r="B38" s="737" t="s">
        <v>191</v>
      </c>
      <c r="C38" s="739"/>
      <c r="D38" s="739" t="s">
        <v>192</v>
      </c>
      <c r="E38" s="739"/>
      <c r="F38" s="731"/>
      <c r="G38" s="731"/>
      <c r="H38" s="731"/>
      <c r="I38" s="731"/>
      <c r="K38" s="736"/>
      <c r="L38" s="736"/>
      <c r="M38" s="700"/>
      <c r="N38" s="700"/>
      <c r="O38" s="700"/>
      <c r="P38" s="700"/>
      <c r="Q38" s="700"/>
    </row>
    <row r="39" spans="1:17" s="727" customFormat="1" ht="15.75" customHeight="1">
      <c r="B39" s="740"/>
      <c r="C39" s="741"/>
      <c r="D39" s="741"/>
      <c r="E39" s="741"/>
      <c r="F39" s="741"/>
      <c r="G39" s="741"/>
      <c r="H39" s="741"/>
      <c r="I39" s="693"/>
      <c r="J39" s="699"/>
      <c r="K39" s="693"/>
      <c r="L39" s="693"/>
      <c r="M39" s="697"/>
      <c r="N39" s="697"/>
      <c r="O39" s="698"/>
      <c r="P39" s="698"/>
      <c r="Q39" s="698"/>
    </row>
    <row r="40" spans="1:17" s="727" customFormat="1" ht="15">
      <c r="B40" s="740" t="s">
        <v>160</v>
      </c>
      <c r="C40" s="742" t="s">
        <v>161</v>
      </c>
      <c r="D40" s="742"/>
      <c r="E40" s="742"/>
      <c r="F40" s="742"/>
      <c r="G40" s="742"/>
      <c r="H40" s="742"/>
      <c r="I40" s="742"/>
      <c r="J40" s="742" t="s">
        <v>188</v>
      </c>
      <c r="K40" s="743"/>
      <c r="L40" s="743"/>
      <c r="M40" s="700"/>
      <c r="N40" s="700"/>
      <c r="O40" s="700"/>
      <c r="P40" s="700"/>
      <c r="Q40" s="700"/>
    </row>
    <row r="41" spans="1:17">
      <c r="C41" s="693"/>
      <c r="D41" s="693"/>
      <c r="E41" s="693"/>
      <c r="F41" s="693"/>
      <c r="G41" s="693"/>
      <c r="H41" s="693"/>
      <c r="I41" s="693"/>
    </row>
    <row r="42" spans="1:17">
      <c r="C42" s="696"/>
      <c r="D42" s="696"/>
      <c r="E42" s="696"/>
      <c r="F42" s="696"/>
      <c r="G42" s="696"/>
      <c r="H42" s="696"/>
      <c r="I42" s="696"/>
    </row>
    <row r="43" spans="1:17">
      <c r="A43" s="689"/>
      <c r="C43" s="693"/>
      <c r="D43" s="693"/>
      <c r="E43" s="693"/>
      <c r="F43" s="693"/>
      <c r="G43" s="693"/>
      <c r="H43" s="693"/>
      <c r="I43" s="693"/>
    </row>
    <row r="44" spans="1:17">
      <c r="A44" s="689"/>
      <c r="C44" s="696"/>
      <c r="D44" s="696"/>
      <c r="E44" s="696"/>
      <c r="F44" s="696"/>
      <c r="G44" s="696"/>
      <c r="H44" s="696"/>
      <c r="I44" s="696"/>
    </row>
    <row r="45" spans="1:17">
      <c r="A45" s="689"/>
      <c r="C45" s="693"/>
      <c r="D45" s="693"/>
      <c r="E45" s="693"/>
      <c r="F45" s="693"/>
      <c r="G45" s="693"/>
      <c r="H45" s="693"/>
      <c r="I45" s="693"/>
    </row>
    <row r="46" spans="1:17">
      <c r="A46" s="689"/>
      <c r="C46" s="696"/>
      <c r="D46" s="696"/>
      <c r="E46" s="696"/>
      <c r="F46" s="696"/>
      <c r="G46" s="696"/>
      <c r="H46" s="696"/>
      <c r="I46" s="696"/>
    </row>
    <row r="47" spans="1:17">
      <c r="A47" s="689"/>
      <c r="C47" s="775"/>
      <c r="D47" s="775"/>
      <c r="E47" s="775"/>
      <c r="F47" s="775"/>
      <c r="G47" s="775"/>
      <c r="H47" s="775"/>
      <c r="I47" s="775"/>
    </row>
    <row r="48" spans="1:17">
      <c r="A48" s="689"/>
    </row>
    <row r="49" spans="1:1">
      <c r="A49" s="689"/>
    </row>
    <row r="50" spans="1:1">
      <c r="A50" s="689"/>
    </row>
    <row r="51" spans="1:1">
      <c r="A51" s="689"/>
    </row>
    <row r="52" spans="1:1">
      <c r="A52" s="689"/>
    </row>
    <row r="53" spans="1:1">
      <c r="A53" s="689"/>
    </row>
    <row r="54" spans="1:1">
      <c r="A54" s="689"/>
    </row>
    <row r="55" spans="1:1">
      <c r="A55" s="689"/>
    </row>
    <row r="56" spans="1:1">
      <c r="A56" s="689"/>
    </row>
    <row r="57" spans="1:1">
      <c r="A57" s="689"/>
    </row>
    <row r="58" spans="1:1">
      <c r="A58" s="689"/>
    </row>
    <row r="59" spans="1:1">
      <c r="A59" s="689"/>
    </row>
    <row r="60" spans="1:1">
      <c r="A60" s="689"/>
    </row>
    <row r="61" spans="1:1">
      <c r="A61" s="689"/>
    </row>
    <row r="62" spans="1:1">
      <c r="A62" s="689"/>
    </row>
    <row r="63" spans="1:1">
      <c r="A63" s="689"/>
    </row>
    <row r="64" spans="1:1">
      <c r="A64" s="689"/>
    </row>
    <row r="65" spans="1:1">
      <c r="A65" s="689"/>
    </row>
    <row r="66" spans="1:1">
      <c r="A66" s="689"/>
    </row>
    <row r="67" spans="1:1">
      <c r="A67" s="689"/>
    </row>
    <row r="68" spans="1:1">
      <c r="A68" s="689"/>
    </row>
    <row r="69" spans="1:1">
      <c r="A69" s="689"/>
    </row>
  </sheetData>
  <mergeCells count="17">
    <mergeCell ref="A3:M3"/>
    <mergeCell ref="F10:H10"/>
    <mergeCell ref="M10:M11"/>
    <mergeCell ref="M12:M35"/>
    <mergeCell ref="A35:B35"/>
    <mergeCell ref="A10:A11"/>
    <mergeCell ref="B10:B11"/>
    <mergeCell ref="A15:B15"/>
    <mergeCell ref="C10:E10"/>
    <mergeCell ref="L10:L11"/>
    <mergeCell ref="I10:J10"/>
    <mergeCell ref="K10:K11"/>
    <mergeCell ref="N10:N11"/>
    <mergeCell ref="O10:O11"/>
    <mergeCell ref="P10:P11"/>
    <mergeCell ref="P12:P35"/>
    <mergeCell ref="A34:B34"/>
  </mergeCells>
  <pageMargins left="0.25" right="0.25" top="0.75" bottom="0.39" header="0.3" footer="0.3"/>
  <pageSetup paperSize="5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148"/>
  <sheetViews>
    <sheetView tabSelected="1" topLeftCell="A124" zoomScaleNormal="100" zoomScaleSheetLayoutView="100" workbookViewId="0">
      <pane xSplit="2" topLeftCell="I1" activePane="topRight" state="frozen"/>
      <selection activeCell="K16" sqref="K16"/>
      <selection pane="topRight" activeCell="T128" sqref="T128"/>
    </sheetView>
  </sheetViews>
  <sheetFormatPr defaultColWidth="9.140625" defaultRowHeight="14.25"/>
  <cols>
    <col min="1" max="1" width="8.140625" style="773" customWidth="1"/>
    <col min="2" max="2" width="29.140625" style="773" customWidth="1"/>
    <col min="3" max="3" width="17.85546875" style="773" hidden="1" customWidth="1"/>
    <col min="4" max="4" width="18" style="773" hidden="1" customWidth="1"/>
    <col min="5" max="5" width="7.42578125" style="773" hidden="1" customWidth="1"/>
    <col min="6" max="6" width="18.7109375" style="843" customWidth="1"/>
    <col min="7" max="7" width="19" style="843" customWidth="1"/>
    <col min="8" max="8" width="8.42578125" style="843" customWidth="1"/>
    <col min="9" max="9" width="19.28515625" style="843" customWidth="1"/>
    <col min="10" max="10" width="17.42578125" style="843" customWidth="1"/>
    <col min="11" max="11" width="7.85546875" style="843" customWidth="1"/>
    <col min="12" max="12" width="19.140625" style="773" customWidth="1"/>
    <col min="13" max="13" width="18.5703125" style="773" customWidth="1"/>
    <col min="14" max="14" width="17.42578125" style="773" customWidth="1"/>
    <col min="15" max="15" width="19.85546875" style="773" customWidth="1"/>
    <col min="16" max="16" width="14" style="838" hidden="1" customWidth="1"/>
    <col min="17" max="17" width="17" style="773" customWidth="1"/>
    <col min="18" max="18" width="16.85546875" style="773" customWidth="1"/>
    <col min="19" max="19" width="14" style="773" customWidth="1"/>
    <col min="20" max="20" width="18.140625" style="773" customWidth="1"/>
    <col min="21" max="22" width="15.28515625" style="773" customWidth="1"/>
    <col min="23" max="16384" width="9.140625" style="773"/>
  </cols>
  <sheetData>
    <row r="1" spans="1:22">
      <c r="D1" s="837"/>
      <c r="E1" s="837"/>
      <c r="F1" s="773"/>
      <c r="G1" s="773"/>
      <c r="H1" s="773"/>
      <c r="I1" s="837"/>
      <c r="J1" s="837"/>
      <c r="K1" s="837"/>
      <c r="L1" s="1574" t="s">
        <v>158</v>
      </c>
      <c r="M1" s="1575"/>
    </row>
    <row r="2" spans="1:22" ht="16.5" customHeight="1">
      <c r="A2" s="1464" t="s">
        <v>445</v>
      </c>
      <c r="B2" s="1501"/>
      <c r="C2" s="1501"/>
      <c r="D2" s="1501"/>
      <c r="E2" s="1501"/>
      <c r="F2" s="1501"/>
      <c r="G2" s="1501"/>
      <c r="H2" s="1501"/>
      <c r="I2" s="1501"/>
      <c r="J2" s="1501"/>
      <c r="K2" s="1501"/>
      <c r="L2" s="1501"/>
      <c r="M2" s="1501"/>
      <c r="N2" s="1501"/>
      <c r="O2" s="1501"/>
      <c r="P2" s="1501"/>
      <c r="Q2" s="749"/>
      <c r="R2" s="749"/>
      <c r="S2" s="749"/>
      <c r="T2" s="873"/>
    </row>
    <row r="3" spans="1:22" ht="12.75" customHeight="1">
      <c r="A3" s="781"/>
      <c r="B3" s="781"/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49"/>
    </row>
    <row r="4" spans="1:22" ht="14.25" customHeight="1">
      <c r="A4" s="1576" t="s">
        <v>195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</row>
    <row r="5" spans="1:22" ht="18" customHeight="1">
      <c r="A5" s="1576"/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P5" s="844"/>
      <c r="Q5" s="873"/>
    </row>
    <row r="6" spans="1:22" ht="18" customHeight="1">
      <c r="A6" s="840" t="s">
        <v>27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P6" s="844"/>
      <c r="Q6" s="873"/>
    </row>
    <row r="7" spans="1:22" ht="18">
      <c r="A7" s="840" t="s">
        <v>145</v>
      </c>
      <c r="B7" s="841"/>
      <c r="C7" s="842"/>
      <c r="D7" s="842"/>
      <c r="E7" s="842"/>
      <c r="P7" s="700"/>
      <c r="Q7" s="700"/>
    </row>
    <row r="8" spans="1:22" ht="15.75" customHeight="1">
      <c r="M8" s="844"/>
      <c r="P8" s="844"/>
      <c r="Q8" s="873"/>
    </row>
    <row r="9" spans="1:22" ht="20.25" customHeight="1">
      <c r="A9" s="1566" t="s">
        <v>18</v>
      </c>
      <c r="B9" s="1558" t="s">
        <v>7</v>
      </c>
      <c r="C9" s="1562">
        <v>2021</v>
      </c>
      <c r="D9" s="1563"/>
      <c r="E9" s="1564"/>
      <c r="F9" s="1547">
        <v>2022</v>
      </c>
      <c r="G9" s="1547"/>
      <c r="H9" s="1547"/>
      <c r="I9" s="1550">
        <v>2023</v>
      </c>
      <c r="J9" s="1551"/>
      <c r="K9" s="1552"/>
      <c r="L9" s="1462">
        <v>2024</v>
      </c>
      <c r="M9" s="1463"/>
      <c r="N9" s="1571" t="s">
        <v>433</v>
      </c>
      <c r="O9" s="1573" t="s">
        <v>452</v>
      </c>
      <c r="P9" s="1556" t="s">
        <v>208</v>
      </c>
      <c r="Q9" s="1446" t="s">
        <v>451</v>
      </c>
      <c r="R9" s="1446" t="s">
        <v>450</v>
      </c>
      <c r="S9" s="1447" t="s">
        <v>434</v>
      </c>
    </row>
    <row r="10" spans="1:22" s="845" customFormat="1" ht="32.25" customHeight="1">
      <c r="A10" s="1557"/>
      <c r="B10" s="1558"/>
      <c r="C10" s="905" t="s">
        <v>180</v>
      </c>
      <c r="D10" s="906" t="s">
        <v>1</v>
      </c>
      <c r="E10" s="907" t="s">
        <v>139</v>
      </c>
      <c r="F10" s="908" t="s">
        <v>194</v>
      </c>
      <c r="G10" s="908" t="s">
        <v>1</v>
      </c>
      <c r="H10" s="909" t="s">
        <v>139</v>
      </c>
      <c r="I10" s="910" t="s">
        <v>204</v>
      </c>
      <c r="J10" s="911" t="s">
        <v>1</v>
      </c>
      <c r="K10" s="909" t="s">
        <v>139</v>
      </c>
      <c r="L10" s="679" t="s">
        <v>0</v>
      </c>
      <c r="M10" s="1196" t="s">
        <v>1</v>
      </c>
      <c r="N10" s="1572"/>
      <c r="O10" s="1557"/>
      <c r="P10" s="1557"/>
      <c r="Q10" s="1446"/>
      <c r="R10" s="1446"/>
      <c r="S10" s="1553"/>
    </row>
    <row r="11" spans="1:22" s="838" customFormat="1" ht="18" customHeight="1">
      <c r="A11" s="846">
        <v>1001</v>
      </c>
      <c r="B11" s="847" t="s">
        <v>8</v>
      </c>
      <c r="C11" s="848">
        <v>9390120</v>
      </c>
      <c r="D11" s="848">
        <v>0</v>
      </c>
      <c r="E11" s="848">
        <f>D11/C11*100</f>
        <v>0</v>
      </c>
      <c r="F11" s="848">
        <v>6725640</v>
      </c>
      <c r="G11" s="848">
        <v>0</v>
      </c>
      <c r="H11" s="848">
        <f>G11/F11*100</f>
        <v>0</v>
      </c>
      <c r="I11" s="849">
        <v>6725640</v>
      </c>
      <c r="J11" s="848"/>
      <c r="K11" s="848"/>
      <c r="L11" s="848">
        <v>6725700</v>
      </c>
      <c r="M11" s="848">
        <v>0</v>
      </c>
      <c r="N11" s="848">
        <v>0</v>
      </c>
      <c r="O11" s="848">
        <v>5643000</v>
      </c>
      <c r="P11" s="1580" t="s">
        <v>199</v>
      </c>
      <c r="Q11" s="1340"/>
      <c r="R11" s="1353"/>
      <c r="S11" s="1485" t="s">
        <v>199</v>
      </c>
      <c r="T11" s="912"/>
      <c r="U11" s="912"/>
      <c r="V11" s="912"/>
    </row>
    <row r="12" spans="1:22" s="838" customFormat="1" ht="18" customHeight="1">
      <c r="A12" s="851">
        <v>1002</v>
      </c>
      <c r="B12" s="852" t="s">
        <v>9</v>
      </c>
      <c r="C12" s="853">
        <v>1000000</v>
      </c>
      <c r="D12" s="853">
        <v>869887</v>
      </c>
      <c r="E12" s="853">
        <f t="shared" ref="E12:E32" si="0">D12/C12*100</f>
        <v>86.988699999999994</v>
      </c>
      <c r="F12" s="853">
        <v>500000</v>
      </c>
      <c r="G12" s="853">
        <v>464420</v>
      </c>
      <c r="H12" s="853">
        <f t="shared" ref="H12:H32" si="1">G12/F12*100</f>
        <v>92.884</v>
      </c>
      <c r="I12" s="853">
        <v>500000</v>
      </c>
      <c r="J12" s="853"/>
      <c r="K12" s="853"/>
      <c r="L12" s="853">
        <v>500000</v>
      </c>
      <c r="M12" s="853">
        <v>0</v>
      </c>
      <c r="N12" s="853">
        <v>0</v>
      </c>
      <c r="O12" s="853">
        <v>800000</v>
      </c>
      <c r="P12" s="1581"/>
      <c r="Q12" s="1346"/>
      <c r="R12" s="1353"/>
      <c r="S12" s="1486"/>
      <c r="T12" s="770"/>
      <c r="U12" s="770"/>
      <c r="V12" s="770"/>
    </row>
    <row r="13" spans="1:22" s="838" customFormat="1" ht="18" customHeight="1">
      <c r="A13" s="855">
        <v>1003</v>
      </c>
      <c r="B13" s="856" t="s">
        <v>10</v>
      </c>
      <c r="C13" s="857">
        <v>1897420</v>
      </c>
      <c r="D13" s="857">
        <v>758000</v>
      </c>
      <c r="E13" s="857">
        <f t="shared" si="0"/>
        <v>39.948983356347043</v>
      </c>
      <c r="F13" s="857">
        <v>1854000</v>
      </c>
      <c r="G13" s="857">
        <v>340425</v>
      </c>
      <c r="H13" s="857">
        <f t="shared" si="1"/>
        <v>18.361650485436893</v>
      </c>
      <c r="I13" s="857">
        <v>1854000</v>
      </c>
      <c r="J13" s="857"/>
      <c r="K13" s="857"/>
      <c r="L13" s="857">
        <v>2194000</v>
      </c>
      <c r="M13" s="857">
        <v>0</v>
      </c>
      <c r="N13" s="857">
        <v>0</v>
      </c>
      <c r="O13" s="857">
        <v>3686000</v>
      </c>
      <c r="P13" s="1581"/>
      <c r="Q13" s="1340"/>
      <c r="R13" s="1353"/>
      <c r="S13" s="1486"/>
      <c r="T13" s="912"/>
      <c r="U13" s="912"/>
      <c r="V13" s="912"/>
    </row>
    <row r="14" spans="1:22" ht="25.5" customHeight="1" thickBot="1">
      <c r="A14" s="1584" t="s">
        <v>140</v>
      </c>
      <c r="B14" s="1585"/>
      <c r="C14" s="858">
        <f t="shared" ref="C14:M14" si="2">SUM(C11:C13)</f>
        <v>12287540</v>
      </c>
      <c r="D14" s="858">
        <f t="shared" si="2"/>
        <v>1627887</v>
      </c>
      <c r="E14" s="858">
        <f t="shared" si="0"/>
        <v>13.248274268079696</v>
      </c>
      <c r="F14" s="858">
        <f>SUM(F11:F13)</f>
        <v>9079640</v>
      </c>
      <c r="G14" s="858">
        <f>SUM(G11:G13)</f>
        <v>804845</v>
      </c>
      <c r="H14" s="858">
        <f t="shared" si="1"/>
        <v>8.8642831654118446</v>
      </c>
      <c r="I14" s="858">
        <f t="shared" si="2"/>
        <v>9079640</v>
      </c>
      <c r="J14" s="858"/>
      <c r="K14" s="858"/>
      <c r="L14" s="858">
        <f t="shared" si="2"/>
        <v>9419700</v>
      </c>
      <c r="M14" s="859">
        <f t="shared" si="2"/>
        <v>0</v>
      </c>
      <c r="N14" s="859">
        <f t="shared" ref="N14" si="3">SUM(N11:N13)</f>
        <v>0</v>
      </c>
      <c r="O14" s="859">
        <f t="shared" ref="O14" si="4">SUM(O11:O13)</f>
        <v>10129000</v>
      </c>
      <c r="P14" s="1581"/>
      <c r="Q14" s="1347"/>
      <c r="R14" s="1353"/>
      <c r="S14" s="1486"/>
      <c r="T14" s="700"/>
      <c r="U14" s="700"/>
      <c r="V14" s="700"/>
    </row>
    <row r="15" spans="1:22" s="838" customFormat="1" ht="18" customHeight="1" thickTop="1">
      <c r="A15" s="860">
        <v>1101</v>
      </c>
      <c r="B15" s="861" t="s">
        <v>113</v>
      </c>
      <c r="C15" s="861">
        <v>3000000</v>
      </c>
      <c r="D15" s="861">
        <v>1529269</v>
      </c>
      <c r="E15" s="861">
        <f t="shared" si="0"/>
        <v>50.975633333333334</v>
      </c>
      <c r="F15" s="861">
        <v>2000000</v>
      </c>
      <c r="G15" s="861">
        <v>1294891</v>
      </c>
      <c r="H15" s="861">
        <f t="shared" si="1"/>
        <v>64.744550000000004</v>
      </c>
      <c r="I15" s="861">
        <v>2000000</v>
      </c>
      <c r="J15" s="861"/>
      <c r="K15" s="861"/>
      <c r="L15" s="861">
        <v>1300000</v>
      </c>
      <c r="M15" s="861">
        <v>0</v>
      </c>
      <c r="N15" s="861">
        <v>0</v>
      </c>
      <c r="O15" s="861">
        <v>1300000</v>
      </c>
      <c r="P15" s="1581"/>
      <c r="Q15" s="1346"/>
      <c r="R15" s="1353"/>
      <c r="S15" s="1486"/>
      <c r="T15" s="912"/>
      <c r="U15" s="912"/>
      <c r="V15" s="912"/>
    </row>
    <row r="16" spans="1:22" s="838" customFormat="1" ht="18" customHeight="1">
      <c r="A16" s="851">
        <v>1102</v>
      </c>
      <c r="B16" s="853" t="s">
        <v>114</v>
      </c>
      <c r="C16" s="853">
        <v>1000000</v>
      </c>
      <c r="D16" s="853"/>
      <c r="E16" s="853">
        <f t="shared" si="0"/>
        <v>0</v>
      </c>
      <c r="F16" s="853">
        <v>1000000</v>
      </c>
      <c r="G16" s="853"/>
      <c r="H16" s="853">
        <f t="shared" si="1"/>
        <v>0</v>
      </c>
      <c r="I16" s="853">
        <v>1000000</v>
      </c>
      <c r="J16" s="853"/>
      <c r="K16" s="853"/>
      <c r="L16" s="853">
        <v>650000</v>
      </c>
      <c r="M16" s="853">
        <v>0</v>
      </c>
      <c r="N16" s="853">
        <v>0</v>
      </c>
      <c r="O16" s="853">
        <v>650000</v>
      </c>
      <c r="P16" s="1581"/>
      <c r="Q16" s="1346"/>
      <c r="R16" s="1353"/>
      <c r="S16" s="1486"/>
      <c r="T16" s="770"/>
      <c r="U16" s="770"/>
      <c r="V16" s="770"/>
    </row>
    <row r="17" spans="1:22" s="838" customFormat="1">
      <c r="A17" s="851">
        <v>1201</v>
      </c>
      <c r="B17" s="862" t="s">
        <v>12</v>
      </c>
      <c r="C17" s="853">
        <v>2000000</v>
      </c>
      <c r="D17" s="853">
        <v>3910</v>
      </c>
      <c r="E17" s="853">
        <f t="shared" si="0"/>
        <v>0.19550000000000001</v>
      </c>
      <c r="F17" s="853">
        <v>2000000</v>
      </c>
      <c r="G17" s="853">
        <v>1934454.04</v>
      </c>
      <c r="H17" s="853">
        <f t="shared" si="1"/>
        <v>96.722701999999998</v>
      </c>
      <c r="I17" s="853">
        <v>2000000</v>
      </c>
      <c r="J17" s="853"/>
      <c r="K17" s="853"/>
      <c r="L17" s="853">
        <v>1333000</v>
      </c>
      <c r="M17" s="853">
        <v>3300</v>
      </c>
      <c r="N17" s="853">
        <v>0</v>
      </c>
      <c r="O17" s="853">
        <v>1500000</v>
      </c>
      <c r="P17" s="1581"/>
      <c r="Q17" s="1346"/>
      <c r="R17" s="1353"/>
      <c r="S17" s="1486"/>
      <c r="T17" s="912"/>
      <c r="U17" s="912"/>
      <c r="V17" s="912"/>
    </row>
    <row r="18" spans="1:22" s="838" customFormat="1" ht="18" customHeight="1">
      <c r="A18" s="851">
        <v>1202</v>
      </c>
      <c r="B18" s="853" t="s">
        <v>13</v>
      </c>
      <c r="C18" s="853">
        <v>0</v>
      </c>
      <c r="D18" s="853"/>
      <c r="E18" s="853"/>
      <c r="F18" s="853"/>
      <c r="G18" s="853"/>
      <c r="H18" s="853"/>
      <c r="I18" s="853">
        <v>6000000</v>
      </c>
      <c r="J18" s="853"/>
      <c r="K18" s="853"/>
      <c r="L18" s="853"/>
      <c r="M18" s="853">
        <v>0</v>
      </c>
      <c r="N18" s="1086"/>
      <c r="O18" s="1086"/>
      <c r="P18" s="1581"/>
      <c r="Q18" s="1346"/>
      <c r="R18" s="1353"/>
      <c r="S18" s="1486"/>
      <c r="T18" s="770"/>
      <c r="U18" s="770"/>
      <c r="V18" s="770"/>
    </row>
    <row r="19" spans="1:22" s="838" customFormat="1" ht="18" customHeight="1">
      <c r="A19" s="851" t="s">
        <v>395</v>
      </c>
      <c r="B19" s="853" t="s">
        <v>202</v>
      </c>
      <c r="C19" s="853"/>
      <c r="D19" s="853"/>
      <c r="E19" s="853"/>
      <c r="F19" s="853"/>
      <c r="G19" s="853"/>
      <c r="H19" s="853"/>
      <c r="I19" s="853"/>
      <c r="J19" s="853"/>
      <c r="K19" s="853"/>
      <c r="L19" s="853">
        <v>4000000</v>
      </c>
      <c r="M19" s="853">
        <v>0</v>
      </c>
      <c r="N19" s="853">
        <v>0</v>
      </c>
      <c r="O19" s="853">
        <v>4000000</v>
      </c>
      <c r="P19" s="1581"/>
      <c r="Q19" s="1346"/>
      <c r="R19" s="1353"/>
      <c r="S19" s="1486"/>
      <c r="T19" s="770"/>
      <c r="U19" s="770"/>
      <c r="V19" s="770"/>
    </row>
    <row r="20" spans="1:22" s="838" customFormat="1" ht="18" customHeight="1">
      <c r="A20" s="851">
        <v>1205</v>
      </c>
      <c r="B20" s="853" t="s">
        <v>125</v>
      </c>
      <c r="C20" s="853">
        <v>1000000</v>
      </c>
      <c r="D20" s="853">
        <v>290364.79999999999</v>
      </c>
      <c r="E20" s="853">
        <f t="shared" si="0"/>
        <v>29.036479999999997</v>
      </c>
      <c r="F20" s="853">
        <v>1000000</v>
      </c>
      <c r="G20" s="853">
        <v>1700</v>
      </c>
      <c r="H20" s="853">
        <f t="shared" si="1"/>
        <v>0.16999999999999998</v>
      </c>
      <c r="I20" s="853">
        <v>1000000</v>
      </c>
      <c r="J20" s="853"/>
      <c r="K20" s="853"/>
      <c r="L20" s="853">
        <v>650000</v>
      </c>
      <c r="M20" s="853">
        <v>191009.5</v>
      </c>
      <c r="N20" s="853">
        <v>0</v>
      </c>
      <c r="O20" s="853">
        <v>300000</v>
      </c>
      <c r="P20" s="1581"/>
      <c r="Q20" s="1346"/>
      <c r="R20" s="1353"/>
      <c r="S20" s="1486"/>
      <c r="T20" s="912"/>
      <c r="U20" s="912"/>
      <c r="V20" s="912"/>
    </row>
    <row r="21" spans="1:22" s="838" customFormat="1" ht="18" customHeight="1">
      <c r="A21" s="851">
        <v>1301</v>
      </c>
      <c r="B21" s="853" t="s">
        <v>14</v>
      </c>
      <c r="C21" s="853">
        <v>7000000</v>
      </c>
      <c r="D21" s="853">
        <v>81380</v>
      </c>
      <c r="E21" s="853">
        <f t="shared" si="0"/>
        <v>1.1625714285714286</v>
      </c>
      <c r="F21" s="853">
        <v>2000000</v>
      </c>
      <c r="G21" s="853">
        <v>1970145</v>
      </c>
      <c r="H21" s="853">
        <f t="shared" si="1"/>
        <v>98.507249999999999</v>
      </c>
      <c r="I21" s="853">
        <v>7000000</v>
      </c>
      <c r="J21" s="853"/>
      <c r="K21" s="853"/>
      <c r="L21" s="853">
        <v>4666000</v>
      </c>
      <c r="M21" s="853">
        <v>0</v>
      </c>
      <c r="N21" s="853">
        <v>0</v>
      </c>
      <c r="O21" s="853">
        <v>5000000</v>
      </c>
      <c r="P21" s="1581"/>
      <c r="Q21" s="1346"/>
      <c r="R21" s="1353"/>
      <c r="S21" s="1486"/>
      <c r="T21" s="770"/>
      <c r="U21" s="770"/>
      <c r="V21" s="770"/>
    </row>
    <row r="22" spans="1:22" s="838" customFormat="1" ht="18" customHeight="1">
      <c r="A22" s="851">
        <v>1302</v>
      </c>
      <c r="B22" s="853" t="s">
        <v>124</v>
      </c>
      <c r="C22" s="853">
        <v>300000</v>
      </c>
      <c r="D22" s="853">
        <v>282712.11</v>
      </c>
      <c r="E22" s="853">
        <f t="shared" si="0"/>
        <v>94.237369999999999</v>
      </c>
      <c r="F22" s="853">
        <v>300000</v>
      </c>
      <c r="G22" s="853">
        <v>12392.06</v>
      </c>
      <c r="H22" s="853">
        <f t="shared" si="1"/>
        <v>4.1306866666666666</v>
      </c>
      <c r="I22" s="853">
        <v>300000</v>
      </c>
      <c r="J22" s="853"/>
      <c r="K22" s="853"/>
      <c r="L22" s="853">
        <v>200000</v>
      </c>
      <c r="M22" s="853">
        <v>0</v>
      </c>
      <c r="N22" s="853">
        <v>0</v>
      </c>
      <c r="O22" s="853">
        <v>500000</v>
      </c>
      <c r="P22" s="1581"/>
      <c r="Q22" s="1346"/>
      <c r="R22" s="1353"/>
      <c r="S22" s="1486"/>
      <c r="T22" s="912"/>
      <c r="U22" s="912"/>
      <c r="V22" s="912"/>
    </row>
    <row r="23" spans="1:22" s="838" customFormat="1" ht="18" customHeight="1">
      <c r="A23" s="851">
        <v>1402</v>
      </c>
      <c r="B23" s="853" t="s">
        <v>118</v>
      </c>
      <c r="C23" s="853">
        <v>2500000</v>
      </c>
      <c r="D23" s="853">
        <v>740012.85</v>
      </c>
      <c r="E23" s="853">
        <f t="shared" si="0"/>
        <v>29.600514</v>
      </c>
      <c r="F23" s="853">
        <v>2000000</v>
      </c>
      <c r="G23" s="853"/>
      <c r="H23" s="853">
        <f t="shared" si="1"/>
        <v>0</v>
      </c>
      <c r="I23" s="853">
        <v>2500000</v>
      </c>
      <c r="J23" s="853"/>
      <c r="K23" s="853"/>
      <c r="L23" s="853">
        <v>1660000</v>
      </c>
      <c r="M23" s="853">
        <v>0</v>
      </c>
      <c r="N23" s="853">
        <v>0</v>
      </c>
      <c r="O23" s="853">
        <v>1200000</v>
      </c>
      <c r="P23" s="1581"/>
      <c r="Q23" s="1346"/>
      <c r="R23" s="1353"/>
      <c r="S23" s="1486"/>
      <c r="T23" s="770"/>
      <c r="U23" s="770"/>
      <c r="V23" s="770"/>
    </row>
    <row r="24" spans="1:22" s="838" customFormat="1" ht="18" customHeight="1">
      <c r="A24" s="851">
        <v>1403</v>
      </c>
      <c r="B24" s="853" t="s">
        <v>119</v>
      </c>
      <c r="C24" s="853">
        <v>2000000</v>
      </c>
      <c r="D24" s="853">
        <v>180556.34</v>
      </c>
      <c r="E24" s="853">
        <f t="shared" si="0"/>
        <v>9.0278170000000006</v>
      </c>
      <c r="F24" s="853">
        <v>2000000</v>
      </c>
      <c r="G24" s="853">
        <v>268949.24</v>
      </c>
      <c r="H24" s="853">
        <f t="shared" si="1"/>
        <v>13.447461999999998</v>
      </c>
      <c r="I24" s="853">
        <v>2000000</v>
      </c>
      <c r="J24" s="853">
        <v>520996.83</v>
      </c>
      <c r="K24" s="853">
        <f>J24/I24*100</f>
        <v>26.049841499999999</v>
      </c>
      <c r="L24" s="853">
        <v>1300000</v>
      </c>
      <c r="M24" s="853">
        <v>1292282.6299999999</v>
      </c>
      <c r="N24" s="853">
        <v>0</v>
      </c>
      <c r="O24" s="853">
        <v>1500000</v>
      </c>
      <c r="P24" s="1581"/>
      <c r="Q24" s="1346"/>
      <c r="R24" s="1353"/>
      <c r="S24" s="1486"/>
      <c r="T24" s="912"/>
      <c r="U24" s="912"/>
      <c r="V24" s="912"/>
    </row>
    <row r="25" spans="1:22" s="838" customFormat="1" ht="18" customHeight="1">
      <c r="A25" s="851" t="s">
        <v>418</v>
      </c>
      <c r="B25" s="853" t="s">
        <v>215</v>
      </c>
      <c r="C25" s="853"/>
      <c r="D25" s="853"/>
      <c r="E25" s="853"/>
      <c r="F25" s="853"/>
      <c r="G25" s="853"/>
      <c r="H25" s="853"/>
      <c r="I25" s="853"/>
      <c r="J25" s="853"/>
      <c r="K25" s="853"/>
      <c r="L25" s="853">
        <v>4000000</v>
      </c>
      <c r="M25" s="853">
        <v>1293407.21</v>
      </c>
      <c r="N25" s="853">
        <v>0</v>
      </c>
      <c r="O25" s="853">
        <v>2000000</v>
      </c>
      <c r="P25" s="1581"/>
      <c r="Q25" s="1346"/>
      <c r="R25" s="1353"/>
      <c r="S25" s="1486"/>
      <c r="T25" s="912"/>
      <c r="U25" s="912"/>
      <c r="V25" s="912"/>
    </row>
    <row r="26" spans="1:22" s="838" customFormat="1" ht="18" customHeight="1">
      <c r="A26" s="851">
        <v>1408</v>
      </c>
      <c r="B26" s="862" t="s">
        <v>143</v>
      </c>
      <c r="C26" s="853"/>
      <c r="D26" s="853"/>
      <c r="E26" s="853"/>
      <c r="F26" s="853"/>
      <c r="G26" s="853"/>
      <c r="H26" s="853"/>
      <c r="I26" s="853"/>
      <c r="J26" s="853"/>
      <c r="K26" s="853"/>
      <c r="L26" s="853"/>
      <c r="M26" s="853"/>
      <c r="N26" s="853">
        <v>0</v>
      </c>
      <c r="O26" s="853"/>
      <c r="P26" s="1581"/>
      <c r="Q26" s="1346"/>
      <c r="R26" s="1353"/>
      <c r="S26" s="1486"/>
      <c r="T26" s="770"/>
      <c r="U26" s="770"/>
      <c r="V26" s="770"/>
    </row>
    <row r="27" spans="1:22" s="838" customFormat="1" ht="18" customHeight="1">
      <c r="A27" s="851" t="s">
        <v>391</v>
      </c>
      <c r="B27" s="853" t="s">
        <v>211</v>
      </c>
      <c r="C27" s="853">
        <v>6000000</v>
      </c>
      <c r="D27" s="853">
        <v>2901058.14</v>
      </c>
      <c r="E27" s="853">
        <f t="shared" si="0"/>
        <v>48.350969000000006</v>
      </c>
      <c r="F27" s="853">
        <v>6000000</v>
      </c>
      <c r="G27" s="853">
        <v>3148108.95</v>
      </c>
      <c r="H27" s="853">
        <f t="shared" si="1"/>
        <v>52.4684825</v>
      </c>
      <c r="I27" s="853">
        <v>6000000</v>
      </c>
      <c r="J27" s="853">
        <v>2720545.85</v>
      </c>
      <c r="K27" s="853">
        <f>J27/I27*100</f>
        <v>45.342430833333339</v>
      </c>
      <c r="L27" s="853"/>
      <c r="M27" s="853"/>
      <c r="N27" s="853">
        <v>0</v>
      </c>
      <c r="O27" s="853">
        <v>500000</v>
      </c>
      <c r="P27" s="1581"/>
      <c r="Q27" s="1346"/>
      <c r="R27" s="1353"/>
      <c r="S27" s="1486"/>
      <c r="T27" s="912"/>
      <c r="U27" s="912"/>
      <c r="V27" s="912"/>
    </row>
    <row r="28" spans="1:22" s="838" customFormat="1" ht="18" customHeight="1">
      <c r="A28" s="851" t="s">
        <v>392</v>
      </c>
      <c r="B28" s="857" t="s">
        <v>230</v>
      </c>
      <c r="C28" s="857"/>
      <c r="D28" s="857"/>
      <c r="E28" s="857"/>
      <c r="F28" s="857"/>
      <c r="G28" s="857"/>
      <c r="H28" s="857"/>
      <c r="I28" s="857"/>
      <c r="J28" s="857"/>
      <c r="K28" s="857"/>
      <c r="L28" s="857"/>
      <c r="M28" s="857"/>
      <c r="N28" s="853">
        <v>0</v>
      </c>
      <c r="O28" s="857">
        <v>500000</v>
      </c>
      <c r="P28" s="1581"/>
      <c r="Q28" s="1554"/>
      <c r="R28" s="1353"/>
      <c r="S28" s="1486"/>
      <c r="T28" s="912"/>
      <c r="U28" s="912"/>
      <c r="V28" s="912"/>
    </row>
    <row r="29" spans="1:22" s="838" customFormat="1" ht="18" customHeight="1">
      <c r="A29" s="851" t="s">
        <v>393</v>
      </c>
      <c r="B29" s="857" t="s">
        <v>237</v>
      </c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3">
        <v>0</v>
      </c>
      <c r="O29" s="857">
        <v>500000</v>
      </c>
      <c r="P29" s="1581"/>
      <c r="Q29" s="1555"/>
      <c r="R29" s="1353"/>
      <c r="S29" s="1486"/>
      <c r="T29" s="912"/>
      <c r="U29" s="912"/>
      <c r="V29" s="912"/>
    </row>
    <row r="30" spans="1:22" s="838" customFormat="1" ht="18" customHeight="1">
      <c r="A30" s="863">
        <v>1702</v>
      </c>
      <c r="B30" s="864" t="s">
        <v>135</v>
      </c>
      <c r="C30" s="857">
        <v>2000000</v>
      </c>
      <c r="D30" s="857">
        <v>1880407.15</v>
      </c>
      <c r="E30" s="857">
        <f t="shared" si="0"/>
        <v>94.020357499999989</v>
      </c>
      <c r="F30" s="857">
        <v>2000000</v>
      </c>
      <c r="G30" s="857">
        <v>1536792.72</v>
      </c>
      <c r="H30" s="857">
        <f t="shared" si="1"/>
        <v>76.839635999999999</v>
      </c>
      <c r="I30" s="857">
        <v>2000000</v>
      </c>
      <c r="J30" s="857"/>
      <c r="K30" s="857"/>
      <c r="L30" s="857">
        <v>1300000</v>
      </c>
      <c r="M30" s="857">
        <v>0</v>
      </c>
      <c r="N30" s="857">
        <v>0</v>
      </c>
      <c r="O30" s="857"/>
      <c r="P30" s="1581"/>
      <c r="Q30" s="1346"/>
      <c r="R30" s="1353"/>
      <c r="S30" s="1486"/>
      <c r="T30" s="770"/>
      <c r="U30" s="770"/>
      <c r="V30" s="770"/>
    </row>
    <row r="31" spans="1:22" ht="25.5" customHeight="1" thickBot="1">
      <c r="A31" s="1586" t="s">
        <v>141</v>
      </c>
      <c r="B31" s="1586"/>
      <c r="C31" s="865">
        <f t="shared" ref="C31:M31" si="5">SUM(C15:C30)</f>
        <v>26800000</v>
      </c>
      <c r="D31" s="865">
        <f t="shared" si="5"/>
        <v>7889670.3900000006</v>
      </c>
      <c r="E31" s="865">
        <f t="shared" si="0"/>
        <v>29.439068619402985</v>
      </c>
      <c r="F31" s="865">
        <f t="shared" si="5"/>
        <v>20300000</v>
      </c>
      <c r="G31" s="865">
        <f t="shared" si="5"/>
        <v>10167433.01</v>
      </c>
      <c r="H31" s="865">
        <f t="shared" si="1"/>
        <v>50.085876896551717</v>
      </c>
      <c r="I31" s="865">
        <f t="shared" ref="I31" si="6">SUM(I15:I30)</f>
        <v>31800000</v>
      </c>
      <c r="J31" s="865">
        <f>SUM(J15:J30)</f>
        <v>3241542.68</v>
      </c>
      <c r="K31" s="865">
        <f>SUM(K15:K30)</f>
        <v>71.392272333333338</v>
      </c>
      <c r="L31" s="865">
        <f t="shared" si="5"/>
        <v>21059000</v>
      </c>
      <c r="M31" s="865">
        <f t="shared" si="5"/>
        <v>2779999.34</v>
      </c>
      <c r="N31" s="913">
        <f t="shared" ref="N31" si="7">SUM(N15:N30)</f>
        <v>0</v>
      </c>
      <c r="O31" s="913">
        <f t="shared" ref="O31" si="8">SUM(O15:O30)</f>
        <v>19450000</v>
      </c>
      <c r="P31" s="1581"/>
      <c r="Q31" s="1347"/>
      <c r="R31" s="1354"/>
      <c r="S31" s="1486"/>
      <c r="T31" s="914"/>
      <c r="U31" s="915"/>
      <c r="V31" s="915"/>
    </row>
    <row r="32" spans="1:22" s="733" customFormat="1" ht="25.5" customHeight="1" thickTop="1" thickBot="1">
      <c r="A32" s="1590" t="s">
        <v>2</v>
      </c>
      <c r="B32" s="1588"/>
      <c r="C32" s="866">
        <f t="shared" ref="C32:M32" si="9">C31+C14</f>
        <v>39087540</v>
      </c>
      <c r="D32" s="866">
        <f t="shared" si="9"/>
        <v>9517557.3900000006</v>
      </c>
      <c r="E32" s="866">
        <f t="shared" si="0"/>
        <v>24.34933840809629</v>
      </c>
      <c r="F32" s="866">
        <f>F31+F14</f>
        <v>29379640</v>
      </c>
      <c r="G32" s="866">
        <f>G31+G14</f>
        <v>10972278.01</v>
      </c>
      <c r="H32" s="866">
        <f t="shared" si="1"/>
        <v>37.34653661515253</v>
      </c>
      <c r="I32" s="866">
        <f t="shared" ref="I32" si="10">I31+I14</f>
        <v>40879640</v>
      </c>
      <c r="J32" s="866">
        <f>J31+J14</f>
        <v>3241542.68</v>
      </c>
      <c r="K32" s="866">
        <f>J32/I32*100</f>
        <v>7.9294795159644273</v>
      </c>
      <c r="L32" s="866">
        <f t="shared" si="9"/>
        <v>30478700</v>
      </c>
      <c r="M32" s="866">
        <f t="shared" si="9"/>
        <v>2779999.34</v>
      </c>
      <c r="N32" s="916">
        <f t="shared" ref="N32" si="11">N31+N14</f>
        <v>0</v>
      </c>
      <c r="O32" s="916">
        <f t="shared" ref="O32" si="12">O31+O14</f>
        <v>29579000</v>
      </c>
      <c r="P32" s="1582"/>
      <c r="Q32" s="1347"/>
      <c r="R32" s="1355"/>
      <c r="S32" s="1487"/>
      <c r="T32" s="700"/>
      <c r="U32" s="700"/>
      <c r="V32" s="700"/>
    </row>
    <row r="33" spans="1:22" s="733" customFormat="1" ht="18.75" thickTop="1">
      <c r="A33" s="867"/>
      <c r="B33" s="867"/>
      <c r="C33" s="868"/>
      <c r="D33" s="868"/>
      <c r="E33" s="868"/>
      <c r="F33" s="868"/>
      <c r="G33" s="868"/>
      <c r="H33" s="868"/>
      <c r="I33" s="868"/>
      <c r="J33" s="868"/>
      <c r="K33" s="868"/>
      <c r="L33" s="868"/>
      <c r="M33" s="869"/>
      <c r="P33" s="700"/>
      <c r="Q33" s="873"/>
      <c r="S33" s="1338"/>
      <c r="T33" s="914"/>
      <c r="U33" s="915"/>
      <c r="V33" s="915"/>
    </row>
    <row r="34" spans="1:22" s="733" customFormat="1" ht="15.75" customHeight="1">
      <c r="A34" s="732"/>
      <c r="B34" s="732" t="s">
        <v>190</v>
      </c>
      <c r="C34" s="732"/>
      <c r="D34" s="732"/>
      <c r="E34" s="734"/>
      <c r="F34" s="734" t="s">
        <v>193</v>
      </c>
      <c r="G34" s="734"/>
      <c r="H34" s="734"/>
      <c r="I34" s="732"/>
      <c r="J34" s="732"/>
      <c r="K34" s="732"/>
      <c r="L34" s="870"/>
      <c r="M34" s="871"/>
      <c r="P34" s="844"/>
      <c r="Q34" s="873"/>
      <c r="S34" s="1338"/>
      <c r="T34" s="700"/>
      <c r="U34" s="700"/>
      <c r="V34" s="700"/>
    </row>
    <row r="35" spans="1:22" s="733" customFormat="1" ht="15.75" customHeight="1">
      <c r="A35" s="732"/>
      <c r="B35" s="737" t="s">
        <v>191</v>
      </c>
      <c r="C35" s="873"/>
      <c r="D35" s="873"/>
      <c r="E35" s="874"/>
      <c r="F35" s="874"/>
      <c r="G35" s="874" t="s">
        <v>192</v>
      </c>
      <c r="H35" s="874"/>
      <c r="I35" s="732"/>
      <c r="J35" s="732"/>
      <c r="K35" s="732"/>
      <c r="M35" s="871"/>
      <c r="N35" s="872"/>
      <c r="O35" s="872"/>
      <c r="P35" s="700"/>
      <c r="Q35" s="873"/>
      <c r="T35" s="914"/>
      <c r="U35" s="915"/>
      <c r="V35" s="915"/>
    </row>
    <row r="36" spans="1:22" s="733" customFormat="1" ht="15.75" customHeight="1">
      <c r="B36" s="737"/>
      <c r="C36" s="873"/>
      <c r="D36" s="873"/>
      <c r="E36" s="874"/>
      <c r="F36" s="874"/>
      <c r="G36" s="874"/>
      <c r="H36" s="874"/>
      <c r="I36" s="873"/>
      <c r="J36" s="873"/>
      <c r="K36" s="873"/>
      <c r="L36" s="844"/>
      <c r="M36" s="873"/>
      <c r="P36" s="844"/>
      <c r="Q36" s="873"/>
      <c r="T36" s="700"/>
      <c r="U36" s="700"/>
      <c r="V36" s="700"/>
    </row>
    <row r="37" spans="1:22" s="733" customFormat="1" ht="15.75" customHeight="1">
      <c r="B37" s="737" t="s">
        <v>160</v>
      </c>
      <c r="C37" s="875" t="s">
        <v>161</v>
      </c>
      <c r="D37" s="875"/>
      <c r="E37" s="873"/>
      <c r="F37" s="875"/>
      <c r="G37" s="875"/>
      <c r="H37" s="875"/>
      <c r="I37" s="875"/>
      <c r="J37" s="875"/>
      <c r="K37" s="875"/>
      <c r="L37" s="875" t="s">
        <v>188</v>
      </c>
      <c r="M37" s="873"/>
      <c r="N37" s="872"/>
      <c r="O37" s="872"/>
      <c r="P37" s="876"/>
      <c r="Q37" s="873"/>
      <c r="T37" s="914"/>
      <c r="U37" s="915"/>
      <c r="V37" s="915"/>
    </row>
    <row r="38" spans="1:22" s="733" customFormat="1" ht="15.75" customHeight="1">
      <c r="A38" s="737"/>
      <c r="B38" s="737"/>
      <c r="C38" s="875"/>
      <c r="D38" s="875"/>
      <c r="E38" s="875"/>
      <c r="F38" s="873"/>
      <c r="G38" s="873"/>
      <c r="H38" s="873"/>
      <c r="I38" s="873"/>
      <c r="J38" s="873"/>
      <c r="K38" s="873"/>
      <c r="P38" s="877"/>
      <c r="Q38" s="873"/>
      <c r="T38" s="700"/>
      <c r="U38" s="700"/>
      <c r="V38" s="700"/>
    </row>
    <row r="39" spans="1:22" ht="15" customHeight="1">
      <c r="D39" s="837"/>
      <c r="E39" s="837"/>
      <c r="F39" s="773"/>
      <c r="G39" s="773"/>
      <c r="H39" s="773"/>
      <c r="I39" s="837"/>
      <c r="J39" s="837"/>
      <c r="K39" s="837"/>
      <c r="L39" s="1574" t="s">
        <v>158</v>
      </c>
      <c r="M39" s="1575"/>
      <c r="Q39" s="873"/>
      <c r="T39" s="914"/>
      <c r="U39" s="915"/>
      <c r="V39" s="915"/>
    </row>
    <row r="40" spans="1:22" ht="16.5" customHeight="1">
      <c r="A40" s="1464" t="s">
        <v>445</v>
      </c>
      <c r="B40" s="1501"/>
      <c r="C40" s="1501"/>
      <c r="D40" s="1501"/>
      <c r="E40" s="1501"/>
      <c r="F40" s="1501"/>
      <c r="G40" s="1501"/>
      <c r="H40" s="1501"/>
      <c r="I40" s="1501"/>
      <c r="J40" s="1501"/>
      <c r="K40" s="1501"/>
      <c r="L40" s="1501"/>
      <c r="M40" s="1501"/>
      <c r="N40" s="1501"/>
      <c r="O40" s="1501"/>
      <c r="P40" s="1501"/>
      <c r="Q40" s="873"/>
      <c r="R40" s="749"/>
      <c r="S40" s="749"/>
      <c r="T40" s="700"/>
      <c r="U40" s="700"/>
      <c r="V40" s="700"/>
    </row>
    <row r="41" spans="1:22" ht="35.25" customHeight="1">
      <c r="A41" s="1576" t="s">
        <v>25</v>
      </c>
      <c r="B41" s="1576"/>
      <c r="C41" s="839"/>
      <c r="D41" s="839"/>
      <c r="E41" s="839"/>
      <c r="P41" s="844"/>
      <c r="Q41" s="873"/>
      <c r="T41" s="914"/>
      <c r="U41" s="915"/>
      <c r="V41" s="915"/>
    </row>
    <row r="42" spans="1:22" ht="17.25" customHeight="1">
      <c r="A42" s="840" t="s">
        <v>27</v>
      </c>
      <c r="B42" s="841"/>
      <c r="C42" s="841"/>
      <c r="D42" s="841"/>
      <c r="E42" s="841"/>
      <c r="P42" s="700"/>
      <c r="Q42" s="873"/>
    </row>
    <row r="43" spans="1:22" ht="27" customHeight="1">
      <c r="A43" s="840" t="s">
        <v>146</v>
      </c>
      <c r="B43" s="841"/>
      <c r="C43" s="840"/>
      <c r="D43" s="840"/>
      <c r="E43" s="840"/>
      <c r="F43" s="700"/>
      <c r="G43" s="700"/>
      <c r="H43" s="700"/>
      <c r="I43" s="700"/>
      <c r="J43" s="700"/>
      <c r="K43" s="700"/>
      <c r="P43" s="844"/>
      <c r="Q43" s="873"/>
    </row>
    <row r="44" spans="1:22" ht="21.75" customHeight="1">
      <c r="A44" s="1566" t="s">
        <v>18</v>
      </c>
      <c r="B44" s="1558" t="s">
        <v>7</v>
      </c>
      <c r="C44" s="1559">
        <v>2021</v>
      </c>
      <c r="D44" s="1560"/>
      <c r="E44" s="1561"/>
      <c r="F44" s="1547">
        <v>2022</v>
      </c>
      <c r="G44" s="1547"/>
      <c r="H44" s="1547"/>
      <c r="I44" s="1589">
        <v>2023</v>
      </c>
      <c r="J44" s="1589"/>
      <c r="K44" s="1589"/>
      <c r="L44" s="1462">
        <v>2024</v>
      </c>
      <c r="M44" s="1463"/>
      <c r="N44" s="1478" t="s">
        <v>433</v>
      </c>
      <c r="O44" s="1573" t="s">
        <v>452</v>
      </c>
      <c r="P44" s="1562" t="s">
        <v>208</v>
      </c>
      <c r="Q44" s="1446" t="s">
        <v>451</v>
      </c>
      <c r="R44" s="1446" t="s">
        <v>450</v>
      </c>
      <c r="S44" s="1447" t="s">
        <v>434</v>
      </c>
    </row>
    <row r="45" spans="1:22" s="845" customFormat="1" ht="28.5" customHeight="1">
      <c r="A45" s="1557"/>
      <c r="B45" s="1558"/>
      <c r="C45" s="905" t="s">
        <v>180</v>
      </c>
      <c r="D45" s="917" t="s">
        <v>1</v>
      </c>
      <c r="E45" s="905" t="s">
        <v>139</v>
      </c>
      <c r="F45" s="923" t="s">
        <v>194</v>
      </c>
      <c r="G45" s="923" t="s">
        <v>1</v>
      </c>
      <c r="H45" s="932" t="s">
        <v>139</v>
      </c>
      <c r="I45" s="931" t="s">
        <v>204</v>
      </c>
      <c r="J45" s="933" t="s">
        <v>1</v>
      </c>
      <c r="K45" s="932" t="s">
        <v>139</v>
      </c>
      <c r="L45" s="679" t="s">
        <v>0</v>
      </c>
      <c r="M45" s="1196" t="s">
        <v>1</v>
      </c>
      <c r="N45" s="1459"/>
      <c r="O45" s="1557"/>
      <c r="P45" s="1562"/>
      <c r="Q45" s="1446"/>
      <c r="R45" s="1446"/>
      <c r="S45" s="1447"/>
      <c r="T45" s="1291"/>
    </row>
    <row r="46" spans="1:22" s="838" customFormat="1" ht="18" customHeight="1">
      <c r="A46" s="846">
        <v>1001</v>
      </c>
      <c r="B46" s="847" t="s">
        <v>8</v>
      </c>
      <c r="C46" s="848">
        <v>62213000</v>
      </c>
      <c r="D46" s="878">
        <v>61781750.090000004</v>
      </c>
      <c r="E46" s="848">
        <f>D46/C46*100</f>
        <v>99.306817047883882</v>
      </c>
      <c r="F46" s="912">
        <v>64148980</v>
      </c>
      <c r="G46" s="861">
        <v>63968181.890000001</v>
      </c>
      <c r="H46" s="861">
        <f>G46/F46*100</f>
        <v>99.718159026067127</v>
      </c>
      <c r="I46" s="861">
        <v>66156880</v>
      </c>
      <c r="J46" s="861">
        <v>65956054.82</v>
      </c>
      <c r="K46" s="861">
        <f>J46/I46*100</f>
        <v>99.696440974846453</v>
      </c>
      <c r="L46" s="861">
        <v>69000000</v>
      </c>
      <c r="M46" s="861">
        <v>63146933.899999999</v>
      </c>
      <c r="N46" s="861">
        <v>23700000</v>
      </c>
      <c r="O46" s="861">
        <v>81439000</v>
      </c>
      <c r="P46" s="1569" t="s">
        <v>199</v>
      </c>
      <c r="Q46" s="1226"/>
      <c r="R46" s="1226"/>
      <c r="S46" s="1541" t="s">
        <v>199</v>
      </c>
      <c r="T46" s="881"/>
      <c r="U46" s="912"/>
      <c r="V46" s="861"/>
    </row>
    <row r="47" spans="1:22" s="838" customFormat="1" ht="18" customHeight="1">
      <c r="A47" s="851">
        <v>1002</v>
      </c>
      <c r="B47" s="852" t="s">
        <v>9</v>
      </c>
      <c r="C47" s="879">
        <v>7500000</v>
      </c>
      <c r="D47" s="878">
        <v>7400240.25</v>
      </c>
      <c r="E47" s="879">
        <f t="shared" ref="E47:E73" si="13">D47/C47*100</f>
        <v>98.669870000000003</v>
      </c>
      <c r="F47" s="912">
        <v>5000000</v>
      </c>
      <c r="G47" s="879">
        <v>4982488.75</v>
      </c>
      <c r="H47" s="879">
        <f t="shared" ref="H47:H73" si="14">G47/F47*100</f>
        <v>99.649774999999991</v>
      </c>
      <c r="I47" s="879">
        <v>5000000</v>
      </c>
      <c r="J47" s="879">
        <v>4695617</v>
      </c>
      <c r="K47" s="879">
        <f t="shared" ref="K47:K73" si="15">J47/I47*100</f>
        <v>93.91234</v>
      </c>
      <c r="L47" s="879">
        <v>6500000</v>
      </c>
      <c r="M47" s="879">
        <v>8499334.7400000002</v>
      </c>
      <c r="N47" s="879">
        <v>2900000</v>
      </c>
      <c r="O47" s="879">
        <v>8900000</v>
      </c>
      <c r="P47" s="1569"/>
      <c r="Q47" s="1340"/>
      <c r="R47" s="1340"/>
      <c r="S47" s="1542"/>
      <c r="T47" s="770"/>
      <c r="U47" s="770"/>
      <c r="V47" s="770"/>
    </row>
    <row r="48" spans="1:22" s="838" customFormat="1" ht="18" customHeight="1">
      <c r="A48" s="855">
        <v>1003</v>
      </c>
      <c r="B48" s="856" t="s">
        <v>10</v>
      </c>
      <c r="C48" s="857">
        <v>21375000</v>
      </c>
      <c r="D48" s="878">
        <v>21352336.350000001</v>
      </c>
      <c r="E48" s="857">
        <f t="shared" si="13"/>
        <v>99.893971228070171</v>
      </c>
      <c r="F48" s="912">
        <v>29823880</v>
      </c>
      <c r="G48" s="857">
        <v>29751256.48</v>
      </c>
      <c r="H48" s="857">
        <f t="shared" si="14"/>
        <v>99.756492045971214</v>
      </c>
      <c r="I48" s="857">
        <v>30931400</v>
      </c>
      <c r="J48" s="857">
        <v>30920762.100000001</v>
      </c>
      <c r="K48" s="857">
        <f t="shared" si="15"/>
        <v>99.965608087574438</v>
      </c>
      <c r="L48" s="857">
        <v>31000000</v>
      </c>
      <c r="M48" s="857">
        <v>44635385.159999996</v>
      </c>
      <c r="N48" s="857">
        <v>20300000</v>
      </c>
      <c r="O48" s="857">
        <v>46235000</v>
      </c>
      <c r="P48" s="1569"/>
      <c r="Q48" s="1346"/>
      <c r="R48" s="1346"/>
      <c r="S48" s="1542"/>
      <c r="T48" s="1298"/>
      <c r="U48" s="912"/>
      <c r="V48" s="912"/>
    </row>
    <row r="49" spans="1:22" ht="25.5" customHeight="1" thickBot="1">
      <c r="A49" s="1584" t="s">
        <v>140</v>
      </c>
      <c r="B49" s="1585"/>
      <c r="C49" s="865">
        <f t="shared" ref="C49:M49" si="16">SUM(C46:C48)</f>
        <v>91088000</v>
      </c>
      <c r="D49" s="880">
        <f t="shared" si="16"/>
        <v>90534326.689999998</v>
      </c>
      <c r="E49" s="865">
        <f t="shared" si="13"/>
        <v>99.392155596785528</v>
      </c>
      <c r="F49" s="865">
        <f t="shared" si="16"/>
        <v>98972860</v>
      </c>
      <c r="G49" s="865">
        <f t="shared" si="16"/>
        <v>98701927.120000005</v>
      </c>
      <c r="H49" s="865">
        <f t="shared" si="14"/>
        <v>99.726255379505062</v>
      </c>
      <c r="I49" s="865">
        <f t="shared" si="16"/>
        <v>102088280</v>
      </c>
      <c r="J49" s="305">
        <f>SUM(J46:J48)</f>
        <v>101572433.91999999</v>
      </c>
      <c r="K49" s="865">
        <f t="shared" si="15"/>
        <v>99.494705876129942</v>
      </c>
      <c r="L49" s="865">
        <f t="shared" si="16"/>
        <v>106500000</v>
      </c>
      <c r="M49" s="865">
        <f t="shared" si="16"/>
        <v>116281653.8</v>
      </c>
      <c r="N49" s="865">
        <f t="shared" ref="N49" si="17">SUM(N46:N48)</f>
        <v>46900000</v>
      </c>
      <c r="O49" s="865">
        <f t="shared" ref="O49" si="18">SUM(O46:O48)</f>
        <v>136574000</v>
      </c>
      <c r="P49" s="1569"/>
      <c r="Q49" s="1342"/>
      <c r="R49" s="1340"/>
      <c r="S49" s="1542"/>
      <c r="T49" s="700"/>
      <c r="U49" s="700"/>
      <c r="V49" s="700"/>
    </row>
    <row r="50" spans="1:22" s="838" customFormat="1" ht="18" customHeight="1" thickTop="1">
      <c r="A50" s="860">
        <v>1101</v>
      </c>
      <c r="B50" s="861" t="s">
        <v>113</v>
      </c>
      <c r="C50" s="861">
        <v>3500000</v>
      </c>
      <c r="D50" s="878">
        <v>3498872</v>
      </c>
      <c r="E50" s="861">
        <f t="shared" si="13"/>
        <v>99.967771428571425</v>
      </c>
      <c r="F50" s="861">
        <v>3500000</v>
      </c>
      <c r="G50" s="861">
        <v>3499127</v>
      </c>
      <c r="H50" s="861">
        <f t="shared" si="14"/>
        <v>99.975057142857139</v>
      </c>
      <c r="I50" s="861">
        <v>4000000</v>
      </c>
      <c r="J50" s="861">
        <v>3993536</v>
      </c>
      <c r="K50" s="861">
        <f t="shared" si="15"/>
        <v>99.838400000000007</v>
      </c>
      <c r="L50" s="861">
        <v>4000000</v>
      </c>
      <c r="M50" s="861">
        <v>3399809</v>
      </c>
      <c r="N50" s="861">
        <v>1300000</v>
      </c>
      <c r="O50" s="861">
        <v>4000000</v>
      </c>
      <c r="P50" s="1569"/>
      <c r="Q50" s="1346"/>
      <c r="R50" s="1346"/>
      <c r="S50" s="1542"/>
      <c r="T50" s="1298"/>
      <c r="U50" s="912"/>
      <c r="V50" s="912"/>
    </row>
    <row r="51" spans="1:22" s="838" customFormat="1" ht="18" customHeight="1">
      <c r="A51" s="851">
        <v>1102</v>
      </c>
      <c r="B51" s="853" t="s">
        <v>114</v>
      </c>
      <c r="C51" s="861"/>
      <c r="D51" s="878"/>
      <c r="E51" s="861"/>
      <c r="F51" s="861"/>
      <c r="G51" s="861"/>
      <c r="H51" s="861"/>
      <c r="I51" s="861"/>
      <c r="J51" s="861"/>
      <c r="K51" s="861"/>
      <c r="L51" s="861"/>
      <c r="M51" s="861"/>
      <c r="N51" s="861">
        <v>0</v>
      </c>
      <c r="O51" s="861"/>
      <c r="P51" s="1569"/>
      <c r="Q51" s="1346"/>
      <c r="R51" s="1346"/>
      <c r="S51" s="1542"/>
      <c r="T51" s="1298"/>
      <c r="U51" s="912"/>
      <c r="V51" s="912"/>
    </row>
    <row r="52" spans="1:22" s="838" customFormat="1" ht="21" customHeight="1">
      <c r="A52" s="851">
        <v>1201</v>
      </c>
      <c r="B52" s="862" t="s">
        <v>12</v>
      </c>
      <c r="C52" s="879">
        <v>4000000</v>
      </c>
      <c r="D52" s="878">
        <v>3589839.2</v>
      </c>
      <c r="E52" s="879">
        <f t="shared" si="13"/>
        <v>89.745980000000003</v>
      </c>
      <c r="F52" s="879">
        <v>4000000</v>
      </c>
      <c r="G52" s="879">
        <v>3961906.22</v>
      </c>
      <c r="H52" s="879">
        <f t="shared" si="14"/>
        <v>99.047655500000005</v>
      </c>
      <c r="I52" s="879">
        <v>4500000</v>
      </c>
      <c r="J52" s="879">
        <v>4399094.8099999996</v>
      </c>
      <c r="K52" s="879">
        <f t="shared" si="15"/>
        <v>97.757662444444435</v>
      </c>
      <c r="L52" s="879">
        <v>4500000</v>
      </c>
      <c r="M52" s="861">
        <v>4356510.1900000004</v>
      </c>
      <c r="N52" s="879">
        <v>1500000</v>
      </c>
      <c r="O52" s="879">
        <v>4500000</v>
      </c>
      <c r="P52" s="1569"/>
      <c r="Q52" s="1340"/>
      <c r="R52" s="1340"/>
      <c r="S52" s="1542"/>
      <c r="T52" s="770"/>
      <c r="U52" s="770"/>
      <c r="V52" s="770"/>
    </row>
    <row r="53" spans="1:22" s="838" customFormat="1" ht="18" customHeight="1">
      <c r="A53" s="851">
        <v>1202</v>
      </c>
      <c r="B53" s="853" t="s">
        <v>13</v>
      </c>
      <c r="C53" s="853">
        <v>7500000</v>
      </c>
      <c r="D53" s="878">
        <v>5287110.57</v>
      </c>
      <c r="E53" s="853">
        <f t="shared" si="13"/>
        <v>70.494807600000016</v>
      </c>
      <c r="F53" s="912">
        <v>14500000</v>
      </c>
      <c r="G53" s="853">
        <v>14139619</v>
      </c>
      <c r="H53" s="853">
        <f t="shared" si="14"/>
        <v>97.51461379310345</v>
      </c>
      <c r="I53" s="853">
        <v>9000000</v>
      </c>
      <c r="J53" s="853">
        <v>13940841.57</v>
      </c>
      <c r="K53" s="853">
        <f t="shared" si="15"/>
        <v>154.89823966666668</v>
      </c>
      <c r="L53" s="853"/>
      <c r="M53" s="853">
        <v>0</v>
      </c>
      <c r="N53" s="1086"/>
      <c r="O53" s="1086"/>
      <c r="P53" s="1569"/>
      <c r="Q53" s="1346"/>
      <c r="R53" s="1346"/>
      <c r="S53" s="1542"/>
      <c r="T53" s="1298"/>
      <c r="U53" s="912"/>
      <c r="V53" s="912"/>
    </row>
    <row r="54" spans="1:22" s="838" customFormat="1" ht="18" customHeight="1">
      <c r="A54" s="851" t="s">
        <v>394</v>
      </c>
      <c r="B54" s="853" t="s">
        <v>216</v>
      </c>
      <c r="C54" s="853"/>
      <c r="D54" s="878"/>
      <c r="E54" s="853"/>
      <c r="F54" s="912"/>
      <c r="G54" s="853"/>
      <c r="H54" s="853"/>
      <c r="I54" s="853"/>
      <c r="J54" s="853"/>
      <c r="K54" s="853"/>
      <c r="L54" s="853">
        <v>3850500</v>
      </c>
      <c r="M54" s="853">
        <v>3026274</v>
      </c>
      <c r="N54" s="853">
        <v>1000000</v>
      </c>
      <c r="O54" s="853">
        <v>3300000</v>
      </c>
      <c r="P54" s="1569"/>
      <c r="Q54" s="1226"/>
      <c r="R54" s="1226"/>
      <c r="S54" s="1542"/>
      <c r="T54" s="770"/>
      <c r="U54" s="912"/>
      <c r="V54" s="912"/>
    </row>
    <row r="55" spans="1:22" s="838" customFormat="1" ht="18" customHeight="1">
      <c r="A55" s="851" t="s">
        <v>395</v>
      </c>
      <c r="B55" s="853" t="s">
        <v>202</v>
      </c>
      <c r="C55" s="853"/>
      <c r="D55" s="878"/>
      <c r="E55" s="853"/>
      <c r="F55" s="912"/>
      <c r="G55" s="853"/>
      <c r="H55" s="853"/>
      <c r="I55" s="853"/>
      <c r="J55" s="853"/>
      <c r="K55" s="853"/>
      <c r="L55" s="853">
        <v>8149500</v>
      </c>
      <c r="M55" s="853">
        <v>7983542</v>
      </c>
      <c r="N55" s="853">
        <v>2800000</v>
      </c>
      <c r="O55" s="853">
        <v>8500000</v>
      </c>
      <c r="P55" s="1569"/>
      <c r="Q55" s="1226"/>
      <c r="R55" s="1226"/>
      <c r="S55" s="1542"/>
      <c r="T55" s="912"/>
      <c r="U55" s="912"/>
      <c r="V55" s="912"/>
    </row>
    <row r="56" spans="1:22" s="838" customFormat="1" ht="18" customHeight="1">
      <c r="A56" s="851" t="s">
        <v>396</v>
      </c>
      <c r="B56" s="26" t="s">
        <v>201</v>
      </c>
      <c r="C56" s="853"/>
      <c r="D56" s="878"/>
      <c r="E56" s="853"/>
      <c r="F56" s="912"/>
      <c r="G56" s="853"/>
      <c r="H56" s="853"/>
      <c r="I56" s="853"/>
      <c r="J56" s="853"/>
      <c r="K56" s="853"/>
      <c r="L56" s="853"/>
      <c r="M56" s="853">
        <v>0</v>
      </c>
      <c r="N56" s="853">
        <v>50000</v>
      </c>
      <c r="O56" s="853">
        <v>100000</v>
      </c>
      <c r="P56" s="1569"/>
      <c r="Q56" s="1226"/>
      <c r="R56" s="1226"/>
      <c r="S56" s="1542"/>
      <c r="T56" s="912"/>
      <c r="U56" s="912"/>
      <c r="V56" s="912"/>
    </row>
    <row r="57" spans="1:22" s="838" customFormat="1" ht="18" customHeight="1">
      <c r="A57" s="851">
        <v>1205</v>
      </c>
      <c r="B57" s="853" t="s">
        <v>125</v>
      </c>
      <c r="C57" s="853">
        <v>250000</v>
      </c>
      <c r="D57" s="878">
        <v>249003.14</v>
      </c>
      <c r="E57" s="853">
        <f t="shared" si="13"/>
        <v>99.601256000000006</v>
      </c>
      <c r="F57" s="853">
        <v>500000</v>
      </c>
      <c r="G57" s="853">
        <v>457833.25</v>
      </c>
      <c r="H57" s="853">
        <f t="shared" si="14"/>
        <v>91.56665000000001</v>
      </c>
      <c r="I57" s="853">
        <v>500000</v>
      </c>
      <c r="J57" s="853">
        <v>97700</v>
      </c>
      <c r="K57" s="853">
        <f t="shared" si="15"/>
        <v>19.54</v>
      </c>
      <c r="L57" s="853">
        <v>200000</v>
      </c>
      <c r="M57" s="853">
        <v>188940</v>
      </c>
      <c r="N57" s="853">
        <v>150000</v>
      </c>
      <c r="O57" s="853">
        <v>1200000</v>
      </c>
      <c r="P57" s="1569"/>
      <c r="Q57" s="1226"/>
      <c r="R57" s="1226"/>
      <c r="S57" s="1542"/>
      <c r="T57" s="770"/>
      <c r="U57" s="770"/>
      <c r="V57" s="770"/>
    </row>
    <row r="58" spans="1:22" s="838" customFormat="1" ht="18" customHeight="1">
      <c r="A58" s="851">
        <v>1301</v>
      </c>
      <c r="B58" s="853" t="s">
        <v>14</v>
      </c>
      <c r="C58" s="853">
        <v>7500000</v>
      </c>
      <c r="D58" s="878">
        <v>7474240.6799999997</v>
      </c>
      <c r="E58" s="853">
        <f t="shared" si="13"/>
        <v>99.656542399999992</v>
      </c>
      <c r="F58" s="853">
        <v>8000000</v>
      </c>
      <c r="G58" s="853">
        <v>7858829.6200000001</v>
      </c>
      <c r="H58" s="853">
        <f t="shared" si="14"/>
        <v>98.235370250000003</v>
      </c>
      <c r="I58" s="853">
        <v>8500000</v>
      </c>
      <c r="J58" s="853">
        <v>10338850.52</v>
      </c>
      <c r="K58" s="853">
        <f t="shared" si="15"/>
        <v>121.63353552941176</v>
      </c>
      <c r="L58" s="853">
        <v>9000000</v>
      </c>
      <c r="M58" s="853">
        <v>8348912.8200000003</v>
      </c>
      <c r="N58" s="853">
        <v>3000000</v>
      </c>
      <c r="O58" s="853">
        <v>9500000</v>
      </c>
      <c r="P58" s="1569"/>
      <c r="Q58" s="1226"/>
      <c r="R58" s="1226"/>
      <c r="S58" s="1542"/>
      <c r="T58" s="912"/>
      <c r="U58" s="912"/>
      <c r="V58" s="912"/>
    </row>
    <row r="59" spans="1:22" s="838" customFormat="1" ht="18" customHeight="1">
      <c r="A59" s="851">
        <v>1302</v>
      </c>
      <c r="B59" s="853" t="s">
        <v>124</v>
      </c>
      <c r="C59" s="853">
        <v>400000</v>
      </c>
      <c r="D59" s="878">
        <v>397558.36</v>
      </c>
      <c r="E59" s="853">
        <f t="shared" si="13"/>
        <v>99.389589999999998</v>
      </c>
      <c r="F59" s="853">
        <v>500000</v>
      </c>
      <c r="G59" s="853">
        <v>456986.61</v>
      </c>
      <c r="H59" s="853">
        <f t="shared" si="14"/>
        <v>91.397321999999988</v>
      </c>
      <c r="I59" s="853">
        <v>500000</v>
      </c>
      <c r="J59" s="853">
        <v>498488.67</v>
      </c>
      <c r="K59" s="853">
        <f t="shared" si="15"/>
        <v>99.697733999999997</v>
      </c>
      <c r="L59" s="853">
        <v>500000</v>
      </c>
      <c r="M59" s="853">
        <v>492027.06</v>
      </c>
      <c r="N59" s="853">
        <v>500000</v>
      </c>
      <c r="O59" s="853">
        <v>2000000</v>
      </c>
      <c r="P59" s="1569"/>
      <c r="Q59" s="1226"/>
      <c r="R59" s="1226"/>
      <c r="S59" s="1542"/>
      <c r="T59" s="770"/>
      <c r="U59" s="770"/>
      <c r="V59" s="770"/>
    </row>
    <row r="60" spans="1:22" s="838" customFormat="1" ht="18" customHeight="1">
      <c r="A60" s="851">
        <v>1401</v>
      </c>
      <c r="B60" s="853" t="s">
        <v>15</v>
      </c>
      <c r="C60" s="853">
        <v>607200</v>
      </c>
      <c r="D60" s="878">
        <v>580659</v>
      </c>
      <c r="E60" s="853">
        <f t="shared" si="13"/>
        <v>95.628952569169954</v>
      </c>
      <c r="F60" s="853">
        <v>1207200</v>
      </c>
      <c r="G60" s="853">
        <v>1467038.33</v>
      </c>
      <c r="H60" s="853">
        <f t="shared" si="14"/>
        <v>121.5240498674619</v>
      </c>
      <c r="I60" s="853">
        <v>500000</v>
      </c>
      <c r="J60" s="853"/>
      <c r="K60" s="853">
        <f t="shared" si="15"/>
        <v>0</v>
      </c>
      <c r="L60" s="853">
        <v>200000</v>
      </c>
      <c r="M60" s="853">
        <v>186750</v>
      </c>
      <c r="N60" s="853">
        <v>200000</v>
      </c>
      <c r="O60" s="853">
        <v>600000</v>
      </c>
      <c r="P60" s="1569"/>
      <c r="Q60" s="1226"/>
      <c r="R60" s="1226"/>
      <c r="S60" s="1542"/>
      <c r="T60" s="912"/>
      <c r="U60" s="912"/>
      <c r="V60" s="912"/>
    </row>
    <row r="61" spans="1:22" s="838" customFormat="1" ht="18" customHeight="1">
      <c r="A61" s="851">
        <v>1402</v>
      </c>
      <c r="B61" s="853" t="s">
        <v>118</v>
      </c>
      <c r="C61" s="853">
        <v>1000000</v>
      </c>
      <c r="D61" s="878">
        <v>999911.78</v>
      </c>
      <c r="E61" s="853">
        <f t="shared" si="13"/>
        <v>99.991178000000005</v>
      </c>
      <c r="F61" s="853">
        <v>2000000</v>
      </c>
      <c r="G61" s="853">
        <v>2353631.1800000002</v>
      </c>
      <c r="H61" s="853">
        <f t="shared" si="14"/>
        <v>117.68155900000001</v>
      </c>
      <c r="I61" s="853">
        <v>2500000</v>
      </c>
      <c r="J61" s="853">
        <v>2497307.09</v>
      </c>
      <c r="K61" s="853">
        <f t="shared" si="15"/>
        <v>99.892283599999999</v>
      </c>
      <c r="L61" s="853">
        <v>2700000</v>
      </c>
      <c r="M61" s="853">
        <v>2091091</v>
      </c>
      <c r="N61" s="853">
        <v>800000</v>
      </c>
      <c r="O61" s="853">
        <v>2500000</v>
      </c>
      <c r="P61" s="1569"/>
      <c r="Q61" s="1340"/>
      <c r="R61" s="1340"/>
      <c r="S61" s="1542"/>
      <c r="T61" s="770"/>
      <c r="U61" s="770"/>
      <c r="V61" s="770"/>
    </row>
    <row r="62" spans="1:22" s="838" customFormat="1" ht="18" customHeight="1">
      <c r="A62" s="851">
        <v>1403</v>
      </c>
      <c r="B62" s="853" t="s">
        <v>119</v>
      </c>
      <c r="C62" s="853">
        <v>2500000</v>
      </c>
      <c r="D62" s="878">
        <v>1750246.96</v>
      </c>
      <c r="E62" s="853">
        <f t="shared" si="13"/>
        <v>70.009878400000005</v>
      </c>
      <c r="F62" s="853">
        <v>2500000</v>
      </c>
      <c r="G62" s="853">
        <v>2468563.8199999998</v>
      </c>
      <c r="H62" s="853">
        <f t="shared" si="14"/>
        <v>98.742552799999999</v>
      </c>
      <c r="I62" s="853">
        <v>2500000</v>
      </c>
      <c r="J62" s="853">
        <v>2485000.9</v>
      </c>
      <c r="K62" s="853">
        <f t="shared" si="15"/>
        <v>99.400035999999986</v>
      </c>
      <c r="L62" s="853">
        <v>2500000</v>
      </c>
      <c r="M62" s="853">
        <v>4403339.01</v>
      </c>
      <c r="N62" s="853">
        <v>2000000</v>
      </c>
      <c r="O62" s="853">
        <v>4000000</v>
      </c>
      <c r="P62" s="1569"/>
      <c r="Q62" s="1346"/>
      <c r="R62" s="1346"/>
      <c r="S62" s="1542"/>
      <c r="T62" s="912"/>
      <c r="U62" s="912"/>
      <c r="V62" s="912"/>
    </row>
    <row r="63" spans="1:22" s="838" customFormat="1" ht="28.5">
      <c r="A63" s="851">
        <v>1404</v>
      </c>
      <c r="B63" s="862" t="s">
        <v>120</v>
      </c>
      <c r="C63" s="853">
        <v>150000</v>
      </c>
      <c r="D63" s="878">
        <v>101928.31</v>
      </c>
      <c r="E63" s="853">
        <f t="shared" si="13"/>
        <v>67.952206666666669</v>
      </c>
      <c r="F63" s="853">
        <v>100000</v>
      </c>
      <c r="G63" s="853">
        <v>58794.8</v>
      </c>
      <c r="H63" s="853">
        <f t="shared" si="14"/>
        <v>58.794800000000002</v>
      </c>
      <c r="I63" s="853">
        <v>150000</v>
      </c>
      <c r="J63" s="853">
        <v>26702.55</v>
      </c>
      <c r="K63" s="853">
        <f t="shared" si="15"/>
        <v>17.8017</v>
      </c>
      <c r="L63" s="853">
        <v>150000</v>
      </c>
      <c r="M63" s="853">
        <v>49037.74</v>
      </c>
      <c r="N63" s="853">
        <v>0</v>
      </c>
      <c r="O63" s="853">
        <v>150000</v>
      </c>
      <c r="P63" s="1569"/>
      <c r="Q63" s="1340"/>
      <c r="R63" s="1340"/>
      <c r="S63" s="1542"/>
      <c r="T63" s="770"/>
      <c r="U63" s="770"/>
      <c r="V63" s="770"/>
    </row>
    <row r="64" spans="1:22" s="838" customFormat="1" ht="18" customHeight="1">
      <c r="A64" s="851">
        <v>1409</v>
      </c>
      <c r="B64" s="853" t="s">
        <v>17</v>
      </c>
      <c r="C64" s="853">
        <v>200000</v>
      </c>
      <c r="D64" s="878">
        <v>145859.4</v>
      </c>
      <c r="E64" s="853">
        <f t="shared" si="13"/>
        <v>72.929699999999997</v>
      </c>
      <c r="F64" s="853">
        <v>500000</v>
      </c>
      <c r="G64" s="853">
        <v>500000</v>
      </c>
      <c r="H64" s="853">
        <f t="shared" si="14"/>
        <v>100</v>
      </c>
      <c r="I64" s="853">
        <v>600000</v>
      </c>
      <c r="J64" s="853">
        <v>596410.93000000005</v>
      </c>
      <c r="K64" s="853">
        <f t="shared" si="15"/>
        <v>99.401821666666677</v>
      </c>
      <c r="L64" s="853"/>
      <c r="M64" s="853">
        <v>0</v>
      </c>
      <c r="N64" s="1086"/>
      <c r="O64" s="1086"/>
      <c r="P64" s="1569"/>
      <c r="Q64" s="1346"/>
      <c r="R64" s="1346"/>
      <c r="S64" s="1542"/>
      <c r="T64" s="912"/>
      <c r="U64" s="912"/>
      <c r="V64" s="912"/>
    </row>
    <row r="65" spans="1:22" s="838" customFormat="1" ht="28.5">
      <c r="A65" s="851" t="s">
        <v>391</v>
      </c>
      <c r="B65" s="864" t="s">
        <v>211</v>
      </c>
      <c r="C65" s="857"/>
      <c r="D65" s="878"/>
      <c r="E65" s="857"/>
      <c r="F65" s="881"/>
      <c r="G65" s="857"/>
      <c r="H65" s="857"/>
      <c r="I65" s="857"/>
      <c r="J65" s="857"/>
      <c r="K65" s="857"/>
      <c r="L65" s="857">
        <v>750000</v>
      </c>
      <c r="M65" s="853">
        <v>745875.08</v>
      </c>
      <c r="N65" s="857">
        <v>300000</v>
      </c>
      <c r="O65" s="857">
        <v>1000000</v>
      </c>
      <c r="P65" s="1569"/>
      <c r="Q65" s="1340"/>
      <c r="R65" s="1340"/>
      <c r="S65" s="1542"/>
      <c r="T65" s="912"/>
      <c r="U65" s="912"/>
      <c r="V65" s="912"/>
    </row>
    <row r="66" spans="1:22" s="838" customFormat="1">
      <c r="A66" s="851" t="s">
        <v>392</v>
      </c>
      <c r="B66" s="864" t="s">
        <v>230</v>
      </c>
      <c r="C66" s="857"/>
      <c r="D66" s="878"/>
      <c r="E66" s="857"/>
      <c r="F66" s="881"/>
      <c r="G66" s="857"/>
      <c r="H66" s="857"/>
      <c r="I66" s="857"/>
      <c r="J66" s="857"/>
      <c r="K66" s="857"/>
      <c r="L66" s="857"/>
      <c r="M66" s="857">
        <v>0</v>
      </c>
      <c r="N66" s="857">
        <v>200000</v>
      </c>
      <c r="O66" s="857">
        <v>400000</v>
      </c>
      <c r="P66" s="1569"/>
      <c r="Q66" s="1340"/>
      <c r="R66" s="1340"/>
      <c r="S66" s="1542"/>
      <c r="T66" s="912"/>
      <c r="U66" s="912"/>
      <c r="V66" s="912"/>
    </row>
    <row r="67" spans="1:22" s="838" customFormat="1">
      <c r="A67" s="851" t="s">
        <v>393</v>
      </c>
      <c r="B67" s="864" t="s">
        <v>237</v>
      </c>
      <c r="C67" s="857"/>
      <c r="D67" s="878"/>
      <c r="E67" s="857"/>
      <c r="F67" s="881"/>
      <c r="G67" s="857"/>
      <c r="H67" s="857"/>
      <c r="I67" s="857"/>
      <c r="J67" s="857"/>
      <c r="K67" s="857"/>
      <c r="L67" s="857"/>
      <c r="M67" s="857">
        <v>0</v>
      </c>
      <c r="N67" s="857">
        <v>350000</v>
      </c>
      <c r="O67" s="857">
        <v>2300000</v>
      </c>
      <c r="P67" s="1569"/>
      <c r="Q67" s="1340"/>
      <c r="R67" s="1340"/>
      <c r="S67" s="1542"/>
      <c r="T67" s="912"/>
      <c r="U67" s="912"/>
      <c r="V67" s="912"/>
    </row>
    <row r="68" spans="1:22" s="838" customFormat="1">
      <c r="A68" s="851">
        <v>1501</v>
      </c>
      <c r="B68" s="857" t="s">
        <v>189</v>
      </c>
      <c r="C68" s="857"/>
      <c r="D68" s="878"/>
      <c r="E68" s="857"/>
      <c r="F68" s="878"/>
      <c r="G68" s="857">
        <v>150300000</v>
      </c>
      <c r="H68" s="857"/>
      <c r="I68" s="857"/>
      <c r="J68" s="857"/>
      <c r="K68" s="857"/>
      <c r="L68" s="857"/>
      <c r="M68" s="857">
        <v>0</v>
      </c>
      <c r="N68" s="857">
        <v>0</v>
      </c>
      <c r="O68" s="857"/>
      <c r="P68" s="1569"/>
      <c r="Q68" s="1346"/>
      <c r="R68" s="1346"/>
      <c r="S68" s="1542"/>
      <c r="T68" s="770"/>
      <c r="U68" s="770"/>
      <c r="V68" s="770"/>
    </row>
    <row r="69" spans="1:22" s="838" customFormat="1" ht="28.5">
      <c r="A69" s="851">
        <v>1506</v>
      </c>
      <c r="B69" s="864" t="s">
        <v>129</v>
      </c>
      <c r="C69" s="857">
        <v>1500000</v>
      </c>
      <c r="D69" s="878">
        <v>1438730.9</v>
      </c>
      <c r="E69" s="857">
        <f t="shared" si="13"/>
        <v>95.915393333333327</v>
      </c>
      <c r="F69" s="857">
        <v>1400000</v>
      </c>
      <c r="G69" s="857">
        <v>1312185.8999999999</v>
      </c>
      <c r="H69" s="857">
        <f t="shared" si="14"/>
        <v>93.72756428571428</v>
      </c>
      <c r="I69" s="857">
        <v>1400000</v>
      </c>
      <c r="J69" s="857">
        <v>1126724.22</v>
      </c>
      <c r="K69" s="857">
        <f t="shared" si="15"/>
        <v>80.480301428571423</v>
      </c>
      <c r="L69" s="857">
        <v>1300000</v>
      </c>
      <c r="M69" s="857">
        <v>1037124.78</v>
      </c>
      <c r="N69" s="857">
        <v>350000</v>
      </c>
      <c r="O69" s="857">
        <v>1400000</v>
      </c>
      <c r="P69" s="1569"/>
      <c r="Q69" s="1340"/>
      <c r="R69" s="1340"/>
      <c r="S69" s="1542"/>
      <c r="T69" s="878"/>
      <c r="U69" s="878"/>
      <c r="V69" s="878"/>
    </row>
    <row r="70" spans="1:22" s="838" customFormat="1" ht="18" customHeight="1">
      <c r="A70" s="863">
        <v>1702</v>
      </c>
      <c r="B70" s="864" t="s">
        <v>135</v>
      </c>
      <c r="C70" s="857">
        <v>4500000</v>
      </c>
      <c r="D70" s="878">
        <v>2975412.59</v>
      </c>
      <c r="E70" s="857">
        <f t="shared" si="13"/>
        <v>66.120279777777782</v>
      </c>
      <c r="F70" s="878">
        <v>2000000</v>
      </c>
      <c r="G70" s="857">
        <v>2000000</v>
      </c>
      <c r="H70" s="857">
        <f t="shared" si="14"/>
        <v>100</v>
      </c>
      <c r="I70" s="857">
        <v>2500000</v>
      </c>
      <c r="J70" s="857">
        <v>2499037.7400000002</v>
      </c>
      <c r="K70" s="857">
        <f t="shared" si="15"/>
        <v>99.961509600000014</v>
      </c>
      <c r="L70" s="857">
        <v>4290000</v>
      </c>
      <c r="M70" s="857">
        <v>3486496.62</v>
      </c>
      <c r="N70" s="1106"/>
      <c r="O70" s="1106"/>
      <c r="P70" s="1569"/>
      <c r="Q70" s="1346"/>
      <c r="R70" s="1346"/>
      <c r="S70" s="1542"/>
      <c r="T70" s="878"/>
      <c r="U70" s="878"/>
      <c r="V70" s="878"/>
    </row>
    <row r="71" spans="1:22" s="838" customFormat="1" ht="28.5">
      <c r="A71" s="855">
        <v>1703</v>
      </c>
      <c r="B71" s="864" t="s">
        <v>142</v>
      </c>
      <c r="C71" s="857"/>
      <c r="D71" s="857"/>
      <c r="E71" s="857"/>
      <c r="F71" s="857"/>
      <c r="G71" s="857"/>
      <c r="H71" s="857"/>
      <c r="I71" s="857"/>
      <c r="J71" s="857"/>
      <c r="K71" s="857"/>
      <c r="L71" s="857"/>
      <c r="M71" s="857">
        <v>0</v>
      </c>
      <c r="N71" s="857">
        <v>0</v>
      </c>
      <c r="O71" s="857">
        <v>0</v>
      </c>
      <c r="P71" s="1569"/>
      <c r="Q71" s="1340"/>
      <c r="R71" s="1340"/>
      <c r="S71" s="1542"/>
      <c r="T71" s="770"/>
      <c r="U71" s="770"/>
      <c r="V71" s="770"/>
    </row>
    <row r="72" spans="1:22" ht="25.5" customHeight="1" thickBot="1">
      <c r="A72" s="1586" t="s">
        <v>141</v>
      </c>
      <c r="B72" s="1586"/>
      <c r="C72" s="865">
        <f>SUM(C50:C71)</f>
        <v>33607200</v>
      </c>
      <c r="D72" s="865">
        <f>SUM(D50:D71)</f>
        <v>28489372.889999997</v>
      </c>
      <c r="E72" s="865">
        <f t="shared" si="13"/>
        <v>84.771634917517673</v>
      </c>
      <c r="F72" s="865">
        <f>SUM(F50:F71)</f>
        <v>40707200</v>
      </c>
      <c r="G72" s="865">
        <f>SUM(G50:G71)</f>
        <v>190834515.72999999</v>
      </c>
      <c r="H72" s="865">
        <f t="shared" si="14"/>
        <v>468.79794171547047</v>
      </c>
      <c r="I72" s="865">
        <f>SUM(I50:I71)</f>
        <v>37150000</v>
      </c>
      <c r="J72" s="865">
        <f>SUM(J50:J71)</f>
        <v>42499694.999999993</v>
      </c>
      <c r="K72" s="865">
        <f t="shared" si="15"/>
        <v>114.40025572005381</v>
      </c>
      <c r="L72" s="865">
        <f>SUM(L50:L71)</f>
        <v>42090000</v>
      </c>
      <c r="M72" s="865">
        <f>SUM(M50:M71)</f>
        <v>39795729.299999997</v>
      </c>
      <c r="N72" s="865">
        <f t="shared" ref="N72" si="19">SUM(N50:N71)</f>
        <v>14500000</v>
      </c>
      <c r="O72" s="865">
        <f t="shared" ref="O72" si="20">SUM(O50:O71)</f>
        <v>45450000</v>
      </c>
      <c r="P72" s="1569"/>
      <c r="Q72" s="1350"/>
      <c r="R72" s="1347"/>
      <c r="S72" s="1542"/>
      <c r="T72" s="844"/>
      <c r="U72" s="873"/>
      <c r="V72" s="873"/>
    </row>
    <row r="73" spans="1:22" s="733" customFormat="1" ht="25.5" customHeight="1" thickTop="1" thickBot="1">
      <c r="A73" s="1587" t="s">
        <v>2</v>
      </c>
      <c r="B73" s="1588"/>
      <c r="C73" s="866">
        <f>C72+C49</f>
        <v>124695200</v>
      </c>
      <c r="D73" s="866">
        <f>D72+D49</f>
        <v>119023699.58</v>
      </c>
      <c r="E73" s="866">
        <f t="shared" si="13"/>
        <v>95.451709111497479</v>
      </c>
      <c r="F73" s="866">
        <f>F72+F49</f>
        <v>139680060</v>
      </c>
      <c r="G73" s="866">
        <f>G72+G49</f>
        <v>289536442.85000002</v>
      </c>
      <c r="H73" s="866">
        <f t="shared" si="14"/>
        <v>207.28545137366066</v>
      </c>
      <c r="I73" s="866">
        <f>I72+I49</f>
        <v>139238280</v>
      </c>
      <c r="J73" s="1113">
        <f>J72+J49</f>
        <v>144072128.91999999</v>
      </c>
      <c r="K73" s="866">
        <f t="shared" si="15"/>
        <v>103.47163791451604</v>
      </c>
      <c r="L73" s="866">
        <f>L72+L49</f>
        <v>148590000</v>
      </c>
      <c r="M73" s="866">
        <f>M72+M49</f>
        <v>156077383.09999999</v>
      </c>
      <c r="N73" s="866">
        <f t="shared" ref="N73" si="21">N72+N49</f>
        <v>61400000</v>
      </c>
      <c r="O73" s="866">
        <f t="shared" ref="O73" si="22">O72+O49</f>
        <v>182024000</v>
      </c>
      <c r="P73" s="1570"/>
      <c r="Q73" s="1239"/>
      <c r="R73" s="1239"/>
      <c r="S73" s="1543"/>
      <c r="T73" s="700"/>
      <c r="U73" s="700"/>
      <c r="V73" s="700"/>
    </row>
    <row r="74" spans="1:22" s="733" customFormat="1" ht="18.75" thickTop="1">
      <c r="A74" s="867"/>
      <c r="B74" s="867"/>
      <c r="C74" s="868"/>
      <c r="D74" s="868"/>
      <c r="E74" s="868"/>
      <c r="F74" s="868"/>
      <c r="G74" s="868"/>
      <c r="H74" s="868"/>
      <c r="I74" s="868"/>
      <c r="J74" s="868"/>
      <c r="K74" s="868"/>
      <c r="L74" s="868"/>
      <c r="M74" s="882"/>
      <c r="P74" s="844"/>
      <c r="Q74" s="844"/>
      <c r="R74" s="873"/>
      <c r="T74" s="914"/>
      <c r="U74" s="915"/>
      <c r="V74" s="915"/>
    </row>
    <row r="75" spans="1:22" s="733" customFormat="1" ht="15.75" customHeight="1">
      <c r="A75" s="732"/>
      <c r="B75" s="732" t="s">
        <v>190</v>
      </c>
      <c r="C75" s="732"/>
      <c r="D75" s="732"/>
      <c r="E75" s="734"/>
      <c r="F75" s="734" t="s">
        <v>193</v>
      </c>
      <c r="G75" s="734"/>
      <c r="H75" s="734"/>
      <c r="I75" s="732"/>
      <c r="J75" s="732"/>
      <c r="K75" s="732"/>
      <c r="L75" s="870"/>
      <c r="M75" s="871"/>
      <c r="P75" s="700"/>
      <c r="Q75" s="700"/>
      <c r="R75" s="700"/>
      <c r="T75" s="700"/>
      <c r="U75" s="700"/>
      <c r="V75" s="700"/>
    </row>
    <row r="76" spans="1:22" s="733" customFormat="1" ht="15.75" customHeight="1">
      <c r="A76" s="732"/>
      <c r="B76" s="737" t="s">
        <v>191</v>
      </c>
      <c r="C76" s="873"/>
      <c r="D76" s="873"/>
      <c r="E76" s="874"/>
      <c r="F76" s="874"/>
      <c r="G76" s="874" t="s">
        <v>192</v>
      </c>
      <c r="H76" s="874"/>
      <c r="I76" s="732"/>
      <c r="J76" s="732"/>
      <c r="K76" s="732"/>
      <c r="M76" s="871"/>
      <c r="N76" s="872"/>
      <c r="O76" s="872"/>
      <c r="P76" s="844"/>
      <c r="Q76" s="844"/>
      <c r="R76" s="873"/>
      <c r="T76" s="914"/>
      <c r="U76" s="915"/>
      <c r="V76" s="915"/>
    </row>
    <row r="77" spans="1:22" s="733" customFormat="1" ht="15.75" customHeight="1">
      <c r="B77" s="737"/>
      <c r="C77" s="873"/>
      <c r="D77" s="873"/>
      <c r="E77" s="874"/>
      <c r="F77" s="874"/>
      <c r="G77" s="874"/>
      <c r="H77" s="874"/>
      <c r="I77" s="873"/>
      <c r="J77" s="873"/>
      <c r="K77" s="873"/>
      <c r="L77" s="844"/>
      <c r="M77" s="873"/>
      <c r="P77" s="700"/>
      <c r="Q77" s="700"/>
      <c r="R77" s="700"/>
      <c r="T77" s="700"/>
      <c r="U77" s="700"/>
      <c r="V77" s="700"/>
    </row>
    <row r="78" spans="1:22" s="733" customFormat="1" ht="15.75" customHeight="1">
      <c r="B78" s="737" t="s">
        <v>160</v>
      </c>
      <c r="D78" s="875"/>
      <c r="E78" s="873"/>
      <c r="F78" s="875" t="s">
        <v>161</v>
      </c>
      <c r="G78" s="875"/>
      <c r="H78" s="875"/>
      <c r="I78" s="875"/>
      <c r="J78" s="875"/>
      <c r="K78" s="875"/>
      <c r="L78" s="875" t="s">
        <v>188</v>
      </c>
      <c r="M78" s="873"/>
      <c r="N78" s="872"/>
      <c r="O78" s="872"/>
      <c r="P78" s="844"/>
      <c r="Q78" s="844"/>
      <c r="R78" s="873"/>
      <c r="T78" s="914"/>
      <c r="U78" s="915"/>
      <c r="V78" s="915"/>
    </row>
    <row r="79" spans="1:22" s="733" customFormat="1" ht="15.75" customHeight="1">
      <c r="A79" s="737"/>
      <c r="B79" s="737"/>
      <c r="C79" s="875"/>
      <c r="D79" s="875"/>
      <c r="E79" s="875"/>
      <c r="F79" s="875"/>
      <c r="G79" s="875"/>
      <c r="H79" s="875"/>
      <c r="I79" s="875"/>
      <c r="J79" s="875"/>
      <c r="K79" s="875"/>
      <c r="L79" s="875"/>
      <c r="M79" s="873"/>
      <c r="P79" s="700"/>
      <c r="Q79" s="700"/>
      <c r="T79" s="700"/>
      <c r="U79" s="700"/>
      <c r="V79" s="700"/>
    </row>
    <row r="80" spans="1:22" s="733" customFormat="1" ht="15">
      <c r="A80" s="737"/>
      <c r="B80" s="737"/>
      <c r="C80" s="875"/>
      <c r="D80" s="875"/>
      <c r="E80" s="875"/>
      <c r="I80" s="837"/>
      <c r="J80" s="837"/>
      <c r="K80" s="837"/>
      <c r="L80" s="1574" t="s">
        <v>158</v>
      </c>
      <c r="M80" s="1575"/>
      <c r="P80" s="844"/>
      <c r="Q80" s="873"/>
      <c r="T80" s="914"/>
      <c r="U80" s="915"/>
      <c r="V80" s="915"/>
    </row>
    <row r="81" spans="1:22" ht="16.5" customHeight="1">
      <c r="A81" s="1464" t="s">
        <v>445</v>
      </c>
      <c r="B81" s="1501"/>
      <c r="C81" s="1501"/>
      <c r="D81" s="1501"/>
      <c r="E81" s="1501"/>
      <c r="F81" s="1501"/>
      <c r="G81" s="1501"/>
      <c r="H81" s="1501"/>
      <c r="I81" s="1501"/>
      <c r="J81" s="1501"/>
      <c r="K81" s="1501"/>
      <c r="L81" s="1501"/>
      <c r="M81" s="1501"/>
      <c r="N81" s="1501"/>
      <c r="O81" s="1501"/>
      <c r="P81" s="1501"/>
      <c r="Q81" s="700"/>
      <c r="R81" s="749"/>
      <c r="S81" s="749"/>
      <c r="T81" s="700"/>
      <c r="U81" s="700"/>
      <c r="V81" s="700"/>
    </row>
    <row r="82" spans="1:22" ht="35.25" customHeight="1">
      <c r="A82" s="1576" t="s">
        <v>25</v>
      </c>
      <c r="B82" s="1576"/>
      <c r="C82" s="839"/>
      <c r="D82" s="839"/>
      <c r="E82" s="839"/>
      <c r="P82" s="844"/>
      <c r="Q82" s="873"/>
      <c r="T82" s="914"/>
      <c r="U82" s="915"/>
      <c r="V82" s="915"/>
    </row>
    <row r="83" spans="1:22" ht="17.25" customHeight="1">
      <c r="A83" s="840" t="s">
        <v>27</v>
      </c>
      <c r="B83" s="841"/>
      <c r="C83" s="841"/>
      <c r="D83" s="841"/>
      <c r="E83" s="841"/>
      <c r="Q83" s="838"/>
      <c r="T83" s="700"/>
      <c r="U83" s="700"/>
      <c r="V83" s="700"/>
    </row>
    <row r="84" spans="1:22" s="733" customFormat="1" ht="15">
      <c r="A84" s="737"/>
      <c r="B84" s="737"/>
      <c r="C84" s="875"/>
      <c r="D84" s="875"/>
      <c r="E84" s="875"/>
      <c r="F84" s="875"/>
      <c r="G84" s="875"/>
      <c r="H84" s="875"/>
      <c r="I84" s="875"/>
      <c r="J84" s="875"/>
      <c r="K84" s="875"/>
      <c r="L84" s="875"/>
      <c r="M84" s="873"/>
      <c r="P84" s="877"/>
      <c r="T84" s="914"/>
      <c r="U84" s="915"/>
      <c r="V84" s="915"/>
    </row>
    <row r="85" spans="1:22" ht="15" customHeight="1">
      <c r="A85" s="840" t="s">
        <v>400</v>
      </c>
      <c r="B85" s="841"/>
    </row>
    <row r="87" spans="1:22" ht="22.5" customHeight="1">
      <c r="A87" s="1556" t="s">
        <v>18</v>
      </c>
      <c r="B87" s="1577" t="s">
        <v>7</v>
      </c>
      <c r="C87" s="1559">
        <v>2021</v>
      </c>
      <c r="D87" s="1561"/>
      <c r="E87" s="919"/>
      <c r="F87" s="1547">
        <v>2022</v>
      </c>
      <c r="G87" s="1547"/>
      <c r="H87" s="1547"/>
      <c r="I87" s="1550">
        <v>2023</v>
      </c>
      <c r="J87" s="1551"/>
      <c r="K87" s="1552"/>
      <c r="L87" s="1462">
        <v>2024</v>
      </c>
      <c r="M87" s="1463"/>
      <c r="N87" s="1478" t="s">
        <v>433</v>
      </c>
      <c r="O87" s="1573" t="s">
        <v>452</v>
      </c>
      <c r="P87" s="1556" t="s">
        <v>208</v>
      </c>
      <c r="Q87" s="1446" t="s">
        <v>451</v>
      </c>
      <c r="R87" s="1446" t="s">
        <v>450</v>
      </c>
      <c r="S87" s="1447" t="s">
        <v>434</v>
      </c>
    </row>
    <row r="88" spans="1:22" ht="27.75" customHeight="1">
      <c r="A88" s="1557"/>
      <c r="B88" s="1577"/>
      <c r="C88" s="920" t="s">
        <v>180</v>
      </c>
      <c r="D88" s="921" t="s">
        <v>1</v>
      </c>
      <c r="E88" s="922" t="s">
        <v>139</v>
      </c>
      <c r="F88" s="923" t="s">
        <v>194</v>
      </c>
      <c r="G88" s="923" t="s">
        <v>1</v>
      </c>
      <c r="H88" s="909" t="s">
        <v>139</v>
      </c>
      <c r="I88" s="910" t="s">
        <v>0</v>
      </c>
      <c r="J88" s="911" t="s">
        <v>1</v>
      </c>
      <c r="K88" s="909" t="s">
        <v>139</v>
      </c>
      <c r="L88" s="679" t="s">
        <v>0</v>
      </c>
      <c r="M88" s="1196" t="s">
        <v>1</v>
      </c>
      <c r="N88" s="1459"/>
      <c r="O88" s="1557"/>
      <c r="P88" s="1557"/>
      <c r="Q88" s="1446"/>
      <c r="R88" s="1446"/>
      <c r="S88" s="1447"/>
    </row>
    <row r="89" spans="1:22" s="838" customFormat="1" ht="21" customHeight="1">
      <c r="A89" s="851">
        <v>1202</v>
      </c>
      <c r="B89" s="853" t="s">
        <v>136</v>
      </c>
      <c r="C89" s="850"/>
      <c r="D89" s="850"/>
      <c r="E89" s="883"/>
      <c r="F89" s="850"/>
      <c r="G89" s="850"/>
      <c r="H89" s="924"/>
      <c r="I89" s="850">
        <v>1200000</v>
      </c>
      <c r="J89" s="924">
        <v>1092630</v>
      </c>
      <c r="K89" s="850"/>
      <c r="L89" s="850"/>
      <c r="M89" s="850">
        <v>0</v>
      </c>
      <c r="N89" s="1087"/>
      <c r="O89" s="1087"/>
      <c r="P89" s="850"/>
      <c r="Q89" s="1226"/>
      <c r="R89" s="1226"/>
      <c r="S89" s="1544" t="s">
        <v>199</v>
      </c>
    </row>
    <row r="90" spans="1:22" s="838" customFormat="1" ht="21.75" customHeight="1">
      <c r="A90" s="851" t="s">
        <v>396</v>
      </c>
      <c r="B90" s="853" t="s">
        <v>201</v>
      </c>
      <c r="C90" s="848"/>
      <c r="D90" s="848"/>
      <c r="E90" s="884"/>
      <c r="F90" s="853"/>
      <c r="G90" s="853"/>
      <c r="H90" s="925"/>
      <c r="I90" s="853"/>
      <c r="J90" s="853"/>
      <c r="K90" s="853"/>
      <c r="L90" s="853">
        <v>1200000</v>
      </c>
      <c r="M90" s="853">
        <v>133200</v>
      </c>
      <c r="N90" s="853">
        <v>500000</v>
      </c>
      <c r="O90" s="853">
        <v>1500000</v>
      </c>
      <c r="P90" s="854"/>
      <c r="Q90" s="1226"/>
      <c r="R90" s="1226"/>
      <c r="S90" s="1545"/>
    </row>
    <row r="91" spans="1:22" s="838" customFormat="1" ht="21" customHeight="1">
      <c r="A91" s="851">
        <v>1405</v>
      </c>
      <c r="B91" s="885" t="s">
        <v>205</v>
      </c>
      <c r="C91" s="853"/>
      <c r="D91" s="853"/>
      <c r="E91" s="886"/>
      <c r="F91" s="853"/>
      <c r="G91" s="853"/>
      <c r="H91" s="925"/>
      <c r="I91" s="853"/>
      <c r="J91" s="853"/>
      <c r="K91" s="853"/>
      <c r="L91" s="853">
        <v>11299200</v>
      </c>
      <c r="M91" s="853">
        <v>12349874.369999999</v>
      </c>
      <c r="N91" s="853">
        <v>4750000</v>
      </c>
      <c r="O91" s="853">
        <v>12800000</v>
      </c>
      <c r="P91" s="854"/>
      <c r="Q91" s="1226"/>
      <c r="R91" s="1226"/>
      <c r="S91" s="1545"/>
      <c r="T91" s="1540"/>
    </row>
    <row r="92" spans="1:22" s="838" customFormat="1" ht="18" customHeight="1">
      <c r="A92" s="851" t="s">
        <v>397</v>
      </c>
      <c r="B92" s="885" t="s">
        <v>215</v>
      </c>
      <c r="C92" s="853"/>
      <c r="D92" s="853"/>
      <c r="E92" s="886"/>
      <c r="F92" s="853"/>
      <c r="G92" s="853"/>
      <c r="H92" s="925"/>
      <c r="I92" s="853"/>
      <c r="J92" s="853"/>
      <c r="K92" s="853"/>
      <c r="L92" s="853">
        <v>13585500</v>
      </c>
      <c r="M92" s="853">
        <v>13030917.529999999</v>
      </c>
      <c r="N92" s="853">
        <v>5000000</v>
      </c>
      <c r="O92" s="853">
        <v>15000000</v>
      </c>
      <c r="P92" s="854"/>
      <c r="Q92" s="1226"/>
      <c r="R92" s="1226"/>
      <c r="S92" s="1545"/>
      <c r="T92" s="1540"/>
    </row>
    <row r="93" spans="1:22" s="881" customFormat="1" ht="18" customHeight="1">
      <c r="A93" s="851">
        <v>1409</v>
      </c>
      <c r="B93" s="885" t="s">
        <v>115</v>
      </c>
      <c r="C93" s="853">
        <v>32000000</v>
      </c>
      <c r="D93" s="853">
        <v>28243728.559999999</v>
      </c>
      <c r="E93" s="886">
        <f>D93/C93*100</f>
        <v>88.261651749999999</v>
      </c>
      <c r="F93" s="853">
        <v>31000000</v>
      </c>
      <c r="G93" s="853">
        <v>30640658.149999999</v>
      </c>
      <c r="H93" s="925">
        <f>G93/F93*100</f>
        <v>98.840832741935486</v>
      </c>
      <c r="I93" s="853">
        <v>26000000</v>
      </c>
      <c r="J93" s="926">
        <v>35998926.890000001</v>
      </c>
      <c r="K93" s="885"/>
      <c r="L93" s="853"/>
      <c r="M93" s="853">
        <v>0</v>
      </c>
      <c r="N93" s="1086"/>
      <c r="O93" s="1086"/>
      <c r="P93" s="854"/>
      <c r="Q93" s="1226"/>
      <c r="R93" s="1226"/>
      <c r="S93" s="1545"/>
    </row>
    <row r="94" spans="1:22" s="838" customFormat="1" ht="28.5">
      <c r="A94" s="851" t="s">
        <v>391</v>
      </c>
      <c r="B94" s="928" t="s">
        <v>211</v>
      </c>
      <c r="C94" s="857"/>
      <c r="D94" s="857"/>
      <c r="E94" s="929"/>
      <c r="F94" s="857"/>
      <c r="G94" s="857"/>
      <c r="H94" s="929"/>
      <c r="I94" s="857"/>
      <c r="J94" s="857"/>
      <c r="K94" s="929"/>
      <c r="L94" s="857">
        <v>300000</v>
      </c>
      <c r="M94" s="857">
        <v>293000</v>
      </c>
      <c r="N94" s="853">
        <v>350000</v>
      </c>
      <c r="O94" s="853">
        <v>500000</v>
      </c>
      <c r="P94" s="854"/>
      <c r="Q94" s="1226"/>
      <c r="R94" s="1226"/>
      <c r="S94" s="1545"/>
    </row>
    <row r="95" spans="1:22" s="838" customFormat="1" ht="18" customHeight="1">
      <c r="A95" s="851" t="s">
        <v>392</v>
      </c>
      <c r="B95" s="885" t="s">
        <v>212</v>
      </c>
      <c r="C95" s="853"/>
      <c r="D95" s="853"/>
      <c r="E95" s="886"/>
      <c r="F95" s="853"/>
      <c r="G95" s="853"/>
      <c r="H95" s="925"/>
      <c r="I95" s="853"/>
      <c r="J95" s="926"/>
      <c r="K95" s="885"/>
      <c r="L95" s="853">
        <v>300000</v>
      </c>
      <c r="M95" s="853">
        <v>111278.82</v>
      </c>
      <c r="N95" s="853">
        <v>100000</v>
      </c>
      <c r="O95" s="853">
        <v>250000</v>
      </c>
      <c r="P95" s="854"/>
      <c r="Q95" s="1226"/>
      <c r="R95" s="1226"/>
      <c r="S95" s="1545"/>
    </row>
    <row r="96" spans="1:22" s="838" customFormat="1" ht="18" customHeight="1">
      <c r="A96" s="851" t="s">
        <v>393</v>
      </c>
      <c r="B96" s="887" t="s">
        <v>207</v>
      </c>
      <c r="C96" s="888"/>
      <c r="D96" s="888"/>
      <c r="E96" s="878"/>
      <c r="F96" s="854"/>
      <c r="G96" s="854"/>
      <c r="H96" s="912"/>
      <c r="I96" s="854"/>
      <c r="J96" s="854"/>
      <c r="K96" s="854"/>
      <c r="L96" s="854">
        <v>14515300</v>
      </c>
      <c r="M96" s="854">
        <v>13782542.689999999</v>
      </c>
      <c r="N96" s="854">
        <v>4500000</v>
      </c>
      <c r="O96" s="854">
        <v>14500000</v>
      </c>
      <c r="P96" s="854"/>
      <c r="Q96" s="1226"/>
      <c r="R96" s="1226"/>
      <c r="S96" s="1545"/>
    </row>
    <row r="97" spans="1:21" ht="25.5" customHeight="1" thickBot="1">
      <c r="A97" s="1565" t="s">
        <v>2</v>
      </c>
      <c r="B97" s="1579"/>
      <c r="C97" s="889">
        <f t="shared" ref="C97:F97" si="23">SUM(C93)</f>
        <v>32000000</v>
      </c>
      <c r="D97" s="890">
        <f t="shared" si="23"/>
        <v>28243728.559999999</v>
      </c>
      <c r="E97" s="890">
        <f>D97/C97*100</f>
        <v>88.261651749999999</v>
      </c>
      <c r="F97" s="865">
        <f t="shared" si="23"/>
        <v>31000000</v>
      </c>
      <c r="G97" s="865">
        <f t="shared" ref="G97" si="24">SUM(G89:G96)</f>
        <v>30640658.149999999</v>
      </c>
      <c r="H97" s="865">
        <f t="shared" ref="H97" si="25">G97/F97*100</f>
        <v>98.840832741935486</v>
      </c>
      <c r="I97" s="865">
        <f t="shared" ref="I97:J97" si="26">SUM(I89:I96)</f>
        <v>27200000</v>
      </c>
      <c r="J97" s="865">
        <f t="shared" si="26"/>
        <v>37091556.890000001</v>
      </c>
      <c r="K97" s="865">
        <f>SUM(K93:K94)</f>
        <v>0</v>
      </c>
      <c r="L97" s="865">
        <f>SUM(L89:L96)</f>
        <v>41200000</v>
      </c>
      <c r="M97" s="865">
        <f>SUM(M89:M96)</f>
        <v>39700813.409999996</v>
      </c>
      <c r="N97" s="865">
        <f t="shared" ref="N97" si="27">SUM(N89:N96)</f>
        <v>15200000</v>
      </c>
      <c r="O97" s="865">
        <f t="shared" ref="O97" si="28">SUM(O89:O96)</f>
        <v>44550000</v>
      </c>
      <c r="P97" s="930"/>
      <c r="Q97" s="1348"/>
      <c r="R97" s="1348"/>
      <c r="S97" s="1546"/>
    </row>
    <row r="98" spans="1:21" s="733" customFormat="1" ht="15.75" thickTop="1">
      <c r="A98" s="737"/>
      <c r="B98" s="737"/>
      <c r="C98" s="875"/>
      <c r="D98" s="875"/>
      <c r="E98" s="875"/>
      <c r="F98" s="875"/>
      <c r="G98" s="875"/>
      <c r="H98" s="875"/>
      <c r="I98" s="875"/>
      <c r="J98" s="875"/>
      <c r="K98" s="875"/>
      <c r="L98" s="875"/>
      <c r="M98" s="873"/>
      <c r="P98" s="877"/>
    </row>
    <row r="99" spans="1:21" ht="18">
      <c r="A99" s="840" t="s">
        <v>106</v>
      </c>
      <c r="B99" s="841"/>
      <c r="F99" s="873"/>
      <c r="G99" s="873"/>
      <c r="H99" s="873"/>
      <c r="I99" s="873"/>
      <c r="J99" s="873"/>
      <c r="K99" s="873"/>
    </row>
    <row r="100" spans="1:21" ht="15.75" customHeight="1">
      <c r="A100" s="1566" t="s">
        <v>18</v>
      </c>
      <c r="B100" s="1558" t="s">
        <v>7</v>
      </c>
      <c r="C100" s="1548">
        <v>2021</v>
      </c>
      <c r="D100" s="1549"/>
      <c r="E100" s="919"/>
      <c r="F100" s="1547">
        <v>2022</v>
      </c>
      <c r="G100" s="1547"/>
      <c r="H100" s="1547"/>
      <c r="I100" s="1589">
        <v>2023</v>
      </c>
      <c r="J100" s="1589"/>
      <c r="K100" s="1589"/>
      <c r="L100" s="1462">
        <v>2024</v>
      </c>
      <c r="M100" s="1463"/>
      <c r="N100" s="1478" t="s">
        <v>433</v>
      </c>
      <c r="O100" s="1573" t="s">
        <v>452</v>
      </c>
      <c r="P100" s="1556" t="s">
        <v>208</v>
      </c>
      <c r="Q100" s="1446" t="s">
        <v>451</v>
      </c>
      <c r="R100" s="1446" t="s">
        <v>450</v>
      </c>
      <c r="S100" s="1447" t="s">
        <v>434</v>
      </c>
    </row>
    <row r="101" spans="1:21" ht="34.5" customHeight="1">
      <c r="A101" s="1578"/>
      <c r="B101" s="1558"/>
      <c r="C101" s="927" t="s">
        <v>0</v>
      </c>
      <c r="D101" s="917" t="s">
        <v>1</v>
      </c>
      <c r="E101" s="922" t="s">
        <v>139</v>
      </c>
      <c r="F101" s="923" t="s">
        <v>194</v>
      </c>
      <c r="G101" s="923" t="s">
        <v>1</v>
      </c>
      <c r="H101" s="932" t="s">
        <v>139</v>
      </c>
      <c r="I101" s="931" t="s">
        <v>0</v>
      </c>
      <c r="J101" s="933" t="s">
        <v>1</v>
      </c>
      <c r="K101" s="932" t="s">
        <v>139</v>
      </c>
      <c r="L101" s="679" t="s">
        <v>0</v>
      </c>
      <c r="M101" s="1196" t="s">
        <v>1</v>
      </c>
      <c r="N101" s="1459"/>
      <c r="O101" s="1557"/>
      <c r="P101" s="1557"/>
      <c r="Q101" s="1446"/>
      <c r="R101" s="1446"/>
      <c r="S101" s="1447"/>
      <c r="T101" s="893"/>
    </row>
    <row r="102" spans="1:21" s="838" customFormat="1" ht="18" customHeight="1">
      <c r="A102" s="894" t="s">
        <v>3</v>
      </c>
      <c r="B102" s="849" t="s">
        <v>183</v>
      </c>
      <c r="C102" s="848">
        <v>137323716</v>
      </c>
      <c r="D102" s="895">
        <v>136545902.58000001</v>
      </c>
      <c r="E102" s="878">
        <f>D102/C102*100</f>
        <v>99.433591339750819</v>
      </c>
      <c r="F102" s="912">
        <v>143417834.56999999</v>
      </c>
      <c r="G102" s="861">
        <v>146418222</v>
      </c>
      <c r="H102" s="878">
        <f>G102/F102*100</f>
        <v>102.09206019529988</v>
      </c>
      <c r="I102" s="861">
        <v>150992750</v>
      </c>
      <c r="J102" s="935">
        <v>141672148.19</v>
      </c>
      <c r="K102" s="881">
        <f>J102/I102*100</f>
        <v>93.827119639850252</v>
      </c>
      <c r="L102" s="861">
        <v>144858000</v>
      </c>
      <c r="M102" s="861">
        <v>155134865.83000001</v>
      </c>
      <c r="N102" s="861">
        <v>58000000</v>
      </c>
      <c r="O102" s="861">
        <v>160000000</v>
      </c>
      <c r="P102" s="848"/>
      <c r="Q102" s="1346"/>
      <c r="R102" s="1346"/>
      <c r="S102" s="1541" t="s">
        <v>199</v>
      </c>
    </row>
    <row r="103" spans="1:21" s="838" customFormat="1" ht="30" customHeight="1">
      <c r="A103" s="894" t="s">
        <v>4</v>
      </c>
      <c r="B103" s="896" t="s">
        <v>398</v>
      </c>
      <c r="C103" s="854"/>
      <c r="D103" s="897"/>
      <c r="E103" s="878"/>
      <c r="F103" s="853">
        <v>25000000</v>
      </c>
      <c r="G103" s="854">
        <v>21999412</v>
      </c>
      <c r="H103" s="878">
        <f t="shared" ref="H103:H104" si="29">G103/F103*100</f>
        <v>87.997647999999998</v>
      </c>
      <c r="I103" s="854">
        <v>30000000</v>
      </c>
      <c r="J103" s="936">
        <v>28200000</v>
      </c>
      <c r="K103" s="881">
        <f>J103/I103*100</f>
        <v>94</v>
      </c>
      <c r="L103" s="854">
        <v>30000000</v>
      </c>
      <c r="M103" s="854">
        <v>30000000</v>
      </c>
      <c r="N103" s="854">
        <v>16000000</v>
      </c>
      <c r="O103" s="854">
        <v>74630000</v>
      </c>
      <c r="P103" s="854"/>
      <c r="Q103" s="1340"/>
      <c r="R103" s="1340"/>
      <c r="S103" s="1542"/>
    </row>
    <row r="104" spans="1:21" s="733" customFormat="1" ht="25.5" customHeight="1" thickBot="1">
      <c r="A104" s="1583" t="s">
        <v>2</v>
      </c>
      <c r="B104" s="1583"/>
      <c r="C104" s="892">
        <f>SUM(C102:C103)</f>
        <v>137323716</v>
      </c>
      <c r="D104" s="892">
        <f>SUM(D102:D103)</f>
        <v>136545902.58000001</v>
      </c>
      <c r="E104" s="898">
        <f t="shared" ref="E104" si="30">D104/C104*100</f>
        <v>99.433591339750819</v>
      </c>
      <c r="F104" s="865">
        <f>SUM(F102:F103)</f>
        <v>168417834.56999999</v>
      </c>
      <c r="G104" s="865">
        <f>SUM(G102:G103)</f>
        <v>168417634</v>
      </c>
      <c r="H104" s="934">
        <f t="shared" si="29"/>
        <v>99.999880909287015</v>
      </c>
      <c r="I104" s="865">
        <f>SUM(I102:I103)</f>
        <v>180992750</v>
      </c>
      <c r="J104" s="305">
        <f>SUM(J102:J103)</f>
        <v>169872148.19</v>
      </c>
      <c r="K104" s="865">
        <f>J104/I104*100</f>
        <v>93.8557749909872</v>
      </c>
      <c r="L104" s="865">
        <f>SUM(L102:L103)</f>
        <v>174858000</v>
      </c>
      <c r="M104" s="865">
        <f>SUM(M102:M103)</f>
        <v>185134865.83000001</v>
      </c>
      <c r="N104" s="913">
        <f>SUM(N102:N103)</f>
        <v>74000000</v>
      </c>
      <c r="O104" s="913">
        <f>SUM(O102:O103)</f>
        <v>234630000</v>
      </c>
      <c r="P104" s="930"/>
      <c r="Q104" s="1349"/>
      <c r="R104" s="1352"/>
      <c r="S104" s="1543"/>
    </row>
    <row r="105" spans="1:21" ht="24" customHeight="1" thickTop="1">
      <c r="A105" s="899"/>
      <c r="B105" s="899"/>
      <c r="C105" s="899"/>
      <c r="D105" s="899"/>
      <c r="E105" s="899"/>
      <c r="R105" s="900"/>
    </row>
    <row r="106" spans="1:21" s="733" customFormat="1" ht="15.75" customHeight="1">
      <c r="A106" s="732"/>
      <c r="B106" s="732" t="s">
        <v>190</v>
      </c>
      <c r="C106" s="732"/>
      <c r="D106" s="732"/>
      <c r="E106" s="734"/>
      <c r="F106" s="734" t="s">
        <v>193</v>
      </c>
      <c r="G106" s="734"/>
      <c r="H106" s="734"/>
      <c r="I106" s="732"/>
      <c r="J106" s="732"/>
      <c r="K106" s="732"/>
      <c r="L106" s="870"/>
      <c r="M106" s="871"/>
      <c r="P106" s="877"/>
    </row>
    <row r="107" spans="1:21" s="733" customFormat="1" ht="15.75" customHeight="1">
      <c r="A107" s="732"/>
      <c r="B107" s="737" t="s">
        <v>191</v>
      </c>
      <c r="C107" s="873"/>
      <c r="D107" s="873"/>
      <c r="E107" s="874"/>
      <c r="F107" s="874"/>
      <c r="G107" s="874" t="s">
        <v>192</v>
      </c>
      <c r="H107" s="874"/>
      <c r="I107" s="732"/>
      <c r="J107" s="732"/>
      <c r="K107" s="732"/>
      <c r="M107" s="871"/>
      <c r="N107" s="872"/>
      <c r="O107" s="872"/>
      <c r="P107" s="876"/>
      <c r="T107" s="877"/>
      <c r="U107" s="877"/>
    </row>
    <row r="108" spans="1:21" s="733" customFormat="1" ht="15.75" customHeight="1">
      <c r="B108" s="737"/>
      <c r="C108" s="873"/>
      <c r="D108" s="873"/>
      <c r="E108" s="874"/>
      <c r="F108" s="874"/>
      <c r="G108" s="874"/>
      <c r="H108" s="874"/>
      <c r="I108" s="873"/>
      <c r="J108" s="873"/>
      <c r="K108" s="873"/>
      <c r="L108" s="844"/>
      <c r="M108" s="873"/>
      <c r="P108" s="877"/>
      <c r="T108" s="877"/>
      <c r="U108" s="877"/>
    </row>
    <row r="109" spans="1:21" s="733" customFormat="1" ht="15">
      <c r="B109" s="737" t="s">
        <v>160</v>
      </c>
      <c r="D109" s="875" t="s">
        <v>161</v>
      </c>
      <c r="E109" s="873"/>
      <c r="F109" s="875"/>
      <c r="G109" s="875"/>
      <c r="H109" s="875"/>
      <c r="I109" s="875"/>
      <c r="J109" s="875"/>
      <c r="K109" s="875"/>
      <c r="L109" s="875" t="s">
        <v>188</v>
      </c>
      <c r="M109" s="873"/>
      <c r="N109" s="872"/>
      <c r="O109" s="872"/>
      <c r="P109" s="876"/>
      <c r="T109" s="877"/>
      <c r="U109" s="877"/>
    </row>
    <row r="110" spans="1:21" s="733" customFormat="1" ht="15">
      <c r="B110" s="737"/>
      <c r="C110" s="875"/>
      <c r="D110" s="875"/>
      <c r="E110" s="873"/>
      <c r="F110" s="875"/>
      <c r="G110" s="875"/>
      <c r="H110" s="875"/>
      <c r="I110" s="875"/>
      <c r="J110" s="875"/>
      <c r="K110" s="875"/>
      <c r="L110" s="875"/>
      <c r="M110" s="873"/>
      <c r="N110" s="872"/>
      <c r="O110" s="872"/>
      <c r="P110" s="876"/>
      <c r="T110" s="877"/>
    </row>
    <row r="111" spans="1:21" ht="15.75" customHeight="1">
      <c r="A111" s="899"/>
      <c r="B111" s="899"/>
      <c r="C111" s="899"/>
      <c r="D111" s="899"/>
      <c r="E111" s="899"/>
      <c r="L111" s="1574" t="s">
        <v>158</v>
      </c>
      <c r="M111" s="1575"/>
      <c r="T111" s="838"/>
    </row>
    <row r="112" spans="1:21" ht="16.5" customHeight="1">
      <c r="A112" s="1464" t="s">
        <v>445</v>
      </c>
      <c r="B112" s="1501"/>
      <c r="C112" s="1501"/>
      <c r="D112" s="1501"/>
      <c r="E112" s="1501"/>
      <c r="F112" s="1501"/>
      <c r="G112" s="1501"/>
      <c r="H112" s="1501"/>
      <c r="I112" s="1501"/>
      <c r="J112" s="1501"/>
      <c r="K112" s="1501"/>
      <c r="L112" s="1501"/>
      <c r="M112" s="1501"/>
      <c r="N112" s="749"/>
      <c r="O112" s="749"/>
      <c r="P112" s="749"/>
      <c r="Q112" s="749"/>
      <c r="R112" s="749"/>
      <c r="S112" s="749"/>
      <c r="T112" s="873"/>
    </row>
    <row r="113" spans="1:20" ht="38.25" customHeight="1">
      <c r="A113" s="1576" t="s">
        <v>25</v>
      </c>
      <c r="B113" s="1576"/>
      <c r="C113" s="839"/>
      <c r="D113" s="839"/>
      <c r="E113" s="839"/>
    </row>
    <row r="114" spans="1:20" ht="24" customHeight="1">
      <c r="A114" s="840" t="s">
        <v>27</v>
      </c>
      <c r="B114" s="841"/>
      <c r="C114" s="841"/>
      <c r="D114" s="841"/>
      <c r="E114" s="841"/>
    </row>
    <row r="115" spans="1:20" ht="24" customHeight="1">
      <c r="A115" s="840" t="s">
        <v>399</v>
      </c>
      <c r="B115" s="841"/>
    </row>
    <row r="116" spans="1:20" ht="8.25" customHeight="1">
      <c r="B116" s="840"/>
    </row>
    <row r="117" spans="1:20" ht="15.75" customHeight="1">
      <c r="A117" s="1566" t="s">
        <v>18</v>
      </c>
      <c r="B117" s="1558" t="s">
        <v>7</v>
      </c>
      <c r="C117" s="1548">
        <v>2021</v>
      </c>
      <c r="D117" s="1549"/>
      <c r="E117" s="919"/>
      <c r="F117" s="1547">
        <v>2022</v>
      </c>
      <c r="G117" s="1547"/>
      <c r="H117" s="1547"/>
      <c r="I117" s="1550">
        <v>2023</v>
      </c>
      <c r="J117" s="1551"/>
      <c r="K117" s="1552"/>
      <c r="L117" s="1462">
        <v>2024</v>
      </c>
      <c r="M117" s="1463"/>
      <c r="N117" s="1478" t="s">
        <v>433</v>
      </c>
      <c r="O117" s="1573" t="s">
        <v>452</v>
      </c>
      <c r="P117" s="1556" t="s">
        <v>208</v>
      </c>
      <c r="Q117" s="1446" t="s">
        <v>451</v>
      </c>
      <c r="R117" s="1446" t="s">
        <v>450</v>
      </c>
      <c r="S117" s="1447" t="s">
        <v>434</v>
      </c>
    </row>
    <row r="118" spans="1:20" ht="30.75" customHeight="1">
      <c r="A118" s="1557"/>
      <c r="B118" s="1558"/>
      <c r="C118" s="905" t="s">
        <v>180</v>
      </c>
      <c r="D118" s="917" t="s">
        <v>1</v>
      </c>
      <c r="E118" s="905" t="s">
        <v>139</v>
      </c>
      <c r="F118" s="908" t="s">
        <v>194</v>
      </c>
      <c r="G118" s="908" t="s">
        <v>1</v>
      </c>
      <c r="H118" s="909" t="s">
        <v>139</v>
      </c>
      <c r="I118" s="918" t="s">
        <v>0</v>
      </c>
      <c r="J118" s="911" t="s">
        <v>1</v>
      </c>
      <c r="K118" s="909" t="s">
        <v>139</v>
      </c>
      <c r="L118" s="679" t="s">
        <v>0</v>
      </c>
      <c r="M118" s="1196" t="s">
        <v>1</v>
      </c>
      <c r="N118" s="1459"/>
      <c r="O118" s="1557"/>
      <c r="P118" s="1557"/>
      <c r="Q118" s="1446"/>
      <c r="R118" s="1446"/>
      <c r="S118" s="1447"/>
    </row>
    <row r="119" spans="1:20" s="838" customFormat="1" ht="27.75" customHeight="1">
      <c r="A119" s="894" t="s">
        <v>3</v>
      </c>
      <c r="B119" s="848" t="s">
        <v>183</v>
      </c>
      <c r="C119" s="848">
        <v>23336000</v>
      </c>
      <c r="D119" s="878">
        <v>20535000</v>
      </c>
      <c r="E119" s="848">
        <f>D119/C119*100</f>
        <v>87.997086047308883</v>
      </c>
      <c r="F119" s="935">
        <v>25938098</v>
      </c>
      <c r="G119" s="848">
        <v>31466889.300000001</v>
      </c>
      <c r="H119" s="848">
        <f>G119/F119*100</f>
        <v>121.31533044558627</v>
      </c>
      <c r="I119" s="849">
        <v>28089364</v>
      </c>
      <c r="J119" s="912">
        <v>22894684.059999999</v>
      </c>
      <c r="K119" s="850">
        <f>J119/I119*100</f>
        <v>81.506594666935143</v>
      </c>
      <c r="L119" s="848">
        <v>25000000</v>
      </c>
      <c r="M119" s="848">
        <v>25874017.300000001</v>
      </c>
      <c r="N119" s="848">
        <v>8000000</v>
      </c>
      <c r="O119" s="848">
        <v>24000000</v>
      </c>
      <c r="P119" s="848"/>
      <c r="Q119" s="1226"/>
      <c r="R119" s="1226"/>
      <c r="S119" s="1541" t="s">
        <v>199</v>
      </c>
      <c r="T119" s="878"/>
    </row>
    <row r="120" spans="1:20" s="838" customFormat="1" ht="31.5" customHeight="1">
      <c r="A120" s="894" t="s">
        <v>4</v>
      </c>
      <c r="B120" s="901" t="s">
        <v>398</v>
      </c>
      <c r="C120" s="854">
        <v>14221000</v>
      </c>
      <c r="D120" s="878">
        <v>13452221.560000001</v>
      </c>
      <c r="E120" s="854">
        <f>D120/C120*100</f>
        <v>94.594062020954922</v>
      </c>
      <c r="F120" s="937">
        <v>14000000</v>
      </c>
      <c r="G120" s="854">
        <v>6000000</v>
      </c>
      <c r="H120" s="854">
        <f>G120/F120*100</f>
        <v>42.857142857142854</v>
      </c>
      <c r="I120" s="854">
        <v>9000000</v>
      </c>
      <c r="J120" s="912">
        <v>8460000</v>
      </c>
      <c r="K120" s="888">
        <f>J120/I120*100</f>
        <v>94</v>
      </c>
      <c r="L120" s="854">
        <v>9000000</v>
      </c>
      <c r="M120" s="854">
        <v>8999647</v>
      </c>
      <c r="N120" s="854">
        <v>1000000</v>
      </c>
      <c r="O120" s="854">
        <v>9300000</v>
      </c>
      <c r="P120" s="854"/>
      <c r="Q120" s="1340"/>
      <c r="R120" s="1340"/>
      <c r="S120" s="1542"/>
    </row>
    <row r="121" spans="1:20" ht="25.5" customHeight="1" thickBot="1">
      <c r="A121" s="1567"/>
      <c r="B121" s="1568"/>
      <c r="C121" s="891">
        <f t="shared" ref="C121:M121" si="31">SUM(C119:C120)</f>
        <v>37557000</v>
      </c>
      <c r="D121" s="891">
        <f t="shared" si="31"/>
        <v>33987221.560000002</v>
      </c>
      <c r="E121" s="891">
        <f>D121/C121*100</f>
        <v>90.495038368346783</v>
      </c>
      <c r="F121" s="892">
        <f t="shared" si="31"/>
        <v>39938098</v>
      </c>
      <c r="G121" s="865">
        <f t="shared" si="31"/>
        <v>37466889.299999997</v>
      </c>
      <c r="H121" s="865">
        <f>G121/F121*100</f>
        <v>93.812402633695768</v>
      </c>
      <c r="I121" s="865">
        <f t="shared" si="31"/>
        <v>37089364</v>
      </c>
      <c r="J121" s="865">
        <f>SUM(J119:J120)</f>
        <v>31354684.059999999</v>
      </c>
      <c r="K121" s="865">
        <f>J121/I121*100</f>
        <v>84.538209013236241</v>
      </c>
      <c r="L121" s="865">
        <f t="shared" si="31"/>
        <v>34000000</v>
      </c>
      <c r="M121" s="865">
        <f t="shared" si="31"/>
        <v>34873664.299999997</v>
      </c>
      <c r="N121" s="1029">
        <f t="shared" ref="N121" si="32">SUM(N119:N120)</f>
        <v>9000000</v>
      </c>
      <c r="O121" s="1029">
        <f t="shared" ref="O121" si="33">SUM(O119:O120)</f>
        <v>33300000</v>
      </c>
      <c r="P121" s="930"/>
      <c r="Q121" s="1347"/>
      <c r="R121" s="1347"/>
      <c r="S121" s="1543"/>
    </row>
    <row r="122" spans="1:20" ht="28.5" customHeight="1" thickTop="1">
      <c r="A122" s="902"/>
      <c r="B122" s="902"/>
      <c r="C122" s="903"/>
      <c r="D122" s="903"/>
      <c r="E122" s="903"/>
      <c r="F122" s="903"/>
      <c r="G122" s="903"/>
      <c r="H122" s="903"/>
      <c r="I122" s="903"/>
      <c r="J122" s="903"/>
      <c r="K122" s="903"/>
      <c r="L122" s="903"/>
      <c r="M122" s="903"/>
    </row>
    <row r="123" spans="1:20" s="733" customFormat="1" ht="15">
      <c r="A123" s="732" t="s">
        <v>190</v>
      </c>
      <c r="B123" s="732"/>
      <c r="C123" s="734"/>
      <c r="D123" s="734" t="s">
        <v>193</v>
      </c>
      <c r="E123" s="734"/>
      <c r="F123" s="734"/>
      <c r="G123" s="873"/>
      <c r="H123" s="873"/>
      <c r="I123" s="873"/>
      <c r="J123" s="873"/>
      <c r="K123" s="873"/>
      <c r="P123" s="877"/>
      <c r="R123" s="1202"/>
    </row>
    <row r="124" spans="1:20" s="733" customFormat="1" ht="15">
      <c r="A124" s="737" t="s">
        <v>191</v>
      </c>
      <c r="B124" s="873"/>
      <c r="C124" s="874"/>
      <c r="D124" s="874"/>
      <c r="E124" s="874" t="s">
        <v>192</v>
      </c>
      <c r="F124" s="874"/>
      <c r="G124" s="700"/>
      <c r="H124" s="700"/>
      <c r="I124" s="700"/>
      <c r="J124" s="700"/>
      <c r="K124" s="700"/>
      <c r="P124" s="877"/>
      <c r="R124" s="1202"/>
    </row>
    <row r="125" spans="1:20" s="733" customFormat="1" ht="18">
      <c r="A125" s="840" t="s">
        <v>166</v>
      </c>
      <c r="B125" s="841"/>
      <c r="C125" s="700"/>
      <c r="D125" s="700"/>
      <c r="E125" s="700"/>
      <c r="F125" s="873"/>
      <c r="G125" s="873"/>
      <c r="H125" s="873"/>
      <c r="I125" s="873"/>
      <c r="J125" s="873"/>
      <c r="K125" s="873"/>
      <c r="P125" s="877"/>
      <c r="R125" s="1202"/>
    </row>
    <row r="126" spans="1:20" s="733" customFormat="1" ht="15.75" customHeight="1">
      <c r="A126" s="1566" t="s">
        <v>18</v>
      </c>
      <c r="B126" s="1558" t="s">
        <v>7</v>
      </c>
      <c r="C126" s="1548">
        <v>2021</v>
      </c>
      <c r="D126" s="1549"/>
      <c r="E126" s="919"/>
      <c r="F126" s="1547">
        <v>2022</v>
      </c>
      <c r="G126" s="1547"/>
      <c r="H126" s="1547"/>
      <c r="I126" s="1550">
        <v>2023</v>
      </c>
      <c r="J126" s="1551"/>
      <c r="K126" s="1552"/>
      <c r="L126" s="1462">
        <v>2024</v>
      </c>
      <c r="M126" s="1463"/>
      <c r="N126" s="1478" t="s">
        <v>433</v>
      </c>
      <c r="O126" s="1573" t="s">
        <v>453</v>
      </c>
      <c r="P126" s="1556" t="s">
        <v>208</v>
      </c>
      <c r="Q126" s="1446" t="s">
        <v>451</v>
      </c>
      <c r="R126" s="1446" t="s">
        <v>450</v>
      </c>
      <c r="S126" s="1447" t="s">
        <v>434</v>
      </c>
    </row>
    <row r="127" spans="1:20" s="733" customFormat="1" ht="29.25" customHeight="1">
      <c r="A127" s="1557"/>
      <c r="B127" s="1558"/>
      <c r="C127" s="927" t="s">
        <v>0</v>
      </c>
      <c r="D127" s="917" t="s">
        <v>1</v>
      </c>
      <c r="E127" s="905" t="s">
        <v>139</v>
      </c>
      <c r="F127" s="908" t="s">
        <v>194</v>
      </c>
      <c r="G127" s="908" t="s">
        <v>1</v>
      </c>
      <c r="H127" s="909" t="s">
        <v>139</v>
      </c>
      <c r="I127" s="918" t="s">
        <v>0</v>
      </c>
      <c r="J127" s="911" t="s">
        <v>1</v>
      </c>
      <c r="K127" s="909" t="s">
        <v>139</v>
      </c>
      <c r="L127" s="679" t="s">
        <v>0</v>
      </c>
      <c r="M127" s="1196" t="s">
        <v>1</v>
      </c>
      <c r="N127" s="1459"/>
      <c r="O127" s="1557"/>
      <c r="P127" s="1557"/>
      <c r="Q127" s="1446"/>
      <c r="R127" s="1446"/>
      <c r="S127" s="1447"/>
    </row>
    <row r="128" spans="1:20" s="904" customFormat="1" ht="27.75" customHeight="1">
      <c r="A128" s="894" t="s">
        <v>3</v>
      </c>
      <c r="B128" s="108" t="s">
        <v>183</v>
      </c>
      <c r="C128" s="848">
        <v>10081000</v>
      </c>
      <c r="D128" s="848">
        <v>8420000</v>
      </c>
      <c r="E128" s="848">
        <f>D128/C128*100</f>
        <v>83.523459974208905</v>
      </c>
      <c r="F128" s="912">
        <v>11038815</v>
      </c>
      <c r="G128" s="848">
        <v>14357769.27</v>
      </c>
      <c r="H128" s="848">
        <f>G128/F128*100</f>
        <v>130.06621879250625</v>
      </c>
      <c r="I128" s="849">
        <v>11023606</v>
      </c>
      <c r="J128" s="912">
        <v>11023606</v>
      </c>
      <c r="K128" s="848">
        <f>J128/I128*100</f>
        <v>100</v>
      </c>
      <c r="L128" s="848">
        <v>14000000</v>
      </c>
      <c r="M128" s="848">
        <v>13280394.84</v>
      </c>
      <c r="N128" s="848">
        <v>4700000</v>
      </c>
      <c r="O128" s="848">
        <v>14800000</v>
      </c>
      <c r="P128" s="848"/>
      <c r="Q128" s="1346"/>
      <c r="R128" s="1351"/>
      <c r="S128" s="1541" t="s">
        <v>199</v>
      </c>
    </row>
    <row r="129" spans="1:21" s="904" customFormat="1" ht="33" customHeight="1">
      <c r="A129" s="938" t="s">
        <v>4</v>
      </c>
      <c r="B129" s="54" t="s">
        <v>398</v>
      </c>
      <c r="C129" s="854">
        <v>5000000</v>
      </c>
      <c r="D129" s="854">
        <v>3704678.59</v>
      </c>
      <c r="E129" s="854">
        <f t="shared" ref="E129:E130" si="34">D129/C129*100</f>
        <v>74.093571800000007</v>
      </c>
      <c r="F129" s="912">
        <v>8000000</v>
      </c>
      <c r="G129" s="854">
        <v>3500000</v>
      </c>
      <c r="H129" s="854">
        <f t="shared" ref="H129:H130" si="35">G129/F129*100</f>
        <v>43.75</v>
      </c>
      <c r="I129" s="854">
        <v>8000000</v>
      </c>
      <c r="J129" s="912">
        <v>7519898.4100000001</v>
      </c>
      <c r="K129" s="854">
        <f>J129/I129*100</f>
        <v>93.998730125000009</v>
      </c>
      <c r="L129" s="854">
        <v>8000000</v>
      </c>
      <c r="M129" s="854">
        <v>7658427.3600000003</v>
      </c>
      <c r="N129" s="854">
        <v>2600000</v>
      </c>
      <c r="O129" s="854">
        <v>8500000</v>
      </c>
      <c r="P129" s="854"/>
      <c r="Q129" s="1340"/>
      <c r="R129" s="1340"/>
      <c r="S129" s="1542"/>
    </row>
    <row r="130" spans="1:21" s="733" customFormat="1" ht="25.5" customHeight="1" thickBot="1">
      <c r="A130" s="1565" t="s">
        <v>2</v>
      </c>
      <c r="B130" s="1565"/>
      <c r="C130" s="891">
        <f t="shared" ref="C130:M130" si="36">SUM(C128:C129)</f>
        <v>15081000</v>
      </c>
      <c r="D130" s="891">
        <f t="shared" si="36"/>
        <v>12124678.59</v>
      </c>
      <c r="E130" s="891">
        <f t="shared" si="34"/>
        <v>80.397046548637348</v>
      </c>
      <c r="F130" s="892">
        <f t="shared" si="36"/>
        <v>19038815</v>
      </c>
      <c r="G130" s="892">
        <f t="shared" si="36"/>
        <v>17857769.27</v>
      </c>
      <c r="H130" s="892">
        <f t="shared" si="35"/>
        <v>93.796642648190016</v>
      </c>
      <c r="I130" s="892">
        <f t="shared" si="36"/>
        <v>19023606</v>
      </c>
      <c r="J130" s="892">
        <f>SUM(J128:J129)</f>
        <v>18543504.41</v>
      </c>
      <c r="K130" s="892">
        <f>J130/I130*100</f>
        <v>97.476285042909311</v>
      </c>
      <c r="L130" s="892">
        <f t="shared" si="36"/>
        <v>22000000</v>
      </c>
      <c r="M130" s="892">
        <f t="shared" si="36"/>
        <v>20938822.199999999</v>
      </c>
      <c r="N130" s="892">
        <f t="shared" ref="N130" si="37">SUM(N128:N129)</f>
        <v>7300000</v>
      </c>
      <c r="O130" s="892">
        <f t="shared" ref="O130" si="38">SUM(O128:O129)</f>
        <v>23300000</v>
      </c>
      <c r="P130" s="930"/>
      <c r="Q130" s="1347"/>
      <c r="R130" s="1347"/>
      <c r="S130" s="1543"/>
    </row>
    <row r="131" spans="1:21" ht="28.5" customHeight="1" thickTop="1"/>
    <row r="133" spans="1:21" s="733" customFormat="1" ht="15.75" customHeight="1">
      <c r="A133" s="732"/>
      <c r="B133" s="732" t="s">
        <v>190</v>
      </c>
      <c r="C133" s="732"/>
      <c r="D133" s="732"/>
      <c r="E133" s="734"/>
      <c r="F133" s="734" t="s">
        <v>193</v>
      </c>
      <c r="G133" s="734"/>
      <c r="H133" s="734"/>
      <c r="I133" s="732"/>
      <c r="J133" s="732"/>
      <c r="K133" s="732"/>
      <c r="L133" s="870"/>
      <c r="M133" s="871"/>
      <c r="P133" s="877"/>
    </row>
    <row r="134" spans="1:21" s="733" customFormat="1" ht="15.75" customHeight="1">
      <c r="A134" s="732"/>
      <c r="B134" s="737" t="s">
        <v>191</v>
      </c>
      <c r="C134" s="873"/>
      <c r="D134" s="873"/>
      <c r="E134" s="874"/>
      <c r="F134" s="874"/>
      <c r="G134" s="874" t="s">
        <v>192</v>
      </c>
      <c r="H134" s="874"/>
      <c r="I134" s="732"/>
      <c r="J134" s="732"/>
      <c r="K134" s="732"/>
      <c r="M134" s="871"/>
      <c r="N134" s="872"/>
      <c r="O134" s="872"/>
      <c r="P134" s="876"/>
      <c r="T134" s="877"/>
      <c r="U134" s="877"/>
    </row>
    <row r="135" spans="1:21" s="733" customFormat="1" ht="15.75" customHeight="1">
      <c r="B135" s="737"/>
      <c r="C135" s="873"/>
      <c r="D135" s="873"/>
      <c r="E135" s="874"/>
      <c r="F135" s="874"/>
      <c r="G135" s="874"/>
      <c r="H135" s="874"/>
      <c r="I135" s="873"/>
      <c r="J135" s="873"/>
      <c r="K135" s="873"/>
      <c r="L135" s="844"/>
      <c r="M135" s="873"/>
      <c r="P135" s="877"/>
      <c r="T135" s="877"/>
      <c r="U135" s="877"/>
    </row>
    <row r="136" spans="1:21" s="733" customFormat="1" ht="15">
      <c r="B136" s="737" t="s">
        <v>160</v>
      </c>
      <c r="D136" s="875" t="s">
        <v>161</v>
      </c>
      <c r="E136" s="873"/>
      <c r="F136" s="875"/>
      <c r="G136" s="875"/>
      <c r="H136" s="875"/>
      <c r="I136" s="875"/>
      <c r="J136" s="875"/>
      <c r="K136" s="875"/>
      <c r="L136" s="875" t="s">
        <v>188</v>
      </c>
      <c r="M136" s="873"/>
      <c r="N136" s="872"/>
      <c r="O136" s="872"/>
      <c r="P136" s="876"/>
      <c r="T136" s="877"/>
      <c r="U136" s="877"/>
    </row>
    <row r="137" spans="1:21">
      <c r="F137" s="773"/>
      <c r="G137" s="773"/>
      <c r="H137" s="773"/>
      <c r="I137" s="773"/>
      <c r="J137" s="773"/>
      <c r="K137" s="773"/>
    </row>
    <row r="138" spans="1:21">
      <c r="L138" s="900"/>
    </row>
    <row r="140" spans="1:21">
      <c r="F140" s="773"/>
      <c r="G140" s="773"/>
      <c r="H140" s="773"/>
      <c r="I140" s="773"/>
      <c r="J140" s="773"/>
      <c r="K140" s="773"/>
    </row>
    <row r="141" spans="1:21">
      <c r="O141" s="900"/>
    </row>
    <row r="142" spans="1:21">
      <c r="F142" s="773"/>
      <c r="G142" s="773"/>
      <c r="H142" s="773"/>
      <c r="I142" s="773"/>
      <c r="J142" s="773"/>
      <c r="K142" s="773"/>
      <c r="L142" s="900"/>
    </row>
    <row r="143" spans="1:21">
      <c r="F143" s="773"/>
      <c r="G143" s="773"/>
      <c r="H143" s="773"/>
      <c r="I143" s="773"/>
      <c r="J143" s="773"/>
      <c r="K143" s="773"/>
    </row>
    <row r="144" spans="1:21">
      <c r="F144" s="773"/>
      <c r="G144" s="773"/>
      <c r="H144" s="773"/>
      <c r="I144" s="773"/>
      <c r="J144" s="773"/>
      <c r="K144" s="773"/>
    </row>
    <row r="146" spans="6:11">
      <c r="F146" s="773"/>
      <c r="G146" s="773"/>
      <c r="H146" s="773"/>
      <c r="I146" s="773"/>
      <c r="J146" s="773"/>
      <c r="K146" s="773"/>
    </row>
    <row r="148" spans="6:11">
      <c r="F148" s="773"/>
      <c r="G148" s="773"/>
      <c r="H148" s="773"/>
      <c r="I148" s="773"/>
      <c r="J148" s="773"/>
      <c r="K148" s="773"/>
    </row>
  </sheetData>
  <mergeCells count="104">
    <mergeCell ref="S128:S130"/>
    <mergeCell ref="A4:M5"/>
    <mergeCell ref="I9:K9"/>
    <mergeCell ref="F87:H87"/>
    <mergeCell ref="F100:H100"/>
    <mergeCell ref="A104:B104"/>
    <mergeCell ref="A49:B49"/>
    <mergeCell ref="A72:B72"/>
    <mergeCell ref="A73:B73"/>
    <mergeCell ref="L80:M80"/>
    <mergeCell ref="C100:D100"/>
    <mergeCell ref="L9:M9"/>
    <mergeCell ref="L44:M44"/>
    <mergeCell ref="I100:K100"/>
    <mergeCell ref="B9:B10"/>
    <mergeCell ref="A32:B32"/>
    <mergeCell ref="A44:A45"/>
    <mergeCell ref="I44:K44"/>
    <mergeCell ref="A14:B14"/>
    <mergeCell ref="A31:B31"/>
    <mergeCell ref="A41:B41"/>
    <mergeCell ref="A82:B82"/>
    <mergeCell ref="L87:M87"/>
    <mergeCell ref="L100:M100"/>
    <mergeCell ref="L1:M1"/>
    <mergeCell ref="A9:A10"/>
    <mergeCell ref="L39:M39"/>
    <mergeCell ref="L111:M111"/>
    <mergeCell ref="F117:H117"/>
    <mergeCell ref="A87:A88"/>
    <mergeCell ref="C117:D117"/>
    <mergeCell ref="C87:D87"/>
    <mergeCell ref="A113:B113"/>
    <mergeCell ref="B87:B88"/>
    <mergeCell ref="A100:A101"/>
    <mergeCell ref="B100:B101"/>
    <mergeCell ref="A97:B97"/>
    <mergeCell ref="A2:P2"/>
    <mergeCell ref="A40:P40"/>
    <mergeCell ref="A81:P81"/>
    <mergeCell ref="P100:P101"/>
    <mergeCell ref="P9:P10"/>
    <mergeCell ref="P11:P32"/>
    <mergeCell ref="P44:P45"/>
    <mergeCell ref="O9:O10"/>
    <mergeCell ref="O44:O45"/>
    <mergeCell ref="O87:O88"/>
    <mergeCell ref="O100:O101"/>
    <mergeCell ref="A130:B130"/>
    <mergeCell ref="A117:A118"/>
    <mergeCell ref="B117:B118"/>
    <mergeCell ref="A126:A127"/>
    <mergeCell ref="B126:B127"/>
    <mergeCell ref="A121:B121"/>
    <mergeCell ref="P46:P73"/>
    <mergeCell ref="N9:N10"/>
    <mergeCell ref="N44:N45"/>
    <mergeCell ref="N87:N88"/>
    <mergeCell ref="N100:N101"/>
    <mergeCell ref="P117:P118"/>
    <mergeCell ref="I126:K126"/>
    <mergeCell ref="P126:P127"/>
    <mergeCell ref="I117:K117"/>
    <mergeCell ref="O126:O127"/>
    <mergeCell ref="N117:N118"/>
    <mergeCell ref="N126:N127"/>
    <mergeCell ref="O117:O118"/>
    <mergeCell ref="L117:M117"/>
    <mergeCell ref="L126:M126"/>
    <mergeCell ref="F126:H126"/>
    <mergeCell ref="C126:D126"/>
    <mergeCell ref="A112:M112"/>
    <mergeCell ref="I87:K87"/>
    <mergeCell ref="Q9:Q10"/>
    <mergeCell ref="R9:R10"/>
    <mergeCell ref="S9:S10"/>
    <mergeCell ref="Q44:Q45"/>
    <mergeCell ref="R44:R45"/>
    <mergeCell ref="S44:S45"/>
    <mergeCell ref="S11:S32"/>
    <mergeCell ref="Q28:Q29"/>
    <mergeCell ref="P87:P88"/>
    <mergeCell ref="B44:B45"/>
    <mergeCell ref="F44:H44"/>
    <mergeCell ref="C44:E44"/>
    <mergeCell ref="F9:H9"/>
    <mergeCell ref="C9:E9"/>
    <mergeCell ref="S119:S121"/>
    <mergeCell ref="T91:T92"/>
    <mergeCell ref="S46:S73"/>
    <mergeCell ref="S89:S97"/>
    <mergeCell ref="S102:S104"/>
    <mergeCell ref="Q117:Q118"/>
    <mergeCell ref="R117:R118"/>
    <mergeCell ref="S117:S118"/>
    <mergeCell ref="Q126:Q127"/>
    <mergeCell ref="R126:R127"/>
    <mergeCell ref="S126:S127"/>
    <mergeCell ref="Q87:Q88"/>
    <mergeCell ref="R87:R88"/>
    <mergeCell ref="S87:S88"/>
    <mergeCell ref="Q100:Q101"/>
    <mergeCell ref="R100:R101"/>
    <mergeCell ref="S100:S101"/>
  </mergeCells>
  <pageMargins left="0.25" right="0.25" top="0.46" bottom="0.25" header="0.3" footer="0.3"/>
  <pageSetup paperSize="5" scale="54" fitToHeight="0" orientation="landscape" r:id="rId1"/>
  <rowBreaks count="6" manualBreakCount="6">
    <brk id="32" max="16383" man="1"/>
    <brk id="73" max="16383" man="1"/>
    <brk id="98" max="16383" man="1"/>
    <brk id="110" max="16383" man="1"/>
    <brk id="124" max="16383" man="1"/>
    <brk id="139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XEO285"/>
  <sheetViews>
    <sheetView topLeftCell="A141" zoomScale="98" zoomScaleNormal="98" zoomScaleSheetLayoutView="100" workbookViewId="0">
      <pane xSplit="2" topLeftCell="H1" activePane="topRight" state="frozen"/>
      <selection activeCell="K16" sqref="K16"/>
      <selection pane="topRight" activeCell="O197" sqref="O197:O198"/>
    </sheetView>
  </sheetViews>
  <sheetFormatPr defaultColWidth="19" defaultRowHeight="15"/>
  <cols>
    <col min="1" max="1" width="7.140625" style="214" customWidth="1"/>
    <col min="2" max="2" width="27.42578125" style="214" customWidth="1"/>
    <col min="3" max="3" width="20.7109375" style="214" hidden="1" customWidth="1"/>
    <col min="4" max="4" width="19.7109375" style="214" hidden="1" customWidth="1"/>
    <col min="5" max="5" width="6.5703125" style="214" hidden="1" customWidth="1"/>
    <col min="6" max="6" width="20.5703125" style="214" customWidth="1"/>
    <col min="7" max="7" width="17.85546875" style="214" customWidth="1"/>
    <col min="8" max="8" width="8.85546875" style="503" customWidth="1"/>
    <col min="9" max="9" width="20.85546875" style="214" customWidth="1"/>
    <col min="10" max="10" width="22.7109375" style="214" customWidth="1"/>
    <col min="11" max="11" width="7.85546875" style="503" customWidth="1"/>
    <col min="12" max="12" width="18.5703125" style="214" customWidth="1"/>
    <col min="13" max="13" width="21.7109375" style="214" customWidth="1"/>
    <col min="14" max="14" width="19" style="214" customWidth="1"/>
    <col min="15" max="15" width="19.85546875" style="214" customWidth="1"/>
    <col min="16" max="16" width="0.7109375" style="214" hidden="1" customWidth="1"/>
    <col min="17" max="17" width="16.28515625" style="122" customWidth="1"/>
    <col min="18" max="18" width="16.7109375" style="122" customWidth="1"/>
    <col min="19" max="19" width="15.28515625" style="214" customWidth="1"/>
    <col min="20" max="20" width="18.5703125" style="214" customWidth="1"/>
    <col min="21" max="16384" width="19" style="214"/>
  </cols>
  <sheetData>
    <row r="1" spans="1:23" s="7" customFormat="1" ht="14.25">
      <c r="C1" s="327"/>
      <c r="D1" s="327"/>
      <c r="E1" s="327"/>
      <c r="H1" s="411"/>
      <c r="K1" s="411"/>
      <c r="L1" s="56"/>
      <c r="M1" s="324" t="s">
        <v>158</v>
      </c>
      <c r="N1" s="140"/>
      <c r="O1" s="140"/>
      <c r="Q1" s="152"/>
      <c r="R1" s="152"/>
    </row>
    <row r="2" spans="1:23" s="7" customFormat="1" ht="16.5" customHeight="1">
      <c r="A2" s="1464" t="s">
        <v>445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214"/>
      <c r="R2" s="1214"/>
      <c r="S2" s="113"/>
      <c r="T2" s="113"/>
      <c r="U2" s="113"/>
      <c r="V2" s="113"/>
      <c r="W2" s="212"/>
    </row>
    <row r="3" spans="1:23" s="7" customFormat="1" ht="18">
      <c r="A3" s="48" t="s">
        <v>26</v>
      </c>
      <c r="B3" s="48"/>
      <c r="C3" s="14"/>
      <c r="D3" s="14"/>
      <c r="E3" s="14"/>
      <c r="F3" s="8"/>
      <c r="G3" s="8"/>
      <c r="H3" s="500"/>
      <c r="I3" s="211"/>
      <c r="J3" s="211"/>
      <c r="K3" s="211"/>
      <c r="L3" s="211"/>
      <c r="Q3" s="152"/>
      <c r="R3" s="152"/>
    </row>
    <row r="4" spans="1:23" s="7" customFormat="1" ht="18">
      <c r="A4" s="48" t="s">
        <v>28</v>
      </c>
      <c r="B4" s="48"/>
      <c r="H4" s="411"/>
      <c r="I4" s="213"/>
      <c r="J4" s="213"/>
      <c r="K4" s="516"/>
      <c r="L4" s="213"/>
      <c r="M4" s="236"/>
      <c r="Q4" s="152"/>
      <c r="R4" s="152"/>
    </row>
    <row r="5" spans="1:23" s="7" customFormat="1" ht="18">
      <c r="A5" s="48" t="s">
        <v>70</v>
      </c>
      <c r="B5" s="48"/>
      <c r="H5" s="411"/>
      <c r="I5" s="211"/>
      <c r="J5" s="211"/>
      <c r="K5" s="211"/>
      <c r="L5" s="211"/>
      <c r="M5" s="213"/>
      <c r="Q5" s="152"/>
      <c r="R5" s="152"/>
    </row>
    <row r="6" spans="1:23" ht="16.5" customHeight="1">
      <c r="A6" s="1478" t="s">
        <v>18</v>
      </c>
      <c r="B6" s="1478" t="s">
        <v>7</v>
      </c>
      <c r="C6" s="1482">
        <v>2021</v>
      </c>
      <c r="D6" s="1598"/>
      <c r="E6" s="1483"/>
      <c r="F6" s="1599">
        <v>2022</v>
      </c>
      <c r="G6" s="1600"/>
      <c r="H6" s="1601"/>
      <c r="I6" s="1462">
        <v>2023</v>
      </c>
      <c r="J6" s="1605"/>
      <c r="K6" s="1463"/>
      <c r="L6" s="1452">
        <v>2024</v>
      </c>
      <c r="M6" s="1452"/>
      <c r="N6" s="1478" t="s">
        <v>433</v>
      </c>
      <c r="O6" s="1478" t="s">
        <v>452</v>
      </c>
      <c r="P6" s="1606" t="s">
        <v>208</v>
      </c>
      <c r="Q6" s="1446" t="s">
        <v>451</v>
      </c>
      <c r="R6" s="1446" t="s">
        <v>450</v>
      </c>
      <c r="S6" s="1447" t="s">
        <v>434</v>
      </c>
    </row>
    <row r="7" spans="1:23" s="262" customFormat="1" ht="29.25" customHeight="1">
      <c r="A7" s="1459"/>
      <c r="B7" s="1459"/>
      <c r="C7" s="399" t="s">
        <v>180</v>
      </c>
      <c r="D7" s="465" t="s">
        <v>1</v>
      </c>
      <c r="E7" s="399" t="s">
        <v>139</v>
      </c>
      <c r="F7" s="437" t="s">
        <v>194</v>
      </c>
      <c r="G7" s="406" t="s">
        <v>1</v>
      </c>
      <c r="H7" s="408" t="s">
        <v>139</v>
      </c>
      <c r="I7" s="474" t="s">
        <v>0</v>
      </c>
      <c r="J7" s="406" t="s">
        <v>1</v>
      </c>
      <c r="K7" s="408" t="s">
        <v>139</v>
      </c>
      <c r="L7" s="679" t="s">
        <v>0</v>
      </c>
      <c r="M7" s="1196" t="s">
        <v>1</v>
      </c>
      <c r="N7" s="1459"/>
      <c r="O7" s="1459"/>
      <c r="P7" s="1607"/>
      <c r="Q7" s="1446"/>
      <c r="R7" s="1446"/>
      <c r="S7" s="1447"/>
    </row>
    <row r="8" spans="1:23" s="7" customFormat="1" ht="18.75" customHeight="1">
      <c r="A8" s="270">
        <v>1001</v>
      </c>
      <c r="B8" s="271" t="s">
        <v>8</v>
      </c>
      <c r="C8" s="475">
        <v>278377000</v>
      </c>
      <c r="D8" s="466">
        <v>270035485.85000002</v>
      </c>
      <c r="E8" s="475">
        <f>D8/C8*100</f>
        <v>97.003518914996576</v>
      </c>
      <c r="F8" s="459">
        <v>297424899</v>
      </c>
      <c r="G8" s="481">
        <v>296063769.93000001</v>
      </c>
      <c r="H8" s="481">
        <f>G8/F8*100</f>
        <v>99.542362097263421</v>
      </c>
      <c r="I8" s="481">
        <v>319507000</v>
      </c>
      <c r="J8" s="481">
        <v>293123256.13999999</v>
      </c>
      <c r="K8" s="481">
        <f>J8/I8*100</f>
        <v>91.742358114219712</v>
      </c>
      <c r="L8" s="481">
        <v>317000000</v>
      </c>
      <c r="M8" s="482">
        <v>295300295.63</v>
      </c>
      <c r="N8" s="482">
        <v>104000000</v>
      </c>
      <c r="O8" s="482">
        <v>357662000</v>
      </c>
      <c r="P8" s="1608" t="s">
        <v>199</v>
      </c>
      <c r="Q8" s="1259"/>
      <c r="R8" s="1325"/>
      <c r="S8" s="1594" t="s">
        <v>199</v>
      </c>
      <c r="T8" s="449"/>
      <c r="U8" s="449"/>
    </row>
    <row r="9" spans="1:23" s="7" customFormat="1" ht="18.75" customHeight="1">
      <c r="A9" s="29">
        <v>1002</v>
      </c>
      <c r="B9" s="272" t="s">
        <v>9</v>
      </c>
      <c r="C9" s="27">
        <v>140000000</v>
      </c>
      <c r="D9" s="27">
        <v>130388187.66</v>
      </c>
      <c r="E9" s="27">
        <f t="shared" ref="E9:E37" si="0">D9/C9*100</f>
        <v>93.134419757142851</v>
      </c>
      <c r="F9" s="495">
        <v>116500000</v>
      </c>
      <c r="G9" s="483">
        <v>106761758.64</v>
      </c>
      <c r="H9" s="483">
        <f t="shared" ref="H9:H37" si="1">G9/F9*100</f>
        <v>91.640994540772539</v>
      </c>
      <c r="I9" s="483">
        <v>115000000</v>
      </c>
      <c r="J9" s="483">
        <v>108047187.25</v>
      </c>
      <c r="K9" s="483">
        <f t="shared" ref="K9:K37" si="2">J9/I9*100</f>
        <v>93.954075869565216</v>
      </c>
      <c r="L9" s="483">
        <v>140000000</v>
      </c>
      <c r="M9" s="483">
        <v>131932520.92</v>
      </c>
      <c r="N9" s="483">
        <v>60000000</v>
      </c>
      <c r="O9" s="483">
        <v>140000000</v>
      </c>
      <c r="P9" s="1609"/>
      <c r="Q9" s="1258"/>
      <c r="R9" s="1258"/>
      <c r="S9" s="1545"/>
      <c r="T9" s="447"/>
      <c r="U9" s="447"/>
    </row>
    <row r="10" spans="1:23" s="7" customFormat="1" ht="18.75" customHeight="1">
      <c r="A10" s="61">
        <v>1003</v>
      </c>
      <c r="B10" s="222" t="s">
        <v>10</v>
      </c>
      <c r="C10" s="259">
        <v>131957000</v>
      </c>
      <c r="D10" s="467">
        <v>124988382.13</v>
      </c>
      <c r="E10" s="259">
        <f t="shared" si="0"/>
        <v>94.719023719848124</v>
      </c>
      <c r="F10" s="496">
        <v>166534128</v>
      </c>
      <c r="G10" s="484">
        <v>161192166.58000001</v>
      </c>
      <c r="H10" s="484">
        <f t="shared" si="1"/>
        <v>96.79227226025408</v>
      </c>
      <c r="I10" s="484">
        <v>170622000</v>
      </c>
      <c r="J10" s="484">
        <v>162381856.08000001</v>
      </c>
      <c r="K10" s="484">
        <f t="shared" si="2"/>
        <v>95.170526708161901</v>
      </c>
      <c r="L10" s="484">
        <v>170000000</v>
      </c>
      <c r="M10" s="484">
        <v>259788593.33000001</v>
      </c>
      <c r="N10" s="484">
        <v>103000000</v>
      </c>
      <c r="O10" s="484">
        <v>243959000</v>
      </c>
      <c r="P10" s="1609"/>
      <c r="Q10" s="1259"/>
      <c r="R10" s="1325"/>
      <c r="S10" s="1545"/>
      <c r="T10" s="449"/>
      <c r="U10" s="449"/>
    </row>
    <row r="11" spans="1:23" ht="25.5" customHeight="1" thickBot="1">
      <c r="A11" s="1595" t="s">
        <v>140</v>
      </c>
      <c r="B11" s="1596"/>
      <c r="C11" s="100">
        <f t="shared" ref="C11:M11" si="3">SUM(C8:C10)</f>
        <v>550334000</v>
      </c>
      <c r="D11" s="100">
        <f>SUM(D8:D10)</f>
        <v>525412055.63999999</v>
      </c>
      <c r="E11" s="100">
        <f t="shared" si="0"/>
        <v>95.471487431269011</v>
      </c>
      <c r="F11" s="100">
        <f t="shared" si="3"/>
        <v>580459027</v>
      </c>
      <c r="G11" s="100">
        <f t="shared" si="3"/>
        <v>564017695.14999998</v>
      </c>
      <c r="H11" s="501">
        <f t="shared" si="1"/>
        <v>97.167529302632417</v>
      </c>
      <c r="I11" s="100">
        <f t="shared" si="3"/>
        <v>605129000</v>
      </c>
      <c r="J11" s="100">
        <f>SUM(J8:J10)</f>
        <v>563552299.47000003</v>
      </c>
      <c r="K11" s="501">
        <f t="shared" si="2"/>
        <v>93.129283090051871</v>
      </c>
      <c r="L11" s="1111">
        <f t="shared" si="3"/>
        <v>627000000</v>
      </c>
      <c r="M11" s="1110">
        <f t="shared" si="3"/>
        <v>687021409.88</v>
      </c>
      <c r="N11" s="1110">
        <f>SUM(N8:N10)</f>
        <v>267000000</v>
      </c>
      <c r="O11" s="1110">
        <f>SUM(O8:O10)</f>
        <v>741621000</v>
      </c>
      <c r="P11" s="1609"/>
      <c r="Q11" s="956"/>
      <c r="R11" s="956"/>
      <c r="S11" s="1545"/>
      <c r="T11" s="20"/>
      <c r="U11" s="20"/>
    </row>
    <row r="12" spans="1:23" s="7" customFormat="1" ht="18.75" customHeight="1" thickTop="1">
      <c r="A12" s="29">
        <v>1101</v>
      </c>
      <c r="B12" s="485" t="s">
        <v>113</v>
      </c>
      <c r="C12" s="476">
        <v>61000000</v>
      </c>
      <c r="D12" s="476">
        <v>56591729.450000003</v>
      </c>
      <c r="E12" s="476">
        <f t="shared" si="0"/>
        <v>92.773326967213123</v>
      </c>
      <c r="F12" s="459">
        <v>37000000</v>
      </c>
      <c r="G12" s="486">
        <v>34873544.030000001</v>
      </c>
      <c r="H12" s="486">
        <f t="shared" si="1"/>
        <v>94.252821702702704</v>
      </c>
      <c r="I12" s="486">
        <v>40000000</v>
      </c>
      <c r="J12" s="486">
        <v>34625403.159999996</v>
      </c>
      <c r="K12" s="486">
        <f t="shared" si="2"/>
        <v>86.563507899999991</v>
      </c>
      <c r="L12" s="486">
        <v>40000000</v>
      </c>
      <c r="M12" s="486">
        <v>39990006.590000004</v>
      </c>
      <c r="N12" s="486">
        <v>11000000</v>
      </c>
      <c r="O12" s="486">
        <v>40000000</v>
      </c>
      <c r="P12" s="1609"/>
      <c r="Q12" s="1259"/>
      <c r="R12" s="1325"/>
      <c r="S12" s="1545"/>
      <c r="T12" s="449"/>
      <c r="U12" s="449"/>
    </row>
    <row r="13" spans="1:23" s="7" customFormat="1" ht="18.75" customHeight="1">
      <c r="A13" s="29">
        <v>1201</v>
      </c>
      <c r="B13" s="272" t="s">
        <v>12</v>
      </c>
      <c r="C13" s="27">
        <v>15300000</v>
      </c>
      <c r="D13" s="27">
        <v>14164541.24</v>
      </c>
      <c r="E13" s="27">
        <f t="shared" si="0"/>
        <v>92.578700915032684</v>
      </c>
      <c r="F13" s="470">
        <v>24264087</v>
      </c>
      <c r="G13" s="483">
        <v>19028308.949999999</v>
      </c>
      <c r="H13" s="483">
        <f t="shared" si="1"/>
        <v>78.421697671954433</v>
      </c>
      <c r="I13" s="483">
        <v>23000000</v>
      </c>
      <c r="J13" s="483">
        <v>21601391.949999999</v>
      </c>
      <c r="K13" s="483">
        <f t="shared" si="2"/>
        <v>93.919095434782605</v>
      </c>
      <c r="L13" s="483">
        <v>24000000</v>
      </c>
      <c r="M13" s="483">
        <v>22260538.359999999</v>
      </c>
      <c r="N13" s="483">
        <v>11000000</v>
      </c>
      <c r="O13" s="483">
        <v>24000000</v>
      </c>
      <c r="P13" s="1609"/>
      <c r="Q13" s="1258"/>
      <c r="R13" s="1258"/>
      <c r="S13" s="1545"/>
      <c r="T13" s="447"/>
      <c r="U13" s="447"/>
    </row>
    <row r="14" spans="1:23" s="7" customFormat="1" ht="18.75" customHeight="1">
      <c r="A14" s="29">
        <v>1202</v>
      </c>
      <c r="B14" s="272" t="s">
        <v>13</v>
      </c>
      <c r="C14" s="27">
        <v>45500000</v>
      </c>
      <c r="D14" s="27">
        <v>43231998.619999997</v>
      </c>
      <c r="E14" s="27">
        <f t="shared" si="0"/>
        <v>95.015381582417575</v>
      </c>
      <c r="F14" s="470">
        <v>76934440</v>
      </c>
      <c r="G14" s="483">
        <v>69479007.519999996</v>
      </c>
      <c r="H14" s="483">
        <f t="shared" si="1"/>
        <v>90.309369275970553</v>
      </c>
      <c r="I14" s="483">
        <v>114500000</v>
      </c>
      <c r="J14" s="483">
        <v>72957963.409999996</v>
      </c>
      <c r="K14" s="483">
        <f t="shared" si="2"/>
        <v>63.718745336244545</v>
      </c>
      <c r="L14" s="483"/>
      <c r="M14" s="483">
        <v>0</v>
      </c>
      <c r="N14" s="1088"/>
      <c r="O14" s="1088"/>
      <c r="P14" s="1609"/>
      <c r="Q14" s="1259"/>
      <c r="R14" s="1258"/>
      <c r="S14" s="1545"/>
      <c r="T14" s="449"/>
      <c r="U14" s="449"/>
    </row>
    <row r="15" spans="1:23" s="7" customFormat="1" ht="18.75" customHeight="1">
      <c r="A15" s="29" t="s">
        <v>394</v>
      </c>
      <c r="B15" s="26" t="s">
        <v>216</v>
      </c>
      <c r="C15" s="27"/>
      <c r="D15" s="27"/>
      <c r="E15" s="27"/>
      <c r="F15" s="459"/>
      <c r="G15" s="483"/>
      <c r="H15" s="483"/>
      <c r="I15" s="483"/>
      <c r="J15" s="483"/>
      <c r="K15" s="483"/>
      <c r="L15" s="483">
        <v>1452480</v>
      </c>
      <c r="M15" s="483">
        <v>1268435.8</v>
      </c>
      <c r="N15" s="483">
        <v>423000</v>
      </c>
      <c r="O15" s="483">
        <v>1123000</v>
      </c>
      <c r="P15" s="1609"/>
      <c r="Q15" s="547"/>
      <c r="R15" s="1258"/>
      <c r="S15" s="1545"/>
      <c r="T15" s="449"/>
      <c r="U15" s="449"/>
    </row>
    <row r="16" spans="1:23" s="7" customFormat="1" ht="18.75" customHeight="1">
      <c r="A16" s="29" t="s">
        <v>395</v>
      </c>
      <c r="B16" s="26" t="s">
        <v>202</v>
      </c>
      <c r="C16" s="27"/>
      <c r="D16" s="27"/>
      <c r="E16" s="27"/>
      <c r="F16" s="495"/>
      <c r="G16" s="483"/>
      <c r="H16" s="483"/>
      <c r="I16" s="483"/>
      <c r="J16" s="483"/>
      <c r="K16" s="483"/>
      <c r="L16" s="483">
        <v>73547520</v>
      </c>
      <c r="M16" s="483">
        <v>26031129.27</v>
      </c>
      <c r="N16" s="483">
        <v>7000000</v>
      </c>
      <c r="O16" s="483">
        <v>24000000</v>
      </c>
      <c r="P16" s="1609"/>
      <c r="Q16" s="442"/>
      <c r="R16" s="1258"/>
      <c r="S16" s="1545"/>
      <c r="T16" s="449"/>
      <c r="U16" s="449"/>
    </row>
    <row r="17" spans="1:21" s="7" customFormat="1" ht="18.75" customHeight="1">
      <c r="A17" s="29" t="s">
        <v>396</v>
      </c>
      <c r="B17" s="26" t="s">
        <v>201</v>
      </c>
      <c r="C17" s="27"/>
      <c r="D17" s="27"/>
      <c r="E17" s="27"/>
      <c r="F17" s="495"/>
      <c r="G17" s="483"/>
      <c r="H17" s="483"/>
      <c r="I17" s="483"/>
      <c r="J17" s="483"/>
      <c r="K17" s="483"/>
      <c r="L17" s="483"/>
      <c r="M17" s="483">
        <v>0</v>
      </c>
      <c r="N17" s="483">
        <v>300000</v>
      </c>
      <c r="O17" s="483">
        <v>1000000</v>
      </c>
      <c r="P17" s="1609"/>
      <c r="Q17" s="442"/>
      <c r="R17" s="1258"/>
      <c r="S17" s="1545"/>
      <c r="T17" s="449"/>
      <c r="U17" s="449"/>
    </row>
    <row r="18" spans="1:21" s="7" customFormat="1" ht="18.75" customHeight="1">
      <c r="A18" s="29" t="s">
        <v>390</v>
      </c>
      <c r="B18" s="26" t="s">
        <v>210</v>
      </c>
      <c r="C18" s="27"/>
      <c r="D18" s="27"/>
      <c r="E18" s="27"/>
      <c r="F18" s="470"/>
      <c r="G18" s="483"/>
      <c r="H18" s="483"/>
      <c r="I18" s="483"/>
      <c r="J18" s="483"/>
      <c r="K18" s="483"/>
      <c r="L18" s="483">
        <v>846900</v>
      </c>
      <c r="M18" s="483">
        <v>2488852</v>
      </c>
      <c r="N18" s="483">
        <v>2316000</v>
      </c>
      <c r="O18" s="483">
        <v>3800000</v>
      </c>
      <c r="P18" s="1609"/>
      <c r="Q18" s="1258"/>
      <c r="R18" s="1258"/>
      <c r="S18" s="1545"/>
      <c r="T18" s="449"/>
      <c r="U18" s="449"/>
    </row>
    <row r="19" spans="1:21" s="7" customFormat="1" ht="18.75" customHeight="1">
      <c r="A19" s="29">
        <v>1205</v>
      </c>
      <c r="B19" s="272" t="s">
        <v>125</v>
      </c>
      <c r="C19" s="27">
        <v>12230000</v>
      </c>
      <c r="D19" s="27">
        <v>11680281.970000001</v>
      </c>
      <c r="E19" s="27">
        <f t="shared" si="0"/>
        <v>95.505167375306627</v>
      </c>
      <c r="F19" s="459">
        <v>12472400</v>
      </c>
      <c r="G19" s="483">
        <v>8508573.5199999996</v>
      </c>
      <c r="H19" s="483">
        <f t="shared" si="1"/>
        <v>68.219216189346071</v>
      </c>
      <c r="I19" s="483">
        <v>10000000</v>
      </c>
      <c r="J19" s="483">
        <v>9953367.4299999997</v>
      </c>
      <c r="K19" s="483">
        <f t="shared" si="2"/>
        <v>99.533674300000001</v>
      </c>
      <c r="L19" s="483">
        <v>10000000</v>
      </c>
      <c r="M19" s="483">
        <v>10601954.789999999</v>
      </c>
      <c r="N19" s="483">
        <v>3225000</v>
      </c>
      <c r="O19" s="483">
        <v>12000000</v>
      </c>
      <c r="P19" s="1609"/>
      <c r="Q19" s="1259"/>
      <c r="R19" s="1258"/>
      <c r="S19" s="1545"/>
      <c r="T19" s="447"/>
      <c r="U19" s="447"/>
    </row>
    <row r="20" spans="1:21" s="7" customFormat="1" ht="18.75" customHeight="1">
      <c r="A20" s="29">
        <v>1301</v>
      </c>
      <c r="B20" s="272" t="s">
        <v>14</v>
      </c>
      <c r="C20" s="27">
        <v>41500000</v>
      </c>
      <c r="D20" s="27">
        <v>40517160.75</v>
      </c>
      <c r="E20" s="27">
        <f t="shared" si="0"/>
        <v>97.63171265060241</v>
      </c>
      <c r="F20" s="416">
        <v>34400000</v>
      </c>
      <c r="G20" s="483">
        <v>33325262.98</v>
      </c>
      <c r="H20" s="483">
        <f t="shared" si="1"/>
        <v>96.87576447674418</v>
      </c>
      <c r="I20" s="483">
        <v>30000000</v>
      </c>
      <c r="J20" s="483">
        <v>32192654.739999998</v>
      </c>
      <c r="K20" s="483">
        <f t="shared" si="2"/>
        <v>107.30884913333331</v>
      </c>
      <c r="L20" s="483">
        <v>35000000</v>
      </c>
      <c r="M20" s="483">
        <v>45702286.020000003</v>
      </c>
      <c r="N20" s="483">
        <v>17000000</v>
      </c>
      <c r="O20" s="483">
        <v>30000000</v>
      </c>
      <c r="P20" s="1609"/>
      <c r="Q20" s="1258"/>
      <c r="R20" s="1258"/>
      <c r="S20" s="1545"/>
      <c r="T20" s="461"/>
      <c r="U20" s="461"/>
    </row>
    <row r="21" spans="1:21" s="7" customFormat="1" ht="18.75" customHeight="1">
      <c r="A21" s="29">
        <v>1302</v>
      </c>
      <c r="B21" s="272" t="s">
        <v>124</v>
      </c>
      <c r="C21" s="27">
        <v>5500212</v>
      </c>
      <c r="D21" s="27">
        <v>5500209.3799999999</v>
      </c>
      <c r="E21" s="27">
        <f t="shared" si="0"/>
        <v>99.999952365472453</v>
      </c>
      <c r="F21" s="1150">
        <v>8700000</v>
      </c>
      <c r="G21" s="483">
        <v>6727371.8600000003</v>
      </c>
      <c r="H21" s="483">
        <f t="shared" si="1"/>
        <v>77.326113333333339</v>
      </c>
      <c r="I21" s="483">
        <v>5500000</v>
      </c>
      <c r="J21" s="483">
        <v>5409657.9699999997</v>
      </c>
      <c r="K21" s="483">
        <f t="shared" si="2"/>
        <v>98.357417636363635</v>
      </c>
      <c r="L21" s="483">
        <v>7000000</v>
      </c>
      <c r="M21" s="483">
        <v>6221137.6100000003</v>
      </c>
      <c r="N21" s="483">
        <v>2200000</v>
      </c>
      <c r="O21" s="483">
        <v>6200000</v>
      </c>
      <c r="P21" s="1609"/>
      <c r="Q21" s="1259"/>
      <c r="R21" s="1259"/>
      <c r="S21" s="1545"/>
      <c r="T21" s="447"/>
      <c r="U21" s="447"/>
    </row>
    <row r="22" spans="1:21" s="7" customFormat="1" ht="18.75" customHeight="1">
      <c r="A22" s="29">
        <v>1303</v>
      </c>
      <c r="B22" s="272" t="s">
        <v>110</v>
      </c>
      <c r="C22" s="27">
        <v>370630</v>
      </c>
      <c r="D22" s="27">
        <v>303368.8</v>
      </c>
      <c r="E22" s="27">
        <f t="shared" si="0"/>
        <v>81.852197609475752</v>
      </c>
      <c r="F22" s="416">
        <v>1700000</v>
      </c>
      <c r="G22" s="483">
        <v>1066991.97</v>
      </c>
      <c r="H22" s="483">
        <f t="shared" si="1"/>
        <v>62.764233529411761</v>
      </c>
      <c r="I22" s="483">
        <v>1000000</v>
      </c>
      <c r="J22" s="483">
        <v>925798.62</v>
      </c>
      <c r="K22" s="483">
        <f t="shared" si="2"/>
        <v>92.579862000000006</v>
      </c>
      <c r="L22" s="483">
        <v>1000000</v>
      </c>
      <c r="M22" s="483">
        <v>679426</v>
      </c>
      <c r="N22" s="483">
        <v>240000</v>
      </c>
      <c r="O22" s="483">
        <v>800000</v>
      </c>
      <c r="P22" s="1609"/>
      <c r="Q22" s="1258"/>
      <c r="R22" s="1258"/>
      <c r="S22" s="1545"/>
      <c r="T22" s="461"/>
      <c r="U22" s="461"/>
    </row>
    <row r="23" spans="1:21" s="7" customFormat="1" ht="18.75" customHeight="1">
      <c r="A23" s="29">
        <v>1401</v>
      </c>
      <c r="B23" s="26" t="s">
        <v>15</v>
      </c>
      <c r="C23" s="27">
        <v>1000000</v>
      </c>
      <c r="D23" s="27">
        <v>670667.5</v>
      </c>
      <c r="E23" s="27">
        <f t="shared" si="0"/>
        <v>67.066749999999999</v>
      </c>
      <c r="F23" s="459">
        <v>600000</v>
      </c>
      <c r="G23" s="483">
        <v>600000</v>
      </c>
      <c r="H23" s="483">
        <f t="shared" si="1"/>
        <v>100</v>
      </c>
      <c r="I23" s="483">
        <v>600000</v>
      </c>
      <c r="J23" s="483">
        <v>600000</v>
      </c>
      <c r="K23" s="483">
        <f t="shared" si="2"/>
        <v>100</v>
      </c>
      <c r="L23" s="483">
        <v>600000</v>
      </c>
      <c r="M23" s="483">
        <v>600000</v>
      </c>
      <c r="N23" s="483">
        <v>200000</v>
      </c>
      <c r="O23" s="483">
        <v>600000</v>
      </c>
      <c r="P23" s="1609"/>
      <c r="Q23" s="1259"/>
      <c r="R23" s="1325"/>
      <c r="S23" s="1545"/>
      <c r="T23" s="447"/>
      <c r="U23" s="447"/>
    </row>
    <row r="24" spans="1:21" s="7" customFormat="1" ht="18.75" customHeight="1">
      <c r="A24" s="29">
        <v>1402</v>
      </c>
      <c r="B24" s="26" t="s">
        <v>118</v>
      </c>
      <c r="C24" s="27">
        <v>7720000</v>
      </c>
      <c r="D24" s="466">
        <v>4654996.03</v>
      </c>
      <c r="E24" s="27">
        <f t="shared" si="0"/>
        <v>60.297876036269436</v>
      </c>
      <c r="F24" s="483">
        <v>8000000</v>
      </c>
      <c r="G24" s="483">
        <v>5027936.76</v>
      </c>
      <c r="H24" s="483">
        <f t="shared" si="1"/>
        <v>62.849209499999994</v>
      </c>
      <c r="I24" s="483">
        <v>7000000</v>
      </c>
      <c r="J24" s="483">
        <v>6580000</v>
      </c>
      <c r="K24" s="483">
        <f t="shared" si="2"/>
        <v>94</v>
      </c>
      <c r="L24" s="483">
        <v>7500000</v>
      </c>
      <c r="M24" s="483">
        <v>6817520.3499999996</v>
      </c>
      <c r="N24" s="483">
        <v>2500000</v>
      </c>
      <c r="O24" s="483">
        <v>7500000</v>
      </c>
      <c r="P24" s="1609"/>
      <c r="Q24" s="1258"/>
      <c r="R24" s="1258"/>
      <c r="S24" s="1545"/>
      <c r="T24" s="449"/>
      <c r="U24" s="449"/>
    </row>
    <row r="25" spans="1:21" s="7" customFormat="1" ht="18.75" customHeight="1">
      <c r="A25" s="29">
        <v>1403</v>
      </c>
      <c r="B25" s="26" t="s">
        <v>119</v>
      </c>
      <c r="C25" s="27">
        <v>12600000</v>
      </c>
      <c r="D25" s="466">
        <v>10062658.539999999</v>
      </c>
      <c r="E25" s="27">
        <f t="shared" si="0"/>
        <v>79.86236936507936</v>
      </c>
      <c r="F25" s="483">
        <v>10000000</v>
      </c>
      <c r="G25" s="483">
        <v>9585887.1600000001</v>
      </c>
      <c r="H25" s="483">
        <f t="shared" si="1"/>
        <v>95.858871600000001</v>
      </c>
      <c r="I25" s="483">
        <v>11000000</v>
      </c>
      <c r="J25" s="483">
        <v>20999999.010000002</v>
      </c>
      <c r="K25" s="483">
        <f t="shared" si="2"/>
        <v>190.90908190909093</v>
      </c>
      <c r="L25" s="483">
        <v>21000000</v>
      </c>
      <c r="M25" s="483">
        <v>27371644.289999999</v>
      </c>
      <c r="N25" s="483">
        <v>9284000</v>
      </c>
      <c r="O25" s="483">
        <v>26000000</v>
      </c>
      <c r="P25" s="1609"/>
      <c r="Q25" s="1259"/>
      <c r="R25" s="1258"/>
      <c r="S25" s="1545"/>
      <c r="T25" s="447"/>
      <c r="U25" s="447"/>
    </row>
    <row r="26" spans="1:21" s="7" customFormat="1" ht="28.5" customHeight="1">
      <c r="A26" s="29">
        <v>1404</v>
      </c>
      <c r="B26" s="53" t="s">
        <v>120</v>
      </c>
      <c r="C26" s="27">
        <v>10920</v>
      </c>
      <c r="D26" s="466">
        <v>10077.82</v>
      </c>
      <c r="E26" s="27">
        <f t="shared" si="0"/>
        <v>92.287728937728929</v>
      </c>
      <c r="F26" s="470">
        <v>317952</v>
      </c>
      <c r="G26" s="483">
        <v>317951.59999999998</v>
      </c>
      <c r="H26" s="483">
        <f t="shared" si="1"/>
        <v>99.99987419484701</v>
      </c>
      <c r="I26" s="483">
        <v>1500000</v>
      </c>
      <c r="J26" s="483">
        <v>73032.240000000005</v>
      </c>
      <c r="K26" s="483">
        <f t="shared" si="2"/>
        <v>4.8688159999999998</v>
      </c>
      <c r="L26" s="483">
        <v>100000</v>
      </c>
      <c r="M26" s="483">
        <v>63195.61</v>
      </c>
      <c r="N26" s="483">
        <v>92000</v>
      </c>
      <c r="O26" s="483">
        <v>100000</v>
      </c>
      <c r="P26" s="1609"/>
      <c r="Q26" s="1258"/>
      <c r="R26" s="1258"/>
      <c r="S26" s="1545"/>
      <c r="T26" s="449"/>
      <c r="U26" s="449"/>
    </row>
    <row r="27" spans="1:21" s="7" customFormat="1" ht="18.75" customHeight="1">
      <c r="A27" s="29" t="s">
        <v>397</v>
      </c>
      <c r="B27" s="53" t="s">
        <v>215</v>
      </c>
      <c r="C27" s="27"/>
      <c r="D27" s="466"/>
      <c r="E27" s="27"/>
      <c r="F27" s="459"/>
      <c r="G27" s="483"/>
      <c r="H27" s="483"/>
      <c r="I27" s="483"/>
      <c r="J27" s="483"/>
      <c r="K27" s="483"/>
      <c r="L27" s="483">
        <v>9548642</v>
      </c>
      <c r="M27" s="483">
        <v>18091482.260000002</v>
      </c>
      <c r="N27" s="483">
        <v>5500000</v>
      </c>
      <c r="O27" s="483">
        <v>15377000</v>
      </c>
      <c r="P27" s="1609"/>
      <c r="Q27" s="1259"/>
      <c r="R27" s="1258"/>
      <c r="S27" s="1545"/>
      <c r="T27" s="449"/>
      <c r="U27" s="449"/>
    </row>
    <row r="28" spans="1:21" s="7" customFormat="1" ht="18" customHeight="1">
      <c r="A28" s="29">
        <v>1409</v>
      </c>
      <c r="B28" s="26" t="s">
        <v>17</v>
      </c>
      <c r="C28" s="27">
        <v>13092660</v>
      </c>
      <c r="D28" s="466">
        <v>13092657.689999999</v>
      </c>
      <c r="E28" s="27">
        <f t="shared" si="0"/>
        <v>99.999982356526473</v>
      </c>
      <c r="F28" s="470">
        <v>15000000</v>
      </c>
      <c r="G28" s="483">
        <v>14381656.73</v>
      </c>
      <c r="H28" s="483">
        <f t="shared" si="1"/>
        <v>95.877711533333326</v>
      </c>
      <c r="I28" s="483">
        <v>11000000</v>
      </c>
      <c r="J28" s="483">
        <v>15917275.27</v>
      </c>
      <c r="K28" s="483">
        <f t="shared" si="2"/>
        <v>144.70250245454545</v>
      </c>
      <c r="L28" s="483"/>
      <c r="M28" s="483">
        <v>0</v>
      </c>
      <c r="N28" s="1134"/>
      <c r="O28" s="1134"/>
      <c r="P28" s="1609"/>
      <c r="Q28" s="1258"/>
      <c r="R28" s="1258"/>
      <c r="S28" s="1545"/>
      <c r="T28" s="447"/>
      <c r="U28" s="447"/>
    </row>
    <row r="29" spans="1:21" s="7" customFormat="1" ht="28.5" customHeight="1">
      <c r="A29" s="29" t="s">
        <v>391</v>
      </c>
      <c r="B29" s="125" t="s">
        <v>211</v>
      </c>
      <c r="C29" s="259"/>
      <c r="D29" s="466"/>
      <c r="E29" s="259"/>
      <c r="F29" s="470"/>
      <c r="G29" s="483"/>
      <c r="H29" s="483"/>
      <c r="I29" s="483"/>
      <c r="J29" s="483"/>
      <c r="K29" s="483"/>
      <c r="L29" s="483">
        <v>5200000</v>
      </c>
      <c r="M29" s="483">
        <v>4202737.8099999996</v>
      </c>
      <c r="N29" s="483">
        <v>608000</v>
      </c>
      <c r="O29" s="483">
        <v>3000000</v>
      </c>
      <c r="P29" s="1609"/>
      <c r="Q29" s="1259"/>
      <c r="R29" s="1258"/>
      <c r="S29" s="1545"/>
      <c r="T29" s="447"/>
      <c r="U29" s="447"/>
    </row>
    <row r="30" spans="1:21" s="7" customFormat="1" ht="18" customHeight="1">
      <c r="A30" s="29" t="s">
        <v>392</v>
      </c>
      <c r="B30" s="26" t="s">
        <v>212</v>
      </c>
      <c r="C30" s="259"/>
      <c r="D30" s="466"/>
      <c r="E30" s="259"/>
      <c r="F30" s="470"/>
      <c r="G30" s="483"/>
      <c r="H30" s="483"/>
      <c r="I30" s="483"/>
      <c r="J30" s="483"/>
      <c r="K30" s="483"/>
      <c r="L30" s="483">
        <v>686000</v>
      </c>
      <c r="M30" s="483">
        <v>325518.03999999998</v>
      </c>
      <c r="N30" s="483">
        <v>53000</v>
      </c>
      <c r="O30" s="483">
        <v>400000</v>
      </c>
      <c r="P30" s="1609"/>
      <c r="Q30" s="1258"/>
      <c r="R30" s="1258"/>
      <c r="S30" s="1545"/>
      <c r="T30" s="447"/>
      <c r="U30" s="447"/>
    </row>
    <row r="31" spans="1:21" s="7" customFormat="1" ht="18" customHeight="1">
      <c r="A31" s="29" t="s">
        <v>393</v>
      </c>
      <c r="B31" s="26" t="s">
        <v>207</v>
      </c>
      <c r="C31" s="259"/>
      <c r="D31" s="466"/>
      <c r="E31" s="259"/>
      <c r="F31" s="470"/>
      <c r="G31" s="483"/>
      <c r="H31" s="483"/>
      <c r="I31" s="483"/>
      <c r="J31" s="483"/>
      <c r="K31" s="483"/>
      <c r="L31" s="483">
        <v>600000</v>
      </c>
      <c r="M31" s="483">
        <v>434609.44</v>
      </c>
      <c r="N31" s="483">
        <v>1000000</v>
      </c>
      <c r="O31" s="483">
        <v>6000000</v>
      </c>
      <c r="P31" s="1609"/>
      <c r="Q31" s="1259"/>
      <c r="R31" s="1258"/>
      <c r="S31" s="1545"/>
      <c r="T31" s="447"/>
      <c r="U31" s="447"/>
    </row>
    <row r="32" spans="1:21" s="7" customFormat="1" ht="28.5" customHeight="1">
      <c r="A32" s="29">
        <v>1506</v>
      </c>
      <c r="B32" s="125" t="s">
        <v>129</v>
      </c>
      <c r="C32" s="259">
        <v>30476428</v>
      </c>
      <c r="D32" s="466">
        <v>30476425.460000001</v>
      </c>
      <c r="E32" s="259">
        <f t="shared" si="0"/>
        <v>99.999991665689961</v>
      </c>
      <c r="F32" s="459">
        <v>23839000</v>
      </c>
      <c r="G32" s="483">
        <v>22861905.199999999</v>
      </c>
      <c r="H32" s="483">
        <f t="shared" si="1"/>
        <v>95.901276060237421</v>
      </c>
      <c r="I32" s="483">
        <v>4410000</v>
      </c>
      <c r="J32" s="483">
        <v>3469130.39</v>
      </c>
      <c r="K32" s="483">
        <f t="shared" si="2"/>
        <v>78.66508820861678</v>
      </c>
      <c r="L32" s="483">
        <v>5000000</v>
      </c>
      <c r="M32" s="483">
        <v>2633532.92</v>
      </c>
      <c r="N32" s="483">
        <v>900000</v>
      </c>
      <c r="O32" s="483">
        <v>3000000</v>
      </c>
      <c r="P32" s="1609"/>
      <c r="Q32" s="1258"/>
      <c r="R32" s="1258"/>
      <c r="S32" s="1545"/>
      <c r="T32" s="449"/>
      <c r="U32" s="449"/>
    </row>
    <row r="33" spans="1:16369" s="7" customFormat="1" ht="18.75" customHeight="1">
      <c r="A33" s="111">
        <v>1701</v>
      </c>
      <c r="B33" s="280" t="s">
        <v>126</v>
      </c>
      <c r="C33" s="259"/>
      <c r="D33" s="466"/>
      <c r="E33" s="259"/>
      <c r="F33" s="467"/>
      <c r="G33" s="483"/>
      <c r="H33" s="483"/>
      <c r="I33" s="483"/>
      <c r="J33" s="483"/>
      <c r="K33" s="483"/>
      <c r="L33" s="483"/>
      <c r="M33" s="483">
        <v>3439220.78</v>
      </c>
      <c r="N33" s="483"/>
      <c r="O33" s="483"/>
      <c r="P33" s="1609"/>
      <c r="Q33" s="1258"/>
      <c r="R33" s="1258"/>
      <c r="S33" s="1545"/>
      <c r="T33" s="490"/>
      <c r="U33" s="490"/>
    </row>
    <row r="34" spans="1:16369" s="7" customFormat="1" ht="19.5" customHeight="1">
      <c r="A34" s="111">
        <v>1702</v>
      </c>
      <c r="B34" s="26" t="s">
        <v>135</v>
      </c>
      <c r="C34" s="477">
        <v>6000000</v>
      </c>
      <c r="D34" s="259">
        <v>3546950.72</v>
      </c>
      <c r="E34" s="259">
        <f t="shared" si="0"/>
        <v>59.11584533333334</v>
      </c>
      <c r="F34" s="495">
        <v>5530000</v>
      </c>
      <c r="G34" s="483">
        <v>4206985.42</v>
      </c>
      <c r="H34" s="483">
        <f t="shared" si="1"/>
        <v>76.075685714285711</v>
      </c>
      <c r="I34" s="483">
        <v>6000000</v>
      </c>
      <c r="J34" s="483">
        <v>5981946.3700000001</v>
      </c>
      <c r="K34" s="483">
        <f t="shared" si="2"/>
        <v>99.699106166666667</v>
      </c>
      <c r="L34" s="483">
        <v>35000000</v>
      </c>
      <c r="M34" s="483">
        <v>6314024.6699999999</v>
      </c>
      <c r="N34" s="1134"/>
      <c r="O34" s="1134"/>
      <c r="P34" s="1609"/>
      <c r="Q34" s="1259"/>
      <c r="R34" s="1325"/>
      <c r="S34" s="1545"/>
      <c r="T34" s="447"/>
      <c r="U34" s="447"/>
    </row>
    <row r="35" spans="1:16369" s="7" customFormat="1" ht="31.5" customHeight="1">
      <c r="A35" s="488">
        <v>1703</v>
      </c>
      <c r="B35" s="941" t="s">
        <v>142</v>
      </c>
      <c r="C35" s="478"/>
      <c r="D35" s="478"/>
      <c r="E35" s="478"/>
      <c r="F35" s="496"/>
      <c r="G35" s="468"/>
      <c r="H35" s="468"/>
      <c r="I35" s="468"/>
      <c r="J35" s="468"/>
      <c r="K35" s="468"/>
      <c r="L35" s="468"/>
      <c r="M35" s="468">
        <v>0</v>
      </c>
      <c r="N35" s="468">
        <v>0</v>
      </c>
      <c r="O35" s="468">
        <v>50000</v>
      </c>
      <c r="P35" s="1609"/>
      <c r="Q35" s="1259"/>
      <c r="R35" s="1325"/>
      <c r="S35" s="1545"/>
      <c r="T35" s="447"/>
      <c r="U35" s="447"/>
    </row>
    <row r="36" spans="1:16369" ht="25.5" customHeight="1" thickBot="1">
      <c r="A36" s="1595" t="s">
        <v>141</v>
      </c>
      <c r="B36" s="1602"/>
      <c r="C36" s="499">
        <f>SUM(C12:C34)</f>
        <v>252300850</v>
      </c>
      <c r="D36" s="100">
        <f>SUM(D12:D34)</f>
        <v>234503723.97</v>
      </c>
      <c r="E36" s="100">
        <f t="shared" si="0"/>
        <v>92.946069729848318</v>
      </c>
      <c r="F36" s="940">
        <f>SUM(F12:F35)</f>
        <v>258757879</v>
      </c>
      <c r="G36" s="940">
        <f t="shared" ref="G36:M36" si="4">SUM(G12:G35)</f>
        <v>229991383.69999996</v>
      </c>
      <c r="H36" s="942">
        <f t="shared" si="1"/>
        <v>88.882852413549102</v>
      </c>
      <c r="I36" s="940">
        <f t="shared" si="4"/>
        <v>265510000</v>
      </c>
      <c r="J36" s="940">
        <f t="shared" si="4"/>
        <v>231287620.56</v>
      </c>
      <c r="K36" s="942">
        <f t="shared" si="2"/>
        <v>87.110700372867313</v>
      </c>
      <c r="L36" s="1110">
        <f t="shared" si="4"/>
        <v>278081542</v>
      </c>
      <c r="M36" s="1110">
        <f t="shared" si="4"/>
        <v>225537252.60999998</v>
      </c>
      <c r="N36" s="1110">
        <f t="shared" ref="N36" si="5">SUM(N12:N35)</f>
        <v>74841000</v>
      </c>
      <c r="O36" s="1110">
        <f t="shared" ref="O36" si="6">SUM(O12:O35)</f>
        <v>204950000</v>
      </c>
      <c r="P36" s="1609"/>
      <c r="Q36" s="956"/>
      <c r="R36" s="956"/>
      <c r="S36" s="1545"/>
      <c r="T36" s="300"/>
      <c r="U36" s="300"/>
    </row>
    <row r="37" spans="1:16369" s="60" customFormat="1" ht="26.25" customHeight="1" thickTop="1" thickBot="1">
      <c r="A37" s="1595" t="s">
        <v>2</v>
      </c>
      <c r="B37" s="1602"/>
      <c r="C37" s="52">
        <f>C11+C36</f>
        <v>802634850</v>
      </c>
      <c r="D37" s="52">
        <f>D11+D36</f>
        <v>759915779.61000001</v>
      </c>
      <c r="E37" s="52">
        <f t="shared" si="0"/>
        <v>94.677645707758643</v>
      </c>
      <c r="F37" s="52">
        <f>F11+F36</f>
        <v>839216906</v>
      </c>
      <c r="G37" s="52">
        <f>G11+G36</f>
        <v>794009078.8499999</v>
      </c>
      <c r="H37" s="502">
        <f t="shared" si="1"/>
        <v>94.613093846562705</v>
      </c>
      <c r="I37" s="52">
        <f>I11+I36</f>
        <v>870639000</v>
      </c>
      <c r="J37" s="52">
        <f>J36+J11</f>
        <v>794839920.02999997</v>
      </c>
      <c r="K37" s="502">
        <f t="shared" si="2"/>
        <v>91.293856584646448</v>
      </c>
      <c r="L37" s="81">
        <f>L11+L36</f>
        <v>905081542</v>
      </c>
      <c r="M37" s="81">
        <f>M11+M36</f>
        <v>912558662.49000001</v>
      </c>
      <c r="N37" s="81">
        <f>N11+N36</f>
        <v>341841000</v>
      </c>
      <c r="O37" s="81">
        <f>O11+O36</f>
        <v>946571000</v>
      </c>
      <c r="P37" s="1610"/>
      <c r="Q37" s="1361"/>
      <c r="R37" s="1362"/>
      <c r="S37" s="1546"/>
      <c r="T37" s="20"/>
      <c r="U37" s="20"/>
    </row>
    <row r="38" spans="1:16369" ht="15.75" thickTop="1"/>
    <row r="40" spans="1:16369" s="283" customFormat="1" ht="15.75" customHeight="1">
      <c r="A40" s="282"/>
      <c r="B40" s="16" t="s">
        <v>190</v>
      </c>
      <c r="C40" s="16"/>
      <c r="D40" s="16"/>
      <c r="E40" s="136"/>
      <c r="F40" s="136" t="s">
        <v>193</v>
      </c>
      <c r="G40" s="136"/>
      <c r="H40" s="504"/>
      <c r="I40" s="282"/>
      <c r="J40" s="282"/>
      <c r="K40" s="517"/>
      <c r="L40" s="282"/>
      <c r="M40" s="284"/>
      <c r="N40" s="285"/>
      <c r="O40" s="285"/>
      <c r="P40" s="298"/>
      <c r="Q40" s="120"/>
      <c r="R40" s="120"/>
      <c r="S40" s="22"/>
      <c r="T40" s="300"/>
      <c r="U40" s="300"/>
    </row>
    <row r="41" spans="1:16369" s="283" customFormat="1" ht="15.75" customHeight="1">
      <c r="A41" s="282"/>
      <c r="B41" s="165" t="s">
        <v>191</v>
      </c>
      <c r="C41" s="103"/>
      <c r="D41" s="103"/>
      <c r="E41" s="181"/>
      <c r="F41" s="181"/>
      <c r="G41" s="181" t="s">
        <v>192</v>
      </c>
      <c r="H41" s="181"/>
      <c r="I41" s="282"/>
      <c r="J41" s="282"/>
      <c r="K41" s="517"/>
      <c r="L41" s="282"/>
      <c r="N41" s="285"/>
      <c r="O41" s="285"/>
      <c r="P41" s="20"/>
      <c r="Q41" s="1183"/>
      <c r="R41" s="1149"/>
      <c r="S41" s="20"/>
      <c r="T41" s="20"/>
      <c r="U41" s="20"/>
    </row>
    <row r="42" spans="1:16369" s="283" customFormat="1" ht="15.75" customHeight="1">
      <c r="B42" s="286"/>
      <c r="C42" s="273"/>
      <c r="D42" s="273"/>
      <c r="E42" s="287"/>
      <c r="F42" s="287"/>
      <c r="G42" s="287"/>
      <c r="H42" s="287"/>
      <c r="I42" s="287"/>
      <c r="J42" s="287"/>
      <c r="K42" s="287"/>
      <c r="L42" s="273"/>
      <c r="M42" s="274"/>
      <c r="N42" s="273"/>
      <c r="O42" s="273"/>
      <c r="P42" s="298"/>
      <c r="Q42" s="120"/>
      <c r="R42" s="120"/>
      <c r="S42" s="22"/>
      <c r="T42" s="300"/>
      <c r="U42" s="300"/>
    </row>
    <row r="43" spans="1:16369" s="283" customFormat="1" ht="15.75">
      <c r="B43" s="286" t="s">
        <v>160</v>
      </c>
      <c r="D43" s="288"/>
      <c r="E43" s="273"/>
      <c r="G43" s="288"/>
      <c r="H43" s="505"/>
      <c r="I43" s="288" t="s">
        <v>161</v>
      </c>
      <c r="J43" s="288"/>
      <c r="K43" s="505"/>
      <c r="L43" s="288"/>
      <c r="M43" s="288" t="s">
        <v>188</v>
      </c>
      <c r="N43" s="276"/>
      <c r="O43" s="276"/>
      <c r="P43" s="20"/>
      <c r="Q43" s="1183"/>
      <c r="R43" s="1149"/>
      <c r="S43" s="20"/>
      <c r="T43" s="20"/>
      <c r="U43" s="20"/>
    </row>
    <row r="44" spans="1:16369" s="7" customFormat="1" ht="15.75">
      <c r="A44" s="9"/>
      <c r="B44" s="9"/>
      <c r="F44" s="202"/>
      <c r="G44" s="202"/>
      <c r="H44" s="506"/>
      <c r="I44" s="211"/>
      <c r="J44" s="211"/>
      <c r="K44" s="211"/>
      <c r="L44" s="211"/>
      <c r="M44" s="211"/>
      <c r="N44" s="219"/>
      <c r="O44" s="219"/>
      <c r="P44" s="20"/>
      <c r="Q44" s="152"/>
      <c r="R44" s="152"/>
      <c r="S44" s="20"/>
      <c r="T44" s="20"/>
      <c r="U44" s="20"/>
    </row>
    <row r="45" spans="1:16369">
      <c r="A45" s="7"/>
      <c r="B45" s="7"/>
      <c r="F45" s="238"/>
      <c r="G45" s="238"/>
      <c r="H45" s="507"/>
      <c r="I45" s="213"/>
      <c r="J45" s="213"/>
      <c r="K45" s="516"/>
      <c r="L45" s="213"/>
      <c r="M45" s="213"/>
      <c r="P45" s="299"/>
      <c r="S45" s="22"/>
      <c r="T45" s="300"/>
      <c r="U45" s="300"/>
    </row>
    <row r="46" spans="1:16369" s="7" customFormat="1" ht="14.25">
      <c r="C46" s="56"/>
      <c r="D46" s="56"/>
      <c r="E46" s="56"/>
      <c r="H46" s="411"/>
      <c r="K46" s="411"/>
      <c r="L46" s="56"/>
      <c r="M46" s="939" t="s">
        <v>158</v>
      </c>
      <c r="N46" s="140"/>
      <c r="O46" s="140"/>
      <c r="P46" s="299"/>
      <c r="Q46" s="152"/>
      <c r="R46" s="152"/>
      <c r="S46" s="22"/>
      <c r="T46" s="300"/>
      <c r="U46" s="300"/>
    </row>
    <row r="47" spans="1:16369" s="7" customFormat="1" ht="16.5" customHeight="1">
      <c r="A47" s="1597" t="s">
        <v>445</v>
      </c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215"/>
      <c r="R47" s="1215"/>
      <c r="S47" s="20"/>
      <c r="T47" s="20"/>
      <c r="U47" s="20"/>
      <c r="V47" s="325"/>
      <c r="W47" s="325"/>
      <c r="X47" s="325"/>
      <c r="Y47" s="325"/>
      <c r="Z47" s="325"/>
      <c r="AA47" s="325"/>
      <c r="AB47" s="325"/>
      <c r="AC47" s="325"/>
      <c r="AD47" s="1464" t="s">
        <v>187</v>
      </c>
      <c r="AE47" s="1464"/>
      <c r="AF47" s="1464"/>
      <c r="AG47" s="1464"/>
      <c r="AH47" s="1464"/>
      <c r="AI47" s="1464"/>
      <c r="AJ47" s="1464"/>
      <c r="AK47" s="1464"/>
      <c r="AL47" s="1464"/>
      <c r="AM47" s="1464"/>
      <c r="AN47" s="1464"/>
      <c r="AO47" s="1464"/>
      <c r="AP47" s="1464"/>
      <c r="AQ47" s="1464"/>
      <c r="AR47" s="1464"/>
      <c r="AS47" s="1464"/>
      <c r="AT47" s="1464" t="s">
        <v>187</v>
      </c>
      <c r="AU47" s="1464"/>
      <c r="AV47" s="1464"/>
      <c r="AW47" s="1464"/>
      <c r="AX47" s="1464"/>
      <c r="AY47" s="1464"/>
      <c r="AZ47" s="1464"/>
      <c r="BA47" s="1464"/>
      <c r="BB47" s="1464"/>
      <c r="BC47" s="1464"/>
      <c r="BD47" s="1464"/>
      <c r="BE47" s="1464"/>
      <c r="BF47" s="1464"/>
      <c r="BG47" s="1464"/>
      <c r="BH47" s="1464"/>
      <c r="BI47" s="1464"/>
      <c r="BJ47" s="1464" t="s">
        <v>187</v>
      </c>
      <c r="BK47" s="1464"/>
      <c r="BL47" s="1464"/>
      <c r="BM47" s="1464"/>
      <c r="BN47" s="1464"/>
      <c r="BO47" s="1464"/>
      <c r="BP47" s="1464"/>
      <c r="BQ47" s="1464"/>
      <c r="BR47" s="1464"/>
      <c r="BS47" s="1464"/>
      <c r="BT47" s="1464"/>
      <c r="BU47" s="1464"/>
      <c r="BV47" s="1464"/>
      <c r="BW47" s="1464"/>
      <c r="BX47" s="1464"/>
      <c r="BY47" s="1464"/>
      <c r="BZ47" s="1464"/>
      <c r="CA47" s="1464"/>
      <c r="CB47" s="1464"/>
      <c r="CC47" s="1464"/>
      <c r="CD47" s="1464" t="s">
        <v>187</v>
      </c>
      <c r="CE47" s="1464"/>
      <c r="CF47" s="1464"/>
      <c r="CG47" s="1464"/>
      <c r="CH47" s="1464"/>
      <c r="CI47" s="1464"/>
      <c r="CJ47" s="1464"/>
      <c r="CK47" s="1464"/>
      <c r="CL47" s="1464"/>
      <c r="CM47" s="1464"/>
      <c r="CN47" s="1464"/>
      <c r="CO47" s="1464"/>
      <c r="CP47" s="1464"/>
      <c r="CQ47" s="1464"/>
      <c r="CR47" s="1464"/>
      <c r="CS47" s="1464"/>
      <c r="CT47" s="1464" t="s">
        <v>187</v>
      </c>
      <c r="CU47" s="1464"/>
      <c r="CV47" s="1464"/>
      <c r="CW47" s="1464"/>
      <c r="CX47" s="1464"/>
      <c r="CY47" s="1464"/>
      <c r="CZ47" s="1464"/>
      <c r="DA47" s="1464"/>
      <c r="DB47" s="1464"/>
      <c r="DC47" s="1464"/>
      <c r="DD47" s="1464"/>
      <c r="DE47" s="1464"/>
      <c r="DF47" s="1464"/>
      <c r="DG47" s="1464"/>
      <c r="DH47" s="1464"/>
      <c r="DI47" s="1464"/>
      <c r="DJ47" s="1464" t="s">
        <v>187</v>
      </c>
      <c r="DK47" s="1464"/>
      <c r="DL47" s="1464"/>
      <c r="DM47" s="1464"/>
      <c r="DN47" s="1464"/>
      <c r="DO47" s="1464"/>
      <c r="DP47" s="1464"/>
      <c r="DQ47" s="1464"/>
      <c r="DR47" s="1464"/>
      <c r="DS47" s="1464"/>
      <c r="DT47" s="1464"/>
      <c r="DU47" s="1464"/>
      <c r="DV47" s="1464"/>
      <c r="DW47" s="1464"/>
      <c r="DX47" s="1464"/>
      <c r="DY47" s="1464"/>
      <c r="DZ47" s="1464" t="s">
        <v>187</v>
      </c>
      <c r="EA47" s="1464"/>
      <c r="EB47" s="1464"/>
      <c r="EC47" s="1464"/>
      <c r="ED47" s="1464"/>
      <c r="EE47" s="1464"/>
      <c r="EF47" s="1464"/>
      <c r="EG47" s="1464"/>
      <c r="EH47" s="1464"/>
      <c r="EI47" s="1464"/>
      <c r="EJ47" s="1464"/>
      <c r="EK47" s="1464"/>
      <c r="EL47" s="1464"/>
      <c r="EM47" s="1464"/>
      <c r="EN47" s="1464"/>
      <c r="EO47" s="1464"/>
      <c r="EP47" s="1464" t="s">
        <v>187</v>
      </c>
      <c r="EQ47" s="1464"/>
      <c r="ER47" s="1464"/>
      <c r="ES47" s="1464"/>
      <c r="ET47" s="1464"/>
      <c r="EU47" s="1464"/>
      <c r="EV47" s="1464"/>
      <c r="EW47" s="1464"/>
      <c r="EX47" s="1464"/>
      <c r="EY47" s="1464"/>
      <c r="EZ47" s="1464"/>
      <c r="FA47" s="1464"/>
      <c r="FB47" s="1464"/>
      <c r="FC47" s="1464"/>
      <c r="FD47" s="1464"/>
      <c r="FE47" s="1464"/>
      <c r="FF47" s="1464" t="s">
        <v>187</v>
      </c>
      <c r="FG47" s="1464"/>
      <c r="FH47" s="1464"/>
      <c r="FI47" s="1464"/>
      <c r="FJ47" s="1464"/>
      <c r="FK47" s="1464"/>
      <c r="FL47" s="1464"/>
      <c r="FM47" s="1464"/>
      <c r="FN47" s="1464"/>
      <c r="FO47" s="1464"/>
      <c r="FP47" s="1464"/>
      <c r="FQ47" s="1464"/>
      <c r="FR47" s="1464"/>
      <c r="FS47" s="1464"/>
      <c r="FT47" s="1464"/>
      <c r="FU47" s="1464"/>
      <c r="FV47" s="1464" t="s">
        <v>187</v>
      </c>
      <c r="FW47" s="1464"/>
      <c r="FX47" s="1464"/>
      <c r="FY47" s="1464"/>
      <c r="FZ47" s="1464"/>
      <c r="GA47" s="1464"/>
      <c r="GB47" s="1464"/>
      <c r="GC47" s="1464"/>
      <c r="GD47" s="1464"/>
      <c r="GE47" s="1464"/>
      <c r="GF47" s="1464"/>
      <c r="GG47" s="1464"/>
      <c r="GH47" s="1464"/>
      <c r="GI47" s="1464"/>
      <c r="GJ47" s="1464"/>
      <c r="GK47" s="1464"/>
      <c r="GL47" s="1464" t="s">
        <v>187</v>
      </c>
      <c r="GM47" s="1464"/>
      <c r="GN47" s="1464"/>
      <c r="GO47" s="1464"/>
      <c r="GP47" s="1464"/>
      <c r="GQ47" s="1464"/>
      <c r="GR47" s="1464"/>
      <c r="GS47" s="1464"/>
      <c r="GT47" s="1464"/>
      <c r="GU47" s="1464"/>
      <c r="GV47" s="1464"/>
      <c r="GW47" s="1464"/>
      <c r="GX47" s="1464"/>
      <c r="GY47" s="1464"/>
      <c r="GZ47" s="1464"/>
      <c r="HA47" s="1464"/>
      <c r="HB47" s="1464" t="s">
        <v>187</v>
      </c>
      <c r="HC47" s="1464"/>
      <c r="HD47" s="1464"/>
      <c r="HE47" s="1464"/>
      <c r="HF47" s="1464"/>
      <c r="HG47" s="1464"/>
      <c r="HH47" s="1464"/>
      <c r="HI47" s="1464"/>
      <c r="HJ47" s="1464"/>
      <c r="HK47" s="1464"/>
      <c r="HL47" s="1464"/>
      <c r="HM47" s="1464"/>
      <c r="HN47" s="1464"/>
      <c r="HO47" s="1464"/>
      <c r="HP47" s="1464"/>
      <c r="HQ47" s="1464"/>
      <c r="HR47" s="1464" t="s">
        <v>187</v>
      </c>
      <c r="HS47" s="1464"/>
      <c r="HT47" s="1464"/>
      <c r="HU47" s="1464"/>
      <c r="HV47" s="1464"/>
      <c r="HW47" s="1464"/>
      <c r="HX47" s="1464"/>
      <c r="HY47" s="1464"/>
      <c r="HZ47" s="1464"/>
      <c r="IA47" s="1464"/>
      <c r="IB47" s="1464"/>
      <c r="IC47" s="1464"/>
      <c r="ID47" s="1464"/>
      <c r="IE47" s="1464"/>
      <c r="IF47" s="1464"/>
      <c r="IG47" s="1464"/>
      <c r="IH47" s="1464" t="s">
        <v>187</v>
      </c>
      <c r="II47" s="1464"/>
      <c r="IJ47" s="1464"/>
      <c r="IK47" s="1464"/>
      <c r="IL47" s="1464"/>
      <c r="IM47" s="1464"/>
      <c r="IN47" s="1464"/>
      <c r="IO47" s="1464"/>
      <c r="IP47" s="1464"/>
      <c r="IQ47" s="1464"/>
      <c r="IR47" s="1464"/>
      <c r="IS47" s="1464"/>
      <c r="IT47" s="1464"/>
      <c r="IU47" s="1464"/>
      <c r="IV47" s="1464"/>
      <c r="IW47" s="1464"/>
      <c r="IX47" s="1464" t="s">
        <v>187</v>
      </c>
      <c r="IY47" s="1464"/>
      <c r="IZ47" s="1464"/>
      <c r="JA47" s="1464"/>
      <c r="JB47" s="1464"/>
      <c r="JC47" s="1464"/>
      <c r="JD47" s="1464"/>
      <c r="JE47" s="1464"/>
      <c r="JF47" s="1464"/>
      <c r="JG47" s="1464"/>
      <c r="JH47" s="1464"/>
      <c r="JI47" s="1464"/>
      <c r="JJ47" s="1464"/>
      <c r="JK47" s="1464"/>
      <c r="JL47" s="1464"/>
      <c r="JM47" s="1464"/>
      <c r="JN47" s="1464" t="s">
        <v>187</v>
      </c>
      <c r="JO47" s="1464"/>
      <c r="JP47" s="1464"/>
      <c r="JQ47" s="1464"/>
      <c r="JR47" s="1464"/>
      <c r="JS47" s="1464"/>
      <c r="JT47" s="1464"/>
      <c r="JU47" s="1464"/>
      <c r="JV47" s="1464"/>
      <c r="JW47" s="1464"/>
      <c r="JX47" s="1464"/>
      <c r="JY47" s="1464"/>
      <c r="JZ47" s="1464"/>
      <c r="KA47" s="1464"/>
      <c r="KB47" s="1464"/>
      <c r="KC47" s="1464"/>
      <c r="KD47" s="1464" t="s">
        <v>187</v>
      </c>
      <c r="KE47" s="1464"/>
      <c r="KF47" s="1464"/>
      <c r="KG47" s="1464"/>
      <c r="KH47" s="1464"/>
      <c r="KI47" s="1464"/>
      <c r="KJ47" s="1464"/>
      <c r="KK47" s="1464"/>
      <c r="KL47" s="1464"/>
      <c r="KM47" s="1464"/>
      <c r="KN47" s="1464"/>
      <c r="KO47" s="1464"/>
      <c r="KP47" s="1464"/>
      <c r="KQ47" s="1464"/>
      <c r="KR47" s="1464"/>
      <c r="KS47" s="1464"/>
      <c r="KT47" s="1464" t="s">
        <v>187</v>
      </c>
      <c r="KU47" s="1464"/>
      <c r="KV47" s="1464"/>
      <c r="KW47" s="1464"/>
      <c r="KX47" s="1464"/>
      <c r="KY47" s="1464"/>
      <c r="KZ47" s="1464"/>
      <c r="LA47" s="1464"/>
      <c r="LB47" s="1464"/>
      <c r="LC47" s="1464"/>
      <c r="LD47" s="1464"/>
      <c r="LE47" s="1464"/>
      <c r="LF47" s="1464"/>
      <c r="LG47" s="1464"/>
      <c r="LH47" s="1464"/>
      <c r="LI47" s="1464"/>
      <c r="LJ47" s="1464" t="s">
        <v>187</v>
      </c>
      <c r="LK47" s="1464"/>
      <c r="LL47" s="1464"/>
      <c r="LM47" s="1464"/>
      <c r="LN47" s="1464"/>
      <c r="LO47" s="1464"/>
      <c r="LP47" s="1464"/>
      <c r="LQ47" s="1464"/>
      <c r="LR47" s="1464"/>
      <c r="LS47" s="1464"/>
      <c r="LT47" s="1464"/>
      <c r="LU47" s="1464"/>
      <c r="LV47" s="1464"/>
      <c r="LW47" s="1464"/>
      <c r="LX47" s="1464"/>
      <c r="LY47" s="1464"/>
      <c r="LZ47" s="1464" t="s">
        <v>187</v>
      </c>
      <c r="MA47" s="1464"/>
      <c r="MB47" s="1464"/>
      <c r="MC47" s="1464"/>
      <c r="MD47" s="1464"/>
      <c r="ME47" s="1464"/>
      <c r="MF47" s="1464"/>
      <c r="MG47" s="1464"/>
      <c r="MH47" s="1464"/>
      <c r="MI47" s="1464"/>
      <c r="MJ47" s="1464"/>
      <c r="MK47" s="1464"/>
      <c r="ML47" s="1464"/>
      <c r="MM47" s="1464"/>
      <c r="MN47" s="1464"/>
      <c r="MO47" s="1464"/>
      <c r="MP47" s="1464" t="s">
        <v>187</v>
      </c>
      <c r="MQ47" s="1464"/>
      <c r="MR47" s="1464"/>
      <c r="MS47" s="1464"/>
      <c r="MT47" s="1464"/>
      <c r="MU47" s="1464"/>
      <c r="MV47" s="1464"/>
      <c r="MW47" s="1464"/>
      <c r="MX47" s="1464"/>
      <c r="MY47" s="1464"/>
      <c r="MZ47" s="1464"/>
      <c r="NA47" s="1464"/>
      <c r="NB47" s="1464"/>
      <c r="NC47" s="1464"/>
      <c r="ND47" s="1464"/>
      <c r="NE47" s="1464"/>
      <c r="NF47" s="1464" t="s">
        <v>187</v>
      </c>
      <c r="NG47" s="1464"/>
      <c r="NH47" s="1464"/>
      <c r="NI47" s="1464"/>
      <c r="NJ47" s="1464"/>
      <c r="NK47" s="1464"/>
      <c r="NL47" s="1464"/>
      <c r="NM47" s="1464"/>
      <c r="NN47" s="1464"/>
      <c r="NO47" s="1464"/>
      <c r="NP47" s="1464"/>
      <c r="NQ47" s="1464"/>
      <c r="NR47" s="1464"/>
      <c r="NS47" s="1464"/>
      <c r="NT47" s="1464"/>
      <c r="NU47" s="1464"/>
      <c r="NV47" s="1464" t="s">
        <v>187</v>
      </c>
      <c r="NW47" s="1464"/>
      <c r="NX47" s="1464"/>
      <c r="NY47" s="1464"/>
      <c r="NZ47" s="1464"/>
      <c r="OA47" s="1464"/>
      <c r="OB47" s="1464"/>
      <c r="OC47" s="1464"/>
      <c r="OD47" s="1464"/>
      <c r="OE47" s="1464"/>
      <c r="OF47" s="1464"/>
      <c r="OG47" s="1464"/>
      <c r="OH47" s="1464"/>
      <c r="OI47" s="1464"/>
      <c r="OJ47" s="1464"/>
      <c r="OK47" s="1464"/>
      <c r="OL47" s="1464" t="s">
        <v>187</v>
      </c>
      <c r="OM47" s="1464"/>
      <c r="ON47" s="1464"/>
      <c r="OO47" s="1464"/>
      <c r="OP47" s="1464"/>
      <c r="OQ47" s="1464"/>
      <c r="OR47" s="1464"/>
      <c r="OS47" s="1464"/>
      <c r="OT47" s="1464"/>
      <c r="OU47" s="1464"/>
      <c r="OV47" s="1464"/>
      <c r="OW47" s="1464"/>
      <c r="OX47" s="1464"/>
      <c r="OY47" s="1464"/>
      <c r="OZ47" s="1464"/>
      <c r="PA47" s="1464"/>
      <c r="PB47" s="1464" t="s">
        <v>187</v>
      </c>
      <c r="PC47" s="1464"/>
      <c r="PD47" s="1464"/>
      <c r="PE47" s="1464"/>
      <c r="PF47" s="1464"/>
      <c r="PG47" s="1464"/>
      <c r="PH47" s="1464"/>
      <c r="PI47" s="1464"/>
      <c r="PJ47" s="1464"/>
      <c r="PK47" s="1464"/>
      <c r="PL47" s="1464"/>
      <c r="PM47" s="1464"/>
      <c r="PN47" s="1464"/>
      <c r="PO47" s="1464"/>
      <c r="PP47" s="1464"/>
      <c r="PQ47" s="1464"/>
      <c r="PR47" s="1464" t="s">
        <v>187</v>
      </c>
      <c r="PS47" s="1464"/>
      <c r="PT47" s="1464"/>
      <c r="PU47" s="1464"/>
      <c r="PV47" s="1464"/>
      <c r="PW47" s="1464"/>
      <c r="PX47" s="1464"/>
      <c r="PY47" s="1464"/>
      <c r="PZ47" s="1464"/>
      <c r="QA47" s="1464"/>
      <c r="QB47" s="1464"/>
      <c r="QC47" s="1464"/>
      <c r="QD47" s="1464"/>
      <c r="QE47" s="1464"/>
      <c r="QF47" s="1464"/>
      <c r="QG47" s="1464"/>
      <c r="QH47" s="1464" t="s">
        <v>187</v>
      </c>
      <c r="QI47" s="1464"/>
      <c r="QJ47" s="1464"/>
      <c r="QK47" s="1464"/>
      <c r="QL47" s="1464"/>
      <c r="QM47" s="1464"/>
      <c r="QN47" s="1464"/>
      <c r="QO47" s="1464"/>
      <c r="QP47" s="1464"/>
      <c r="QQ47" s="1464"/>
      <c r="QR47" s="1464"/>
      <c r="QS47" s="1464"/>
      <c r="QT47" s="1464"/>
      <c r="QU47" s="1464"/>
      <c r="QV47" s="1464"/>
      <c r="QW47" s="1464"/>
      <c r="QX47" s="1464" t="s">
        <v>187</v>
      </c>
      <c r="QY47" s="1464"/>
      <c r="QZ47" s="1464"/>
      <c r="RA47" s="1464"/>
      <c r="RB47" s="1464"/>
      <c r="RC47" s="1464"/>
      <c r="RD47" s="1464"/>
      <c r="RE47" s="1464"/>
      <c r="RF47" s="1464"/>
      <c r="RG47" s="1464"/>
      <c r="RH47" s="1464"/>
      <c r="RI47" s="1464"/>
      <c r="RJ47" s="1464"/>
      <c r="RK47" s="1464"/>
      <c r="RL47" s="1464"/>
      <c r="RM47" s="1464"/>
      <c r="RN47" s="1464" t="s">
        <v>187</v>
      </c>
      <c r="RO47" s="1464"/>
      <c r="RP47" s="1464"/>
      <c r="RQ47" s="1464"/>
      <c r="RR47" s="1464"/>
      <c r="RS47" s="1464"/>
      <c r="RT47" s="1464"/>
      <c r="RU47" s="1464"/>
      <c r="RV47" s="1464"/>
      <c r="RW47" s="1464"/>
      <c r="RX47" s="1464"/>
      <c r="RY47" s="1464"/>
      <c r="RZ47" s="1464"/>
      <c r="SA47" s="1464"/>
      <c r="SB47" s="1464"/>
      <c r="SC47" s="1464"/>
      <c r="SD47" s="1464" t="s">
        <v>187</v>
      </c>
      <c r="SE47" s="1464"/>
      <c r="SF47" s="1464"/>
      <c r="SG47" s="1464"/>
      <c r="SH47" s="1464"/>
      <c r="SI47" s="1464"/>
      <c r="SJ47" s="1464"/>
      <c r="SK47" s="1464"/>
      <c r="SL47" s="1464"/>
      <c r="SM47" s="1464"/>
      <c r="SN47" s="1464"/>
      <c r="SO47" s="1464"/>
      <c r="SP47" s="1464"/>
      <c r="SQ47" s="1464"/>
      <c r="SR47" s="1464"/>
      <c r="SS47" s="1464"/>
      <c r="ST47" s="1464" t="s">
        <v>187</v>
      </c>
      <c r="SU47" s="1464"/>
      <c r="SV47" s="1464"/>
      <c r="SW47" s="1464"/>
      <c r="SX47" s="1464"/>
      <c r="SY47" s="1464"/>
      <c r="SZ47" s="1464"/>
      <c r="TA47" s="1464"/>
      <c r="TB47" s="1464"/>
      <c r="TC47" s="1464"/>
      <c r="TD47" s="1464"/>
      <c r="TE47" s="1464"/>
      <c r="TF47" s="1464"/>
      <c r="TG47" s="1464"/>
      <c r="TH47" s="1464"/>
      <c r="TI47" s="1464"/>
      <c r="TJ47" s="1464" t="s">
        <v>187</v>
      </c>
      <c r="TK47" s="1464"/>
      <c r="TL47" s="1464"/>
      <c r="TM47" s="1464"/>
      <c r="TN47" s="1464"/>
      <c r="TO47" s="1464"/>
      <c r="TP47" s="1464"/>
      <c r="TQ47" s="1464"/>
      <c r="TR47" s="1464"/>
      <c r="TS47" s="1464"/>
      <c r="TT47" s="1464"/>
      <c r="TU47" s="1464"/>
      <c r="TV47" s="1464"/>
      <c r="TW47" s="1464"/>
      <c r="TX47" s="1464"/>
      <c r="TY47" s="1464"/>
      <c r="TZ47" s="1464" t="s">
        <v>187</v>
      </c>
      <c r="UA47" s="1464"/>
      <c r="UB47" s="1464"/>
      <c r="UC47" s="1464"/>
      <c r="UD47" s="1464"/>
      <c r="UE47" s="1464"/>
      <c r="UF47" s="1464"/>
      <c r="UG47" s="1464"/>
      <c r="UH47" s="1464"/>
      <c r="UI47" s="1464"/>
      <c r="UJ47" s="1464"/>
      <c r="UK47" s="1464"/>
      <c r="UL47" s="1464"/>
      <c r="UM47" s="1464"/>
      <c r="UN47" s="1464"/>
      <c r="UO47" s="1464"/>
      <c r="UP47" s="1464" t="s">
        <v>187</v>
      </c>
      <c r="UQ47" s="1464"/>
      <c r="UR47" s="1464"/>
      <c r="US47" s="1464"/>
      <c r="UT47" s="1464"/>
      <c r="UU47" s="1464"/>
      <c r="UV47" s="1464"/>
      <c r="UW47" s="1464"/>
      <c r="UX47" s="1464"/>
      <c r="UY47" s="1464"/>
      <c r="UZ47" s="1464"/>
      <c r="VA47" s="1464"/>
      <c r="VB47" s="1464"/>
      <c r="VC47" s="1464"/>
      <c r="VD47" s="1464"/>
      <c r="VE47" s="1464"/>
      <c r="VF47" s="1464" t="s">
        <v>187</v>
      </c>
      <c r="VG47" s="1464"/>
      <c r="VH47" s="1464"/>
      <c r="VI47" s="1464"/>
      <c r="VJ47" s="1464"/>
      <c r="VK47" s="1464"/>
      <c r="VL47" s="1464"/>
      <c r="VM47" s="1464"/>
      <c r="VN47" s="1464"/>
      <c r="VO47" s="1464"/>
      <c r="VP47" s="1464"/>
      <c r="VQ47" s="1464"/>
      <c r="VR47" s="1464"/>
      <c r="VS47" s="1464"/>
      <c r="VT47" s="1464"/>
      <c r="VU47" s="1464"/>
      <c r="VV47" s="1464" t="s">
        <v>187</v>
      </c>
      <c r="VW47" s="1464"/>
      <c r="VX47" s="1464"/>
      <c r="VY47" s="1464"/>
      <c r="VZ47" s="1464"/>
      <c r="WA47" s="1464"/>
      <c r="WB47" s="1464"/>
      <c r="WC47" s="1464"/>
      <c r="WD47" s="1464"/>
      <c r="WE47" s="1464"/>
      <c r="WF47" s="1464"/>
      <c r="WG47" s="1464"/>
      <c r="WH47" s="1464"/>
      <c r="WI47" s="1464"/>
      <c r="WJ47" s="1464"/>
      <c r="WK47" s="1464"/>
      <c r="WL47" s="1464" t="s">
        <v>187</v>
      </c>
      <c r="WM47" s="1464"/>
      <c r="WN47" s="1464"/>
      <c r="WO47" s="1464"/>
      <c r="WP47" s="1464"/>
      <c r="WQ47" s="1464"/>
      <c r="WR47" s="1464"/>
      <c r="WS47" s="1464"/>
      <c r="WT47" s="1464"/>
      <c r="WU47" s="1464"/>
      <c r="WV47" s="1464"/>
      <c r="WW47" s="1464"/>
      <c r="WX47" s="1464"/>
      <c r="WY47" s="1464"/>
      <c r="WZ47" s="1464"/>
      <c r="XA47" s="1464"/>
      <c r="XB47" s="1464" t="s">
        <v>187</v>
      </c>
      <c r="XC47" s="1464"/>
      <c r="XD47" s="1464"/>
      <c r="XE47" s="1464"/>
      <c r="XF47" s="1464"/>
      <c r="XG47" s="1464"/>
      <c r="XH47" s="1464"/>
      <c r="XI47" s="1464"/>
      <c r="XJ47" s="1464"/>
      <c r="XK47" s="1464"/>
      <c r="XL47" s="1464"/>
      <c r="XM47" s="1464"/>
      <c r="XN47" s="1464"/>
      <c r="XO47" s="1464"/>
      <c r="XP47" s="1464"/>
      <c r="XQ47" s="1464"/>
      <c r="XR47" s="1464" t="s">
        <v>187</v>
      </c>
      <c r="XS47" s="1464"/>
      <c r="XT47" s="1464"/>
      <c r="XU47" s="1464"/>
      <c r="XV47" s="1464"/>
      <c r="XW47" s="1464"/>
      <c r="XX47" s="1464"/>
      <c r="XY47" s="1464"/>
      <c r="XZ47" s="1464"/>
      <c r="YA47" s="1464"/>
      <c r="YB47" s="1464"/>
      <c r="YC47" s="1464"/>
      <c r="YD47" s="1464"/>
      <c r="YE47" s="1464"/>
      <c r="YF47" s="1464"/>
      <c r="YG47" s="1464"/>
      <c r="YH47" s="1464" t="s">
        <v>187</v>
      </c>
      <c r="YI47" s="1464"/>
      <c r="YJ47" s="1464"/>
      <c r="YK47" s="1464"/>
      <c r="YL47" s="1464"/>
      <c r="YM47" s="1464"/>
      <c r="YN47" s="1464"/>
      <c r="YO47" s="1464"/>
      <c r="YP47" s="1464"/>
      <c r="YQ47" s="1464"/>
      <c r="YR47" s="1464"/>
      <c r="YS47" s="1464"/>
      <c r="YT47" s="1464"/>
      <c r="YU47" s="1464"/>
      <c r="YV47" s="1464"/>
      <c r="YW47" s="1464"/>
      <c r="YX47" s="1464" t="s">
        <v>187</v>
      </c>
      <c r="YY47" s="1464"/>
      <c r="YZ47" s="1464"/>
      <c r="ZA47" s="1464"/>
      <c r="ZB47" s="1464"/>
      <c r="ZC47" s="1464"/>
      <c r="ZD47" s="1464"/>
      <c r="ZE47" s="1464"/>
      <c r="ZF47" s="1464"/>
      <c r="ZG47" s="1464"/>
      <c r="ZH47" s="1464"/>
      <c r="ZI47" s="1464"/>
      <c r="ZJ47" s="1464"/>
      <c r="ZK47" s="1464"/>
      <c r="ZL47" s="1464"/>
      <c r="ZM47" s="1464"/>
      <c r="ZN47" s="1464" t="s">
        <v>187</v>
      </c>
      <c r="ZO47" s="1464"/>
      <c r="ZP47" s="1464"/>
      <c r="ZQ47" s="1464"/>
      <c r="ZR47" s="1464"/>
      <c r="ZS47" s="1464"/>
      <c r="ZT47" s="1464"/>
      <c r="ZU47" s="1464"/>
      <c r="ZV47" s="1464"/>
      <c r="ZW47" s="1464"/>
      <c r="ZX47" s="1464"/>
      <c r="ZY47" s="1464"/>
      <c r="ZZ47" s="1464"/>
      <c r="AAA47" s="1464"/>
      <c r="AAB47" s="1464"/>
      <c r="AAC47" s="1464"/>
      <c r="AAD47" s="1464" t="s">
        <v>187</v>
      </c>
      <c r="AAE47" s="1464"/>
      <c r="AAF47" s="1464"/>
      <c r="AAG47" s="1464"/>
      <c r="AAH47" s="1464"/>
      <c r="AAI47" s="1464"/>
      <c r="AAJ47" s="1464"/>
      <c r="AAK47" s="1464"/>
      <c r="AAL47" s="1464"/>
      <c r="AAM47" s="1464"/>
      <c r="AAN47" s="1464"/>
      <c r="AAO47" s="1464"/>
      <c r="AAP47" s="1464"/>
      <c r="AAQ47" s="1464"/>
      <c r="AAR47" s="1464"/>
      <c r="AAS47" s="1464"/>
      <c r="AAT47" s="1464" t="s">
        <v>187</v>
      </c>
      <c r="AAU47" s="1464"/>
      <c r="AAV47" s="1464"/>
      <c r="AAW47" s="1464"/>
      <c r="AAX47" s="1464"/>
      <c r="AAY47" s="1464"/>
      <c r="AAZ47" s="1464"/>
      <c r="ABA47" s="1464"/>
      <c r="ABB47" s="1464"/>
      <c r="ABC47" s="1464"/>
      <c r="ABD47" s="1464"/>
      <c r="ABE47" s="1464"/>
      <c r="ABF47" s="1464"/>
      <c r="ABG47" s="1464"/>
      <c r="ABH47" s="1464"/>
      <c r="ABI47" s="1464"/>
      <c r="ABJ47" s="1464" t="s">
        <v>187</v>
      </c>
      <c r="ABK47" s="1464"/>
      <c r="ABL47" s="1464"/>
      <c r="ABM47" s="1464"/>
      <c r="ABN47" s="1464"/>
      <c r="ABO47" s="1464"/>
      <c r="ABP47" s="1464"/>
      <c r="ABQ47" s="1464"/>
      <c r="ABR47" s="1464"/>
      <c r="ABS47" s="1464"/>
      <c r="ABT47" s="1464"/>
      <c r="ABU47" s="1464"/>
      <c r="ABV47" s="1464"/>
      <c r="ABW47" s="1464"/>
      <c r="ABX47" s="1464"/>
      <c r="ABY47" s="1464"/>
      <c r="ABZ47" s="1464" t="s">
        <v>187</v>
      </c>
      <c r="ACA47" s="1464"/>
      <c r="ACB47" s="1464"/>
      <c r="ACC47" s="1464"/>
      <c r="ACD47" s="1464"/>
      <c r="ACE47" s="1464"/>
      <c r="ACF47" s="1464"/>
      <c r="ACG47" s="1464"/>
      <c r="ACH47" s="1464"/>
      <c r="ACI47" s="1464"/>
      <c r="ACJ47" s="1464"/>
      <c r="ACK47" s="1464"/>
      <c r="ACL47" s="1464"/>
      <c r="ACM47" s="1464"/>
      <c r="ACN47" s="1464"/>
      <c r="ACO47" s="1464"/>
      <c r="ACP47" s="1464" t="s">
        <v>187</v>
      </c>
      <c r="ACQ47" s="1464"/>
      <c r="ACR47" s="1464"/>
      <c r="ACS47" s="1464"/>
      <c r="ACT47" s="1464"/>
      <c r="ACU47" s="1464"/>
      <c r="ACV47" s="1464"/>
      <c r="ACW47" s="1464"/>
      <c r="ACX47" s="1464"/>
      <c r="ACY47" s="1464"/>
      <c r="ACZ47" s="1464"/>
      <c r="ADA47" s="1464"/>
      <c r="ADB47" s="1464"/>
      <c r="ADC47" s="1464"/>
      <c r="ADD47" s="1464"/>
      <c r="ADE47" s="1464"/>
      <c r="ADF47" s="1464" t="s">
        <v>187</v>
      </c>
      <c r="ADG47" s="1464"/>
      <c r="ADH47" s="1464"/>
      <c r="ADI47" s="1464"/>
      <c r="ADJ47" s="1464"/>
      <c r="ADK47" s="1464"/>
      <c r="ADL47" s="1464"/>
      <c r="ADM47" s="1464"/>
      <c r="ADN47" s="1464"/>
      <c r="ADO47" s="1464"/>
      <c r="ADP47" s="1464"/>
      <c r="ADQ47" s="1464"/>
      <c r="ADR47" s="1464"/>
      <c r="ADS47" s="1464"/>
      <c r="ADT47" s="1464"/>
      <c r="ADU47" s="1464"/>
      <c r="ADV47" s="1464" t="s">
        <v>187</v>
      </c>
      <c r="ADW47" s="1464"/>
      <c r="ADX47" s="1464"/>
      <c r="ADY47" s="1464"/>
      <c r="ADZ47" s="1464"/>
      <c r="AEA47" s="1464"/>
      <c r="AEB47" s="1464"/>
      <c r="AEC47" s="1464"/>
      <c r="AED47" s="1464"/>
      <c r="AEE47" s="1464"/>
      <c r="AEF47" s="1464"/>
      <c r="AEG47" s="1464"/>
      <c r="AEH47" s="1464"/>
      <c r="AEI47" s="1464"/>
      <c r="AEJ47" s="1464"/>
      <c r="AEK47" s="1464"/>
      <c r="AEL47" s="1464" t="s">
        <v>187</v>
      </c>
      <c r="AEM47" s="1464"/>
      <c r="AEN47" s="1464"/>
      <c r="AEO47" s="1464"/>
      <c r="AEP47" s="1464"/>
      <c r="AEQ47" s="1464"/>
      <c r="AER47" s="1464"/>
      <c r="AES47" s="1464"/>
      <c r="AET47" s="1464"/>
      <c r="AEU47" s="1464"/>
      <c r="AEV47" s="1464"/>
      <c r="AEW47" s="1464"/>
      <c r="AEX47" s="1464"/>
      <c r="AEY47" s="1464"/>
      <c r="AEZ47" s="1464"/>
      <c r="AFA47" s="1464"/>
      <c r="AFB47" s="1464" t="s">
        <v>187</v>
      </c>
      <c r="AFC47" s="1464"/>
      <c r="AFD47" s="1464"/>
      <c r="AFE47" s="1464"/>
      <c r="AFF47" s="1464"/>
      <c r="AFG47" s="1464"/>
      <c r="AFH47" s="1464"/>
      <c r="AFI47" s="1464"/>
      <c r="AFJ47" s="1464"/>
      <c r="AFK47" s="1464"/>
      <c r="AFL47" s="1464"/>
      <c r="AFM47" s="1464"/>
      <c r="AFN47" s="1464"/>
      <c r="AFO47" s="1464"/>
      <c r="AFP47" s="1464"/>
      <c r="AFQ47" s="1464"/>
      <c r="AFR47" s="1464" t="s">
        <v>187</v>
      </c>
      <c r="AFS47" s="1464"/>
      <c r="AFT47" s="1464"/>
      <c r="AFU47" s="1464"/>
      <c r="AFV47" s="1464"/>
      <c r="AFW47" s="1464"/>
      <c r="AFX47" s="1464"/>
      <c r="AFY47" s="1464"/>
      <c r="AFZ47" s="1464"/>
      <c r="AGA47" s="1464"/>
      <c r="AGB47" s="1464"/>
      <c r="AGC47" s="1464"/>
      <c r="AGD47" s="1464"/>
      <c r="AGE47" s="1464"/>
      <c r="AGF47" s="1464"/>
      <c r="AGG47" s="1464"/>
      <c r="AGH47" s="1464" t="s">
        <v>187</v>
      </c>
      <c r="AGI47" s="1464"/>
      <c r="AGJ47" s="1464"/>
      <c r="AGK47" s="1464"/>
      <c r="AGL47" s="1464"/>
      <c r="AGM47" s="1464"/>
      <c r="AGN47" s="1464"/>
      <c r="AGO47" s="1464"/>
      <c r="AGP47" s="1464"/>
      <c r="AGQ47" s="1464"/>
      <c r="AGR47" s="1464"/>
      <c r="AGS47" s="1464"/>
      <c r="AGT47" s="1464"/>
      <c r="AGU47" s="1464"/>
      <c r="AGV47" s="1464"/>
      <c r="AGW47" s="1464"/>
      <c r="AGX47" s="1464" t="s">
        <v>187</v>
      </c>
      <c r="AGY47" s="1464"/>
      <c r="AGZ47" s="1464"/>
      <c r="AHA47" s="1464"/>
      <c r="AHB47" s="1464"/>
      <c r="AHC47" s="1464"/>
      <c r="AHD47" s="1464"/>
      <c r="AHE47" s="1464"/>
      <c r="AHF47" s="1464"/>
      <c r="AHG47" s="1464"/>
      <c r="AHH47" s="1464"/>
      <c r="AHI47" s="1464"/>
      <c r="AHJ47" s="1464"/>
      <c r="AHK47" s="1464"/>
      <c r="AHL47" s="1464"/>
      <c r="AHM47" s="1464"/>
      <c r="AHN47" s="1464" t="s">
        <v>187</v>
      </c>
      <c r="AHO47" s="1464"/>
      <c r="AHP47" s="1464"/>
      <c r="AHQ47" s="1464"/>
      <c r="AHR47" s="1464"/>
      <c r="AHS47" s="1464"/>
      <c r="AHT47" s="1464"/>
      <c r="AHU47" s="1464"/>
      <c r="AHV47" s="1464"/>
      <c r="AHW47" s="1464"/>
      <c r="AHX47" s="1464"/>
      <c r="AHY47" s="1464"/>
      <c r="AHZ47" s="1464"/>
      <c r="AIA47" s="1464"/>
      <c r="AIB47" s="1464"/>
      <c r="AIC47" s="1464"/>
      <c r="AID47" s="1464" t="s">
        <v>187</v>
      </c>
      <c r="AIE47" s="1464"/>
      <c r="AIF47" s="1464"/>
      <c r="AIG47" s="1464"/>
      <c r="AIH47" s="1464"/>
      <c r="AII47" s="1464"/>
      <c r="AIJ47" s="1464"/>
      <c r="AIK47" s="1464"/>
      <c r="AIL47" s="1464"/>
      <c r="AIM47" s="1464"/>
      <c r="AIN47" s="1464"/>
      <c r="AIO47" s="1464"/>
      <c r="AIP47" s="1464"/>
      <c r="AIQ47" s="1464"/>
      <c r="AIR47" s="1464"/>
      <c r="AIS47" s="1464"/>
      <c r="AIT47" s="1464" t="s">
        <v>187</v>
      </c>
      <c r="AIU47" s="1464"/>
      <c r="AIV47" s="1464"/>
      <c r="AIW47" s="1464"/>
      <c r="AIX47" s="1464"/>
      <c r="AIY47" s="1464"/>
      <c r="AIZ47" s="1464"/>
      <c r="AJA47" s="1464"/>
      <c r="AJB47" s="1464"/>
      <c r="AJC47" s="1464"/>
      <c r="AJD47" s="1464"/>
      <c r="AJE47" s="1464"/>
      <c r="AJF47" s="1464"/>
      <c r="AJG47" s="1464"/>
      <c r="AJH47" s="1464"/>
      <c r="AJI47" s="1464"/>
      <c r="AJJ47" s="1464" t="s">
        <v>187</v>
      </c>
      <c r="AJK47" s="1464"/>
      <c r="AJL47" s="1464"/>
      <c r="AJM47" s="1464"/>
      <c r="AJN47" s="1464"/>
      <c r="AJO47" s="1464"/>
      <c r="AJP47" s="1464"/>
      <c r="AJQ47" s="1464"/>
      <c r="AJR47" s="1464"/>
      <c r="AJS47" s="1464"/>
      <c r="AJT47" s="1464"/>
      <c r="AJU47" s="1464"/>
      <c r="AJV47" s="1464"/>
      <c r="AJW47" s="1464"/>
      <c r="AJX47" s="1464"/>
      <c r="AJY47" s="1464"/>
      <c r="AJZ47" s="1464" t="s">
        <v>187</v>
      </c>
      <c r="AKA47" s="1464"/>
      <c r="AKB47" s="1464"/>
      <c r="AKC47" s="1464"/>
      <c r="AKD47" s="1464"/>
      <c r="AKE47" s="1464"/>
      <c r="AKF47" s="1464"/>
      <c r="AKG47" s="1464"/>
      <c r="AKH47" s="1464"/>
      <c r="AKI47" s="1464"/>
      <c r="AKJ47" s="1464"/>
      <c r="AKK47" s="1464"/>
      <c r="AKL47" s="1464"/>
      <c r="AKM47" s="1464"/>
      <c r="AKN47" s="1464"/>
      <c r="AKO47" s="1464"/>
      <c r="AKP47" s="1464" t="s">
        <v>187</v>
      </c>
      <c r="AKQ47" s="1464"/>
      <c r="AKR47" s="1464"/>
      <c r="AKS47" s="1464"/>
      <c r="AKT47" s="1464"/>
      <c r="AKU47" s="1464"/>
      <c r="AKV47" s="1464"/>
      <c r="AKW47" s="1464"/>
      <c r="AKX47" s="1464"/>
      <c r="AKY47" s="1464"/>
      <c r="AKZ47" s="1464"/>
      <c r="ALA47" s="1464"/>
      <c r="ALB47" s="1464"/>
      <c r="ALC47" s="1464"/>
      <c r="ALD47" s="1464"/>
      <c r="ALE47" s="1464"/>
      <c r="ALF47" s="1464" t="s">
        <v>187</v>
      </c>
      <c r="ALG47" s="1464"/>
      <c r="ALH47" s="1464"/>
      <c r="ALI47" s="1464"/>
      <c r="ALJ47" s="1464"/>
      <c r="ALK47" s="1464"/>
      <c r="ALL47" s="1464"/>
      <c r="ALM47" s="1464"/>
      <c r="ALN47" s="1464"/>
      <c r="ALO47" s="1464"/>
      <c r="ALP47" s="1464"/>
      <c r="ALQ47" s="1464"/>
      <c r="ALR47" s="1464"/>
      <c r="ALS47" s="1464"/>
      <c r="ALT47" s="1464"/>
      <c r="ALU47" s="1464"/>
      <c r="ALV47" s="1464" t="s">
        <v>187</v>
      </c>
      <c r="ALW47" s="1464"/>
      <c r="ALX47" s="1464"/>
      <c r="ALY47" s="1464"/>
      <c r="ALZ47" s="1464"/>
      <c r="AMA47" s="1464"/>
      <c r="AMB47" s="1464"/>
      <c r="AMC47" s="1464"/>
      <c r="AMD47" s="1464"/>
      <c r="AME47" s="1464"/>
      <c r="AMF47" s="1464"/>
      <c r="AMG47" s="1464"/>
      <c r="AMH47" s="1464"/>
      <c r="AMI47" s="1464"/>
      <c r="AMJ47" s="1464"/>
      <c r="AMK47" s="1464"/>
      <c r="AML47" s="1464" t="s">
        <v>187</v>
      </c>
      <c r="AMM47" s="1464"/>
      <c r="AMN47" s="1464"/>
      <c r="AMO47" s="1464"/>
      <c r="AMP47" s="1464"/>
      <c r="AMQ47" s="1464"/>
      <c r="AMR47" s="1464"/>
      <c r="AMS47" s="1464"/>
      <c r="AMT47" s="1464"/>
      <c r="AMU47" s="1464"/>
      <c r="AMV47" s="1464"/>
      <c r="AMW47" s="1464"/>
      <c r="AMX47" s="1464"/>
      <c r="AMY47" s="1464"/>
      <c r="AMZ47" s="1464"/>
      <c r="ANA47" s="1464"/>
      <c r="ANB47" s="1464" t="s">
        <v>187</v>
      </c>
      <c r="ANC47" s="1464"/>
      <c r="AND47" s="1464"/>
      <c r="ANE47" s="1464"/>
      <c r="ANF47" s="1464"/>
      <c r="ANG47" s="1464"/>
      <c r="ANH47" s="1464"/>
      <c r="ANI47" s="1464"/>
      <c r="ANJ47" s="1464"/>
      <c r="ANK47" s="1464"/>
      <c r="ANL47" s="1464"/>
      <c r="ANM47" s="1464"/>
      <c r="ANN47" s="1464"/>
      <c r="ANO47" s="1464"/>
      <c r="ANP47" s="1464"/>
      <c r="ANQ47" s="1464"/>
      <c r="ANR47" s="1464" t="s">
        <v>187</v>
      </c>
      <c r="ANS47" s="1464"/>
      <c r="ANT47" s="1464"/>
      <c r="ANU47" s="1464"/>
      <c r="ANV47" s="1464"/>
      <c r="ANW47" s="1464"/>
      <c r="ANX47" s="1464"/>
      <c r="ANY47" s="1464"/>
      <c r="ANZ47" s="1464"/>
      <c r="AOA47" s="1464"/>
      <c r="AOB47" s="1464"/>
      <c r="AOC47" s="1464"/>
      <c r="AOD47" s="1464"/>
      <c r="AOE47" s="1464"/>
      <c r="AOF47" s="1464"/>
      <c r="AOG47" s="1464"/>
      <c r="AOH47" s="1464" t="s">
        <v>187</v>
      </c>
      <c r="AOI47" s="1464"/>
      <c r="AOJ47" s="1464"/>
      <c r="AOK47" s="1464"/>
      <c r="AOL47" s="1464"/>
      <c r="AOM47" s="1464"/>
      <c r="AON47" s="1464"/>
      <c r="AOO47" s="1464"/>
      <c r="AOP47" s="1464"/>
      <c r="AOQ47" s="1464"/>
      <c r="AOR47" s="1464"/>
      <c r="AOS47" s="1464"/>
      <c r="AOT47" s="1464"/>
      <c r="AOU47" s="1464"/>
      <c r="AOV47" s="1464"/>
      <c r="AOW47" s="1464"/>
      <c r="AOX47" s="1464" t="s">
        <v>187</v>
      </c>
      <c r="AOY47" s="1464"/>
      <c r="AOZ47" s="1464"/>
      <c r="APA47" s="1464"/>
      <c r="APB47" s="1464"/>
      <c r="APC47" s="1464"/>
      <c r="APD47" s="1464"/>
      <c r="APE47" s="1464"/>
      <c r="APF47" s="1464"/>
      <c r="APG47" s="1464"/>
      <c r="APH47" s="1464"/>
      <c r="API47" s="1464"/>
      <c r="APJ47" s="1464"/>
      <c r="APK47" s="1464"/>
      <c r="APL47" s="1464"/>
      <c r="APM47" s="1464"/>
      <c r="APN47" s="1464" t="s">
        <v>187</v>
      </c>
      <c r="APO47" s="1464"/>
      <c r="APP47" s="1464"/>
      <c r="APQ47" s="1464"/>
      <c r="APR47" s="1464"/>
      <c r="APS47" s="1464"/>
      <c r="APT47" s="1464"/>
      <c r="APU47" s="1464"/>
      <c r="APV47" s="1464"/>
      <c r="APW47" s="1464"/>
      <c r="APX47" s="1464"/>
      <c r="APY47" s="1464"/>
      <c r="APZ47" s="1464"/>
      <c r="AQA47" s="1464"/>
      <c r="AQB47" s="1464"/>
      <c r="AQC47" s="1464"/>
      <c r="AQD47" s="1464" t="s">
        <v>187</v>
      </c>
      <c r="AQE47" s="1464"/>
      <c r="AQF47" s="1464"/>
      <c r="AQG47" s="1464"/>
      <c r="AQH47" s="1464"/>
      <c r="AQI47" s="1464"/>
      <c r="AQJ47" s="1464"/>
      <c r="AQK47" s="1464"/>
      <c r="AQL47" s="1464"/>
      <c r="AQM47" s="1464"/>
      <c r="AQN47" s="1464"/>
      <c r="AQO47" s="1464"/>
      <c r="AQP47" s="1464"/>
      <c r="AQQ47" s="1464"/>
      <c r="AQR47" s="1464"/>
      <c r="AQS47" s="1464"/>
      <c r="AQT47" s="1464" t="s">
        <v>187</v>
      </c>
      <c r="AQU47" s="1464"/>
      <c r="AQV47" s="1464"/>
      <c r="AQW47" s="1464"/>
      <c r="AQX47" s="1464"/>
      <c r="AQY47" s="1464"/>
      <c r="AQZ47" s="1464"/>
      <c r="ARA47" s="1464"/>
      <c r="ARB47" s="1464"/>
      <c r="ARC47" s="1464"/>
      <c r="ARD47" s="1464"/>
      <c r="ARE47" s="1464"/>
      <c r="ARF47" s="1464"/>
      <c r="ARG47" s="1464"/>
      <c r="ARH47" s="1464"/>
      <c r="ARI47" s="1464"/>
      <c r="ARJ47" s="1464" t="s">
        <v>187</v>
      </c>
      <c r="ARK47" s="1464"/>
      <c r="ARL47" s="1464"/>
      <c r="ARM47" s="1464"/>
      <c r="ARN47" s="1464"/>
      <c r="ARO47" s="1464"/>
      <c r="ARP47" s="1464"/>
      <c r="ARQ47" s="1464"/>
      <c r="ARR47" s="1464"/>
      <c r="ARS47" s="1464"/>
      <c r="ART47" s="1464"/>
      <c r="ARU47" s="1464"/>
      <c r="ARV47" s="1464"/>
      <c r="ARW47" s="1464"/>
      <c r="ARX47" s="1464"/>
      <c r="ARY47" s="1464"/>
      <c r="ARZ47" s="1464" t="s">
        <v>187</v>
      </c>
      <c r="ASA47" s="1464"/>
      <c r="ASB47" s="1464"/>
      <c r="ASC47" s="1464"/>
      <c r="ASD47" s="1464"/>
      <c r="ASE47" s="1464"/>
      <c r="ASF47" s="1464"/>
      <c r="ASG47" s="1464"/>
      <c r="ASH47" s="1464"/>
      <c r="ASI47" s="1464"/>
      <c r="ASJ47" s="1464"/>
      <c r="ASK47" s="1464"/>
      <c r="ASL47" s="1464"/>
      <c r="ASM47" s="1464"/>
      <c r="ASN47" s="1464"/>
      <c r="ASO47" s="1464"/>
      <c r="ASP47" s="1464" t="s">
        <v>187</v>
      </c>
      <c r="ASQ47" s="1464"/>
      <c r="ASR47" s="1464"/>
      <c r="ASS47" s="1464"/>
      <c r="AST47" s="1464"/>
      <c r="ASU47" s="1464"/>
      <c r="ASV47" s="1464"/>
      <c r="ASW47" s="1464"/>
      <c r="ASX47" s="1464"/>
      <c r="ASY47" s="1464"/>
      <c r="ASZ47" s="1464"/>
      <c r="ATA47" s="1464"/>
      <c r="ATB47" s="1464"/>
      <c r="ATC47" s="1464"/>
      <c r="ATD47" s="1464"/>
      <c r="ATE47" s="1464"/>
      <c r="ATF47" s="1464" t="s">
        <v>187</v>
      </c>
      <c r="ATG47" s="1464"/>
      <c r="ATH47" s="1464"/>
      <c r="ATI47" s="1464"/>
      <c r="ATJ47" s="1464"/>
      <c r="ATK47" s="1464"/>
      <c r="ATL47" s="1464"/>
      <c r="ATM47" s="1464"/>
      <c r="ATN47" s="1464"/>
      <c r="ATO47" s="1464"/>
      <c r="ATP47" s="1464"/>
      <c r="ATQ47" s="1464"/>
      <c r="ATR47" s="1464"/>
      <c r="ATS47" s="1464"/>
      <c r="ATT47" s="1464"/>
      <c r="ATU47" s="1464"/>
      <c r="ATV47" s="1464" t="s">
        <v>187</v>
      </c>
      <c r="ATW47" s="1464"/>
      <c r="ATX47" s="1464"/>
      <c r="ATY47" s="1464"/>
      <c r="ATZ47" s="1464"/>
      <c r="AUA47" s="1464"/>
      <c r="AUB47" s="1464"/>
      <c r="AUC47" s="1464"/>
      <c r="AUD47" s="1464"/>
      <c r="AUE47" s="1464"/>
      <c r="AUF47" s="1464"/>
      <c r="AUG47" s="1464"/>
      <c r="AUH47" s="1464"/>
      <c r="AUI47" s="1464"/>
      <c r="AUJ47" s="1464"/>
      <c r="AUK47" s="1464"/>
      <c r="AUL47" s="1464" t="s">
        <v>187</v>
      </c>
      <c r="AUM47" s="1464"/>
      <c r="AUN47" s="1464"/>
      <c r="AUO47" s="1464"/>
      <c r="AUP47" s="1464"/>
      <c r="AUQ47" s="1464"/>
      <c r="AUR47" s="1464"/>
      <c r="AUS47" s="1464"/>
      <c r="AUT47" s="1464"/>
      <c r="AUU47" s="1464"/>
      <c r="AUV47" s="1464"/>
      <c r="AUW47" s="1464"/>
      <c r="AUX47" s="1464"/>
      <c r="AUY47" s="1464"/>
      <c r="AUZ47" s="1464"/>
      <c r="AVA47" s="1464"/>
      <c r="AVB47" s="1464" t="s">
        <v>187</v>
      </c>
      <c r="AVC47" s="1464"/>
      <c r="AVD47" s="1464"/>
      <c r="AVE47" s="1464"/>
      <c r="AVF47" s="1464"/>
      <c r="AVG47" s="1464"/>
      <c r="AVH47" s="1464"/>
      <c r="AVI47" s="1464"/>
      <c r="AVJ47" s="1464"/>
      <c r="AVK47" s="1464"/>
      <c r="AVL47" s="1464"/>
      <c r="AVM47" s="1464"/>
      <c r="AVN47" s="1464"/>
      <c r="AVO47" s="1464"/>
      <c r="AVP47" s="1464"/>
      <c r="AVQ47" s="1464"/>
      <c r="AVR47" s="1464" t="s">
        <v>187</v>
      </c>
      <c r="AVS47" s="1464"/>
      <c r="AVT47" s="1464"/>
      <c r="AVU47" s="1464"/>
      <c r="AVV47" s="1464"/>
      <c r="AVW47" s="1464"/>
      <c r="AVX47" s="1464"/>
      <c r="AVY47" s="1464"/>
      <c r="AVZ47" s="1464"/>
      <c r="AWA47" s="1464"/>
      <c r="AWB47" s="1464"/>
      <c r="AWC47" s="1464"/>
      <c r="AWD47" s="1464"/>
      <c r="AWE47" s="1464"/>
      <c r="AWF47" s="1464"/>
      <c r="AWG47" s="1464"/>
      <c r="AWH47" s="1464" t="s">
        <v>187</v>
      </c>
      <c r="AWI47" s="1464"/>
      <c r="AWJ47" s="1464"/>
      <c r="AWK47" s="1464"/>
      <c r="AWL47" s="1464"/>
      <c r="AWM47" s="1464"/>
      <c r="AWN47" s="1464"/>
      <c r="AWO47" s="1464"/>
      <c r="AWP47" s="1464"/>
      <c r="AWQ47" s="1464"/>
      <c r="AWR47" s="1464"/>
      <c r="AWS47" s="1464"/>
      <c r="AWT47" s="1464"/>
      <c r="AWU47" s="1464"/>
      <c r="AWV47" s="1464"/>
      <c r="AWW47" s="1464"/>
      <c r="AWX47" s="1464" t="s">
        <v>187</v>
      </c>
      <c r="AWY47" s="1464"/>
      <c r="AWZ47" s="1464"/>
      <c r="AXA47" s="1464"/>
      <c r="AXB47" s="1464"/>
      <c r="AXC47" s="1464"/>
      <c r="AXD47" s="1464"/>
      <c r="AXE47" s="1464"/>
      <c r="AXF47" s="1464"/>
      <c r="AXG47" s="1464"/>
      <c r="AXH47" s="1464"/>
      <c r="AXI47" s="1464"/>
      <c r="AXJ47" s="1464"/>
      <c r="AXK47" s="1464"/>
      <c r="AXL47" s="1464"/>
      <c r="AXM47" s="1464"/>
      <c r="AXN47" s="1464" t="s">
        <v>187</v>
      </c>
      <c r="AXO47" s="1464"/>
      <c r="AXP47" s="1464"/>
      <c r="AXQ47" s="1464"/>
      <c r="AXR47" s="1464"/>
      <c r="AXS47" s="1464"/>
      <c r="AXT47" s="1464"/>
      <c r="AXU47" s="1464"/>
      <c r="AXV47" s="1464"/>
      <c r="AXW47" s="1464"/>
      <c r="AXX47" s="1464"/>
      <c r="AXY47" s="1464"/>
      <c r="AXZ47" s="1464"/>
      <c r="AYA47" s="1464"/>
      <c r="AYB47" s="1464"/>
      <c r="AYC47" s="1464"/>
      <c r="AYD47" s="1464" t="s">
        <v>187</v>
      </c>
      <c r="AYE47" s="1464"/>
      <c r="AYF47" s="1464"/>
      <c r="AYG47" s="1464"/>
      <c r="AYH47" s="1464"/>
      <c r="AYI47" s="1464"/>
      <c r="AYJ47" s="1464"/>
      <c r="AYK47" s="1464"/>
      <c r="AYL47" s="1464"/>
      <c r="AYM47" s="1464"/>
      <c r="AYN47" s="1464"/>
      <c r="AYO47" s="1464"/>
      <c r="AYP47" s="1464"/>
      <c r="AYQ47" s="1464"/>
      <c r="AYR47" s="1464"/>
      <c r="AYS47" s="1464"/>
      <c r="AYT47" s="1464" t="s">
        <v>187</v>
      </c>
      <c r="AYU47" s="1464"/>
      <c r="AYV47" s="1464"/>
      <c r="AYW47" s="1464"/>
      <c r="AYX47" s="1464"/>
      <c r="AYY47" s="1464"/>
      <c r="AYZ47" s="1464"/>
      <c r="AZA47" s="1464"/>
      <c r="AZB47" s="1464"/>
      <c r="AZC47" s="1464"/>
      <c r="AZD47" s="1464"/>
      <c r="AZE47" s="1464"/>
      <c r="AZF47" s="1464"/>
      <c r="AZG47" s="1464"/>
      <c r="AZH47" s="1464"/>
      <c r="AZI47" s="1464"/>
      <c r="AZJ47" s="1464" t="s">
        <v>187</v>
      </c>
      <c r="AZK47" s="1464"/>
      <c r="AZL47" s="1464"/>
      <c r="AZM47" s="1464"/>
      <c r="AZN47" s="1464"/>
      <c r="AZO47" s="1464"/>
      <c r="AZP47" s="1464"/>
      <c r="AZQ47" s="1464"/>
      <c r="AZR47" s="1464"/>
      <c r="AZS47" s="1464"/>
      <c r="AZT47" s="1464"/>
      <c r="AZU47" s="1464"/>
      <c r="AZV47" s="1464"/>
      <c r="AZW47" s="1464"/>
      <c r="AZX47" s="1464"/>
      <c r="AZY47" s="1464"/>
      <c r="AZZ47" s="1464" t="s">
        <v>187</v>
      </c>
      <c r="BAA47" s="1464"/>
      <c r="BAB47" s="1464"/>
      <c r="BAC47" s="1464"/>
      <c r="BAD47" s="1464"/>
      <c r="BAE47" s="1464"/>
      <c r="BAF47" s="1464"/>
      <c r="BAG47" s="1464"/>
      <c r="BAH47" s="1464"/>
      <c r="BAI47" s="1464"/>
      <c r="BAJ47" s="1464"/>
      <c r="BAK47" s="1464"/>
      <c r="BAL47" s="1464"/>
      <c r="BAM47" s="1464"/>
      <c r="BAN47" s="1464"/>
      <c r="BAO47" s="1464"/>
      <c r="BAP47" s="1464" t="s">
        <v>187</v>
      </c>
      <c r="BAQ47" s="1464"/>
      <c r="BAR47" s="1464"/>
      <c r="BAS47" s="1464"/>
      <c r="BAT47" s="1464"/>
      <c r="BAU47" s="1464"/>
      <c r="BAV47" s="1464"/>
      <c r="BAW47" s="1464"/>
      <c r="BAX47" s="1464"/>
      <c r="BAY47" s="1464"/>
      <c r="BAZ47" s="1464"/>
      <c r="BBA47" s="1464"/>
      <c r="BBB47" s="1464"/>
      <c r="BBC47" s="1464"/>
      <c r="BBD47" s="1464"/>
      <c r="BBE47" s="1464"/>
      <c r="BBF47" s="1464" t="s">
        <v>187</v>
      </c>
      <c r="BBG47" s="1464"/>
      <c r="BBH47" s="1464"/>
      <c r="BBI47" s="1464"/>
      <c r="BBJ47" s="1464"/>
      <c r="BBK47" s="1464"/>
      <c r="BBL47" s="1464"/>
      <c r="BBM47" s="1464"/>
      <c r="BBN47" s="1464"/>
      <c r="BBO47" s="1464"/>
      <c r="BBP47" s="1464"/>
      <c r="BBQ47" s="1464"/>
      <c r="BBR47" s="1464"/>
      <c r="BBS47" s="1464"/>
      <c r="BBT47" s="1464"/>
      <c r="BBU47" s="1464"/>
      <c r="BBV47" s="1464" t="s">
        <v>187</v>
      </c>
      <c r="BBW47" s="1464"/>
      <c r="BBX47" s="1464"/>
      <c r="BBY47" s="1464"/>
      <c r="BBZ47" s="1464"/>
      <c r="BCA47" s="1464"/>
      <c r="BCB47" s="1464"/>
      <c r="BCC47" s="1464"/>
      <c r="BCD47" s="1464"/>
      <c r="BCE47" s="1464"/>
      <c r="BCF47" s="1464"/>
      <c r="BCG47" s="1464"/>
      <c r="BCH47" s="1464"/>
      <c r="BCI47" s="1464"/>
      <c r="BCJ47" s="1464"/>
      <c r="BCK47" s="1464"/>
      <c r="BCL47" s="1464" t="s">
        <v>187</v>
      </c>
      <c r="BCM47" s="1464"/>
      <c r="BCN47" s="1464"/>
      <c r="BCO47" s="1464"/>
      <c r="BCP47" s="1464"/>
      <c r="BCQ47" s="1464"/>
      <c r="BCR47" s="1464"/>
      <c r="BCS47" s="1464"/>
      <c r="BCT47" s="1464"/>
      <c r="BCU47" s="1464"/>
      <c r="BCV47" s="1464"/>
      <c r="BCW47" s="1464"/>
      <c r="BCX47" s="1464"/>
      <c r="BCY47" s="1464"/>
      <c r="BCZ47" s="1464"/>
      <c r="BDA47" s="1464"/>
      <c r="BDB47" s="1464" t="s">
        <v>187</v>
      </c>
      <c r="BDC47" s="1464"/>
      <c r="BDD47" s="1464"/>
      <c r="BDE47" s="1464"/>
      <c r="BDF47" s="1464"/>
      <c r="BDG47" s="1464"/>
      <c r="BDH47" s="1464"/>
      <c r="BDI47" s="1464"/>
      <c r="BDJ47" s="1464"/>
      <c r="BDK47" s="1464"/>
      <c r="BDL47" s="1464"/>
      <c r="BDM47" s="1464"/>
      <c r="BDN47" s="1464"/>
      <c r="BDO47" s="1464"/>
      <c r="BDP47" s="1464"/>
      <c r="BDQ47" s="1464"/>
      <c r="BDR47" s="1464" t="s">
        <v>187</v>
      </c>
      <c r="BDS47" s="1464"/>
      <c r="BDT47" s="1464"/>
      <c r="BDU47" s="1464"/>
      <c r="BDV47" s="1464"/>
      <c r="BDW47" s="1464"/>
      <c r="BDX47" s="1464"/>
      <c r="BDY47" s="1464"/>
      <c r="BDZ47" s="1464"/>
      <c r="BEA47" s="1464"/>
      <c r="BEB47" s="1464"/>
      <c r="BEC47" s="1464"/>
      <c r="BED47" s="1464"/>
      <c r="BEE47" s="1464"/>
      <c r="BEF47" s="1464"/>
      <c r="BEG47" s="1464"/>
      <c r="BEH47" s="1464" t="s">
        <v>187</v>
      </c>
      <c r="BEI47" s="1464"/>
      <c r="BEJ47" s="1464"/>
      <c r="BEK47" s="1464"/>
      <c r="BEL47" s="1464"/>
      <c r="BEM47" s="1464"/>
      <c r="BEN47" s="1464"/>
      <c r="BEO47" s="1464"/>
      <c r="BEP47" s="1464"/>
      <c r="BEQ47" s="1464"/>
      <c r="BER47" s="1464"/>
      <c r="BES47" s="1464"/>
      <c r="BET47" s="1464"/>
      <c r="BEU47" s="1464"/>
      <c r="BEV47" s="1464"/>
      <c r="BEW47" s="1464"/>
      <c r="BEX47" s="1464" t="s">
        <v>187</v>
      </c>
      <c r="BEY47" s="1464"/>
      <c r="BEZ47" s="1464"/>
      <c r="BFA47" s="1464"/>
      <c r="BFB47" s="1464"/>
      <c r="BFC47" s="1464"/>
      <c r="BFD47" s="1464"/>
      <c r="BFE47" s="1464"/>
      <c r="BFF47" s="1464"/>
      <c r="BFG47" s="1464"/>
      <c r="BFH47" s="1464"/>
      <c r="BFI47" s="1464"/>
      <c r="BFJ47" s="1464"/>
      <c r="BFK47" s="1464"/>
      <c r="BFL47" s="1464"/>
      <c r="BFM47" s="1464"/>
      <c r="BFN47" s="1464" t="s">
        <v>187</v>
      </c>
      <c r="BFO47" s="1464"/>
      <c r="BFP47" s="1464"/>
      <c r="BFQ47" s="1464"/>
      <c r="BFR47" s="1464"/>
      <c r="BFS47" s="1464"/>
      <c r="BFT47" s="1464"/>
      <c r="BFU47" s="1464"/>
      <c r="BFV47" s="1464"/>
      <c r="BFW47" s="1464"/>
      <c r="BFX47" s="1464"/>
      <c r="BFY47" s="1464"/>
      <c r="BFZ47" s="1464"/>
      <c r="BGA47" s="1464"/>
      <c r="BGB47" s="1464"/>
      <c r="BGC47" s="1464"/>
      <c r="BGD47" s="1464" t="s">
        <v>187</v>
      </c>
      <c r="BGE47" s="1464"/>
      <c r="BGF47" s="1464"/>
      <c r="BGG47" s="1464"/>
      <c r="BGH47" s="1464"/>
      <c r="BGI47" s="1464"/>
      <c r="BGJ47" s="1464"/>
      <c r="BGK47" s="1464"/>
      <c r="BGL47" s="1464"/>
      <c r="BGM47" s="1464"/>
      <c r="BGN47" s="1464"/>
      <c r="BGO47" s="1464"/>
      <c r="BGP47" s="1464"/>
      <c r="BGQ47" s="1464"/>
      <c r="BGR47" s="1464"/>
      <c r="BGS47" s="1464"/>
      <c r="BGT47" s="1464" t="s">
        <v>187</v>
      </c>
      <c r="BGU47" s="1464"/>
      <c r="BGV47" s="1464"/>
      <c r="BGW47" s="1464"/>
      <c r="BGX47" s="1464"/>
      <c r="BGY47" s="1464"/>
      <c r="BGZ47" s="1464"/>
      <c r="BHA47" s="1464"/>
      <c r="BHB47" s="1464"/>
      <c r="BHC47" s="1464"/>
      <c r="BHD47" s="1464"/>
      <c r="BHE47" s="1464"/>
      <c r="BHF47" s="1464"/>
      <c r="BHG47" s="1464"/>
      <c r="BHH47" s="1464"/>
      <c r="BHI47" s="1464"/>
      <c r="BHJ47" s="1464" t="s">
        <v>187</v>
      </c>
      <c r="BHK47" s="1464"/>
      <c r="BHL47" s="1464"/>
      <c r="BHM47" s="1464"/>
      <c r="BHN47" s="1464"/>
      <c r="BHO47" s="1464"/>
      <c r="BHP47" s="1464"/>
      <c r="BHQ47" s="1464"/>
      <c r="BHR47" s="1464"/>
      <c r="BHS47" s="1464"/>
      <c r="BHT47" s="1464"/>
      <c r="BHU47" s="1464"/>
      <c r="BHV47" s="1464"/>
      <c r="BHW47" s="1464"/>
      <c r="BHX47" s="1464"/>
      <c r="BHY47" s="1464"/>
      <c r="BHZ47" s="1464" t="s">
        <v>187</v>
      </c>
      <c r="BIA47" s="1464"/>
      <c r="BIB47" s="1464"/>
      <c r="BIC47" s="1464"/>
      <c r="BID47" s="1464"/>
      <c r="BIE47" s="1464"/>
      <c r="BIF47" s="1464"/>
      <c r="BIG47" s="1464"/>
      <c r="BIH47" s="1464"/>
      <c r="BII47" s="1464"/>
      <c r="BIJ47" s="1464"/>
      <c r="BIK47" s="1464"/>
      <c r="BIL47" s="1464"/>
      <c r="BIM47" s="1464"/>
      <c r="BIN47" s="1464"/>
      <c r="BIO47" s="1464"/>
      <c r="BIP47" s="1464" t="s">
        <v>187</v>
      </c>
      <c r="BIQ47" s="1464"/>
      <c r="BIR47" s="1464"/>
      <c r="BIS47" s="1464"/>
      <c r="BIT47" s="1464"/>
      <c r="BIU47" s="1464"/>
      <c r="BIV47" s="1464"/>
      <c r="BIW47" s="1464"/>
      <c r="BIX47" s="1464"/>
      <c r="BIY47" s="1464"/>
      <c r="BIZ47" s="1464"/>
      <c r="BJA47" s="1464"/>
      <c r="BJB47" s="1464"/>
      <c r="BJC47" s="1464"/>
      <c r="BJD47" s="1464"/>
      <c r="BJE47" s="1464"/>
      <c r="BJF47" s="1464" t="s">
        <v>187</v>
      </c>
      <c r="BJG47" s="1464"/>
      <c r="BJH47" s="1464"/>
      <c r="BJI47" s="1464"/>
      <c r="BJJ47" s="1464"/>
      <c r="BJK47" s="1464"/>
      <c r="BJL47" s="1464"/>
      <c r="BJM47" s="1464"/>
      <c r="BJN47" s="1464"/>
      <c r="BJO47" s="1464"/>
      <c r="BJP47" s="1464"/>
      <c r="BJQ47" s="1464"/>
      <c r="BJR47" s="1464"/>
      <c r="BJS47" s="1464"/>
      <c r="BJT47" s="1464"/>
      <c r="BJU47" s="1464"/>
      <c r="BJV47" s="1464" t="s">
        <v>187</v>
      </c>
      <c r="BJW47" s="1464"/>
      <c r="BJX47" s="1464"/>
      <c r="BJY47" s="1464"/>
      <c r="BJZ47" s="1464"/>
      <c r="BKA47" s="1464"/>
      <c r="BKB47" s="1464"/>
      <c r="BKC47" s="1464"/>
      <c r="BKD47" s="1464"/>
      <c r="BKE47" s="1464"/>
      <c r="BKF47" s="1464"/>
      <c r="BKG47" s="1464"/>
      <c r="BKH47" s="1464"/>
      <c r="BKI47" s="1464"/>
      <c r="BKJ47" s="1464"/>
      <c r="BKK47" s="1464"/>
      <c r="BKL47" s="1464" t="s">
        <v>187</v>
      </c>
      <c r="BKM47" s="1464"/>
      <c r="BKN47" s="1464"/>
      <c r="BKO47" s="1464"/>
      <c r="BKP47" s="1464"/>
      <c r="BKQ47" s="1464"/>
      <c r="BKR47" s="1464"/>
      <c r="BKS47" s="1464"/>
      <c r="BKT47" s="1464"/>
      <c r="BKU47" s="1464"/>
      <c r="BKV47" s="1464"/>
      <c r="BKW47" s="1464"/>
      <c r="BKX47" s="1464"/>
      <c r="BKY47" s="1464"/>
      <c r="BKZ47" s="1464"/>
      <c r="BLA47" s="1464"/>
      <c r="BLB47" s="1464" t="s">
        <v>187</v>
      </c>
      <c r="BLC47" s="1464"/>
      <c r="BLD47" s="1464"/>
      <c r="BLE47" s="1464"/>
      <c r="BLF47" s="1464"/>
      <c r="BLG47" s="1464"/>
      <c r="BLH47" s="1464"/>
      <c r="BLI47" s="1464"/>
      <c r="BLJ47" s="1464"/>
      <c r="BLK47" s="1464"/>
      <c r="BLL47" s="1464"/>
      <c r="BLM47" s="1464"/>
      <c r="BLN47" s="1464"/>
      <c r="BLO47" s="1464"/>
      <c r="BLP47" s="1464"/>
      <c r="BLQ47" s="1464"/>
      <c r="BLR47" s="1464" t="s">
        <v>187</v>
      </c>
      <c r="BLS47" s="1464"/>
      <c r="BLT47" s="1464"/>
      <c r="BLU47" s="1464"/>
      <c r="BLV47" s="1464"/>
      <c r="BLW47" s="1464"/>
      <c r="BLX47" s="1464"/>
      <c r="BLY47" s="1464"/>
      <c r="BLZ47" s="1464"/>
      <c r="BMA47" s="1464"/>
      <c r="BMB47" s="1464"/>
      <c r="BMC47" s="1464"/>
      <c r="BMD47" s="1464"/>
      <c r="BME47" s="1464"/>
      <c r="BMF47" s="1464"/>
      <c r="BMG47" s="1464"/>
      <c r="BMH47" s="1464" t="s">
        <v>187</v>
      </c>
      <c r="BMI47" s="1464"/>
      <c r="BMJ47" s="1464"/>
      <c r="BMK47" s="1464"/>
      <c r="BML47" s="1464"/>
      <c r="BMM47" s="1464"/>
      <c r="BMN47" s="1464"/>
      <c r="BMO47" s="1464"/>
      <c r="BMP47" s="1464"/>
      <c r="BMQ47" s="1464"/>
      <c r="BMR47" s="1464"/>
      <c r="BMS47" s="1464"/>
      <c r="BMT47" s="1464"/>
      <c r="BMU47" s="1464"/>
      <c r="BMV47" s="1464"/>
      <c r="BMW47" s="1464"/>
      <c r="BMX47" s="1464" t="s">
        <v>187</v>
      </c>
      <c r="BMY47" s="1464"/>
      <c r="BMZ47" s="1464"/>
      <c r="BNA47" s="1464"/>
      <c r="BNB47" s="1464"/>
      <c r="BNC47" s="1464"/>
      <c r="BND47" s="1464"/>
      <c r="BNE47" s="1464"/>
      <c r="BNF47" s="1464"/>
      <c r="BNG47" s="1464"/>
      <c r="BNH47" s="1464"/>
      <c r="BNI47" s="1464"/>
      <c r="BNJ47" s="1464"/>
      <c r="BNK47" s="1464"/>
      <c r="BNL47" s="1464"/>
      <c r="BNM47" s="1464"/>
      <c r="BNN47" s="1464" t="s">
        <v>187</v>
      </c>
      <c r="BNO47" s="1464"/>
      <c r="BNP47" s="1464"/>
      <c r="BNQ47" s="1464"/>
      <c r="BNR47" s="1464"/>
      <c r="BNS47" s="1464"/>
      <c r="BNT47" s="1464"/>
      <c r="BNU47" s="1464"/>
      <c r="BNV47" s="1464"/>
      <c r="BNW47" s="1464"/>
      <c r="BNX47" s="1464"/>
      <c r="BNY47" s="1464"/>
      <c r="BNZ47" s="1464"/>
      <c r="BOA47" s="1464"/>
      <c r="BOB47" s="1464"/>
      <c r="BOC47" s="1464"/>
      <c r="BOD47" s="1464" t="s">
        <v>187</v>
      </c>
      <c r="BOE47" s="1464"/>
      <c r="BOF47" s="1464"/>
      <c r="BOG47" s="1464"/>
      <c r="BOH47" s="1464"/>
      <c r="BOI47" s="1464"/>
      <c r="BOJ47" s="1464"/>
      <c r="BOK47" s="1464"/>
      <c r="BOL47" s="1464"/>
      <c r="BOM47" s="1464"/>
      <c r="BON47" s="1464"/>
      <c r="BOO47" s="1464"/>
      <c r="BOP47" s="1464"/>
      <c r="BOQ47" s="1464"/>
      <c r="BOR47" s="1464"/>
      <c r="BOS47" s="1464"/>
      <c r="BOT47" s="1464" t="s">
        <v>187</v>
      </c>
      <c r="BOU47" s="1464"/>
      <c r="BOV47" s="1464"/>
      <c r="BOW47" s="1464"/>
      <c r="BOX47" s="1464"/>
      <c r="BOY47" s="1464"/>
      <c r="BOZ47" s="1464"/>
      <c r="BPA47" s="1464"/>
      <c r="BPB47" s="1464"/>
      <c r="BPC47" s="1464"/>
      <c r="BPD47" s="1464"/>
      <c r="BPE47" s="1464"/>
      <c r="BPF47" s="1464"/>
      <c r="BPG47" s="1464"/>
      <c r="BPH47" s="1464"/>
      <c r="BPI47" s="1464"/>
      <c r="BPJ47" s="1464" t="s">
        <v>187</v>
      </c>
      <c r="BPK47" s="1464"/>
      <c r="BPL47" s="1464"/>
      <c r="BPM47" s="1464"/>
      <c r="BPN47" s="1464"/>
      <c r="BPO47" s="1464"/>
      <c r="BPP47" s="1464"/>
      <c r="BPQ47" s="1464"/>
      <c r="BPR47" s="1464"/>
      <c r="BPS47" s="1464"/>
      <c r="BPT47" s="1464"/>
      <c r="BPU47" s="1464"/>
      <c r="BPV47" s="1464"/>
      <c r="BPW47" s="1464"/>
      <c r="BPX47" s="1464"/>
      <c r="BPY47" s="1464"/>
      <c r="BPZ47" s="1464" t="s">
        <v>187</v>
      </c>
      <c r="BQA47" s="1464"/>
      <c r="BQB47" s="1464"/>
      <c r="BQC47" s="1464"/>
      <c r="BQD47" s="1464"/>
      <c r="BQE47" s="1464"/>
      <c r="BQF47" s="1464"/>
      <c r="BQG47" s="1464"/>
      <c r="BQH47" s="1464"/>
      <c r="BQI47" s="1464"/>
      <c r="BQJ47" s="1464"/>
      <c r="BQK47" s="1464"/>
      <c r="BQL47" s="1464"/>
      <c r="BQM47" s="1464"/>
      <c r="BQN47" s="1464"/>
      <c r="BQO47" s="1464"/>
      <c r="BQP47" s="1464" t="s">
        <v>187</v>
      </c>
      <c r="BQQ47" s="1464"/>
      <c r="BQR47" s="1464"/>
      <c r="BQS47" s="1464"/>
      <c r="BQT47" s="1464"/>
      <c r="BQU47" s="1464"/>
      <c r="BQV47" s="1464"/>
      <c r="BQW47" s="1464"/>
      <c r="BQX47" s="1464"/>
      <c r="BQY47" s="1464"/>
      <c r="BQZ47" s="1464"/>
      <c r="BRA47" s="1464"/>
      <c r="BRB47" s="1464"/>
      <c r="BRC47" s="1464"/>
      <c r="BRD47" s="1464"/>
      <c r="BRE47" s="1464"/>
      <c r="BRF47" s="1464" t="s">
        <v>187</v>
      </c>
      <c r="BRG47" s="1464"/>
      <c r="BRH47" s="1464"/>
      <c r="BRI47" s="1464"/>
      <c r="BRJ47" s="1464"/>
      <c r="BRK47" s="1464"/>
      <c r="BRL47" s="1464"/>
      <c r="BRM47" s="1464"/>
      <c r="BRN47" s="1464"/>
      <c r="BRO47" s="1464"/>
      <c r="BRP47" s="1464"/>
      <c r="BRQ47" s="1464"/>
      <c r="BRR47" s="1464"/>
      <c r="BRS47" s="1464"/>
      <c r="BRT47" s="1464"/>
      <c r="BRU47" s="1464"/>
      <c r="BRV47" s="1464" t="s">
        <v>187</v>
      </c>
      <c r="BRW47" s="1464"/>
      <c r="BRX47" s="1464"/>
      <c r="BRY47" s="1464"/>
      <c r="BRZ47" s="1464"/>
      <c r="BSA47" s="1464"/>
      <c r="BSB47" s="1464"/>
      <c r="BSC47" s="1464"/>
      <c r="BSD47" s="1464"/>
      <c r="BSE47" s="1464"/>
      <c r="BSF47" s="1464"/>
      <c r="BSG47" s="1464"/>
      <c r="BSH47" s="1464"/>
      <c r="BSI47" s="1464"/>
      <c r="BSJ47" s="1464"/>
      <c r="BSK47" s="1464"/>
      <c r="BSL47" s="1464" t="s">
        <v>187</v>
      </c>
      <c r="BSM47" s="1464"/>
      <c r="BSN47" s="1464"/>
      <c r="BSO47" s="1464"/>
      <c r="BSP47" s="1464"/>
      <c r="BSQ47" s="1464"/>
      <c r="BSR47" s="1464"/>
      <c r="BSS47" s="1464"/>
      <c r="BST47" s="1464"/>
      <c r="BSU47" s="1464"/>
      <c r="BSV47" s="1464"/>
      <c r="BSW47" s="1464"/>
      <c r="BSX47" s="1464"/>
      <c r="BSY47" s="1464"/>
      <c r="BSZ47" s="1464"/>
      <c r="BTA47" s="1464"/>
      <c r="BTB47" s="1464" t="s">
        <v>187</v>
      </c>
      <c r="BTC47" s="1464"/>
      <c r="BTD47" s="1464"/>
      <c r="BTE47" s="1464"/>
      <c r="BTF47" s="1464"/>
      <c r="BTG47" s="1464"/>
      <c r="BTH47" s="1464"/>
      <c r="BTI47" s="1464"/>
      <c r="BTJ47" s="1464"/>
      <c r="BTK47" s="1464"/>
      <c r="BTL47" s="1464"/>
      <c r="BTM47" s="1464"/>
      <c r="BTN47" s="1464"/>
      <c r="BTO47" s="1464"/>
      <c r="BTP47" s="1464"/>
      <c r="BTQ47" s="1464"/>
      <c r="BTR47" s="1464" t="s">
        <v>187</v>
      </c>
      <c r="BTS47" s="1464"/>
      <c r="BTT47" s="1464"/>
      <c r="BTU47" s="1464"/>
      <c r="BTV47" s="1464"/>
      <c r="BTW47" s="1464"/>
      <c r="BTX47" s="1464"/>
      <c r="BTY47" s="1464"/>
      <c r="BTZ47" s="1464"/>
      <c r="BUA47" s="1464"/>
      <c r="BUB47" s="1464"/>
      <c r="BUC47" s="1464"/>
      <c r="BUD47" s="1464"/>
      <c r="BUE47" s="1464"/>
      <c r="BUF47" s="1464"/>
      <c r="BUG47" s="1464"/>
      <c r="BUH47" s="1464" t="s">
        <v>187</v>
      </c>
      <c r="BUI47" s="1464"/>
      <c r="BUJ47" s="1464"/>
      <c r="BUK47" s="1464"/>
      <c r="BUL47" s="1464"/>
      <c r="BUM47" s="1464"/>
      <c r="BUN47" s="1464"/>
      <c r="BUO47" s="1464"/>
      <c r="BUP47" s="1464"/>
      <c r="BUQ47" s="1464"/>
      <c r="BUR47" s="1464"/>
      <c r="BUS47" s="1464"/>
      <c r="BUT47" s="1464"/>
      <c r="BUU47" s="1464"/>
      <c r="BUV47" s="1464"/>
      <c r="BUW47" s="1464"/>
      <c r="BUX47" s="1464" t="s">
        <v>187</v>
      </c>
      <c r="BUY47" s="1464"/>
      <c r="BUZ47" s="1464"/>
      <c r="BVA47" s="1464"/>
      <c r="BVB47" s="1464"/>
      <c r="BVC47" s="1464"/>
      <c r="BVD47" s="1464"/>
      <c r="BVE47" s="1464"/>
      <c r="BVF47" s="1464"/>
      <c r="BVG47" s="1464"/>
      <c r="BVH47" s="1464"/>
      <c r="BVI47" s="1464"/>
      <c r="BVJ47" s="1464"/>
      <c r="BVK47" s="1464"/>
      <c r="BVL47" s="1464"/>
      <c r="BVM47" s="1464"/>
      <c r="BVN47" s="1464" t="s">
        <v>187</v>
      </c>
      <c r="BVO47" s="1464"/>
      <c r="BVP47" s="1464"/>
      <c r="BVQ47" s="1464"/>
      <c r="BVR47" s="1464"/>
      <c r="BVS47" s="1464"/>
      <c r="BVT47" s="1464"/>
      <c r="BVU47" s="1464"/>
      <c r="BVV47" s="1464"/>
      <c r="BVW47" s="1464"/>
      <c r="BVX47" s="1464"/>
      <c r="BVY47" s="1464"/>
      <c r="BVZ47" s="1464"/>
      <c r="BWA47" s="1464"/>
      <c r="BWB47" s="1464"/>
      <c r="BWC47" s="1464"/>
      <c r="BWD47" s="1464" t="s">
        <v>187</v>
      </c>
      <c r="BWE47" s="1464"/>
      <c r="BWF47" s="1464"/>
      <c r="BWG47" s="1464"/>
      <c r="BWH47" s="1464"/>
      <c r="BWI47" s="1464"/>
      <c r="BWJ47" s="1464"/>
      <c r="BWK47" s="1464"/>
      <c r="BWL47" s="1464"/>
      <c r="BWM47" s="1464"/>
      <c r="BWN47" s="1464"/>
      <c r="BWO47" s="1464"/>
      <c r="BWP47" s="1464"/>
      <c r="BWQ47" s="1464"/>
      <c r="BWR47" s="1464"/>
      <c r="BWS47" s="1464"/>
      <c r="BWT47" s="1464" t="s">
        <v>187</v>
      </c>
      <c r="BWU47" s="1464"/>
      <c r="BWV47" s="1464"/>
      <c r="BWW47" s="1464"/>
      <c r="BWX47" s="1464"/>
      <c r="BWY47" s="1464"/>
      <c r="BWZ47" s="1464"/>
      <c r="BXA47" s="1464"/>
      <c r="BXB47" s="1464"/>
      <c r="BXC47" s="1464"/>
      <c r="BXD47" s="1464"/>
      <c r="BXE47" s="1464"/>
      <c r="BXF47" s="1464"/>
      <c r="BXG47" s="1464"/>
      <c r="BXH47" s="1464"/>
      <c r="BXI47" s="1464"/>
      <c r="BXJ47" s="1464" t="s">
        <v>187</v>
      </c>
      <c r="BXK47" s="1464"/>
      <c r="BXL47" s="1464"/>
      <c r="BXM47" s="1464"/>
      <c r="BXN47" s="1464"/>
      <c r="BXO47" s="1464"/>
      <c r="BXP47" s="1464"/>
      <c r="BXQ47" s="1464"/>
      <c r="BXR47" s="1464"/>
      <c r="BXS47" s="1464"/>
      <c r="BXT47" s="1464"/>
      <c r="BXU47" s="1464"/>
      <c r="BXV47" s="1464"/>
      <c r="BXW47" s="1464"/>
      <c r="BXX47" s="1464"/>
      <c r="BXY47" s="1464"/>
      <c r="BXZ47" s="1464" t="s">
        <v>187</v>
      </c>
      <c r="BYA47" s="1464"/>
      <c r="BYB47" s="1464"/>
      <c r="BYC47" s="1464"/>
      <c r="BYD47" s="1464"/>
      <c r="BYE47" s="1464"/>
      <c r="BYF47" s="1464"/>
      <c r="BYG47" s="1464"/>
      <c r="BYH47" s="1464"/>
      <c r="BYI47" s="1464"/>
      <c r="BYJ47" s="1464"/>
      <c r="BYK47" s="1464"/>
      <c r="BYL47" s="1464"/>
      <c r="BYM47" s="1464"/>
      <c r="BYN47" s="1464"/>
      <c r="BYO47" s="1464"/>
      <c r="BYP47" s="1464" t="s">
        <v>187</v>
      </c>
      <c r="BYQ47" s="1464"/>
      <c r="BYR47" s="1464"/>
      <c r="BYS47" s="1464"/>
      <c r="BYT47" s="1464"/>
      <c r="BYU47" s="1464"/>
      <c r="BYV47" s="1464"/>
      <c r="BYW47" s="1464"/>
      <c r="BYX47" s="1464"/>
      <c r="BYY47" s="1464"/>
      <c r="BYZ47" s="1464"/>
      <c r="BZA47" s="1464"/>
      <c r="BZB47" s="1464"/>
      <c r="BZC47" s="1464"/>
      <c r="BZD47" s="1464"/>
      <c r="BZE47" s="1464"/>
      <c r="BZF47" s="1464" t="s">
        <v>187</v>
      </c>
      <c r="BZG47" s="1464"/>
      <c r="BZH47" s="1464"/>
      <c r="BZI47" s="1464"/>
      <c r="BZJ47" s="1464"/>
      <c r="BZK47" s="1464"/>
      <c r="BZL47" s="1464"/>
      <c r="BZM47" s="1464"/>
      <c r="BZN47" s="1464"/>
      <c r="BZO47" s="1464"/>
      <c r="BZP47" s="1464"/>
      <c r="BZQ47" s="1464"/>
      <c r="BZR47" s="1464"/>
      <c r="BZS47" s="1464"/>
      <c r="BZT47" s="1464"/>
      <c r="BZU47" s="1464"/>
      <c r="BZV47" s="1464" t="s">
        <v>187</v>
      </c>
      <c r="BZW47" s="1464"/>
      <c r="BZX47" s="1464"/>
      <c r="BZY47" s="1464"/>
      <c r="BZZ47" s="1464"/>
      <c r="CAA47" s="1464"/>
      <c r="CAB47" s="1464"/>
      <c r="CAC47" s="1464"/>
      <c r="CAD47" s="1464"/>
      <c r="CAE47" s="1464"/>
      <c r="CAF47" s="1464"/>
      <c r="CAG47" s="1464"/>
      <c r="CAH47" s="1464"/>
      <c r="CAI47" s="1464"/>
      <c r="CAJ47" s="1464"/>
      <c r="CAK47" s="1464"/>
      <c r="CAL47" s="1464" t="s">
        <v>187</v>
      </c>
      <c r="CAM47" s="1464"/>
      <c r="CAN47" s="1464"/>
      <c r="CAO47" s="1464"/>
      <c r="CAP47" s="1464"/>
      <c r="CAQ47" s="1464"/>
      <c r="CAR47" s="1464"/>
      <c r="CAS47" s="1464"/>
      <c r="CAT47" s="1464"/>
      <c r="CAU47" s="1464"/>
      <c r="CAV47" s="1464"/>
      <c r="CAW47" s="1464"/>
      <c r="CAX47" s="1464"/>
      <c r="CAY47" s="1464"/>
      <c r="CAZ47" s="1464"/>
      <c r="CBA47" s="1464"/>
      <c r="CBB47" s="1464" t="s">
        <v>187</v>
      </c>
      <c r="CBC47" s="1464"/>
      <c r="CBD47" s="1464"/>
      <c r="CBE47" s="1464"/>
      <c r="CBF47" s="1464"/>
      <c r="CBG47" s="1464"/>
      <c r="CBH47" s="1464"/>
      <c r="CBI47" s="1464"/>
      <c r="CBJ47" s="1464"/>
      <c r="CBK47" s="1464"/>
      <c r="CBL47" s="1464"/>
      <c r="CBM47" s="1464"/>
      <c r="CBN47" s="1464"/>
      <c r="CBO47" s="1464"/>
      <c r="CBP47" s="1464"/>
      <c r="CBQ47" s="1464"/>
      <c r="CBR47" s="1464" t="s">
        <v>187</v>
      </c>
      <c r="CBS47" s="1464"/>
      <c r="CBT47" s="1464"/>
      <c r="CBU47" s="1464"/>
      <c r="CBV47" s="1464"/>
      <c r="CBW47" s="1464"/>
      <c r="CBX47" s="1464"/>
      <c r="CBY47" s="1464"/>
      <c r="CBZ47" s="1464"/>
      <c r="CCA47" s="1464"/>
      <c r="CCB47" s="1464"/>
      <c r="CCC47" s="1464"/>
      <c r="CCD47" s="1464"/>
      <c r="CCE47" s="1464"/>
      <c r="CCF47" s="1464"/>
      <c r="CCG47" s="1464"/>
      <c r="CCH47" s="1464" t="s">
        <v>187</v>
      </c>
      <c r="CCI47" s="1464"/>
      <c r="CCJ47" s="1464"/>
      <c r="CCK47" s="1464"/>
      <c r="CCL47" s="1464"/>
      <c r="CCM47" s="1464"/>
      <c r="CCN47" s="1464"/>
      <c r="CCO47" s="1464"/>
      <c r="CCP47" s="1464"/>
      <c r="CCQ47" s="1464"/>
      <c r="CCR47" s="1464"/>
      <c r="CCS47" s="1464"/>
      <c r="CCT47" s="1464"/>
      <c r="CCU47" s="1464"/>
      <c r="CCV47" s="1464"/>
      <c r="CCW47" s="1464"/>
      <c r="CCX47" s="1464" t="s">
        <v>187</v>
      </c>
      <c r="CCY47" s="1464"/>
      <c r="CCZ47" s="1464"/>
      <c r="CDA47" s="1464"/>
      <c r="CDB47" s="1464"/>
      <c r="CDC47" s="1464"/>
      <c r="CDD47" s="1464"/>
      <c r="CDE47" s="1464"/>
      <c r="CDF47" s="1464"/>
      <c r="CDG47" s="1464"/>
      <c r="CDH47" s="1464"/>
      <c r="CDI47" s="1464"/>
      <c r="CDJ47" s="1464"/>
      <c r="CDK47" s="1464"/>
      <c r="CDL47" s="1464"/>
      <c r="CDM47" s="1464"/>
      <c r="CDN47" s="1464" t="s">
        <v>187</v>
      </c>
      <c r="CDO47" s="1464"/>
      <c r="CDP47" s="1464"/>
      <c r="CDQ47" s="1464"/>
      <c r="CDR47" s="1464"/>
      <c r="CDS47" s="1464"/>
      <c r="CDT47" s="1464"/>
      <c r="CDU47" s="1464"/>
      <c r="CDV47" s="1464"/>
      <c r="CDW47" s="1464"/>
      <c r="CDX47" s="1464"/>
      <c r="CDY47" s="1464"/>
      <c r="CDZ47" s="1464"/>
      <c r="CEA47" s="1464"/>
      <c r="CEB47" s="1464"/>
      <c r="CEC47" s="1464"/>
      <c r="CED47" s="1464" t="s">
        <v>187</v>
      </c>
      <c r="CEE47" s="1464"/>
      <c r="CEF47" s="1464"/>
      <c r="CEG47" s="1464"/>
      <c r="CEH47" s="1464"/>
      <c r="CEI47" s="1464"/>
      <c r="CEJ47" s="1464"/>
      <c r="CEK47" s="1464"/>
      <c r="CEL47" s="1464"/>
      <c r="CEM47" s="1464"/>
      <c r="CEN47" s="1464"/>
      <c r="CEO47" s="1464"/>
      <c r="CEP47" s="1464"/>
      <c r="CEQ47" s="1464"/>
      <c r="CER47" s="1464"/>
      <c r="CES47" s="1464"/>
      <c r="CET47" s="1464" t="s">
        <v>187</v>
      </c>
      <c r="CEU47" s="1464"/>
      <c r="CEV47" s="1464"/>
      <c r="CEW47" s="1464"/>
      <c r="CEX47" s="1464"/>
      <c r="CEY47" s="1464"/>
      <c r="CEZ47" s="1464"/>
      <c r="CFA47" s="1464"/>
      <c r="CFB47" s="1464"/>
      <c r="CFC47" s="1464"/>
      <c r="CFD47" s="1464"/>
      <c r="CFE47" s="1464"/>
      <c r="CFF47" s="1464"/>
      <c r="CFG47" s="1464"/>
      <c r="CFH47" s="1464"/>
      <c r="CFI47" s="1464"/>
      <c r="CFJ47" s="1464" t="s">
        <v>187</v>
      </c>
      <c r="CFK47" s="1464"/>
      <c r="CFL47" s="1464"/>
      <c r="CFM47" s="1464"/>
      <c r="CFN47" s="1464"/>
      <c r="CFO47" s="1464"/>
      <c r="CFP47" s="1464"/>
      <c r="CFQ47" s="1464"/>
      <c r="CFR47" s="1464"/>
      <c r="CFS47" s="1464"/>
      <c r="CFT47" s="1464"/>
      <c r="CFU47" s="1464"/>
      <c r="CFV47" s="1464"/>
      <c r="CFW47" s="1464"/>
      <c r="CFX47" s="1464"/>
      <c r="CFY47" s="1464"/>
      <c r="CFZ47" s="1464" t="s">
        <v>187</v>
      </c>
      <c r="CGA47" s="1464"/>
      <c r="CGB47" s="1464"/>
      <c r="CGC47" s="1464"/>
      <c r="CGD47" s="1464"/>
      <c r="CGE47" s="1464"/>
      <c r="CGF47" s="1464"/>
      <c r="CGG47" s="1464"/>
      <c r="CGH47" s="1464"/>
      <c r="CGI47" s="1464"/>
      <c r="CGJ47" s="1464"/>
      <c r="CGK47" s="1464"/>
      <c r="CGL47" s="1464"/>
      <c r="CGM47" s="1464"/>
      <c r="CGN47" s="1464"/>
      <c r="CGO47" s="1464"/>
      <c r="CGP47" s="1464" t="s">
        <v>187</v>
      </c>
      <c r="CGQ47" s="1464"/>
      <c r="CGR47" s="1464"/>
      <c r="CGS47" s="1464"/>
      <c r="CGT47" s="1464"/>
      <c r="CGU47" s="1464"/>
      <c r="CGV47" s="1464"/>
      <c r="CGW47" s="1464"/>
      <c r="CGX47" s="1464"/>
      <c r="CGY47" s="1464"/>
      <c r="CGZ47" s="1464"/>
      <c r="CHA47" s="1464"/>
      <c r="CHB47" s="1464"/>
      <c r="CHC47" s="1464"/>
      <c r="CHD47" s="1464"/>
      <c r="CHE47" s="1464"/>
      <c r="CHF47" s="1464" t="s">
        <v>187</v>
      </c>
      <c r="CHG47" s="1464"/>
      <c r="CHH47" s="1464"/>
      <c r="CHI47" s="1464"/>
      <c r="CHJ47" s="1464"/>
      <c r="CHK47" s="1464"/>
      <c r="CHL47" s="1464"/>
      <c r="CHM47" s="1464"/>
      <c r="CHN47" s="1464"/>
      <c r="CHO47" s="1464"/>
      <c r="CHP47" s="1464"/>
      <c r="CHQ47" s="1464"/>
      <c r="CHR47" s="1464"/>
      <c r="CHS47" s="1464"/>
      <c r="CHT47" s="1464"/>
      <c r="CHU47" s="1464"/>
      <c r="CHV47" s="1464" t="s">
        <v>187</v>
      </c>
      <c r="CHW47" s="1464"/>
      <c r="CHX47" s="1464"/>
      <c r="CHY47" s="1464"/>
      <c r="CHZ47" s="1464"/>
      <c r="CIA47" s="1464"/>
      <c r="CIB47" s="1464"/>
      <c r="CIC47" s="1464"/>
      <c r="CID47" s="1464"/>
      <c r="CIE47" s="1464"/>
      <c r="CIF47" s="1464"/>
      <c r="CIG47" s="1464"/>
      <c r="CIH47" s="1464"/>
      <c r="CII47" s="1464"/>
      <c r="CIJ47" s="1464"/>
      <c r="CIK47" s="1464"/>
      <c r="CIL47" s="1464" t="s">
        <v>187</v>
      </c>
      <c r="CIM47" s="1464"/>
      <c r="CIN47" s="1464"/>
      <c r="CIO47" s="1464"/>
      <c r="CIP47" s="1464"/>
      <c r="CIQ47" s="1464"/>
      <c r="CIR47" s="1464"/>
      <c r="CIS47" s="1464"/>
      <c r="CIT47" s="1464"/>
      <c r="CIU47" s="1464"/>
      <c r="CIV47" s="1464"/>
      <c r="CIW47" s="1464"/>
      <c r="CIX47" s="1464"/>
      <c r="CIY47" s="1464"/>
      <c r="CIZ47" s="1464"/>
      <c r="CJA47" s="1464"/>
      <c r="CJB47" s="1464" t="s">
        <v>187</v>
      </c>
      <c r="CJC47" s="1464"/>
      <c r="CJD47" s="1464"/>
      <c r="CJE47" s="1464"/>
      <c r="CJF47" s="1464"/>
      <c r="CJG47" s="1464"/>
      <c r="CJH47" s="1464"/>
      <c r="CJI47" s="1464"/>
      <c r="CJJ47" s="1464"/>
      <c r="CJK47" s="1464"/>
      <c r="CJL47" s="1464"/>
      <c r="CJM47" s="1464"/>
      <c r="CJN47" s="1464"/>
      <c r="CJO47" s="1464"/>
      <c r="CJP47" s="1464"/>
      <c r="CJQ47" s="1464"/>
      <c r="CJR47" s="1464" t="s">
        <v>187</v>
      </c>
      <c r="CJS47" s="1464"/>
      <c r="CJT47" s="1464"/>
      <c r="CJU47" s="1464"/>
      <c r="CJV47" s="1464"/>
      <c r="CJW47" s="1464"/>
      <c r="CJX47" s="1464"/>
      <c r="CJY47" s="1464"/>
      <c r="CJZ47" s="1464"/>
      <c r="CKA47" s="1464"/>
      <c r="CKB47" s="1464"/>
      <c r="CKC47" s="1464"/>
      <c r="CKD47" s="1464"/>
      <c r="CKE47" s="1464"/>
      <c r="CKF47" s="1464"/>
      <c r="CKG47" s="1464"/>
      <c r="CKH47" s="1464" t="s">
        <v>187</v>
      </c>
      <c r="CKI47" s="1464"/>
      <c r="CKJ47" s="1464"/>
      <c r="CKK47" s="1464"/>
      <c r="CKL47" s="1464"/>
      <c r="CKM47" s="1464"/>
      <c r="CKN47" s="1464"/>
      <c r="CKO47" s="1464"/>
      <c r="CKP47" s="1464"/>
      <c r="CKQ47" s="1464"/>
      <c r="CKR47" s="1464"/>
      <c r="CKS47" s="1464"/>
      <c r="CKT47" s="1464"/>
      <c r="CKU47" s="1464"/>
      <c r="CKV47" s="1464"/>
      <c r="CKW47" s="1464"/>
      <c r="CKX47" s="1464" t="s">
        <v>187</v>
      </c>
      <c r="CKY47" s="1464"/>
      <c r="CKZ47" s="1464"/>
      <c r="CLA47" s="1464"/>
      <c r="CLB47" s="1464"/>
      <c r="CLC47" s="1464"/>
      <c r="CLD47" s="1464"/>
      <c r="CLE47" s="1464"/>
      <c r="CLF47" s="1464"/>
      <c r="CLG47" s="1464"/>
      <c r="CLH47" s="1464"/>
      <c r="CLI47" s="1464"/>
      <c r="CLJ47" s="1464"/>
      <c r="CLK47" s="1464"/>
      <c r="CLL47" s="1464"/>
      <c r="CLM47" s="1464"/>
      <c r="CLN47" s="1464" t="s">
        <v>187</v>
      </c>
      <c r="CLO47" s="1464"/>
      <c r="CLP47" s="1464"/>
      <c r="CLQ47" s="1464"/>
      <c r="CLR47" s="1464"/>
      <c r="CLS47" s="1464"/>
      <c r="CLT47" s="1464"/>
      <c r="CLU47" s="1464"/>
      <c r="CLV47" s="1464"/>
      <c r="CLW47" s="1464"/>
      <c r="CLX47" s="1464"/>
      <c r="CLY47" s="1464"/>
      <c r="CLZ47" s="1464"/>
      <c r="CMA47" s="1464"/>
      <c r="CMB47" s="1464"/>
      <c r="CMC47" s="1464"/>
      <c r="CMD47" s="1464" t="s">
        <v>187</v>
      </c>
      <c r="CME47" s="1464"/>
      <c r="CMF47" s="1464"/>
      <c r="CMG47" s="1464"/>
      <c r="CMH47" s="1464"/>
      <c r="CMI47" s="1464"/>
      <c r="CMJ47" s="1464"/>
      <c r="CMK47" s="1464"/>
      <c r="CML47" s="1464"/>
      <c r="CMM47" s="1464"/>
      <c r="CMN47" s="1464"/>
      <c r="CMO47" s="1464"/>
      <c r="CMP47" s="1464"/>
      <c r="CMQ47" s="1464"/>
      <c r="CMR47" s="1464"/>
      <c r="CMS47" s="1464"/>
      <c r="CMT47" s="1464" t="s">
        <v>187</v>
      </c>
      <c r="CMU47" s="1464"/>
      <c r="CMV47" s="1464"/>
      <c r="CMW47" s="1464"/>
      <c r="CMX47" s="1464"/>
      <c r="CMY47" s="1464"/>
      <c r="CMZ47" s="1464"/>
      <c r="CNA47" s="1464"/>
      <c r="CNB47" s="1464"/>
      <c r="CNC47" s="1464"/>
      <c r="CND47" s="1464"/>
      <c r="CNE47" s="1464"/>
      <c r="CNF47" s="1464"/>
      <c r="CNG47" s="1464"/>
      <c r="CNH47" s="1464"/>
      <c r="CNI47" s="1464"/>
      <c r="CNJ47" s="1464" t="s">
        <v>187</v>
      </c>
      <c r="CNK47" s="1464"/>
      <c r="CNL47" s="1464"/>
      <c r="CNM47" s="1464"/>
      <c r="CNN47" s="1464"/>
      <c r="CNO47" s="1464"/>
      <c r="CNP47" s="1464"/>
      <c r="CNQ47" s="1464"/>
      <c r="CNR47" s="1464"/>
      <c r="CNS47" s="1464"/>
      <c r="CNT47" s="1464"/>
      <c r="CNU47" s="1464"/>
      <c r="CNV47" s="1464"/>
      <c r="CNW47" s="1464"/>
      <c r="CNX47" s="1464"/>
      <c r="CNY47" s="1464"/>
      <c r="CNZ47" s="1464" t="s">
        <v>187</v>
      </c>
      <c r="COA47" s="1464"/>
      <c r="COB47" s="1464"/>
      <c r="COC47" s="1464"/>
      <c r="COD47" s="1464"/>
      <c r="COE47" s="1464"/>
      <c r="COF47" s="1464"/>
      <c r="COG47" s="1464"/>
      <c r="COH47" s="1464"/>
      <c r="COI47" s="1464"/>
      <c r="COJ47" s="1464"/>
      <c r="COK47" s="1464"/>
      <c r="COL47" s="1464"/>
      <c r="COM47" s="1464"/>
      <c r="CON47" s="1464"/>
      <c r="COO47" s="1464"/>
      <c r="COP47" s="1464" t="s">
        <v>187</v>
      </c>
      <c r="COQ47" s="1464"/>
      <c r="COR47" s="1464"/>
      <c r="COS47" s="1464"/>
      <c r="COT47" s="1464"/>
      <c r="COU47" s="1464"/>
      <c r="COV47" s="1464"/>
      <c r="COW47" s="1464"/>
      <c r="COX47" s="1464"/>
      <c r="COY47" s="1464"/>
      <c r="COZ47" s="1464"/>
      <c r="CPA47" s="1464"/>
      <c r="CPB47" s="1464"/>
      <c r="CPC47" s="1464"/>
      <c r="CPD47" s="1464"/>
      <c r="CPE47" s="1464"/>
      <c r="CPF47" s="1464" t="s">
        <v>187</v>
      </c>
      <c r="CPG47" s="1464"/>
      <c r="CPH47" s="1464"/>
      <c r="CPI47" s="1464"/>
      <c r="CPJ47" s="1464"/>
      <c r="CPK47" s="1464"/>
      <c r="CPL47" s="1464"/>
      <c r="CPM47" s="1464"/>
      <c r="CPN47" s="1464"/>
      <c r="CPO47" s="1464"/>
      <c r="CPP47" s="1464"/>
      <c r="CPQ47" s="1464"/>
      <c r="CPR47" s="1464"/>
      <c r="CPS47" s="1464"/>
      <c r="CPT47" s="1464"/>
      <c r="CPU47" s="1464"/>
      <c r="CPV47" s="1464" t="s">
        <v>187</v>
      </c>
      <c r="CPW47" s="1464"/>
      <c r="CPX47" s="1464"/>
      <c r="CPY47" s="1464"/>
      <c r="CPZ47" s="1464"/>
      <c r="CQA47" s="1464"/>
      <c r="CQB47" s="1464"/>
      <c r="CQC47" s="1464"/>
      <c r="CQD47" s="1464"/>
      <c r="CQE47" s="1464"/>
      <c r="CQF47" s="1464"/>
      <c r="CQG47" s="1464"/>
      <c r="CQH47" s="1464"/>
      <c r="CQI47" s="1464"/>
      <c r="CQJ47" s="1464"/>
      <c r="CQK47" s="1464"/>
      <c r="CQL47" s="1464" t="s">
        <v>187</v>
      </c>
      <c r="CQM47" s="1464"/>
      <c r="CQN47" s="1464"/>
      <c r="CQO47" s="1464"/>
      <c r="CQP47" s="1464"/>
      <c r="CQQ47" s="1464"/>
      <c r="CQR47" s="1464"/>
      <c r="CQS47" s="1464"/>
      <c r="CQT47" s="1464"/>
      <c r="CQU47" s="1464"/>
      <c r="CQV47" s="1464"/>
      <c r="CQW47" s="1464"/>
      <c r="CQX47" s="1464"/>
      <c r="CQY47" s="1464"/>
      <c r="CQZ47" s="1464"/>
      <c r="CRA47" s="1464"/>
      <c r="CRB47" s="1464" t="s">
        <v>187</v>
      </c>
      <c r="CRC47" s="1464"/>
      <c r="CRD47" s="1464"/>
      <c r="CRE47" s="1464"/>
      <c r="CRF47" s="1464"/>
      <c r="CRG47" s="1464"/>
      <c r="CRH47" s="1464"/>
      <c r="CRI47" s="1464"/>
      <c r="CRJ47" s="1464"/>
      <c r="CRK47" s="1464"/>
      <c r="CRL47" s="1464"/>
      <c r="CRM47" s="1464"/>
      <c r="CRN47" s="1464"/>
      <c r="CRO47" s="1464"/>
      <c r="CRP47" s="1464"/>
      <c r="CRQ47" s="1464"/>
      <c r="CRR47" s="1464" t="s">
        <v>187</v>
      </c>
      <c r="CRS47" s="1464"/>
      <c r="CRT47" s="1464"/>
      <c r="CRU47" s="1464"/>
      <c r="CRV47" s="1464"/>
      <c r="CRW47" s="1464"/>
      <c r="CRX47" s="1464"/>
      <c r="CRY47" s="1464"/>
      <c r="CRZ47" s="1464"/>
      <c r="CSA47" s="1464"/>
      <c r="CSB47" s="1464"/>
      <c r="CSC47" s="1464"/>
      <c r="CSD47" s="1464"/>
      <c r="CSE47" s="1464"/>
      <c r="CSF47" s="1464"/>
      <c r="CSG47" s="1464"/>
      <c r="CSH47" s="1464" t="s">
        <v>187</v>
      </c>
      <c r="CSI47" s="1464"/>
      <c r="CSJ47" s="1464"/>
      <c r="CSK47" s="1464"/>
      <c r="CSL47" s="1464"/>
      <c r="CSM47" s="1464"/>
      <c r="CSN47" s="1464"/>
      <c r="CSO47" s="1464"/>
      <c r="CSP47" s="1464"/>
      <c r="CSQ47" s="1464"/>
      <c r="CSR47" s="1464"/>
      <c r="CSS47" s="1464"/>
      <c r="CST47" s="1464"/>
      <c r="CSU47" s="1464"/>
      <c r="CSV47" s="1464"/>
      <c r="CSW47" s="1464"/>
      <c r="CSX47" s="1464" t="s">
        <v>187</v>
      </c>
      <c r="CSY47" s="1464"/>
      <c r="CSZ47" s="1464"/>
      <c r="CTA47" s="1464"/>
      <c r="CTB47" s="1464"/>
      <c r="CTC47" s="1464"/>
      <c r="CTD47" s="1464"/>
      <c r="CTE47" s="1464"/>
      <c r="CTF47" s="1464"/>
      <c r="CTG47" s="1464"/>
      <c r="CTH47" s="1464"/>
      <c r="CTI47" s="1464"/>
      <c r="CTJ47" s="1464"/>
      <c r="CTK47" s="1464"/>
      <c r="CTL47" s="1464"/>
      <c r="CTM47" s="1464"/>
      <c r="CTN47" s="1464" t="s">
        <v>187</v>
      </c>
      <c r="CTO47" s="1464"/>
      <c r="CTP47" s="1464"/>
      <c r="CTQ47" s="1464"/>
      <c r="CTR47" s="1464"/>
      <c r="CTS47" s="1464"/>
      <c r="CTT47" s="1464"/>
      <c r="CTU47" s="1464"/>
      <c r="CTV47" s="1464"/>
      <c r="CTW47" s="1464"/>
      <c r="CTX47" s="1464"/>
      <c r="CTY47" s="1464"/>
      <c r="CTZ47" s="1464"/>
      <c r="CUA47" s="1464"/>
      <c r="CUB47" s="1464"/>
      <c r="CUC47" s="1464"/>
      <c r="CUD47" s="1464" t="s">
        <v>187</v>
      </c>
      <c r="CUE47" s="1464"/>
      <c r="CUF47" s="1464"/>
      <c r="CUG47" s="1464"/>
      <c r="CUH47" s="1464"/>
      <c r="CUI47" s="1464"/>
      <c r="CUJ47" s="1464"/>
      <c r="CUK47" s="1464"/>
      <c r="CUL47" s="1464"/>
      <c r="CUM47" s="1464"/>
      <c r="CUN47" s="1464"/>
      <c r="CUO47" s="1464"/>
      <c r="CUP47" s="1464"/>
      <c r="CUQ47" s="1464"/>
      <c r="CUR47" s="1464"/>
      <c r="CUS47" s="1464"/>
      <c r="CUT47" s="1464" t="s">
        <v>187</v>
      </c>
      <c r="CUU47" s="1464"/>
      <c r="CUV47" s="1464"/>
      <c r="CUW47" s="1464"/>
      <c r="CUX47" s="1464"/>
      <c r="CUY47" s="1464"/>
      <c r="CUZ47" s="1464"/>
      <c r="CVA47" s="1464"/>
      <c r="CVB47" s="1464"/>
      <c r="CVC47" s="1464"/>
      <c r="CVD47" s="1464"/>
      <c r="CVE47" s="1464"/>
      <c r="CVF47" s="1464"/>
      <c r="CVG47" s="1464"/>
      <c r="CVH47" s="1464"/>
      <c r="CVI47" s="1464"/>
      <c r="CVJ47" s="1464" t="s">
        <v>187</v>
      </c>
      <c r="CVK47" s="1464"/>
      <c r="CVL47" s="1464"/>
      <c r="CVM47" s="1464"/>
      <c r="CVN47" s="1464"/>
      <c r="CVO47" s="1464"/>
      <c r="CVP47" s="1464"/>
      <c r="CVQ47" s="1464"/>
      <c r="CVR47" s="1464"/>
      <c r="CVS47" s="1464"/>
      <c r="CVT47" s="1464"/>
      <c r="CVU47" s="1464"/>
      <c r="CVV47" s="1464"/>
      <c r="CVW47" s="1464"/>
      <c r="CVX47" s="1464"/>
      <c r="CVY47" s="1464"/>
      <c r="CVZ47" s="1464" t="s">
        <v>187</v>
      </c>
      <c r="CWA47" s="1464"/>
      <c r="CWB47" s="1464"/>
      <c r="CWC47" s="1464"/>
      <c r="CWD47" s="1464"/>
      <c r="CWE47" s="1464"/>
      <c r="CWF47" s="1464"/>
      <c r="CWG47" s="1464"/>
      <c r="CWH47" s="1464"/>
      <c r="CWI47" s="1464"/>
      <c r="CWJ47" s="1464"/>
      <c r="CWK47" s="1464"/>
      <c r="CWL47" s="1464"/>
      <c r="CWM47" s="1464"/>
      <c r="CWN47" s="1464"/>
      <c r="CWO47" s="1464"/>
      <c r="CWP47" s="1464" t="s">
        <v>187</v>
      </c>
      <c r="CWQ47" s="1464"/>
      <c r="CWR47" s="1464"/>
      <c r="CWS47" s="1464"/>
      <c r="CWT47" s="1464"/>
      <c r="CWU47" s="1464"/>
      <c r="CWV47" s="1464"/>
      <c r="CWW47" s="1464"/>
      <c r="CWX47" s="1464"/>
      <c r="CWY47" s="1464"/>
      <c r="CWZ47" s="1464"/>
      <c r="CXA47" s="1464"/>
      <c r="CXB47" s="1464"/>
      <c r="CXC47" s="1464"/>
      <c r="CXD47" s="1464"/>
      <c r="CXE47" s="1464"/>
      <c r="CXF47" s="1464" t="s">
        <v>187</v>
      </c>
      <c r="CXG47" s="1464"/>
      <c r="CXH47" s="1464"/>
      <c r="CXI47" s="1464"/>
      <c r="CXJ47" s="1464"/>
      <c r="CXK47" s="1464"/>
      <c r="CXL47" s="1464"/>
      <c r="CXM47" s="1464"/>
      <c r="CXN47" s="1464"/>
      <c r="CXO47" s="1464"/>
      <c r="CXP47" s="1464"/>
      <c r="CXQ47" s="1464"/>
      <c r="CXR47" s="1464"/>
      <c r="CXS47" s="1464"/>
      <c r="CXT47" s="1464"/>
      <c r="CXU47" s="1464"/>
      <c r="CXV47" s="1464" t="s">
        <v>187</v>
      </c>
      <c r="CXW47" s="1464"/>
      <c r="CXX47" s="1464"/>
      <c r="CXY47" s="1464"/>
      <c r="CXZ47" s="1464"/>
      <c r="CYA47" s="1464"/>
      <c r="CYB47" s="1464"/>
      <c r="CYC47" s="1464"/>
      <c r="CYD47" s="1464"/>
      <c r="CYE47" s="1464"/>
      <c r="CYF47" s="1464"/>
      <c r="CYG47" s="1464"/>
      <c r="CYH47" s="1464"/>
      <c r="CYI47" s="1464"/>
      <c r="CYJ47" s="1464"/>
      <c r="CYK47" s="1464"/>
      <c r="CYL47" s="1464" t="s">
        <v>187</v>
      </c>
      <c r="CYM47" s="1464"/>
      <c r="CYN47" s="1464"/>
      <c r="CYO47" s="1464"/>
      <c r="CYP47" s="1464"/>
      <c r="CYQ47" s="1464"/>
      <c r="CYR47" s="1464"/>
      <c r="CYS47" s="1464"/>
      <c r="CYT47" s="1464"/>
      <c r="CYU47" s="1464"/>
      <c r="CYV47" s="1464"/>
      <c r="CYW47" s="1464"/>
      <c r="CYX47" s="1464"/>
      <c r="CYY47" s="1464"/>
      <c r="CYZ47" s="1464"/>
      <c r="CZA47" s="1464"/>
      <c r="CZB47" s="1464" t="s">
        <v>187</v>
      </c>
      <c r="CZC47" s="1464"/>
      <c r="CZD47" s="1464"/>
      <c r="CZE47" s="1464"/>
      <c r="CZF47" s="1464"/>
      <c r="CZG47" s="1464"/>
      <c r="CZH47" s="1464"/>
      <c r="CZI47" s="1464"/>
      <c r="CZJ47" s="1464"/>
      <c r="CZK47" s="1464"/>
      <c r="CZL47" s="1464"/>
      <c r="CZM47" s="1464"/>
      <c r="CZN47" s="1464"/>
      <c r="CZO47" s="1464"/>
      <c r="CZP47" s="1464"/>
      <c r="CZQ47" s="1464"/>
      <c r="CZR47" s="1464" t="s">
        <v>187</v>
      </c>
      <c r="CZS47" s="1464"/>
      <c r="CZT47" s="1464"/>
      <c r="CZU47" s="1464"/>
      <c r="CZV47" s="1464"/>
      <c r="CZW47" s="1464"/>
      <c r="CZX47" s="1464"/>
      <c r="CZY47" s="1464"/>
      <c r="CZZ47" s="1464"/>
      <c r="DAA47" s="1464"/>
      <c r="DAB47" s="1464"/>
      <c r="DAC47" s="1464"/>
      <c r="DAD47" s="1464"/>
      <c r="DAE47" s="1464"/>
      <c r="DAF47" s="1464"/>
      <c r="DAG47" s="1464"/>
      <c r="DAH47" s="1464" t="s">
        <v>187</v>
      </c>
      <c r="DAI47" s="1464"/>
      <c r="DAJ47" s="1464"/>
      <c r="DAK47" s="1464"/>
      <c r="DAL47" s="1464"/>
      <c r="DAM47" s="1464"/>
      <c r="DAN47" s="1464"/>
      <c r="DAO47" s="1464"/>
      <c r="DAP47" s="1464"/>
      <c r="DAQ47" s="1464"/>
      <c r="DAR47" s="1464"/>
      <c r="DAS47" s="1464"/>
      <c r="DAT47" s="1464"/>
      <c r="DAU47" s="1464"/>
      <c r="DAV47" s="1464"/>
      <c r="DAW47" s="1464"/>
      <c r="DAX47" s="1464" t="s">
        <v>187</v>
      </c>
      <c r="DAY47" s="1464"/>
      <c r="DAZ47" s="1464"/>
      <c r="DBA47" s="1464"/>
      <c r="DBB47" s="1464"/>
      <c r="DBC47" s="1464"/>
      <c r="DBD47" s="1464"/>
      <c r="DBE47" s="1464"/>
      <c r="DBF47" s="1464"/>
      <c r="DBG47" s="1464"/>
      <c r="DBH47" s="1464"/>
      <c r="DBI47" s="1464"/>
      <c r="DBJ47" s="1464"/>
      <c r="DBK47" s="1464"/>
      <c r="DBL47" s="1464"/>
      <c r="DBM47" s="1464"/>
      <c r="DBN47" s="1464" t="s">
        <v>187</v>
      </c>
      <c r="DBO47" s="1464"/>
      <c r="DBP47" s="1464"/>
      <c r="DBQ47" s="1464"/>
      <c r="DBR47" s="1464"/>
      <c r="DBS47" s="1464"/>
      <c r="DBT47" s="1464"/>
      <c r="DBU47" s="1464"/>
      <c r="DBV47" s="1464"/>
      <c r="DBW47" s="1464"/>
      <c r="DBX47" s="1464"/>
      <c r="DBY47" s="1464"/>
      <c r="DBZ47" s="1464"/>
      <c r="DCA47" s="1464"/>
      <c r="DCB47" s="1464"/>
      <c r="DCC47" s="1464"/>
      <c r="DCD47" s="1464" t="s">
        <v>187</v>
      </c>
      <c r="DCE47" s="1464"/>
      <c r="DCF47" s="1464"/>
      <c r="DCG47" s="1464"/>
      <c r="DCH47" s="1464"/>
      <c r="DCI47" s="1464"/>
      <c r="DCJ47" s="1464"/>
      <c r="DCK47" s="1464"/>
      <c r="DCL47" s="1464"/>
      <c r="DCM47" s="1464"/>
      <c r="DCN47" s="1464"/>
      <c r="DCO47" s="1464"/>
      <c r="DCP47" s="1464"/>
      <c r="DCQ47" s="1464"/>
      <c r="DCR47" s="1464"/>
      <c r="DCS47" s="1464"/>
      <c r="DCT47" s="1464" t="s">
        <v>187</v>
      </c>
      <c r="DCU47" s="1464"/>
      <c r="DCV47" s="1464"/>
      <c r="DCW47" s="1464"/>
      <c r="DCX47" s="1464"/>
      <c r="DCY47" s="1464"/>
      <c r="DCZ47" s="1464"/>
      <c r="DDA47" s="1464"/>
      <c r="DDB47" s="1464"/>
      <c r="DDC47" s="1464"/>
      <c r="DDD47" s="1464"/>
      <c r="DDE47" s="1464"/>
      <c r="DDF47" s="1464"/>
      <c r="DDG47" s="1464"/>
      <c r="DDH47" s="1464"/>
      <c r="DDI47" s="1464"/>
      <c r="DDJ47" s="1464" t="s">
        <v>187</v>
      </c>
      <c r="DDK47" s="1464"/>
      <c r="DDL47" s="1464"/>
      <c r="DDM47" s="1464"/>
      <c r="DDN47" s="1464"/>
      <c r="DDO47" s="1464"/>
      <c r="DDP47" s="1464"/>
      <c r="DDQ47" s="1464"/>
      <c r="DDR47" s="1464"/>
      <c r="DDS47" s="1464"/>
      <c r="DDT47" s="1464"/>
      <c r="DDU47" s="1464"/>
      <c r="DDV47" s="1464"/>
      <c r="DDW47" s="1464"/>
      <c r="DDX47" s="1464"/>
      <c r="DDY47" s="1464"/>
      <c r="DDZ47" s="1464" t="s">
        <v>187</v>
      </c>
      <c r="DEA47" s="1464"/>
      <c r="DEB47" s="1464"/>
      <c r="DEC47" s="1464"/>
      <c r="DED47" s="1464"/>
      <c r="DEE47" s="1464"/>
      <c r="DEF47" s="1464"/>
      <c r="DEG47" s="1464"/>
      <c r="DEH47" s="1464"/>
      <c r="DEI47" s="1464"/>
      <c r="DEJ47" s="1464"/>
      <c r="DEK47" s="1464"/>
      <c r="DEL47" s="1464"/>
      <c r="DEM47" s="1464"/>
      <c r="DEN47" s="1464"/>
      <c r="DEO47" s="1464"/>
      <c r="DEP47" s="1464" t="s">
        <v>187</v>
      </c>
      <c r="DEQ47" s="1464"/>
      <c r="DER47" s="1464"/>
      <c r="DES47" s="1464"/>
      <c r="DET47" s="1464"/>
      <c r="DEU47" s="1464"/>
      <c r="DEV47" s="1464"/>
      <c r="DEW47" s="1464"/>
      <c r="DEX47" s="1464"/>
      <c r="DEY47" s="1464"/>
      <c r="DEZ47" s="1464"/>
      <c r="DFA47" s="1464"/>
      <c r="DFB47" s="1464"/>
      <c r="DFC47" s="1464"/>
      <c r="DFD47" s="1464"/>
      <c r="DFE47" s="1464"/>
      <c r="DFF47" s="1464" t="s">
        <v>187</v>
      </c>
      <c r="DFG47" s="1464"/>
      <c r="DFH47" s="1464"/>
      <c r="DFI47" s="1464"/>
      <c r="DFJ47" s="1464"/>
      <c r="DFK47" s="1464"/>
      <c r="DFL47" s="1464"/>
      <c r="DFM47" s="1464"/>
      <c r="DFN47" s="1464"/>
      <c r="DFO47" s="1464"/>
      <c r="DFP47" s="1464"/>
      <c r="DFQ47" s="1464"/>
      <c r="DFR47" s="1464"/>
      <c r="DFS47" s="1464"/>
      <c r="DFT47" s="1464"/>
      <c r="DFU47" s="1464"/>
      <c r="DFV47" s="1464" t="s">
        <v>187</v>
      </c>
      <c r="DFW47" s="1464"/>
      <c r="DFX47" s="1464"/>
      <c r="DFY47" s="1464"/>
      <c r="DFZ47" s="1464"/>
      <c r="DGA47" s="1464"/>
      <c r="DGB47" s="1464"/>
      <c r="DGC47" s="1464"/>
      <c r="DGD47" s="1464"/>
      <c r="DGE47" s="1464"/>
      <c r="DGF47" s="1464"/>
      <c r="DGG47" s="1464"/>
      <c r="DGH47" s="1464"/>
      <c r="DGI47" s="1464"/>
      <c r="DGJ47" s="1464"/>
      <c r="DGK47" s="1464"/>
      <c r="DGL47" s="1464" t="s">
        <v>187</v>
      </c>
      <c r="DGM47" s="1464"/>
      <c r="DGN47" s="1464"/>
      <c r="DGO47" s="1464"/>
      <c r="DGP47" s="1464"/>
      <c r="DGQ47" s="1464"/>
      <c r="DGR47" s="1464"/>
      <c r="DGS47" s="1464"/>
      <c r="DGT47" s="1464"/>
      <c r="DGU47" s="1464"/>
      <c r="DGV47" s="1464"/>
      <c r="DGW47" s="1464"/>
      <c r="DGX47" s="1464"/>
      <c r="DGY47" s="1464"/>
      <c r="DGZ47" s="1464"/>
      <c r="DHA47" s="1464"/>
      <c r="DHB47" s="1464" t="s">
        <v>187</v>
      </c>
      <c r="DHC47" s="1464"/>
      <c r="DHD47" s="1464"/>
      <c r="DHE47" s="1464"/>
      <c r="DHF47" s="1464"/>
      <c r="DHG47" s="1464"/>
      <c r="DHH47" s="1464"/>
      <c r="DHI47" s="1464"/>
      <c r="DHJ47" s="1464"/>
      <c r="DHK47" s="1464"/>
      <c r="DHL47" s="1464"/>
      <c r="DHM47" s="1464"/>
      <c r="DHN47" s="1464"/>
      <c r="DHO47" s="1464"/>
      <c r="DHP47" s="1464"/>
      <c r="DHQ47" s="1464"/>
      <c r="DHR47" s="1464" t="s">
        <v>187</v>
      </c>
      <c r="DHS47" s="1464"/>
      <c r="DHT47" s="1464"/>
      <c r="DHU47" s="1464"/>
      <c r="DHV47" s="1464"/>
      <c r="DHW47" s="1464"/>
      <c r="DHX47" s="1464"/>
      <c r="DHY47" s="1464"/>
      <c r="DHZ47" s="1464"/>
      <c r="DIA47" s="1464"/>
      <c r="DIB47" s="1464"/>
      <c r="DIC47" s="1464"/>
      <c r="DID47" s="1464"/>
      <c r="DIE47" s="1464"/>
      <c r="DIF47" s="1464"/>
      <c r="DIG47" s="1464"/>
      <c r="DIH47" s="1464" t="s">
        <v>187</v>
      </c>
      <c r="DII47" s="1464"/>
      <c r="DIJ47" s="1464"/>
      <c r="DIK47" s="1464"/>
      <c r="DIL47" s="1464"/>
      <c r="DIM47" s="1464"/>
      <c r="DIN47" s="1464"/>
      <c r="DIO47" s="1464"/>
      <c r="DIP47" s="1464"/>
      <c r="DIQ47" s="1464"/>
      <c r="DIR47" s="1464"/>
      <c r="DIS47" s="1464"/>
      <c r="DIT47" s="1464"/>
      <c r="DIU47" s="1464"/>
      <c r="DIV47" s="1464"/>
      <c r="DIW47" s="1464"/>
      <c r="DIX47" s="1464" t="s">
        <v>187</v>
      </c>
      <c r="DIY47" s="1464"/>
      <c r="DIZ47" s="1464"/>
      <c r="DJA47" s="1464"/>
      <c r="DJB47" s="1464"/>
      <c r="DJC47" s="1464"/>
      <c r="DJD47" s="1464"/>
      <c r="DJE47" s="1464"/>
      <c r="DJF47" s="1464"/>
      <c r="DJG47" s="1464"/>
      <c r="DJH47" s="1464"/>
      <c r="DJI47" s="1464"/>
      <c r="DJJ47" s="1464"/>
      <c r="DJK47" s="1464"/>
      <c r="DJL47" s="1464"/>
      <c r="DJM47" s="1464"/>
      <c r="DJN47" s="1464" t="s">
        <v>187</v>
      </c>
      <c r="DJO47" s="1464"/>
      <c r="DJP47" s="1464"/>
      <c r="DJQ47" s="1464"/>
      <c r="DJR47" s="1464"/>
      <c r="DJS47" s="1464"/>
      <c r="DJT47" s="1464"/>
      <c r="DJU47" s="1464"/>
      <c r="DJV47" s="1464"/>
      <c r="DJW47" s="1464"/>
      <c r="DJX47" s="1464"/>
      <c r="DJY47" s="1464"/>
      <c r="DJZ47" s="1464"/>
      <c r="DKA47" s="1464"/>
      <c r="DKB47" s="1464"/>
      <c r="DKC47" s="1464"/>
      <c r="DKD47" s="1464" t="s">
        <v>187</v>
      </c>
      <c r="DKE47" s="1464"/>
      <c r="DKF47" s="1464"/>
      <c r="DKG47" s="1464"/>
      <c r="DKH47" s="1464"/>
      <c r="DKI47" s="1464"/>
      <c r="DKJ47" s="1464"/>
      <c r="DKK47" s="1464"/>
      <c r="DKL47" s="1464"/>
      <c r="DKM47" s="1464"/>
      <c r="DKN47" s="1464"/>
      <c r="DKO47" s="1464"/>
      <c r="DKP47" s="1464"/>
      <c r="DKQ47" s="1464"/>
      <c r="DKR47" s="1464"/>
      <c r="DKS47" s="1464"/>
      <c r="DKT47" s="1464" t="s">
        <v>187</v>
      </c>
      <c r="DKU47" s="1464"/>
      <c r="DKV47" s="1464"/>
      <c r="DKW47" s="1464"/>
      <c r="DKX47" s="1464"/>
      <c r="DKY47" s="1464"/>
      <c r="DKZ47" s="1464"/>
      <c r="DLA47" s="1464"/>
      <c r="DLB47" s="1464"/>
      <c r="DLC47" s="1464"/>
      <c r="DLD47" s="1464"/>
      <c r="DLE47" s="1464"/>
      <c r="DLF47" s="1464"/>
      <c r="DLG47" s="1464"/>
      <c r="DLH47" s="1464"/>
      <c r="DLI47" s="1464"/>
      <c r="DLJ47" s="1464" t="s">
        <v>187</v>
      </c>
      <c r="DLK47" s="1464"/>
      <c r="DLL47" s="1464"/>
      <c r="DLM47" s="1464"/>
      <c r="DLN47" s="1464"/>
      <c r="DLO47" s="1464"/>
      <c r="DLP47" s="1464"/>
      <c r="DLQ47" s="1464"/>
      <c r="DLR47" s="1464"/>
      <c r="DLS47" s="1464"/>
      <c r="DLT47" s="1464"/>
      <c r="DLU47" s="1464"/>
      <c r="DLV47" s="1464"/>
      <c r="DLW47" s="1464"/>
      <c r="DLX47" s="1464"/>
      <c r="DLY47" s="1464"/>
      <c r="DLZ47" s="1464" t="s">
        <v>187</v>
      </c>
      <c r="DMA47" s="1464"/>
      <c r="DMB47" s="1464"/>
      <c r="DMC47" s="1464"/>
      <c r="DMD47" s="1464"/>
      <c r="DME47" s="1464"/>
      <c r="DMF47" s="1464"/>
      <c r="DMG47" s="1464"/>
      <c r="DMH47" s="1464"/>
      <c r="DMI47" s="1464"/>
      <c r="DMJ47" s="1464"/>
      <c r="DMK47" s="1464"/>
      <c r="DML47" s="1464"/>
      <c r="DMM47" s="1464"/>
      <c r="DMN47" s="1464"/>
      <c r="DMO47" s="1464"/>
      <c r="DMP47" s="1464" t="s">
        <v>187</v>
      </c>
      <c r="DMQ47" s="1464"/>
      <c r="DMR47" s="1464"/>
      <c r="DMS47" s="1464"/>
      <c r="DMT47" s="1464"/>
      <c r="DMU47" s="1464"/>
      <c r="DMV47" s="1464"/>
      <c r="DMW47" s="1464"/>
      <c r="DMX47" s="1464"/>
      <c r="DMY47" s="1464"/>
      <c r="DMZ47" s="1464"/>
      <c r="DNA47" s="1464"/>
      <c r="DNB47" s="1464"/>
      <c r="DNC47" s="1464"/>
      <c r="DND47" s="1464"/>
      <c r="DNE47" s="1464"/>
      <c r="DNF47" s="1464" t="s">
        <v>187</v>
      </c>
      <c r="DNG47" s="1464"/>
      <c r="DNH47" s="1464"/>
      <c r="DNI47" s="1464"/>
      <c r="DNJ47" s="1464"/>
      <c r="DNK47" s="1464"/>
      <c r="DNL47" s="1464"/>
      <c r="DNM47" s="1464"/>
      <c r="DNN47" s="1464"/>
      <c r="DNO47" s="1464"/>
      <c r="DNP47" s="1464"/>
      <c r="DNQ47" s="1464"/>
      <c r="DNR47" s="1464"/>
      <c r="DNS47" s="1464"/>
      <c r="DNT47" s="1464"/>
      <c r="DNU47" s="1464"/>
      <c r="DNV47" s="1464" t="s">
        <v>187</v>
      </c>
      <c r="DNW47" s="1464"/>
      <c r="DNX47" s="1464"/>
      <c r="DNY47" s="1464"/>
      <c r="DNZ47" s="1464"/>
      <c r="DOA47" s="1464"/>
      <c r="DOB47" s="1464"/>
      <c r="DOC47" s="1464"/>
      <c r="DOD47" s="1464"/>
      <c r="DOE47" s="1464"/>
      <c r="DOF47" s="1464"/>
      <c r="DOG47" s="1464"/>
      <c r="DOH47" s="1464"/>
      <c r="DOI47" s="1464"/>
      <c r="DOJ47" s="1464"/>
      <c r="DOK47" s="1464"/>
      <c r="DOL47" s="1464" t="s">
        <v>187</v>
      </c>
      <c r="DOM47" s="1464"/>
      <c r="DON47" s="1464"/>
      <c r="DOO47" s="1464"/>
      <c r="DOP47" s="1464"/>
      <c r="DOQ47" s="1464"/>
      <c r="DOR47" s="1464"/>
      <c r="DOS47" s="1464"/>
      <c r="DOT47" s="1464"/>
      <c r="DOU47" s="1464"/>
      <c r="DOV47" s="1464"/>
      <c r="DOW47" s="1464"/>
      <c r="DOX47" s="1464"/>
      <c r="DOY47" s="1464"/>
      <c r="DOZ47" s="1464"/>
      <c r="DPA47" s="1464"/>
      <c r="DPB47" s="1464" t="s">
        <v>187</v>
      </c>
      <c r="DPC47" s="1464"/>
      <c r="DPD47" s="1464"/>
      <c r="DPE47" s="1464"/>
      <c r="DPF47" s="1464"/>
      <c r="DPG47" s="1464"/>
      <c r="DPH47" s="1464"/>
      <c r="DPI47" s="1464"/>
      <c r="DPJ47" s="1464"/>
      <c r="DPK47" s="1464"/>
      <c r="DPL47" s="1464"/>
      <c r="DPM47" s="1464"/>
      <c r="DPN47" s="1464"/>
      <c r="DPO47" s="1464"/>
      <c r="DPP47" s="1464"/>
      <c r="DPQ47" s="1464"/>
      <c r="DPR47" s="1464" t="s">
        <v>187</v>
      </c>
      <c r="DPS47" s="1464"/>
      <c r="DPT47" s="1464"/>
      <c r="DPU47" s="1464"/>
      <c r="DPV47" s="1464"/>
      <c r="DPW47" s="1464"/>
      <c r="DPX47" s="1464"/>
      <c r="DPY47" s="1464"/>
      <c r="DPZ47" s="1464"/>
      <c r="DQA47" s="1464"/>
      <c r="DQB47" s="1464"/>
      <c r="DQC47" s="1464"/>
      <c r="DQD47" s="1464"/>
      <c r="DQE47" s="1464"/>
      <c r="DQF47" s="1464"/>
      <c r="DQG47" s="1464"/>
      <c r="DQH47" s="1464" t="s">
        <v>187</v>
      </c>
      <c r="DQI47" s="1464"/>
      <c r="DQJ47" s="1464"/>
      <c r="DQK47" s="1464"/>
      <c r="DQL47" s="1464"/>
      <c r="DQM47" s="1464"/>
      <c r="DQN47" s="1464"/>
      <c r="DQO47" s="1464"/>
      <c r="DQP47" s="1464"/>
      <c r="DQQ47" s="1464"/>
      <c r="DQR47" s="1464"/>
      <c r="DQS47" s="1464"/>
      <c r="DQT47" s="1464"/>
      <c r="DQU47" s="1464"/>
      <c r="DQV47" s="1464"/>
      <c r="DQW47" s="1464"/>
      <c r="DQX47" s="1464" t="s">
        <v>187</v>
      </c>
      <c r="DQY47" s="1464"/>
      <c r="DQZ47" s="1464"/>
      <c r="DRA47" s="1464"/>
      <c r="DRB47" s="1464"/>
      <c r="DRC47" s="1464"/>
      <c r="DRD47" s="1464"/>
      <c r="DRE47" s="1464"/>
      <c r="DRF47" s="1464"/>
      <c r="DRG47" s="1464"/>
      <c r="DRH47" s="1464"/>
      <c r="DRI47" s="1464"/>
      <c r="DRJ47" s="1464"/>
      <c r="DRK47" s="1464"/>
      <c r="DRL47" s="1464"/>
      <c r="DRM47" s="1464"/>
      <c r="DRN47" s="1464" t="s">
        <v>187</v>
      </c>
      <c r="DRO47" s="1464"/>
      <c r="DRP47" s="1464"/>
      <c r="DRQ47" s="1464"/>
      <c r="DRR47" s="1464"/>
      <c r="DRS47" s="1464"/>
      <c r="DRT47" s="1464"/>
      <c r="DRU47" s="1464"/>
      <c r="DRV47" s="1464"/>
      <c r="DRW47" s="1464"/>
      <c r="DRX47" s="1464"/>
      <c r="DRY47" s="1464"/>
      <c r="DRZ47" s="1464"/>
      <c r="DSA47" s="1464"/>
      <c r="DSB47" s="1464"/>
      <c r="DSC47" s="1464"/>
      <c r="DSD47" s="1464" t="s">
        <v>187</v>
      </c>
      <c r="DSE47" s="1464"/>
      <c r="DSF47" s="1464"/>
      <c r="DSG47" s="1464"/>
      <c r="DSH47" s="1464"/>
      <c r="DSI47" s="1464"/>
      <c r="DSJ47" s="1464"/>
      <c r="DSK47" s="1464"/>
      <c r="DSL47" s="1464"/>
      <c r="DSM47" s="1464"/>
      <c r="DSN47" s="1464"/>
      <c r="DSO47" s="1464"/>
      <c r="DSP47" s="1464"/>
      <c r="DSQ47" s="1464"/>
      <c r="DSR47" s="1464"/>
      <c r="DSS47" s="1464"/>
      <c r="DST47" s="1464" t="s">
        <v>187</v>
      </c>
      <c r="DSU47" s="1464"/>
      <c r="DSV47" s="1464"/>
      <c r="DSW47" s="1464"/>
      <c r="DSX47" s="1464"/>
      <c r="DSY47" s="1464"/>
      <c r="DSZ47" s="1464"/>
      <c r="DTA47" s="1464"/>
      <c r="DTB47" s="1464"/>
      <c r="DTC47" s="1464"/>
      <c r="DTD47" s="1464"/>
      <c r="DTE47" s="1464"/>
      <c r="DTF47" s="1464"/>
      <c r="DTG47" s="1464"/>
      <c r="DTH47" s="1464"/>
      <c r="DTI47" s="1464"/>
      <c r="DTJ47" s="1464" t="s">
        <v>187</v>
      </c>
      <c r="DTK47" s="1464"/>
      <c r="DTL47" s="1464"/>
      <c r="DTM47" s="1464"/>
      <c r="DTN47" s="1464"/>
      <c r="DTO47" s="1464"/>
      <c r="DTP47" s="1464"/>
      <c r="DTQ47" s="1464"/>
      <c r="DTR47" s="1464"/>
      <c r="DTS47" s="1464"/>
      <c r="DTT47" s="1464"/>
      <c r="DTU47" s="1464"/>
      <c r="DTV47" s="1464"/>
      <c r="DTW47" s="1464"/>
      <c r="DTX47" s="1464"/>
      <c r="DTY47" s="1464"/>
      <c r="DTZ47" s="1464" t="s">
        <v>187</v>
      </c>
      <c r="DUA47" s="1464"/>
      <c r="DUB47" s="1464"/>
      <c r="DUC47" s="1464"/>
      <c r="DUD47" s="1464"/>
      <c r="DUE47" s="1464"/>
      <c r="DUF47" s="1464"/>
      <c r="DUG47" s="1464"/>
      <c r="DUH47" s="1464"/>
      <c r="DUI47" s="1464"/>
      <c r="DUJ47" s="1464"/>
      <c r="DUK47" s="1464"/>
      <c r="DUL47" s="1464"/>
      <c r="DUM47" s="1464"/>
      <c r="DUN47" s="1464"/>
      <c r="DUO47" s="1464"/>
      <c r="DUP47" s="1464" t="s">
        <v>187</v>
      </c>
      <c r="DUQ47" s="1464"/>
      <c r="DUR47" s="1464"/>
      <c r="DUS47" s="1464"/>
      <c r="DUT47" s="1464"/>
      <c r="DUU47" s="1464"/>
      <c r="DUV47" s="1464"/>
      <c r="DUW47" s="1464"/>
      <c r="DUX47" s="1464"/>
      <c r="DUY47" s="1464"/>
      <c r="DUZ47" s="1464"/>
      <c r="DVA47" s="1464"/>
      <c r="DVB47" s="1464"/>
      <c r="DVC47" s="1464"/>
      <c r="DVD47" s="1464"/>
      <c r="DVE47" s="1464"/>
      <c r="DVF47" s="1464" t="s">
        <v>187</v>
      </c>
      <c r="DVG47" s="1464"/>
      <c r="DVH47" s="1464"/>
      <c r="DVI47" s="1464"/>
      <c r="DVJ47" s="1464"/>
      <c r="DVK47" s="1464"/>
      <c r="DVL47" s="1464"/>
      <c r="DVM47" s="1464"/>
      <c r="DVN47" s="1464"/>
      <c r="DVO47" s="1464"/>
      <c r="DVP47" s="1464"/>
      <c r="DVQ47" s="1464"/>
      <c r="DVR47" s="1464"/>
      <c r="DVS47" s="1464"/>
      <c r="DVT47" s="1464"/>
      <c r="DVU47" s="1464"/>
      <c r="DVV47" s="1464" t="s">
        <v>187</v>
      </c>
      <c r="DVW47" s="1464"/>
      <c r="DVX47" s="1464"/>
      <c r="DVY47" s="1464"/>
      <c r="DVZ47" s="1464"/>
      <c r="DWA47" s="1464"/>
      <c r="DWB47" s="1464"/>
      <c r="DWC47" s="1464"/>
      <c r="DWD47" s="1464"/>
      <c r="DWE47" s="1464"/>
      <c r="DWF47" s="1464"/>
      <c r="DWG47" s="1464"/>
      <c r="DWH47" s="1464"/>
      <c r="DWI47" s="1464"/>
      <c r="DWJ47" s="1464"/>
      <c r="DWK47" s="1464"/>
      <c r="DWL47" s="1464" t="s">
        <v>187</v>
      </c>
      <c r="DWM47" s="1464"/>
      <c r="DWN47" s="1464"/>
      <c r="DWO47" s="1464"/>
      <c r="DWP47" s="1464"/>
      <c r="DWQ47" s="1464"/>
      <c r="DWR47" s="1464"/>
      <c r="DWS47" s="1464"/>
      <c r="DWT47" s="1464"/>
      <c r="DWU47" s="1464"/>
      <c r="DWV47" s="1464"/>
      <c r="DWW47" s="1464"/>
      <c r="DWX47" s="1464"/>
      <c r="DWY47" s="1464"/>
      <c r="DWZ47" s="1464"/>
      <c r="DXA47" s="1464"/>
      <c r="DXB47" s="1464" t="s">
        <v>187</v>
      </c>
      <c r="DXC47" s="1464"/>
      <c r="DXD47" s="1464"/>
      <c r="DXE47" s="1464"/>
      <c r="DXF47" s="1464"/>
      <c r="DXG47" s="1464"/>
      <c r="DXH47" s="1464"/>
      <c r="DXI47" s="1464"/>
      <c r="DXJ47" s="1464"/>
      <c r="DXK47" s="1464"/>
      <c r="DXL47" s="1464"/>
      <c r="DXM47" s="1464"/>
      <c r="DXN47" s="1464"/>
      <c r="DXO47" s="1464"/>
      <c r="DXP47" s="1464"/>
      <c r="DXQ47" s="1464"/>
      <c r="DXR47" s="1464" t="s">
        <v>187</v>
      </c>
      <c r="DXS47" s="1464"/>
      <c r="DXT47" s="1464"/>
      <c r="DXU47" s="1464"/>
      <c r="DXV47" s="1464"/>
      <c r="DXW47" s="1464"/>
      <c r="DXX47" s="1464"/>
      <c r="DXY47" s="1464"/>
      <c r="DXZ47" s="1464"/>
      <c r="DYA47" s="1464"/>
      <c r="DYB47" s="1464"/>
      <c r="DYC47" s="1464"/>
      <c r="DYD47" s="1464"/>
      <c r="DYE47" s="1464"/>
      <c r="DYF47" s="1464"/>
      <c r="DYG47" s="1464"/>
      <c r="DYH47" s="1464" t="s">
        <v>187</v>
      </c>
      <c r="DYI47" s="1464"/>
      <c r="DYJ47" s="1464"/>
      <c r="DYK47" s="1464"/>
      <c r="DYL47" s="1464"/>
      <c r="DYM47" s="1464"/>
      <c r="DYN47" s="1464"/>
      <c r="DYO47" s="1464"/>
      <c r="DYP47" s="1464"/>
      <c r="DYQ47" s="1464"/>
      <c r="DYR47" s="1464"/>
      <c r="DYS47" s="1464"/>
      <c r="DYT47" s="1464"/>
      <c r="DYU47" s="1464"/>
      <c r="DYV47" s="1464"/>
      <c r="DYW47" s="1464"/>
      <c r="DYX47" s="1464" t="s">
        <v>187</v>
      </c>
      <c r="DYY47" s="1464"/>
      <c r="DYZ47" s="1464"/>
      <c r="DZA47" s="1464"/>
      <c r="DZB47" s="1464"/>
      <c r="DZC47" s="1464"/>
      <c r="DZD47" s="1464"/>
      <c r="DZE47" s="1464"/>
      <c r="DZF47" s="1464"/>
      <c r="DZG47" s="1464"/>
      <c r="DZH47" s="1464"/>
      <c r="DZI47" s="1464"/>
      <c r="DZJ47" s="1464"/>
      <c r="DZK47" s="1464"/>
      <c r="DZL47" s="1464"/>
      <c r="DZM47" s="1464"/>
      <c r="DZN47" s="1464" t="s">
        <v>187</v>
      </c>
      <c r="DZO47" s="1464"/>
      <c r="DZP47" s="1464"/>
      <c r="DZQ47" s="1464"/>
      <c r="DZR47" s="1464"/>
      <c r="DZS47" s="1464"/>
      <c r="DZT47" s="1464"/>
      <c r="DZU47" s="1464"/>
      <c r="DZV47" s="1464"/>
      <c r="DZW47" s="1464"/>
      <c r="DZX47" s="1464"/>
      <c r="DZY47" s="1464"/>
      <c r="DZZ47" s="1464"/>
      <c r="EAA47" s="1464"/>
      <c r="EAB47" s="1464"/>
      <c r="EAC47" s="1464"/>
      <c r="EAD47" s="1464" t="s">
        <v>187</v>
      </c>
      <c r="EAE47" s="1464"/>
      <c r="EAF47" s="1464"/>
      <c r="EAG47" s="1464"/>
      <c r="EAH47" s="1464"/>
      <c r="EAI47" s="1464"/>
      <c r="EAJ47" s="1464"/>
      <c r="EAK47" s="1464"/>
      <c r="EAL47" s="1464"/>
      <c r="EAM47" s="1464"/>
      <c r="EAN47" s="1464"/>
      <c r="EAO47" s="1464"/>
      <c r="EAP47" s="1464"/>
      <c r="EAQ47" s="1464"/>
      <c r="EAR47" s="1464"/>
      <c r="EAS47" s="1464"/>
      <c r="EAT47" s="1464" t="s">
        <v>187</v>
      </c>
      <c r="EAU47" s="1464"/>
      <c r="EAV47" s="1464"/>
      <c r="EAW47" s="1464"/>
      <c r="EAX47" s="1464"/>
      <c r="EAY47" s="1464"/>
      <c r="EAZ47" s="1464"/>
      <c r="EBA47" s="1464"/>
      <c r="EBB47" s="1464"/>
      <c r="EBC47" s="1464"/>
      <c r="EBD47" s="1464"/>
      <c r="EBE47" s="1464"/>
      <c r="EBF47" s="1464"/>
      <c r="EBG47" s="1464"/>
      <c r="EBH47" s="1464"/>
      <c r="EBI47" s="1464"/>
      <c r="EBJ47" s="1464" t="s">
        <v>187</v>
      </c>
      <c r="EBK47" s="1464"/>
      <c r="EBL47" s="1464"/>
      <c r="EBM47" s="1464"/>
      <c r="EBN47" s="1464"/>
      <c r="EBO47" s="1464"/>
      <c r="EBP47" s="1464"/>
      <c r="EBQ47" s="1464"/>
      <c r="EBR47" s="1464"/>
      <c r="EBS47" s="1464"/>
      <c r="EBT47" s="1464"/>
      <c r="EBU47" s="1464"/>
      <c r="EBV47" s="1464"/>
      <c r="EBW47" s="1464"/>
      <c r="EBX47" s="1464"/>
      <c r="EBY47" s="1464"/>
      <c r="EBZ47" s="1464" t="s">
        <v>187</v>
      </c>
      <c r="ECA47" s="1464"/>
      <c r="ECB47" s="1464"/>
      <c r="ECC47" s="1464"/>
      <c r="ECD47" s="1464"/>
      <c r="ECE47" s="1464"/>
      <c r="ECF47" s="1464"/>
      <c r="ECG47" s="1464"/>
      <c r="ECH47" s="1464"/>
      <c r="ECI47" s="1464"/>
      <c r="ECJ47" s="1464"/>
      <c r="ECK47" s="1464"/>
      <c r="ECL47" s="1464"/>
      <c r="ECM47" s="1464"/>
      <c r="ECN47" s="1464"/>
      <c r="ECO47" s="1464"/>
      <c r="ECP47" s="1464" t="s">
        <v>187</v>
      </c>
      <c r="ECQ47" s="1464"/>
      <c r="ECR47" s="1464"/>
      <c r="ECS47" s="1464"/>
      <c r="ECT47" s="1464"/>
      <c r="ECU47" s="1464"/>
      <c r="ECV47" s="1464"/>
      <c r="ECW47" s="1464"/>
      <c r="ECX47" s="1464"/>
      <c r="ECY47" s="1464"/>
      <c r="ECZ47" s="1464"/>
      <c r="EDA47" s="1464"/>
      <c r="EDB47" s="1464"/>
      <c r="EDC47" s="1464"/>
      <c r="EDD47" s="1464"/>
      <c r="EDE47" s="1464"/>
      <c r="EDF47" s="1464" t="s">
        <v>187</v>
      </c>
      <c r="EDG47" s="1464"/>
      <c r="EDH47" s="1464"/>
      <c r="EDI47" s="1464"/>
      <c r="EDJ47" s="1464"/>
      <c r="EDK47" s="1464"/>
      <c r="EDL47" s="1464"/>
      <c r="EDM47" s="1464"/>
      <c r="EDN47" s="1464"/>
      <c r="EDO47" s="1464"/>
      <c r="EDP47" s="1464"/>
      <c r="EDQ47" s="1464"/>
      <c r="EDR47" s="1464"/>
      <c r="EDS47" s="1464"/>
      <c r="EDT47" s="1464"/>
      <c r="EDU47" s="1464"/>
      <c r="EDV47" s="1464" t="s">
        <v>187</v>
      </c>
      <c r="EDW47" s="1464"/>
      <c r="EDX47" s="1464"/>
      <c r="EDY47" s="1464"/>
      <c r="EDZ47" s="1464"/>
      <c r="EEA47" s="1464"/>
      <c r="EEB47" s="1464"/>
      <c r="EEC47" s="1464"/>
      <c r="EED47" s="1464"/>
      <c r="EEE47" s="1464"/>
      <c r="EEF47" s="1464"/>
      <c r="EEG47" s="1464"/>
      <c r="EEH47" s="1464"/>
      <c r="EEI47" s="1464"/>
      <c r="EEJ47" s="1464"/>
      <c r="EEK47" s="1464"/>
      <c r="EEL47" s="1464" t="s">
        <v>187</v>
      </c>
      <c r="EEM47" s="1464"/>
      <c r="EEN47" s="1464"/>
      <c r="EEO47" s="1464"/>
      <c r="EEP47" s="1464"/>
      <c r="EEQ47" s="1464"/>
      <c r="EER47" s="1464"/>
      <c r="EES47" s="1464"/>
      <c r="EET47" s="1464"/>
      <c r="EEU47" s="1464"/>
      <c r="EEV47" s="1464"/>
      <c r="EEW47" s="1464"/>
      <c r="EEX47" s="1464"/>
      <c r="EEY47" s="1464"/>
      <c r="EEZ47" s="1464"/>
      <c r="EFA47" s="1464"/>
      <c r="EFB47" s="1464" t="s">
        <v>187</v>
      </c>
      <c r="EFC47" s="1464"/>
      <c r="EFD47" s="1464"/>
      <c r="EFE47" s="1464"/>
      <c r="EFF47" s="1464"/>
      <c r="EFG47" s="1464"/>
      <c r="EFH47" s="1464"/>
      <c r="EFI47" s="1464"/>
      <c r="EFJ47" s="1464"/>
      <c r="EFK47" s="1464"/>
      <c r="EFL47" s="1464"/>
      <c r="EFM47" s="1464"/>
      <c r="EFN47" s="1464"/>
      <c r="EFO47" s="1464"/>
      <c r="EFP47" s="1464"/>
      <c r="EFQ47" s="1464"/>
      <c r="EFR47" s="1464" t="s">
        <v>187</v>
      </c>
      <c r="EFS47" s="1464"/>
      <c r="EFT47" s="1464"/>
      <c r="EFU47" s="1464"/>
      <c r="EFV47" s="1464"/>
      <c r="EFW47" s="1464"/>
      <c r="EFX47" s="1464"/>
      <c r="EFY47" s="1464"/>
      <c r="EFZ47" s="1464"/>
      <c r="EGA47" s="1464"/>
      <c r="EGB47" s="1464"/>
      <c r="EGC47" s="1464"/>
      <c r="EGD47" s="1464"/>
      <c r="EGE47" s="1464"/>
      <c r="EGF47" s="1464"/>
      <c r="EGG47" s="1464"/>
      <c r="EGH47" s="1464" t="s">
        <v>187</v>
      </c>
      <c r="EGI47" s="1464"/>
      <c r="EGJ47" s="1464"/>
      <c r="EGK47" s="1464"/>
      <c r="EGL47" s="1464"/>
      <c r="EGM47" s="1464"/>
      <c r="EGN47" s="1464"/>
      <c r="EGO47" s="1464"/>
      <c r="EGP47" s="1464"/>
      <c r="EGQ47" s="1464"/>
      <c r="EGR47" s="1464"/>
      <c r="EGS47" s="1464"/>
      <c r="EGT47" s="1464"/>
      <c r="EGU47" s="1464"/>
      <c r="EGV47" s="1464"/>
      <c r="EGW47" s="1464"/>
      <c r="EGX47" s="1464" t="s">
        <v>187</v>
      </c>
      <c r="EGY47" s="1464"/>
      <c r="EGZ47" s="1464"/>
      <c r="EHA47" s="1464"/>
      <c r="EHB47" s="1464"/>
      <c r="EHC47" s="1464"/>
      <c r="EHD47" s="1464"/>
      <c r="EHE47" s="1464"/>
      <c r="EHF47" s="1464"/>
      <c r="EHG47" s="1464"/>
      <c r="EHH47" s="1464"/>
      <c r="EHI47" s="1464"/>
      <c r="EHJ47" s="1464"/>
      <c r="EHK47" s="1464"/>
      <c r="EHL47" s="1464"/>
      <c r="EHM47" s="1464"/>
      <c r="EHN47" s="1464" t="s">
        <v>187</v>
      </c>
      <c r="EHO47" s="1464"/>
      <c r="EHP47" s="1464"/>
      <c r="EHQ47" s="1464"/>
      <c r="EHR47" s="1464"/>
      <c r="EHS47" s="1464"/>
      <c r="EHT47" s="1464"/>
      <c r="EHU47" s="1464"/>
      <c r="EHV47" s="1464"/>
      <c r="EHW47" s="1464"/>
      <c r="EHX47" s="1464"/>
      <c r="EHY47" s="1464"/>
      <c r="EHZ47" s="1464"/>
      <c r="EIA47" s="1464"/>
      <c r="EIB47" s="1464"/>
      <c r="EIC47" s="1464"/>
      <c r="EID47" s="1464" t="s">
        <v>187</v>
      </c>
      <c r="EIE47" s="1464"/>
      <c r="EIF47" s="1464"/>
      <c r="EIG47" s="1464"/>
      <c r="EIH47" s="1464"/>
      <c r="EII47" s="1464"/>
      <c r="EIJ47" s="1464"/>
      <c r="EIK47" s="1464"/>
      <c r="EIL47" s="1464"/>
      <c r="EIM47" s="1464"/>
      <c r="EIN47" s="1464"/>
      <c r="EIO47" s="1464"/>
      <c r="EIP47" s="1464"/>
      <c r="EIQ47" s="1464"/>
      <c r="EIR47" s="1464"/>
      <c r="EIS47" s="1464"/>
      <c r="EIT47" s="1464" t="s">
        <v>187</v>
      </c>
      <c r="EIU47" s="1464"/>
      <c r="EIV47" s="1464"/>
      <c r="EIW47" s="1464"/>
      <c r="EIX47" s="1464"/>
      <c r="EIY47" s="1464"/>
      <c r="EIZ47" s="1464"/>
      <c r="EJA47" s="1464"/>
      <c r="EJB47" s="1464"/>
      <c r="EJC47" s="1464"/>
      <c r="EJD47" s="1464"/>
      <c r="EJE47" s="1464"/>
      <c r="EJF47" s="1464"/>
      <c r="EJG47" s="1464"/>
      <c r="EJH47" s="1464"/>
      <c r="EJI47" s="1464"/>
      <c r="EJJ47" s="1464" t="s">
        <v>187</v>
      </c>
      <c r="EJK47" s="1464"/>
      <c r="EJL47" s="1464"/>
      <c r="EJM47" s="1464"/>
      <c r="EJN47" s="1464"/>
      <c r="EJO47" s="1464"/>
      <c r="EJP47" s="1464"/>
      <c r="EJQ47" s="1464"/>
      <c r="EJR47" s="1464"/>
      <c r="EJS47" s="1464"/>
      <c r="EJT47" s="1464"/>
      <c r="EJU47" s="1464"/>
      <c r="EJV47" s="1464"/>
      <c r="EJW47" s="1464"/>
      <c r="EJX47" s="1464"/>
      <c r="EJY47" s="1464"/>
      <c r="EJZ47" s="1464" t="s">
        <v>187</v>
      </c>
      <c r="EKA47" s="1464"/>
      <c r="EKB47" s="1464"/>
      <c r="EKC47" s="1464"/>
      <c r="EKD47" s="1464"/>
      <c r="EKE47" s="1464"/>
      <c r="EKF47" s="1464"/>
      <c r="EKG47" s="1464"/>
      <c r="EKH47" s="1464"/>
      <c r="EKI47" s="1464"/>
      <c r="EKJ47" s="1464"/>
      <c r="EKK47" s="1464"/>
      <c r="EKL47" s="1464"/>
      <c r="EKM47" s="1464"/>
      <c r="EKN47" s="1464"/>
      <c r="EKO47" s="1464"/>
      <c r="EKP47" s="1464" t="s">
        <v>187</v>
      </c>
      <c r="EKQ47" s="1464"/>
      <c r="EKR47" s="1464"/>
      <c r="EKS47" s="1464"/>
      <c r="EKT47" s="1464"/>
      <c r="EKU47" s="1464"/>
      <c r="EKV47" s="1464"/>
      <c r="EKW47" s="1464"/>
      <c r="EKX47" s="1464"/>
      <c r="EKY47" s="1464"/>
      <c r="EKZ47" s="1464"/>
      <c r="ELA47" s="1464"/>
      <c r="ELB47" s="1464"/>
      <c r="ELC47" s="1464"/>
      <c r="ELD47" s="1464"/>
      <c r="ELE47" s="1464"/>
      <c r="ELF47" s="1464" t="s">
        <v>187</v>
      </c>
      <c r="ELG47" s="1464"/>
      <c r="ELH47" s="1464"/>
      <c r="ELI47" s="1464"/>
      <c r="ELJ47" s="1464"/>
      <c r="ELK47" s="1464"/>
      <c r="ELL47" s="1464"/>
      <c r="ELM47" s="1464"/>
      <c r="ELN47" s="1464"/>
      <c r="ELO47" s="1464"/>
      <c r="ELP47" s="1464"/>
      <c r="ELQ47" s="1464"/>
      <c r="ELR47" s="1464"/>
      <c r="ELS47" s="1464"/>
      <c r="ELT47" s="1464"/>
      <c r="ELU47" s="1464"/>
      <c r="ELV47" s="1464" t="s">
        <v>187</v>
      </c>
      <c r="ELW47" s="1464"/>
      <c r="ELX47" s="1464"/>
      <c r="ELY47" s="1464"/>
      <c r="ELZ47" s="1464"/>
      <c r="EMA47" s="1464"/>
      <c r="EMB47" s="1464"/>
      <c r="EMC47" s="1464"/>
      <c r="EMD47" s="1464"/>
      <c r="EME47" s="1464"/>
      <c r="EMF47" s="1464"/>
      <c r="EMG47" s="1464"/>
      <c r="EMH47" s="1464"/>
      <c r="EMI47" s="1464"/>
      <c r="EMJ47" s="1464"/>
      <c r="EMK47" s="1464"/>
      <c r="EML47" s="1464" t="s">
        <v>187</v>
      </c>
      <c r="EMM47" s="1464"/>
      <c r="EMN47" s="1464"/>
      <c r="EMO47" s="1464"/>
      <c r="EMP47" s="1464"/>
      <c r="EMQ47" s="1464"/>
      <c r="EMR47" s="1464"/>
      <c r="EMS47" s="1464"/>
      <c r="EMT47" s="1464"/>
      <c r="EMU47" s="1464"/>
      <c r="EMV47" s="1464"/>
      <c r="EMW47" s="1464"/>
      <c r="EMX47" s="1464"/>
      <c r="EMY47" s="1464"/>
      <c r="EMZ47" s="1464"/>
      <c r="ENA47" s="1464"/>
      <c r="ENB47" s="1464" t="s">
        <v>187</v>
      </c>
      <c r="ENC47" s="1464"/>
      <c r="END47" s="1464"/>
      <c r="ENE47" s="1464"/>
      <c r="ENF47" s="1464"/>
      <c r="ENG47" s="1464"/>
      <c r="ENH47" s="1464"/>
      <c r="ENI47" s="1464"/>
      <c r="ENJ47" s="1464"/>
      <c r="ENK47" s="1464"/>
      <c r="ENL47" s="1464"/>
      <c r="ENM47" s="1464"/>
      <c r="ENN47" s="1464"/>
      <c r="ENO47" s="1464"/>
      <c r="ENP47" s="1464"/>
      <c r="ENQ47" s="1464"/>
      <c r="ENR47" s="1464" t="s">
        <v>187</v>
      </c>
      <c r="ENS47" s="1464"/>
      <c r="ENT47" s="1464"/>
      <c r="ENU47" s="1464"/>
      <c r="ENV47" s="1464"/>
      <c r="ENW47" s="1464"/>
      <c r="ENX47" s="1464"/>
      <c r="ENY47" s="1464"/>
      <c r="ENZ47" s="1464"/>
      <c r="EOA47" s="1464"/>
      <c r="EOB47" s="1464"/>
      <c r="EOC47" s="1464"/>
      <c r="EOD47" s="1464"/>
      <c r="EOE47" s="1464"/>
      <c r="EOF47" s="1464"/>
      <c r="EOG47" s="1464"/>
      <c r="EOH47" s="1464" t="s">
        <v>187</v>
      </c>
      <c r="EOI47" s="1464"/>
      <c r="EOJ47" s="1464"/>
      <c r="EOK47" s="1464"/>
      <c r="EOL47" s="1464"/>
      <c r="EOM47" s="1464"/>
      <c r="EON47" s="1464"/>
      <c r="EOO47" s="1464"/>
      <c r="EOP47" s="1464"/>
      <c r="EOQ47" s="1464"/>
      <c r="EOR47" s="1464"/>
      <c r="EOS47" s="1464"/>
      <c r="EOT47" s="1464"/>
      <c r="EOU47" s="1464"/>
      <c r="EOV47" s="1464"/>
      <c r="EOW47" s="1464"/>
      <c r="EOX47" s="1464" t="s">
        <v>187</v>
      </c>
      <c r="EOY47" s="1464"/>
      <c r="EOZ47" s="1464"/>
      <c r="EPA47" s="1464"/>
      <c r="EPB47" s="1464"/>
      <c r="EPC47" s="1464"/>
      <c r="EPD47" s="1464"/>
      <c r="EPE47" s="1464"/>
      <c r="EPF47" s="1464"/>
      <c r="EPG47" s="1464"/>
      <c r="EPH47" s="1464"/>
      <c r="EPI47" s="1464"/>
      <c r="EPJ47" s="1464"/>
      <c r="EPK47" s="1464"/>
      <c r="EPL47" s="1464"/>
      <c r="EPM47" s="1464"/>
      <c r="EPN47" s="1464" t="s">
        <v>187</v>
      </c>
      <c r="EPO47" s="1464"/>
      <c r="EPP47" s="1464"/>
      <c r="EPQ47" s="1464"/>
      <c r="EPR47" s="1464"/>
      <c r="EPS47" s="1464"/>
      <c r="EPT47" s="1464"/>
      <c r="EPU47" s="1464"/>
      <c r="EPV47" s="1464"/>
      <c r="EPW47" s="1464"/>
      <c r="EPX47" s="1464"/>
      <c r="EPY47" s="1464"/>
      <c r="EPZ47" s="1464"/>
      <c r="EQA47" s="1464"/>
      <c r="EQB47" s="1464"/>
      <c r="EQC47" s="1464"/>
      <c r="EQD47" s="1464" t="s">
        <v>187</v>
      </c>
      <c r="EQE47" s="1464"/>
      <c r="EQF47" s="1464"/>
      <c r="EQG47" s="1464"/>
      <c r="EQH47" s="1464"/>
      <c r="EQI47" s="1464"/>
      <c r="EQJ47" s="1464"/>
      <c r="EQK47" s="1464"/>
      <c r="EQL47" s="1464"/>
      <c r="EQM47" s="1464"/>
      <c r="EQN47" s="1464"/>
      <c r="EQO47" s="1464"/>
      <c r="EQP47" s="1464"/>
      <c r="EQQ47" s="1464"/>
      <c r="EQR47" s="1464"/>
      <c r="EQS47" s="1464"/>
      <c r="EQT47" s="1464" t="s">
        <v>187</v>
      </c>
      <c r="EQU47" s="1464"/>
      <c r="EQV47" s="1464"/>
      <c r="EQW47" s="1464"/>
      <c r="EQX47" s="1464"/>
      <c r="EQY47" s="1464"/>
      <c r="EQZ47" s="1464"/>
      <c r="ERA47" s="1464"/>
      <c r="ERB47" s="1464"/>
      <c r="ERC47" s="1464"/>
      <c r="ERD47" s="1464"/>
      <c r="ERE47" s="1464"/>
      <c r="ERF47" s="1464"/>
      <c r="ERG47" s="1464"/>
      <c r="ERH47" s="1464"/>
      <c r="ERI47" s="1464"/>
      <c r="ERJ47" s="1464" t="s">
        <v>187</v>
      </c>
      <c r="ERK47" s="1464"/>
      <c r="ERL47" s="1464"/>
      <c r="ERM47" s="1464"/>
      <c r="ERN47" s="1464"/>
      <c r="ERO47" s="1464"/>
      <c r="ERP47" s="1464"/>
      <c r="ERQ47" s="1464"/>
      <c r="ERR47" s="1464"/>
      <c r="ERS47" s="1464"/>
      <c r="ERT47" s="1464"/>
      <c r="ERU47" s="1464"/>
      <c r="ERV47" s="1464"/>
      <c r="ERW47" s="1464"/>
      <c r="ERX47" s="1464"/>
      <c r="ERY47" s="1464"/>
      <c r="ERZ47" s="1464" t="s">
        <v>187</v>
      </c>
      <c r="ESA47" s="1464"/>
      <c r="ESB47" s="1464"/>
      <c r="ESC47" s="1464"/>
      <c r="ESD47" s="1464"/>
      <c r="ESE47" s="1464"/>
      <c r="ESF47" s="1464"/>
      <c r="ESG47" s="1464"/>
      <c r="ESH47" s="1464"/>
      <c r="ESI47" s="1464"/>
      <c r="ESJ47" s="1464"/>
      <c r="ESK47" s="1464"/>
      <c r="ESL47" s="1464"/>
      <c r="ESM47" s="1464"/>
      <c r="ESN47" s="1464"/>
      <c r="ESO47" s="1464"/>
      <c r="ESP47" s="1464" t="s">
        <v>187</v>
      </c>
      <c r="ESQ47" s="1464"/>
      <c r="ESR47" s="1464"/>
      <c r="ESS47" s="1464"/>
      <c r="EST47" s="1464"/>
      <c r="ESU47" s="1464"/>
      <c r="ESV47" s="1464"/>
      <c r="ESW47" s="1464"/>
      <c r="ESX47" s="1464"/>
      <c r="ESY47" s="1464"/>
      <c r="ESZ47" s="1464"/>
      <c r="ETA47" s="1464"/>
      <c r="ETB47" s="1464"/>
      <c r="ETC47" s="1464"/>
      <c r="ETD47" s="1464"/>
      <c r="ETE47" s="1464"/>
      <c r="ETF47" s="1464" t="s">
        <v>187</v>
      </c>
      <c r="ETG47" s="1464"/>
      <c r="ETH47" s="1464"/>
      <c r="ETI47" s="1464"/>
      <c r="ETJ47" s="1464"/>
      <c r="ETK47" s="1464"/>
      <c r="ETL47" s="1464"/>
      <c r="ETM47" s="1464"/>
      <c r="ETN47" s="1464"/>
      <c r="ETO47" s="1464"/>
      <c r="ETP47" s="1464"/>
      <c r="ETQ47" s="1464"/>
      <c r="ETR47" s="1464"/>
      <c r="ETS47" s="1464"/>
      <c r="ETT47" s="1464"/>
      <c r="ETU47" s="1464"/>
      <c r="ETV47" s="1464" t="s">
        <v>187</v>
      </c>
      <c r="ETW47" s="1464"/>
      <c r="ETX47" s="1464"/>
      <c r="ETY47" s="1464"/>
      <c r="ETZ47" s="1464"/>
      <c r="EUA47" s="1464"/>
      <c r="EUB47" s="1464"/>
      <c r="EUC47" s="1464"/>
      <c r="EUD47" s="1464"/>
      <c r="EUE47" s="1464"/>
      <c r="EUF47" s="1464"/>
      <c r="EUG47" s="1464"/>
      <c r="EUH47" s="1464"/>
      <c r="EUI47" s="1464"/>
      <c r="EUJ47" s="1464"/>
      <c r="EUK47" s="1464"/>
      <c r="EUL47" s="1464" t="s">
        <v>187</v>
      </c>
      <c r="EUM47" s="1464"/>
      <c r="EUN47" s="1464"/>
      <c r="EUO47" s="1464"/>
      <c r="EUP47" s="1464"/>
      <c r="EUQ47" s="1464"/>
      <c r="EUR47" s="1464"/>
      <c r="EUS47" s="1464"/>
      <c r="EUT47" s="1464"/>
      <c r="EUU47" s="1464"/>
      <c r="EUV47" s="1464"/>
      <c r="EUW47" s="1464"/>
      <c r="EUX47" s="1464"/>
      <c r="EUY47" s="1464"/>
      <c r="EUZ47" s="1464"/>
      <c r="EVA47" s="1464"/>
      <c r="EVB47" s="1464" t="s">
        <v>187</v>
      </c>
      <c r="EVC47" s="1464"/>
      <c r="EVD47" s="1464"/>
      <c r="EVE47" s="1464"/>
      <c r="EVF47" s="1464"/>
      <c r="EVG47" s="1464"/>
      <c r="EVH47" s="1464"/>
      <c r="EVI47" s="1464"/>
      <c r="EVJ47" s="1464"/>
      <c r="EVK47" s="1464"/>
      <c r="EVL47" s="1464"/>
      <c r="EVM47" s="1464"/>
      <c r="EVN47" s="1464"/>
      <c r="EVO47" s="1464"/>
      <c r="EVP47" s="1464"/>
      <c r="EVQ47" s="1464"/>
      <c r="EVR47" s="1464" t="s">
        <v>187</v>
      </c>
      <c r="EVS47" s="1464"/>
      <c r="EVT47" s="1464"/>
      <c r="EVU47" s="1464"/>
      <c r="EVV47" s="1464"/>
      <c r="EVW47" s="1464"/>
      <c r="EVX47" s="1464"/>
      <c r="EVY47" s="1464"/>
      <c r="EVZ47" s="1464"/>
      <c r="EWA47" s="1464"/>
      <c r="EWB47" s="1464"/>
      <c r="EWC47" s="1464"/>
      <c r="EWD47" s="1464"/>
      <c r="EWE47" s="1464"/>
      <c r="EWF47" s="1464"/>
      <c r="EWG47" s="1464"/>
      <c r="EWH47" s="1464" t="s">
        <v>187</v>
      </c>
      <c r="EWI47" s="1464"/>
      <c r="EWJ47" s="1464"/>
      <c r="EWK47" s="1464"/>
      <c r="EWL47" s="1464"/>
      <c r="EWM47" s="1464"/>
      <c r="EWN47" s="1464"/>
      <c r="EWO47" s="1464"/>
      <c r="EWP47" s="1464"/>
      <c r="EWQ47" s="1464"/>
      <c r="EWR47" s="1464"/>
      <c r="EWS47" s="1464"/>
      <c r="EWT47" s="1464"/>
      <c r="EWU47" s="1464"/>
      <c r="EWV47" s="1464"/>
      <c r="EWW47" s="1464"/>
      <c r="EWX47" s="1464" t="s">
        <v>187</v>
      </c>
      <c r="EWY47" s="1464"/>
      <c r="EWZ47" s="1464"/>
      <c r="EXA47" s="1464"/>
      <c r="EXB47" s="1464"/>
      <c r="EXC47" s="1464"/>
      <c r="EXD47" s="1464"/>
      <c r="EXE47" s="1464"/>
      <c r="EXF47" s="1464"/>
      <c r="EXG47" s="1464"/>
      <c r="EXH47" s="1464"/>
      <c r="EXI47" s="1464"/>
      <c r="EXJ47" s="1464"/>
      <c r="EXK47" s="1464"/>
      <c r="EXL47" s="1464"/>
      <c r="EXM47" s="1464"/>
      <c r="EXN47" s="1464" t="s">
        <v>187</v>
      </c>
      <c r="EXO47" s="1464"/>
      <c r="EXP47" s="1464"/>
      <c r="EXQ47" s="1464"/>
      <c r="EXR47" s="1464"/>
      <c r="EXS47" s="1464"/>
      <c r="EXT47" s="1464"/>
      <c r="EXU47" s="1464"/>
      <c r="EXV47" s="1464"/>
      <c r="EXW47" s="1464"/>
      <c r="EXX47" s="1464"/>
      <c r="EXY47" s="1464"/>
      <c r="EXZ47" s="1464"/>
      <c r="EYA47" s="1464"/>
      <c r="EYB47" s="1464"/>
      <c r="EYC47" s="1464"/>
      <c r="EYD47" s="1464" t="s">
        <v>187</v>
      </c>
      <c r="EYE47" s="1464"/>
      <c r="EYF47" s="1464"/>
      <c r="EYG47" s="1464"/>
      <c r="EYH47" s="1464"/>
      <c r="EYI47" s="1464"/>
      <c r="EYJ47" s="1464"/>
      <c r="EYK47" s="1464"/>
      <c r="EYL47" s="1464"/>
      <c r="EYM47" s="1464"/>
      <c r="EYN47" s="1464"/>
      <c r="EYO47" s="1464"/>
      <c r="EYP47" s="1464"/>
      <c r="EYQ47" s="1464"/>
      <c r="EYR47" s="1464"/>
      <c r="EYS47" s="1464"/>
      <c r="EYT47" s="1464" t="s">
        <v>187</v>
      </c>
      <c r="EYU47" s="1464"/>
      <c r="EYV47" s="1464"/>
      <c r="EYW47" s="1464"/>
      <c r="EYX47" s="1464"/>
      <c r="EYY47" s="1464"/>
      <c r="EYZ47" s="1464"/>
      <c r="EZA47" s="1464"/>
      <c r="EZB47" s="1464"/>
      <c r="EZC47" s="1464"/>
      <c r="EZD47" s="1464"/>
      <c r="EZE47" s="1464"/>
      <c r="EZF47" s="1464"/>
      <c r="EZG47" s="1464"/>
      <c r="EZH47" s="1464"/>
      <c r="EZI47" s="1464"/>
      <c r="EZJ47" s="1464" t="s">
        <v>187</v>
      </c>
      <c r="EZK47" s="1464"/>
      <c r="EZL47" s="1464"/>
      <c r="EZM47" s="1464"/>
      <c r="EZN47" s="1464"/>
      <c r="EZO47" s="1464"/>
      <c r="EZP47" s="1464"/>
      <c r="EZQ47" s="1464"/>
      <c r="EZR47" s="1464"/>
      <c r="EZS47" s="1464"/>
      <c r="EZT47" s="1464"/>
      <c r="EZU47" s="1464"/>
      <c r="EZV47" s="1464"/>
      <c r="EZW47" s="1464"/>
      <c r="EZX47" s="1464"/>
      <c r="EZY47" s="1464"/>
      <c r="EZZ47" s="1464" t="s">
        <v>187</v>
      </c>
      <c r="FAA47" s="1464"/>
      <c r="FAB47" s="1464"/>
      <c r="FAC47" s="1464"/>
      <c r="FAD47" s="1464"/>
      <c r="FAE47" s="1464"/>
      <c r="FAF47" s="1464"/>
      <c r="FAG47" s="1464"/>
      <c r="FAH47" s="1464"/>
      <c r="FAI47" s="1464"/>
      <c r="FAJ47" s="1464"/>
      <c r="FAK47" s="1464"/>
      <c r="FAL47" s="1464"/>
      <c r="FAM47" s="1464"/>
      <c r="FAN47" s="1464"/>
      <c r="FAO47" s="1464"/>
      <c r="FAP47" s="1464" t="s">
        <v>187</v>
      </c>
      <c r="FAQ47" s="1464"/>
      <c r="FAR47" s="1464"/>
      <c r="FAS47" s="1464"/>
      <c r="FAT47" s="1464"/>
      <c r="FAU47" s="1464"/>
      <c r="FAV47" s="1464"/>
      <c r="FAW47" s="1464"/>
      <c r="FAX47" s="1464"/>
      <c r="FAY47" s="1464"/>
      <c r="FAZ47" s="1464"/>
      <c r="FBA47" s="1464"/>
      <c r="FBB47" s="1464"/>
      <c r="FBC47" s="1464"/>
      <c r="FBD47" s="1464"/>
      <c r="FBE47" s="1464"/>
      <c r="FBF47" s="1464" t="s">
        <v>187</v>
      </c>
      <c r="FBG47" s="1464"/>
      <c r="FBH47" s="1464"/>
      <c r="FBI47" s="1464"/>
      <c r="FBJ47" s="1464"/>
      <c r="FBK47" s="1464"/>
      <c r="FBL47" s="1464"/>
      <c r="FBM47" s="1464"/>
      <c r="FBN47" s="1464"/>
      <c r="FBO47" s="1464"/>
      <c r="FBP47" s="1464"/>
      <c r="FBQ47" s="1464"/>
      <c r="FBR47" s="1464"/>
      <c r="FBS47" s="1464"/>
      <c r="FBT47" s="1464"/>
      <c r="FBU47" s="1464"/>
      <c r="FBV47" s="1464" t="s">
        <v>187</v>
      </c>
      <c r="FBW47" s="1464"/>
      <c r="FBX47" s="1464"/>
      <c r="FBY47" s="1464"/>
      <c r="FBZ47" s="1464"/>
      <c r="FCA47" s="1464"/>
      <c r="FCB47" s="1464"/>
      <c r="FCC47" s="1464"/>
      <c r="FCD47" s="1464"/>
      <c r="FCE47" s="1464"/>
      <c r="FCF47" s="1464"/>
      <c r="FCG47" s="1464"/>
      <c r="FCH47" s="1464"/>
      <c r="FCI47" s="1464"/>
      <c r="FCJ47" s="1464"/>
      <c r="FCK47" s="1464"/>
      <c r="FCL47" s="1464" t="s">
        <v>187</v>
      </c>
      <c r="FCM47" s="1464"/>
      <c r="FCN47" s="1464"/>
      <c r="FCO47" s="1464"/>
      <c r="FCP47" s="1464"/>
      <c r="FCQ47" s="1464"/>
      <c r="FCR47" s="1464"/>
      <c r="FCS47" s="1464"/>
      <c r="FCT47" s="1464"/>
      <c r="FCU47" s="1464"/>
      <c r="FCV47" s="1464"/>
      <c r="FCW47" s="1464"/>
      <c r="FCX47" s="1464"/>
      <c r="FCY47" s="1464"/>
      <c r="FCZ47" s="1464"/>
      <c r="FDA47" s="1464"/>
      <c r="FDB47" s="1464" t="s">
        <v>187</v>
      </c>
      <c r="FDC47" s="1464"/>
      <c r="FDD47" s="1464"/>
      <c r="FDE47" s="1464"/>
      <c r="FDF47" s="1464"/>
      <c r="FDG47" s="1464"/>
      <c r="FDH47" s="1464"/>
      <c r="FDI47" s="1464"/>
      <c r="FDJ47" s="1464"/>
      <c r="FDK47" s="1464"/>
      <c r="FDL47" s="1464"/>
      <c r="FDM47" s="1464"/>
      <c r="FDN47" s="1464"/>
      <c r="FDO47" s="1464"/>
      <c r="FDP47" s="1464"/>
      <c r="FDQ47" s="1464"/>
      <c r="FDR47" s="1464" t="s">
        <v>187</v>
      </c>
      <c r="FDS47" s="1464"/>
      <c r="FDT47" s="1464"/>
      <c r="FDU47" s="1464"/>
      <c r="FDV47" s="1464"/>
      <c r="FDW47" s="1464"/>
      <c r="FDX47" s="1464"/>
      <c r="FDY47" s="1464"/>
      <c r="FDZ47" s="1464"/>
      <c r="FEA47" s="1464"/>
      <c r="FEB47" s="1464"/>
      <c r="FEC47" s="1464"/>
      <c r="FED47" s="1464"/>
      <c r="FEE47" s="1464"/>
      <c r="FEF47" s="1464"/>
      <c r="FEG47" s="1464"/>
      <c r="FEH47" s="1464" t="s">
        <v>187</v>
      </c>
      <c r="FEI47" s="1464"/>
      <c r="FEJ47" s="1464"/>
      <c r="FEK47" s="1464"/>
      <c r="FEL47" s="1464"/>
      <c r="FEM47" s="1464"/>
      <c r="FEN47" s="1464"/>
      <c r="FEO47" s="1464"/>
      <c r="FEP47" s="1464"/>
      <c r="FEQ47" s="1464"/>
      <c r="FER47" s="1464"/>
      <c r="FES47" s="1464"/>
      <c r="FET47" s="1464"/>
      <c r="FEU47" s="1464"/>
      <c r="FEV47" s="1464"/>
      <c r="FEW47" s="1464"/>
      <c r="FEX47" s="1464" t="s">
        <v>187</v>
      </c>
      <c r="FEY47" s="1464"/>
      <c r="FEZ47" s="1464"/>
      <c r="FFA47" s="1464"/>
      <c r="FFB47" s="1464"/>
      <c r="FFC47" s="1464"/>
      <c r="FFD47" s="1464"/>
      <c r="FFE47" s="1464"/>
      <c r="FFF47" s="1464"/>
      <c r="FFG47" s="1464"/>
      <c r="FFH47" s="1464"/>
      <c r="FFI47" s="1464"/>
      <c r="FFJ47" s="1464"/>
      <c r="FFK47" s="1464"/>
      <c r="FFL47" s="1464"/>
      <c r="FFM47" s="1464"/>
      <c r="FFN47" s="1464" t="s">
        <v>187</v>
      </c>
      <c r="FFO47" s="1464"/>
      <c r="FFP47" s="1464"/>
      <c r="FFQ47" s="1464"/>
      <c r="FFR47" s="1464"/>
      <c r="FFS47" s="1464"/>
      <c r="FFT47" s="1464"/>
      <c r="FFU47" s="1464"/>
      <c r="FFV47" s="1464"/>
      <c r="FFW47" s="1464"/>
      <c r="FFX47" s="1464"/>
      <c r="FFY47" s="1464"/>
      <c r="FFZ47" s="1464"/>
      <c r="FGA47" s="1464"/>
      <c r="FGB47" s="1464"/>
      <c r="FGC47" s="1464"/>
      <c r="FGD47" s="1464" t="s">
        <v>187</v>
      </c>
      <c r="FGE47" s="1464"/>
      <c r="FGF47" s="1464"/>
      <c r="FGG47" s="1464"/>
      <c r="FGH47" s="1464"/>
      <c r="FGI47" s="1464"/>
      <c r="FGJ47" s="1464"/>
      <c r="FGK47" s="1464"/>
      <c r="FGL47" s="1464"/>
      <c r="FGM47" s="1464"/>
      <c r="FGN47" s="1464"/>
      <c r="FGO47" s="1464"/>
      <c r="FGP47" s="1464"/>
      <c r="FGQ47" s="1464"/>
      <c r="FGR47" s="1464"/>
      <c r="FGS47" s="1464"/>
      <c r="FGT47" s="1464" t="s">
        <v>187</v>
      </c>
      <c r="FGU47" s="1464"/>
      <c r="FGV47" s="1464"/>
      <c r="FGW47" s="1464"/>
      <c r="FGX47" s="1464"/>
      <c r="FGY47" s="1464"/>
      <c r="FGZ47" s="1464"/>
      <c r="FHA47" s="1464"/>
      <c r="FHB47" s="1464"/>
      <c r="FHC47" s="1464"/>
      <c r="FHD47" s="1464"/>
      <c r="FHE47" s="1464"/>
      <c r="FHF47" s="1464"/>
      <c r="FHG47" s="1464"/>
      <c r="FHH47" s="1464"/>
      <c r="FHI47" s="1464"/>
      <c r="FHJ47" s="1464" t="s">
        <v>187</v>
      </c>
      <c r="FHK47" s="1464"/>
      <c r="FHL47" s="1464"/>
      <c r="FHM47" s="1464"/>
      <c r="FHN47" s="1464"/>
      <c r="FHO47" s="1464"/>
      <c r="FHP47" s="1464"/>
      <c r="FHQ47" s="1464"/>
      <c r="FHR47" s="1464"/>
      <c r="FHS47" s="1464"/>
      <c r="FHT47" s="1464"/>
      <c r="FHU47" s="1464"/>
      <c r="FHV47" s="1464"/>
      <c r="FHW47" s="1464"/>
      <c r="FHX47" s="1464"/>
      <c r="FHY47" s="1464"/>
      <c r="FHZ47" s="1464" t="s">
        <v>187</v>
      </c>
      <c r="FIA47" s="1464"/>
      <c r="FIB47" s="1464"/>
      <c r="FIC47" s="1464"/>
      <c r="FID47" s="1464"/>
      <c r="FIE47" s="1464"/>
      <c r="FIF47" s="1464"/>
      <c r="FIG47" s="1464"/>
      <c r="FIH47" s="1464"/>
      <c r="FII47" s="1464"/>
      <c r="FIJ47" s="1464"/>
      <c r="FIK47" s="1464"/>
      <c r="FIL47" s="1464"/>
      <c r="FIM47" s="1464"/>
      <c r="FIN47" s="1464"/>
      <c r="FIO47" s="1464"/>
      <c r="FIP47" s="1464" t="s">
        <v>187</v>
      </c>
      <c r="FIQ47" s="1464"/>
      <c r="FIR47" s="1464"/>
      <c r="FIS47" s="1464"/>
      <c r="FIT47" s="1464"/>
      <c r="FIU47" s="1464"/>
      <c r="FIV47" s="1464"/>
      <c r="FIW47" s="1464"/>
      <c r="FIX47" s="1464"/>
      <c r="FIY47" s="1464"/>
      <c r="FIZ47" s="1464"/>
      <c r="FJA47" s="1464"/>
      <c r="FJB47" s="1464"/>
      <c r="FJC47" s="1464"/>
      <c r="FJD47" s="1464"/>
      <c r="FJE47" s="1464"/>
      <c r="FJF47" s="1464" t="s">
        <v>187</v>
      </c>
      <c r="FJG47" s="1464"/>
      <c r="FJH47" s="1464"/>
      <c r="FJI47" s="1464"/>
      <c r="FJJ47" s="1464"/>
      <c r="FJK47" s="1464"/>
      <c r="FJL47" s="1464"/>
      <c r="FJM47" s="1464"/>
      <c r="FJN47" s="1464"/>
      <c r="FJO47" s="1464"/>
      <c r="FJP47" s="1464"/>
      <c r="FJQ47" s="1464"/>
      <c r="FJR47" s="1464"/>
      <c r="FJS47" s="1464"/>
      <c r="FJT47" s="1464"/>
      <c r="FJU47" s="1464"/>
      <c r="FJV47" s="1464" t="s">
        <v>187</v>
      </c>
      <c r="FJW47" s="1464"/>
      <c r="FJX47" s="1464"/>
      <c r="FJY47" s="1464"/>
      <c r="FJZ47" s="1464"/>
      <c r="FKA47" s="1464"/>
      <c r="FKB47" s="1464"/>
      <c r="FKC47" s="1464"/>
      <c r="FKD47" s="1464"/>
      <c r="FKE47" s="1464"/>
      <c r="FKF47" s="1464"/>
      <c r="FKG47" s="1464"/>
      <c r="FKH47" s="1464"/>
      <c r="FKI47" s="1464"/>
      <c r="FKJ47" s="1464"/>
      <c r="FKK47" s="1464"/>
      <c r="FKL47" s="1464" t="s">
        <v>187</v>
      </c>
      <c r="FKM47" s="1464"/>
      <c r="FKN47" s="1464"/>
      <c r="FKO47" s="1464"/>
      <c r="FKP47" s="1464"/>
      <c r="FKQ47" s="1464"/>
      <c r="FKR47" s="1464"/>
      <c r="FKS47" s="1464"/>
      <c r="FKT47" s="1464"/>
      <c r="FKU47" s="1464"/>
      <c r="FKV47" s="1464"/>
      <c r="FKW47" s="1464"/>
      <c r="FKX47" s="1464"/>
      <c r="FKY47" s="1464"/>
      <c r="FKZ47" s="1464"/>
      <c r="FLA47" s="1464"/>
      <c r="FLB47" s="1464" t="s">
        <v>187</v>
      </c>
      <c r="FLC47" s="1464"/>
      <c r="FLD47" s="1464"/>
      <c r="FLE47" s="1464"/>
      <c r="FLF47" s="1464"/>
      <c r="FLG47" s="1464"/>
      <c r="FLH47" s="1464"/>
      <c r="FLI47" s="1464"/>
      <c r="FLJ47" s="1464"/>
      <c r="FLK47" s="1464"/>
      <c r="FLL47" s="1464"/>
      <c r="FLM47" s="1464"/>
      <c r="FLN47" s="1464"/>
      <c r="FLO47" s="1464"/>
      <c r="FLP47" s="1464"/>
      <c r="FLQ47" s="1464"/>
      <c r="FLR47" s="1464" t="s">
        <v>187</v>
      </c>
      <c r="FLS47" s="1464"/>
      <c r="FLT47" s="1464"/>
      <c r="FLU47" s="1464"/>
      <c r="FLV47" s="1464"/>
      <c r="FLW47" s="1464"/>
      <c r="FLX47" s="1464"/>
      <c r="FLY47" s="1464"/>
      <c r="FLZ47" s="1464"/>
      <c r="FMA47" s="1464"/>
      <c r="FMB47" s="1464"/>
      <c r="FMC47" s="1464"/>
      <c r="FMD47" s="1464"/>
      <c r="FME47" s="1464"/>
      <c r="FMF47" s="1464"/>
      <c r="FMG47" s="1464"/>
      <c r="FMH47" s="1464" t="s">
        <v>187</v>
      </c>
      <c r="FMI47" s="1464"/>
      <c r="FMJ47" s="1464"/>
      <c r="FMK47" s="1464"/>
      <c r="FML47" s="1464"/>
      <c r="FMM47" s="1464"/>
      <c r="FMN47" s="1464"/>
      <c r="FMO47" s="1464"/>
      <c r="FMP47" s="1464"/>
      <c r="FMQ47" s="1464"/>
      <c r="FMR47" s="1464"/>
      <c r="FMS47" s="1464"/>
      <c r="FMT47" s="1464"/>
      <c r="FMU47" s="1464"/>
      <c r="FMV47" s="1464"/>
      <c r="FMW47" s="1464"/>
      <c r="FMX47" s="1464" t="s">
        <v>187</v>
      </c>
      <c r="FMY47" s="1464"/>
      <c r="FMZ47" s="1464"/>
      <c r="FNA47" s="1464"/>
      <c r="FNB47" s="1464"/>
      <c r="FNC47" s="1464"/>
      <c r="FND47" s="1464"/>
      <c r="FNE47" s="1464"/>
      <c r="FNF47" s="1464"/>
      <c r="FNG47" s="1464"/>
      <c r="FNH47" s="1464"/>
      <c r="FNI47" s="1464"/>
      <c r="FNJ47" s="1464"/>
      <c r="FNK47" s="1464"/>
      <c r="FNL47" s="1464"/>
      <c r="FNM47" s="1464"/>
      <c r="FNN47" s="1464" t="s">
        <v>187</v>
      </c>
      <c r="FNO47" s="1464"/>
      <c r="FNP47" s="1464"/>
      <c r="FNQ47" s="1464"/>
      <c r="FNR47" s="1464"/>
      <c r="FNS47" s="1464"/>
      <c r="FNT47" s="1464"/>
      <c r="FNU47" s="1464"/>
      <c r="FNV47" s="1464"/>
      <c r="FNW47" s="1464"/>
      <c r="FNX47" s="1464"/>
      <c r="FNY47" s="1464"/>
      <c r="FNZ47" s="1464"/>
      <c r="FOA47" s="1464"/>
      <c r="FOB47" s="1464"/>
      <c r="FOC47" s="1464"/>
      <c r="FOD47" s="1464" t="s">
        <v>187</v>
      </c>
      <c r="FOE47" s="1464"/>
      <c r="FOF47" s="1464"/>
      <c r="FOG47" s="1464"/>
      <c r="FOH47" s="1464"/>
      <c r="FOI47" s="1464"/>
      <c r="FOJ47" s="1464"/>
      <c r="FOK47" s="1464"/>
      <c r="FOL47" s="1464"/>
      <c r="FOM47" s="1464"/>
      <c r="FON47" s="1464"/>
      <c r="FOO47" s="1464"/>
      <c r="FOP47" s="1464"/>
      <c r="FOQ47" s="1464"/>
      <c r="FOR47" s="1464"/>
      <c r="FOS47" s="1464"/>
      <c r="FOT47" s="1464" t="s">
        <v>187</v>
      </c>
      <c r="FOU47" s="1464"/>
      <c r="FOV47" s="1464"/>
      <c r="FOW47" s="1464"/>
      <c r="FOX47" s="1464"/>
      <c r="FOY47" s="1464"/>
      <c r="FOZ47" s="1464"/>
      <c r="FPA47" s="1464"/>
      <c r="FPB47" s="1464"/>
      <c r="FPC47" s="1464"/>
      <c r="FPD47" s="1464"/>
      <c r="FPE47" s="1464"/>
      <c r="FPF47" s="1464"/>
      <c r="FPG47" s="1464"/>
      <c r="FPH47" s="1464"/>
      <c r="FPI47" s="1464"/>
      <c r="FPJ47" s="1464" t="s">
        <v>187</v>
      </c>
      <c r="FPK47" s="1464"/>
      <c r="FPL47" s="1464"/>
      <c r="FPM47" s="1464"/>
      <c r="FPN47" s="1464"/>
      <c r="FPO47" s="1464"/>
      <c r="FPP47" s="1464"/>
      <c r="FPQ47" s="1464"/>
      <c r="FPR47" s="1464"/>
      <c r="FPS47" s="1464"/>
      <c r="FPT47" s="1464"/>
      <c r="FPU47" s="1464"/>
      <c r="FPV47" s="1464"/>
      <c r="FPW47" s="1464"/>
      <c r="FPX47" s="1464"/>
      <c r="FPY47" s="1464"/>
      <c r="FPZ47" s="1464" t="s">
        <v>187</v>
      </c>
      <c r="FQA47" s="1464"/>
      <c r="FQB47" s="1464"/>
      <c r="FQC47" s="1464"/>
      <c r="FQD47" s="1464"/>
      <c r="FQE47" s="1464"/>
      <c r="FQF47" s="1464"/>
      <c r="FQG47" s="1464"/>
      <c r="FQH47" s="1464"/>
      <c r="FQI47" s="1464"/>
      <c r="FQJ47" s="1464"/>
      <c r="FQK47" s="1464"/>
      <c r="FQL47" s="1464"/>
      <c r="FQM47" s="1464"/>
      <c r="FQN47" s="1464"/>
      <c r="FQO47" s="1464"/>
      <c r="FQP47" s="1464" t="s">
        <v>187</v>
      </c>
      <c r="FQQ47" s="1464"/>
      <c r="FQR47" s="1464"/>
      <c r="FQS47" s="1464"/>
      <c r="FQT47" s="1464"/>
      <c r="FQU47" s="1464"/>
      <c r="FQV47" s="1464"/>
      <c r="FQW47" s="1464"/>
      <c r="FQX47" s="1464"/>
      <c r="FQY47" s="1464"/>
      <c r="FQZ47" s="1464"/>
      <c r="FRA47" s="1464"/>
      <c r="FRB47" s="1464"/>
      <c r="FRC47" s="1464"/>
      <c r="FRD47" s="1464"/>
      <c r="FRE47" s="1464"/>
      <c r="FRF47" s="1464" t="s">
        <v>187</v>
      </c>
      <c r="FRG47" s="1464"/>
      <c r="FRH47" s="1464"/>
      <c r="FRI47" s="1464"/>
      <c r="FRJ47" s="1464"/>
      <c r="FRK47" s="1464"/>
      <c r="FRL47" s="1464"/>
      <c r="FRM47" s="1464"/>
      <c r="FRN47" s="1464"/>
      <c r="FRO47" s="1464"/>
      <c r="FRP47" s="1464"/>
      <c r="FRQ47" s="1464"/>
      <c r="FRR47" s="1464"/>
      <c r="FRS47" s="1464"/>
      <c r="FRT47" s="1464"/>
      <c r="FRU47" s="1464"/>
      <c r="FRV47" s="1464" t="s">
        <v>187</v>
      </c>
      <c r="FRW47" s="1464"/>
      <c r="FRX47" s="1464"/>
      <c r="FRY47" s="1464"/>
      <c r="FRZ47" s="1464"/>
      <c r="FSA47" s="1464"/>
      <c r="FSB47" s="1464"/>
      <c r="FSC47" s="1464"/>
      <c r="FSD47" s="1464"/>
      <c r="FSE47" s="1464"/>
      <c r="FSF47" s="1464"/>
      <c r="FSG47" s="1464"/>
      <c r="FSH47" s="1464"/>
      <c r="FSI47" s="1464"/>
      <c r="FSJ47" s="1464"/>
      <c r="FSK47" s="1464"/>
      <c r="FSL47" s="1464" t="s">
        <v>187</v>
      </c>
      <c r="FSM47" s="1464"/>
      <c r="FSN47" s="1464"/>
      <c r="FSO47" s="1464"/>
      <c r="FSP47" s="1464"/>
      <c r="FSQ47" s="1464"/>
      <c r="FSR47" s="1464"/>
      <c r="FSS47" s="1464"/>
      <c r="FST47" s="1464"/>
      <c r="FSU47" s="1464"/>
      <c r="FSV47" s="1464"/>
      <c r="FSW47" s="1464"/>
      <c r="FSX47" s="1464"/>
      <c r="FSY47" s="1464"/>
      <c r="FSZ47" s="1464"/>
      <c r="FTA47" s="1464"/>
      <c r="FTB47" s="1464" t="s">
        <v>187</v>
      </c>
      <c r="FTC47" s="1464"/>
      <c r="FTD47" s="1464"/>
      <c r="FTE47" s="1464"/>
      <c r="FTF47" s="1464"/>
      <c r="FTG47" s="1464"/>
      <c r="FTH47" s="1464"/>
      <c r="FTI47" s="1464"/>
      <c r="FTJ47" s="1464"/>
      <c r="FTK47" s="1464"/>
      <c r="FTL47" s="1464"/>
      <c r="FTM47" s="1464"/>
      <c r="FTN47" s="1464"/>
      <c r="FTO47" s="1464"/>
      <c r="FTP47" s="1464"/>
      <c r="FTQ47" s="1464"/>
      <c r="FTR47" s="1464" t="s">
        <v>187</v>
      </c>
      <c r="FTS47" s="1464"/>
      <c r="FTT47" s="1464"/>
      <c r="FTU47" s="1464"/>
      <c r="FTV47" s="1464"/>
      <c r="FTW47" s="1464"/>
      <c r="FTX47" s="1464"/>
      <c r="FTY47" s="1464"/>
      <c r="FTZ47" s="1464"/>
      <c r="FUA47" s="1464"/>
      <c r="FUB47" s="1464"/>
      <c r="FUC47" s="1464"/>
      <c r="FUD47" s="1464"/>
      <c r="FUE47" s="1464"/>
      <c r="FUF47" s="1464"/>
      <c r="FUG47" s="1464"/>
      <c r="FUH47" s="1464" t="s">
        <v>187</v>
      </c>
      <c r="FUI47" s="1464"/>
      <c r="FUJ47" s="1464"/>
      <c r="FUK47" s="1464"/>
      <c r="FUL47" s="1464"/>
      <c r="FUM47" s="1464"/>
      <c r="FUN47" s="1464"/>
      <c r="FUO47" s="1464"/>
      <c r="FUP47" s="1464"/>
      <c r="FUQ47" s="1464"/>
      <c r="FUR47" s="1464"/>
      <c r="FUS47" s="1464"/>
      <c r="FUT47" s="1464"/>
      <c r="FUU47" s="1464"/>
      <c r="FUV47" s="1464"/>
      <c r="FUW47" s="1464"/>
      <c r="FUX47" s="1464" t="s">
        <v>187</v>
      </c>
      <c r="FUY47" s="1464"/>
      <c r="FUZ47" s="1464"/>
      <c r="FVA47" s="1464"/>
      <c r="FVB47" s="1464"/>
      <c r="FVC47" s="1464"/>
      <c r="FVD47" s="1464"/>
      <c r="FVE47" s="1464"/>
      <c r="FVF47" s="1464"/>
      <c r="FVG47" s="1464"/>
      <c r="FVH47" s="1464"/>
      <c r="FVI47" s="1464"/>
      <c r="FVJ47" s="1464"/>
      <c r="FVK47" s="1464"/>
      <c r="FVL47" s="1464"/>
      <c r="FVM47" s="1464"/>
      <c r="FVN47" s="1464" t="s">
        <v>187</v>
      </c>
      <c r="FVO47" s="1464"/>
      <c r="FVP47" s="1464"/>
      <c r="FVQ47" s="1464"/>
      <c r="FVR47" s="1464"/>
      <c r="FVS47" s="1464"/>
      <c r="FVT47" s="1464"/>
      <c r="FVU47" s="1464"/>
      <c r="FVV47" s="1464"/>
      <c r="FVW47" s="1464"/>
      <c r="FVX47" s="1464"/>
      <c r="FVY47" s="1464"/>
      <c r="FVZ47" s="1464"/>
      <c r="FWA47" s="1464"/>
      <c r="FWB47" s="1464"/>
      <c r="FWC47" s="1464"/>
      <c r="FWD47" s="1464" t="s">
        <v>187</v>
      </c>
      <c r="FWE47" s="1464"/>
      <c r="FWF47" s="1464"/>
      <c r="FWG47" s="1464"/>
      <c r="FWH47" s="1464"/>
      <c r="FWI47" s="1464"/>
      <c r="FWJ47" s="1464"/>
      <c r="FWK47" s="1464"/>
      <c r="FWL47" s="1464"/>
      <c r="FWM47" s="1464"/>
      <c r="FWN47" s="1464"/>
      <c r="FWO47" s="1464"/>
      <c r="FWP47" s="1464"/>
      <c r="FWQ47" s="1464"/>
      <c r="FWR47" s="1464"/>
      <c r="FWS47" s="1464"/>
      <c r="FWT47" s="1464" t="s">
        <v>187</v>
      </c>
      <c r="FWU47" s="1464"/>
      <c r="FWV47" s="1464"/>
      <c r="FWW47" s="1464"/>
      <c r="FWX47" s="1464"/>
      <c r="FWY47" s="1464"/>
      <c r="FWZ47" s="1464"/>
      <c r="FXA47" s="1464"/>
      <c r="FXB47" s="1464"/>
      <c r="FXC47" s="1464"/>
      <c r="FXD47" s="1464"/>
      <c r="FXE47" s="1464"/>
      <c r="FXF47" s="1464"/>
      <c r="FXG47" s="1464"/>
      <c r="FXH47" s="1464"/>
      <c r="FXI47" s="1464"/>
      <c r="FXJ47" s="1464" t="s">
        <v>187</v>
      </c>
      <c r="FXK47" s="1464"/>
      <c r="FXL47" s="1464"/>
      <c r="FXM47" s="1464"/>
      <c r="FXN47" s="1464"/>
      <c r="FXO47" s="1464"/>
      <c r="FXP47" s="1464"/>
      <c r="FXQ47" s="1464"/>
      <c r="FXR47" s="1464"/>
      <c r="FXS47" s="1464"/>
      <c r="FXT47" s="1464"/>
      <c r="FXU47" s="1464"/>
      <c r="FXV47" s="1464"/>
      <c r="FXW47" s="1464"/>
      <c r="FXX47" s="1464"/>
      <c r="FXY47" s="1464"/>
      <c r="FXZ47" s="1464" t="s">
        <v>187</v>
      </c>
      <c r="FYA47" s="1464"/>
      <c r="FYB47" s="1464"/>
      <c r="FYC47" s="1464"/>
      <c r="FYD47" s="1464"/>
      <c r="FYE47" s="1464"/>
      <c r="FYF47" s="1464"/>
      <c r="FYG47" s="1464"/>
      <c r="FYH47" s="1464"/>
      <c r="FYI47" s="1464"/>
      <c r="FYJ47" s="1464"/>
      <c r="FYK47" s="1464"/>
      <c r="FYL47" s="1464"/>
      <c r="FYM47" s="1464"/>
      <c r="FYN47" s="1464"/>
      <c r="FYO47" s="1464"/>
      <c r="FYP47" s="1464" t="s">
        <v>187</v>
      </c>
      <c r="FYQ47" s="1464"/>
      <c r="FYR47" s="1464"/>
      <c r="FYS47" s="1464"/>
      <c r="FYT47" s="1464"/>
      <c r="FYU47" s="1464"/>
      <c r="FYV47" s="1464"/>
      <c r="FYW47" s="1464"/>
      <c r="FYX47" s="1464"/>
      <c r="FYY47" s="1464"/>
      <c r="FYZ47" s="1464"/>
      <c r="FZA47" s="1464"/>
      <c r="FZB47" s="1464"/>
      <c r="FZC47" s="1464"/>
      <c r="FZD47" s="1464"/>
      <c r="FZE47" s="1464"/>
      <c r="FZF47" s="1464" t="s">
        <v>187</v>
      </c>
      <c r="FZG47" s="1464"/>
      <c r="FZH47" s="1464"/>
      <c r="FZI47" s="1464"/>
      <c r="FZJ47" s="1464"/>
      <c r="FZK47" s="1464"/>
      <c r="FZL47" s="1464"/>
      <c r="FZM47" s="1464"/>
      <c r="FZN47" s="1464"/>
      <c r="FZO47" s="1464"/>
      <c r="FZP47" s="1464"/>
      <c r="FZQ47" s="1464"/>
      <c r="FZR47" s="1464"/>
      <c r="FZS47" s="1464"/>
      <c r="FZT47" s="1464"/>
      <c r="FZU47" s="1464"/>
      <c r="FZV47" s="1464" t="s">
        <v>187</v>
      </c>
      <c r="FZW47" s="1464"/>
      <c r="FZX47" s="1464"/>
      <c r="FZY47" s="1464"/>
      <c r="FZZ47" s="1464"/>
      <c r="GAA47" s="1464"/>
      <c r="GAB47" s="1464"/>
      <c r="GAC47" s="1464"/>
      <c r="GAD47" s="1464"/>
      <c r="GAE47" s="1464"/>
      <c r="GAF47" s="1464"/>
      <c r="GAG47" s="1464"/>
      <c r="GAH47" s="1464"/>
      <c r="GAI47" s="1464"/>
      <c r="GAJ47" s="1464"/>
      <c r="GAK47" s="1464"/>
      <c r="GAL47" s="1464" t="s">
        <v>187</v>
      </c>
      <c r="GAM47" s="1464"/>
      <c r="GAN47" s="1464"/>
      <c r="GAO47" s="1464"/>
      <c r="GAP47" s="1464"/>
      <c r="GAQ47" s="1464"/>
      <c r="GAR47" s="1464"/>
      <c r="GAS47" s="1464"/>
      <c r="GAT47" s="1464"/>
      <c r="GAU47" s="1464"/>
      <c r="GAV47" s="1464"/>
      <c r="GAW47" s="1464"/>
      <c r="GAX47" s="1464"/>
      <c r="GAY47" s="1464"/>
      <c r="GAZ47" s="1464"/>
      <c r="GBA47" s="1464"/>
      <c r="GBB47" s="1464" t="s">
        <v>187</v>
      </c>
      <c r="GBC47" s="1464"/>
      <c r="GBD47" s="1464"/>
      <c r="GBE47" s="1464"/>
      <c r="GBF47" s="1464"/>
      <c r="GBG47" s="1464"/>
      <c r="GBH47" s="1464"/>
      <c r="GBI47" s="1464"/>
      <c r="GBJ47" s="1464"/>
      <c r="GBK47" s="1464"/>
      <c r="GBL47" s="1464"/>
      <c r="GBM47" s="1464"/>
      <c r="GBN47" s="1464"/>
      <c r="GBO47" s="1464"/>
      <c r="GBP47" s="1464"/>
      <c r="GBQ47" s="1464"/>
      <c r="GBR47" s="1464" t="s">
        <v>187</v>
      </c>
      <c r="GBS47" s="1464"/>
      <c r="GBT47" s="1464"/>
      <c r="GBU47" s="1464"/>
      <c r="GBV47" s="1464"/>
      <c r="GBW47" s="1464"/>
      <c r="GBX47" s="1464"/>
      <c r="GBY47" s="1464"/>
      <c r="GBZ47" s="1464"/>
      <c r="GCA47" s="1464"/>
      <c r="GCB47" s="1464"/>
      <c r="GCC47" s="1464"/>
      <c r="GCD47" s="1464"/>
      <c r="GCE47" s="1464"/>
      <c r="GCF47" s="1464"/>
      <c r="GCG47" s="1464"/>
      <c r="GCH47" s="1464" t="s">
        <v>187</v>
      </c>
      <c r="GCI47" s="1464"/>
      <c r="GCJ47" s="1464"/>
      <c r="GCK47" s="1464"/>
      <c r="GCL47" s="1464"/>
      <c r="GCM47" s="1464"/>
      <c r="GCN47" s="1464"/>
      <c r="GCO47" s="1464"/>
      <c r="GCP47" s="1464"/>
      <c r="GCQ47" s="1464"/>
      <c r="GCR47" s="1464"/>
      <c r="GCS47" s="1464"/>
      <c r="GCT47" s="1464"/>
      <c r="GCU47" s="1464"/>
      <c r="GCV47" s="1464"/>
      <c r="GCW47" s="1464"/>
      <c r="GCX47" s="1464" t="s">
        <v>187</v>
      </c>
      <c r="GCY47" s="1464"/>
      <c r="GCZ47" s="1464"/>
      <c r="GDA47" s="1464"/>
      <c r="GDB47" s="1464"/>
      <c r="GDC47" s="1464"/>
      <c r="GDD47" s="1464"/>
      <c r="GDE47" s="1464"/>
      <c r="GDF47" s="1464"/>
      <c r="GDG47" s="1464"/>
      <c r="GDH47" s="1464"/>
      <c r="GDI47" s="1464"/>
      <c r="GDJ47" s="1464"/>
      <c r="GDK47" s="1464"/>
      <c r="GDL47" s="1464"/>
      <c r="GDM47" s="1464"/>
      <c r="GDN47" s="1464" t="s">
        <v>187</v>
      </c>
      <c r="GDO47" s="1464"/>
      <c r="GDP47" s="1464"/>
      <c r="GDQ47" s="1464"/>
      <c r="GDR47" s="1464"/>
      <c r="GDS47" s="1464"/>
      <c r="GDT47" s="1464"/>
      <c r="GDU47" s="1464"/>
      <c r="GDV47" s="1464"/>
      <c r="GDW47" s="1464"/>
      <c r="GDX47" s="1464"/>
      <c r="GDY47" s="1464"/>
      <c r="GDZ47" s="1464"/>
      <c r="GEA47" s="1464"/>
      <c r="GEB47" s="1464"/>
      <c r="GEC47" s="1464"/>
      <c r="GED47" s="1464" t="s">
        <v>187</v>
      </c>
      <c r="GEE47" s="1464"/>
      <c r="GEF47" s="1464"/>
      <c r="GEG47" s="1464"/>
      <c r="GEH47" s="1464"/>
      <c r="GEI47" s="1464"/>
      <c r="GEJ47" s="1464"/>
      <c r="GEK47" s="1464"/>
      <c r="GEL47" s="1464"/>
      <c r="GEM47" s="1464"/>
      <c r="GEN47" s="1464"/>
      <c r="GEO47" s="1464"/>
      <c r="GEP47" s="1464"/>
      <c r="GEQ47" s="1464"/>
      <c r="GER47" s="1464"/>
      <c r="GES47" s="1464"/>
      <c r="GET47" s="1464" t="s">
        <v>187</v>
      </c>
      <c r="GEU47" s="1464"/>
      <c r="GEV47" s="1464"/>
      <c r="GEW47" s="1464"/>
      <c r="GEX47" s="1464"/>
      <c r="GEY47" s="1464"/>
      <c r="GEZ47" s="1464"/>
      <c r="GFA47" s="1464"/>
      <c r="GFB47" s="1464"/>
      <c r="GFC47" s="1464"/>
      <c r="GFD47" s="1464"/>
      <c r="GFE47" s="1464"/>
      <c r="GFF47" s="1464"/>
      <c r="GFG47" s="1464"/>
      <c r="GFH47" s="1464"/>
      <c r="GFI47" s="1464"/>
      <c r="GFJ47" s="1464" t="s">
        <v>187</v>
      </c>
      <c r="GFK47" s="1464"/>
      <c r="GFL47" s="1464"/>
      <c r="GFM47" s="1464"/>
      <c r="GFN47" s="1464"/>
      <c r="GFO47" s="1464"/>
      <c r="GFP47" s="1464"/>
      <c r="GFQ47" s="1464"/>
      <c r="GFR47" s="1464"/>
      <c r="GFS47" s="1464"/>
      <c r="GFT47" s="1464"/>
      <c r="GFU47" s="1464"/>
      <c r="GFV47" s="1464"/>
      <c r="GFW47" s="1464"/>
      <c r="GFX47" s="1464"/>
      <c r="GFY47" s="1464"/>
      <c r="GFZ47" s="1464" t="s">
        <v>187</v>
      </c>
      <c r="GGA47" s="1464"/>
      <c r="GGB47" s="1464"/>
      <c r="GGC47" s="1464"/>
      <c r="GGD47" s="1464"/>
      <c r="GGE47" s="1464"/>
      <c r="GGF47" s="1464"/>
      <c r="GGG47" s="1464"/>
      <c r="GGH47" s="1464"/>
      <c r="GGI47" s="1464"/>
      <c r="GGJ47" s="1464"/>
      <c r="GGK47" s="1464"/>
      <c r="GGL47" s="1464"/>
      <c r="GGM47" s="1464"/>
      <c r="GGN47" s="1464"/>
      <c r="GGO47" s="1464"/>
      <c r="GGP47" s="1464" t="s">
        <v>187</v>
      </c>
      <c r="GGQ47" s="1464"/>
      <c r="GGR47" s="1464"/>
      <c r="GGS47" s="1464"/>
      <c r="GGT47" s="1464"/>
      <c r="GGU47" s="1464"/>
      <c r="GGV47" s="1464"/>
      <c r="GGW47" s="1464"/>
      <c r="GGX47" s="1464"/>
      <c r="GGY47" s="1464"/>
      <c r="GGZ47" s="1464"/>
      <c r="GHA47" s="1464"/>
      <c r="GHB47" s="1464"/>
      <c r="GHC47" s="1464"/>
      <c r="GHD47" s="1464"/>
      <c r="GHE47" s="1464"/>
      <c r="GHF47" s="1464" t="s">
        <v>187</v>
      </c>
      <c r="GHG47" s="1464"/>
      <c r="GHH47" s="1464"/>
      <c r="GHI47" s="1464"/>
      <c r="GHJ47" s="1464"/>
      <c r="GHK47" s="1464"/>
      <c r="GHL47" s="1464"/>
      <c r="GHM47" s="1464"/>
      <c r="GHN47" s="1464"/>
      <c r="GHO47" s="1464"/>
      <c r="GHP47" s="1464"/>
      <c r="GHQ47" s="1464"/>
      <c r="GHR47" s="1464"/>
      <c r="GHS47" s="1464"/>
      <c r="GHT47" s="1464"/>
      <c r="GHU47" s="1464"/>
      <c r="GHV47" s="1464" t="s">
        <v>187</v>
      </c>
      <c r="GHW47" s="1464"/>
      <c r="GHX47" s="1464"/>
      <c r="GHY47" s="1464"/>
      <c r="GHZ47" s="1464"/>
      <c r="GIA47" s="1464"/>
      <c r="GIB47" s="1464"/>
      <c r="GIC47" s="1464"/>
      <c r="GID47" s="1464"/>
      <c r="GIE47" s="1464"/>
      <c r="GIF47" s="1464"/>
      <c r="GIG47" s="1464"/>
      <c r="GIH47" s="1464"/>
      <c r="GII47" s="1464"/>
      <c r="GIJ47" s="1464"/>
      <c r="GIK47" s="1464"/>
      <c r="GIL47" s="1464" t="s">
        <v>187</v>
      </c>
      <c r="GIM47" s="1464"/>
      <c r="GIN47" s="1464"/>
      <c r="GIO47" s="1464"/>
      <c r="GIP47" s="1464"/>
      <c r="GIQ47" s="1464"/>
      <c r="GIR47" s="1464"/>
      <c r="GIS47" s="1464"/>
      <c r="GIT47" s="1464"/>
      <c r="GIU47" s="1464"/>
      <c r="GIV47" s="1464"/>
      <c r="GIW47" s="1464"/>
      <c r="GIX47" s="1464"/>
      <c r="GIY47" s="1464"/>
      <c r="GIZ47" s="1464"/>
      <c r="GJA47" s="1464"/>
      <c r="GJB47" s="1464" t="s">
        <v>187</v>
      </c>
      <c r="GJC47" s="1464"/>
      <c r="GJD47" s="1464"/>
      <c r="GJE47" s="1464"/>
      <c r="GJF47" s="1464"/>
      <c r="GJG47" s="1464"/>
      <c r="GJH47" s="1464"/>
      <c r="GJI47" s="1464"/>
      <c r="GJJ47" s="1464"/>
      <c r="GJK47" s="1464"/>
      <c r="GJL47" s="1464"/>
      <c r="GJM47" s="1464"/>
      <c r="GJN47" s="1464"/>
      <c r="GJO47" s="1464"/>
      <c r="GJP47" s="1464"/>
      <c r="GJQ47" s="1464"/>
      <c r="GJR47" s="1464" t="s">
        <v>187</v>
      </c>
      <c r="GJS47" s="1464"/>
      <c r="GJT47" s="1464"/>
      <c r="GJU47" s="1464"/>
      <c r="GJV47" s="1464"/>
      <c r="GJW47" s="1464"/>
      <c r="GJX47" s="1464"/>
      <c r="GJY47" s="1464"/>
      <c r="GJZ47" s="1464"/>
      <c r="GKA47" s="1464"/>
      <c r="GKB47" s="1464"/>
      <c r="GKC47" s="1464"/>
      <c r="GKD47" s="1464"/>
      <c r="GKE47" s="1464"/>
      <c r="GKF47" s="1464"/>
      <c r="GKG47" s="1464"/>
      <c r="GKH47" s="1464" t="s">
        <v>187</v>
      </c>
      <c r="GKI47" s="1464"/>
      <c r="GKJ47" s="1464"/>
      <c r="GKK47" s="1464"/>
      <c r="GKL47" s="1464"/>
      <c r="GKM47" s="1464"/>
      <c r="GKN47" s="1464"/>
      <c r="GKO47" s="1464"/>
      <c r="GKP47" s="1464"/>
      <c r="GKQ47" s="1464"/>
      <c r="GKR47" s="1464"/>
      <c r="GKS47" s="1464"/>
      <c r="GKT47" s="1464"/>
      <c r="GKU47" s="1464"/>
      <c r="GKV47" s="1464"/>
      <c r="GKW47" s="1464"/>
      <c r="GKX47" s="1464" t="s">
        <v>187</v>
      </c>
      <c r="GKY47" s="1464"/>
      <c r="GKZ47" s="1464"/>
      <c r="GLA47" s="1464"/>
      <c r="GLB47" s="1464"/>
      <c r="GLC47" s="1464"/>
      <c r="GLD47" s="1464"/>
      <c r="GLE47" s="1464"/>
      <c r="GLF47" s="1464"/>
      <c r="GLG47" s="1464"/>
      <c r="GLH47" s="1464"/>
      <c r="GLI47" s="1464"/>
      <c r="GLJ47" s="1464"/>
      <c r="GLK47" s="1464"/>
      <c r="GLL47" s="1464"/>
      <c r="GLM47" s="1464"/>
      <c r="GLN47" s="1464" t="s">
        <v>187</v>
      </c>
      <c r="GLO47" s="1464"/>
      <c r="GLP47" s="1464"/>
      <c r="GLQ47" s="1464"/>
      <c r="GLR47" s="1464"/>
      <c r="GLS47" s="1464"/>
      <c r="GLT47" s="1464"/>
      <c r="GLU47" s="1464"/>
      <c r="GLV47" s="1464"/>
      <c r="GLW47" s="1464"/>
      <c r="GLX47" s="1464"/>
      <c r="GLY47" s="1464"/>
      <c r="GLZ47" s="1464"/>
      <c r="GMA47" s="1464"/>
      <c r="GMB47" s="1464"/>
      <c r="GMC47" s="1464"/>
      <c r="GMD47" s="1464" t="s">
        <v>187</v>
      </c>
      <c r="GME47" s="1464"/>
      <c r="GMF47" s="1464"/>
      <c r="GMG47" s="1464"/>
      <c r="GMH47" s="1464"/>
      <c r="GMI47" s="1464"/>
      <c r="GMJ47" s="1464"/>
      <c r="GMK47" s="1464"/>
      <c r="GML47" s="1464"/>
      <c r="GMM47" s="1464"/>
      <c r="GMN47" s="1464"/>
      <c r="GMO47" s="1464"/>
      <c r="GMP47" s="1464"/>
      <c r="GMQ47" s="1464"/>
      <c r="GMR47" s="1464"/>
      <c r="GMS47" s="1464"/>
      <c r="GMT47" s="1464" t="s">
        <v>187</v>
      </c>
      <c r="GMU47" s="1464"/>
      <c r="GMV47" s="1464"/>
      <c r="GMW47" s="1464"/>
      <c r="GMX47" s="1464"/>
      <c r="GMY47" s="1464"/>
      <c r="GMZ47" s="1464"/>
      <c r="GNA47" s="1464"/>
      <c r="GNB47" s="1464"/>
      <c r="GNC47" s="1464"/>
      <c r="GND47" s="1464"/>
      <c r="GNE47" s="1464"/>
      <c r="GNF47" s="1464"/>
      <c r="GNG47" s="1464"/>
      <c r="GNH47" s="1464"/>
      <c r="GNI47" s="1464"/>
      <c r="GNJ47" s="1464" t="s">
        <v>187</v>
      </c>
      <c r="GNK47" s="1464"/>
      <c r="GNL47" s="1464"/>
      <c r="GNM47" s="1464"/>
      <c r="GNN47" s="1464"/>
      <c r="GNO47" s="1464"/>
      <c r="GNP47" s="1464"/>
      <c r="GNQ47" s="1464"/>
      <c r="GNR47" s="1464"/>
      <c r="GNS47" s="1464"/>
      <c r="GNT47" s="1464"/>
      <c r="GNU47" s="1464"/>
      <c r="GNV47" s="1464"/>
      <c r="GNW47" s="1464"/>
      <c r="GNX47" s="1464"/>
      <c r="GNY47" s="1464"/>
      <c r="GNZ47" s="1464" t="s">
        <v>187</v>
      </c>
      <c r="GOA47" s="1464"/>
      <c r="GOB47" s="1464"/>
      <c r="GOC47" s="1464"/>
      <c r="GOD47" s="1464"/>
      <c r="GOE47" s="1464"/>
      <c r="GOF47" s="1464"/>
      <c r="GOG47" s="1464"/>
      <c r="GOH47" s="1464"/>
      <c r="GOI47" s="1464"/>
      <c r="GOJ47" s="1464"/>
      <c r="GOK47" s="1464"/>
      <c r="GOL47" s="1464"/>
      <c r="GOM47" s="1464"/>
      <c r="GON47" s="1464"/>
      <c r="GOO47" s="1464"/>
      <c r="GOP47" s="1464" t="s">
        <v>187</v>
      </c>
      <c r="GOQ47" s="1464"/>
      <c r="GOR47" s="1464"/>
      <c r="GOS47" s="1464"/>
      <c r="GOT47" s="1464"/>
      <c r="GOU47" s="1464"/>
      <c r="GOV47" s="1464"/>
      <c r="GOW47" s="1464"/>
      <c r="GOX47" s="1464"/>
      <c r="GOY47" s="1464"/>
      <c r="GOZ47" s="1464"/>
      <c r="GPA47" s="1464"/>
      <c r="GPB47" s="1464"/>
      <c r="GPC47" s="1464"/>
      <c r="GPD47" s="1464"/>
      <c r="GPE47" s="1464"/>
      <c r="GPF47" s="1464" t="s">
        <v>187</v>
      </c>
      <c r="GPG47" s="1464"/>
      <c r="GPH47" s="1464"/>
      <c r="GPI47" s="1464"/>
      <c r="GPJ47" s="1464"/>
      <c r="GPK47" s="1464"/>
      <c r="GPL47" s="1464"/>
      <c r="GPM47" s="1464"/>
      <c r="GPN47" s="1464"/>
      <c r="GPO47" s="1464"/>
      <c r="GPP47" s="1464"/>
      <c r="GPQ47" s="1464"/>
      <c r="GPR47" s="1464"/>
      <c r="GPS47" s="1464"/>
      <c r="GPT47" s="1464"/>
      <c r="GPU47" s="1464"/>
      <c r="GPV47" s="1464" t="s">
        <v>187</v>
      </c>
      <c r="GPW47" s="1464"/>
      <c r="GPX47" s="1464"/>
      <c r="GPY47" s="1464"/>
      <c r="GPZ47" s="1464"/>
      <c r="GQA47" s="1464"/>
      <c r="GQB47" s="1464"/>
      <c r="GQC47" s="1464"/>
      <c r="GQD47" s="1464"/>
      <c r="GQE47" s="1464"/>
      <c r="GQF47" s="1464"/>
      <c r="GQG47" s="1464"/>
      <c r="GQH47" s="1464"/>
      <c r="GQI47" s="1464"/>
      <c r="GQJ47" s="1464"/>
      <c r="GQK47" s="1464"/>
      <c r="GQL47" s="1464" t="s">
        <v>187</v>
      </c>
      <c r="GQM47" s="1464"/>
      <c r="GQN47" s="1464"/>
      <c r="GQO47" s="1464"/>
      <c r="GQP47" s="1464"/>
      <c r="GQQ47" s="1464"/>
      <c r="GQR47" s="1464"/>
      <c r="GQS47" s="1464"/>
      <c r="GQT47" s="1464"/>
      <c r="GQU47" s="1464"/>
      <c r="GQV47" s="1464"/>
      <c r="GQW47" s="1464"/>
      <c r="GQX47" s="1464"/>
      <c r="GQY47" s="1464"/>
      <c r="GQZ47" s="1464"/>
      <c r="GRA47" s="1464"/>
      <c r="GRB47" s="1464" t="s">
        <v>187</v>
      </c>
      <c r="GRC47" s="1464"/>
      <c r="GRD47" s="1464"/>
      <c r="GRE47" s="1464"/>
      <c r="GRF47" s="1464"/>
      <c r="GRG47" s="1464"/>
      <c r="GRH47" s="1464"/>
      <c r="GRI47" s="1464"/>
      <c r="GRJ47" s="1464"/>
      <c r="GRK47" s="1464"/>
      <c r="GRL47" s="1464"/>
      <c r="GRM47" s="1464"/>
      <c r="GRN47" s="1464"/>
      <c r="GRO47" s="1464"/>
      <c r="GRP47" s="1464"/>
      <c r="GRQ47" s="1464"/>
      <c r="GRR47" s="1464" t="s">
        <v>187</v>
      </c>
      <c r="GRS47" s="1464"/>
      <c r="GRT47" s="1464"/>
      <c r="GRU47" s="1464"/>
      <c r="GRV47" s="1464"/>
      <c r="GRW47" s="1464"/>
      <c r="GRX47" s="1464"/>
      <c r="GRY47" s="1464"/>
      <c r="GRZ47" s="1464"/>
      <c r="GSA47" s="1464"/>
      <c r="GSB47" s="1464"/>
      <c r="GSC47" s="1464"/>
      <c r="GSD47" s="1464"/>
      <c r="GSE47" s="1464"/>
      <c r="GSF47" s="1464"/>
      <c r="GSG47" s="1464"/>
      <c r="GSH47" s="1464" t="s">
        <v>187</v>
      </c>
      <c r="GSI47" s="1464"/>
      <c r="GSJ47" s="1464"/>
      <c r="GSK47" s="1464"/>
      <c r="GSL47" s="1464"/>
      <c r="GSM47" s="1464"/>
      <c r="GSN47" s="1464"/>
      <c r="GSO47" s="1464"/>
      <c r="GSP47" s="1464"/>
      <c r="GSQ47" s="1464"/>
      <c r="GSR47" s="1464"/>
      <c r="GSS47" s="1464"/>
      <c r="GST47" s="1464"/>
      <c r="GSU47" s="1464"/>
      <c r="GSV47" s="1464"/>
      <c r="GSW47" s="1464"/>
      <c r="GSX47" s="1464" t="s">
        <v>187</v>
      </c>
      <c r="GSY47" s="1464"/>
      <c r="GSZ47" s="1464"/>
      <c r="GTA47" s="1464"/>
      <c r="GTB47" s="1464"/>
      <c r="GTC47" s="1464"/>
      <c r="GTD47" s="1464"/>
      <c r="GTE47" s="1464"/>
      <c r="GTF47" s="1464"/>
      <c r="GTG47" s="1464"/>
      <c r="GTH47" s="1464"/>
      <c r="GTI47" s="1464"/>
      <c r="GTJ47" s="1464"/>
      <c r="GTK47" s="1464"/>
      <c r="GTL47" s="1464"/>
      <c r="GTM47" s="1464"/>
      <c r="GTN47" s="1464" t="s">
        <v>187</v>
      </c>
      <c r="GTO47" s="1464"/>
      <c r="GTP47" s="1464"/>
      <c r="GTQ47" s="1464"/>
      <c r="GTR47" s="1464"/>
      <c r="GTS47" s="1464"/>
      <c r="GTT47" s="1464"/>
      <c r="GTU47" s="1464"/>
      <c r="GTV47" s="1464"/>
      <c r="GTW47" s="1464"/>
      <c r="GTX47" s="1464"/>
      <c r="GTY47" s="1464"/>
      <c r="GTZ47" s="1464"/>
      <c r="GUA47" s="1464"/>
      <c r="GUB47" s="1464"/>
      <c r="GUC47" s="1464"/>
      <c r="GUD47" s="1464" t="s">
        <v>187</v>
      </c>
      <c r="GUE47" s="1464"/>
      <c r="GUF47" s="1464"/>
      <c r="GUG47" s="1464"/>
      <c r="GUH47" s="1464"/>
      <c r="GUI47" s="1464"/>
      <c r="GUJ47" s="1464"/>
      <c r="GUK47" s="1464"/>
      <c r="GUL47" s="1464"/>
      <c r="GUM47" s="1464"/>
      <c r="GUN47" s="1464"/>
      <c r="GUO47" s="1464"/>
      <c r="GUP47" s="1464"/>
      <c r="GUQ47" s="1464"/>
      <c r="GUR47" s="1464"/>
      <c r="GUS47" s="1464"/>
      <c r="GUT47" s="1464" t="s">
        <v>187</v>
      </c>
      <c r="GUU47" s="1464"/>
      <c r="GUV47" s="1464"/>
      <c r="GUW47" s="1464"/>
      <c r="GUX47" s="1464"/>
      <c r="GUY47" s="1464"/>
      <c r="GUZ47" s="1464"/>
      <c r="GVA47" s="1464"/>
      <c r="GVB47" s="1464"/>
      <c r="GVC47" s="1464"/>
      <c r="GVD47" s="1464"/>
      <c r="GVE47" s="1464"/>
      <c r="GVF47" s="1464"/>
      <c r="GVG47" s="1464"/>
      <c r="GVH47" s="1464"/>
      <c r="GVI47" s="1464"/>
      <c r="GVJ47" s="1464" t="s">
        <v>187</v>
      </c>
      <c r="GVK47" s="1464"/>
      <c r="GVL47" s="1464"/>
      <c r="GVM47" s="1464"/>
      <c r="GVN47" s="1464"/>
      <c r="GVO47" s="1464"/>
      <c r="GVP47" s="1464"/>
      <c r="GVQ47" s="1464"/>
      <c r="GVR47" s="1464"/>
      <c r="GVS47" s="1464"/>
      <c r="GVT47" s="1464"/>
      <c r="GVU47" s="1464"/>
      <c r="GVV47" s="1464"/>
      <c r="GVW47" s="1464"/>
      <c r="GVX47" s="1464"/>
      <c r="GVY47" s="1464"/>
      <c r="GVZ47" s="1464" t="s">
        <v>187</v>
      </c>
      <c r="GWA47" s="1464"/>
      <c r="GWB47" s="1464"/>
      <c r="GWC47" s="1464"/>
      <c r="GWD47" s="1464"/>
      <c r="GWE47" s="1464"/>
      <c r="GWF47" s="1464"/>
      <c r="GWG47" s="1464"/>
      <c r="GWH47" s="1464"/>
      <c r="GWI47" s="1464"/>
      <c r="GWJ47" s="1464"/>
      <c r="GWK47" s="1464"/>
      <c r="GWL47" s="1464"/>
      <c r="GWM47" s="1464"/>
      <c r="GWN47" s="1464"/>
      <c r="GWO47" s="1464"/>
      <c r="GWP47" s="1464" t="s">
        <v>187</v>
      </c>
      <c r="GWQ47" s="1464"/>
      <c r="GWR47" s="1464"/>
      <c r="GWS47" s="1464"/>
      <c r="GWT47" s="1464"/>
      <c r="GWU47" s="1464"/>
      <c r="GWV47" s="1464"/>
      <c r="GWW47" s="1464"/>
      <c r="GWX47" s="1464"/>
      <c r="GWY47" s="1464"/>
      <c r="GWZ47" s="1464"/>
      <c r="GXA47" s="1464"/>
      <c r="GXB47" s="1464"/>
      <c r="GXC47" s="1464"/>
      <c r="GXD47" s="1464"/>
      <c r="GXE47" s="1464"/>
      <c r="GXF47" s="1464" t="s">
        <v>187</v>
      </c>
      <c r="GXG47" s="1464"/>
      <c r="GXH47" s="1464"/>
      <c r="GXI47" s="1464"/>
      <c r="GXJ47" s="1464"/>
      <c r="GXK47" s="1464"/>
      <c r="GXL47" s="1464"/>
      <c r="GXM47" s="1464"/>
      <c r="GXN47" s="1464"/>
      <c r="GXO47" s="1464"/>
      <c r="GXP47" s="1464"/>
      <c r="GXQ47" s="1464"/>
      <c r="GXR47" s="1464"/>
      <c r="GXS47" s="1464"/>
      <c r="GXT47" s="1464"/>
      <c r="GXU47" s="1464"/>
      <c r="GXV47" s="1464" t="s">
        <v>187</v>
      </c>
      <c r="GXW47" s="1464"/>
      <c r="GXX47" s="1464"/>
      <c r="GXY47" s="1464"/>
      <c r="GXZ47" s="1464"/>
      <c r="GYA47" s="1464"/>
      <c r="GYB47" s="1464"/>
      <c r="GYC47" s="1464"/>
      <c r="GYD47" s="1464"/>
      <c r="GYE47" s="1464"/>
      <c r="GYF47" s="1464"/>
      <c r="GYG47" s="1464"/>
      <c r="GYH47" s="1464"/>
      <c r="GYI47" s="1464"/>
      <c r="GYJ47" s="1464"/>
      <c r="GYK47" s="1464"/>
      <c r="GYL47" s="1464" t="s">
        <v>187</v>
      </c>
      <c r="GYM47" s="1464"/>
      <c r="GYN47" s="1464"/>
      <c r="GYO47" s="1464"/>
      <c r="GYP47" s="1464"/>
      <c r="GYQ47" s="1464"/>
      <c r="GYR47" s="1464"/>
      <c r="GYS47" s="1464"/>
      <c r="GYT47" s="1464"/>
      <c r="GYU47" s="1464"/>
      <c r="GYV47" s="1464"/>
      <c r="GYW47" s="1464"/>
      <c r="GYX47" s="1464"/>
      <c r="GYY47" s="1464"/>
      <c r="GYZ47" s="1464"/>
      <c r="GZA47" s="1464"/>
      <c r="GZB47" s="1464" t="s">
        <v>187</v>
      </c>
      <c r="GZC47" s="1464"/>
      <c r="GZD47" s="1464"/>
      <c r="GZE47" s="1464"/>
      <c r="GZF47" s="1464"/>
      <c r="GZG47" s="1464"/>
      <c r="GZH47" s="1464"/>
      <c r="GZI47" s="1464"/>
      <c r="GZJ47" s="1464"/>
      <c r="GZK47" s="1464"/>
      <c r="GZL47" s="1464"/>
      <c r="GZM47" s="1464"/>
      <c r="GZN47" s="1464"/>
      <c r="GZO47" s="1464"/>
      <c r="GZP47" s="1464"/>
      <c r="GZQ47" s="1464"/>
      <c r="GZR47" s="1464" t="s">
        <v>187</v>
      </c>
      <c r="GZS47" s="1464"/>
      <c r="GZT47" s="1464"/>
      <c r="GZU47" s="1464"/>
      <c r="GZV47" s="1464"/>
      <c r="GZW47" s="1464"/>
      <c r="GZX47" s="1464"/>
      <c r="GZY47" s="1464"/>
      <c r="GZZ47" s="1464"/>
      <c r="HAA47" s="1464"/>
      <c r="HAB47" s="1464"/>
      <c r="HAC47" s="1464"/>
      <c r="HAD47" s="1464"/>
      <c r="HAE47" s="1464"/>
      <c r="HAF47" s="1464"/>
      <c r="HAG47" s="1464"/>
      <c r="HAH47" s="1464" t="s">
        <v>187</v>
      </c>
      <c r="HAI47" s="1464"/>
      <c r="HAJ47" s="1464"/>
      <c r="HAK47" s="1464"/>
      <c r="HAL47" s="1464"/>
      <c r="HAM47" s="1464"/>
      <c r="HAN47" s="1464"/>
      <c r="HAO47" s="1464"/>
      <c r="HAP47" s="1464"/>
      <c r="HAQ47" s="1464"/>
      <c r="HAR47" s="1464"/>
      <c r="HAS47" s="1464"/>
      <c r="HAT47" s="1464"/>
      <c r="HAU47" s="1464"/>
      <c r="HAV47" s="1464"/>
      <c r="HAW47" s="1464"/>
      <c r="HAX47" s="1464" t="s">
        <v>187</v>
      </c>
      <c r="HAY47" s="1464"/>
      <c r="HAZ47" s="1464"/>
      <c r="HBA47" s="1464"/>
      <c r="HBB47" s="1464"/>
      <c r="HBC47" s="1464"/>
      <c r="HBD47" s="1464"/>
      <c r="HBE47" s="1464"/>
      <c r="HBF47" s="1464"/>
      <c r="HBG47" s="1464"/>
      <c r="HBH47" s="1464"/>
      <c r="HBI47" s="1464"/>
      <c r="HBJ47" s="1464"/>
      <c r="HBK47" s="1464"/>
      <c r="HBL47" s="1464"/>
      <c r="HBM47" s="1464"/>
      <c r="HBN47" s="1464" t="s">
        <v>187</v>
      </c>
      <c r="HBO47" s="1464"/>
      <c r="HBP47" s="1464"/>
      <c r="HBQ47" s="1464"/>
      <c r="HBR47" s="1464"/>
      <c r="HBS47" s="1464"/>
      <c r="HBT47" s="1464"/>
      <c r="HBU47" s="1464"/>
      <c r="HBV47" s="1464"/>
      <c r="HBW47" s="1464"/>
      <c r="HBX47" s="1464"/>
      <c r="HBY47" s="1464"/>
      <c r="HBZ47" s="1464"/>
      <c r="HCA47" s="1464"/>
      <c r="HCB47" s="1464"/>
      <c r="HCC47" s="1464"/>
      <c r="HCD47" s="1464" t="s">
        <v>187</v>
      </c>
      <c r="HCE47" s="1464"/>
      <c r="HCF47" s="1464"/>
      <c r="HCG47" s="1464"/>
      <c r="HCH47" s="1464"/>
      <c r="HCI47" s="1464"/>
      <c r="HCJ47" s="1464"/>
      <c r="HCK47" s="1464"/>
      <c r="HCL47" s="1464"/>
      <c r="HCM47" s="1464"/>
      <c r="HCN47" s="1464"/>
      <c r="HCO47" s="1464"/>
      <c r="HCP47" s="1464"/>
      <c r="HCQ47" s="1464"/>
      <c r="HCR47" s="1464"/>
      <c r="HCS47" s="1464"/>
      <c r="HCT47" s="1464" t="s">
        <v>187</v>
      </c>
      <c r="HCU47" s="1464"/>
      <c r="HCV47" s="1464"/>
      <c r="HCW47" s="1464"/>
      <c r="HCX47" s="1464"/>
      <c r="HCY47" s="1464"/>
      <c r="HCZ47" s="1464"/>
      <c r="HDA47" s="1464"/>
      <c r="HDB47" s="1464"/>
      <c r="HDC47" s="1464"/>
      <c r="HDD47" s="1464"/>
      <c r="HDE47" s="1464"/>
      <c r="HDF47" s="1464"/>
      <c r="HDG47" s="1464"/>
      <c r="HDH47" s="1464"/>
      <c r="HDI47" s="1464"/>
      <c r="HDJ47" s="1464" t="s">
        <v>187</v>
      </c>
      <c r="HDK47" s="1464"/>
      <c r="HDL47" s="1464"/>
      <c r="HDM47" s="1464"/>
      <c r="HDN47" s="1464"/>
      <c r="HDO47" s="1464"/>
      <c r="HDP47" s="1464"/>
      <c r="HDQ47" s="1464"/>
      <c r="HDR47" s="1464"/>
      <c r="HDS47" s="1464"/>
      <c r="HDT47" s="1464"/>
      <c r="HDU47" s="1464"/>
      <c r="HDV47" s="1464"/>
      <c r="HDW47" s="1464"/>
      <c r="HDX47" s="1464"/>
      <c r="HDY47" s="1464"/>
      <c r="HDZ47" s="1464" t="s">
        <v>187</v>
      </c>
      <c r="HEA47" s="1464"/>
      <c r="HEB47" s="1464"/>
      <c r="HEC47" s="1464"/>
      <c r="HED47" s="1464"/>
      <c r="HEE47" s="1464"/>
      <c r="HEF47" s="1464"/>
      <c r="HEG47" s="1464"/>
      <c r="HEH47" s="1464"/>
      <c r="HEI47" s="1464"/>
      <c r="HEJ47" s="1464"/>
      <c r="HEK47" s="1464"/>
      <c r="HEL47" s="1464"/>
      <c r="HEM47" s="1464"/>
      <c r="HEN47" s="1464"/>
      <c r="HEO47" s="1464"/>
      <c r="HEP47" s="1464" t="s">
        <v>187</v>
      </c>
      <c r="HEQ47" s="1464"/>
      <c r="HER47" s="1464"/>
      <c r="HES47" s="1464"/>
      <c r="HET47" s="1464"/>
      <c r="HEU47" s="1464"/>
      <c r="HEV47" s="1464"/>
      <c r="HEW47" s="1464"/>
      <c r="HEX47" s="1464"/>
      <c r="HEY47" s="1464"/>
      <c r="HEZ47" s="1464"/>
      <c r="HFA47" s="1464"/>
      <c r="HFB47" s="1464"/>
      <c r="HFC47" s="1464"/>
      <c r="HFD47" s="1464"/>
      <c r="HFE47" s="1464"/>
      <c r="HFF47" s="1464" t="s">
        <v>187</v>
      </c>
      <c r="HFG47" s="1464"/>
      <c r="HFH47" s="1464"/>
      <c r="HFI47" s="1464"/>
      <c r="HFJ47" s="1464"/>
      <c r="HFK47" s="1464"/>
      <c r="HFL47" s="1464"/>
      <c r="HFM47" s="1464"/>
      <c r="HFN47" s="1464"/>
      <c r="HFO47" s="1464"/>
      <c r="HFP47" s="1464"/>
      <c r="HFQ47" s="1464"/>
      <c r="HFR47" s="1464"/>
      <c r="HFS47" s="1464"/>
      <c r="HFT47" s="1464"/>
      <c r="HFU47" s="1464"/>
      <c r="HFV47" s="1464" t="s">
        <v>187</v>
      </c>
      <c r="HFW47" s="1464"/>
      <c r="HFX47" s="1464"/>
      <c r="HFY47" s="1464"/>
      <c r="HFZ47" s="1464"/>
      <c r="HGA47" s="1464"/>
      <c r="HGB47" s="1464"/>
      <c r="HGC47" s="1464"/>
      <c r="HGD47" s="1464"/>
      <c r="HGE47" s="1464"/>
      <c r="HGF47" s="1464"/>
      <c r="HGG47" s="1464"/>
      <c r="HGH47" s="1464"/>
      <c r="HGI47" s="1464"/>
      <c r="HGJ47" s="1464"/>
      <c r="HGK47" s="1464"/>
      <c r="HGL47" s="1464" t="s">
        <v>187</v>
      </c>
      <c r="HGM47" s="1464"/>
      <c r="HGN47" s="1464"/>
      <c r="HGO47" s="1464"/>
      <c r="HGP47" s="1464"/>
      <c r="HGQ47" s="1464"/>
      <c r="HGR47" s="1464"/>
      <c r="HGS47" s="1464"/>
      <c r="HGT47" s="1464"/>
      <c r="HGU47" s="1464"/>
      <c r="HGV47" s="1464"/>
      <c r="HGW47" s="1464"/>
      <c r="HGX47" s="1464"/>
      <c r="HGY47" s="1464"/>
      <c r="HGZ47" s="1464"/>
      <c r="HHA47" s="1464"/>
      <c r="HHB47" s="1464" t="s">
        <v>187</v>
      </c>
      <c r="HHC47" s="1464"/>
      <c r="HHD47" s="1464"/>
      <c r="HHE47" s="1464"/>
      <c r="HHF47" s="1464"/>
      <c r="HHG47" s="1464"/>
      <c r="HHH47" s="1464"/>
      <c r="HHI47" s="1464"/>
      <c r="HHJ47" s="1464"/>
      <c r="HHK47" s="1464"/>
      <c r="HHL47" s="1464"/>
      <c r="HHM47" s="1464"/>
      <c r="HHN47" s="1464"/>
      <c r="HHO47" s="1464"/>
      <c r="HHP47" s="1464"/>
      <c r="HHQ47" s="1464"/>
      <c r="HHR47" s="1464" t="s">
        <v>187</v>
      </c>
      <c r="HHS47" s="1464"/>
      <c r="HHT47" s="1464"/>
      <c r="HHU47" s="1464"/>
      <c r="HHV47" s="1464"/>
      <c r="HHW47" s="1464"/>
      <c r="HHX47" s="1464"/>
      <c r="HHY47" s="1464"/>
      <c r="HHZ47" s="1464"/>
      <c r="HIA47" s="1464"/>
      <c r="HIB47" s="1464"/>
      <c r="HIC47" s="1464"/>
      <c r="HID47" s="1464"/>
      <c r="HIE47" s="1464"/>
      <c r="HIF47" s="1464"/>
      <c r="HIG47" s="1464"/>
      <c r="HIH47" s="1464" t="s">
        <v>187</v>
      </c>
      <c r="HII47" s="1464"/>
      <c r="HIJ47" s="1464"/>
      <c r="HIK47" s="1464"/>
      <c r="HIL47" s="1464"/>
      <c r="HIM47" s="1464"/>
      <c r="HIN47" s="1464"/>
      <c r="HIO47" s="1464"/>
      <c r="HIP47" s="1464"/>
      <c r="HIQ47" s="1464"/>
      <c r="HIR47" s="1464"/>
      <c r="HIS47" s="1464"/>
      <c r="HIT47" s="1464"/>
      <c r="HIU47" s="1464"/>
      <c r="HIV47" s="1464"/>
      <c r="HIW47" s="1464"/>
      <c r="HIX47" s="1464" t="s">
        <v>187</v>
      </c>
      <c r="HIY47" s="1464"/>
      <c r="HIZ47" s="1464"/>
      <c r="HJA47" s="1464"/>
      <c r="HJB47" s="1464"/>
      <c r="HJC47" s="1464"/>
      <c r="HJD47" s="1464"/>
      <c r="HJE47" s="1464"/>
      <c r="HJF47" s="1464"/>
      <c r="HJG47" s="1464"/>
      <c r="HJH47" s="1464"/>
      <c r="HJI47" s="1464"/>
      <c r="HJJ47" s="1464"/>
      <c r="HJK47" s="1464"/>
      <c r="HJL47" s="1464"/>
      <c r="HJM47" s="1464"/>
      <c r="HJN47" s="1464" t="s">
        <v>187</v>
      </c>
      <c r="HJO47" s="1464"/>
      <c r="HJP47" s="1464"/>
      <c r="HJQ47" s="1464"/>
      <c r="HJR47" s="1464"/>
      <c r="HJS47" s="1464"/>
      <c r="HJT47" s="1464"/>
      <c r="HJU47" s="1464"/>
      <c r="HJV47" s="1464"/>
      <c r="HJW47" s="1464"/>
      <c r="HJX47" s="1464"/>
      <c r="HJY47" s="1464"/>
      <c r="HJZ47" s="1464"/>
      <c r="HKA47" s="1464"/>
      <c r="HKB47" s="1464"/>
      <c r="HKC47" s="1464"/>
      <c r="HKD47" s="1464" t="s">
        <v>187</v>
      </c>
      <c r="HKE47" s="1464"/>
      <c r="HKF47" s="1464"/>
      <c r="HKG47" s="1464"/>
      <c r="HKH47" s="1464"/>
      <c r="HKI47" s="1464"/>
      <c r="HKJ47" s="1464"/>
      <c r="HKK47" s="1464"/>
      <c r="HKL47" s="1464"/>
      <c r="HKM47" s="1464"/>
      <c r="HKN47" s="1464"/>
      <c r="HKO47" s="1464"/>
      <c r="HKP47" s="1464"/>
      <c r="HKQ47" s="1464"/>
      <c r="HKR47" s="1464"/>
      <c r="HKS47" s="1464"/>
      <c r="HKT47" s="1464" t="s">
        <v>187</v>
      </c>
      <c r="HKU47" s="1464"/>
      <c r="HKV47" s="1464"/>
      <c r="HKW47" s="1464"/>
      <c r="HKX47" s="1464"/>
      <c r="HKY47" s="1464"/>
      <c r="HKZ47" s="1464"/>
      <c r="HLA47" s="1464"/>
      <c r="HLB47" s="1464"/>
      <c r="HLC47" s="1464"/>
      <c r="HLD47" s="1464"/>
      <c r="HLE47" s="1464"/>
      <c r="HLF47" s="1464"/>
      <c r="HLG47" s="1464"/>
      <c r="HLH47" s="1464"/>
      <c r="HLI47" s="1464"/>
      <c r="HLJ47" s="1464" t="s">
        <v>187</v>
      </c>
      <c r="HLK47" s="1464"/>
      <c r="HLL47" s="1464"/>
      <c r="HLM47" s="1464"/>
      <c r="HLN47" s="1464"/>
      <c r="HLO47" s="1464"/>
      <c r="HLP47" s="1464"/>
      <c r="HLQ47" s="1464"/>
      <c r="HLR47" s="1464"/>
      <c r="HLS47" s="1464"/>
      <c r="HLT47" s="1464"/>
      <c r="HLU47" s="1464"/>
      <c r="HLV47" s="1464"/>
      <c r="HLW47" s="1464"/>
      <c r="HLX47" s="1464"/>
      <c r="HLY47" s="1464"/>
      <c r="HLZ47" s="1464" t="s">
        <v>187</v>
      </c>
      <c r="HMA47" s="1464"/>
      <c r="HMB47" s="1464"/>
      <c r="HMC47" s="1464"/>
      <c r="HMD47" s="1464"/>
      <c r="HME47" s="1464"/>
      <c r="HMF47" s="1464"/>
      <c r="HMG47" s="1464"/>
      <c r="HMH47" s="1464"/>
      <c r="HMI47" s="1464"/>
      <c r="HMJ47" s="1464"/>
      <c r="HMK47" s="1464"/>
      <c r="HML47" s="1464"/>
      <c r="HMM47" s="1464"/>
      <c r="HMN47" s="1464"/>
      <c r="HMO47" s="1464"/>
      <c r="HMP47" s="1464" t="s">
        <v>187</v>
      </c>
      <c r="HMQ47" s="1464"/>
      <c r="HMR47" s="1464"/>
      <c r="HMS47" s="1464"/>
      <c r="HMT47" s="1464"/>
      <c r="HMU47" s="1464"/>
      <c r="HMV47" s="1464"/>
      <c r="HMW47" s="1464"/>
      <c r="HMX47" s="1464"/>
      <c r="HMY47" s="1464"/>
      <c r="HMZ47" s="1464"/>
      <c r="HNA47" s="1464"/>
      <c r="HNB47" s="1464"/>
      <c r="HNC47" s="1464"/>
      <c r="HND47" s="1464"/>
      <c r="HNE47" s="1464"/>
      <c r="HNF47" s="1464" t="s">
        <v>187</v>
      </c>
      <c r="HNG47" s="1464"/>
      <c r="HNH47" s="1464"/>
      <c r="HNI47" s="1464"/>
      <c r="HNJ47" s="1464"/>
      <c r="HNK47" s="1464"/>
      <c r="HNL47" s="1464"/>
      <c r="HNM47" s="1464"/>
      <c r="HNN47" s="1464"/>
      <c r="HNO47" s="1464"/>
      <c r="HNP47" s="1464"/>
      <c r="HNQ47" s="1464"/>
      <c r="HNR47" s="1464"/>
      <c r="HNS47" s="1464"/>
      <c r="HNT47" s="1464"/>
      <c r="HNU47" s="1464"/>
      <c r="HNV47" s="1464" t="s">
        <v>187</v>
      </c>
      <c r="HNW47" s="1464"/>
      <c r="HNX47" s="1464"/>
      <c r="HNY47" s="1464"/>
      <c r="HNZ47" s="1464"/>
      <c r="HOA47" s="1464"/>
      <c r="HOB47" s="1464"/>
      <c r="HOC47" s="1464"/>
      <c r="HOD47" s="1464"/>
      <c r="HOE47" s="1464"/>
      <c r="HOF47" s="1464"/>
      <c r="HOG47" s="1464"/>
      <c r="HOH47" s="1464"/>
      <c r="HOI47" s="1464"/>
      <c r="HOJ47" s="1464"/>
      <c r="HOK47" s="1464"/>
      <c r="HOL47" s="1464" t="s">
        <v>187</v>
      </c>
      <c r="HOM47" s="1464"/>
      <c r="HON47" s="1464"/>
      <c r="HOO47" s="1464"/>
      <c r="HOP47" s="1464"/>
      <c r="HOQ47" s="1464"/>
      <c r="HOR47" s="1464"/>
      <c r="HOS47" s="1464"/>
      <c r="HOT47" s="1464"/>
      <c r="HOU47" s="1464"/>
      <c r="HOV47" s="1464"/>
      <c r="HOW47" s="1464"/>
      <c r="HOX47" s="1464"/>
      <c r="HOY47" s="1464"/>
      <c r="HOZ47" s="1464"/>
      <c r="HPA47" s="1464"/>
      <c r="HPB47" s="1464" t="s">
        <v>187</v>
      </c>
      <c r="HPC47" s="1464"/>
      <c r="HPD47" s="1464"/>
      <c r="HPE47" s="1464"/>
      <c r="HPF47" s="1464"/>
      <c r="HPG47" s="1464"/>
      <c r="HPH47" s="1464"/>
      <c r="HPI47" s="1464"/>
      <c r="HPJ47" s="1464"/>
      <c r="HPK47" s="1464"/>
      <c r="HPL47" s="1464"/>
      <c r="HPM47" s="1464"/>
      <c r="HPN47" s="1464"/>
      <c r="HPO47" s="1464"/>
      <c r="HPP47" s="1464"/>
      <c r="HPQ47" s="1464"/>
      <c r="HPR47" s="1464" t="s">
        <v>187</v>
      </c>
      <c r="HPS47" s="1464"/>
      <c r="HPT47" s="1464"/>
      <c r="HPU47" s="1464"/>
      <c r="HPV47" s="1464"/>
      <c r="HPW47" s="1464"/>
      <c r="HPX47" s="1464"/>
      <c r="HPY47" s="1464"/>
      <c r="HPZ47" s="1464"/>
      <c r="HQA47" s="1464"/>
      <c r="HQB47" s="1464"/>
      <c r="HQC47" s="1464"/>
      <c r="HQD47" s="1464"/>
      <c r="HQE47" s="1464"/>
      <c r="HQF47" s="1464"/>
      <c r="HQG47" s="1464"/>
      <c r="HQH47" s="1464" t="s">
        <v>187</v>
      </c>
      <c r="HQI47" s="1464"/>
      <c r="HQJ47" s="1464"/>
      <c r="HQK47" s="1464"/>
      <c r="HQL47" s="1464"/>
      <c r="HQM47" s="1464"/>
      <c r="HQN47" s="1464"/>
      <c r="HQO47" s="1464"/>
      <c r="HQP47" s="1464"/>
      <c r="HQQ47" s="1464"/>
      <c r="HQR47" s="1464"/>
      <c r="HQS47" s="1464"/>
      <c r="HQT47" s="1464"/>
      <c r="HQU47" s="1464"/>
      <c r="HQV47" s="1464"/>
      <c r="HQW47" s="1464"/>
      <c r="HQX47" s="1464" t="s">
        <v>187</v>
      </c>
      <c r="HQY47" s="1464"/>
      <c r="HQZ47" s="1464"/>
      <c r="HRA47" s="1464"/>
      <c r="HRB47" s="1464"/>
      <c r="HRC47" s="1464"/>
      <c r="HRD47" s="1464"/>
      <c r="HRE47" s="1464"/>
      <c r="HRF47" s="1464"/>
      <c r="HRG47" s="1464"/>
      <c r="HRH47" s="1464"/>
      <c r="HRI47" s="1464"/>
      <c r="HRJ47" s="1464"/>
      <c r="HRK47" s="1464"/>
      <c r="HRL47" s="1464"/>
      <c r="HRM47" s="1464"/>
      <c r="HRN47" s="1464" t="s">
        <v>187</v>
      </c>
      <c r="HRO47" s="1464"/>
      <c r="HRP47" s="1464"/>
      <c r="HRQ47" s="1464"/>
      <c r="HRR47" s="1464"/>
      <c r="HRS47" s="1464"/>
      <c r="HRT47" s="1464"/>
      <c r="HRU47" s="1464"/>
      <c r="HRV47" s="1464"/>
      <c r="HRW47" s="1464"/>
      <c r="HRX47" s="1464"/>
      <c r="HRY47" s="1464"/>
      <c r="HRZ47" s="1464"/>
      <c r="HSA47" s="1464"/>
      <c r="HSB47" s="1464"/>
      <c r="HSC47" s="1464"/>
      <c r="HSD47" s="1464" t="s">
        <v>187</v>
      </c>
      <c r="HSE47" s="1464"/>
      <c r="HSF47" s="1464"/>
      <c r="HSG47" s="1464"/>
      <c r="HSH47" s="1464"/>
      <c r="HSI47" s="1464"/>
      <c r="HSJ47" s="1464"/>
      <c r="HSK47" s="1464"/>
      <c r="HSL47" s="1464"/>
      <c r="HSM47" s="1464"/>
      <c r="HSN47" s="1464"/>
      <c r="HSO47" s="1464"/>
      <c r="HSP47" s="1464"/>
      <c r="HSQ47" s="1464"/>
      <c r="HSR47" s="1464"/>
      <c r="HSS47" s="1464"/>
      <c r="HST47" s="1464" t="s">
        <v>187</v>
      </c>
      <c r="HSU47" s="1464"/>
      <c r="HSV47" s="1464"/>
      <c r="HSW47" s="1464"/>
      <c r="HSX47" s="1464"/>
      <c r="HSY47" s="1464"/>
      <c r="HSZ47" s="1464"/>
      <c r="HTA47" s="1464"/>
      <c r="HTB47" s="1464"/>
      <c r="HTC47" s="1464"/>
      <c r="HTD47" s="1464"/>
      <c r="HTE47" s="1464"/>
      <c r="HTF47" s="1464"/>
      <c r="HTG47" s="1464"/>
      <c r="HTH47" s="1464"/>
      <c r="HTI47" s="1464"/>
      <c r="HTJ47" s="1464" t="s">
        <v>187</v>
      </c>
      <c r="HTK47" s="1464"/>
      <c r="HTL47" s="1464"/>
      <c r="HTM47" s="1464"/>
      <c r="HTN47" s="1464"/>
      <c r="HTO47" s="1464"/>
      <c r="HTP47" s="1464"/>
      <c r="HTQ47" s="1464"/>
      <c r="HTR47" s="1464"/>
      <c r="HTS47" s="1464"/>
      <c r="HTT47" s="1464"/>
      <c r="HTU47" s="1464"/>
      <c r="HTV47" s="1464"/>
      <c r="HTW47" s="1464"/>
      <c r="HTX47" s="1464"/>
      <c r="HTY47" s="1464"/>
      <c r="HTZ47" s="1464" t="s">
        <v>187</v>
      </c>
      <c r="HUA47" s="1464"/>
      <c r="HUB47" s="1464"/>
      <c r="HUC47" s="1464"/>
      <c r="HUD47" s="1464"/>
      <c r="HUE47" s="1464"/>
      <c r="HUF47" s="1464"/>
      <c r="HUG47" s="1464"/>
      <c r="HUH47" s="1464"/>
      <c r="HUI47" s="1464"/>
      <c r="HUJ47" s="1464"/>
      <c r="HUK47" s="1464"/>
      <c r="HUL47" s="1464"/>
      <c r="HUM47" s="1464"/>
      <c r="HUN47" s="1464"/>
      <c r="HUO47" s="1464"/>
      <c r="HUP47" s="1464" t="s">
        <v>187</v>
      </c>
      <c r="HUQ47" s="1464"/>
      <c r="HUR47" s="1464"/>
      <c r="HUS47" s="1464"/>
      <c r="HUT47" s="1464"/>
      <c r="HUU47" s="1464"/>
      <c r="HUV47" s="1464"/>
      <c r="HUW47" s="1464"/>
      <c r="HUX47" s="1464"/>
      <c r="HUY47" s="1464"/>
      <c r="HUZ47" s="1464"/>
      <c r="HVA47" s="1464"/>
      <c r="HVB47" s="1464"/>
      <c r="HVC47" s="1464"/>
      <c r="HVD47" s="1464"/>
      <c r="HVE47" s="1464"/>
      <c r="HVF47" s="1464" t="s">
        <v>187</v>
      </c>
      <c r="HVG47" s="1464"/>
      <c r="HVH47" s="1464"/>
      <c r="HVI47" s="1464"/>
      <c r="HVJ47" s="1464"/>
      <c r="HVK47" s="1464"/>
      <c r="HVL47" s="1464"/>
      <c r="HVM47" s="1464"/>
      <c r="HVN47" s="1464"/>
      <c r="HVO47" s="1464"/>
      <c r="HVP47" s="1464"/>
      <c r="HVQ47" s="1464"/>
      <c r="HVR47" s="1464"/>
      <c r="HVS47" s="1464"/>
      <c r="HVT47" s="1464"/>
      <c r="HVU47" s="1464"/>
      <c r="HVV47" s="1464" t="s">
        <v>187</v>
      </c>
      <c r="HVW47" s="1464"/>
      <c r="HVX47" s="1464"/>
      <c r="HVY47" s="1464"/>
      <c r="HVZ47" s="1464"/>
      <c r="HWA47" s="1464"/>
      <c r="HWB47" s="1464"/>
      <c r="HWC47" s="1464"/>
      <c r="HWD47" s="1464"/>
      <c r="HWE47" s="1464"/>
      <c r="HWF47" s="1464"/>
      <c r="HWG47" s="1464"/>
      <c r="HWH47" s="1464"/>
      <c r="HWI47" s="1464"/>
      <c r="HWJ47" s="1464"/>
      <c r="HWK47" s="1464"/>
      <c r="HWL47" s="1464" t="s">
        <v>187</v>
      </c>
      <c r="HWM47" s="1464"/>
      <c r="HWN47" s="1464"/>
      <c r="HWO47" s="1464"/>
      <c r="HWP47" s="1464"/>
      <c r="HWQ47" s="1464"/>
      <c r="HWR47" s="1464"/>
      <c r="HWS47" s="1464"/>
      <c r="HWT47" s="1464"/>
      <c r="HWU47" s="1464"/>
      <c r="HWV47" s="1464"/>
      <c r="HWW47" s="1464"/>
      <c r="HWX47" s="1464"/>
      <c r="HWY47" s="1464"/>
      <c r="HWZ47" s="1464"/>
      <c r="HXA47" s="1464"/>
      <c r="HXB47" s="1464" t="s">
        <v>187</v>
      </c>
      <c r="HXC47" s="1464"/>
      <c r="HXD47" s="1464"/>
      <c r="HXE47" s="1464"/>
      <c r="HXF47" s="1464"/>
      <c r="HXG47" s="1464"/>
      <c r="HXH47" s="1464"/>
      <c r="HXI47" s="1464"/>
      <c r="HXJ47" s="1464"/>
      <c r="HXK47" s="1464"/>
      <c r="HXL47" s="1464"/>
      <c r="HXM47" s="1464"/>
      <c r="HXN47" s="1464"/>
      <c r="HXO47" s="1464"/>
      <c r="HXP47" s="1464"/>
      <c r="HXQ47" s="1464"/>
      <c r="HXR47" s="1464" t="s">
        <v>187</v>
      </c>
      <c r="HXS47" s="1464"/>
      <c r="HXT47" s="1464"/>
      <c r="HXU47" s="1464"/>
      <c r="HXV47" s="1464"/>
      <c r="HXW47" s="1464"/>
      <c r="HXX47" s="1464"/>
      <c r="HXY47" s="1464"/>
      <c r="HXZ47" s="1464"/>
      <c r="HYA47" s="1464"/>
      <c r="HYB47" s="1464"/>
      <c r="HYC47" s="1464"/>
      <c r="HYD47" s="1464"/>
      <c r="HYE47" s="1464"/>
      <c r="HYF47" s="1464"/>
      <c r="HYG47" s="1464"/>
      <c r="HYH47" s="1464" t="s">
        <v>187</v>
      </c>
      <c r="HYI47" s="1464"/>
      <c r="HYJ47" s="1464"/>
      <c r="HYK47" s="1464"/>
      <c r="HYL47" s="1464"/>
      <c r="HYM47" s="1464"/>
      <c r="HYN47" s="1464"/>
      <c r="HYO47" s="1464"/>
      <c r="HYP47" s="1464"/>
      <c r="HYQ47" s="1464"/>
      <c r="HYR47" s="1464"/>
      <c r="HYS47" s="1464"/>
      <c r="HYT47" s="1464"/>
      <c r="HYU47" s="1464"/>
      <c r="HYV47" s="1464"/>
      <c r="HYW47" s="1464"/>
      <c r="HYX47" s="1464" t="s">
        <v>187</v>
      </c>
      <c r="HYY47" s="1464"/>
      <c r="HYZ47" s="1464"/>
      <c r="HZA47" s="1464"/>
      <c r="HZB47" s="1464"/>
      <c r="HZC47" s="1464"/>
      <c r="HZD47" s="1464"/>
      <c r="HZE47" s="1464"/>
      <c r="HZF47" s="1464"/>
      <c r="HZG47" s="1464"/>
      <c r="HZH47" s="1464"/>
      <c r="HZI47" s="1464"/>
      <c r="HZJ47" s="1464"/>
      <c r="HZK47" s="1464"/>
      <c r="HZL47" s="1464"/>
      <c r="HZM47" s="1464"/>
      <c r="HZN47" s="1464" t="s">
        <v>187</v>
      </c>
      <c r="HZO47" s="1464"/>
      <c r="HZP47" s="1464"/>
      <c r="HZQ47" s="1464"/>
      <c r="HZR47" s="1464"/>
      <c r="HZS47" s="1464"/>
      <c r="HZT47" s="1464"/>
      <c r="HZU47" s="1464"/>
      <c r="HZV47" s="1464"/>
      <c r="HZW47" s="1464"/>
      <c r="HZX47" s="1464"/>
      <c r="HZY47" s="1464"/>
      <c r="HZZ47" s="1464"/>
      <c r="IAA47" s="1464"/>
      <c r="IAB47" s="1464"/>
      <c r="IAC47" s="1464"/>
      <c r="IAD47" s="1464" t="s">
        <v>187</v>
      </c>
      <c r="IAE47" s="1464"/>
      <c r="IAF47" s="1464"/>
      <c r="IAG47" s="1464"/>
      <c r="IAH47" s="1464"/>
      <c r="IAI47" s="1464"/>
      <c r="IAJ47" s="1464"/>
      <c r="IAK47" s="1464"/>
      <c r="IAL47" s="1464"/>
      <c r="IAM47" s="1464"/>
      <c r="IAN47" s="1464"/>
      <c r="IAO47" s="1464"/>
      <c r="IAP47" s="1464"/>
      <c r="IAQ47" s="1464"/>
      <c r="IAR47" s="1464"/>
      <c r="IAS47" s="1464"/>
      <c r="IAT47" s="1464" t="s">
        <v>187</v>
      </c>
      <c r="IAU47" s="1464"/>
      <c r="IAV47" s="1464"/>
      <c r="IAW47" s="1464"/>
      <c r="IAX47" s="1464"/>
      <c r="IAY47" s="1464"/>
      <c r="IAZ47" s="1464"/>
      <c r="IBA47" s="1464"/>
      <c r="IBB47" s="1464"/>
      <c r="IBC47" s="1464"/>
      <c r="IBD47" s="1464"/>
      <c r="IBE47" s="1464"/>
      <c r="IBF47" s="1464"/>
      <c r="IBG47" s="1464"/>
      <c r="IBH47" s="1464"/>
      <c r="IBI47" s="1464"/>
      <c r="IBJ47" s="1464" t="s">
        <v>187</v>
      </c>
      <c r="IBK47" s="1464"/>
      <c r="IBL47" s="1464"/>
      <c r="IBM47" s="1464"/>
      <c r="IBN47" s="1464"/>
      <c r="IBO47" s="1464"/>
      <c r="IBP47" s="1464"/>
      <c r="IBQ47" s="1464"/>
      <c r="IBR47" s="1464"/>
      <c r="IBS47" s="1464"/>
      <c r="IBT47" s="1464"/>
      <c r="IBU47" s="1464"/>
      <c r="IBV47" s="1464"/>
      <c r="IBW47" s="1464"/>
      <c r="IBX47" s="1464"/>
      <c r="IBY47" s="1464"/>
      <c r="IBZ47" s="1464" t="s">
        <v>187</v>
      </c>
      <c r="ICA47" s="1464"/>
      <c r="ICB47" s="1464"/>
      <c r="ICC47" s="1464"/>
      <c r="ICD47" s="1464"/>
      <c r="ICE47" s="1464"/>
      <c r="ICF47" s="1464"/>
      <c r="ICG47" s="1464"/>
      <c r="ICH47" s="1464"/>
      <c r="ICI47" s="1464"/>
      <c r="ICJ47" s="1464"/>
      <c r="ICK47" s="1464"/>
      <c r="ICL47" s="1464"/>
      <c r="ICM47" s="1464"/>
      <c r="ICN47" s="1464"/>
      <c r="ICO47" s="1464"/>
      <c r="ICP47" s="1464" t="s">
        <v>187</v>
      </c>
      <c r="ICQ47" s="1464"/>
      <c r="ICR47" s="1464"/>
      <c r="ICS47" s="1464"/>
      <c r="ICT47" s="1464"/>
      <c r="ICU47" s="1464"/>
      <c r="ICV47" s="1464"/>
      <c r="ICW47" s="1464"/>
      <c r="ICX47" s="1464"/>
      <c r="ICY47" s="1464"/>
      <c r="ICZ47" s="1464"/>
      <c r="IDA47" s="1464"/>
      <c r="IDB47" s="1464"/>
      <c r="IDC47" s="1464"/>
      <c r="IDD47" s="1464"/>
      <c r="IDE47" s="1464"/>
      <c r="IDF47" s="1464" t="s">
        <v>187</v>
      </c>
      <c r="IDG47" s="1464"/>
      <c r="IDH47" s="1464"/>
      <c r="IDI47" s="1464"/>
      <c r="IDJ47" s="1464"/>
      <c r="IDK47" s="1464"/>
      <c r="IDL47" s="1464"/>
      <c r="IDM47" s="1464"/>
      <c r="IDN47" s="1464"/>
      <c r="IDO47" s="1464"/>
      <c r="IDP47" s="1464"/>
      <c r="IDQ47" s="1464"/>
      <c r="IDR47" s="1464"/>
      <c r="IDS47" s="1464"/>
      <c r="IDT47" s="1464"/>
      <c r="IDU47" s="1464"/>
      <c r="IDV47" s="1464" t="s">
        <v>187</v>
      </c>
      <c r="IDW47" s="1464"/>
      <c r="IDX47" s="1464"/>
      <c r="IDY47" s="1464"/>
      <c r="IDZ47" s="1464"/>
      <c r="IEA47" s="1464"/>
      <c r="IEB47" s="1464"/>
      <c r="IEC47" s="1464"/>
      <c r="IED47" s="1464"/>
      <c r="IEE47" s="1464"/>
      <c r="IEF47" s="1464"/>
      <c r="IEG47" s="1464"/>
      <c r="IEH47" s="1464"/>
      <c r="IEI47" s="1464"/>
      <c r="IEJ47" s="1464"/>
      <c r="IEK47" s="1464"/>
      <c r="IEL47" s="1464" t="s">
        <v>187</v>
      </c>
      <c r="IEM47" s="1464"/>
      <c r="IEN47" s="1464"/>
      <c r="IEO47" s="1464"/>
      <c r="IEP47" s="1464"/>
      <c r="IEQ47" s="1464"/>
      <c r="IER47" s="1464"/>
      <c r="IES47" s="1464"/>
      <c r="IET47" s="1464"/>
      <c r="IEU47" s="1464"/>
      <c r="IEV47" s="1464"/>
      <c r="IEW47" s="1464"/>
      <c r="IEX47" s="1464"/>
      <c r="IEY47" s="1464"/>
      <c r="IEZ47" s="1464"/>
      <c r="IFA47" s="1464"/>
      <c r="IFB47" s="1464" t="s">
        <v>187</v>
      </c>
      <c r="IFC47" s="1464"/>
      <c r="IFD47" s="1464"/>
      <c r="IFE47" s="1464"/>
      <c r="IFF47" s="1464"/>
      <c r="IFG47" s="1464"/>
      <c r="IFH47" s="1464"/>
      <c r="IFI47" s="1464"/>
      <c r="IFJ47" s="1464"/>
      <c r="IFK47" s="1464"/>
      <c r="IFL47" s="1464"/>
      <c r="IFM47" s="1464"/>
      <c r="IFN47" s="1464"/>
      <c r="IFO47" s="1464"/>
      <c r="IFP47" s="1464"/>
      <c r="IFQ47" s="1464"/>
      <c r="IFR47" s="1464" t="s">
        <v>187</v>
      </c>
      <c r="IFS47" s="1464"/>
      <c r="IFT47" s="1464"/>
      <c r="IFU47" s="1464"/>
      <c r="IFV47" s="1464"/>
      <c r="IFW47" s="1464"/>
      <c r="IFX47" s="1464"/>
      <c r="IFY47" s="1464"/>
      <c r="IFZ47" s="1464"/>
      <c r="IGA47" s="1464"/>
      <c r="IGB47" s="1464"/>
      <c r="IGC47" s="1464"/>
      <c r="IGD47" s="1464"/>
      <c r="IGE47" s="1464"/>
      <c r="IGF47" s="1464"/>
      <c r="IGG47" s="1464"/>
      <c r="IGH47" s="1464" t="s">
        <v>187</v>
      </c>
      <c r="IGI47" s="1464"/>
      <c r="IGJ47" s="1464"/>
      <c r="IGK47" s="1464"/>
      <c r="IGL47" s="1464"/>
      <c r="IGM47" s="1464"/>
      <c r="IGN47" s="1464"/>
      <c r="IGO47" s="1464"/>
      <c r="IGP47" s="1464"/>
      <c r="IGQ47" s="1464"/>
      <c r="IGR47" s="1464"/>
      <c r="IGS47" s="1464"/>
      <c r="IGT47" s="1464"/>
      <c r="IGU47" s="1464"/>
      <c r="IGV47" s="1464"/>
      <c r="IGW47" s="1464"/>
      <c r="IGX47" s="1464" t="s">
        <v>187</v>
      </c>
      <c r="IGY47" s="1464"/>
      <c r="IGZ47" s="1464"/>
      <c r="IHA47" s="1464"/>
      <c r="IHB47" s="1464"/>
      <c r="IHC47" s="1464"/>
      <c r="IHD47" s="1464"/>
      <c r="IHE47" s="1464"/>
      <c r="IHF47" s="1464"/>
      <c r="IHG47" s="1464"/>
      <c r="IHH47" s="1464"/>
      <c r="IHI47" s="1464"/>
      <c r="IHJ47" s="1464"/>
      <c r="IHK47" s="1464"/>
      <c r="IHL47" s="1464"/>
      <c r="IHM47" s="1464"/>
      <c r="IHN47" s="1464" t="s">
        <v>187</v>
      </c>
      <c r="IHO47" s="1464"/>
      <c r="IHP47" s="1464"/>
      <c r="IHQ47" s="1464"/>
      <c r="IHR47" s="1464"/>
      <c r="IHS47" s="1464"/>
      <c r="IHT47" s="1464"/>
      <c r="IHU47" s="1464"/>
      <c r="IHV47" s="1464"/>
      <c r="IHW47" s="1464"/>
      <c r="IHX47" s="1464"/>
      <c r="IHY47" s="1464"/>
      <c r="IHZ47" s="1464"/>
      <c r="IIA47" s="1464"/>
      <c r="IIB47" s="1464"/>
      <c r="IIC47" s="1464"/>
      <c r="IID47" s="1464" t="s">
        <v>187</v>
      </c>
      <c r="IIE47" s="1464"/>
      <c r="IIF47" s="1464"/>
      <c r="IIG47" s="1464"/>
      <c r="IIH47" s="1464"/>
      <c r="III47" s="1464"/>
      <c r="IIJ47" s="1464"/>
      <c r="IIK47" s="1464"/>
      <c r="IIL47" s="1464"/>
      <c r="IIM47" s="1464"/>
      <c r="IIN47" s="1464"/>
      <c r="IIO47" s="1464"/>
      <c r="IIP47" s="1464"/>
      <c r="IIQ47" s="1464"/>
      <c r="IIR47" s="1464"/>
      <c r="IIS47" s="1464"/>
      <c r="IIT47" s="1464" t="s">
        <v>187</v>
      </c>
      <c r="IIU47" s="1464"/>
      <c r="IIV47" s="1464"/>
      <c r="IIW47" s="1464"/>
      <c r="IIX47" s="1464"/>
      <c r="IIY47" s="1464"/>
      <c r="IIZ47" s="1464"/>
      <c r="IJA47" s="1464"/>
      <c r="IJB47" s="1464"/>
      <c r="IJC47" s="1464"/>
      <c r="IJD47" s="1464"/>
      <c r="IJE47" s="1464"/>
      <c r="IJF47" s="1464"/>
      <c r="IJG47" s="1464"/>
      <c r="IJH47" s="1464"/>
      <c r="IJI47" s="1464"/>
      <c r="IJJ47" s="1464" t="s">
        <v>187</v>
      </c>
      <c r="IJK47" s="1464"/>
      <c r="IJL47" s="1464"/>
      <c r="IJM47" s="1464"/>
      <c r="IJN47" s="1464"/>
      <c r="IJO47" s="1464"/>
      <c r="IJP47" s="1464"/>
      <c r="IJQ47" s="1464"/>
      <c r="IJR47" s="1464"/>
      <c r="IJS47" s="1464"/>
      <c r="IJT47" s="1464"/>
      <c r="IJU47" s="1464"/>
      <c r="IJV47" s="1464"/>
      <c r="IJW47" s="1464"/>
      <c r="IJX47" s="1464"/>
      <c r="IJY47" s="1464"/>
      <c r="IJZ47" s="1464" t="s">
        <v>187</v>
      </c>
      <c r="IKA47" s="1464"/>
      <c r="IKB47" s="1464"/>
      <c r="IKC47" s="1464"/>
      <c r="IKD47" s="1464"/>
      <c r="IKE47" s="1464"/>
      <c r="IKF47" s="1464"/>
      <c r="IKG47" s="1464"/>
      <c r="IKH47" s="1464"/>
      <c r="IKI47" s="1464"/>
      <c r="IKJ47" s="1464"/>
      <c r="IKK47" s="1464"/>
      <c r="IKL47" s="1464"/>
      <c r="IKM47" s="1464"/>
      <c r="IKN47" s="1464"/>
      <c r="IKO47" s="1464"/>
      <c r="IKP47" s="1464" t="s">
        <v>187</v>
      </c>
      <c r="IKQ47" s="1464"/>
      <c r="IKR47" s="1464"/>
      <c r="IKS47" s="1464"/>
      <c r="IKT47" s="1464"/>
      <c r="IKU47" s="1464"/>
      <c r="IKV47" s="1464"/>
      <c r="IKW47" s="1464"/>
      <c r="IKX47" s="1464"/>
      <c r="IKY47" s="1464"/>
      <c r="IKZ47" s="1464"/>
      <c r="ILA47" s="1464"/>
      <c r="ILB47" s="1464"/>
      <c r="ILC47" s="1464"/>
      <c r="ILD47" s="1464"/>
      <c r="ILE47" s="1464"/>
      <c r="ILF47" s="1464" t="s">
        <v>187</v>
      </c>
      <c r="ILG47" s="1464"/>
      <c r="ILH47" s="1464"/>
      <c r="ILI47" s="1464"/>
      <c r="ILJ47" s="1464"/>
      <c r="ILK47" s="1464"/>
      <c r="ILL47" s="1464"/>
      <c r="ILM47" s="1464"/>
      <c r="ILN47" s="1464"/>
      <c r="ILO47" s="1464"/>
      <c r="ILP47" s="1464"/>
      <c r="ILQ47" s="1464"/>
      <c r="ILR47" s="1464"/>
      <c r="ILS47" s="1464"/>
      <c r="ILT47" s="1464"/>
      <c r="ILU47" s="1464"/>
      <c r="ILV47" s="1464" t="s">
        <v>187</v>
      </c>
      <c r="ILW47" s="1464"/>
      <c r="ILX47" s="1464"/>
      <c r="ILY47" s="1464"/>
      <c r="ILZ47" s="1464"/>
      <c r="IMA47" s="1464"/>
      <c r="IMB47" s="1464"/>
      <c r="IMC47" s="1464"/>
      <c r="IMD47" s="1464"/>
      <c r="IME47" s="1464"/>
      <c r="IMF47" s="1464"/>
      <c r="IMG47" s="1464"/>
      <c r="IMH47" s="1464"/>
      <c r="IMI47" s="1464"/>
      <c r="IMJ47" s="1464"/>
      <c r="IMK47" s="1464"/>
      <c r="IML47" s="1464" t="s">
        <v>187</v>
      </c>
      <c r="IMM47" s="1464"/>
      <c r="IMN47" s="1464"/>
      <c r="IMO47" s="1464"/>
      <c r="IMP47" s="1464"/>
      <c r="IMQ47" s="1464"/>
      <c r="IMR47" s="1464"/>
      <c r="IMS47" s="1464"/>
      <c r="IMT47" s="1464"/>
      <c r="IMU47" s="1464"/>
      <c r="IMV47" s="1464"/>
      <c r="IMW47" s="1464"/>
      <c r="IMX47" s="1464"/>
      <c r="IMY47" s="1464"/>
      <c r="IMZ47" s="1464"/>
      <c r="INA47" s="1464"/>
      <c r="INB47" s="1464" t="s">
        <v>187</v>
      </c>
      <c r="INC47" s="1464"/>
      <c r="IND47" s="1464"/>
      <c r="INE47" s="1464"/>
      <c r="INF47" s="1464"/>
      <c r="ING47" s="1464"/>
      <c r="INH47" s="1464"/>
      <c r="INI47" s="1464"/>
      <c r="INJ47" s="1464"/>
      <c r="INK47" s="1464"/>
      <c r="INL47" s="1464"/>
      <c r="INM47" s="1464"/>
      <c r="INN47" s="1464"/>
      <c r="INO47" s="1464"/>
      <c r="INP47" s="1464"/>
      <c r="INQ47" s="1464"/>
      <c r="INR47" s="1464" t="s">
        <v>187</v>
      </c>
      <c r="INS47" s="1464"/>
      <c r="INT47" s="1464"/>
      <c r="INU47" s="1464"/>
      <c r="INV47" s="1464"/>
      <c r="INW47" s="1464"/>
      <c r="INX47" s="1464"/>
      <c r="INY47" s="1464"/>
      <c r="INZ47" s="1464"/>
      <c r="IOA47" s="1464"/>
      <c r="IOB47" s="1464"/>
      <c r="IOC47" s="1464"/>
      <c r="IOD47" s="1464"/>
      <c r="IOE47" s="1464"/>
      <c r="IOF47" s="1464"/>
      <c r="IOG47" s="1464"/>
      <c r="IOH47" s="1464" t="s">
        <v>187</v>
      </c>
      <c r="IOI47" s="1464"/>
      <c r="IOJ47" s="1464"/>
      <c r="IOK47" s="1464"/>
      <c r="IOL47" s="1464"/>
      <c r="IOM47" s="1464"/>
      <c r="ION47" s="1464"/>
      <c r="IOO47" s="1464"/>
      <c r="IOP47" s="1464"/>
      <c r="IOQ47" s="1464"/>
      <c r="IOR47" s="1464"/>
      <c r="IOS47" s="1464"/>
      <c r="IOT47" s="1464"/>
      <c r="IOU47" s="1464"/>
      <c r="IOV47" s="1464"/>
      <c r="IOW47" s="1464"/>
      <c r="IOX47" s="1464" t="s">
        <v>187</v>
      </c>
      <c r="IOY47" s="1464"/>
      <c r="IOZ47" s="1464"/>
      <c r="IPA47" s="1464"/>
      <c r="IPB47" s="1464"/>
      <c r="IPC47" s="1464"/>
      <c r="IPD47" s="1464"/>
      <c r="IPE47" s="1464"/>
      <c r="IPF47" s="1464"/>
      <c r="IPG47" s="1464"/>
      <c r="IPH47" s="1464"/>
      <c r="IPI47" s="1464"/>
      <c r="IPJ47" s="1464"/>
      <c r="IPK47" s="1464"/>
      <c r="IPL47" s="1464"/>
      <c r="IPM47" s="1464"/>
      <c r="IPN47" s="1464" t="s">
        <v>187</v>
      </c>
      <c r="IPO47" s="1464"/>
      <c r="IPP47" s="1464"/>
      <c r="IPQ47" s="1464"/>
      <c r="IPR47" s="1464"/>
      <c r="IPS47" s="1464"/>
      <c r="IPT47" s="1464"/>
      <c r="IPU47" s="1464"/>
      <c r="IPV47" s="1464"/>
      <c r="IPW47" s="1464"/>
      <c r="IPX47" s="1464"/>
      <c r="IPY47" s="1464"/>
      <c r="IPZ47" s="1464"/>
      <c r="IQA47" s="1464"/>
      <c r="IQB47" s="1464"/>
      <c r="IQC47" s="1464"/>
      <c r="IQD47" s="1464" t="s">
        <v>187</v>
      </c>
      <c r="IQE47" s="1464"/>
      <c r="IQF47" s="1464"/>
      <c r="IQG47" s="1464"/>
      <c r="IQH47" s="1464"/>
      <c r="IQI47" s="1464"/>
      <c r="IQJ47" s="1464"/>
      <c r="IQK47" s="1464"/>
      <c r="IQL47" s="1464"/>
      <c r="IQM47" s="1464"/>
      <c r="IQN47" s="1464"/>
      <c r="IQO47" s="1464"/>
      <c r="IQP47" s="1464"/>
      <c r="IQQ47" s="1464"/>
      <c r="IQR47" s="1464"/>
      <c r="IQS47" s="1464"/>
      <c r="IQT47" s="1464" t="s">
        <v>187</v>
      </c>
      <c r="IQU47" s="1464"/>
      <c r="IQV47" s="1464"/>
      <c r="IQW47" s="1464"/>
      <c r="IQX47" s="1464"/>
      <c r="IQY47" s="1464"/>
      <c r="IQZ47" s="1464"/>
      <c r="IRA47" s="1464"/>
      <c r="IRB47" s="1464"/>
      <c r="IRC47" s="1464"/>
      <c r="IRD47" s="1464"/>
      <c r="IRE47" s="1464"/>
      <c r="IRF47" s="1464"/>
      <c r="IRG47" s="1464"/>
      <c r="IRH47" s="1464"/>
      <c r="IRI47" s="1464"/>
      <c r="IRJ47" s="1464" t="s">
        <v>187</v>
      </c>
      <c r="IRK47" s="1464"/>
      <c r="IRL47" s="1464"/>
      <c r="IRM47" s="1464"/>
      <c r="IRN47" s="1464"/>
      <c r="IRO47" s="1464"/>
      <c r="IRP47" s="1464"/>
      <c r="IRQ47" s="1464"/>
      <c r="IRR47" s="1464"/>
      <c r="IRS47" s="1464"/>
      <c r="IRT47" s="1464"/>
      <c r="IRU47" s="1464"/>
      <c r="IRV47" s="1464"/>
      <c r="IRW47" s="1464"/>
      <c r="IRX47" s="1464"/>
      <c r="IRY47" s="1464"/>
      <c r="IRZ47" s="1464" t="s">
        <v>187</v>
      </c>
      <c r="ISA47" s="1464"/>
      <c r="ISB47" s="1464"/>
      <c r="ISC47" s="1464"/>
      <c r="ISD47" s="1464"/>
      <c r="ISE47" s="1464"/>
      <c r="ISF47" s="1464"/>
      <c r="ISG47" s="1464"/>
      <c r="ISH47" s="1464"/>
      <c r="ISI47" s="1464"/>
      <c r="ISJ47" s="1464"/>
      <c r="ISK47" s="1464"/>
      <c r="ISL47" s="1464"/>
      <c r="ISM47" s="1464"/>
      <c r="ISN47" s="1464"/>
      <c r="ISO47" s="1464"/>
      <c r="ISP47" s="1464" t="s">
        <v>187</v>
      </c>
      <c r="ISQ47" s="1464"/>
      <c r="ISR47" s="1464"/>
      <c r="ISS47" s="1464"/>
      <c r="IST47" s="1464"/>
      <c r="ISU47" s="1464"/>
      <c r="ISV47" s="1464"/>
      <c r="ISW47" s="1464"/>
      <c r="ISX47" s="1464"/>
      <c r="ISY47" s="1464"/>
      <c r="ISZ47" s="1464"/>
      <c r="ITA47" s="1464"/>
      <c r="ITB47" s="1464"/>
      <c r="ITC47" s="1464"/>
      <c r="ITD47" s="1464"/>
      <c r="ITE47" s="1464"/>
      <c r="ITF47" s="1464" t="s">
        <v>187</v>
      </c>
      <c r="ITG47" s="1464"/>
      <c r="ITH47" s="1464"/>
      <c r="ITI47" s="1464"/>
      <c r="ITJ47" s="1464"/>
      <c r="ITK47" s="1464"/>
      <c r="ITL47" s="1464"/>
      <c r="ITM47" s="1464"/>
      <c r="ITN47" s="1464"/>
      <c r="ITO47" s="1464"/>
      <c r="ITP47" s="1464"/>
      <c r="ITQ47" s="1464"/>
      <c r="ITR47" s="1464"/>
      <c r="ITS47" s="1464"/>
      <c r="ITT47" s="1464"/>
      <c r="ITU47" s="1464"/>
      <c r="ITV47" s="1464" t="s">
        <v>187</v>
      </c>
      <c r="ITW47" s="1464"/>
      <c r="ITX47" s="1464"/>
      <c r="ITY47" s="1464"/>
      <c r="ITZ47" s="1464"/>
      <c r="IUA47" s="1464"/>
      <c r="IUB47" s="1464"/>
      <c r="IUC47" s="1464"/>
      <c r="IUD47" s="1464"/>
      <c r="IUE47" s="1464"/>
      <c r="IUF47" s="1464"/>
      <c r="IUG47" s="1464"/>
      <c r="IUH47" s="1464"/>
      <c r="IUI47" s="1464"/>
      <c r="IUJ47" s="1464"/>
      <c r="IUK47" s="1464"/>
      <c r="IUL47" s="1464" t="s">
        <v>187</v>
      </c>
      <c r="IUM47" s="1464"/>
      <c r="IUN47" s="1464"/>
      <c r="IUO47" s="1464"/>
      <c r="IUP47" s="1464"/>
      <c r="IUQ47" s="1464"/>
      <c r="IUR47" s="1464"/>
      <c r="IUS47" s="1464"/>
      <c r="IUT47" s="1464"/>
      <c r="IUU47" s="1464"/>
      <c r="IUV47" s="1464"/>
      <c r="IUW47" s="1464"/>
      <c r="IUX47" s="1464"/>
      <c r="IUY47" s="1464"/>
      <c r="IUZ47" s="1464"/>
      <c r="IVA47" s="1464"/>
      <c r="IVB47" s="1464" t="s">
        <v>187</v>
      </c>
      <c r="IVC47" s="1464"/>
      <c r="IVD47" s="1464"/>
      <c r="IVE47" s="1464"/>
      <c r="IVF47" s="1464"/>
      <c r="IVG47" s="1464"/>
      <c r="IVH47" s="1464"/>
      <c r="IVI47" s="1464"/>
      <c r="IVJ47" s="1464"/>
      <c r="IVK47" s="1464"/>
      <c r="IVL47" s="1464"/>
      <c r="IVM47" s="1464"/>
      <c r="IVN47" s="1464"/>
      <c r="IVO47" s="1464"/>
      <c r="IVP47" s="1464"/>
      <c r="IVQ47" s="1464"/>
      <c r="IVR47" s="1464" t="s">
        <v>187</v>
      </c>
      <c r="IVS47" s="1464"/>
      <c r="IVT47" s="1464"/>
      <c r="IVU47" s="1464"/>
      <c r="IVV47" s="1464"/>
      <c r="IVW47" s="1464"/>
      <c r="IVX47" s="1464"/>
      <c r="IVY47" s="1464"/>
      <c r="IVZ47" s="1464"/>
      <c r="IWA47" s="1464"/>
      <c r="IWB47" s="1464"/>
      <c r="IWC47" s="1464"/>
      <c r="IWD47" s="1464"/>
      <c r="IWE47" s="1464"/>
      <c r="IWF47" s="1464"/>
      <c r="IWG47" s="1464"/>
      <c r="IWH47" s="1464" t="s">
        <v>187</v>
      </c>
      <c r="IWI47" s="1464"/>
      <c r="IWJ47" s="1464"/>
      <c r="IWK47" s="1464"/>
      <c r="IWL47" s="1464"/>
      <c r="IWM47" s="1464"/>
      <c r="IWN47" s="1464"/>
      <c r="IWO47" s="1464"/>
      <c r="IWP47" s="1464"/>
      <c r="IWQ47" s="1464"/>
      <c r="IWR47" s="1464"/>
      <c r="IWS47" s="1464"/>
      <c r="IWT47" s="1464"/>
      <c r="IWU47" s="1464"/>
      <c r="IWV47" s="1464"/>
      <c r="IWW47" s="1464"/>
      <c r="IWX47" s="1464" t="s">
        <v>187</v>
      </c>
      <c r="IWY47" s="1464"/>
      <c r="IWZ47" s="1464"/>
      <c r="IXA47" s="1464"/>
      <c r="IXB47" s="1464"/>
      <c r="IXC47" s="1464"/>
      <c r="IXD47" s="1464"/>
      <c r="IXE47" s="1464"/>
      <c r="IXF47" s="1464"/>
      <c r="IXG47" s="1464"/>
      <c r="IXH47" s="1464"/>
      <c r="IXI47" s="1464"/>
      <c r="IXJ47" s="1464"/>
      <c r="IXK47" s="1464"/>
      <c r="IXL47" s="1464"/>
      <c r="IXM47" s="1464"/>
      <c r="IXN47" s="1464" t="s">
        <v>187</v>
      </c>
      <c r="IXO47" s="1464"/>
      <c r="IXP47" s="1464"/>
      <c r="IXQ47" s="1464"/>
      <c r="IXR47" s="1464"/>
      <c r="IXS47" s="1464"/>
      <c r="IXT47" s="1464"/>
      <c r="IXU47" s="1464"/>
      <c r="IXV47" s="1464"/>
      <c r="IXW47" s="1464"/>
      <c r="IXX47" s="1464"/>
      <c r="IXY47" s="1464"/>
      <c r="IXZ47" s="1464"/>
      <c r="IYA47" s="1464"/>
      <c r="IYB47" s="1464"/>
      <c r="IYC47" s="1464"/>
      <c r="IYD47" s="1464" t="s">
        <v>187</v>
      </c>
      <c r="IYE47" s="1464"/>
      <c r="IYF47" s="1464"/>
      <c r="IYG47" s="1464"/>
      <c r="IYH47" s="1464"/>
      <c r="IYI47" s="1464"/>
      <c r="IYJ47" s="1464"/>
      <c r="IYK47" s="1464"/>
      <c r="IYL47" s="1464"/>
      <c r="IYM47" s="1464"/>
      <c r="IYN47" s="1464"/>
      <c r="IYO47" s="1464"/>
      <c r="IYP47" s="1464"/>
      <c r="IYQ47" s="1464"/>
      <c r="IYR47" s="1464"/>
      <c r="IYS47" s="1464"/>
      <c r="IYT47" s="1464" t="s">
        <v>187</v>
      </c>
      <c r="IYU47" s="1464"/>
      <c r="IYV47" s="1464"/>
      <c r="IYW47" s="1464"/>
      <c r="IYX47" s="1464"/>
      <c r="IYY47" s="1464"/>
      <c r="IYZ47" s="1464"/>
      <c r="IZA47" s="1464"/>
      <c r="IZB47" s="1464"/>
      <c r="IZC47" s="1464"/>
      <c r="IZD47" s="1464"/>
      <c r="IZE47" s="1464"/>
      <c r="IZF47" s="1464"/>
      <c r="IZG47" s="1464"/>
      <c r="IZH47" s="1464"/>
      <c r="IZI47" s="1464"/>
      <c r="IZJ47" s="1464" t="s">
        <v>187</v>
      </c>
      <c r="IZK47" s="1464"/>
      <c r="IZL47" s="1464"/>
      <c r="IZM47" s="1464"/>
      <c r="IZN47" s="1464"/>
      <c r="IZO47" s="1464"/>
      <c r="IZP47" s="1464"/>
      <c r="IZQ47" s="1464"/>
      <c r="IZR47" s="1464"/>
      <c r="IZS47" s="1464"/>
      <c r="IZT47" s="1464"/>
      <c r="IZU47" s="1464"/>
      <c r="IZV47" s="1464"/>
      <c r="IZW47" s="1464"/>
      <c r="IZX47" s="1464"/>
      <c r="IZY47" s="1464"/>
      <c r="IZZ47" s="1464" t="s">
        <v>187</v>
      </c>
      <c r="JAA47" s="1464"/>
      <c r="JAB47" s="1464"/>
      <c r="JAC47" s="1464"/>
      <c r="JAD47" s="1464"/>
      <c r="JAE47" s="1464"/>
      <c r="JAF47" s="1464"/>
      <c r="JAG47" s="1464"/>
      <c r="JAH47" s="1464"/>
      <c r="JAI47" s="1464"/>
      <c r="JAJ47" s="1464"/>
      <c r="JAK47" s="1464"/>
      <c r="JAL47" s="1464"/>
      <c r="JAM47" s="1464"/>
      <c r="JAN47" s="1464"/>
      <c r="JAO47" s="1464"/>
      <c r="JAP47" s="1464" t="s">
        <v>187</v>
      </c>
      <c r="JAQ47" s="1464"/>
      <c r="JAR47" s="1464"/>
      <c r="JAS47" s="1464"/>
      <c r="JAT47" s="1464"/>
      <c r="JAU47" s="1464"/>
      <c r="JAV47" s="1464"/>
      <c r="JAW47" s="1464"/>
      <c r="JAX47" s="1464"/>
      <c r="JAY47" s="1464"/>
      <c r="JAZ47" s="1464"/>
      <c r="JBA47" s="1464"/>
      <c r="JBB47" s="1464"/>
      <c r="JBC47" s="1464"/>
      <c r="JBD47" s="1464"/>
      <c r="JBE47" s="1464"/>
      <c r="JBF47" s="1464" t="s">
        <v>187</v>
      </c>
      <c r="JBG47" s="1464"/>
      <c r="JBH47" s="1464"/>
      <c r="JBI47" s="1464"/>
      <c r="JBJ47" s="1464"/>
      <c r="JBK47" s="1464"/>
      <c r="JBL47" s="1464"/>
      <c r="JBM47" s="1464"/>
      <c r="JBN47" s="1464"/>
      <c r="JBO47" s="1464"/>
      <c r="JBP47" s="1464"/>
      <c r="JBQ47" s="1464"/>
      <c r="JBR47" s="1464"/>
      <c r="JBS47" s="1464"/>
      <c r="JBT47" s="1464"/>
      <c r="JBU47" s="1464"/>
      <c r="JBV47" s="1464" t="s">
        <v>187</v>
      </c>
      <c r="JBW47" s="1464"/>
      <c r="JBX47" s="1464"/>
      <c r="JBY47" s="1464"/>
      <c r="JBZ47" s="1464"/>
      <c r="JCA47" s="1464"/>
      <c r="JCB47" s="1464"/>
      <c r="JCC47" s="1464"/>
      <c r="JCD47" s="1464"/>
      <c r="JCE47" s="1464"/>
      <c r="JCF47" s="1464"/>
      <c r="JCG47" s="1464"/>
      <c r="JCH47" s="1464"/>
      <c r="JCI47" s="1464"/>
      <c r="JCJ47" s="1464"/>
      <c r="JCK47" s="1464"/>
      <c r="JCL47" s="1464" t="s">
        <v>187</v>
      </c>
      <c r="JCM47" s="1464"/>
      <c r="JCN47" s="1464"/>
      <c r="JCO47" s="1464"/>
      <c r="JCP47" s="1464"/>
      <c r="JCQ47" s="1464"/>
      <c r="JCR47" s="1464"/>
      <c r="JCS47" s="1464"/>
      <c r="JCT47" s="1464"/>
      <c r="JCU47" s="1464"/>
      <c r="JCV47" s="1464"/>
      <c r="JCW47" s="1464"/>
      <c r="JCX47" s="1464"/>
      <c r="JCY47" s="1464"/>
      <c r="JCZ47" s="1464"/>
      <c r="JDA47" s="1464"/>
      <c r="JDB47" s="1464" t="s">
        <v>187</v>
      </c>
      <c r="JDC47" s="1464"/>
      <c r="JDD47" s="1464"/>
      <c r="JDE47" s="1464"/>
      <c r="JDF47" s="1464"/>
      <c r="JDG47" s="1464"/>
      <c r="JDH47" s="1464"/>
      <c r="JDI47" s="1464"/>
      <c r="JDJ47" s="1464"/>
      <c r="JDK47" s="1464"/>
      <c r="JDL47" s="1464"/>
      <c r="JDM47" s="1464"/>
      <c r="JDN47" s="1464"/>
      <c r="JDO47" s="1464"/>
      <c r="JDP47" s="1464"/>
      <c r="JDQ47" s="1464"/>
      <c r="JDR47" s="1464" t="s">
        <v>187</v>
      </c>
      <c r="JDS47" s="1464"/>
      <c r="JDT47" s="1464"/>
      <c r="JDU47" s="1464"/>
      <c r="JDV47" s="1464"/>
      <c r="JDW47" s="1464"/>
      <c r="JDX47" s="1464"/>
      <c r="JDY47" s="1464"/>
      <c r="JDZ47" s="1464"/>
      <c r="JEA47" s="1464"/>
      <c r="JEB47" s="1464"/>
      <c r="JEC47" s="1464"/>
      <c r="JED47" s="1464"/>
      <c r="JEE47" s="1464"/>
      <c r="JEF47" s="1464"/>
      <c r="JEG47" s="1464"/>
      <c r="JEH47" s="1464" t="s">
        <v>187</v>
      </c>
      <c r="JEI47" s="1464"/>
      <c r="JEJ47" s="1464"/>
      <c r="JEK47" s="1464"/>
      <c r="JEL47" s="1464"/>
      <c r="JEM47" s="1464"/>
      <c r="JEN47" s="1464"/>
      <c r="JEO47" s="1464"/>
      <c r="JEP47" s="1464"/>
      <c r="JEQ47" s="1464"/>
      <c r="JER47" s="1464"/>
      <c r="JES47" s="1464"/>
      <c r="JET47" s="1464"/>
      <c r="JEU47" s="1464"/>
      <c r="JEV47" s="1464"/>
      <c r="JEW47" s="1464"/>
      <c r="JEX47" s="1464" t="s">
        <v>187</v>
      </c>
      <c r="JEY47" s="1464"/>
      <c r="JEZ47" s="1464"/>
      <c r="JFA47" s="1464"/>
      <c r="JFB47" s="1464"/>
      <c r="JFC47" s="1464"/>
      <c r="JFD47" s="1464"/>
      <c r="JFE47" s="1464"/>
      <c r="JFF47" s="1464"/>
      <c r="JFG47" s="1464"/>
      <c r="JFH47" s="1464"/>
      <c r="JFI47" s="1464"/>
      <c r="JFJ47" s="1464"/>
      <c r="JFK47" s="1464"/>
      <c r="JFL47" s="1464"/>
      <c r="JFM47" s="1464"/>
      <c r="JFN47" s="1464" t="s">
        <v>187</v>
      </c>
      <c r="JFO47" s="1464"/>
      <c r="JFP47" s="1464"/>
      <c r="JFQ47" s="1464"/>
      <c r="JFR47" s="1464"/>
      <c r="JFS47" s="1464"/>
      <c r="JFT47" s="1464"/>
      <c r="JFU47" s="1464"/>
      <c r="JFV47" s="1464"/>
      <c r="JFW47" s="1464"/>
      <c r="JFX47" s="1464"/>
      <c r="JFY47" s="1464"/>
      <c r="JFZ47" s="1464"/>
      <c r="JGA47" s="1464"/>
      <c r="JGB47" s="1464"/>
      <c r="JGC47" s="1464"/>
      <c r="JGD47" s="1464" t="s">
        <v>187</v>
      </c>
      <c r="JGE47" s="1464"/>
      <c r="JGF47" s="1464"/>
      <c r="JGG47" s="1464"/>
      <c r="JGH47" s="1464"/>
      <c r="JGI47" s="1464"/>
      <c r="JGJ47" s="1464"/>
      <c r="JGK47" s="1464"/>
      <c r="JGL47" s="1464"/>
      <c r="JGM47" s="1464"/>
      <c r="JGN47" s="1464"/>
      <c r="JGO47" s="1464"/>
      <c r="JGP47" s="1464"/>
      <c r="JGQ47" s="1464"/>
      <c r="JGR47" s="1464"/>
      <c r="JGS47" s="1464"/>
      <c r="JGT47" s="1464" t="s">
        <v>187</v>
      </c>
      <c r="JGU47" s="1464"/>
      <c r="JGV47" s="1464"/>
      <c r="JGW47" s="1464"/>
      <c r="JGX47" s="1464"/>
      <c r="JGY47" s="1464"/>
      <c r="JGZ47" s="1464"/>
      <c r="JHA47" s="1464"/>
      <c r="JHB47" s="1464"/>
      <c r="JHC47" s="1464"/>
      <c r="JHD47" s="1464"/>
      <c r="JHE47" s="1464"/>
      <c r="JHF47" s="1464"/>
      <c r="JHG47" s="1464"/>
      <c r="JHH47" s="1464"/>
      <c r="JHI47" s="1464"/>
      <c r="JHJ47" s="1464" t="s">
        <v>187</v>
      </c>
      <c r="JHK47" s="1464"/>
      <c r="JHL47" s="1464"/>
      <c r="JHM47" s="1464"/>
      <c r="JHN47" s="1464"/>
      <c r="JHO47" s="1464"/>
      <c r="JHP47" s="1464"/>
      <c r="JHQ47" s="1464"/>
      <c r="JHR47" s="1464"/>
      <c r="JHS47" s="1464"/>
      <c r="JHT47" s="1464"/>
      <c r="JHU47" s="1464"/>
      <c r="JHV47" s="1464"/>
      <c r="JHW47" s="1464"/>
      <c r="JHX47" s="1464"/>
      <c r="JHY47" s="1464"/>
      <c r="JHZ47" s="1464" t="s">
        <v>187</v>
      </c>
      <c r="JIA47" s="1464"/>
      <c r="JIB47" s="1464"/>
      <c r="JIC47" s="1464"/>
      <c r="JID47" s="1464"/>
      <c r="JIE47" s="1464"/>
      <c r="JIF47" s="1464"/>
      <c r="JIG47" s="1464"/>
      <c r="JIH47" s="1464"/>
      <c r="JII47" s="1464"/>
      <c r="JIJ47" s="1464"/>
      <c r="JIK47" s="1464"/>
      <c r="JIL47" s="1464"/>
      <c r="JIM47" s="1464"/>
      <c r="JIN47" s="1464"/>
      <c r="JIO47" s="1464"/>
      <c r="JIP47" s="1464" t="s">
        <v>187</v>
      </c>
      <c r="JIQ47" s="1464"/>
      <c r="JIR47" s="1464"/>
      <c r="JIS47" s="1464"/>
      <c r="JIT47" s="1464"/>
      <c r="JIU47" s="1464"/>
      <c r="JIV47" s="1464"/>
      <c r="JIW47" s="1464"/>
      <c r="JIX47" s="1464"/>
      <c r="JIY47" s="1464"/>
      <c r="JIZ47" s="1464"/>
      <c r="JJA47" s="1464"/>
      <c r="JJB47" s="1464"/>
      <c r="JJC47" s="1464"/>
      <c r="JJD47" s="1464"/>
      <c r="JJE47" s="1464"/>
      <c r="JJF47" s="1464" t="s">
        <v>187</v>
      </c>
      <c r="JJG47" s="1464"/>
      <c r="JJH47" s="1464"/>
      <c r="JJI47" s="1464"/>
      <c r="JJJ47" s="1464"/>
      <c r="JJK47" s="1464"/>
      <c r="JJL47" s="1464"/>
      <c r="JJM47" s="1464"/>
      <c r="JJN47" s="1464"/>
      <c r="JJO47" s="1464"/>
      <c r="JJP47" s="1464"/>
      <c r="JJQ47" s="1464"/>
      <c r="JJR47" s="1464"/>
      <c r="JJS47" s="1464"/>
      <c r="JJT47" s="1464"/>
      <c r="JJU47" s="1464"/>
      <c r="JJV47" s="1464" t="s">
        <v>187</v>
      </c>
      <c r="JJW47" s="1464"/>
      <c r="JJX47" s="1464"/>
      <c r="JJY47" s="1464"/>
      <c r="JJZ47" s="1464"/>
      <c r="JKA47" s="1464"/>
      <c r="JKB47" s="1464"/>
      <c r="JKC47" s="1464"/>
      <c r="JKD47" s="1464"/>
      <c r="JKE47" s="1464"/>
      <c r="JKF47" s="1464"/>
      <c r="JKG47" s="1464"/>
      <c r="JKH47" s="1464"/>
      <c r="JKI47" s="1464"/>
      <c r="JKJ47" s="1464"/>
      <c r="JKK47" s="1464"/>
      <c r="JKL47" s="1464" t="s">
        <v>187</v>
      </c>
      <c r="JKM47" s="1464"/>
      <c r="JKN47" s="1464"/>
      <c r="JKO47" s="1464"/>
      <c r="JKP47" s="1464"/>
      <c r="JKQ47" s="1464"/>
      <c r="JKR47" s="1464"/>
      <c r="JKS47" s="1464"/>
      <c r="JKT47" s="1464"/>
      <c r="JKU47" s="1464"/>
      <c r="JKV47" s="1464"/>
      <c r="JKW47" s="1464"/>
      <c r="JKX47" s="1464"/>
      <c r="JKY47" s="1464"/>
      <c r="JKZ47" s="1464"/>
      <c r="JLA47" s="1464"/>
      <c r="JLB47" s="1464" t="s">
        <v>187</v>
      </c>
      <c r="JLC47" s="1464"/>
      <c r="JLD47" s="1464"/>
      <c r="JLE47" s="1464"/>
      <c r="JLF47" s="1464"/>
      <c r="JLG47" s="1464"/>
      <c r="JLH47" s="1464"/>
      <c r="JLI47" s="1464"/>
      <c r="JLJ47" s="1464"/>
      <c r="JLK47" s="1464"/>
      <c r="JLL47" s="1464"/>
      <c r="JLM47" s="1464"/>
      <c r="JLN47" s="1464"/>
      <c r="JLO47" s="1464"/>
      <c r="JLP47" s="1464"/>
      <c r="JLQ47" s="1464"/>
      <c r="JLR47" s="1464" t="s">
        <v>187</v>
      </c>
      <c r="JLS47" s="1464"/>
      <c r="JLT47" s="1464"/>
      <c r="JLU47" s="1464"/>
      <c r="JLV47" s="1464"/>
      <c r="JLW47" s="1464"/>
      <c r="JLX47" s="1464"/>
      <c r="JLY47" s="1464"/>
      <c r="JLZ47" s="1464"/>
      <c r="JMA47" s="1464"/>
      <c r="JMB47" s="1464"/>
      <c r="JMC47" s="1464"/>
      <c r="JMD47" s="1464"/>
      <c r="JME47" s="1464"/>
      <c r="JMF47" s="1464"/>
      <c r="JMG47" s="1464"/>
      <c r="JMH47" s="1464" t="s">
        <v>187</v>
      </c>
      <c r="JMI47" s="1464"/>
      <c r="JMJ47" s="1464"/>
      <c r="JMK47" s="1464"/>
      <c r="JML47" s="1464"/>
      <c r="JMM47" s="1464"/>
      <c r="JMN47" s="1464"/>
      <c r="JMO47" s="1464"/>
      <c r="JMP47" s="1464"/>
      <c r="JMQ47" s="1464"/>
      <c r="JMR47" s="1464"/>
      <c r="JMS47" s="1464"/>
      <c r="JMT47" s="1464"/>
      <c r="JMU47" s="1464"/>
      <c r="JMV47" s="1464"/>
      <c r="JMW47" s="1464"/>
      <c r="JMX47" s="1464" t="s">
        <v>187</v>
      </c>
      <c r="JMY47" s="1464"/>
      <c r="JMZ47" s="1464"/>
      <c r="JNA47" s="1464"/>
      <c r="JNB47" s="1464"/>
      <c r="JNC47" s="1464"/>
      <c r="JND47" s="1464"/>
      <c r="JNE47" s="1464"/>
      <c r="JNF47" s="1464"/>
      <c r="JNG47" s="1464"/>
      <c r="JNH47" s="1464"/>
      <c r="JNI47" s="1464"/>
      <c r="JNJ47" s="1464"/>
      <c r="JNK47" s="1464"/>
      <c r="JNL47" s="1464"/>
      <c r="JNM47" s="1464"/>
      <c r="JNN47" s="1464" t="s">
        <v>187</v>
      </c>
      <c r="JNO47" s="1464"/>
      <c r="JNP47" s="1464"/>
      <c r="JNQ47" s="1464"/>
      <c r="JNR47" s="1464"/>
      <c r="JNS47" s="1464"/>
      <c r="JNT47" s="1464"/>
      <c r="JNU47" s="1464"/>
      <c r="JNV47" s="1464"/>
      <c r="JNW47" s="1464"/>
      <c r="JNX47" s="1464"/>
      <c r="JNY47" s="1464"/>
      <c r="JNZ47" s="1464"/>
      <c r="JOA47" s="1464"/>
      <c r="JOB47" s="1464"/>
      <c r="JOC47" s="1464"/>
      <c r="JOD47" s="1464" t="s">
        <v>187</v>
      </c>
      <c r="JOE47" s="1464"/>
      <c r="JOF47" s="1464"/>
      <c r="JOG47" s="1464"/>
      <c r="JOH47" s="1464"/>
      <c r="JOI47" s="1464"/>
      <c r="JOJ47" s="1464"/>
      <c r="JOK47" s="1464"/>
      <c r="JOL47" s="1464"/>
      <c r="JOM47" s="1464"/>
      <c r="JON47" s="1464"/>
      <c r="JOO47" s="1464"/>
      <c r="JOP47" s="1464"/>
      <c r="JOQ47" s="1464"/>
      <c r="JOR47" s="1464"/>
      <c r="JOS47" s="1464"/>
      <c r="JOT47" s="1464" t="s">
        <v>187</v>
      </c>
      <c r="JOU47" s="1464"/>
      <c r="JOV47" s="1464"/>
      <c r="JOW47" s="1464"/>
      <c r="JOX47" s="1464"/>
      <c r="JOY47" s="1464"/>
      <c r="JOZ47" s="1464"/>
      <c r="JPA47" s="1464"/>
      <c r="JPB47" s="1464"/>
      <c r="JPC47" s="1464"/>
      <c r="JPD47" s="1464"/>
      <c r="JPE47" s="1464"/>
      <c r="JPF47" s="1464"/>
      <c r="JPG47" s="1464"/>
      <c r="JPH47" s="1464"/>
      <c r="JPI47" s="1464"/>
      <c r="JPJ47" s="1464" t="s">
        <v>187</v>
      </c>
      <c r="JPK47" s="1464"/>
      <c r="JPL47" s="1464"/>
      <c r="JPM47" s="1464"/>
      <c r="JPN47" s="1464"/>
      <c r="JPO47" s="1464"/>
      <c r="JPP47" s="1464"/>
      <c r="JPQ47" s="1464"/>
      <c r="JPR47" s="1464"/>
      <c r="JPS47" s="1464"/>
      <c r="JPT47" s="1464"/>
      <c r="JPU47" s="1464"/>
      <c r="JPV47" s="1464"/>
      <c r="JPW47" s="1464"/>
      <c r="JPX47" s="1464"/>
      <c r="JPY47" s="1464"/>
      <c r="JPZ47" s="1464" t="s">
        <v>187</v>
      </c>
      <c r="JQA47" s="1464"/>
      <c r="JQB47" s="1464"/>
      <c r="JQC47" s="1464"/>
      <c r="JQD47" s="1464"/>
      <c r="JQE47" s="1464"/>
      <c r="JQF47" s="1464"/>
      <c r="JQG47" s="1464"/>
      <c r="JQH47" s="1464"/>
      <c r="JQI47" s="1464"/>
      <c r="JQJ47" s="1464"/>
      <c r="JQK47" s="1464"/>
      <c r="JQL47" s="1464"/>
      <c r="JQM47" s="1464"/>
      <c r="JQN47" s="1464"/>
      <c r="JQO47" s="1464"/>
      <c r="JQP47" s="1464" t="s">
        <v>187</v>
      </c>
      <c r="JQQ47" s="1464"/>
      <c r="JQR47" s="1464"/>
      <c r="JQS47" s="1464"/>
      <c r="JQT47" s="1464"/>
      <c r="JQU47" s="1464"/>
      <c r="JQV47" s="1464"/>
      <c r="JQW47" s="1464"/>
      <c r="JQX47" s="1464"/>
      <c r="JQY47" s="1464"/>
      <c r="JQZ47" s="1464"/>
      <c r="JRA47" s="1464"/>
      <c r="JRB47" s="1464"/>
      <c r="JRC47" s="1464"/>
      <c r="JRD47" s="1464"/>
      <c r="JRE47" s="1464"/>
      <c r="JRF47" s="1464" t="s">
        <v>187</v>
      </c>
      <c r="JRG47" s="1464"/>
      <c r="JRH47" s="1464"/>
      <c r="JRI47" s="1464"/>
      <c r="JRJ47" s="1464"/>
      <c r="JRK47" s="1464"/>
      <c r="JRL47" s="1464"/>
      <c r="JRM47" s="1464"/>
      <c r="JRN47" s="1464"/>
      <c r="JRO47" s="1464"/>
      <c r="JRP47" s="1464"/>
      <c r="JRQ47" s="1464"/>
      <c r="JRR47" s="1464"/>
      <c r="JRS47" s="1464"/>
      <c r="JRT47" s="1464"/>
      <c r="JRU47" s="1464"/>
      <c r="JRV47" s="1464" t="s">
        <v>187</v>
      </c>
      <c r="JRW47" s="1464"/>
      <c r="JRX47" s="1464"/>
      <c r="JRY47" s="1464"/>
      <c r="JRZ47" s="1464"/>
      <c r="JSA47" s="1464"/>
      <c r="JSB47" s="1464"/>
      <c r="JSC47" s="1464"/>
      <c r="JSD47" s="1464"/>
      <c r="JSE47" s="1464"/>
      <c r="JSF47" s="1464"/>
      <c r="JSG47" s="1464"/>
      <c r="JSH47" s="1464"/>
      <c r="JSI47" s="1464"/>
      <c r="JSJ47" s="1464"/>
      <c r="JSK47" s="1464"/>
      <c r="JSL47" s="1464" t="s">
        <v>187</v>
      </c>
      <c r="JSM47" s="1464"/>
      <c r="JSN47" s="1464"/>
      <c r="JSO47" s="1464"/>
      <c r="JSP47" s="1464"/>
      <c r="JSQ47" s="1464"/>
      <c r="JSR47" s="1464"/>
      <c r="JSS47" s="1464"/>
      <c r="JST47" s="1464"/>
      <c r="JSU47" s="1464"/>
      <c r="JSV47" s="1464"/>
      <c r="JSW47" s="1464"/>
      <c r="JSX47" s="1464"/>
      <c r="JSY47" s="1464"/>
      <c r="JSZ47" s="1464"/>
      <c r="JTA47" s="1464"/>
      <c r="JTB47" s="1464" t="s">
        <v>187</v>
      </c>
      <c r="JTC47" s="1464"/>
      <c r="JTD47" s="1464"/>
      <c r="JTE47" s="1464"/>
      <c r="JTF47" s="1464"/>
      <c r="JTG47" s="1464"/>
      <c r="JTH47" s="1464"/>
      <c r="JTI47" s="1464"/>
      <c r="JTJ47" s="1464"/>
      <c r="JTK47" s="1464"/>
      <c r="JTL47" s="1464"/>
      <c r="JTM47" s="1464"/>
      <c r="JTN47" s="1464"/>
      <c r="JTO47" s="1464"/>
      <c r="JTP47" s="1464"/>
      <c r="JTQ47" s="1464"/>
      <c r="JTR47" s="1464" t="s">
        <v>187</v>
      </c>
      <c r="JTS47" s="1464"/>
      <c r="JTT47" s="1464"/>
      <c r="JTU47" s="1464"/>
      <c r="JTV47" s="1464"/>
      <c r="JTW47" s="1464"/>
      <c r="JTX47" s="1464"/>
      <c r="JTY47" s="1464"/>
      <c r="JTZ47" s="1464"/>
      <c r="JUA47" s="1464"/>
      <c r="JUB47" s="1464"/>
      <c r="JUC47" s="1464"/>
      <c r="JUD47" s="1464"/>
      <c r="JUE47" s="1464"/>
      <c r="JUF47" s="1464"/>
      <c r="JUG47" s="1464"/>
      <c r="JUH47" s="1464" t="s">
        <v>187</v>
      </c>
      <c r="JUI47" s="1464"/>
      <c r="JUJ47" s="1464"/>
      <c r="JUK47" s="1464"/>
      <c r="JUL47" s="1464"/>
      <c r="JUM47" s="1464"/>
      <c r="JUN47" s="1464"/>
      <c r="JUO47" s="1464"/>
      <c r="JUP47" s="1464"/>
      <c r="JUQ47" s="1464"/>
      <c r="JUR47" s="1464"/>
      <c r="JUS47" s="1464"/>
      <c r="JUT47" s="1464"/>
      <c r="JUU47" s="1464"/>
      <c r="JUV47" s="1464"/>
      <c r="JUW47" s="1464"/>
      <c r="JUX47" s="1464" t="s">
        <v>187</v>
      </c>
      <c r="JUY47" s="1464"/>
      <c r="JUZ47" s="1464"/>
      <c r="JVA47" s="1464"/>
      <c r="JVB47" s="1464"/>
      <c r="JVC47" s="1464"/>
      <c r="JVD47" s="1464"/>
      <c r="JVE47" s="1464"/>
      <c r="JVF47" s="1464"/>
      <c r="JVG47" s="1464"/>
      <c r="JVH47" s="1464"/>
      <c r="JVI47" s="1464"/>
      <c r="JVJ47" s="1464"/>
      <c r="JVK47" s="1464"/>
      <c r="JVL47" s="1464"/>
      <c r="JVM47" s="1464"/>
      <c r="JVN47" s="1464" t="s">
        <v>187</v>
      </c>
      <c r="JVO47" s="1464"/>
      <c r="JVP47" s="1464"/>
      <c r="JVQ47" s="1464"/>
      <c r="JVR47" s="1464"/>
      <c r="JVS47" s="1464"/>
      <c r="JVT47" s="1464"/>
      <c r="JVU47" s="1464"/>
      <c r="JVV47" s="1464"/>
      <c r="JVW47" s="1464"/>
      <c r="JVX47" s="1464"/>
      <c r="JVY47" s="1464"/>
      <c r="JVZ47" s="1464"/>
      <c r="JWA47" s="1464"/>
      <c r="JWB47" s="1464"/>
      <c r="JWC47" s="1464"/>
      <c r="JWD47" s="1464" t="s">
        <v>187</v>
      </c>
      <c r="JWE47" s="1464"/>
      <c r="JWF47" s="1464"/>
      <c r="JWG47" s="1464"/>
      <c r="JWH47" s="1464"/>
      <c r="JWI47" s="1464"/>
      <c r="JWJ47" s="1464"/>
      <c r="JWK47" s="1464"/>
      <c r="JWL47" s="1464"/>
      <c r="JWM47" s="1464"/>
      <c r="JWN47" s="1464"/>
      <c r="JWO47" s="1464"/>
      <c r="JWP47" s="1464"/>
      <c r="JWQ47" s="1464"/>
      <c r="JWR47" s="1464"/>
      <c r="JWS47" s="1464"/>
      <c r="JWT47" s="1464" t="s">
        <v>187</v>
      </c>
      <c r="JWU47" s="1464"/>
      <c r="JWV47" s="1464"/>
      <c r="JWW47" s="1464"/>
      <c r="JWX47" s="1464"/>
      <c r="JWY47" s="1464"/>
      <c r="JWZ47" s="1464"/>
      <c r="JXA47" s="1464"/>
      <c r="JXB47" s="1464"/>
      <c r="JXC47" s="1464"/>
      <c r="JXD47" s="1464"/>
      <c r="JXE47" s="1464"/>
      <c r="JXF47" s="1464"/>
      <c r="JXG47" s="1464"/>
      <c r="JXH47" s="1464"/>
      <c r="JXI47" s="1464"/>
      <c r="JXJ47" s="1464" t="s">
        <v>187</v>
      </c>
      <c r="JXK47" s="1464"/>
      <c r="JXL47" s="1464"/>
      <c r="JXM47" s="1464"/>
      <c r="JXN47" s="1464"/>
      <c r="JXO47" s="1464"/>
      <c r="JXP47" s="1464"/>
      <c r="JXQ47" s="1464"/>
      <c r="JXR47" s="1464"/>
      <c r="JXS47" s="1464"/>
      <c r="JXT47" s="1464"/>
      <c r="JXU47" s="1464"/>
      <c r="JXV47" s="1464"/>
      <c r="JXW47" s="1464"/>
      <c r="JXX47" s="1464"/>
      <c r="JXY47" s="1464"/>
      <c r="JXZ47" s="1464" t="s">
        <v>187</v>
      </c>
      <c r="JYA47" s="1464"/>
      <c r="JYB47" s="1464"/>
      <c r="JYC47" s="1464"/>
      <c r="JYD47" s="1464"/>
      <c r="JYE47" s="1464"/>
      <c r="JYF47" s="1464"/>
      <c r="JYG47" s="1464"/>
      <c r="JYH47" s="1464"/>
      <c r="JYI47" s="1464"/>
      <c r="JYJ47" s="1464"/>
      <c r="JYK47" s="1464"/>
      <c r="JYL47" s="1464"/>
      <c r="JYM47" s="1464"/>
      <c r="JYN47" s="1464"/>
      <c r="JYO47" s="1464"/>
      <c r="JYP47" s="1464" t="s">
        <v>187</v>
      </c>
      <c r="JYQ47" s="1464"/>
      <c r="JYR47" s="1464"/>
      <c r="JYS47" s="1464"/>
      <c r="JYT47" s="1464"/>
      <c r="JYU47" s="1464"/>
      <c r="JYV47" s="1464"/>
      <c r="JYW47" s="1464"/>
      <c r="JYX47" s="1464"/>
      <c r="JYY47" s="1464"/>
      <c r="JYZ47" s="1464"/>
      <c r="JZA47" s="1464"/>
      <c r="JZB47" s="1464"/>
      <c r="JZC47" s="1464"/>
      <c r="JZD47" s="1464"/>
      <c r="JZE47" s="1464"/>
      <c r="JZF47" s="1464" t="s">
        <v>187</v>
      </c>
      <c r="JZG47" s="1464"/>
      <c r="JZH47" s="1464"/>
      <c r="JZI47" s="1464"/>
      <c r="JZJ47" s="1464"/>
      <c r="JZK47" s="1464"/>
      <c r="JZL47" s="1464"/>
      <c r="JZM47" s="1464"/>
      <c r="JZN47" s="1464"/>
      <c r="JZO47" s="1464"/>
      <c r="JZP47" s="1464"/>
      <c r="JZQ47" s="1464"/>
      <c r="JZR47" s="1464"/>
      <c r="JZS47" s="1464"/>
      <c r="JZT47" s="1464"/>
      <c r="JZU47" s="1464"/>
      <c r="JZV47" s="1464" t="s">
        <v>187</v>
      </c>
      <c r="JZW47" s="1464"/>
      <c r="JZX47" s="1464"/>
      <c r="JZY47" s="1464"/>
      <c r="JZZ47" s="1464"/>
      <c r="KAA47" s="1464"/>
      <c r="KAB47" s="1464"/>
      <c r="KAC47" s="1464"/>
      <c r="KAD47" s="1464"/>
      <c r="KAE47" s="1464"/>
      <c r="KAF47" s="1464"/>
      <c r="KAG47" s="1464"/>
      <c r="KAH47" s="1464"/>
      <c r="KAI47" s="1464"/>
      <c r="KAJ47" s="1464"/>
      <c r="KAK47" s="1464"/>
      <c r="KAL47" s="1464" t="s">
        <v>187</v>
      </c>
      <c r="KAM47" s="1464"/>
      <c r="KAN47" s="1464"/>
      <c r="KAO47" s="1464"/>
      <c r="KAP47" s="1464"/>
      <c r="KAQ47" s="1464"/>
      <c r="KAR47" s="1464"/>
      <c r="KAS47" s="1464"/>
      <c r="KAT47" s="1464"/>
      <c r="KAU47" s="1464"/>
      <c r="KAV47" s="1464"/>
      <c r="KAW47" s="1464"/>
      <c r="KAX47" s="1464"/>
      <c r="KAY47" s="1464"/>
      <c r="KAZ47" s="1464"/>
      <c r="KBA47" s="1464"/>
      <c r="KBB47" s="1464" t="s">
        <v>187</v>
      </c>
      <c r="KBC47" s="1464"/>
      <c r="KBD47" s="1464"/>
      <c r="KBE47" s="1464"/>
      <c r="KBF47" s="1464"/>
      <c r="KBG47" s="1464"/>
      <c r="KBH47" s="1464"/>
      <c r="KBI47" s="1464"/>
      <c r="KBJ47" s="1464"/>
      <c r="KBK47" s="1464"/>
      <c r="KBL47" s="1464"/>
      <c r="KBM47" s="1464"/>
      <c r="KBN47" s="1464"/>
      <c r="KBO47" s="1464"/>
      <c r="KBP47" s="1464"/>
      <c r="KBQ47" s="1464"/>
      <c r="KBR47" s="1464" t="s">
        <v>187</v>
      </c>
      <c r="KBS47" s="1464"/>
      <c r="KBT47" s="1464"/>
      <c r="KBU47" s="1464"/>
      <c r="KBV47" s="1464"/>
      <c r="KBW47" s="1464"/>
      <c r="KBX47" s="1464"/>
      <c r="KBY47" s="1464"/>
      <c r="KBZ47" s="1464"/>
      <c r="KCA47" s="1464"/>
      <c r="KCB47" s="1464"/>
      <c r="KCC47" s="1464"/>
      <c r="KCD47" s="1464"/>
      <c r="KCE47" s="1464"/>
      <c r="KCF47" s="1464"/>
      <c r="KCG47" s="1464"/>
      <c r="KCH47" s="1464" t="s">
        <v>187</v>
      </c>
      <c r="KCI47" s="1464"/>
      <c r="KCJ47" s="1464"/>
      <c r="KCK47" s="1464"/>
      <c r="KCL47" s="1464"/>
      <c r="KCM47" s="1464"/>
      <c r="KCN47" s="1464"/>
      <c r="KCO47" s="1464"/>
      <c r="KCP47" s="1464"/>
      <c r="KCQ47" s="1464"/>
      <c r="KCR47" s="1464"/>
      <c r="KCS47" s="1464"/>
      <c r="KCT47" s="1464"/>
      <c r="KCU47" s="1464"/>
      <c r="KCV47" s="1464"/>
      <c r="KCW47" s="1464"/>
      <c r="KCX47" s="1464" t="s">
        <v>187</v>
      </c>
      <c r="KCY47" s="1464"/>
      <c r="KCZ47" s="1464"/>
      <c r="KDA47" s="1464"/>
      <c r="KDB47" s="1464"/>
      <c r="KDC47" s="1464"/>
      <c r="KDD47" s="1464"/>
      <c r="KDE47" s="1464"/>
      <c r="KDF47" s="1464"/>
      <c r="KDG47" s="1464"/>
      <c r="KDH47" s="1464"/>
      <c r="KDI47" s="1464"/>
      <c r="KDJ47" s="1464"/>
      <c r="KDK47" s="1464"/>
      <c r="KDL47" s="1464"/>
      <c r="KDM47" s="1464"/>
      <c r="KDN47" s="1464" t="s">
        <v>187</v>
      </c>
      <c r="KDO47" s="1464"/>
      <c r="KDP47" s="1464"/>
      <c r="KDQ47" s="1464"/>
      <c r="KDR47" s="1464"/>
      <c r="KDS47" s="1464"/>
      <c r="KDT47" s="1464"/>
      <c r="KDU47" s="1464"/>
      <c r="KDV47" s="1464"/>
      <c r="KDW47" s="1464"/>
      <c r="KDX47" s="1464"/>
      <c r="KDY47" s="1464"/>
      <c r="KDZ47" s="1464"/>
      <c r="KEA47" s="1464"/>
      <c r="KEB47" s="1464"/>
      <c r="KEC47" s="1464"/>
      <c r="KED47" s="1464" t="s">
        <v>187</v>
      </c>
      <c r="KEE47" s="1464"/>
      <c r="KEF47" s="1464"/>
      <c r="KEG47" s="1464"/>
      <c r="KEH47" s="1464"/>
      <c r="KEI47" s="1464"/>
      <c r="KEJ47" s="1464"/>
      <c r="KEK47" s="1464"/>
      <c r="KEL47" s="1464"/>
      <c r="KEM47" s="1464"/>
      <c r="KEN47" s="1464"/>
      <c r="KEO47" s="1464"/>
      <c r="KEP47" s="1464"/>
      <c r="KEQ47" s="1464"/>
      <c r="KER47" s="1464"/>
      <c r="KES47" s="1464"/>
      <c r="KET47" s="1464" t="s">
        <v>187</v>
      </c>
      <c r="KEU47" s="1464"/>
      <c r="KEV47" s="1464"/>
      <c r="KEW47" s="1464"/>
      <c r="KEX47" s="1464"/>
      <c r="KEY47" s="1464"/>
      <c r="KEZ47" s="1464"/>
      <c r="KFA47" s="1464"/>
      <c r="KFB47" s="1464"/>
      <c r="KFC47" s="1464"/>
      <c r="KFD47" s="1464"/>
      <c r="KFE47" s="1464"/>
      <c r="KFF47" s="1464"/>
      <c r="KFG47" s="1464"/>
      <c r="KFH47" s="1464"/>
      <c r="KFI47" s="1464"/>
      <c r="KFJ47" s="1464" t="s">
        <v>187</v>
      </c>
      <c r="KFK47" s="1464"/>
      <c r="KFL47" s="1464"/>
      <c r="KFM47" s="1464"/>
      <c r="KFN47" s="1464"/>
      <c r="KFO47" s="1464"/>
      <c r="KFP47" s="1464"/>
      <c r="KFQ47" s="1464"/>
      <c r="KFR47" s="1464"/>
      <c r="KFS47" s="1464"/>
      <c r="KFT47" s="1464"/>
      <c r="KFU47" s="1464"/>
      <c r="KFV47" s="1464"/>
      <c r="KFW47" s="1464"/>
      <c r="KFX47" s="1464"/>
      <c r="KFY47" s="1464"/>
      <c r="KFZ47" s="1464" t="s">
        <v>187</v>
      </c>
      <c r="KGA47" s="1464"/>
      <c r="KGB47" s="1464"/>
      <c r="KGC47" s="1464"/>
      <c r="KGD47" s="1464"/>
      <c r="KGE47" s="1464"/>
      <c r="KGF47" s="1464"/>
      <c r="KGG47" s="1464"/>
      <c r="KGH47" s="1464"/>
      <c r="KGI47" s="1464"/>
      <c r="KGJ47" s="1464"/>
      <c r="KGK47" s="1464"/>
      <c r="KGL47" s="1464"/>
      <c r="KGM47" s="1464"/>
      <c r="KGN47" s="1464"/>
      <c r="KGO47" s="1464"/>
      <c r="KGP47" s="1464" t="s">
        <v>187</v>
      </c>
      <c r="KGQ47" s="1464"/>
      <c r="KGR47" s="1464"/>
      <c r="KGS47" s="1464"/>
      <c r="KGT47" s="1464"/>
      <c r="KGU47" s="1464"/>
      <c r="KGV47" s="1464"/>
      <c r="KGW47" s="1464"/>
      <c r="KGX47" s="1464"/>
      <c r="KGY47" s="1464"/>
      <c r="KGZ47" s="1464"/>
      <c r="KHA47" s="1464"/>
      <c r="KHB47" s="1464"/>
      <c r="KHC47" s="1464"/>
      <c r="KHD47" s="1464"/>
      <c r="KHE47" s="1464"/>
      <c r="KHF47" s="1464" t="s">
        <v>187</v>
      </c>
      <c r="KHG47" s="1464"/>
      <c r="KHH47" s="1464"/>
      <c r="KHI47" s="1464"/>
      <c r="KHJ47" s="1464"/>
      <c r="KHK47" s="1464"/>
      <c r="KHL47" s="1464"/>
      <c r="KHM47" s="1464"/>
      <c r="KHN47" s="1464"/>
      <c r="KHO47" s="1464"/>
      <c r="KHP47" s="1464"/>
      <c r="KHQ47" s="1464"/>
      <c r="KHR47" s="1464"/>
      <c r="KHS47" s="1464"/>
      <c r="KHT47" s="1464"/>
      <c r="KHU47" s="1464"/>
      <c r="KHV47" s="1464" t="s">
        <v>187</v>
      </c>
      <c r="KHW47" s="1464"/>
      <c r="KHX47" s="1464"/>
      <c r="KHY47" s="1464"/>
      <c r="KHZ47" s="1464"/>
      <c r="KIA47" s="1464"/>
      <c r="KIB47" s="1464"/>
      <c r="KIC47" s="1464"/>
      <c r="KID47" s="1464"/>
      <c r="KIE47" s="1464"/>
      <c r="KIF47" s="1464"/>
      <c r="KIG47" s="1464"/>
      <c r="KIH47" s="1464"/>
      <c r="KII47" s="1464"/>
      <c r="KIJ47" s="1464"/>
      <c r="KIK47" s="1464"/>
      <c r="KIL47" s="1464" t="s">
        <v>187</v>
      </c>
      <c r="KIM47" s="1464"/>
      <c r="KIN47" s="1464"/>
      <c r="KIO47" s="1464"/>
      <c r="KIP47" s="1464"/>
      <c r="KIQ47" s="1464"/>
      <c r="KIR47" s="1464"/>
      <c r="KIS47" s="1464"/>
      <c r="KIT47" s="1464"/>
      <c r="KIU47" s="1464"/>
      <c r="KIV47" s="1464"/>
      <c r="KIW47" s="1464"/>
      <c r="KIX47" s="1464"/>
      <c r="KIY47" s="1464"/>
      <c r="KIZ47" s="1464"/>
      <c r="KJA47" s="1464"/>
      <c r="KJB47" s="1464" t="s">
        <v>187</v>
      </c>
      <c r="KJC47" s="1464"/>
      <c r="KJD47" s="1464"/>
      <c r="KJE47" s="1464"/>
      <c r="KJF47" s="1464"/>
      <c r="KJG47" s="1464"/>
      <c r="KJH47" s="1464"/>
      <c r="KJI47" s="1464"/>
      <c r="KJJ47" s="1464"/>
      <c r="KJK47" s="1464"/>
      <c r="KJL47" s="1464"/>
      <c r="KJM47" s="1464"/>
      <c r="KJN47" s="1464"/>
      <c r="KJO47" s="1464"/>
      <c r="KJP47" s="1464"/>
      <c r="KJQ47" s="1464"/>
      <c r="KJR47" s="1464" t="s">
        <v>187</v>
      </c>
      <c r="KJS47" s="1464"/>
      <c r="KJT47" s="1464"/>
      <c r="KJU47" s="1464"/>
      <c r="KJV47" s="1464"/>
      <c r="KJW47" s="1464"/>
      <c r="KJX47" s="1464"/>
      <c r="KJY47" s="1464"/>
      <c r="KJZ47" s="1464"/>
      <c r="KKA47" s="1464"/>
      <c r="KKB47" s="1464"/>
      <c r="KKC47" s="1464"/>
      <c r="KKD47" s="1464"/>
      <c r="KKE47" s="1464"/>
      <c r="KKF47" s="1464"/>
      <c r="KKG47" s="1464"/>
      <c r="KKH47" s="1464" t="s">
        <v>187</v>
      </c>
      <c r="KKI47" s="1464"/>
      <c r="KKJ47" s="1464"/>
      <c r="KKK47" s="1464"/>
      <c r="KKL47" s="1464"/>
      <c r="KKM47" s="1464"/>
      <c r="KKN47" s="1464"/>
      <c r="KKO47" s="1464"/>
      <c r="KKP47" s="1464"/>
      <c r="KKQ47" s="1464"/>
      <c r="KKR47" s="1464"/>
      <c r="KKS47" s="1464"/>
      <c r="KKT47" s="1464"/>
      <c r="KKU47" s="1464"/>
      <c r="KKV47" s="1464"/>
      <c r="KKW47" s="1464"/>
      <c r="KKX47" s="1464" t="s">
        <v>187</v>
      </c>
      <c r="KKY47" s="1464"/>
      <c r="KKZ47" s="1464"/>
      <c r="KLA47" s="1464"/>
      <c r="KLB47" s="1464"/>
      <c r="KLC47" s="1464"/>
      <c r="KLD47" s="1464"/>
      <c r="KLE47" s="1464"/>
      <c r="KLF47" s="1464"/>
      <c r="KLG47" s="1464"/>
      <c r="KLH47" s="1464"/>
      <c r="KLI47" s="1464"/>
      <c r="KLJ47" s="1464"/>
      <c r="KLK47" s="1464"/>
      <c r="KLL47" s="1464"/>
      <c r="KLM47" s="1464"/>
      <c r="KLN47" s="1464" t="s">
        <v>187</v>
      </c>
      <c r="KLO47" s="1464"/>
      <c r="KLP47" s="1464"/>
      <c r="KLQ47" s="1464"/>
      <c r="KLR47" s="1464"/>
      <c r="KLS47" s="1464"/>
      <c r="KLT47" s="1464"/>
      <c r="KLU47" s="1464"/>
      <c r="KLV47" s="1464"/>
      <c r="KLW47" s="1464"/>
      <c r="KLX47" s="1464"/>
      <c r="KLY47" s="1464"/>
      <c r="KLZ47" s="1464"/>
      <c r="KMA47" s="1464"/>
      <c r="KMB47" s="1464"/>
      <c r="KMC47" s="1464"/>
      <c r="KMD47" s="1464" t="s">
        <v>187</v>
      </c>
      <c r="KME47" s="1464"/>
      <c r="KMF47" s="1464"/>
      <c r="KMG47" s="1464"/>
      <c r="KMH47" s="1464"/>
      <c r="KMI47" s="1464"/>
      <c r="KMJ47" s="1464"/>
      <c r="KMK47" s="1464"/>
      <c r="KML47" s="1464"/>
      <c r="KMM47" s="1464"/>
      <c r="KMN47" s="1464"/>
      <c r="KMO47" s="1464"/>
      <c r="KMP47" s="1464"/>
      <c r="KMQ47" s="1464"/>
      <c r="KMR47" s="1464"/>
      <c r="KMS47" s="1464"/>
      <c r="KMT47" s="1464" t="s">
        <v>187</v>
      </c>
      <c r="KMU47" s="1464"/>
      <c r="KMV47" s="1464"/>
      <c r="KMW47" s="1464"/>
      <c r="KMX47" s="1464"/>
      <c r="KMY47" s="1464"/>
      <c r="KMZ47" s="1464"/>
      <c r="KNA47" s="1464"/>
      <c r="KNB47" s="1464"/>
      <c r="KNC47" s="1464"/>
      <c r="KND47" s="1464"/>
      <c r="KNE47" s="1464"/>
      <c r="KNF47" s="1464"/>
      <c r="KNG47" s="1464"/>
      <c r="KNH47" s="1464"/>
      <c r="KNI47" s="1464"/>
      <c r="KNJ47" s="1464" t="s">
        <v>187</v>
      </c>
      <c r="KNK47" s="1464"/>
      <c r="KNL47" s="1464"/>
      <c r="KNM47" s="1464"/>
      <c r="KNN47" s="1464"/>
      <c r="KNO47" s="1464"/>
      <c r="KNP47" s="1464"/>
      <c r="KNQ47" s="1464"/>
      <c r="KNR47" s="1464"/>
      <c r="KNS47" s="1464"/>
      <c r="KNT47" s="1464"/>
      <c r="KNU47" s="1464"/>
      <c r="KNV47" s="1464"/>
      <c r="KNW47" s="1464"/>
      <c r="KNX47" s="1464"/>
      <c r="KNY47" s="1464"/>
      <c r="KNZ47" s="1464" t="s">
        <v>187</v>
      </c>
      <c r="KOA47" s="1464"/>
      <c r="KOB47" s="1464"/>
      <c r="KOC47" s="1464"/>
      <c r="KOD47" s="1464"/>
      <c r="KOE47" s="1464"/>
      <c r="KOF47" s="1464"/>
      <c r="KOG47" s="1464"/>
      <c r="KOH47" s="1464"/>
      <c r="KOI47" s="1464"/>
      <c r="KOJ47" s="1464"/>
      <c r="KOK47" s="1464"/>
      <c r="KOL47" s="1464"/>
      <c r="KOM47" s="1464"/>
      <c r="KON47" s="1464"/>
      <c r="KOO47" s="1464"/>
      <c r="KOP47" s="1464" t="s">
        <v>187</v>
      </c>
      <c r="KOQ47" s="1464"/>
      <c r="KOR47" s="1464"/>
      <c r="KOS47" s="1464"/>
      <c r="KOT47" s="1464"/>
      <c r="KOU47" s="1464"/>
      <c r="KOV47" s="1464"/>
      <c r="KOW47" s="1464"/>
      <c r="KOX47" s="1464"/>
      <c r="KOY47" s="1464"/>
      <c r="KOZ47" s="1464"/>
      <c r="KPA47" s="1464"/>
      <c r="KPB47" s="1464"/>
      <c r="KPC47" s="1464"/>
      <c r="KPD47" s="1464"/>
      <c r="KPE47" s="1464"/>
      <c r="KPF47" s="1464" t="s">
        <v>187</v>
      </c>
      <c r="KPG47" s="1464"/>
      <c r="KPH47" s="1464"/>
      <c r="KPI47" s="1464"/>
      <c r="KPJ47" s="1464"/>
      <c r="KPK47" s="1464"/>
      <c r="KPL47" s="1464"/>
      <c r="KPM47" s="1464"/>
      <c r="KPN47" s="1464"/>
      <c r="KPO47" s="1464"/>
      <c r="KPP47" s="1464"/>
      <c r="KPQ47" s="1464"/>
      <c r="KPR47" s="1464"/>
      <c r="KPS47" s="1464"/>
      <c r="KPT47" s="1464"/>
      <c r="KPU47" s="1464"/>
      <c r="KPV47" s="1464" t="s">
        <v>187</v>
      </c>
      <c r="KPW47" s="1464"/>
      <c r="KPX47" s="1464"/>
      <c r="KPY47" s="1464"/>
      <c r="KPZ47" s="1464"/>
      <c r="KQA47" s="1464"/>
      <c r="KQB47" s="1464"/>
      <c r="KQC47" s="1464"/>
      <c r="KQD47" s="1464"/>
      <c r="KQE47" s="1464"/>
      <c r="KQF47" s="1464"/>
      <c r="KQG47" s="1464"/>
      <c r="KQH47" s="1464"/>
      <c r="KQI47" s="1464"/>
      <c r="KQJ47" s="1464"/>
      <c r="KQK47" s="1464"/>
      <c r="KQL47" s="1464" t="s">
        <v>187</v>
      </c>
      <c r="KQM47" s="1464"/>
      <c r="KQN47" s="1464"/>
      <c r="KQO47" s="1464"/>
      <c r="KQP47" s="1464"/>
      <c r="KQQ47" s="1464"/>
      <c r="KQR47" s="1464"/>
      <c r="KQS47" s="1464"/>
      <c r="KQT47" s="1464"/>
      <c r="KQU47" s="1464"/>
      <c r="KQV47" s="1464"/>
      <c r="KQW47" s="1464"/>
      <c r="KQX47" s="1464"/>
      <c r="KQY47" s="1464"/>
      <c r="KQZ47" s="1464"/>
      <c r="KRA47" s="1464"/>
      <c r="KRB47" s="1464" t="s">
        <v>187</v>
      </c>
      <c r="KRC47" s="1464"/>
      <c r="KRD47" s="1464"/>
      <c r="KRE47" s="1464"/>
      <c r="KRF47" s="1464"/>
      <c r="KRG47" s="1464"/>
      <c r="KRH47" s="1464"/>
      <c r="KRI47" s="1464"/>
      <c r="KRJ47" s="1464"/>
      <c r="KRK47" s="1464"/>
      <c r="KRL47" s="1464"/>
      <c r="KRM47" s="1464"/>
      <c r="KRN47" s="1464"/>
      <c r="KRO47" s="1464"/>
      <c r="KRP47" s="1464"/>
      <c r="KRQ47" s="1464"/>
      <c r="KRR47" s="1464" t="s">
        <v>187</v>
      </c>
      <c r="KRS47" s="1464"/>
      <c r="KRT47" s="1464"/>
      <c r="KRU47" s="1464"/>
      <c r="KRV47" s="1464"/>
      <c r="KRW47" s="1464"/>
      <c r="KRX47" s="1464"/>
      <c r="KRY47" s="1464"/>
      <c r="KRZ47" s="1464"/>
      <c r="KSA47" s="1464"/>
      <c r="KSB47" s="1464"/>
      <c r="KSC47" s="1464"/>
      <c r="KSD47" s="1464"/>
      <c r="KSE47" s="1464"/>
      <c r="KSF47" s="1464"/>
      <c r="KSG47" s="1464"/>
      <c r="KSH47" s="1464" t="s">
        <v>187</v>
      </c>
      <c r="KSI47" s="1464"/>
      <c r="KSJ47" s="1464"/>
      <c r="KSK47" s="1464"/>
      <c r="KSL47" s="1464"/>
      <c r="KSM47" s="1464"/>
      <c r="KSN47" s="1464"/>
      <c r="KSO47" s="1464"/>
      <c r="KSP47" s="1464"/>
      <c r="KSQ47" s="1464"/>
      <c r="KSR47" s="1464"/>
      <c r="KSS47" s="1464"/>
      <c r="KST47" s="1464"/>
      <c r="KSU47" s="1464"/>
      <c r="KSV47" s="1464"/>
      <c r="KSW47" s="1464"/>
      <c r="KSX47" s="1464" t="s">
        <v>187</v>
      </c>
      <c r="KSY47" s="1464"/>
      <c r="KSZ47" s="1464"/>
      <c r="KTA47" s="1464"/>
      <c r="KTB47" s="1464"/>
      <c r="KTC47" s="1464"/>
      <c r="KTD47" s="1464"/>
      <c r="KTE47" s="1464"/>
      <c r="KTF47" s="1464"/>
      <c r="KTG47" s="1464"/>
      <c r="KTH47" s="1464"/>
      <c r="KTI47" s="1464"/>
      <c r="KTJ47" s="1464"/>
      <c r="KTK47" s="1464"/>
      <c r="KTL47" s="1464"/>
      <c r="KTM47" s="1464"/>
      <c r="KTN47" s="1464" t="s">
        <v>187</v>
      </c>
      <c r="KTO47" s="1464"/>
      <c r="KTP47" s="1464"/>
      <c r="KTQ47" s="1464"/>
      <c r="KTR47" s="1464"/>
      <c r="KTS47" s="1464"/>
      <c r="KTT47" s="1464"/>
      <c r="KTU47" s="1464"/>
      <c r="KTV47" s="1464"/>
      <c r="KTW47" s="1464"/>
      <c r="KTX47" s="1464"/>
      <c r="KTY47" s="1464"/>
      <c r="KTZ47" s="1464"/>
      <c r="KUA47" s="1464"/>
      <c r="KUB47" s="1464"/>
      <c r="KUC47" s="1464"/>
      <c r="KUD47" s="1464" t="s">
        <v>187</v>
      </c>
      <c r="KUE47" s="1464"/>
      <c r="KUF47" s="1464"/>
      <c r="KUG47" s="1464"/>
      <c r="KUH47" s="1464"/>
      <c r="KUI47" s="1464"/>
      <c r="KUJ47" s="1464"/>
      <c r="KUK47" s="1464"/>
      <c r="KUL47" s="1464"/>
      <c r="KUM47" s="1464"/>
      <c r="KUN47" s="1464"/>
      <c r="KUO47" s="1464"/>
      <c r="KUP47" s="1464"/>
      <c r="KUQ47" s="1464"/>
      <c r="KUR47" s="1464"/>
      <c r="KUS47" s="1464"/>
      <c r="KUT47" s="1464" t="s">
        <v>187</v>
      </c>
      <c r="KUU47" s="1464"/>
      <c r="KUV47" s="1464"/>
      <c r="KUW47" s="1464"/>
      <c r="KUX47" s="1464"/>
      <c r="KUY47" s="1464"/>
      <c r="KUZ47" s="1464"/>
      <c r="KVA47" s="1464"/>
      <c r="KVB47" s="1464"/>
      <c r="KVC47" s="1464"/>
      <c r="KVD47" s="1464"/>
      <c r="KVE47" s="1464"/>
      <c r="KVF47" s="1464"/>
      <c r="KVG47" s="1464"/>
      <c r="KVH47" s="1464"/>
      <c r="KVI47" s="1464"/>
      <c r="KVJ47" s="1464" t="s">
        <v>187</v>
      </c>
      <c r="KVK47" s="1464"/>
      <c r="KVL47" s="1464"/>
      <c r="KVM47" s="1464"/>
      <c r="KVN47" s="1464"/>
      <c r="KVO47" s="1464"/>
      <c r="KVP47" s="1464"/>
      <c r="KVQ47" s="1464"/>
      <c r="KVR47" s="1464"/>
      <c r="KVS47" s="1464"/>
      <c r="KVT47" s="1464"/>
      <c r="KVU47" s="1464"/>
      <c r="KVV47" s="1464"/>
      <c r="KVW47" s="1464"/>
      <c r="KVX47" s="1464"/>
      <c r="KVY47" s="1464"/>
      <c r="KVZ47" s="1464" t="s">
        <v>187</v>
      </c>
      <c r="KWA47" s="1464"/>
      <c r="KWB47" s="1464"/>
      <c r="KWC47" s="1464"/>
      <c r="KWD47" s="1464"/>
      <c r="KWE47" s="1464"/>
      <c r="KWF47" s="1464"/>
      <c r="KWG47" s="1464"/>
      <c r="KWH47" s="1464"/>
      <c r="KWI47" s="1464"/>
      <c r="KWJ47" s="1464"/>
      <c r="KWK47" s="1464"/>
      <c r="KWL47" s="1464"/>
      <c r="KWM47" s="1464"/>
      <c r="KWN47" s="1464"/>
      <c r="KWO47" s="1464"/>
      <c r="KWP47" s="1464" t="s">
        <v>187</v>
      </c>
      <c r="KWQ47" s="1464"/>
      <c r="KWR47" s="1464"/>
      <c r="KWS47" s="1464"/>
      <c r="KWT47" s="1464"/>
      <c r="KWU47" s="1464"/>
      <c r="KWV47" s="1464"/>
      <c r="KWW47" s="1464"/>
      <c r="KWX47" s="1464"/>
      <c r="KWY47" s="1464"/>
      <c r="KWZ47" s="1464"/>
      <c r="KXA47" s="1464"/>
      <c r="KXB47" s="1464"/>
      <c r="KXC47" s="1464"/>
      <c r="KXD47" s="1464"/>
      <c r="KXE47" s="1464"/>
      <c r="KXF47" s="1464" t="s">
        <v>187</v>
      </c>
      <c r="KXG47" s="1464"/>
      <c r="KXH47" s="1464"/>
      <c r="KXI47" s="1464"/>
      <c r="KXJ47" s="1464"/>
      <c r="KXK47" s="1464"/>
      <c r="KXL47" s="1464"/>
      <c r="KXM47" s="1464"/>
      <c r="KXN47" s="1464"/>
      <c r="KXO47" s="1464"/>
      <c r="KXP47" s="1464"/>
      <c r="KXQ47" s="1464"/>
      <c r="KXR47" s="1464"/>
      <c r="KXS47" s="1464"/>
      <c r="KXT47" s="1464"/>
      <c r="KXU47" s="1464"/>
      <c r="KXV47" s="1464" t="s">
        <v>187</v>
      </c>
      <c r="KXW47" s="1464"/>
      <c r="KXX47" s="1464"/>
      <c r="KXY47" s="1464"/>
      <c r="KXZ47" s="1464"/>
      <c r="KYA47" s="1464"/>
      <c r="KYB47" s="1464"/>
      <c r="KYC47" s="1464"/>
      <c r="KYD47" s="1464"/>
      <c r="KYE47" s="1464"/>
      <c r="KYF47" s="1464"/>
      <c r="KYG47" s="1464"/>
      <c r="KYH47" s="1464"/>
      <c r="KYI47" s="1464"/>
      <c r="KYJ47" s="1464"/>
      <c r="KYK47" s="1464"/>
      <c r="KYL47" s="1464" t="s">
        <v>187</v>
      </c>
      <c r="KYM47" s="1464"/>
      <c r="KYN47" s="1464"/>
      <c r="KYO47" s="1464"/>
      <c r="KYP47" s="1464"/>
      <c r="KYQ47" s="1464"/>
      <c r="KYR47" s="1464"/>
      <c r="KYS47" s="1464"/>
      <c r="KYT47" s="1464"/>
      <c r="KYU47" s="1464"/>
      <c r="KYV47" s="1464"/>
      <c r="KYW47" s="1464"/>
      <c r="KYX47" s="1464"/>
      <c r="KYY47" s="1464"/>
      <c r="KYZ47" s="1464"/>
      <c r="KZA47" s="1464"/>
      <c r="KZB47" s="1464" t="s">
        <v>187</v>
      </c>
      <c r="KZC47" s="1464"/>
      <c r="KZD47" s="1464"/>
      <c r="KZE47" s="1464"/>
      <c r="KZF47" s="1464"/>
      <c r="KZG47" s="1464"/>
      <c r="KZH47" s="1464"/>
      <c r="KZI47" s="1464"/>
      <c r="KZJ47" s="1464"/>
      <c r="KZK47" s="1464"/>
      <c r="KZL47" s="1464"/>
      <c r="KZM47" s="1464"/>
      <c r="KZN47" s="1464"/>
      <c r="KZO47" s="1464"/>
      <c r="KZP47" s="1464"/>
      <c r="KZQ47" s="1464"/>
      <c r="KZR47" s="1464" t="s">
        <v>187</v>
      </c>
      <c r="KZS47" s="1464"/>
      <c r="KZT47" s="1464"/>
      <c r="KZU47" s="1464"/>
      <c r="KZV47" s="1464"/>
      <c r="KZW47" s="1464"/>
      <c r="KZX47" s="1464"/>
      <c r="KZY47" s="1464"/>
      <c r="KZZ47" s="1464"/>
      <c r="LAA47" s="1464"/>
      <c r="LAB47" s="1464"/>
      <c r="LAC47" s="1464"/>
      <c r="LAD47" s="1464"/>
      <c r="LAE47" s="1464"/>
      <c r="LAF47" s="1464"/>
      <c r="LAG47" s="1464"/>
      <c r="LAH47" s="1464" t="s">
        <v>187</v>
      </c>
      <c r="LAI47" s="1464"/>
      <c r="LAJ47" s="1464"/>
      <c r="LAK47" s="1464"/>
      <c r="LAL47" s="1464"/>
      <c r="LAM47" s="1464"/>
      <c r="LAN47" s="1464"/>
      <c r="LAO47" s="1464"/>
      <c r="LAP47" s="1464"/>
      <c r="LAQ47" s="1464"/>
      <c r="LAR47" s="1464"/>
      <c r="LAS47" s="1464"/>
      <c r="LAT47" s="1464"/>
      <c r="LAU47" s="1464"/>
      <c r="LAV47" s="1464"/>
      <c r="LAW47" s="1464"/>
      <c r="LAX47" s="1464" t="s">
        <v>187</v>
      </c>
      <c r="LAY47" s="1464"/>
      <c r="LAZ47" s="1464"/>
      <c r="LBA47" s="1464"/>
      <c r="LBB47" s="1464"/>
      <c r="LBC47" s="1464"/>
      <c r="LBD47" s="1464"/>
      <c r="LBE47" s="1464"/>
      <c r="LBF47" s="1464"/>
      <c r="LBG47" s="1464"/>
      <c r="LBH47" s="1464"/>
      <c r="LBI47" s="1464"/>
      <c r="LBJ47" s="1464"/>
      <c r="LBK47" s="1464"/>
      <c r="LBL47" s="1464"/>
      <c r="LBM47" s="1464"/>
      <c r="LBN47" s="1464" t="s">
        <v>187</v>
      </c>
      <c r="LBO47" s="1464"/>
      <c r="LBP47" s="1464"/>
      <c r="LBQ47" s="1464"/>
      <c r="LBR47" s="1464"/>
      <c r="LBS47" s="1464"/>
      <c r="LBT47" s="1464"/>
      <c r="LBU47" s="1464"/>
      <c r="LBV47" s="1464"/>
      <c r="LBW47" s="1464"/>
      <c r="LBX47" s="1464"/>
      <c r="LBY47" s="1464"/>
      <c r="LBZ47" s="1464"/>
      <c r="LCA47" s="1464"/>
      <c r="LCB47" s="1464"/>
      <c r="LCC47" s="1464"/>
      <c r="LCD47" s="1464" t="s">
        <v>187</v>
      </c>
      <c r="LCE47" s="1464"/>
      <c r="LCF47" s="1464"/>
      <c r="LCG47" s="1464"/>
      <c r="LCH47" s="1464"/>
      <c r="LCI47" s="1464"/>
      <c r="LCJ47" s="1464"/>
      <c r="LCK47" s="1464"/>
      <c r="LCL47" s="1464"/>
      <c r="LCM47" s="1464"/>
      <c r="LCN47" s="1464"/>
      <c r="LCO47" s="1464"/>
      <c r="LCP47" s="1464"/>
      <c r="LCQ47" s="1464"/>
      <c r="LCR47" s="1464"/>
      <c r="LCS47" s="1464"/>
      <c r="LCT47" s="1464" t="s">
        <v>187</v>
      </c>
      <c r="LCU47" s="1464"/>
      <c r="LCV47" s="1464"/>
      <c r="LCW47" s="1464"/>
      <c r="LCX47" s="1464"/>
      <c r="LCY47" s="1464"/>
      <c r="LCZ47" s="1464"/>
      <c r="LDA47" s="1464"/>
      <c r="LDB47" s="1464"/>
      <c r="LDC47" s="1464"/>
      <c r="LDD47" s="1464"/>
      <c r="LDE47" s="1464"/>
      <c r="LDF47" s="1464"/>
      <c r="LDG47" s="1464"/>
      <c r="LDH47" s="1464"/>
      <c r="LDI47" s="1464"/>
      <c r="LDJ47" s="1464" t="s">
        <v>187</v>
      </c>
      <c r="LDK47" s="1464"/>
      <c r="LDL47" s="1464"/>
      <c r="LDM47" s="1464"/>
      <c r="LDN47" s="1464"/>
      <c r="LDO47" s="1464"/>
      <c r="LDP47" s="1464"/>
      <c r="LDQ47" s="1464"/>
      <c r="LDR47" s="1464"/>
      <c r="LDS47" s="1464"/>
      <c r="LDT47" s="1464"/>
      <c r="LDU47" s="1464"/>
      <c r="LDV47" s="1464"/>
      <c r="LDW47" s="1464"/>
      <c r="LDX47" s="1464"/>
      <c r="LDY47" s="1464"/>
      <c r="LDZ47" s="1464" t="s">
        <v>187</v>
      </c>
      <c r="LEA47" s="1464"/>
      <c r="LEB47" s="1464"/>
      <c r="LEC47" s="1464"/>
      <c r="LED47" s="1464"/>
      <c r="LEE47" s="1464"/>
      <c r="LEF47" s="1464"/>
      <c r="LEG47" s="1464"/>
      <c r="LEH47" s="1464"/>
      <c r="LEI47" s="1464"/>
      <c r="LEJ47" s="1464"/>
      <c r="LEK47" s="1464"/>
      <c r="LEL47" s="1464"/>
      <c r="LEM47" s="1464"/>
      <c r="LEN47" s="1464"/>
      <c r="LEO47" s="1464"/>
      <c r="LEP47" s="1464" t="s">
        <v>187</v>
      </c>
      <c r="LEQ47" s="1464"/>
      <c r="LER47" s="1464"/>
      <c r="LES47" s="1464"/>
      <c r="LET47" s="1464"/>
      <c r="LEU47" s="1464"/>
      <c r="LEV47" s="1464"/>
      <c r="LEW47" s="1464"/>
      <c r="LEX47" s="1464"/>
      <c r="LEY47" s="1464"/>
      <c r="LEZ47" s="1464"/>
      <c r="LFA47" s="1464"/>
      <c r="LFB47" s="1464"/>
      <c r="LFC47" s="1464"/>
      <c r="LFD47" s="1464"/>
      <c r="LFE47" s="1464"/>
      <c r="LFF47" s="1464" t="s">
        <v>187</v>
      </c>
      <c r="LFG47" s="1464"/>
      <c r="LFH47" s="1464"/>
      <c r="LFI47" s="1464"/>
      <c r="LFJ47" s="1464"/>
      <c r="LFK47" s="1464"/>
      <c r="LFL47" s="1464"/>
      <c r="LFM47" s="1464"/>
      <c r="LFN47" s="1464"/>
      <c r="LFO47" s="1464"/>
      <c r="LFP47" s="1464"/>
      <c r="LFQ47" s="1464"/>
      <c r="LFR47" s="1464"/>
      <c r="LFS47" s="1464"/>
      <c r="LFT47" s="1464"/>
      <c r="LFU47" s="1464"/>
      <c r="LFV47" s="1464" t="s">
        <v>187</v>
      </c>
      <c r="LFW47" s="1464"/>
      <c r="LFX47" s="1464"/>
      <c r="LFY47" s="1464"/>
      <c r="LFZ47" s="1464"/>
      <c r="LGA47" s="1464"/>
      <c r="LGB47" s="1464"/>
      <c r="LGC47" s="1464"/>
      <c r="LGD47" s="1464"/>
      <c r="LGE47" s="1464"/>
      <c r="LGF47" s="1464"/>
      <c r="LGG47" s="1464"/>
      <c r="LGH47" s="1464"/>
      <c r="LGI47" s="1464"/>
      <c r="LGJ47" s="1464"/>
      <c r="LGK47" s="1464"/>
      <c r="LGL47" s="1464" t="s">
        <v>187</v>
      </c>
      <c r="LGM47" s="1464"/>
      <c r="LGN47" s="1464"/>
      <c r="LGO47" s="1464"/>
      <c r="LGP47" s="1464"/>
      <c r="LGQ47" s="1464"/>
      <c r="LGR47" s="1464"/>
      <c r="LGS47" s="1464"/>
      <c r="LGT47" s="1464"/>
      <c r="LGU47" s="1464"/>
      <c r="LGV47" s="1464"/>
      <c r="LGW47" s="1464"/>
      <c r="LGX47" s="1464"/>
      <c r="LGY47" s="1464"/>
      <c r="LGZ47" s="1464"/>
      <c r="LHA47" s="1464"/>
      <c r="LHB47" s="1464" t="s">
        <v>187</v>
      </c>
      <c r="LHC47" s="1464"/>
      <c r="LHD47" s="1464"/>
      <c r="LHE47" s="1464"/>
      <c r="LHF47" s="1464"/>
      <c r="LHG47" s="1464"/>
      <c r="LHH47" s="1464"/>
      <c r="LHI47" s="1464"/>
      <c r="LHJ47" s="1464"/>
      <c r="LHK47" s="1464"/>
      <c r="LHL47" s="1464"/>
      <c r="LHM47" s="1464"/>
      <c r="LHN47" s="1464"/>
      <c r="LHO47" s="1464"/>
      <c r="LHP47" s="1464"/>
      <c r="LHQ47" s="1464"/>
      <c r="LHR47" s="1464" t="s">
        <v>187</v>
      </c>
      <c r="LHS47" s="1464"/>
      <c r="LHT47" s="1464"/>
      <c r="LHU47" s="1464"/>
      <c r="LHV47" s="1464"/>
      <c r="LHW47" s="1464"/>
      <c r="LHX47" s="1464"/>
      <c r="LHY47" s="1464"/>
      <c r="LHZ47" s="1464"/>
      <c r="LIA47" s="1464"/>
      <c r="LIB47" s="1464"/>
      <c r="LIC47" s="1464"/>
      <c r="LID47" s="1464"/>
      <c r="LIE47" s="1464"/>
      <c r="LIF47" s="1464"/>
      <c r="LIG47" s="1464"/>
      <c r="LIH47" s="1464" t="s">
        <v>187</v>
      </c>
      <c r="LII47" s="1464"/>
      <c r="LIJ47" s="1464"/>
      <c r="LIK47" s="1464"/>
      <c r="LIL47" s="1464"/>
      <c r="LIM47" s="1464"/>
      <c r="LIN47" s="1464"/>
      <c r="LIO47" s="1464"/>
      <c r="LIP47" s="1464"/>
      <c r="LIQ47" s="1464"/>
      <c r="LIR47" s="1464"/>
      <c r="LIS47" s="1464"/>
      <c r="LIT47" s="1464"/>
      <c r="LIU47" s="1464"/>
      <c r="LIV47" s="1464"/>
      <c r="LIW47" s="1464"/>
      <c r="LIX47" s="1464" t="s">
        <v>187</v>
      </c>
      <c r="LIY47" s="1464"/>
      <c r="LIZ47" s="1464"/>
      <c r="LJA47" s="1464"/>
      <c r="LJB47" s="1464"/>
      <c r="LJC47" s="1464"/>
      <c r="LJD47" s="1464"/>
      <c r="LJE47" s="1464"/>
      <c r="LJF47" s="1464"/>
      <c r="LJG47" s="1464"/>
      <c r="LJH47" s="1464"/>
      <c r="LJI47" s="1464"/>
      <c r="LJJ47" s="1464"/>
      <c r="LJK47" s="1464"/>
      <c r="LJL47" s="1464"/>
      <c r="LJM47" s="1464"/>
      <c r="LJN47" s="1464" t="s">
        <v>187</v>
      </c>
      <c r="LJO47" s="1464"/>
      <c r="LJP47" s="1464"/>
      <c r="LJQ47" s="1464"/>
      <c r="LJR47" s="1464"/>
      <c r="LJS47" s="1464"/>
      <c r="LJT47" s="1464"/>
      <c r="LJU47" s="1464"/>
      <c r="LJV47" s="1464"/>
      <c r="LJW47" s="1464"/>
      <c r="LJX47" s="1464"/>
      <c r="LJY47" s="1464"/>
      <c r="LJZ47" s="1464"/>
      <c r="LKA47" s="1464"/>
      <c r="LKB47" s="1464"/>
      <c r="LKC47" s="1464"/>
      <c r="LKD47" s="1464" t="s">
        <v>187</v>
      </c>
      <c r="LKE47" s="1464"/>
      <c r="LKF47" s="1464"/>
      <c r="LKG47" s="1464"/>
      <c r="LKH47" s="1464"/>
      <c r="LKI47" s="1464"/>
      <c r="LKJ47" s="1464"/>
      <c r="LKK47" s="1464"/>
      <c r="LKL47" s="1464"/>
      <c r="LKM47" s="1464"/>
      <c r="LKN47" s="1464"/>
      <c r="LKO47" s="1464"/>
      <c r="LKP47" s="1464"/>
      <c r="LKQ47" s="1464"/>
      <c r="LKR47" s="1464"/>
      <c r="LKS47" s="1464"/>
      <c r="LKT47" s="1464" t="s">
        <v>187</v>
      </c>
      <c r="LKU47" s="1464"/>
      <c r="LKV47" s="1464"/>
      <c r="LKW47" s="1464"/>
      <c r="LKX47" s="1464"/>
      <c r="LKY47" s="1464"/>
      <c r="LKZ47" s="1464"/>
      <c r="LLA47" s="1464"/>
      <c r="LLB47" s="1464"/>
      <c r="LLC47" s="1464"/>
      <c r="LLD47" s="1464"/>
      <c r="LLE47" s="1464"/>
      <c r="LLF47" s="1464"/>
      <c r="LLG47" s="1464"/>
      <c r="LLH47" s="1464"/>
      <c r="LLI47" s="1464"/>
      <c r="LLJ47" s="1464" t="s">
        <v>187</v>
      </c>
      <c r="LLK47" s="1464"/>
      <c r="LLL47" s="1464"/>
      <c r="LLM47" s="1464"/>
      <c r="LLN47" s="1464"/>
      <c r="LLO47" s="1464"/>
      <c r="LLP47" s="1464"/>
      <c r="LLQ47" s="1464"/>
      <c r="LLR47" s="1464"/>
      <c r="LLS47" s="1464"/>
      <c r="LLT47" s="1464"/>
      <c r="LLU47" s="1464"/>
      <c r="LLV47" s="1464"/>
      <c r="LLW47" s="1464"/>
      <c r="LLX47" s="1464"/>
      <c r="LLY47" s="1464"/>
      <c r="LLZ47" s="1464" t="s">
        <v>187</v>
      </c>
      <c r="LMA47" s="1464"/>
      <c r="LMB47" s="1464"/>
      <c r="LMC47" s="1464"/>
      <c r="LMD47" s="1464"/>
      <c r="LME47" s="1464"/>
      <c r="LMF47" s="1464"/>
      <c r="LMG47" s="1464"/>
      <c r="LMH47" s="1464"/>
      <c r="LMI47" s="1464"/>
      <c r="LMJ47" s="1464"/>
      <c r="LMK47" s="1464"/>
      <c r="LML47" s="1464"/>
      <c r="LMM47" s="1464"/>
      <c r="LMN47" s="1464"/>
      <c r="LMO47" s="1464"/>
      <c r="LMP47" s="1464" t="s">
        <v>187</v>
      </c>
      <c r="LMQ47" s="1464"/>
      <c r="LMR47" s="1464"/>
      <c r="LMS47" s="1464"/>
      <c r="LMT47" s="1464"/>
      <c r="LMU47" s="1464"/>
      <c r="LMV47" s="1464"/>
      <c r="LMW47" s="1464"/>
      <c r="LMX47" s="1464"/>
      <c r="LMY47" s="1464"/>
      <c r="LMZ47" s="1464"/>
      <c r="LNA47" s="1464"/>
      <c r="LNB47" s="1464"/>
      <c r="LNC47" s="1464"/>
      <c r="LND47" s="1464"/>
      <c r="LNE47" s="1464"/>
      <c r="LNF47" s="1464" t="s">
        <v>187</v>
      </c>
      <c r="LNG47" s="1464"/>
      <c r="LNH47" s="1464"/>
      <c r="LNI47" s="1464"/>
      <c r="LNJ47" s="1464"/>
      <c r="LNK47" s="1464"/>
      <c r="LNL47" s="1464"/>
      <c r="LNM47" s="1464"/>
      <c r="LNN47" s="1464"/>
      <c r="LNO47" s="1464"/>
      <c r="LNP47" s="1464"/>
      <c r="LNQ47" s="1464"/>
      <c r="LNR47" s="1464"/>
      <c r="LNS47" s="1464"/>
      <c r="LNT47" s="1464"/>
      <c r="LNU47" s="1464"/>
      <c r="LNV47" s="1464" t="s">
        <v>187</v>
      </c>
      <c r="LNW47" s="1464"/>
      <c r="LNX47" s="1464"/>
      <c r="LNY47" s="1464"/>
      <c r="LNZ47" s="1464"/>
      <c r="LOA47" s="1464"/>
      <c r="LOB47" s="1464"/>
      <c r="LOC47" s="1464"/>
      <c r="LOD47" s="1464"/>
      <c r="LOE47" s="1464"/>
      <c r="LOF47" s="1464"/>
      <c r="LOG47" s="1464"/>
      <c r="LOH47" s="1464"/>
      <c r="LOI47" s="1464"/>
      <c r="LOJ47" s="1464"/>
      <c r="LOK47" s="1464"/>
      <c r="LOL47" s="1464" t="s">
        <v>187</v>
      </c>
      <c r="LOM47" s="1464"/>
      <c r="LON47" s="1464"/>
      <c r="LOO47" s="1464"/>
      <c r="LOP47" s="1464"/>
      <c r="LOQ47" s="1464"/>
      <c r="LOR47" s="1464"/>
      <c r="LOS47" s="1464"/>
      <c r="LOT47" s="1464"/>
      <c r="LOU47" s="1464"/>
      <c r="LOV47" s="1464"/>
      <c r="LOW47" s="1464"/>
      <c r="LOX47" s="1464"/>
      <c r="LOY47" s="1464"/>
      <c r="LOZ47" s="1464"/>
      <c r="LPA47" s="1464"/>
      <c r="LPB47" s="1464" t="s">
        <v>187</v>
      </c>
      <c r="LPC47" s="1464"/>
      <c r="LPD47" s="1464"/>
      <c r="LPE47" s="1464"/>
      <c r="LPF47" s="1464"/>
      <c r="LPG47" s="1464"/>
      <c r="LPH47" s="1464"/>
      <c r="LPI47" s="1464"/>
      <c r="LPJ47" s="1464"/>
      <c r="LPK47" s="1464"/>
      <c r="LPL47" s="1464"/>
      <c r="LPM47" s="1464"/>
      <c r="LPN47" s="1464"/>
      <c r="LPO47" s="1464"/>
      <c r="LPP47" s="1464"/>
      <c r="LPQ47" s="1464"/>
      <c r="LPR47" s="1464" t="s">
        <v>187</v>
      </c>
      <c r="LPS47" s="1464"/>
      <c r="LPT47" s="1464"/>
      <c r="LPU47" s="1464"/>
      <c r="LPV47" s="1464"/>
      <c r="LPW47" s="1464"/>
      <c r="LPX47" s="1464"/>
      <c r="LPY47" s="1464"/>
      <c r="LPZ47" s="1464"/>
      <c r="LQA47" s="1464"/>
      <c r="LQB47" s="1464"/>
      <c r="LQC47" s="1464"/>
      <c r="LQD47" s="1464"/>
      <c r="LQE47" s="1464"/>
      <c r="LQF47" s="1464"/>
      <c r="LQG47" s="1464"/>
      <c r="LQH47" s="1464" t="s">
        <v>187</v>
      </c>
      <c r="LQI47" s="1464"/>
      <c r="LQJ47" s="1464"/>
      <c r="LQK47" s="1464"/>
      <c r="LQL47" s="1464"/>
      <c r="LQM47" s="1464"/>
      <c r="LQN47" s="1464"/>
      <c r="LQO47" s="1464"/>
      <c r="LQP47" s="1464"/>
      <c r="LQQ47" s="1464"/>
      <c r="LQR47" s="1464"/>
      <c r="LQS47" s="1464"/>
      <c r="LQT47" s="1464"/>
      <c r="LQU47" s="1464"/>
      <c r="LQV47" s="1464"/>
      <c r="LQW47" s="1464"/>
      <c r="LQX47" s="1464" t="s">
        <v>187</v>
      </c>
      <c r="LQY47" s="1464"/>
      <c r="LQZ47" s="1464"/>
      <c r="LRA47" s="1464"/>
      <c r="LRB47" s="1464"/>
      <c r="LRC47" s="1464"/>
      <c r="LRD47" s="1464"/>
      <c r="LRE47" s="1464"/>
      <c r="LRF47" s="1464"/>
      <c r="LRG47" s="1464"/>
      <c r="LRH47" s="1464"/>
      <c r="LRI47" s="1464"/>
      <c r="LRJ47" s="1464"/>
      <c r="LRK47" s="1464"/>
      <c r="LRL47" s="1464"/>
      <c r="LRM47" s="1464"/>
      <c r="LRN47" s="1464" t="s">
        <v>187</v>
      </c>
      <c r="LRO47" s="1464"/>
      <c r="LRP47" s="1464"/>
      <c r="LRQ47" s="1464"/>
      <c r="LRR47" s="1464"/>
      <c r="LRS47" s="1464"/>
      <c r="LRT47" s="1464"/>
      <c r="LRU47" s="1464"/>
      <c r="LRV47" s="1464"/>
      <c r="LRW47" s="1464"/>
      <c r="LRX47" s="1464"/>
      <c r="LRY47" s="1464"/>
      <c r="LRZ47" s="1464"/>
      <c r="LSA47" s="1464"/>
      <c r="LSB47" s="1464"/>
      <c r="LSC47" s="1464"/>
      <c r="LSD47" s="1464" t="s">
        <v>187</v>
      </c>
      <c r="LSE47" s="1464"/>
      <c r="LSF47" s="1464"/>
      <c r="LSG47" s="1464"/>
      <c r="LSH47" s="1464"/>
      <c r="LSI47" s="1464"/>
      <c r="LSJ47" s="1464"/>
      <c r="LSK47" s="1464"/>
      <c r="LSL47" s="1464"/>
      <c r="LSM47" s="1464"/>
      <c r="LSN47" s="1464"/>
      <c r="LSO47" s="1464"/>
      <c r="LSP47" s="1464"/>
      <c r="LSQ47" s="1464"/>
      <c r="LSR47" s="1464"/>
      <c r="LSS47" s="1464"/>
      <c r="LST47" s="1464" t="s">
        <v>187</v>
      </c>
      <c r="LSU47" s="1464"/>
      <c r="LSV47" s="1464"/>
      <c r="LSW47" s="1464"/>
      <c r="LSX47" s="1464"/>
      <c r="LSY47" s="1464"/>
      <c r="LSZ47" s="1464"/>
      <c r="LTA47" s="1464"/>
      <c r="LTB47" s="1464"/>
      <c r="LTC47" s="1464"/>
      <c r="LTD47" s="1464"/>
      <c r="LTE47" s="1464"/>
      <c r="LTF47" s="1464"/>
      <c r="LTG47" s="1464"/>
      <c r="LTH47" s="1464"/>
      <c r="LTI47" s="1464"/>
      <c r="LTJ47" s="1464" t="s">
        <v>187</v>
      </c>
      <c r="LTK47" s="1464"/>
      <c r="LTL47" s="1464"/>
      <c r="LTM47" s="1464"/>
      <c r="LTN47" s="1464"/>
      <c r="LTO47" s="1464"/>
      <c r="LTP47" s="1464"/>
      <c r="LTQ47" s="1464"/>
      <c r="LTR47" s="1464"/>
      <c r="LTS47" s="1464"/>
      <c r="LTT47" s="1464"/>
      <c r="LTU47" s="1464"/>
      <c r="LTV47" s="1464"/>
      <c r="LTW47" s="1464"/>
      <c r="LTX47" s="1464"/>
      <c r="LTY47" s="1464"/>
      <c r="LTZ47" s="1464" t="s">
        <v>187</v>
      </c>
      <c r="LUA47" s="1464"/>
      <c r="LUB47" s="1464"/>
      <c r="LUC47" s="1464"/>
      <c r="LUD47" s="1464"/>
      <c r="LUE47" s="1464"/>
      <c r="LUF47" s="1464"/>
      <c r="LUG47" s="1464"/>
      <c r="LUH47" s="1464"/>
      <c r="LUI47" s="1464"/>
      <c r="LUJ47" s="1464"/>
      <c r="LUK47" s="1464"/>
      <c r="LUL47" s="1464"/>
      <c r="LUM47" s="1464"/>
      <c r="LUN47" s="1464"/>
      <c r="LUO47" s="1464"/>
      <c r="LUP47" s="1464" t="s">
        <v>187</v>
      </c>
      <c r="LUQ47" s="1464"/>
      <c r="LUR47" s="1464"/>
      <c r="LUS47" s="1464"/>
      <c r="LUT47" s="1464"/>
      <c r="LUU47" s="1464"/>
      <c r="LUV47" s="1464"/>
      <c r="LUW47" s="1464"/>
      <c r="LUX47" s="1464"/>
      <c r="LUY47" s="1464"/>
      <c r="LUZ47" s="1464"/>
      <c r="LVA47" s="1464"/>
      <c r="LVB47" s="1464"/>
      <c r="LVC47" s="1464"/>
      <c r="LVD47" s="1464"/>
      <c r="LVE47" s="1464"/>
      <c r="LVF47" s="1464" t="s">
        <v>187</v>
      </c>
      <c r="LVG47" s="1464"/>
      <c r="LVH47" s="1464"/>
      <c r="LVI47" s="1464"/>
      <c r="LVJ47" s="1464"/>
      <c r="LVK47" s="1464"/>
      <c r="LVL47" s="1464"/>
      <c r="LVM47" s="1464"/>
      <c r="LVN47" s="1464"/>
      <c r="LVO47" s="1464"/>
      <c r="LVP47" s="1464"/>
      <c r="LVQ47" s="1464"/>
      <c r="LVR47" s="1464"/>
      <c r="LVS47" s="1464"/>
      <c r="LVT47" s="1464"/>
      <c r="LVU47" s="1464"/>
      <c r="LVV47" s="1464" t="s">
        <v>187</v>
      </c>
      <c r="LVW47" s="1464"/>
      <c r="LVX47" s="1464"/>
      <c r="LVY47" s="1464"/>
      <c r="LVZ47" s="1464"/>
      <c r="LWA47" s="1464"/>
      <c r="LWB47" s="1464"/>
      <c r="LWC47" s="1464"/>
      <c r="LWD47" s="1464"/>
      <c r="LWE47" s="1464"/>
      <c r="LWF47" s="1464"/>
      <c r="LWG47" s="1464"/>
      <c r="LWH47" s="1464"/>
      <c r="LWI47" s="1464"/>
      <c r="LWJ47" s="1464"/>
      <c r="LWK47" s="1464"/>
      <c r="LWL47" s="1464" t="s">
        <v>187</v>
      </c>
      <c r="LWM47" s="1464"/>
      <c r="LWN47" s="1464"/>
      <c r="LWO47" s="1464"/>
      <c r="LWP47" s="1464"/>
      <c r="LWQ47" s="1464"/>
      <c r="LWR47" s="1464"/>
      <c r="LWS47" s="1464"/>
      <c r="LWT47" s="1464"/>
      <c r="LWU47" s="1464"/>
      <c r="LWV47" s="1464"/>
      <c r="LWW47" s="1464"/>
      <c r="LWX47" s="1464"/>
      <c r="LWY47" s="1464"/>
      <c r="LWZ47" s="1464"/>
      <c r="LXA47" s="1464"/>
      <c r="LXB47" s="1464" t="s">
        <v>187</v>
      </c>
      <c r="LXC47" s="1464"/>
      <c r="LXD47" s="1464"/>
      <c r="LXE47" s="1464"/>
      <c r="LXF47" s="1464"/>
      <c r="LXG47" s="1464"/>
      <c r="LXH47" s="1464"/>
      <c r="LXI47" s="1464"/>
      <c r="LXJ47" s="1464"/>
      <c r="LXK47" s="1464"/>
      <c r="LXL47" s="1464"/>
      <c r="LXM47" s="1464"/>
      <c r="LXN47" s="1464"/>
      <c r="LXO47" s="1464"/>
      <c r="LXP47" s="1464"/>
      <c r="LXQ47" s="1464"/>
      <c r="LXR47" s="1464" t="s">
        <v>187</v>
      </c>
      <c r="LXS47" s="1464"/>
      <c r="LXT47" s="1464"/>
      <c r="LXU47" s="1464"/>
      <c r="LXV47" s="1464"/>
      <c r="LXW47" s="1464"/>
      <c r="LXX47" s="1464"/>
      <c r="LXY47" s="1464"/>
      <c r="LXZ47" s="1464"/>
      <c r="LYA47" s="1464"/>
      <c r="LYB47" s="1464"/>
      <c r="LYC47" s="1464"/>
      <c r="LYD47" s="1464"/>
      <c r="LYE47" s="1464"/>
      <c r="LYF47" s="1464"/>
      <c r="LYG47" s="1464"/>
      <c r="LYH47" s="1464" t="s">
        <v>187</v>
      </c>
      <c r="LYI47" s="1464"/>
      <c r="LYJ47" s="1464"/>
      <c r="LYK47" s="1464"/>
      <c r="LYL47" s="1464"/>
      <c r="LYM47" s="1464"/>
      <c r="LYN47" s="1464"/>
      <c r="LYO47" s="1464"/>
      <c r="LYP47" s="1464"/>
      <c r="LYQ47" s="1464"/>
      <c r="LYR47" s="1464"/>
      <c r="LYS47" s="1464"/>
      <c r="LYT47" s="1464"/>
      <c r="LYU47" s="1464"/>
      <c r="LYV47" s="1464"/>
      <c r="LYW47" s="1464"/>
      <c r="LYX47" s="1464" t="s">
        <v>187</v>
      </c>
      <c r="LYY47" s="1464"/>
      <c r="LYZ47" s="1464"/>
      <c r="LZA47" s="1464"/>
      <c r="LZB47" s="1464"/>
      <c r="LZC47" s="1464"/>
      <c r="LZD47" s="1464"/>
      <c r="LZE47" s="1464"/>
      <c r="LZF47" s="1464"/>
      <c r="LZG47" s="1464"/>
      <c r="LZH47" s="1464"/>
      <c r="LZI47" s="1464"/>
      <c r="LZJ47" s="1464"/>
      <c r="LZK47" s="1464"/>
      <c r="LZL47" s="1464"/>
      <c r="LZM47" s="1464"/>
      <c r="LZN47" s="1464" t="s">
        <v>187</v>
      </c>
      <c r="LZO47" s="1464"/>
      <c r="LZP47" s="1464"/>
      <c r="LZQ47" s="1464"/>
      <c r="LZR47" s="1464"/>
      <c r="LZS47" s="1464"/>
      <c r="LZT47" s="1464"/>
      <c r="LZU47" s="1464"/>
      <c r="LZV47" s="1464"/>
      <c r="LZW47" s="1464"/>
      <c r="LZX47" s="1464"/>
      <c r="LZY47" s="1464"/>
      <c r="LZZ47" s="1464"/>
      <c r="MAA47" s="1464"/>
      <c r="MAB47" s="1464"/>
      <c r="MAC47" s="1464"/>
      <c r="MAD47" s="1464" t="s">
        <v>187</v>
      </c>
      <c r="MAE47" s="1464"/>
      <c r="MAF47" s="1464"/>
      <c r="MAG47" s="1464"/>
      <c r="MAH47" s="1464"/>
      <c r="MAI47" s="1464"/>
      <c r="MAJ47" s="1464"/>
      <c r="MAK47" s="1464"/>
      <c r="MAL47" s="1464"/>
      <c r="MAM47" s="1464"/>
      <c r="MAN47" s="1464"/>
      <c r="MAO47" s="1464"/>
      <c r="MAP47" s="1464"/>
      <c r="MAQ47" s="1464"/>
      <c r="MAR47" s="1464"/>
      <c r="MAS47" s="1464"/>
      <c r="MAT47" s="1464" t="s">
        <v>187</v>
      </c>
      <c r="MAU47" s="1464"/>
      <c r="MAV47" s="1464"/>
      <c r="MAW47" s="1464"/>
      <c r="MAX47" s="1464"/>
      <c r="MAY47" s="1464"/>
      <c r="MAZ47" s="1464"/>
      <c r="MBA47" s="1464"/>
      <c r="MBB47" s="1464"/>
      <c r="MBC47" s="1464"/>
      <c r="MBD47" s="1464"/>
      <c r="MBE47" s="1464"/>
      <c r="MBF47" s="1464"/>
      <c r="MBG47" s="1464"/>
      <c r="MBH47" s="1464"/>
      <c r="MBI47" s="1464"/>
      <c r="MBJ47" s="1464" t="s">
        <v>187</v>
      </c>
      <c r="MBK47" s="1464"/>
      <c r="MBL47" s="1464"/>
      <c r="MBM47" s="1464"/>
      <c r="MBN47" s="1464"/>
      <c r="MBO47" s="1464"/>
      <c r="MBP47" s="1464"/>
      <c r="MBQ47" s="1464"/>
      <c r="MBR47" s="1464"/>
      <c r="MBS47" s="1464"/>
      <c r="MBT47" s="1464"/>
      <c r="MBU47" s="1464"/>
      <c r="MBV47" s="1464"/>
      <c r="MBW47" s="1464"/>
      <c r="MBX47" s="1464"/>
      <c r="MBY47" s="1464"/>
      <c r="MBZ47" s="1464" t="s">
        <v>187</v>
      </c>
      <c r="MCA47" s="1464"/>
      <c r="MCB47" s="1464"/>
      <c r="MCC47" s="1464"/>
      <c r="MCD47" s="1464"/>
      <c r="MCE47" s="1464"/>
      <c r="MCF47" s="1464"/>
      <c r="MCG47" s="1464"/>
      <c r="MCH47" s="1464"/>
      <c r="MCI47" s="1464"/>
      <c r="MCJ47" s="1464"/>
      <c r="MCK47" s="1464"/>
      <c r="MCL47" s="1464"/>
      <c r="MCM47" s="1464"/>
      <c r="MCN47" s="1464"/>
      <c r="MCO47" s="1464"/>
      <c r="MCP47" s="1464" t="s">
        <v>187</v>
      </c>
      <c r="MCQ47" s="1464"/>
      <c r="MCR47" s="1464"/>
      <c r="MCS47" s="1464"/>
      <c r="MCT47" s="1464"/>
      <c r="MCU47" s="1464"/>
      <c r="MCV47" s="1464"/>
      <c r="MCW47" s="1464"/>
      <c r="MCX47" s="1464"/>
      <c r="MCY47" s="1464"/>
      <c r="MCZ47" s="1464"/>
      <c r="MDA47" s="1464"/>
      <c r="MDB47" s="1464"/>
      <c r="MDC47" s="1464"/>
      <c r="MDD47" s="1464"/>
      <c r="MDE47" s="1464"/>
      <c r="MDF47" s="1464" t="s">
        <v>187</v>
      </c>
      <c r="MDG47" s="1464"/>
      <c r="MDH47" s="1464"/>
      <c r="MDI47" s="1464"/>
      <c r="MDJ47" s="1464"/>
      <c r="MDK47" s="1464"/>
      <c r="MDL47" s="1464"/>
      <c r="MDM47" s="1464"/>
      <c r="MDN47" s="1464"/>
      <c r="MDO47" s="1464"/>
      <c r="MDP47" s="1464"/>
      <c r="MDQ47" s="1464"/>
      <c r="MDR47" s="1464"/>
      <c r="MDS47" s="1464"/>
      <c r="MDT47" s="1464"/>
      <c r="MDU47" s="1464"/>
      <c r="MDV47" s="1464" t="s">
        <v>187</v>
      </c>
      <c r="MDW47" s="1464"/>
      <c r="MDX47" s="1464"/>
      <c r="MDY47" s="1464"/>
      <c r="MDZ47" s="1464"/>
      <c r="MEA47" s="1464"/>
      <c r="MEB47" s="1464"/>
      <c r="MEC47" s="1464"/>
      <c r="MED47" s="1464"/>
      <c r="MEE47" s="1464"/>
      <c r="MEF47" s="1464"/>
      <c r="MEG47" s="1464"/>
      <c r="MEH47" s="1464"/>
      <c r="MEI47" s="1464"/>
      <c r="MEJ47" s="1464"/>
      <c r="MEK47" s="1464"/>
      <c r="MEL47" s="1464" t="s">
        <v>187</v>
      </c>
      <c r="MEM47" s="1464"/>
      <c r="MEN47" s="1464"/>
      <c r="MEO47" s="1464"/>
      <c r="MEP47" s="1464"/>
      <c r="MEQ47" s="1464"/>
      <c r="MER47" s="1464"/>
      <c r="MES47" s="1464"/>
      <c r="MET47" s="1464"/>
      <c r="MEU47" s="1464"/>
      <c r="MEV47" s="1464"/>
      <c r="MEW47" s="1464"/>
      <c r="MEX47" s="1464"/>
      <c r="MEY47" s="1464"/>
      <c r="MEZ47" s="1464"/>
      <c r="MFA47" s="1464"/>
      <c r="MFB47" s="1464" t="s">
        <v>187</v>
      </c>
      <c r="MFC47" s="1464"/>
      <c r="MFD47" s="1464"/>
      <c r="MFE47" s="1464"/>
      <c r="MFF47" s="1464"/>
      <c r="MFG47" s="1464"/>
      <c r="MFH47" s="1464"/>
      <c r="MFI47" s="1464"/>
      <c r="MFJ47" s="1464"/>
      <c r="MFK47" s="1464"/>
      <c r="MFL47" s="1464"/>
      <c r="MFM47" s="1464"/>
      <c r="MFN47" s="1464"/>
      <c r="MFO47" s="1464"/>
      <c r="MFP47" s="1464"/>
      <c r="MFQ47" s="1464"/>
      <c r="MFR47" s="1464" t="s">
        <v>187</v>
      </c>
      <c r="MFS47" s="1464"/>
      <c r="MFT47" s="1464"/>
      <c r="MFU47" s="1464"/>
      <c r="MFV47" s="1464"/>
      <c r="MFW47" s="1464"/>
      <c r="MFX47" s="1464"/>
      <c r="MFY47" s="1464"/>
      <c r="MFZ47" s="1464"/>
      <c r="MGA47" s="1464"/>
      <c r="MGB47" s="1464"/>
      <c r="MGC47" s="1464"/>
      <c r="MGD47" s="1464"/>
      <c r="MGE47" s="1464"/>
      <c r="MGF47" s="1464"/>
      <c r="MGG47" s="1464"/>
      <c r="MGH47" s="1464" t="s">
        <v>187</v>
      </c>
      <c r="MGI47" s="1464"/>
      <c r="MGJ47" s="1464"/>
      <c r="MGK47" s="1464"/>
      <c r="MGL47" s="1464"/>
      <c r="MGM47" s="1464"/>
      <c r="MGN47" s="1464"/>
      <c r="MGO47" s="1464"/>
      <c r="MGP47" s="1464"/>
      <c r="MGQ47" s="1464"/>
      <c r="MGR47" s="1464"/>
      <c r="MGS47" s="1464"/>
      <c r="MGT47" s="1464"/>
      <c r="MGU47" s="1464"/>
      <c r="MGV47" s="1464"/>
      <c r="MGW47" s="1464"/>
      <c r="MGX47" s="1464" t="s">
        <v>187</v>
      </c>
      <c r="MGY47" s="1464"/>
      <c r="MGZ47" s="1464"/>
      <c r="MHA47" s="1464"/>
      <c r="MHB47" s="1464"/>
      <c r="MHC47" s="1464"/>
      <c r="MHD47" s="1464"/>
      <c r="MHE47" s="1464"/>
      <c r="MHF47" s="1464"/>
      <c r="MHG47" s="1464"/>
      <c r="MHH47" s="1464"/>
      <c r="MHI47" s="1464"/>
      <c r="MHJ47" s="1464"/>
      <c r="MHK47" s="1464"/>
      <c r="MHL47" s="1464"/>
      <c r="MHM47" s="1464"/>
      <c r="MHN47" s="1464" t="s">
        <v>187</v>
      </c>
      <c r="MHO47" s="1464"/>
      <c r="MHP47" s="1464"/>
      <c r="MHQ47" s="1464"/>
      <c r="MHR47" s="1464"/>
      <c r="MHS47" s="1464"/>
      <c r="MHT47" s="1464"/>
      <c r="MHU47" s="1464"/>
      <c r="MHV47" s="1464"/>
      <c r="MHW47" s="1464"/>
      <c r="MHX47" s="1464"/>
      <c r="MHY47" s="1464"/>
      <c r="MHZ47" s="1464"/>
      <c r="MIA47" s="1464"/>
      <c r="MIB47" s="1464"/>
      <c r="MIC47" s="1464"/>
      <c r="MID47" s="1464" t="s">
        <v>187</v>
      </c>
      <c r="MIE47" s="1464"/>
      <c r="MIF47" s="1464"/>
      <c r="MIG47" s="1464"/>
      <c r="MIH47" s="1464"/>
      <c r="MII47" s="1464"/>
      <c r="MIJ47" s="1464"/>
      <c r="MIK47" s="1464"/>
      <c r="MIL47" s="1464"/>
      <c r="MIM47" s="1464"/>
      <c r="MIN47" s="1464"/>
      <c r="MIO47" s="1464"/>
      <c r="MIP47" s="1464"/>
      <c r="MIQ47" s="1464"/>
      <c r="MIR47" s="1464"/>
      <c r="MIS47" s="1464"/>
      <c r="MIT47" s="1464" t="s">
        <v>187</v>
      </c>
      <c r="MIU47" s="1464"/>
      <c r="MIV47" s="1464"/>
      <c r="MIW47" s="1464"/>
      <c r="MIX47" s="1464"/>
      <c r="MIY47" s="1464"/>
      <c r="MIZ47" s="1464"/>
      <c r="MJA47" s="1464"/>
      <c r="MJB47" s="1464"/>
      <c r="MJC47" s="1464"/>
      <c r="MJD47" s="1464"/>
      <c r="MJE47" s="1464"/>
      <c r="MJF47" s="1464"/>
      <c r="MJG47" s="1464"/>
      <c r="MJH47" s="1464"/>
      <c r="MJI47" s="1464"/>
      <c r="MJJ47" s="1464" t="s">
        <v>187</v>
      </c>
      <c r="MJK47" s="1464"/>
      <c r="MJL47" s="1464"/>
      <c r="MJM47" s="1464"/>
      <c r="MJN47" s="1464"/>
      <c r="MJO47" s="1464"/>
      <c r="MJP47" s="1464"/>
      <c r="MJQ47" s="1464"/>
      <c r="MJR47" s="1464"/>
      <c r="MJS47" s="1464"/>
      <c r="MJT47" s="1464"/>
      <c r="MJU47" s="1464"/>
      <c r="MJV47" s="1464"/>
      <c r="MJW47" s="1464"/>
      <c r="MJX47" s="1464"/>
      <c r="MJY47" s="1464"/>
      <c r="MJZ47" s="1464" t="s">
        <v>187</v>
      </c>
      <c r="MKA47" s="1464"/>
      <c r="MKB47" s="1464"/>
      <c r="MKC47" s="1464"/>
      <c r="MKD47" s="1464"/>
      <c r="MKE47" s="1464"/>
      <c r="MKF47" s="1464"/>
      <c r="MKG47" s="1464"/>
      <c r="MKH47" s="1464"/>
      <c r="MKI47" s="1464"/>
      <c r="MKJ47" s="1464"/>
      <c r="MKK47" s="1464"/>
      <c r="MKL47" s="1464"/>
      <c r="MKM47" s="1464"/>
      <c r="MKN47" s="1464"/>
      <c r="MKO47" s="1464"/>
      <c r="MKP47" s="1464" t="s">
        <v>187</v>
      </c>
      <c r="MKQ47" s="1464"/>
      <c r="MKR47" s="1464"/>
      <c r="MKS47" s="1464"/>
      <c r="MKT47" s="1464"/>
      <c r="MKU47" s="1464"/>
      <c r="MKV47" s="1464"/>
      <c r="MKW47" s="1464"/>
      <c r="MKX47" s="1464"/>
      <c r="MKY47" s="1464"/>
      <c r="MKZ47" s="1464"/>
      <c r="MLA47" s="1464"/>
      <c r="MLB47" s="1464"/>
      <c r="MLC47" s="1464"/>
      <c r="MLD47" s="1464"/>
      <c r="MLE47" s="1464"/>
      <c r="MLF47" s="1464" t="s">
        <v>187</v>
      </c>
      <c r="MLG47" s="1464"/>
      <c r="MLH47" s="1464"/>
      <c r="MLI47" s="1464"/>
      <c r="MLJ47" s="1464"/>
      <c r="MLK47" s="1464"/>
      <c r="MLL47" s="1464"/>
      <c r="MLM47" s="1464"/>
      <c r="MLN47" s="1464"/>
      <c r="MLO47" s="1464"/>
      <c r="MLP47" s="1464"/>
      <c r="MLQ47" s="1464"/>
      <c r="MLR47" s="1464"/>
      <c r="MLS47" s="1464"/>
      <c r="MLT47" s="1464"/>
      <c r="MLU47" s="1464"/>
      <c r="MLV47" s="1464" t="s">
        <v>187</v>
      </c>
      <c r="MLW47" s="1464"/>
      <c r="MLX47" s="1464"/>
      <c r="MLY47" s="1464"/>
      <c r="MLZ47" s="1464"/>
      <c r="MMA47" s="1464"/>
      <c r="MMB47" s="1464"/>
      <c r="MMC47" s="1464"/>
      <c r="MMD47" s="1464"/>
      <c r="MME47" s="1464"/>
      <c r="MMF47" s="1464"/>
      <c r="MMG47" s="1464"/>
      <c r="MMH47" s="1464"/>
      <c r="MMI47" s="1464"/>
      <c r="MMJ47" s="1464"/>
      <c r="MMK47" s="1464"/>
      <c r="MML47" s="1464" t="s">
        <v>187</v>
      </c>
      <c r="MMM47" s="1464"/>
      <c r="MMN47" s="1464"/>
      <c r="MMO47" s="1464"/>
      <c r="MMP47" s="1464"/>
      <c r="MMQ47" s="1464"/>
      <c r="MMR47" s="1464"/>
      <c r="MMS47" s="1464"/>
      <c r="MMT47" s="1464"/>
      <c r="MMU47" s="1464"/>
      <c r="MMV47" s="1464"/>
      <c r="MMW47" s="1464"/>
      <c r="MMX47" s="1464"/>
      <c r="MMY47" s="1464"/>
      <c r="MMZ47" s="1464"/>
      <c r="MNA47" s="1464"/>
      <c r="MNB47" s="1464" t="s">
        <v>187</v>
      </c>
      <c r="MNC47" s="1464"/>
      <c r="MND47" s="1464"/>
      <c r="MNE47" s="1464"/>
      <c r="MNF47" s="1464"/>
      <c r="MNG47" s="1464"/>
      <c r="MNH47" s="1464"/>
      <c r="MNI47" s="1464"/>
      <c r="MNJ47" s="1464"/>
      <c r="MNK47" s="1464"/>
      <c r="MNL47" s="1464"/>
      <c r="MNM47" s="1464"/>
      <c r="MNN47" s="1464"/>
      <c r="MNO47" s="1464"/>
      <c r="MNP47" s="1464"/>
      <c r="MNQ47" s="1464"/>
      <c r="MNR47" s="1464" t="s">
        <v>187</v>
      </c>
      <c r="MNS47" s="1464"/>
      <c r="MNT47" s="1464"/>
      <c r="MNU47" s="1464"/>
      <c r="MNV47" s="1464"/>
      <c r="MNW47" s="1464"/>
      <c r="MNX47" s="1464"/>
      <c r="MNY47" s="1464"/>
      <c r="MNZ47" s="1464"/>
      <c r="MOA47" s="1464"/>
      <c r="MOB47" s="1464"/>
      <c r="MOC47" s="1464"/>
      <c r="MOD47" s="1464"/>
      <c r="MOE47" s="1464"/>
      <c r="MOF47" s="1464"/>
      <c r="MOG47" s="1464"/>
      <c r="MOH47" s="1464" t="s">
        <v>187</v>
      </c>
      <c r="MOI47" s="1464"/>
      <c r="MOJ47" s="1464"/>
      <c r="MOK47" s="1464"/>
      <c r="MOL47" s="1464"/>
      <c r="MOM47" s="1464"/>
      <c r="MON47" s="1464"/>
      <c r="MOO47" s="1464"/>
      <c r="MOP47" s="1464"/>
      <c r="MOQ47" s="1464"/>
      <c r="MOR47" s="1464"/>
      <c r="MOS47" s="1464"/>
      <c r="MOT47" s="1464"/>
      <c r="MOU47" s="1464"/>
      <c r="MOV47" s="1464"/>
      <c r="MOW47" s="1464"/>
      <c r="MOX47" s="1464" t="s">
        <v>187</v>
      </c>
      <c r="MOY47" s="1464"/>
      <c r="MOZ47" s="1464"/>
      <c r="MPA47" s="1464"/>
      <c r="MPB47" s="1464"/>
      <c r="MPC47" s="1464"/>
      <c r="MPD47" s="1464"/>
      <c r="MPE47" s="1464"/>
      <c r="MPF47" s="1464"/>
      <c r="MPG47" s="1464"/>
      <c r="MPH47" s="1464"/>
      <c r="MPI47" s="1464"/>
      <c r="MPJ47" s="1464"/>
      <c r="MPK47" s="1464"/>
      <c r="MPL47" s="1464"/>
      <c r="MPM47" s="1464"/>
      <c r="MPN47" s="1464" t="s">
        <v>187</v>
      </c>
      <c r="MPO47" s="1464"/>
      <c r="MPP47" s="1464"/>
      <c r="MPQ47" s="1464"/>
      <c r="MPR47" s="1464"/>
      <c r="MPS47" s="1464"/>
      <c r="MPT47" s="1464"/>
      <c r="MPU47" s="1464"/>
      <c r="MPV47" s="1464"/>
      <c r="MPW47" s="1464"/>
      <c r="MPX47" s="1464"/>
      <c r="MPY47" s="1464"/>
      <c r="MPZ47" s="1464"/>
      <c r="MQA47" s="1464"/>
      <c r="MQB47" s="1464"/>
      <c r="MQC47" s="1464"/>
      <c r="MQD47" s="1464" t="s">
        <v>187</v>
      </c>
      <c r="MQE47" s="1464"/>
      <c r="MQF47" s="1464"/>
      <c r="MQG47" s="1464"/>
      <c r="MQH47" s="1464"/>
      <c r="MQI47" s="1464"/>
      <c r="MQJ47" s="1464"/>
      <c r="MQK47" s="1464"/>
      <c r="MQL47" s="1464"/>
      <c r="MQM47" s="1464"/>
      <c r="MQN47" s="1464"/>
      <c r="MQO47" s="1464"/>
      <c r="MQP47" s="1464"/>
      <c r="MQQ47" s="1464"/>
      <c r="MQR47" s="1464"/>
      <c r="MQS47" s="1464"/>
      <c r="MQT47" s="1464" t="s">
        <v>187</v>
      </c>
      <c r="MQU47" s="1464"/>
      <c r="MQV47" s="1464"/>
      <c r="MQW47" s="1464"/>
      <c r="MQX47" s="1464"/>
      <c r="MQY47" s="1464"/>
      <c r="MQZ47" s="1464"/>
      <c r="MRA47" s="1464"/>
      <c r="MRB47" s="1464"/>
      <c r="MRC47" s="1464"/>
      <c r="MRD47" s="1464"/>
      <c r="MRE47" s="1464"/>
      <c r="MRF47" s="1464"/>
      <c r="MRG47" s="1464"/>
      <c r="MRH47" s="1464"/>
      <c r="MRI47" s="1464"/>
      <c r="MRJ47" s="1464" t="s">
        <v>187</v>
      </c>
      <c r="MRK47" s="1464"/>
      <c r="MRL47" s="1464"/>
      <c r="MRM47" s="1464"/>
      <c r="MRN47" s="1464"/>
      <c r="MRO47" s="1464"/>
      <c r="MRP47" s="1464"/>
      <c r="MRQ47" s="1464"/>
      <c r="MRR47" s="1464"/>
      <c r="MRS47" s="1464"/>
      <c r="MRT47" s="1464"/>
      <c r="MRU47" s="1464"/>
      <c r="MRV47" s="1464"/>
      <c r="MRW47" s="1464"/>
      <c r="MRX47" s="1464"/>
      <c r="MRY47" s="1464"/>
      <c r="MRZ47" s="1464" t="s">
        <v>187</v>
      </c>
      <c r="MSA47" s="1464"/>
      <c r="MSB47" s="1464"/>
      <c r="MSC47" s="1464"/>
      <c r="MSD47" s="1464"/>
      <c r="MSE47" s="1464"/>
      <c r="MSF47" s="1464"/>
      <c r="MSG47" s="1464"/>
      <c r="MSH47" s="1464"/>
      <c r="MSI47" s="1464"/>
      <c r="MSJ47" s="1464"/>
      <c r="MSK47" s="1464"/>
      <c r="MSL47" s="1464"/>
      <c r="MSM47" s="1464"/>
      <c r="MSN47" s="1464"/>
      <c r="MSO47" s="1464"/>
      <c r="MSP47" s="1464" t="s">
        <v>187</v>
      </c>
      <c r="MSQ47" s="1464"/>
      <c r="MSR47" s="1464"/>
      <c r="MSS47" s="1464"/>
      <c r="MST47" s="1464"/>
      <c r="MSU47" s="1464"/>
      <c r="MSV47" s="1464"/>
      <c r="MSW47" s="1464"/>
      <c r="MSX47" s="1464"/>
      <c r="MSY47" s="1464"/>
      <c r="MSZ47" s="1464"/>
      <c r="MTA47" s="1464"/>
      <c r="MTB47" s="1464"/>
      <c r="MTC47" s="1464"/>
      <c r="MTD47" s="1464"/>
      <c r="MTE47" s="1464"/>
      <c r="MTF47" s="1464" t="s">
        <v>187</v>
      </c>
      <c r="MTG47" s="1464"/>
      <c r="MTH47" s="1464"/>
      <c r="MTI47" s="1464"/>
      <c r="MTJ47" s="1464"/>
      <c r="MTK47" s="1464"/>
      <c r="MTL47" s="1464"/>
      <c r="MTM47" s="1464"/>
      <c r="MTN47" s="1464"/>
      <c r="MTO47" s="1464"/>
      <c r="MTP47" s="1464"/>
      <c r="MTQ47" s="1464"/>
      <c r="MTR47" s="1464"/>
      <c r="MTS47" s="1464"/>
      <c r="MTT47" s="1464"/>
      <c r="MTU47" s="1464"/>
      <c r="MTV47" s="1464" t="s">
        <v>187</v>
      </c>
      <c r="MTW47" s="1464"/>
      <c r="MTX47" s="1464"/>
      <c r="MTY47" s="1464"/>
      <c r="MTZ47" s="1464"/>
      <c r="MUA47" s="1464"/>
      <c r="MUB47" s="1464"/>
      <c r="MUC47" s="1464"/>
      <c r="MUD47" s="1464"/>
      <c r="MUE47" s="1464"/>
      <c r="MUF47" s="1464"/>
      <c r="MUG47" s="1464"/>
      <c r="MUH47" s="1464"/>
      <c r="MUI47" s="1464"/>
      <c r="MUJ47" s="1464"/>
      <c r="MUK47" s="1464"/>
      <c r="MUL47" s="1464" t="s">
        <v>187</v>
      </c>
      <c r="MUM47" s="1464"/>
      <c r="MUN47" s="1464"/>
      <c r="MUO47" s="1464"/>
      <c r="MUP47" s="1464"/>
      <c r="MUQ47" s="1464"/>
      <c r="MUR47" s="1464"/>
      <c r="MUS47" s="1464"/>
      <c r="MUT47" s="1464"/>
      <c r="MUU47" s="1464"/>
      <c r="MUV47" s="1464"/>
      <c r="MUW47" s="1464"/>
      <c r="MUX47" s="1464"/>
      <c r="MUY47" s="1464"/>
      <c r="MUZ47" s="1464"/>
      <c r="MVA47" s="1464"/>
      <c r="MVB47" s="1464" t="s">
        <v>187</v>
      </c>
      <c r="MVC47" s="1464"/>
      <c r="MVD47" s="1464"/>
      <c r="MVE47" s="1464"/>
      <c r="MVF47" s="1464"/>
      <c r="MVG47" s="1464"/>
      <c r="MVH47" s="1464"/>
      <c r="MVI47" s="1464"/>
      <c r="MVJ47" s="1464"/>
      <c r="MVK47" s="1464"/>
      <c r="MVL47" s="1464"/>
      <c r="MVM47" s="1464"/>
      <c r="MVN47" s="1464"/>
      <c r="MVO47" s="1464"/>
      <c r="MVP47" s="1464"/>
      <c r="MVQ47" s="1464"/>
      <c r="MVR47" s="1464" t="s">
        <v>187</v>
      </c>
      <c r="MVS47" s="1464"/>
      <c r="MVT47" s="1464"/>
      <c r="MVU47" s="1464"/>
      <c r="MVV47" s="1464"/>
      <c r="MVW47" s="1464"/>
      <c r="MVX47" s="1464"/>
      <c r="MVY47" s="1464"/>
      <c r="MVZ47" s="1464"/>
      <c r="MWA47" s="1464"/>
      <c r="MWB47" s="1464"/>
      <c r="MWC47" s="1464"/>
      <c r="MWD47" s="1464"/>
      <c r="MWE47" s="1464"/>
      <c r="MWF47" s="1464"/>
      <c r="MWG47" s="1464"/>
      <c r="MWH47" s="1464" t="s">
        <v>187</v>
      </c>
      <c r="MWI47" s="1464"/>
      <c r="MWJ47" s="1464"/>
      <c r="MWK47" s="1464"/>
      <c r="MWL47" s="1464"/>
      <c r="MWM47" s="1464"/>
      <c r="MWN47" s="1464"/>
      <c r="MWO47" s="1464"/>
      <c r="MWP47" s="1464"/>
      <c r="MWQ47" s="1464"/>
      <c r="MWR47" s="1464"/>
      <c r="MWS47" s="1464"/>
      <c r="MWT47" s="1464"/>
      <c r="MWU47" s="1464"/>
      <c r="MWV47" s="1464"/>
      <c r="MWW47" s="1464"/>
      <c r="MWX47" s="1464" t="s">
        <v>187</v>
      </c>
      <c r="MWY47" s="1464"/>
      <c r="MWZ47" s="1464"/>
      <c r="MXA47" s="1464"/>
      <c r="MXB47" s="1464"/>
      <c r="MXC47" s="1464"/>
      <c r="MXD47" s="1464"/>
      <c r="MXE47" s="1464"/>
      <c r="MXF47" s="1464"/>
      <c r="MXG47" s="1464"/>
      <c r="MXH47" s="1464"/>
      <c r="MXI47" s="1464"/>
      <c r="MXJ47" s="1464"/>
      <c r="MXK47" s="1464"/>
      <c r="MXL47" s="1464"/>
      <c r="MXM47" s="1464"/>
      <c r="MXN47" s="1464" t="s">
        <v>187</v>
      </c>
      <c r="MXO47" s="1464"/>
      <c r="MXP47" s="1464"/>
      <c r="MXQ47" s="1464"/>
      <c r="MXR47" s="1464"/>
      <c r="MXS47" s="1464"/>
      <c r="MXT47" s="1464"/>
      <c r="MXU47" s="1464"/>
      <c r="MXV47" s="1464"/>
      <c r="MXW47" s="1464"/>
      <c r="MXX47" s="1464"/>
      <c r="MXY47" s="1464"/>
      <c r="MXZ47" s="1464"/>
      <c r="MYA47" s="1464"/>
      <c r="MYB47" s="1464"/>
      <c r="MYC47" s="1464"/>
      <c r="MYD47" s="1464" t="s">
        <v>187</v>
      </c>
      <c r="MYE47" s="1464"/>
      <c r="MYF47" s="1464"/>
      <c r="MYG47" s="1464"/>
      <c r="MYH47" s="1464"/>
      <c r="MYI47" s="1464"/>
      <c r="MYJ47" s="1464"/>
      <c r="MYK47" s="1464"/>
      <c r="MYL47" s="1464"/>
      <c r="MYM47" s="1464"/>
      <c r="MYN47" s="1464"/>
      <c r="MYO47" s="1464"/>
      <c r="MYP47" s="1464"/>
      <c r="MYQ47" s="1464"/>
      <c r="MYR47" s="1464"/>
      <c r="MYS47" s="1464"/>
      <c r="MYT47" s="1464" t="s">
        <v>187</v>
      </c>
      <c r="MYU47" s="1464"/>
      <c r="MYV47" s="1464"/>
      <c r="MYW47" s="1464"/>
      <c r="MYX47" s="1464"/>
      <c r="MYY47" s="1464"/>
      <c r="MYZ47" s="1464"/>
      <c r="MZA47" s="1464"/>
      <c r="MZB47" s="1464"/>
      <c r="MZC47" s="1464"/>
      <c r="MZD47" s="1464"/>
      <c r="MZE47" s="1464"/>
      <c r="MZF47" s="1464"/>
      <c r="MZG47" s="1464"/>
      <c r="MZH47" s="1464"/>
      <c r="MZI47" s="1464"/>
      <c r="MZJ47" s="1464" t="s">
        <v>187</v>
      </c>
      <c r="MZK47" s="1464"/>
      <c r="MZL47" s="1464"/>
      <c r="MZM47" s="1464"/>
      <c r="MZN47" s="1464"/>
      <c r="MZO47" s="1464"/>
      <c r="MZP47" s="1464"/>
      <c r="MZQ47" s="1464"/>
      <c r="MZR47" s="1464"/>
      <c r="MZS47" s="1464"/>
      <c r="MZT47" s="1464"/>
      <c r="MZU47" s="1464"/>
      <c r="MZV47" s="1464"/>
      <c r="MZW47" s="1464"/>
      <c r="MZX47" s="1464"/>
      <c r="MZY47" s="1464"/>
      <c r="MZZ47" s="1464" t="s">
        <v>187</v>
      </c>
      <c r="NAA47" s="1464"/>
      <c r="NAB47" s="1464"/>
      <c r="NAC47" s="1464"/>
      <c r="NAD47" s="1464"/>
      <c r="NAE47" s="1464"/>
      <c r="NAF47" s="1464"/>
      <c r="NAG47" s="1464"/>
      <c r="NAH47" s="1464"/>
      <c r="NAI47" s="1464"/>
      <c r="NAJ47" s="1464"/>
      <c r="NAK47" s="1464"/>
      <c r="NAL47" s="1464"/>
      <c r="NAM47" s="1464"/>
      <c r="NAN47" s="1464"/>
      <c r="NAO47" s="1464"/>
      <c r="NAP47" s="1464" t="s">
        <v>187</v>
      </c>
      <c r="NAQ47" s="1464"/>
      <c r="NAR47" s="1464"/>
      <c r="NAS47" s="1464"/>
      <c r="NAT47" s="1464"/>
      <c r="NAU47" s="1464"/>
      <c r="NAV47" s="1464"/>
      <c r="NAW47" s="1464"/>
      <c r="NAX47" s="1464"/>
      <c r="NAY47" s="1464"/>
      <c r="NAZ47" s="1464"/>
      <c r="NBA47" s="1464"/>
      <c r="NBB47" s="1464"/>
      <c r="NBC47" s="1464"/>
      <c r="NBD47" s="1464"/>
      <c r="NBE47" s="1464"/>
      <c r="NBF47" s="1464" t="s">
        <v>187</v>
      </c>
      <c r="NBG47" s="1464"/>
      <c r="NBH47" s="1464"/>
      <c r="NBI47" s="1464"/>
      <c r="NBJ47" s="1464"/>
      <c r="NBK47" s="1464"/>
      <c r="NBL47" s="1464"/>
      <c r="NBM47" s="1464"/>
      <c r="NBN47" s="1464"/>
      <c r="NBO47" s="1464"/>
      <c r="NBP47" s="1464"/>
      <c r="NBQ47" s="1464"/>
      <c r="NBR47" s="1464"/>
      <c r="NBS47" s="1464"/>
      <c r="NBT47" s="1464"/>
      <c r="NBU47" s="1464"/>
      <c r="NBV47" s="1464" t="s">
        <v>187</v>
      </c>
      <c r="NBW47" s="1464"/>
      <c r="NBX47" s="1464"/>
      <c r="NBY47" s="1464"/>
      <c r="NBZ47" s="1464"/>
      <c r="NCA47" s="1464"/>
      <c r="NCB47" s="1464"/>
      <c r="NCC47" s="1464"/>
      <c r="NCD47" s="1464"/>
      <c r="NCE47" s="1464"/>
      <c r="NCF47" s="1464"/>
      <c r="NCG47" s="1464"/>
      <c r="NCH47" s="1464"/>
      <c r="NCI47" s="1464"/>
      <c r="NCJ47" s="1464"/>
      <c r="NCK47" s="1464"/>
      <c r="NCL47" s="1464" t="s">
        <v>187</v>
      </c>
      <c r="NCM47" s="1464"/>
      <c r="NCN47" s="1464"/>
      <c r="NCO47" s="1464"/>
      <c r="NCP47" s="1464"/>
      <c r="NCQ47" s="1464"/>
      <c r="NCR47" s="1464"/>
      <c r="NCS47" s="1464"/>
      <c r="NCT47" s="1464"/>
      <c r="NCU47" s="1464"/>
      <c r="NCV47" s="1464"/>
      <c r="NCW47" s="1464"/>
      <c r="NCX47" s="1464"/>
      <c r="NCY47" s="1464"/>
      <c r="NCZ47" s="1464"/>
      <c r="NDA47" s="1464"/>
      <c r="NDB47" s="1464" t="s">
        <v>187</v>
      </c>
      <c r="NDC47" s="1464"/>
      <c r="NDD47" s="1464"/>
      <c r="NDE47" s="1464"/>
      <c r="NDF47" s="1464"/>
      <c r="NDG47" s="1464"/>
      <c r="NDH47" s="1464"/>
      <c r="NDI47" s="1464"/>
      <c r="NDJ47" s="1464"/>
      <c r="NDK47" s="1464"/>
      <c r="NDL47" s="1464"/>
      <c r="NDM47" s="1464"/>
      <c r="NDN47" s="1464"/>
      <c r="NDO47" s="1464"/>
      <c r="NDP47" s="1464"/>
      <c r="NDQ47" s="1464"/>
      <c r="NDR47" s="1464" t="s">
        <v>187</v>
      </c>
      <c r="NDS47" s="1464"/>
      <c r="NDT47" s="1464"/>
      <c r="NDU47" s="1464"/>
      <c r="NDV47" s="1464"/>
      <c r="NDW47" s="1464"/>
      <c r="NDX47" s="1464"/>
      <c r="NDY47" s="1464"/>
      <c r="NDZ47" s="1464"/>
      <c r="NEA47" s="1464"/>
      <c r="NEB47" s="1464"/>
      <c r="NEC47" s="1464"/>
      <c r="NED47" s="1464"/>
      <c r="NEE47" s="1464"/>
      <c r="NEF47" s="1464"/>
      <c r="NEG47" s="1464"/>
      <c r="NEH47" s="1464" t="s">
        <v>187</v>
      </c>
      <c r="NEI47" s="1464"/>
      <c r="NEJ47" s="1464"/>
      <c r="NEK47" s="1464"/>
      <c r="NEL47" s="1464"/>
      <c r="NEM47" s="1464"/>
      <c r="NEN47" s="1464"/>
      <c r="NEO47" s="1464"/>
      <c r="NEP47" s="1464"/>
      <c r="NEQ47" s="1464"/>
      <c r="NER47" s="1464"/>
      <c r="NES47" s="1464"/>
      <c r="NET47" s="1464"/>
      <c r="NEU47" s="1464"/>
      <c r="NEV47" s="1464"/>
      <c r="NEW47" s="1464"/>
      <c r="NEX47" s="1464" t="s">
        <v>187</v>
      </c>
      <c r="NEY47" s="1464"/>
      <c r="NEZ47" s="1464"/>
      <c r="NFA47" s="1464"/>
      <c r="NFB47" s="1464"/>
      <c r="NFC47" s="1464"/>
      <c r="NFD47" s="1464"/>
      <c r="NFE47" s="1464"/>
      <c r="NFF47" s="1464"/>
      <c r="NFG47" s="1464"/>
      <c r="NFH47" s="1464"/>
      <c r="NFI47" s="1464"/>
      <c r="NFJ47" s="1464"/>
      <c r="NFK47" s="1464"/>
      <c r="NFL47" s="1464"/>
      <c r="NFM47" s="1464"/>
      <c r="NFN47" s="1464" t="s">
        <v>187</v>
      </c>
      <c r="NFO47" s="1464"/>
      <c r="NFP47" s="1464"/>
      <c r="NFQ47" s="1464"/>
      <c r="NFR47" s="1464"/>
      <c r="NFS47" s="1464"/>
      <c r="NFT47" s="1464"/>
      <c r="NFU47" s="1464"/>
      <c r="NFV47" s="1464"/>
      <c r="NFW47" s="1464"/>
      <c r="NFX47" s="1464"/>
      <c r="NFY47" s="1464"/>
      <c r="NFZ47" s="1464"/>
      <c r="NGA47" s="1464"/>
      <c r="NGB47" s="1464"/>
      <c r="NGC47" s="1464"/>
      <c r="NGD47" s="1464" t="s">
        <v>187</v>
      </c>
      <c r="NGE47" s="1464"/>
      <c r="NGF47" s="1464"/>
      <c r="NGG47" s="1464"/>
      <c r="NGH47" s="1464"/>
      <c r="NGI47" s="1464"/>
      <c r="NGJ47" s="1464"/>
      <c r="NGK47" s="1464"/>
      <c r="NGL47" s="1464"/>
      <c r="NGM47" s="1464"/>
      <c r="NGN47" s="1464"/>
      <c r="NGO47" s="1464"/>
      <c r="NGP47" s="1464"/>
      <c r="NGQ47" s="1464"/>
      <c r="NGR47" s="1464"/>
      <c r="NGS47" s="1464"/>
      <c r="NGT47" s="1464" t="s">
        <v>187</v>
      </c>
      <c r="NGU47" s="1464"/>
      <c r="NGV47" s="1464"/>
      <c r="NGW47" s="1464"/>
      <c r="NGX47" s="1464"/>
      <c r="NGY47" s="1464"/>
      <c r="NGZ47" s="1464"/>
      <c r="NHA47" s="1464"/>
      <c r="NHB47" s="1464"/>
      <c r="NHC47" s="1464"/>
      <c r="NHD47" s="1464"/>
      <c r="NHE47" s="1464"/>
      <c r="NHF47" s="1464"/>
      <c r="NHG47" s="1464"/>
      <c r="NHH47" s="1464"/>
      <c r="NHI47" s="1464"/>
      <c r="NHJ47" s="1464" t="s">
        <v>187</v>
      </c>
      <c r="NHK47" s="1464"/>
      <c r="NHL47" s="1464"/>
      <c r="NHM47" s="1464"/>
      <c r="NHN47" s="1464"/>
      <c r="NHO47" s="1464"/>
      <c r="NHP47" s="1464"/>
      <c r="NHQ47" s="1464"/>
      <c r="NHR47" s="1464"/>
      <c r="NHS47" s="1464"/>
      <c r="NHT47" s="1464"/>
      <c r="NHU47" s="1464"/>
      <c r="NHV47" s="1464"/>
      <c r="NHW47" s="1464"/>
      <c r="NHX47" s="1464"/>
      <c r="NHY47" s="1464"/>
      <c r="NHZ47" s="1464" t="s">
        <v>187</v>
      </c>
      <c r="NIA47" s="1464"/>
      <c r="NIB47" s="1464"/>
      <c r="NIC47" s="1464"/>
      <c r="NID47" s="1464"/>
      <c r="NIE47" s="1464"/>
      <c r="NIF47" s="1464"/>
      <c r="NIG47" s="1464"/>
      <c r="NIH47" s="1464"/>
      <c r="NII47" s="1464"/>
      <c r="NIJ47" s="1464"/>
      <c r="NIK47" s="1464"/>
      <c r="NIL47" s="1464"/>
      <c r="NIM47" s="1464"/>
      <c r="NIN47" s="1464"/>
      <c r="NIO47" s="1464"/>
      <c r="NIP47" s="1464" t="s">
        <v>187</v>
      </c>
      <c r="NIQ47" s="1464"/>
      <c r="NIR47" s="1464"/>
      <c r="NIS47" s="1464"/>
      <c r="NIT47" s="1464"/>
      <c r="NIU47" s="1464"/>
      <c r="NIV47" s="1464"/>
      <c r="NIW47" s="1464"/>
      <c r="NIX47" s="1464"/>
      <c r="NIY47" s="1464"/>
      <c r="NIZ47" s="1464"/>
      <c r="NJA47" s="1464"/>
      <c r="NJB47" s="1464"/>
      <c r="NJC47" s="1464"/>
      <c r="NJD47" s="1464"/>
      <c r="NJE47" s="1464"/>
      <c r="NJF47" s="1464" t="s">
        <v>187</v>
      </c>
      <c r="NJG47" s="1464"/>
      <c r="NJH47" s="1464"/>
      <c r="NJI47" s="1464"/>
      <c r="NJJ47" s="1464"/>
      <c r="NJK47" s="1464"/>
      <c r="NJL47" s="1464"/>
      <c r="NJM47" s="1464"/>
      <c r="NJN47" s="1464"/>
      <c r="NJO47" s="1464"/>
      <c r="NJP47" s="1464"/>
      <c r="NJQ47" s="1464"/>
      <c r="NJR47" s="1464"/>
      <c r="NJS47" s="1464"/>
      <c r="NJT47" s="1464"/>
      <c r="NJU47" s="1464"/>
      <c r="NJV47" s="1464" t="s">
        <v>187</v>
      </c>
      <c r="NJW47" s="1464"/>
      <c r="NJX47" s="1464"/>
      <c r="NJY47" s="1464"/>
      <c r="NJZ47" s="1464"/>
      <c r="NKA47" s="1464"/>
      <c r="NKB47" s="1464"/>
      <c r="NKC47" s="1464"/>
      <c r="NKD47" s="1464"/>
      <c r="NKE47" s="1464"/>
      <c r="NKF47" s="1464"/>
      <c r="NKG47" s="1464"/>
      <c r="NKH47" s="1464"/>
      <c r="NKI47" s="1464"/>
      <c r="NKJ47" s="1464"/>
      <c r="NKK47" s="1464"/>
      <c r="NKL47" s="1464" t="s">
        <v>187</v>
      </c>
      <c r="NKM47" s="1464"/>
      <c r="NKN47" s="1464"/>
      <c r="NKO47" s="1464"/>
      <c r="NKP47" s="1464"/>
      <c r="NKQ47" s="1464"/>
      <c r="NKR47" s="1464"/>
      <c r="NKS47" s="1464"/>
      <c r="NKT47" s="1464"/>
      <c r="NKU47" s="1464"/>
      <c r="NKV47" s="1464"/>
      <c r="NKW47" s="1464"/>
      <c r="NKX47" s="1464"/>
      <c r="NKY47" s="1464"/>
      <c r="NKZ47" s="1464"/>
      <c r="NLA47" s="1464"/>
      <c r="NLB47" s="1464" t="s">
        <v>187</v>
      </c>
      <c r="NLC47" s="1464"/>
      <c r="NLD47" s="1464"/>
      <c r="NLE47" s="1464"/>
      <c r="NLF47" s="1464"/>
      <c r="NLG47" s="1464"/>
      <c r="NLH47" s="1464"/>
      <c r="NLI47" s="1464"/>
      <c r="NLJ47" s="1464"/>
      <c r="NLK47" s="1464"/>
      <c r="NLL47" s="1464"/>
      <c r="NLM47" s="1464"/>
      <c r="NLN47" s="1464"/>
      <c r="NLO47" s="1464"/>
      <c r="NLP47" s="1464"/>
      <c r="NLQ47" s="1464"/>
      <c r="NLR47" s="1464" t="s">
        <v>187</v>
      </c>
      <c r="NLS47" s="1464"/>
      <c r="NLT47" s="1464"/>
      <c r="NLU47" s="1464"/>
      <c r="NLV47" s="1464"/>
      <c r="NLW47" s="1464"/>
      <c r="NLX47" s="1464"/>
      <c r="NLY47" s="1464"/>
      <c r="NLZ47" s="1464"/>
      <c r="NMA47" s="1464"/>
      <c r="NMB47" s="1464"/>
      <c r="NMC47" s="1464"/>
      <c r="NMD47" s="1464"/>
      <c r="NME47" s="1464"/>
      <c r="NMF47" s="1464"/>
      <c r="NMG47" s="1464"/>
      <c r="NMH47" s="1464" t="s">
        <v>187</v>
      </c>
      <c r="NMI47" s="1464"/>
      <c r="NMJ47" s="1464"/>
      <c r="NMK47" s="1464"/>
      <c r="NML47" s="1464"/>
      <c r="NMM47" s="1464"/>
      <c r="NMN47" s="1464"/>
      <c r="NMO47" s="1464"/>
      <c r="NMP47" s="1464"/>
      <c r="NMQ47" s="1464"/>
      <c r="NMR47" s="1464"/>
      <c r="NMS47" s="1464"/>
      <c r="NMT47" s="1464"/>
      <c r="NMU47" s="1464"/>
      <c r="NMV47" s="1464"/>
      <c r="NMW47" s="1464"/>
      <c r="NMX47" s="1464" t="s">
        <v>187</v>
      </c>
      <c r="NMY47" s="1464"/>
      <c r="NMZ47" s="1464"/>
      <c r="NNA47" s="1464"/>
      <c r="NNB47" s="1464"/>
      <c r="NNC47" s="1464"/>
      <c r="NND47" s="1464"/>
      <c r="NNE47" s="1464"/>
      <c r="NNF47" s="1464"/>
      <c r="NNG47" s="1464"/>
      <c r="NNH47" s="1464"/>
      <c r="NNI47" s="1464"/>
      <c r="NNJ47" s="1464"/>
      <c r="NNK47" s="1464"/>
      <c r="NNL47" s="1464"/>
      <c r="NNM47" s="1464"/>
      <c r="NNN47" s="1464" t="s">
        <v>187</v>
      </c>
      <c r="NNO47" s="1464"/>
      <c r="NNP47" s="1464"/>
      <c r="NNQ47" s="1464"/>
      <c r="NNR47" s="1464"/>
      <c r="NNS47" s="1464"/>
      <c r="NNT47" s="1464"/>
      <c r="NNU47" s="1464"/>
      <c r="NNV47" s="1464"/>
      <c r="NNW47" s="1464"/>
      <c r="NNX47" s="1464"/>
      <c r="NNY47" s="1464"/>
      <c r="NNZ47" s="1464"/>
      <c r="NOA47" s="1464"/>
      <c r="NOB47" s="1464"/>
      <c r="NOC47" s="1464"/>
      <c r="NOD47" s="1464" t="s">
        <v>187</v>
      </c>
      <c r="NOE47" s="1464"/>
      <c r="NOF47" s="1464"/>
      <c r="NOG47" s="1464"/>
      <c r="NOH47" s="1464"/>
      <c r="NOI47" s="1464"/>
      <c r="NOJ47" s="1464"/>
      <c r="NOK47" s="1464"/>
      <c r="NOL47" s="1464"/>
      <c r="NOM47" s="1464"/>
      <c r="NON47" s="1464"/>
      <c r="NOO47" s="1464"/>
      <c r="NOP47" s="1464"/>
      <c r="NOQ47" s="1464"/>
      <c r="NOR47" s="1464"/>
      <c r="NOS47" s="1464"/>
      <c r="NOT47" s="1464" t="s">
        <v>187</v>
      </c>
      <c r="NOU47" s="1464"/>
      <c r="NOV47" s="1464"/>
      <c r="NOW47" s="1464"/>
      <c r="NOX47" s="1464"/>
      <c r="NOY47" s="1464"/>
      <c r="NOZ47" s="1464"/>
      <c r="NPA47" s="1464"/>
      <c r="NPB47" s="1464"/>
      <c r="NPC47" s="1464"/>
      <c r="NPD47" s="1464"/>
      <c r="NPE47" s="1464"/>
      <c r="NPF47" s="1464"/>
      <c r="NPG47" s="1464"/>
      <c r="NPH47" s="1464"/>
      <c r="NPI47" s="1464"/>
      <c r="NPJ47" s="1464" t="s">
        <v>187</v>
      </c>
      <c r="NPK47" s="1464"/>
      <c r="NPL47" s="1464"/>
      <c r="NPM47" s="1464"/>
      <c r="NPN47" s="1464"/>
      <c r="NPO47" s="1464"/>
      <c r="NPP47" s="1464"/>
      <c r="NPQ47" s="1464"/>
      <c r="NPR47" s="1464"/>
      <c r="NPS47" s="1464"/>
      <c r="NPT47" s="1464"/>
      <c r="NPU47" s="1464"/>
      <c r="NPV47" s="1464"/>
      <c r="NPW47" s="1464"/>
      <c r="NPX47" s="1464"/>
      <c r="NPY47" s="1464"/>
      <c r="NPZ47" s="1464" t="s">
        <v>187</v>
      </c>
      <c r="NQA47" s="1464"/>
      <c r="NQB47" s="1464"/>
      <c r="NQC47" s="1464"/>
      <c r="NQD47" s="1464"/>
      <c r="NQE47" s="1464"/>
      <c r="NQF47" s="1464"/>
      <c r="NQG47" s="1464"/>
      <c r="NQH47" s="1464"/>
      <c r="NQI47" s="1464"/>
      <c r="NQJ47" s="1464"/>
      <c r="NQK47" s="1464"/>
      <c r="NQL47" s="1464"/>
      <c r="NQM47" s="1464"/>
      <c r="NQN47" s="1464"/>
      <c r="NQO47" s="1464"/>
      <c r="NQP47" s="1464" t="s">
        <v>187</v>
      </c>
      <c r="NQQ47" s="1464"/>
      <c r="NQR47" s="1464"/>
      <c r="NQS47" s="1464"/>
      <c r="NQT47" s="1464"/>
      <c r="NQU47" s="1464"/>
      <c r="NQV47" s="1464"/>
      <c r="NQW47" s="1464"/>
      <c r="NQX47" s="1464"/>
      <c r="NQY47" s="1464"/>
      <c r="NQZ47" s="1464"/>
      <c r="NRA47" s="1464"/>
      <c r="NRB47" s="1464"/>
      <c r="NRC47" s="1464"/>
      <c r="NRD47" s="1464"/>
      <c r="NRE47" s="1464"/>
      <c r="NRF47" s="1464" t="s">
        <v>187</v>
      </c>
      <c r="NRG47" s="1464"/>
      <c r="NRH47" s="1464"/>
      <c r="NRI47" s="1464"/>
      <c r="NRJ47" s="1464"/>
      <c r="NRK47" s="1464"/>
      <c r="NRL47" s="1464"/>
      <c r="NRM47" s="1464"/>
      <c r="NRN47" s="1464"/>
      <c r="NRO47" s="1464"/>
      <c r="NRP47" s="1464"/>
      <c r="NRQ47" s="1464"/>
      <c r="NRR47" s="1464"/>
      <c r="NRS47" s="1464"/>
      <c r="NRT47" s="1464"/>
      <c r="NRU47" s="1464"/>
      <c r="NRV47" s="1464" t="s">
        <v>187</v>
      </c>
      <c r="NRW47" s="1464"/>
      <c r="NRX47" s="1464"/>
      <c r="NRY47" s="1464"/>
      <c r="NRZ47" s="1464"/>
      <c r="NSA47" s="1464"/>
      <c r="NSB47" s="1464"/>
      <c r="NSC47" s="1464"/>
      <c r="NSD47" s="1464"/>
      <c r="NSE47" s="1464"/>
      <c r="NSF47" s="1464"/>
      <c r="NSG47" s="1464"/>
      <c r="NSH47" s="1464"/>
      <c r="NSI47" s="1464"/>
      <c r="NSJ47" s="1464"/>
      <c r="NSK47" s="1464"/>
      <c r="NSL47" s="1464" t="s">
        <v>187</v>
      </c>
      <c r="NSM47" s="1464"/>
      <c r="NSN47" s="1464"/>
      <c r="NSO47" s="1464"/>
      <c r="NSP47" s="1464"/>
      <c r="NSQ47" s="1464"/>
      <c r="NSR47" s="1464"/>
      <c r="NSS47" s="1464"/>
      <c r="NST47" s="1464"/>
      <c r="NSU47" s="1464"/>
      <c r="NSV47" s="1464"/>
      <c r="NSW47" s="1464"/>
      <c r="NSX47" s="1464"/>
      <c r="NSY47" s="1464"/>
      <c r="NSZ47" s="1464"/>
      <c r="NTA47" s="1464"/>
      <c r="NTB47" s="1464" t="s">
        <v>187</v>
      </c>
      <c r="NTC47" s="1464"/>
      <c r="NTD47" s="1464"/>
      <c r="NTE47" s="1464"/>
      <c r="NTF47" s="1464"/>
      <c r="NTG47" s="1464"/>
      <c r="NTH47" s="1464"/>
      <c r="NTI47" s="1464"/>
      <c r="NTJ47" s="1464"/>
      <c r="NTK47" s="1464"/>
      <c r="NTL47" s="1464"/>
      <c r="NTM47" s="1464"/>
      <c r="NTN47" s="1464"/>
      <c r="NTO47" s="1464"/>
      <c r="NTP47" s="1464"/>
      <c r="NTQ47" s="1464"/>
      <c r="NTR47" s="1464" t="s">
        <v>187</v>
      </c>
      <c r="NTS47" s="1464"/>
      <c r="NTT47" s="1464"/>
      <c r="NTU47" s="1464"/>
      <c r="NTV47" s="1464"/>
      <c r="NTW47" s="1464"/>
      <c r="NTX47" s="1464"/>
      <c r="NTY47" s="1464"/>
      <c r="NTZ47" s="1464"/>
      <c r="NUA47" s="1464"/>
      <c r="NUB47" s="1464"/>
      <c r="NUC47" s="1464"/>
      <c r="NUD47" s="1464"/>
      <c r="NUE47" s="1464"/>
      <c r="NUF47" s="1464"/>
      <c r="NUG47" s="1464"/>
      <c r="NUH47" s="1464" t="s">
        <v>187</v>
      </c>
      <c r="NUI47" s="1464"/>
      <c r="NUJ47" s="1464"/>
      <c r="NUK47" s="1464"/>
      <c r="NUL47" s="1464"/>
      <c r="NUM47" s="1464"/>
      <c r="NUN47" s="1464"/>
      <c r="NUO47" s="1464"/>
      <c r="NUP47" s="1464"/>
      <c r="NUQ47" s="1464"/>
      <c r="NUR47" s="1464"/>
      <c r="NUS47" s="1464"/>
      <c r="NUT47" s="1464"/>
      <c r="NUU47" s="1464"/>
      <c r="NUV47" s="1464"/>
      <c r="NUW47" s="1464"/>
      <c r="NUX47" s="1464" t="s">
        <v>187</v>
      </c>
      <c r="NUY47" s="1464"/>
      <c r="NUZ47" s="1464"/>
      <c r="NVA47" s="1464"/>
      <c r="NVB47" s="1464"/>
      <c r="NVC47" s="1464"/>
      <c r="NVD47" s="1464"/>
      <c r="NVE47" s="1464"/>
      <c r="NVF47" s="1464"/>
      <c r="NVG47" s="1464"/>
      <c r="NVH47" s="1464"/>
      <c r="NVI47" s="1464"/>
      <c r="NVJ47" s="1464"/>
      <c r="NVK47" s="1464"/>
      <c r="NVL47" s="1464"/>
      <c r="NVM47" s="1464"/>
      <c r="NVN47" s="1464" t="s">
        <v>187</v>
      </c>
      <c r="NVO47" s="1464"/>
      <c r="NVP47" s="1464"/>
      <c r="NVQ47" s="1464"/>
      <c r="NVR47" s="1464"/>
      <c r="NVS47" s="1464"/>
      <c r="NVT47" s="1464"/>
      <c r="NVU47" s="1464"/>
      <c r="NVV47" s="1464"/>
      <c r="NVW47" s="1464"/>
      <c r="NVX47" s="1464"/>
      <c r="NVY47" s="1464"/>
      <c r="NVZ47" s="1464"/>
      <c r="NWA47" s="1464"/>
      <c r="NWB47" s="1464"/>
      <c r="NWC47" s="1464"/>
      <c r="NWD47" s="1464" t="s">
        <v>187</v>
      </c>
      <c r="NWE47" s="1464"/>
      <c r="NWF47" s="1464"/>
      <c r="NWG47" s="1464"/>
      <c r="NWH47" s="1464"/>
      <c r="NWI47" s="1464"/>
      <c r="NWJ47" s="1464"/>
      <c r="NWK47" s="1464"/>
      <c r="NWL47" s="1464"/>
      <c r="NWM47" s="1464"/>
      <c r="NWN47" s="1464"/>
      <c r="NWO47" s="1464"/>
      <c r="NWP47" s="1464"/>
      <c r="NWQ47" s="1464"/>
      <c r="NWR47" s="1464"/>
      <c r="NWS47" s="1464"/>
      <c r="NWT47" s="1464" t="s">
        <v>187</v>
      </c>
      <c r="NWU47" s="1464"/>
      <c r="NWV47" s="1464"/>
      <c r="NWW47" s="1464"/>
      <c r="NWX47" s="1464"/>
      <c r="NWY47" s="1464"/>
      <c r="NWZ47" s="1464"/>
      <c r="NXA47" s="1464"/>
      <c r="NXB47" s="1464"/>
      <c r="NXC47" s="1464"/>
      <c r="NXD47" s="1464"/>
      <c r="NXE47" s="1464"/>
      <c r="NXF47" s="1464"/>
      <c r="NXG47" s="1464"/>
      <c r="NXH47" s="1464"/>
      <c r="NXI47" s="1464"/>
      <c r="NXJ47" s="1464" t="s">
        <v>187</v>
      </c>
      <c r="NXK47" s="1464"/>
      <c r="NXL47" s="1464"/>
      <c r="NXM47" s="1464"/>
      <c r="NXN47" s="1464"/>
      <c r="NXO47" s="1464"/>
      <c r="NXP47" s="1464"/>
      <c r="NXQ47" s="1464"/>
      <c r="NXR47" s="1464"/>
      <c r="NXS47" s="1464"/>
      <c r="NXT47" s="1464"/>
      <c r="NXU47" s="1464"/>
      <c r="NXV47" s="1464"/>
      <c r="NXW47" s="1464"/>
      <c r="NXX47" s="1464"/>
      <c r="NXY47" s="1464"/>
      <c r="NXZ47" s="1464" t="s">
        <v>187</v>
      </c>
      <c r="NYA47" s="1464"/>
      <c r="NYB47" s="1464"/>
      <c r="NYC47" s="1464"/>
      <c r="NYD47" s="1464"/>
      <c r="NYE47" s="1464"/>
      <c r="NYF47" s="1464"/>
      <c r="NYG47" s="1464"/>
      <c r="NYH47" s="1464"/>
      <c r="NYI47" s="1464"/>
      <c r="NYJ47" s="1464"/>
      <c r="NYK47" s="1464"/>
      <c r="NYL47" s="1464"/>
      <c r="NYM47" s="1464"/>
      <c r="NYN47" s="1464"/>
      <c r="NYO47" s="1464"/>
      <c r="NYP47" s="1464" t="s">
        <v>187</v>
      </c>
      <c r="NYQ47" s="1464"/>
      <c r="NYR47" s="1464"/>
      <c r="NYS47" s="1464"/>
      <c r="NYT47" s="1464"/>
      <c r="NYU47" s="1464"/>
      <c r="NYV47" s="1464"/>
      <c r="NYW47" s="1464"/>
      <c r="NYX47" s="1464"/>
      <c r="NYY47" s="1464"/>
      <c r="NYZ47" s="1464"/>
      <c r="NZA47" s="1464"/>
      <c r="NZB47" s="1464"/>
      <c r="NZC47" s="1464"/>
      <c r="NZD47" s="1464"/>
      <c r="NZE47" s="1464"/>
      <c r="NZF47" s="1464" t="s">
        <v>187</v>
      </c>
      <c r="NZG47" s="1464"/>
      <c r="NZH47" s="1464"/>
      <c r="NZI47" s="1464"/>
      <c r="NZJ47" s="1464"/>
      <c r="NZK47" s="1464"/>
      <c r="NZL47" s="1464"/>
      <c r="NZM47" s="1464"/>
      <c r="NZN47" s="1464"/>
      <c r="NZO47" s="1464"/>
      <c r="NZP47" s="1464"/>
      <c r="NZQ47" s="1464"/>
      <c r="NZR47" s="1464"/>
      <c r="NZS47" s="1464"/>
      <c r="NZT47" s="1464"/>
      <c r="NZU47" s="1464"/>
      <c r="NZV47" s="1464" t="s">
        <v>187</v>
      </c>
      <c r="NZW47" s="1464"/>
      <c r="NZX47" s="1464"/>
      <c r="NZY47" s="1464"/>
      <c r="NZZ47" s="1464"/>
      <c r="OAA47" s="1464"/>
      <c r="OAB47" s="1464"/>
      <c r="OAC47" s="1464"/>
      <c r="OAD47" s="1464"/>
      <c r="OAE47" s="1464"/>
      <c r="OAF47" s="1464"/>
      <c r="OAG47" s="1464"/>
      <c r="OAH47" s="1464"/>
      <c r="OAI47" s="1464"/>
      <c r="OAJ47" s="1464"/>
      <c r="OAK47" s="1464"/>
      <c r="OAL47" s="1464" t="s">
        <v>187</v>
      </c>
      <c r="OAM47" s="1464"/>
      <c r="OAN47" s="1464"/>
      <c r="OAO47" s="1464"/>
      <c r="OAP47" s="1464"/>
      <c r="OAQ47" s="1464"/>
      <c r="OAR47" s="1464"/>
      <c r="OAS47" s="1464"/>
      <c r="OAT47" s="1464"/>
      <c r="OAU47" s="1464"/>
      <c r="OAV47" s="1464"/>
      <c r="OAW47" s="1464"/>
      <c r="OAX47" s="1464"/>
      <c r="OAY47" s="1464"/>
      <c r="OAZ47" s="1464"/>
      <c r="OBA47" s="1464"/>
      <c r="OBB47" s="1464" t="s">
        <v>187</v>
      </c>
      <c r="OBC47" s="1464"/>
      <c r="OBD47" s="1464"/>
      <c r="OBE47" s="1464"/>
      <c r="OBF47" s="1464"/>
      <c r="OBG47" s="1464"/>
      <c r="OBH47" s="1464"/>
      <c r="OBI47" s="1464"/>
      <c r="OBJ47" s="1464"/>
      <c r="OBK47" s="1464"/>
      <c r="OBL47" s="1464"/>
      <c r="OBM47" s="1464"/>
      <c r="OBN47" s="1464"/>
      <c r="OBO47" s="1464"/>
      <c r="OBP47" s="1464"/>
      <c r="OBQ47" s="1464"/>
      <c r="OBR47" s="1464" t="s">
        <v>187</v>
      </c>
      <c r="OBS47" s="1464"/>
      <c r="OBT47" s="1464"/>
      <c r="OBU47" s="1464"/>
      <c r="OBV47" s="1464"/>
      <c r="OBW47" s="1464"/>
      <c r="OBX47" s="1464"/>
      <c r="OBY47" s="1464"/>
      <c r="OBZ47" s="1464"/>
      <c r="OCA47" s="1464"/>
      <c r="OCB47" s="1464"/>
      <c r="OCC47" s="1464"/>
      <c r="OCD47" s="1464"/>
      <c r="OCE47" s="1464"/>
      <c r="OCF47" s="1464"/>
      <c r="OCG47" s="1464"/>
      <c r="OCH47" s="1464" t="s">
        <v>187</v>
      </c>
      <c r="OCI47" s="1464"/>
      <c r="OCJ47" s="1464"/>
      <c r="OCK47" s="1464"/>
      <c r="OCL47" s="1464"/>
      <c r="OCM47" s="1464"/>
      <c r="OCN47" s="1464"/>
      <c r="OCO47" s="1464"/>
      <c r="OCP47" s="1464"/>
      <c r="OCQ47" s="1464"/>
      <c r="OCR47" s="1464"/>
      <c r="OCS47" s="1464"/>
      <c r="OCT47" s="1464"/>
      <c r="OCU47" s="1464"/>
      <c r="OCV47" s="1464"/>
      <c r="OCW47" s="1464"/>
      <c r="OCX47" s="1464" t="s">
        <v>187</v>
      </c>
      <c r="OCY47" s="1464"/>
      <c r="OCZ47" s="1464"/>
      <c r="ODA47" s="1464"/>
      <c r="ODB47" s="1464"/>
      <c r="ODC47" s="1464"/>
      <c r="ODD47" s="1464"/>
      <c r="ODE47" s="1464"/>
      <c r="ODF47" s="1464"/>
      <c r="ODG47" s="1464"/>
      <c r="ODH47" s="1464"/>
      <c r="ODI47" s="1464"/>
      <c r="ODJ47" s="1464"/>
      <c r="ODK47" s="1464"/>
      <c r="ODL47" s="1464"/>
      <c r="ODM47" s="1464"/>
      <c r="ODN47" s="1464" t="s">
        <v>187</v>
      </c>
      <c r="ODO47" s="1464"/>
      <c r="ODP47" s="1464"/>
      <c r="ODQ47" s="1464"/>
      <c r="ODR47" s="1464"/>
      <c r="ODS47" s="1464"/>
      <c r="ODT47" s="1464"/>
      <c r="ODU47" s="1464"/>
      <c r="ODV47" s="1464"/>
      <c r="ODW47" s="1464"/>
      <c r="ODX47" s="1464"/>
      <c r="ODY47" s="1464"/>
      <c r="ODZ47" s="1464"/>
      <c r="OEA47" s="1464"/>
      <c r="OEB47" s="1464"/>
      <c r="OEC47" s="1464"/>
      <c r="OED47" s="1464" t="s">
        <v>187</v>
      </c>
      <c r="OEE47" s="1464"/>
      <c r="OEF47" s="1464"/>
      <c r="OEG47" s="1464"/>
      <c r="OEH47" s="1464"/>
      <c r="OEI47" s="1464"/>
      <c r="OEJ47" s="1464"/>
      <c r="OEK47" s="1464"/>
      <c r="OEL47" s="1464"/>
      <c r="OEM47" s="1464"/>
      <c r="OEN47" s="1464"/>
      <c r="OEO47" s="1464"/>
      <c r="OEP47" s="1464"/>
      <c r="OEQ47" s="1464"/>
      <c r="OER47" s="1464"/>
      <c r="OES47" s="1464"/>
      <c r="OET47" s="1464" t="s">
        <v>187</v>
      </c>
      <c r="OEU47" s="1464"/>
      <c r="OEV47" s="1464"/>
      <c r="OEW47" s="1464"/>
      <c r="OEX47" s="1464"/>
      <c r="OEY47" s="1464"/>
      <c r="OEZ47" s="1464"/>
      <c r="OFA47" s="1464"/>
      <c r="OFB47" s="1464"/>
      <c r="OFC47" s="1464"/>
      <c r="OFD47" s="1464"/>
      <c r="OFE47" s="1464"/>
      <c r="OFF47" s="1464"/>
      <c r="OFG47" s="1464"/>
      <c r="OFH47" s="1464"/>
      <c r="OFI47" s="1464"/>
      <c r="OFJ47" s="1464" t="s">
        <v>187</v>
      </c>
      <c r="OFK47" s="1464"/>
      <c r="OFL47" s="1464"/>
      <c r="OFM47" s="1464"/>
      <c r="OFN47" s="1464"/>
      <c r="OFO47" s="1464"/>
      <c r="OFP47" s="1464"/>
      <c r="OFQ47" s="1464"/>
      <c r="OFR47" s="1464"/>
      <c r="OFS47" s="1464"/>
      <c r="OFT47" s="1464"/>
      <c r="OFU47" s="1464"/>
      <c r="OFV47" s="1464"/>
      <c r="OFW47" s="1464"/>
      <c r="OFX47" s="1464"/>
      <c r="OFY47" s="1464"/>
      <c r="OFZ47" s="1464" t="s">
        <v>187</v>
      </c>
      <c r="OGA47" s="1464"/>
      <c r="OGB47" s="1464"/>
      <c r="OGC47" s="1464"/>
      <c r="OGD47" s="1464"/>
      <c r="OGE47" s="1464"/>
      <c r="OGF47" s="1464"/>
      <c r="OGG47" s="1464"/>
      <c r="OGH47" s="1464"/>
      <c r="OGI47" s="1464"/>
      <c r="OGJ47" s="1464"/>
      <c r="OGK47" s="1464"/>
      <c r="OGL47" s="1464"/>
      <c r="OGM47" s="1464"/>
      <c r="OGN47" s="1464"/>
      <c r="OGO47" s="1464"/>
      <c r="OGP47" s="1464" t="s">
        <v>187</v>
      </c>
      <c r="OGQ47" s="1464"/>
      <c r="OGR47" s="1464"/>
      <c r="OGS47" s="1464"/>
      <c r="OGT47" s="1464"/>
      <c r="OGU47" s="1464"/>
      <c r="OGV47" s="1464"/>
      <c r="OGW47" s="1464"/>
      <c r="OGX47" s="1464"/>
      <c r="OGY47" s="1464"/>
      <c r="OGZ47" s="1464"/>
      <c r="OHA47" s="1464"/>
      <c r="OHB47" s="1464"/>
      <c r="OHC47" s="1464"/>
      <c r="OHD47" s="1464"/>
      <c r="OHE47" s="1464"/>
      <c r="OHF47" s="1464" t="s">
        <v>187</v>
      </c>
      <c r="OHG47" s="1464"/>
      <c r="OHH47" s="1464"/>
      <c r="OHI47" s="1464"/>
      <c r="OHJ47" s="1464"/>
      <c r="OHK47" s="1464"/>
      <c r="OHL47" s="1464"/>
      <c r="OHM47" s="1464"/>
      <c r="OHN47" s="1464"/>
      <c r="OHO47" s="1464"/>
      <c r="OHP47" s="1464"/>
      <c r="OHQ47" s="1464"/>
      <c r="OHR47" s="1464"/>
      <c r="OHS47" s="1464"/>
      <c r="OHT47" s="1464"/>
      <c r="OHU47" s="1464"/>
      <c r="OHV47" s="1464" t="s">
        <v>187</v>
      </c>
      <c r="OHW47" s="1464"/>
      <c r="OHX47" s="1464"/>
      <c r="OHY47" s="1464"/>
      <c r="OHZ47" s="1464"/>
      <c r="OIA47" s="1464"/>
      <c r="OIB47" s="1464"/>
      <c r="OIC47" s="1464"/>
      <c r="OID47" s="1464"/>
      <c r="OIE47" s="1464"/>
      <c r="OIF47" s="1464"/>
      <c r="OIG47" s="1464"/>
      <c r="OIH47" s="1464"/>
      <c r="OII47" s="1464"/>
      <c r="OIJ47" s="1464"/>
      <c r="OIK47" s="1464"/>
      <c r="OIL47" s="1464" t="s">
        <v>187</v>
      </c>
      <c r="OIM47" s="1464"/>
      <c r="OIN47" s="1464"/>
      <c r="OIO47" s="1464"/>
      <c r="OIP47" s="1464"/>
      <c r="OIQ47" s="1464"/>
      <c r="OIR47" s="1464"/>
      <c r="OIS47" s="1464"/>
      <c r="OIT47" s="1464"/>
      <c r="OIU47" s="1464"/>
      <c r="OIV47" s="1464"/>
      <c r="OIW47" s="1464"/>
      <c r="OIX47" s="1464"/>
      <c r="OIY47" s="1464"/>
      <c r="OIZ47" s="1464"/>
      <c r="OJA47" s="1464"/>
      <c r="OJB47" s="1464" t="s">
        <v>187</v>
      </c>
      <c r="OJC47" s="1464"/>
      <c r="OJD47" s="1464"/>
      <c r="OJE47" s="1464"/>
      <c r="OJF47" s="1464"/>
      <c r="OJG47" s="1464"/>
      <c r="OJH47" s="1464"/>
      <c r="OJI47" s="1464"/>
      <c r="OJJ47" s="1464"/>
      <c r="OJK47" s="1464"/>
      <c r="OJL47" s="1464"/>
      <c r="OJM47" s="1464"/>
      <c r="OJN47" s="1464"/>
      <c r="OJO47" s="1464"/>
      <c r="OJP47" s="1464"/>
      <c r="OJQ47" s="1464"/>
      <c r="OJR47" s="1464" t="s">
        <v>187</v>
      </c>
      <c r="OJS47" s="1464"/>
      <c r="OJT47" s="1464"/>
      <c r="OJU47" s="1464"/>
      <c r="OJV47" s="1464"/>
      <c r="OJW47" s="1464"/>
      <c r="OJX47" s="1464"/>
      <c r="OJY47" s="1464"/>
      <c r="OJZ47" s="1464"/>
      <c r="OKA47" s="1464"/>
      <c r="OKB47" s="1464"/>
      <c r="OKC47" s="1464"/>
      <c r="OKD47" s="1464"/>
      <c r="OKE47" s="1464"/>
      <c r="OKF47" s="1464"/>
      <c r="OKG47" s="1464"/>
      <c r="OKH47" s="1464" t="s">
        <v>187</v>
      </c>
      <c r="OKI47" s="1464"/>
      <c r="OKJ47" s="1464"/>
      <c r="OKK47" s="1464"/>
      <c r="OKL47" s="1464"/>
      <c r="OKM47" s="1464"/>
      <c r="OKN47" s="1464"/>
      <c r="OKO47" s="1464"/>
      <c r="OKP47" s="1464"/>
      <c r="OKQ47" s="1464"/>
      <c r="OKR47" s="1464"/>
      <c r="OKS47" s="1464"/>
      <c r="OKT47" s="1464"/>
      <c r="OKU47" s="1464"/>
      <c r="OKV47" s="1464"/>
      <c r="OKW47" s="1464"/>
      <c r="OKX47" s="1464" t="s">
        <v>187</v>
      </c>
      <c r="OKY47" s="1464"/>
      <c r="OKZ47" s="1464"/>
      <c r="OLA47" s="1464"/>
      <c r="OLB47" s="1464"/>
      <c r="OLC47" s="1464"/>
      <c r="OLD47" s="1464"/>
      <c r="OLE47" s="1464"/>
      <c r="OLF47" s="1464"/>
      <c r="OLG47" s="1464"/>
      <c r="OLH47" s="1464"/>
      <c r="OLI47" s="1464"/>
      <c r="OLJ47" s="1464"/>
      <c r="OLK47" s="1464"/>
      <c r="OLL47" s="1464"/>
      <c r="OLM47" s="1464"/>
      <c r="OLN47" s="1464" t="s">
        <v>187</v>
      </c>
      <c r="OLO47" s="1464"/>
      <c r="OLP47" s="1464"/>
      <c r="OLQ47" s="1464"/>
      <c r="OLR47" s="1464"/>
      <c r="OLS47" s="1464"/>
      <c r="OLT47" s="1464"/>
      <c r="OLU47" s="1464"/>
      <c r="OLV47" s="1464"/>
      <c r="OLW47" s="1464"/>
      <c r="OLX47" s="1464"/>
      <c r="OLY47" s="1464"/>
      <c r="OLZ47" s="1464"/>
      <c r="OMA47" s="1464"/>
      <c r="OMB47" s="1464"/>
      <c r="OMC47" s="1464"/>
      <c r="OMD47" s="1464" t="s">
        <v>187</v>
      </c>
      <c r="OME47" s="1464"/>
      <c r="OMF47" s="1464"/>
      <c r="OMG47" s="1464"/>
      <c r="OMH47" s="1464"/>
      <c r="OMI47" s="1464"/>
      <c r="OMJ47" s="1464"/>
      <c r="OMK47" s="1464"/>
      <c r="OML47" s="1464"/>
      <c r="OMM47" s="1464"/>
      <c r="OMN47" s="1464"/>
      <c r="OMO47" s="1464"/>
      <c r="OMP47" s="1464"/>
      <c r="OMQ47" s="1464"/>
      <c r="OMR47" s="1464"/>
      <c r="OMS47" s="1464"/>
      <c r="OMT47" s="1464" t="s">
        <v>187</v>
      </c>
      <c r="OMU47" s="1464"/>
      <c r="OMV47" s="1464"/>
      <c r="OMW47" s="1464"/>
      <c r="OMX47" s="1464"/>
      <c r="OMY47" s="1464"/>
      <c r="OMZ47" s="1464"/>
      <c r="ONA47" s="1464"/>
      <c r="ONB47" s="1464"/>
      <c r="ONC47" s="1464"/>
      <c r="OND47" s="1464"/>
      <c r="ONE47" s="1464"/>
      <c r="ONF47" s="1464"/>
      <c r="ONG47" s="1464"/>
      <c r="ONH47" s="1464"/>
      <c r="ONI47" s="1464"/>
      <c r="ONJ47" s="1464" t="s">
        <v>187</v>
      </c>
      <c r="ONK47" s="1464"/>
      <c r="ONL47" s="1464"/>
      <c r="ONM47" s="1464"/>
      <c r="ONN47" s="1464"/>
      <c r="ONO47" s="1464"/>
      <c r="ONP47" s="1464"/>
      <c r="ONQ47" s="1464"/>
      <c r="ONR47" s="1464"/>
      <c r="ONS47" s="1464"/>
      <c r="ONT47" s="1464"/>
      <c r="ONU47" s="1464"/>
      <c r="ONV47" s="1464"/>
      <c r="ONW47" s="1464"/>
      <c r="ONX47" s="1464"/>
      <c r="ONY47" s="1464"/>
      <c r="ONZ47" s="1464" t="s">
        <v>187</v>
      </c>
      <c r="OOA47" s="1464"/>
      <c r="OOB47" s="1464"/>
      <c r="OOC47" s="1464"/>
      <c r="OOD47" s="1464"/>
      <c r="OOE47" s="1464"/>
      <c r="OOF47" s="1464"/>
      <c r="OOG47" s="1464"/>
      <c r="OOH47" s="1464"/>
      <c r="OOI47" s="1464"/>
      <c r="OOJ47" s="1464"/>
      <c r="OOK47" s="1464"/>
      <c r="OOL47" s="1464"/>
      <c r="OOM47" s="1464"/>
      <c r="OON47" s="1464"/>
      <c r="OOO47" s="1464"/>
      <c r="OOP47" s="1464" t="s">
        <v>187</v>
      </c>
      <c r="OOQ47" s="1464"/>
      <c r="OOR47" s="1464"/>
      <c r="OOS47" s="1464"/>
      <c r="OOT47" s="1464"/>
      <c r="OOU47" s="1464"/>
      <c r="OOV47" s="1464"/>
      <c r="OOW47" s="1464"/>
      <c r="OOX47" s="1464"/>
      <c r="OOY47" s="1464"/>
      <c r="OOZ47" s="1464"/>
      <c r="OPA47" s="1464"/>
      <c r="OPB47" s="1464"/>
      <c r="OPC47" s="1464"/>
      <c r="OPD47" s="1464"/>
      <c r="OPE47" s="1464"/>
      <c r="OPF47" s="1464" t="s">
        <v>187</v>
      </c>
      <c r="OPG47" s="1464"/>
      <c r="OPH47" s="1464"/>
      <c r="OPI47" s="1464"/>
      <c r="OPJ47" s="1464"/>
      <c r="OPK47" s="1464"/>
      <c r="OPL47" s="1464"/>
      <c r="OPM47" s="1464"/>
      <c r="OPN47" s="1464"/>
      <c r="OPO47" s="1464"/>
      <c r="OPP47" s="1464"/>
      <c r="OPQ47" s="1464"/>
      <c r="OPR47" s="1464"/>
      <c r="OPS47" s="1464"/>
      <c r="OPT47" s="1464"/>
      <c r="OPU47" s="1464"/>
      <c r="OPV47" s="1464" t="s">
        <v>187</v>
      </c>
      <c r="OPW47" s="1464"/>
      <c r="OPX47" s="1464"/>
      <c r="OPY47" s="1464"/>
      <c r="OPZ47" s="1464"/>
      <c r="OQA47" s="1464"/>
      <c r="OQB47" s="1464"/>
      <c r="OQC47" s="1464"/>
      <c r="OQD47" s="1464"/>
      <c r="OQE47" s="1464"/>
      <c r="OQF47" s="1464"/>
      <c r="OQG47" s="1464"/>
      <c r="OQH47" s="1464"/>
      <c r="OQI47" s="1464"/>
      <c r="OQJ47" s="1464"/>
      <c r="OQK47" s="1464"/>
      <c r="OQL47" s="1464" t="s">
        <v>187</v>
      </c>
      <c r="OQM47" s="1464"/>
      <c r="OQN47" s="1464"/>
      <c r="OQO47" s="1464"/>
      <c r="OQP47" s="1464"/>
      <c r="OQQ47" s="1464"/>
      <c r="OQR47" s="1464"/>
      <c r="OQS47" s="1464"/>
      <c r="OQT47" s="1464"/>
      <c r="OQU47" s="1464"/>
      <c r="OQV47" s="1464"/>
      <c r="OQW47" s="1464"/>
      <c r="OQX47" s="1464"/>
      <c r="OQY47" s="1464"/>
      <c r="OQZ47" s="1464"/>
      <c r="ORA47" s="1464"/>
      <c r="ORB47" s="1464" t="s">
        <v>187</v>
      </c>
      <c r="ORC47" s="1464"/>
      <c r="ORD47" s="1464"/>
      <c r="ORE47" s="1464"/>
      <c r="ORF47" s="1464"/>
      <c r="ORG47" s="1464"/>
      <c r="ORH47" s="1464"/>
      <c r="ORI47" s="1464"/>
      <c r="ORJ47" s="1464"/>
      <c r="ORK47" s="1464"/>
      <c r="ORL47" s="1464"/>
      <c r="ORM47" s="1464"/>
      <c r="ORN47" s="1464"/>
      <c r="ORO47" s="1464"/>
      <c r="ORP47" s="1464"/>
      <c r="ORQ47" s="1464"/>
      <c r="ORR47" s="1464" t="s">
        <v>187</v>
      </c>
      <c r="ORS47" s="1464"/>
      <c r="ORT47" s="1464"/>
      <c r="ORU47" s="1464"/>
      <c r="ORV47" s="1464"/>
      <c r="ORW47" s="1464"/>
      <c r="ORX47" s="1464"/>
      <c r="ORY47" s="1464"/>
      <c r="ORZ47" s="1464"/>
      <c r="OSA47" s="1464"/>
      <c r="OSB47" s="1464"/>
      <c r="OSC47" s="1464"/>
      <c r="OSD47" s="1464"/>
      <c r="OSE47" s="1464"/>
      <c r="OSF47" s="1464"/>
      <c r="OSG47" s="1464"/>
      <c r="OSH47" s="1464" t="s">
        <v>187</v>
      </c>
      <c r="OSI47" s="1464"/>
      <c r="OSJ47" s="1464"/>
      <c r="OSK47" s="1464"/>
      <c r="OSL47" s="1464"/>
      <c r="OSM47" s="1464"/>
      <c r="OSN47" s="1464"/>
      <c r="OSO47" s="1464"/>
      <c r="OSP47" s="1464"/>
      <c r="OSQ47" s="1464"/>
      <c r="OSR47" s="1464"/>
      <c r="OSS47" s="1464"/>
      <c r="OST47" s="1464"/>
      <c r="OSU47" s="1464"/>
      <c r="OSV47" s="1464"/>
      <c r="OSW47" s="1464"/>
      <c r="OSX47" s="1464" t="s">
        <v>187</v>
      </c>
      <c r="OSY47" s="1464"/>
      <c r="OSZ47" s="1464"/>
      <c r="OTA47" s="1464"/>
      <c r="OTB47" s="1464"/>
      <c r="OTC47" s="1464"/>
      <c r="OTD47" s="1464"/>
      <c r="OTE47" s="1464"/>
      <c r="OTF47" s="1464"/>
      <c r="OTG47" s="1464"/>
      <c r="OTH47" s="1464"/>
      <c r="OTI47" s="1464"/>
      <c r="OTJ47" s="1464"/>
      <c r="OTK47" s="1464"/>
      <c r="OTL47" s="1464"/>
      <c r="OTM47" s="1464"/>
      <c r="OTN47" s="1464" t="s">
        <v>187</v>
      </c>
      <c r="OTO47" s="1464"/>
      <c r="OTP47" s="1464"/>
      <c r="OTQ47" s="1464"/>
      <c r="OTR47" s="1464"/>
      <c r="OTS47" s="1464"/>
      <c r="OTT47" s="1464"/>
      <c r="OTU47" s="1464"/>
      <c r="OTV47" s="1464"/>
      <c r="OTW47" s="1464"/>
      <c r="OTX47" s="1464"/>
      <c r="OTY47" s="1464"/>
      <c r="OTZ47" s="1464"/>
      <c r="OUA47" s="1464"/>
      <c r="OUB47" s="1464"/>
      <c r="OUC47" s="1464"/>
      <c r="OUD47" s="1464" t="s">
        <v>187</v>
      </c>
      <c r="OUE47" s="1464"/>
      <c r="OUF47" s="1464"/>
      <c r="OUG47" s="1464"/>
      <c r="OUH47" s="1464"/>
      <c r="OUI47" s="1464"/>
      <c r="OUJ47" s="1464"/>
      <c r="OUK47" s="1464"/>
      <c r="OUL47" s="1464"/>
      <c r="OUM47" s="1464"/>
      <c r="OUN47" s="1464"/>
      <c r="OUO47" s="1464"/>
      <c r="OUP47" s="1464"/>
      <c r="OUQ47" s="1464"/>
      <c r="OUR47" s="1464"/>
      <c r="OUS47" s="1464"/>
      <c r="OUT47" s="1464" t="s">
        <v>187</v>
      </c>
      <c r="OUU47" s="1464"/>
      <c r="OUV47" s="1464"/>
      <c r="OUW47" s="1464"/>
      <c r="OUX47" s="1464"/>
      <c r="OUY47" s="1464"/>
      <c r="OUZ47" s="1464"/>
      <c r="OVA47" s="1464"/>
      <c r="OVB47" s="1464"/>
      <c r="OVC47" s="1464"/>
      <c r="OVD47" s="1464"/>
      <c r="OVE47" s="1464"/>
      <c r="OVF47" s="1464"/>
      <c r="OVG47" s="1464"/>
      <c r="OVH47" s="1464"/>
      <c r="OVI47" s="1464"/>
      <c r="OVJ47" s="1464" t="s">
        <v>187</v>
      </c>
      <c r="OVK47" s="1464"/>
      <c r="OVL47" s="1464"/>
      <c r="OVM47" s="1464"/>
      <c r="OVN47" s="1464"/>
      <c r="OVO47" s="1464"/>
      <c r="OVP47" s="1464"/>
      <c r="OVQ47" s="1464"/>
      <c r="OVR47" s="1464"/>
      <c r="OVS47" s="1464"/>
      <c r="OVT47" s="1464"/>
      <c r="OVU47" s="1464"/>
      <c r="OVV47" s="1464"/>
      <c r="OVW47" s="1464"/>
      <c r="OVX47" s="1464"/>
      <c r="OVY47" s="1464"/>
      <c r="OVZ47" s="1464" t="s">
        <v>187</v>
      </c>
      <c r="OWA47" s="1464"/>
      <c r="OWB47" s="1464"/>
      <c r="OWC47" s="1464"/>
      <c r="OWD47" s="1464"/>
      <c r="OWE47" s="1464"/>
      <c r="OWF47" s="1464"/>
      <c r="OWG47" s="1464"/>
      <c r="OWH47" s="1464"/>
      <c r="OWI47" s="1464"/>
      <c r="OWJ47" s="1464"/>
      <c r="OWK47" s="1464"/>
      <c r="OWL47" s="1464"/>
      <c r="OWM47" s="1464"/>
      <c r="OWN47" s="1464"/>
      <c r="OWO47" s="1464"/>
      <c r="OWP47" s="1464" t="s">
        <v>187</v>
      </c>
      <c r="OWQ47" s="1464"/>
      <c r="OWR47" s="1464"/>
      <c r="OWS47" s="1464"/>
      <c r="OWT47" s="1464"/>
      <c r="OWU47" s="1464"/>
      <c r="OWV47" s="1464"/>
      <c r="OWW47" s="1464"/>
      <c r="OWX47" s="1464"/>
      <c r="OWY47" s="1464"/>
      <c r="OWZ47" s="1464"/>
      <c r="OXA47" s="1464"/>
      <c r="OXB47" s="1464"/>
      <c r="OXC47" s="1464"/>
      <c r="OXD47" s="1464"/>
      <c r="OXE47" s="1464"/>
      <c r="OXF47" s="1464" t="s">
        <v>187</v>
      </c>
      <c r="OXG47" s="1464"/>
      <c r="OXH47" s="1464"/>
      <c r="OXI47" s="1464"/>
      <c r="OXJ47" s="1464"/>
      <c r="OXK47" s="1464"/>
      <c r="OXL47" s="1464"/>
      <c r="OXM47" s="1464"/>
      <c r="OXN47" s="1464"/>
      <c r="OXO47" s="1464"/>
      <c r="OXP47" s="1464"/>
      <c r="OXQ47" s="1464"/>
      <c r="OXR47" s="1464"/>
      <c r="OXS47" s="1464"/>
      <c r="OXT47" s="1464"/>
      <c r="OXU47" s="1464"/>
      <c r="OXV47" s="1464" t="s">
        <v>187</v>
      </c>
      <c r="OXW47" s="1464"/>
      <c r="OXX47" s="1464"/>
      <c r="OXY47" s="1464"/>
      <c r="OXZ47" s="1464"/>
      <c r="OYA47" s="1464"/>
      <c r="OYB47" s="1464"/>
      <c r="OYC47" s="1464"/>
      <c r="OYD47" s="1464"/>
      <c r="OYE47" s="1464"/>
      <c r="OYF47" s="1464"/>
      <c r="OYG47" s="1464"/>
      <c r="OYH47" s="1464"/>
      <c r="OYI47" s="1464"/>
      <c r="OYJ47" s="1464"/>
      <c r="OYK47" s="1464"/>
      <c r="OYL47" s="1464" t="s">
        <v>187</v>
      </c>
      <c r="OYM47" s="1464"/>
      <c r="OYN47" s="1464"/>
      <c r="OYO47" s="1464"/>
      <c r="OYP47" s="1464"/>
      <c r="OYQ47" s="1464"/>
      <c r="OYR47" s="1464"/>
      <c r="OYS47" s="1464"/>
      <c r="OYT47" s="1464"/>
      <c r="OYU47" s="1464"/>
      <c r="OYV47" s="1464"/>
      <c r="OYW47" s="1464"/>
      <c r="OYX47" s="1464"/>
      <c r="OYY47" s="1464"/>
      <c r="OYZ47" s="1464"/>
      <c r="OZA47" s="1464"/>
      <c r="OZB47" s="1464" t="s">
        <v>187</v>
      </c>
      <c r="OZC47" s="1464"/>
      <c r="OZD47" s="1464"/>
      <c r="OZE47" s="1464"/>
      <c r="OZF47" s="1464"/>
      <c r="OZG47" s="1464"/>
      <c r="OZH47" s="1464"/>
      <c r="OZI47" s="1464"/>
      <c r="OZJ47" s="1464"/>
      <c r="OZK47" s="1464"/>
      <c r="OZL47" s="1464"/>
      <c r="OZM47" s="1464"/>
      <c r="OZN47" s="1464"/>
      <c r="OZO47" s="1464"/>
      <c r="OZP47" s="1464"/>
      <c r="OZQ47" s="1464"/>
      <c r="OZR47" s="1464" t="s">
        <v>187</v>
      </c>
      <c r="OZS47" s="1464"/>
      <c r="OZT47" s="1464"/>
      <c r="OZU47" s="1464"/>
      <c r="OZV47" s="1464"/>
      <c r="OZW47" s="1464"/>
      <c r="OZX47" s="1464"/>
      <c r="OZY47" s="1464"/>
      <c r="OZZ47" s="1464"/>
      <c r="PAA47" s="1464"/>
      <c r="PAB47" s="1464"/>
      <c r="PAC47" s="1464"/>
      <c r="PAD47" s="1464"/>
      <c r="PAE47" s="1464"/>
      <c r="PAF47" s="1464"/>
      <c r="PAG47" s="1464"/>
      <c r="PAH47" s="1464" t="s">
        <v>187</v>
      </c>
      <c r="PAI47" s="1464"/>
      <c r="PAJ47" s="1464"/>
      <c r="PAK47" s="1464"/>
      <c r="PAL47" s="1464"/>
      <c r="PAM47" s="1464"/>
      <c r="PAN47" s="1464"/>
      <c r="PAO47" s="1464"/>
      <c r="PAP47" s="1464"/>
      <c r="PAQ47" s="1464"/>
      <c r="PAR47" s="1464"/>
      <c r="PAS47" s="1464"/>
      <c r="PAT47" s="1464"/>
      <c r="PAU47" s="1464"/>
      <c r="PAV47" s="1464"/>
      <c r="PAW47" s="1464"/>
      <c r="PAX47" s="1464" t="s">
        <v>187</v>
      </c>
      <c r="PAY47" s="1464"/>
      <c r="PAZ47" s="1464"/>
      <c r="PBA47" s="1464"/>
      <c r="PBB47" s="1464"/>
      <c r="PBC47" s="1464"/>
      <c r="PBD47" s="1464"/>
      <c r="PBE47" s="1464"/>
      <c r="PBF47" s="1464"/>
      <c r="PBG47" s="1464"/>
      <c r="PBH47" s="1464"/>
      <c r="PBI47" s="1464"/>
      <c r="PBJ47" s="1464"/>
      <c r="PBK47" s="1464"/>
      <c r="PBL47" s="1464"/>
      <c r="PBM47" s="1464"/>
      <c r="PBN47" s="1464" t="s">
        <v>187</v>
      </c>
      <c r="PBO47" s="1464"/>
      <c r="PBP47" s="1464"/>
      <c r="PBQ47" s="1464"/>
      <c r="PBR47" s="1464"/>
      <c r="PBS47" s="1464"/>
      <c r="PBT47" s="1464"/>
      <c r="PBU47" s="1464"/>
      <c r="PBV47" s="1464"/>
      <c r="PBW47" s="1464"/>
      <c r="PBX47" s="1464"/>
      <c r="PBY47" s="1464"/>
      <c r="PBZ47" s="1464"/>
      <c r="PCA47" s="1464"/>
      <c r="PCB47" s="1464"/>
      <c r="PCC47" s="1464"/>
      <c r="PCD47" s="1464" t="s">
        <v>187</v>
      </c>
      <c r="PCE47" s="1464"/>
      <c r="PCF47" s="1464"/>
      <c r="PCG47" s="1464"/>
      <c r="PCH47" s="1464"/>
      <c r="PCI47" s="1464"/>
      <c r="PCJ47" s="1464"/>
      <c r="PCK47" s="1464"/>
      <c r="PCL47" s="1464"/>
      <c r="PCM47" s="1464"/>
      <c r="PCN47" s="1464"/>
      <c r="PCO47" s="1464"/>
      <c r="PCP47" s="1464"/>
      <c r="PCQ47" s="1464"/>
      <c r="PCR47" s="1464"/>
      <c r="PCS47" s="1464"/>
      <c r="PCT47" s="1464" t="s">
        <v>187</v>
      </c>
      <c r="PCU47" s="1464"/>
      <c r="PCV47" s="1464"/>
      <c r="PCW47" s="1464"/>
      <c r="PCX47" s="1464"/>
      <c r="PCY47" s="1464"/>
      <c r="PCZ47" s="1464"/>
      <c r="PDA47" s="1464"/>
      <c r="PDB47" s="1464"/>
      <c r="PDC47" s="1464"/>
      <c r="PDD47" s="1464"/>
      <c r="PDE47" s="1464"/>
      <c r="PDF47" s="1464"/>
      <c r="PDG47" s="1464"/>
      <c r="PDH47" s="1464"/>
      <c r="PDI47" s="1464"/>
      <c r="PDJ47" s="1464" t="s">
        <v>187</v>
      </c>
      <c r="PDK47" s="1464"/>
      <c r="PDL47" s="1464"/>
      <c r="PDM47" s="1464"/>
      <c r="PDN47" s="1464"/>
      <c r="PDO47" s="1464"/>
      <c r="PDP47" s="1464"/>
      <c r="PDQ47" s="1464"/>
      <c r="PDR47" s="1464"/>
      <c r="PDS47" s="1464"/>
      <c r="PDT47" s="1464"/>
      <c r="PDU47" s="1464"/>
      <c r="PDV47" s="1464"/>
      <c r="PDW47" s="1464"/>
      <c r="PDX47" s="1464"/>
      <c r="PDY47" s="1464"/>
      <c r="PDZ47" s="1464" t="s">
        <v>187</v>
      </c>
      <c r="PEA47" s="1464"/>
      <c r="PEB47" s="1464"/>
      <c r="PEC47" s="1464"/>
      <c r="PED47" s="1464"/>
      <c r="PEE47" s="1464"/>
      <c r="PEF47" s="1464"/>
      <c r="PEG47" s="1464"/>
      <c r="PEH47" s="1464"/>
      <c r="PEI47" s="1464"/>
      <c r="PEJ47" s="1464"/>
      <c r="PEK47" s="1464"/>
      <c r="PEL47" s="1464"/>
      <c r="PEM47" s="1464"/>
      <c r="PEN47" s="1464"/>
      <c r="PEO47" s="1464"/>
      <c r="PEP47" s="1464" t="s">
        <v>187</v>
      </c>
      <c r="PEQ47" s="1464"/>
      <c r="PER47" s="1464"/>
      <c r="PES47" s="1464"/>
      <c r="PET47" s="1464"/>
      <c r="PEU47" s="1464"/>
      <c r="PEV47" s="1464"/>
      <c r="PEW47" s="1464"/>
      <c r="PEX47" s="1464"/>
      <c r="PEY47" s="1464"/>
      <c r="PEZ47" s="1464"/>
      <c r="PFA47" s="1464"/>
      <c r="PFB47" s="1464"/>
      <c r="PFC47" s="1464"/>
      <c r="PFD47" s="1464"/>
      <c r="PFE47" s="1464"/>
      <c r="PFF47" s="1464" t="s">
        <v>187</v>
      </c>
      <c r="PFG47" s="1464"/>
      <c r="PFH47" s="1464"/>
      <c r="PFI47" s="1464"/>
      <c r="PFJ47" s="1464"/>
      <c r="PFK47" s="1464"/>
      <c r="PFL47" s="1464"/>
      <c r="PFM47" s="1464"/>
      <c r="PFN47" s="1464"/>
      <c r="PFO47" s="1464"/>
      <c r="PFP47" s="1464"/>
      <c r="PFQ47" s="1464"/>
      <c r="PFR47" s="1464"/>
      <c r="PFS47" s="1464"/>
      <c r="PFT47" s="1464"/>
      <c r="PFU47" s="1464"/>
      <c r="PFV47" s="1464" t="s">
        <v>187</v>
      </c>
      <c r="PFW47" s="1464"/>
      <c r="PFX47" s="1464"/>
      <c r="PFY47" s="1464"/>
      <c r="PFZ47" s="1464"/>
      <c r="PGA47" s="1464"/>
      <c r="PGB47" s="1464"/>
      <c r="PGC47" s="1464"/>
      <c r="PGD47" s="1464"/>
      <c r="PGE47" s="1464"/>
      <c r="PGF47" s="1464"/>
      <c r="PGG47" s="1464"/>
      <c r="PGH47" s="1464"/>
      <c r="PGI47" s="1464"/>
      <c r="PGJ47" s="1464"/>
      <c r="PGK47" s="1464"/>
      <c r="PGL47" s="1464" t="s">
        <v>187</v>
      </c>
      <c r="PGM47" s="1464"/>
      <c r="PGN47" s="1464"/>
      <c r="PGO47" s="1464"/>
      <c r="PGP47" s="1464"/>
      <c r="PGQ47" s="1464"/>
      <c r="PGR47" s="1464"/>
      <c r="PGS47" s="1464"/>
      <c r="PGT47" s="1464"/>
      <c r="PGU47" s="1464"/>
      <c r="PGV47" s="1464"/>
      <c r="PGW47" s="1464"/>
      <c r="PGX47" s="1464"/>
      <c r="PGY47" s="1464"/>
      <c r="PGZ47" s="1464"/>
      <c r="PHA47" s="1464"/>
      <c r="PHB47" s="1464" t="s">
        <v>187</v>
      </c>
      <c r="PHC47" s="1464"/>
      <c r="PHD47" s="1464"/>
      <c r="PHE47" s="1464"/>
      <c r="PHF47" s="1464"/>
      <c r="PHG47" s="1464"/>
      <c r="PHH47" s="1464"/>
      <c r="PHI47" s="1464"/>
      <c r="PHJ47" s="1464"/>
      <c r="PHK47" s="1464"/>
      <c r="PHL47" s="1464"/>
      <c r="PHM47" s="1464"/>
      <c r="PHN47" s="1464"/>
      <c r="PHO47" s="1464"/>
      <c r="PHP47" s="1464"/>
      <c r="PHQ47" s="1464"/>
      <c r="PHR47" s="1464" t="s">
        <v>187</v>
      </c>
      <c r="PHS47" s="1464"/>
      <c r="PHT47" s="1464"/>
      <c r="PHU47" s="1464"/>
      <c r="PHV47" s="1464"/>
      <c r="PHW47" s="1464"/>
      <c r="PHX47" s="1464"/>
      <c r="PHY47" s="1464"/>
      <c r="PHZ47" s="1464"/>
      <c r="PIA47" s="1464"/>
      <c r="PIB47" s="1464"/>
      <c r="PIC47" s="1464"/>
      <c r="PID47" s="1464"/>
      <c r="PIE47" s="1464"/>
      <c r="PIF47" s="1464"/>
      <c r="PIG47" s="1464"/>
      <c r="PIH47" s="1464" t="s">
        <v>187</v>
      </c>
      <c r="PII47" s="1464"/>
      <c r="PIJ47" s="1464"/>
      <c r="PIK47" s="1464"/>
      <c r="PIL47" s="1464"/>
      <c r="PIM47" s="1464"/>
      <c r="PIN47" s="1464"/>
      <c r="PIO47" s="1464"/>
      <c r="PIP47" s="1464"/>
      <c r="PIQ47" s="1464"/>
      <c r="PIR47" s="1464"/>
      <c r="PIS47" s="1464"/>
      <c r="PIT47" s="1464"/>
      <c r="PIU47" s="1464"/>
      <c r="PIV47" s="1464"/>
      <c r="PIW47" s="1464"/>
      <c r="PIX47" s="1464" t="s">
        <v>187</v>
      </c>
      <c r="PIY47" s="1464"/>
      <c r="PIZ47" s="1464"/>
      <c r="PJA47" s="1464"/>
      <c r="PJB47" s="1464"/>
      <c r="PJC47" s="1464"/>
      <c r="PJD47" s="1464"/>
      <c r="PJE47" s="1464"/>
      <c r="PJF47" s="1464"/>
      <c r="PJG47" s="1464"/>
      <c r="PJH47" s="1464"/>
      <c r="PJI47" s="1464"/>
      <c r="PJJ47" s="1464"/>
      <c r="PJK47" s="1464"/>
      <c r="PJL47" s="1464"/>
      <c r="PJM47" s="1464"/>
      <c r="PJN47" s="1464" t="s">
        <v>187</v>
      </c>
      <c r="PJO47" s="1464"/>
      <c r="PJP47" s="1464"/>
      <c r="PJQ47" s="1464"/>
      <c r="PJR47" s="1464"/>
      <c r="PJS47" s="1464"/>
      <c r="PJT47" s="1464"/>
      <c r="PJU47" s="1464"/>
      <c r="PJV47" s="1464"/>
      <c r="PJW47" s="1464"/>
      <c r="PJX47" s="1464"/>
      <c r="PJY47" s="1464"/>
      <c r="PJZ47" s="1464"/>
      <c r="PKA47" s="1464"/>
      <c r="PKB47" s="1464"/>
      <c r="PKC47" s="1464"/>
      <c r="PKD47" s="1464" t="s">
        <v>187</v>
      </c>
      <c r="PKE47" s="1464"/>
      <c r="PKF47" s="1464"/>
      <c r="PKG47" s="1464"/>
      <c r="PKH47" s="1464"/>
      <c r="PKI47" s="1464"/>
      <c r="PKJ47" s="1464"/>
      <c r="PKK47" s="1464"/>
      <c r="PKL47" s="1464"/>
      <c r="PKM47" s="1464"/>
      <c r="PKN47" s="1464"/>
      <c r="PKO47" s="1464"/>
      <c r="PKP47" s="1464"/>
      <c r="PKQ47" s="1464"/>
      <c r="PKR47" s="1464"/>
      <c r="PKS47" s="1464"/>
      <c r="PKT47" s="1464" t="s">
        <v>187</v>
      </c>
      <c r="PKU47" s="1464"/>
      <c r="PKV47" s="1464"/>
      <c r="PKW47" s="1464"/>
      <c r="PKX47" s="1464"/>
      <c r="PKY47" s="1464"/>
      <c r="PKZ47" s="1464"/>
      <c r="PLA47" s="1464"/>
      <c r="PLB47" s="1464"/>
      <c r="PLC47" s="1464"/>
      <c r="PLD47" s="1464"/>
      <c r="PLE47" s="1464"/>
      <c r="PLF47" s="1464"/>
      <c r="PLG47" s="1464"/>
      <c r="PLH47" s="1464"/>
      <c r="PLI47" s="1464"/>
      <c r="PLJ47" s="1464" t="s">
        <v>187</v>
      </c>
      <c r="PLK47" s="1464"/>
      <c r="PLL47" s="1464"/>
      <c r="PLM47" s="1464"/>
      <c r="PLN47" s="1464"/>
      <c r="PLO47" s="1464"/>
      <c r="PLP47" s="1464"/>
      <c r="PLQ47" s="1464"/>
      <c r="PLR47" s="1464"/>
      <c r="PLS47" s="1464"/>
      <c r="PLT47" s="1464"/>
      <c r="PLU47" s="1464"/>
      <c r="PLV47" s="1464"/>
      <c r="PLW47" s="1464"/>
      <c r="PLX47" s="1464"/>
      <c r="PLY47" s="1464"/>
      <c r="PLZ47" s="1464" t="s">
        <v>187</v>
      </c>
      <c r="PMA47" s="1464"/>
      <c r="PMB47" s="1464"/>
      <c r="PMC47" s="1464"/>
      <c r="PMD47" s="1464"/>
      <c r="PME47" s="1464"/>
      <c r="PMF47" s="1464"/>
      <c r="PMG47" s="1464"/>
      <c r="PMH47" s="1464"/>
      <c r="PMI47" s="1464"/>
      <c r="PMJ47" s="1464"/>
      <c r="PMK47" s="1464"/>
      <c r="PML47" s="1464"/>
      <c r="PMM47" s="1464"/>
      <c r="PMN47" s="1464"/>
      <c r="PMO47" s="1464"/>
      <c r="PMP47" s="1464" t="s">
        <v>187</v>
      </c>
      <c r="PMQ47" s="1464"/>
      <c r="PMR47" s="1464"/>
      <c r="PMS47" s="1464"/>
      <c r="PMT47" s="1464"/>
      <c r="PMU47" s="1464"/>
      <c r="PMV47" s="1464"/>
      <c r="PMW47" s="1464"/>
      <c r="PMX47" s="1464"/>
      <c r="PMY47" s="1464"/>
      <c r="PMZ47" s="1464"/>
      <c r="PNA47" s="1464"/>
      <c r="PNB47" s="1464"/>
      <c r="PNC47" s="1464"/>
      <c r="PND47" s="1464"/>
      <c r="PNE47" s="1464"/>
      <c r="PNF47" s="1464" t="s">
        <v>187</v>
      </c>
      <c r="PNG47" s="1464"/>
      <c r="PNH47" s="1464"/>
      <c r="PNI47" s="1464"/>
      <c r="PNJ47" s="1464"/>
      <c r="PNK47" s="1464"/>
      <c r="PNL47" s="1464"/>
      <c r="PNM47" s="1464"/>
      <c r="PNN47" s="1464"/>
      <c r="PNO47" s="1464"/>
      <c r="PNP47" s="1464"/>
      <c r="PNQ47" s="1464"/>
      <c r="PNR47" s="1464"/>
      <c r="PNS47" s="1464"/>
      <c r="PNT47" s="1464"/>
      <c r="PNU47" s="1464"/>
      <c r="PNV47" s="1464" t="s">
        <v>187</v>
      </c>
      <c r="PNW47" s="1464"/>
      <c r="PNX47" s="1464"/>
      <c r="PNY47" s="1464"/>
      <c r="PNZ47" s="1464"/>
      <c r="POA47" s="1464"/>
      <c r="POB47" s="1464"/>
      <c r="POC47" s="1464"/>
      <c r="POD47" s="1464"/>
      <c r="POE47" s="1464"/>
      <c r="POF47" s="1464"/>
      <c r="POG47" s="1464"/>
      <c r="POH47" s="1464"/>
      <c r="POI47" s="1464"/>
      <c r="POJ47" s="1464"/>
      <c r="POK47" s="1464"/>
      <c r="POL47" s="1464" t="s">
        <v>187</v>
      </c>
      <c r="POM47" s="1464"/>
      <c r="PON47" s="1464"/>
      <c r="POO47" s="1464"/>
      <c r="POP47" s="1464"/>
      <c r="POQ47" s="1464"/>
      <c r="POR47" s="1464"/>
      <c r="POS47" s="1464"/>
      <c r="POT47" s="1464"/>
      <c r="POU47" s="1464"/>
      <c r="POV47" s="1464"/>
      <c r="POW47" s="1464"/>
      <c r="POX47" s="1464"/>
      <c r="POY47" s="1464"/>
      <c r="POZ47" s="1464"/>
      <c r="PPA47" s="1464"/>
      <c r="PPB47" s="1464" t="s">
        <v>187</v>
      </c>
      <c r="PPC47" s="1464"/>
      <c r="PPD47" s="1464"/>
      <c r="PPE47" s="1464"/>
      <c r="PPF47" s="1464"/>
      <c r="PPG47" s="1464"/>
      <c r="PPH47" s="1464"/>
      <c r="PPI47" s="1464"/>
      <c r="PPJ47" s="1464"/>
      <c r="PPK47" s="1464"/>
      <c r="PPL47" s="1464"/>
      <c r="PPM47" s="1464"/>
      <c r="PPN47" s="1464"/>
      <c r="PPO47" s="1464"/>
      <c r="PPP47" s="1464"/>
      <c r="PPQ47" s="1464"/>
      <c r="PPR47" s="1464" t="s">
        <v>187</v>
      </c>
      <c r="PPS47" s="1464"/>
      <c r="PPT47" s="1464"/>
      <c r="PPU47" s="1464"/>
      <c r="PPV47" s="1464"/>
      <c r="PPW47" s="1464"/>
      <c r="PPX47" s="1464"/>
      <c r="PPY47" s="1464"/>
      <c r="PPZ47" s="1464"/>
      <c r="PQA47" s="1464"/>
      <c r="PQB47" s="1464"/>
      <c r="PQC47" s="1464"/>
      <c r="PQD47" s="1464"/>
      <c r="PQE47" s="1464"/>
      <c r="PQF47" s="1464"/>
      <c r="PQG47" s="1464"/>
      <c r="PQH47" s="1464" t="s">
        <v>187</v>
      </c>
      <c r="PQI47" s="1464"/>
      <c r="PQJ47" s="1464"/>
      <c r="PQK47" s="1464"/>
      <c r="PQL47" s="1464"/>
      <c r="PQM47" s="1464"/>
      <c r="PQN47" s="1464"/>
      <c r="PQO47" s="1464"/>
      <c r="PQP47" s="1464"/>
      <c r="PQQ47" s="1464"/>
      <c r="PQR47" s="1464"/>
      <c r="PQS47" s="1464"/>
      <c r="PQT47" s="1464"/>
      <c r="PQU47" s="1464"/>
      <c r="PQV47" s="1464"/>
      <c r="PQW47" s="1464"/>
      <c r="PQX47" s="1464" t="s">
        <v>187</v>
      </c>
      <c r="PQY47" s="1464"/>
      <c r="PQZ47" s="1464"/>
      <c r="PRA47" s="1464"/>
      <c r="PRB47" s="1464"/>
      <c r="PRC47" s="1464"/>
      <c r="PRD47" s="1464"/>
      <c r="PRE47" s="1464"/>
      <c r="PRF47" s="1464"/>
      <c r="PRG47" s="1464"/>
      <c r="PRH47" s="1464"/>
      <c r="PRI47" s="1464"/>
      <c r="PRJ47" s="1464"/>
      <c r="PRK47" s="1464"/>
      <c r="PRL47" s="1464"/>
      <c r="PRM47" s="1464"/>
      <c r="PRN47" s="1464" t="s">
        <v>187</v>
      </c>
      <c r="PRO47" s="1464"/>
      <c r="PRP47" s="1464"/>
      <c r="PRQ47" s="1464"/>
      <c r="PRR47" s="1464"/>
      <c r="PRS47" s="1464"/>
      <c r="PRT47" s="1464"/>
      <c r="PRU47" s="1464"/>
      <c r="PRV47" s="1464"/>
      <c r="PRW47" s="1464"/>
      <c r="PRX47" s="1464"/>
      <c r="PRY47" s="1464"/>
      <c r="PRZ47" s="1464"/>
      <c r="PSA47" s="1464"/>
      <c r="PSB47" s="1464"/>
      <c r="PSC47" s="1464"/>
      <c r="PSD47" s="1464" t="s">
        <v>187</v>
      </c>
      <c r="PSE47" s="1464"/>
      <c r="PSF47" s="1464"/>
      <c r="PSG47" s="1464"/>
      <c r="PSH47" s="1464"/>
      <c r="PSI47" s="1464"/>
      <c r="PSJ47" s="1464"/>
      <c r="PSK47" s="1464"/>
      <c r="PSL47" s="1464"/>
      <c r="PSM47" s="1464"/>
      <c r="PSN47" s="1464"/>
      <c r="PSO47" s="1464"/>
      <c r="PSP47" s="1464"/>
      <c r="PSQ47" s="1464"/>
      <c r="PSR47" s="1464"/>
      <c r="PSS47" s="1464"/>
      <c r="PST47" s="1464" t="s">
        <v>187</v>
      </c>
      <c r="PSU47" s="1464"/>
      <c r="PSV47" s="1464"/>
      <c r="PSW47" s="1464"/>
      <c r="PSX47" s="1464"/>
      <c r="PSY47" s="1464"/>
      <c r="PSZ47" s="1464"/>
      <c r="PTA47" s="1464"/>
      <c r="PTB47" s="1464"/>
      <c r="PTC47" s="1464"/>
      <c r="PTD47" s="1464"/>
      <c r="PTE47" s="1464"/>
      <c r="PTF47" s="1464"/>
      <c r="PTG47" s="1464"/>
      <c r="PTH47" s="1464"/>
      <c r="PTI47" s="1464"/>
      <c r="PTJ47" s="1464" t="s">
        <v>187</v>
      </c>
      <c r="PTK47" s="1464"/>
      <c r="PTL47" s="1464"/>
      <c r="PTM47" s="1464"/>
      <c r="PTN47" s="1464"/>
      <c r="PTO47" s="1464"/>
      <c r="PTP47" s="1464"/>
      <c r="PTQ47" s="1464"/>
      <c r="PTR47" s="1464"/>
      <c r="PTS47" s="1464"/>
      <c r="PTT47" s="1464"/>
      <c r="PTU47" s="1464"/>
      <c r="PTV47" s="1464"/>
      <c r="PTW47" s="1464"/>
      <c r="PTX47" s="1464"/>
      <c r="PTY47" s="1464"/>
      <c r="PTZ47" s="1464" t="s">
        <v>187</v>
      </c>
      <c r="PUA47" s="1464"/>
      <c r="PUB47" s="1464"/>
      <c r="PUC47" s="1464"/>
      <c r="PUD47" s="1464"/>
      <c r="PUE47" s="1464"/>
      <c r="PUF47" s="1464"/>
      <c r="PUG47" s="1464"/>
      <c r="PUH47" s="1464"/>
      <c r="PUI47" s="1464"/>
      <c r="PUJ47" s="1464"/>
      <c r="PUK47" s="1464"/>
      <c r="PUL47" s="1464"/>
      <c r="PUM47" s="1464"/>
      <c r="PUN47" s="1464"/>
      <c r="PUO47" s="1464"/>
      <c r="PUP47" s="1464" t="s">
        <v>187</v>
      </c>
      <c r="PUQ47" s="1464"/>
      <c r="PUR47" s="1464"/>
      <c r="PUS47" s="1464"/>
      <c r="PUT47" s="1464"/>
      <c r="PUU47" s="1464"/>
      <c r="PUV47" s="1464"/>
      <c r="PUW47" s="1464"/>
      <c r="PUX47" s="1464"/>
      <c r="PUY47" s="1464"/>
      <c r="PUZ47" s="1464"/>
      <c r="PVA47" s="1464"/>
      <c r="PVB47" s="1464"/>
      <c r="PVC47" s="1464"/>
      <c r="PVD47" s="1464"/>
      <c r="PVE47" s="1464"/>
      <c r="PVF47" s="1464" t="s">
        <v>187</v>
      </c>
      <c r="PVG47" s="1464"/>
      <c r="PVH47" s="1464"/>
      <c r="PVI47" s="1464"/>
      <c r="PVJ47" s="1464"/>
      <c r="PVK47" s="1464"/>
      <c r="PVL47" s="1464"/>
      <c r="PVM47" s="1464"/>
      <c r="PVN47" s="1464"/>
      <c r="PVO47" s="1464"/>
      <c r="PVP47" s="1464"/>
      <c r="PVQ47" s="1464"/>
      <c r="PVR47" s="1464"/>
      <c r="PVS47" s="1464"/>
      <c r="PVT47" s="1464"/>
      <c r="PVU47" s="1464"/>
      <c r="PVV47" s="1464" t="s">
        <v>187</v>
      </c>
      <c r="PVW47" s="1464"/>
      <c r="PVX47" s="1464"/>
      <c r="PVY47" s="1464"/>
      <c r="PVZ47" s="1464"/>
      <c r="PWA47" s="1464"/>
      <c r="PWB47" s="1464"/>
      <c r="PWC47" s="1464"/>
      <c r="PWD47" s="1464"/>
      <c r="PWE47" s="1464"/>
      <c r="PWF47" s="1464"/>
      <c r="PWG47" s="1464"/>
      <c r="PWH47" s="1464"/>
      <c r="PWI47" s="1464"/>
      <c r="PWJ47" s="1464"/>
      <c r="PWK47" s="1464"/>
      <c r="PWL47" s="1464" t="s">
        <v>187</v>
      </c>
      <c r="PWM47" s="1464"/>
      <c r="PWN47" s="1464"/>
      <c r="PWO47" s="1464"/>
      <c r="PWP47" s="1464"/>
      <c r="PWQ47" s="1464"/>
      <c r="PWR47" s="1464"/>
      <c r="PWS47" s="1464"/>
      <c r="PWT47" s="1464"/>
      <c r="PWU47" s="1464"/>
      <c r="PWV47" s="1464"/>
      <c r="PWW47" s="1464"/>
      <c r="PWX47" s="1464"/>
      <c r="PWY47" s="1464"/>
      <c r="PWZ47" s="1464"/>
      <c r="PXA47" s="1464"/>
      <c r="PXB47" s="1464" t="s">
        <v>187</v>
      </c>
      <c r="PXC47" s="1464"/>
      <c r="PXD47" s="1464"/>
      <c r="PXE47" s="1464"/>
      <c r="PXF47" s="1464"/>
      <c r="PXG47" s="1464"/>
      <c r="PXH47" s="1464"/>
      <c r="PXI47" s="1464"/>
      <c r="PXJ47" s="1464"/>
      <c r="PXK47" s="1464"/>
      <c r="PXL47" s="1464"/>
      <c r="PXM47" s="1464"/>
      <c r="PXN47" s="1464"/>
      <c r="PXO47" s="1464"/>
      <c r="PXP47" s="1464"/>
      <c r="PXQ47" s="1464"/>
      <c r="PXR47" s="1464" t="s">
        <v>187</v>
      </c>
      <c r="PXS47" s="1464"/>
      <c r="PXT47" s="1464"/>
      <c r="PXU47" s="1464"/>
      <c r="PXV47" s="1464"/>
      <c r="PXW47" s="1464"/>
      <c r="PXX47" s="1464"/>
      <c r="PXY47" s="1464"/>
      <c r="PXZ47" s="1464"/>
      <c r="PYA47" s="1464"/>
      <c r="PYB47" s="1464"/>
      <c r="PYC47" s="1464"/>
      <c r="PYD47" s="1464"/>
      <c r="PYE47" s="1464"/>
      <c r="PYF47" s="1464"/>
      <c r="PYG47" s="1464"/>
      <c r="PYH47" s="1464" t="s">
        <v>187</v>
      </c>
      <c r="PYI47" s="1464"/>
      <c r="PYJ47" s="1464"/>
      <c r="PYK47" s="1464"/>
      <c r="PYL47" s="1464"/>
      <c r="PYM47" s="1464"/>
      <c r="PYN47" s="1464"/>
      <c r="PYO47" s="1464"/>
      <c r="PYP47" s="1464"/>
      <c r="PYQ47" s="1464"/>
      <c r="PYR47" s="1464"/>
      <c r="PYS47" s="1464"/>
      <c r="PYT47" s="1464"/>
      <c r="PYU47" s="1464"/>
      <c r="PYV47" s="1464"/>
      <c r="PYW47" s="1464"/>
      <c r="PYX47" s="1464" t="s">
        <v>187</v>
      </c>
      <c r="PYY47" s="1464"/>
      <c r="PYZ47" s="1464"/>
      <c r="PZA47" s="1464"/>
      <c r="PZB47" s="1464"/>
      <c r="PZC47" s="1464"/>
      <c r="PZD47" s="1464"/>
      <c r="PZE47" s="1464"/>
      <c r="PZF47" s="1464"/>
      <c r="PZG47" s="1464"/>
      <c r="PZH47" s="1464"/>
      <c r="PZI47" s="1464"/>
      <c r="PZJ47" s="1464"/>
      <c r="PZK47" s="1464"/>
      <c r="PZL47" s="1464"/>
      <c r="PZM47" s="1464"/>
      <c r="PZN47" s="1464" t="s">
        <v>187</v>
      </c>
      <c r="PZO47" s="1464"/>
      <c r="PZP47" s="1464"/>
      <c r="PZQ47" s="1464"/>
      <c r="PZR47" s="1464"/>
      <c r="PZS47" s="1464"/>
      <c r="PZT47" s="1464"/>
      <c r="PZU47" s="1464"/>
      <c r="PZV47" s="1464"/>
      <c r="PZW47" s="1464"/>
      <c r="PZX47" s="1464"/>
      <c r="PZY47" s="1464"/>
      <c r="PZZ47" s="1464"/>
      <c r="QAA47" s="1464"/>
      <c r="QAB47" s="1464"/>
      <c r="QAC47" s="1464"/>
      <c r="QAD47" s="1464" t="s">
        <v>187</v>
      </c>
      <c r="QAE47" s="1464"/>
      <c r="QAF47" s="1464"/>
      <c r="QAG47" s="1464"/>
      <c r="QAH47" s="1464"/>
      <c r="QAI47" s="1464"/>
      <c r="QAJ47" s="1464"/>
      <c r="QAK47" s="1464"/>
      <c r="QAL47" s="1464"/>
      <c r="QAM47" s="1464"/>
      <c r="QAN47" s="1464"/>
      <c r="QAO47" s="1464"/>
      <c r="QAP47" s="1464"/>
      <c r="QAQ47" s="1464"/>
      <c r="QAR47" s="1464"/>
      <c r="QAS47" s="1464"/>
      <c r="QAT47" s="1464" t="s">
        <v>187</v>
      </c>
      <c r="QAU47" s="1464"/>
      <c r="QAV47" s="1464"/>
      <c r="QAW47" s="1464"/>
      <c r="QAX47" s="1464"/>
      <c r="QAY47" s="1464"/>
      <c r="QAZ47" s="1464"/>
      <c r="QBA47" s="1464"/>
      <c r="QBB47" s="1464"/>
      <c r="QBC47" s="1464"/>
      <c r="QBD47" s="1464"/>
      <c r="QBE47" s="1464"/>
      <c r="QBF47" s="1464"/>
      <c r="QBG47" s="1464"/>
      <c r="QBH47" s="1464"/>
      <c r="QBI47" s="1464"/>
      <c r="QBJ47" s="1464" t="s">
        <v>187</v>
      </c>
      <c r="QBK47" s="1464"/>
      <c r="QBL47" s="1464"/>
      <c r="QBM47" s="1464"/>
      <c r="QBN47" s="1464"/>
      <c r="QBO47" s="1464"/>
      <c r="QBP47" s="1464"/>
      <c r="QBQ47" s="1464"/>
      <c r="QBR47" s="1464"/>
      <c r="QBS47" s="1464"/>
      <c r="QBT47" s="1464"/>
      <c r="QBU47" s="1464"/>
      <c r="QBV47" s="1464"/>
      <c r="QBW47" s="1464"/>
      <c r="QBX47" s="1464"/>
      <c r="QBY47" s="1464"/>
      <c r="QBZ47" s="1464" t="s">
        <v>187</v>
      </c>
      <c r="QCA47" s="1464"/>
      <c r="QCB47" s="1464"/>
      <c r="QCC47" s="1464"/>
      <c r="QCD47" s="1464"/>
      <c r="QCE47" s="1464"/>
      <c r="QCF47" s="1464"/>
      <c r="QCG47" s="1464"/>
      <c r="QCH47" s="1464"/>
      <c r="QCI47" s="1464"/>
      <c r="QCJ47" s="1464"/>
      <c r="QCK47" s="1464"/>
      <c r="QCL47" s="1464"/>
      <c r="QCM47" s="1464"/>
      <c r="QCN47" s="1464"/>
      <c r="QCO47" s="1464"/>
      <c r="QCP47" s="1464" t="s">
        <v>187</v>
      </c>
      <c r="QCQ47" s="1464"/>
      <c r="QCR47" s="1464"/>
      <c r="QCS47" s="1464"/>
      <c r="QCT47" s="1464"/>
      <c r="QCU47" s="1464"/>
      <c r="QCV47" s="1464"/>
      <c r="QCW47" s="1464"/>
      <c r="QCX47" s="1464"/>
      <c r="QCY47" s="1464"/>
      <c r="QCZ47" s="1464"/>
      <c r="QDA47" s="1464"/>
      <c r="QDB47" s="1464"/>
      <c r="QDC47" s="1464"/>
      <c r="QDD47" s="1464"/>
      <c r="QDE47" s="1464"/>
      <c r="QDF47" s="1464" t="s">
        <v>187</v>
      </c>
      <c r="QDG47" s="1464"/>
      <c r="QDH47" s="1464"/>
      <c r="QDI47" s="1464"/>
      <c r="QDJ47" s="1464"/>
      <c r="QDK47" s="1464"/>
      <c r="QDL47" s="1464"/>
      <c r="QDM47" s="1464"/>
      <c r="QDN47" s="1464"/>
      <c r="QDO47" s="1464"/>
      <c r="QDP47" s="1464"/>
      <c r="QDQ47" s="1464"/>
      <c r="QDR47" s="1464"/>
      <c r="QDS47" s="1464"/>
      <c r="QDT47" s="1464"/>
      <c r="QDU47" s="1464"/>
      <c r="QDV47" s="1464" t="s">
        <v>187</v>
      </c>
      <c r="QDW47" s="1464"/>
      <c r="QDX47" s="1464"/>
      <c r="QDY47" s="1464"/>
      <c r="QDZ47" s="1464"/>
      <c r="QEA47" s="1464"/>
      <c r="QEB47" s="1464"/>
      <c r="QEC47" s="1464"/>
      <c r="QED47" s="1464"/>
      <c r="QEE47" s="1464"/>
      <c r="QEF47" s="1464"/>
      <c r="QEG47" s="1464"/>
      <c r="QEH47" s="1464"/>
      <c r="QEI47" s="1464"/>
      <c r="QEJ47" s="1464"/>
      <c r="QEK47" s="1464"/>
      <c r="QEL47" s="1464" t="s">
        <v>187</v>
      </c>
      <c r="QEM47" s="1464"/>
      <c r="QEN47" s="1464"/>
      <c r="QEO47" s="1464"/>
      <c r="QEP47" s="1464"/>
      <c r="QEQ47" s="1464"/>
      <c r="QER47" s="1464"/>
      <c r="QES47" s="1464"/>
      <c r="QET47" s="1464"/>
      <c r="QEU47" s="1464"/>
      <c r="QEV47" s="1464"/>
      <c r="QEW47" s="1464"/>
      <c r="QEX47" s="1464"/>
      <c r="QEY47" s="1464"/>
      <c r="QEZ47" s="1464"/>
      <c r="QFA47" s="1464"/>
      <c r="QFB47" s="1464" t="s">
        <v>187</v>
      </c>
      <c r="QFC47" s="1464"/>
      <c r="QFD47" s="1464"/>
      <c r="QFE47" s="1464"/>
      <c r="QFF47" s="1464"/>
      <c r="QFG47" s="1464"/>
      <c r="QFH47" s="1464"/>
      <c r="QFI47" s="1464"/>
      <c r="QFJ47" s="1464"/>
      <c r="QFK47" s="1464"/>
      <c r="QFL47" s="1464"/>
      <c r="QFM47" s="1464"/>
      <c r="QFN47" s="1464"/>
      <c r="QFO47" s="1464"/>
      <c r="QFP47" s="1464"/>
      <c r="QFQ47" s="1464"/>
      <c r="QFR47" s="1464" t="s">
        <v>187</v>
      </c>
      <c r="QFS47" s="1464"/>
      <c r="QFT47" s="1464"/>
      <c r="QFU47" s="1464"/>
      <c r="QFV47" s="1464"/>
      <c r="QFW47" s="1464"/>
      <c r="QFX47" s="1464"/>
      <c r="QFY47" s="1464"/>
      <c r="QFZ47" s="1464"/>
      <c r="QGA47" s="1464"/>
      <c r="QGB47" s="1464"/>
      <c r="QGC47" s="1464"/>
      <c r="QGD47" s="1464"/>
      <c r="QGE47" s="1464"/>
      <c r="QGF47" s="1464"/>
      <c r="QGG47" s="1464"/>
      <c r="QGH47" s="1464" t="s">
        <v>187</v>
      </c>
      <c r="QGI47" s="1464"/>
      <c r="QGJ47" s="1464"/>
      <c r="QGK47" s="1464"/>
      <c r="QGL47" s="1464"/>
      <c r="QGM47" s="1464"/>
      <c r="QGN47" s="1464"/>
      <c r="QGO47" s="1464"/>
      <c r="QGP47" s="1464"/>
      <c r="QGQ47" s="1464"/>
      <c r="QGR47" s="1464"/>
      <c r="QGS47" s="1464"/>
      <c r="QGT47" s="1464"/>
      <c r="QGU47" s="1464"/>
      <c r="QGV47" s="1464"/>
      <c r="QGW47" s="1464"/>
      <c r="QGX47" s="1464" t="s">
        <v>187</v>
      </c>
      <c r="QGY47" s="1464"/>
      <c r="QGZ47" s="1464"/>
      <c r="QHA47" s="1464"/>
      <c r="QHB47" s="1464"/>
      <c r="QHC47" s="1464"/>
      <c r="QHD47" s="1464"/>
      <c r="QHE47" s="1464"/>
      <c r="QHF47" s="1464"/>
      <c r="QHG47" s="1464"/>
      <c r="QHH47" s="1464"/>
      <c r="QHI47" s="1464"/>
      <c r="QHJ47" s="1464"/>
      <c r="QHK47" s="1464"/>
      <c r="QHL47" s="1464"/>
      <c r="QHM47" s="1464"/>
      <c r="QHN47" s="1464" t="s">
        <v>187</v>
      </c>
      <c r="QHO47" s="1464"/>
      <c r="QHP47" s="1464"/>
      <c r="QHQ47" s="1464"/>
      <c r="QHR47" s="1464"/>
      <c r="QHS47" s="1464"/>
      <c r="QHT47" s="1464"/>
      <c r="QHU47" s="1464"/>
      <c r="QHV47" s="1464"/>
      <c r="QHW47" s="1464"/>
      <c r="QHX47" s="1464"/>
      <c r="QHY47" s="1464"/>
      <c r="QHZ47" s="1464"/>
      <c r="QIA47" s="1464"/>
      <c r="QIB47" s="1464"/>
      <c r="QIC47" s="1464"/>
      <c r="QID47" s="1464" t="s">
        <v>187</v>
      </c>
      <c r="QIE47" s="1464"/>
      <c r="QIF47" s="1464"/>
      <c r="QIG47" s="1464"/>
      <c r="QIH47" s="1464"/>
      <c r="QII47" s="1464"/>
      <c r="QIJ47" s="1464"/>
      <c r="QIK47" s="1464"/>
      <c r="QIL47" s="1464"/>
      <c r="QIM47" s="1464"/>
      <c r="QIN47" s="1464"/>
      <c r="QIO47" s="1464"/>
      <c r="QIP47" s="1464"/>
      <c r="QIQ47" s="1464"/>
      <c r="QIR47" s="1464"/>
      <c r="QIS47" s="1464"/>
      <c r="QIT47" s="1464" t="s">
        <v>187</v>
      </c>
      <c r="QIU47" s="1464"/>
      <c r="QIV47" s="1464"/>
      <c r="QIW47" s="1464"/>
      <c r="QIX47" s="1464"/>
      <c r="QIY47" s="1464"/>
      <c r="QIZ47" s="1464"/>
      <c r="QJA47" s="1464"/>
      <c r="QJB47" s="1464"/>
      <c r="QJC47" s="1464"/>
      <c r="QJD47" s="1464"/>
      <c r="QJE47" s="1464"/>
      <c r="QJF47" s="1464"/>
      <c r="QJG47" s="1464"/>
      <c r="QJH47" s="1464"/>
      <c r="QJI47" s="1464"/>
      <c r="QJJ47" s="1464" t="s">
        <v>187</v>
      </c>
      <c r="QJK47" s="1464"/>
      <c r="QJL47" s="1464"/>
      <c r="QJM47" s="1464"/>
      <c r="QJN47" s="1464"/>
      <c r="QJO47" s="1464"/>
      <c r="QJP47" s="1464"/>
      <c r="QJQ47" s="1464"/>
      <c r="QJR47" s="1464"/>
      <c r="QJS47" s="1464"/>
      <c r="QJT47" s="1464"/>
      <c r="QJU47" s="1464"/>
      <c r="QJV47" s="1464"/>
      <c r="QJW47" s="1464"/>
      <c r="QJX47" s="1464"/>
      <c r="QJY47" s="1464"/>
      <c r="QJZ47" s="1464" t="s">
        <v>187</v>
      </c>
      <c r="QKA47" s="1464"/>
      <c r="QKB47" s="1464"/>
      <c r="QKC47" s="1464"/>
      <c r="QKD47" s="1464"/>
      <c r="QKE47" s="1464"/>
      <c r="QKF47" s="1464"/>
      <c r="QKG47" s="1464"/>
      <c r="QKH47" s="1464"/>
      <c r="QKI47" s="1464"/>
      <c r="QKJ47" s="1464"/>
      <c r="QKK47" s="1464"/>
      <c r="QKL47" s="1464"/>
      <c r="QKM47" s="1464"/>
      <c r="QKN47" s="1464"/>
      <c r="QKO47" s="1464"/>
      <c r="QKP47" s="1464" t="s">
        <v>187</v>
      </c>
      <c r="QKQ47" s="1464"/>
      <c r="QKR47" s="1464"/>
      <c r="QKS47" s="1464"/>
      <c r="QKT47" s="1464"/>
      <c r="QKU47" s="1464"/>
      <c r="QKV47" s="1464"/>
      <c r="QKW47" s="1464"/>
      <c r="QKX47" s="1464"/>
      <c r="QKY47" s="1464"/>
      <c r="QKZ47" s="1464"/>
      <c r="QLA47" s="1464"/>
      <c r="QLB47" s="1464"/>
      <c r="QLC47" s="1464"/>
      <c r="QLD47" s="1464"/>
      <c r="QLE47" s="1464"/>
      <c r="QLF47" s="1464" t="s">
        <v>187</v>
      </c>
      <c r="QLG47" s="1464"/>
      <c r="QLH47" s="1464"/>
      <c r="QLI47" s="1464"/>
      <c r="QLJ47" s="1464"/>
      <c r="QLK47" s="1464"/>
      <c r="QLL47" s="1464"/>
      <c r="QLM47" s="1464"/>
      <c r="QLN47" s="1464"/>
      <c r="QLO47" s="1464"/>
      <c r="QLP47" s="1464"/>
      <c r="QLQ47" s="1464"/>
      <c r="QLR47" s="1464"/>
      <c r="QLS47" s="1464"/>
      <c r="QLT47" s="1464"/>
      <c r="QLU47" s="1464"/>
      <c r="QLV47" s="1464" t="s">
        <v>187</v>
      </c>
      <c r="QLW47" s="1464"/>
      <c r="QLX47" s="1464"/>
      <c r="QLY47" s="1464"/>
      <c r="QLZ47" s="1464"/>
      <c r="QMA47" s="1464"/>
      <c r="QMB47" s="1464"/>
      <c r="QMC47" s="1464"/>
      <c r="QMD47" s="1464"/>
      <c r="QME47" s="1464"/>
      <c r="QMF47" s="1464"/>
      <c r="QMG47" s="1464"/>
      <c r="QMH47" s="1464"/>
      <c r="QMI47" s="1464"/>
      <c r="QMJ47" s="1464"/>
      <c r="QMK47" s="1464"/>
      <c r="QML47" s="1464" t="s">
        <v>187</v>
      </c>
      <c r="QMM47" s="1464"/>
      <c r="QMN47" s="1464"/>
      <c r="QMO47" s="1464"/>
      <c r="QMP47" s="1464"/>
      <c r="QMQ47" s="1464"/>
      <c r="QMR47" s="1464"/>
      <c r="QMS47" s="1464"/>
      <c r="QMT47" s="1464"/>
      <c r="QMU47" s="1464"/>
      <c r="QMV47" s="1464"/>
      <c r="QMW47" s="1464"/>
      <c r="QMX47" s="1464"/>
      <c r="QMY47" s="1464"/>
      <c r="QMZ47" s="1464"/>
      <c r="QNA47" s="1464"/>
      <c r="QNB47" s="1464" t="s">
        <v>187</v>
      </c>
      <c r="QNC47" s="1464"/>
      <c r="QND47" s="1464"/>
      <c r="QNE47" s="1464"/>
      <c r="QNF47" s="1464"/>
      <c r="QNG47" s="1464"/>
      <c r="QNH47" s="1464"/>
      <c r="QNI47" s="1464"/>
      <c r="QNJ47" s="1464"/>
      <c r="QNK47" s="1464"/>
      <c r="QNL47" s="1464"/>
      <c r="QNM47" s="1464"/>
      <c r="QNN47" s="1464"/>
      <c r="QNO47" s="1464"/>
      <c r="QNP47" s="1464"/>
      <c r="QNQ47" s="1464"/>
      <c r="QNR47" s="1464" t="s">
        <v>187</v>
      </c>
      <c r="QNS47" s="1464"/>
      <c r="QNT47" s="1464"/>
      <c r="QNU47" s="1464"/>
      <c r="QNV47" s="1464"/>
      <c r="QNW47" s="1464"/>
      <c r="QNX47" s="1464"/>
      <c r="QNY47" s="1464"/>
      <c r="QNZ47" s="1464"/>
      <c r="QOA47" s="1464"/>
      <c r="QOB47" s="1464"/>
      <c r="QOC47" s="1464"/>
      <c r="QOD47" s="1464"/>
      <c r="QOE47" s="1464"/>
      <c r="QOF47" s="1464"/>
      <c r="QOG47" s="1464"/>
      <c r="QOH47" s="1464" t="s">
        <v>187</v>
      </c>
      <c r="QOI47" s="1464"/>
      <c r="QOJ47" s="1464"/>
      <c r="QOK47" s="1464"/>
      <c r="QOL47" s="1464"/>
      <c r="QOM47" s="1464"/>
      <c r="QON47" s="1464"/>
      <c r="QOO47" s="1464"/>
      <c r="QOP47" s="1464"/>
      <c r="QOQ47" s="1464"/>
      <c r="QOR47" s="1464"/>
      <c r="QOS47" s="1464"/>
      <c r="QOT47" s="1464"/>
      <c r="QOU47" s="1464"/>
      <c r="QOV47" s="1464"/>
      <c r="QOW47" s="1464"/>
      <c r="QOX47" s="1464" t="s">
        <v>187</v>
      </c>
      <c r="QOY47" s="1464"/>
      <c r="QOZ47" s="1464"/>
      <c r="QPA47" s="1464"/>
      <c r="QPB47" s="1464"/>
      <c r="QPC47" s="1464"/>
      <c r="QPD47" s="1464"/>
      <c r="QPE47" s="1464"/>
      <c r="QPF47" s="1464"/>
      <c r="QPG47" s="1464"/>
      <c r="QPH47" s="1464"/>
      <c r="QPI47" s="1464"/>
      <c r="QPJ47" s="1464"/>
      <c r="QPK47" s="1464"/>
      <c r="QPL47" s="1464"/>
      <c r="QPM47" s="1464"/>
      <c r="QPN47" s="1464" t="s">
        <v>187</v>
      </c>
      <c r="QPO47" s="1464"/>
      <c r="QPP47" s="1464"/>
      <c r="QPQ47" s="1464"/>
      <c r="QPR47" s="1464"/>
      <c r="QPS47" s="1464"/>
      <c r="QPT47" s="1464"/>
      <c r="QPU47" s="1464"/>
      <c r="QPV47" s="1464"/>
      <c r="QPW47" s="1464"/>
      <c r="QPX47" s="1464"/>
      <c r="QPY47" s="1464"/>
      <c r="QPZ47" s="1464"/>
      <c r="QQA47" s="1464"/>
      <c r="QQB47" s="1464"/>
      <c r="QQC47" s="1464"/>
      <c r="QQD47" s="1464" t="s">
        <v>187</v>
      </c>
      <c r="QQE47" s="1464"/>
      <c r="QQF47" s="1464"/>
      <c r="QQG47" s="1464"/>
      <c r="QQH47" s="1464"/>
      <c r="QQI47" s="1464"/>
      <c r="QQJ47" s="1464"/>
      <c r="QQK47" s="1464"/>
      <c r="QQL47" s="1464"/>
      <c r="QQM47" s="1464"/>
      <c r="QQN47" s="1464"/>
      <c r="QQO47" s="1464"/>
      <c r="QQP47" s="1464"/>
      <c r="QQQ47" s="1464"/>
      <c r="QQR47" s="1464"/>
      <c r="QQS47" s="1464"/>
      <c r="QQT47" s="1464" t="s">
        <v>187</v>
      </c>
      <c r="QQU47" s="1464"/>
      <c r="QQV47" s="1464"/>
      <c r="QQW47" s="1464"/>
      <c r="QQX47" s="1464"/>
      <c r="QQY47" s="1464"/>
      <c r="QQZ47" s="1464"/>
      <c r="QRA47" s="1464"/>
      <c r="QRB47" s="1464"/>
      <c r="QRC47" s="1464"/>
      <c r="QRD47" s="1464"/>
      <c r="QRE47" s="1464"/>
      <c r="QRF47" s="1464"/>
      <c r="QRG47" s="1464"/>
      <c r="QRH47" s="1464"/>
      <c r="QRI47" s="1464"/>
      <c r="QRJ47" s="1464" t="s">
        <v>187</v>
      </c>
      <c r="QRK47" s="1464"/>
      <c r="QRL47" s="1464"/>
      <c r="QRM47" s="1464"/>
      <c r="QRN47" s="1464"/>
      <c r="QRO47" s="1464"/>
      <c r="QRP47" s="1464"/>
      <c r="QRQ47" s="1464"/>
      <c r="QRR47" s="1464"/>
      <c r="QRS47" s="1464"/>
      <c r="QRT47" s="1464"/>
      <c r="QRU47" s="1464"/>
      <c r="QRV47" s="1464"/>
      <c r="QRW47" s="1464"/>
      <c r="QRX47" s="1464"/>
      <c r="QRY47" s="1464"/>
      <c r="QRZ47" s="1464" t="s">
        <v>187</v>
      </c>
      <c r="QSA47" s="1464"/>
      <c r="QSB47" s="1464"/>
      <c r="QSC47" s="1464"/>
      <c r="QSD47" s="1464"/>
      <c r="QSE47" s="1464"/>
      <c r="QSF47" s="1464"/>
      <c r="QSG47" s="1464"/>
      <c r="QSH47" s="1464"/>
      <c r="QSI47" s="1464"/>
      <c r="QSJ47" s="1464"/>
      <c r="QSK47" s="1464"/>
      <c r="QSL47" s="1464"/>
      <c r="QSM47" s="1464"/>
      <c r="QSN47" s="1464"/>
      <c r="QSO47" s="1464"/>
      <c r="QSP47" s="1464" t="s">
        <v>187</v>
      </c>
      <c r="QSQ47" s="1464"/>
      <c r="QSR47" s="1464"/>
      <c r="QSS47" s="1464"/>
      <c r="QST47" s="1464"/>
      <c r="QSU47" s="1464"/>
      <c r="QSV47" s="1464"/>
      <c r="QSW47" s="1464"/>
      <c r="QSX47" s="1464"/>
      <c r="QSY47" s="1464"/>
      <c r="QSZ47" s="1464"/>
      <c r="QTA47" s="1464"/>
      <c r="QTB47" s="1464"/>
      <c r="QTC47" s="1464"/>
      <c r="QTD47" s="1464"/>
      <c r="QTE47" s="1464"/>
      <c r="QTF47" s="1464" t="s">
        <v>187</v>
      </c>
      <c r="QTG47" s="1464"/>
      <c r="QTH47" s="1464"/>
      <c r="QTI47" s="1464"/>
      <c r="QTJ47" s="1464"/>
      <c r="QTK47" s="1464"/>
      <c r="QTL47" s="1464"/>
      <c r="QTM47" s="1464"/>
      <c r="QTN47" s="1464"/>
      <c r="QTO47" s="1464"/>
      <c r="QTP47" s="1464"/>
      <c r="QTQ47" s="1464"/>
      <c r="QTR47" s="1464"/>
      <c r="QTS47" s="1464"/>
      <c r="QTT47" s="1464"/>
      <c r="QTU47" s="1464"/>
      <c r="QTV47" s="1464" t="s">
        <v>187</v>
      </c>
      <c r="QTW47" s="1464"/>
      <c r="QTX47" s="1464"/>
      <c r="QTY47" s="1464"/>
      <c r="QTZ47" s="1464"/>
      <c r="QUA47" s="1464"/>
      <c r="QUB47" s="1464"/>
      <c r="QUC47" s="1464"/>
      <c r="QUD47" s="1464"/>
      <c r="QUE47" s="1464"/>
      <c r="QUF47" s="1464"/>
      <c r="QUG47" s="1464"/>
      <c r="QUH47" s="1464"/>
      <c r="QUI47" s="1464"/>
      <c r="QUJ47" s="1464"/>
      <c r="QUK47" s="1464"/>
      <c r="QUL47" s="1464" t="s">
        <v>187</v>
      </c>
      <c r="QUM47" s="1464"/>
      <c r="QUN47" s="1464"/>
      <c r="QUO47" s="1464"/>
      <c r="QUP47" s="1464"/>
      <c r="QUQ47" s="1464"/>
      <c r="QUR47" s="1464"/>
      <c r="QUS47" s="1464"/>
      <c r="QUT47" s="1464"/>
      <c r="QUU47" s="1464"/>
      <c r="QUV47" s="1464"/>
      <c r="QUW47" s="1464"/>
      <c r="QUX47" s="1464"/>
      <c r="QUY47" s="1464"/>
      <c r="QUZ47" s="1464"/>
      <c r="QVA47" s="1464"/>
      <c r="QVB47" s="1464" t="s">
        <v>187</v>
      </c>
      <c r="QVC47" s="1464"/>
      <c r="QVD47" s="1464"/>
      <c r="QVE47" s="1464"/>
      <c r="QVF47" s="1464"/>
      <c r="QVG47" s="1464"/>
      <c r="QVH47" s="1464"/>
      <c r="QVI47" s="1464"/>
      <c r="QVJ47" s="1464"/>
      <c r="QVK47" s="1464"/>
      <c r="QVL47" s="1464"/>
      <c r="QVM47" s="1464"/>
      <c r="QVN47" s="1464"/>
      <c r="QVO47" s="1464"/>
      <c r="QVP47" s="1464"/>
      <c r="QVQ47" s="1464"/>
      <c r="QVR47" s="1464" t="s">
        <v>187</v>
      </c>
      <c r="QVS47" s="1464"/>
      <c r="QVT47" s="1464"/>
      <c r="QVU47" s="1464"/>
      <c r="QVV47" s="1464"/>
      <c r="QVW47" s="1464"/>
      <c r="QVX47" s="1464"/>
      <c r="QVY47" s="1464"/>
      <c r="QVZ47" s="1464"/>
      <c r="QWA47" s="1464"/>
      <c r="QWB47" s="1464"/>
      <c r="QWC47" s="1464"/>
      <c r="QWD47" s="1464"/>
      <c r="QWE47" s="1464"/>
      <c r="QWF47" s="1464"/>
      <c r="QWG47" s="1464"/>
      <c r="QWH47" s="1464" t="s">
        <v>187</v>
      </c>
      <c r="QWI47" s="1464"/>
      <c r="QWJ47" s="1464"/>
      <c r="QWK47" s="1464"/>
      <c r="QWL47" s="1464"/>
      <c r="QWM47" s="1464"/>
      <c r="QWN47" s="1464"/>
      <c r="QWO47" s="1464"/>
      <c r="QWP47" s="1464"/>
      <c r="QWQ47" s="1464"/>
      <c r="QWR47" s="1464"/>
      <c r="QWS47" s="1464"/>
      <c r="QWT47" s="1464"/>
      <c r="QWU47" s="1464"/>
      <c r="QWV47" s="1464"/>
      <c r="QWW47" s="1464"/>
      <c r="QWX47" s="1464" t="s">
        <v>187</v>
      </c>
      <c r="QWY47" s="1464"/>
      <c r="QWZ47" s="1464"/>
      <c r="QXA47" s="1464"/>
      <c r="QXB47" s="1464"/>
      <c r="QXC47" s="1464"/>
      <c r="QXD47" s="1464"/>
      <c r="QXE47" s="1464"/>
      <c r="QXF47" s="1464"/>
      <c r="QXG47" s="1464"/>
      <c r="QXH47" s="1464"/>
      <c r="QXI47" s="1464"/>
      <c r="QXJ47" s="1464"/>
      <c r="QXK47" s="1464"/>
      <c r="QXL47" s="1464"/>
      <c r="QXM47" s="1464"/>
      <c r="QXN47" s="1464" t="s">
        <v>187</v>
      </c>
      <c r="QXO47" s="1464"/>
      <c r="QXP47" s="1464"/>
      <c r="QXQ47" s="1464"/>
      <c r="QXR47" s="1464"/>
      <c r="QXS47" s="1464"/>
      <c r="QXT47" s="1464"/>
      <c r="QXU47" s="1464"/>
      <c r="QXV47" s="1464"/>
      <c r="QXW47" s="1464"/>
      <c r="QXX47" s="1464"/>
      <c r="QXY47" s="1464"/>
      <c r="QXZ47" s="1464"/>
      <c r="QYA47" s="1464"/>
      <c r="QYB47" s="1464"/>
      <c r="QYC47" s="1464"/>
      <c r="QYD47" s="1464" t="s">
        <v>187</v>
      </c>
      <c r="QYE47" s="1464"/>
      <c r="QYF47" s="1464"/>
      <c r="QYG47" s="1464"/>
      <c r="QYH47" s="1464"/>
      <c r="QYI47" s="1464"/>
      <c r="QYJ47" s="1464"/>
      <c r="QYK47" s="1464"/>
      <c r="QYL47" s="1464"/>
      <c r="QYM47" s="1464"/>
      <c r="QYN47" s="1464"/>
      <c r="QYO47" s="1464"/>
      <c r="QYP47" s="1464"/>
      <c r="QYQ47" s="1464"/>
      <c r="QYR47" s="1464"/>
      <c r="QYS47" s="1464"/>
      <c r="QYT47" s="1464" t="s">
        <v>187</v>
      </c>
      <c r="QYU47" s="1464"/>
      <c r="QYV47" s="1464"/>
      <c r="QYW47" s="1464"/>
      <c r="QYX47" s="1464"/>
      <c r="QYY47" s="1464"/>
      <c r="QYZ47" s="1464"/>
      <c r="QZA47" s="1464"/>
      <c r="QZB47" s="1464"/>
      <c r="QZC47" s="1464"/>
      <c r="QZD47" s="1464"/>
      <c r="QZE47" s="1464"/>
      <c r="QZF47" s="1464"/>
      <c r="QZG47" s="1464"/>
      <c r="QZH47" s="1464"/>
      <c r="QZI47" s="1464"/>
      <c r="QZJ47" s="1464" t="s">
        <v>187</v>
      </c>
      <c r="QZK47" s="1464"/>
      <c r="QZL47" s="1464"/>
      <c r="QZM47" s="1464"/>
      <c r="QZN47" s="1464"/>
      <c r="QZO47" s="1464"/>
      <c r="QZP47" s="1464"/>
      <c r="QZQ47" s="1464"/>
      <c r="QZR47" s="1464"/>
      <c r="QZS47" s="1464"/>
      <c r="QZT47" s="1464"/>
      <c r="QZU47" s="1464"/>
      <c r="QZV47" s="1464"/>
      <c r="QZW47" s="1464"/>
      <c r="QZX47" s="1464"/>
      <c r="QZY47" s="1464"/>
      <c r="QZZ47" s="1464" t="s">
        <v>187</v>
      </c>
      <c r="RAA47" s="1464"/>
      <c r="RAB47" s="1464"/>
      <c r="RAC47" s="1464"/>
      <c r="RAD47" s="1464"/>
      <c r="RAE47" s="1464"/>
      <c r="RAF47" s="1464"/>
      <c r="RAG47" s="1464"/>
      <c r="RAH47" s="1464"/>
      <c r="RAI47" s="1464"/>
      <c r="RAJ47" s="1464"/>
      <c r="RAK47" s="1464"/>
      <c r="RAL47" s="1464"/>
      <c r="RAM47" s="1464"/>
      <c r="RAN47" s="1464"/>
      <c r="RAO47" s="1464"/>
      <c r="RAP47" s="1464" t="s">
        <v>187</v>
      </c>
      <c r="RAQ47" s="1464"/>
      <c r="RAR47" s="1464"/>
      <c r="RAS47" s="1464"/>
      <c r="RAT47" s="1464"/>
      <c r="RAU47" s="1464"/>
      <c r="RAV47" s="1464"/>
      <c r="RAW47" s="1464"/>
      <c r="RAX47" s="1464"/>
      <c r="RAY47" s="1464"/>
      <c r="RAZ47" s="1464"/>
      <c r="RBA47" s="1464"/>
      <c r="RBB47" s="1464"/>
      <c r="RBC47" s="1464"/>
      <c r="RBD47" s="1464"/>
      <c r="RBE47" s="1464"/>
      <c r="RBF47" s="1464" t="s">
        <v>187</v>
      </c>
      <c r="RBG47" s="1464"/>
      <c r="RBH47" s="1464"/>
      <c r="RBI47" s="1464"/>
      <c r="RBJ47" s="1464"/>
      <c r="RBK47" s="1464"/>
      <c r="RBL47" s="1464"/>
      <c r="RBM47" s="1464"/>
      <c r="RBN47" s="1464"/>
      <c r="RBO47" s="1464"/>
      <c r="RBP47" s="1464"/>
      <c r="RBQ47" s="1464"/>
      <c r="RBR47" s="1464"/>
      <c r="RBS47" s="1464"/>
      <c r="RBT47" s="1464"/>
      <c r="RBU47" s="1464"/>
      <c r="RBV47" s="1464" t="s">
        <v>187</v>
      </c>
      <c r="RBW47" s="1464"/>
      <c r="RBX47" s="1464"/>
      <c r="RBY47" s="1464"/>
      <c r="RBZ47" s="1464"/>
      <c r="RCA47" s="1464"/>
      <c r="RCB47" s="1464"/>
      <c r="RCC47" s="1464"/>
      <c r="RCD47" s="1464"/>
      <c r="RCE47" s="1464"/>
      <c r="RCF47" s="1464"/>
      <c r="RCG47" s="1464"/>
      <c r="RCH47" s="1464"/>
      <c r="RCI47" s="1464"/>
      <c r="RCJ47" s="1464"/>
      <c r="RCK47" s="1464"/>
      <c r="RCL47" s="1464" t="s">
        <v>187</v>
      </c>
      <c r="RCM47" s="1464"/>
      <c r="RCN47" s="1464"/>
      <c r="RCO47" s="1464"/>
      <c r="RCP47" s="1464"/>
      <c r="RCQ47" s="1464"/>
      <c r="RCR47" s="1464"/>
      <c r="RCS47" s="1464"/>
      <c r="RCT47" s="1464"/>
      <c r="RCU47" s="1464"/>
      <c r="RCV47" s="1464"/>
      <c r="RCW47" s="1464"/>
      <c r="RCX47" s="1464"/>
      <c r="RCY47" s="1464"/>
      <c r="RCZ47" s="1464"/>
      <c r="RDA47" s="1464"/>
      <c r="RDB47" s="1464" t="s">
        <v>187</v>
      </c>
      <c r="RDC47" s="1464"/>
      <c r="RDD47" s="1464"/>
      <c r="RDE47" s="1464"/>
      <c r="RDF47" s="1464"/>
      <c r="RDG47" s="1464"/>
      <c r="RDH47" s="1464"/>
      <c r="RDI47" s="1464"/>
      <c r="RDJ47" s="1464"/>
      <c r="RDK47" s="1464"/>
      <c r="RDL47" s="1464"/>
      <c r="RDM47" s="1464"/>
      <c r="RDN47" s="1464"/>
      <c r="RDO47" s="1464"/>
      <c r="RDP47" s="1464"/>
      <c r="RDQ47" s="1464"/>
      <c r="RDR47" s="1464" t="s">
        <v>187</v>
      </c>
      <c r="RDS47" s="1464"/>
      <c r="RDT47" s="1464"/>
      <c r="RDU47" s="1464"/>
      <c r="RDV47" s="1464"/>
      <c r="RDW47" s="1464"/>
      <c r="RDX47" s="1464"/>
      <c r="RDY47" s="1464"/>
      <c r="RDZ47" s="1464"/>
      <c r="REA47" s="1464"/>
      <c r="REB47" s="1464"/>
      <c r="REC47" s="1464"/>
      <c r="RED47" s="1464"/>
      <c r="REE47" s="1464"/>
      <c r="REF47" s="1464"/>
      <c r="REG47" s="1464"/>
      <c r="REH47" s="1464" t="s">
        <v>187</v>
      </c>
      <c r="REI47" s="1464"/>
      <c r="REJ47" s="1464"/>
      <c r="REK47" s="1464"/>
      <c r="REL47" s="1464"/>
      <c r="REM47" s="1464"/>
      <c r="REN47" s="1464"/>
      <c r="REO47" s="1464"/>
      <c r="REP47" s="1464"/>
      <c r="REQ47" s="1464"/>
      <c r="RER47" s="1464"/>
      <c r="RES47" s="1464"/>
      <c r="RET47" s="1464"/>
      <c r="REU47" s="1464"/>
      <c r="REV47" s="1464"/>
      <c r="REW47" s="1464"/>
      <c r="REX47" s="1464" t="s">
        <v>187</v>
      </c>
      <c r="REY47" s="1464"/>
      <c r="REZ47" s="1464"/>
      <c r="RFA47" s="1464"/>
      <c r="RFB47" s="1464"/>
      <c r="RFC47" s="1464"/>
      <c r="RFD47" s="1464"/>
      <c r="RFE47" s="1464"/>
      <c r="RFF47" s="1464"/>
      <c r="RFG47" s="1464"/>
      <c r="RFH47" s="1464"/>
      <c r="RFI47" s="1464"/>
      <c r="RFJ47" s="1464"/>
      <c r="RFK47" s="1464"/>
      <c r="RFL47" s="1464"/>
      <c r="RFM47" s="1464"/>
      <c r="RFN47" s="1464" t="s">
        <v>187</v>
      </c>
      <c r="RFO47" s="1464"/>
      <c r="RFP47" s="1464"/>
      <c r="RFQ47" s="1464"/>
      <c r="RFR47" s="1464"/>
      <c r="RFS47" s="1464"/>
      <c r="RFT47" s="1464"/>
      <c r="RFU47" s="1464"/>
      <c r="RFV47" s="1464"/>
      <c r="RFW47" s="1464"/>
      <c r="RFX47" s="1464"/>
      <c r="RFY47" s="1464"/>
      <c r="RFZ47" s="1464"/>
      <c r="RGA47" s="1464"/>
      <c r="RGB47" s="1464"/>
      <c r="RGC47" s="1464"/>
      <c r="RGD47" s="1464" t="s">
        <v>187</v>
      </c>
      <c r="RGE47" s="1464"/>
      <c r="RGF47" s="1464"/>
      <c r="RGG47" s="1464"/>
      <c r="RGH47" s="1464"/>
      <c r="RGI47" s="1464"/>
      <c r="RGJ47" s="1464"/>
      <c r="RGK47" s="1464"/>
      <c r="RGL47" s="1464"/>
      <c r="RGM47" s="1464"/>
      <c r="RGN47" s="1464"/>
      <c r="RGO47" s="1464"/>
      <c r="RGP47" s="1464"/>
      <c r="RGQ47" s="1464"/>
      <c r="RGR47" s="1464"/>
      <c r="RGS47" s="1464"/>
      <c r="RGT47" s="1464" t="s">
        <v>187</v>
      </c>
      <c r="RGU47" s="1464"/>
      <c r="RGV47" s="1464"/>
      <c r="RGW47" s="1464"/>
      <c r="RGX47" s="1464"/>
      <c r="RGY47" s="1464"/>
      <c r="RGZ47" s="1464"/>
      <c r="RHA47" s="1464"/>
      <c r="RHB47" s="1464"/>
      <c r="RHC47" s="1464"/>
      <c r="RHD47" s="1464"/>
      <c r="RHE47" s="1464"/>
      <c r="RHF47" s="1464"/>
      <c r="RHG47" s="1464"/>
      <c r="RHH47" s="1464"/>
      <c r="RHI47" s="1464"/>
      <c r="RHJ47" s="1464" t="s">
        <v>187</v>
      </c>
      <c r="RHK47" s="1464"/>
      <c r="RHL47" s="1464"/>
      <c r="RHM47" s="1464"/>
      <c r="RHN47" s="1464"/>
      <c r="RHO47" s="1464"/>
      <c r="RHP47" s="1464"/>
      <c r="RHQ47" s="1464"/>
      <c r="RHR47" s="1464"/>
      <c r="RHS47" s="1464"/>
      <c r="RHT47" s="1464"/>
      <c r="RHU47" s="1464"/>
      <c r="RHV47" s="1464"/>
      <c r="RHW47" s="1464"/>
      <c r="RHX47" s="1464"/>
      <c r="RHY47" s="1464"/>
      <c r="RHZ47" s="1464" t="s">
        <v>187</v>
      </c>
      <c r="RIA47" s="1464"/>
      <c r="RIB47" s="1464"/>
      <c r="RIC47" s="1464"/>
      <c r="RID47" s="1464"/>
      <c r="RIE47" s="1464"/>
      <c r="RIF47" s="1464"/>
      <c r="RIG47" s="1464"/>
      <c r="RIH47" s="1464"/>
      <c r="RII47" s="1464"/>
      <c r="RIJ47" s="1464"/>
      <c r="RIK47" s="1464"/>
      <c r="RIL47" s="1464"/>
      <c r="RIM47" s="1464"/>
      <c r="RIN47" s="1464"/>
      <c r="RIO47" s="1464"/>
      <c r="RIP47" s="1464" t="s">
        <v>187</v>
      </c>
      <c r="RIQ47" s="1464"/>
      <c r="RIR47" s="1464"/>
      <c r="RIS47" s="1464"/>
      <c r="RIT47" s="1464"/>
      <c r="RIU47" s="1464"/>
      <c r="RIV47" s="1464"/>
      <c r="RIW47" s="1464"/>
      <c r="RIX47" s="1464"/>
      <c r="RIY47" s="1464"/>
      <c r="RIZ47" s="1464"/>
      <c r="RJA47" s="1464"/>
      <c r="RJB47" s="1464"/>
      <c r="RJC47" s="1464"/>
      <c r="RJD47" s="1464"/>
      <c r="RJE47" s="1464"/>
      <c r="RJF47" s="1464" t="s">
        <v>187</v>
      </c>
      <c r="RJG47" s="1464"/>
      <c r="RJH47" s="1464"/>
      <c r="RJI47" s="1464"/>
      <c r="RJJ47" s="1464"/>
      <c r="RJK47" s="1464"/>
      <c r="RJL47" s="1464"/>
      <c r="RJM47" s="1464"/>
      <c r="RJN47" s="1464"/>
      <c r="RJO47" s="1464"/>
      <c r="RJP47" s="1464"/>
      <c r="RJQ47" s="1464"/>
      <c r="RJR47" s="1464"/>
      <c r="RJS47" s="1464"/>
      <c r="RJT47" s="1464"/>
      <c r="RJU47" s="1464"/>
      <c r="RJV47" s="1464" t="s">
        <v>187</v>
      </c>
      <c r="RJW47" s="1464"/>
      <c r="RJX47" s="1464"/>
      <c r="RJY47" s="1464"/>
      <c r="RJZ47" s="1464"/>
      <c r="RKA47" s="1464"/>
      <c r="RKB47" s="1464"/>
      <c r="RKC47" s="1464"/>
      <c r="RKD47" s="1464"/>
      <c r="RKE47" s="1464"/>
      <c r="RKF47" s="1464"/>
      <c r="RKG47" s="1464"/>
      <c r="RKH47" s="1464"/>
      <c r="RKI47" s="1464"/>
      <c r="RKJ47" s="1464"/>
      <c r="RKK47" s="1464"/>
      <c r="RKL47" s="1464" t="s">
        <v>187</v>
      </c>
      <c r="RKM47" s="1464"/>
      <c r="RKN47" s="1464"/>
      <c r="RKO47" s="1464"/>
      <c r="RKP47" s="1464"/>
      <c r="RKQ47" s="1464"/>
      <c r="RKR47" s="1464"/>
      <c r="RKS47" s="1464"/>
      <c r="RKT47" s="1464"/>
      <c r="RKU47" s="1464"/>
      <c r="RKV47" s="1464"/>
      <c r="RKW47" s="1464"/>
      <c r="RKX47" s="1464"/>
      <c r="RKY47" s="1464"/>
      <c r="RKZ47" s="1464"/>
      <c r="RLA47" s="1464"/>
      <c r="RLB47" s="1464" t="s">
        <v>187</v>
      </c>
      <c r="RLC47" s="1464"/>
      <c r="RLD47" s="1464"/>
      <c r="RLE47" s="1464"/>
      <c r="RLF47" s="1464"/>
      <c r="RLG47" s="1464"/>
      <c r="RLH47" s="1464"/>
      <c r="RLI47" s="1464"/>
      <c r="RLJ47" s="1464"/>
      <c r="RLK47" s="1464"/>
      <c r="RLL47" s="1464"/>
      <c r="RLM47" s="1464"/>
      <c r="RLN47" s="1464"/>
      <c r="RLO47" s="1464"/>
      <c r="RLP47" s="1464"/>
      <c r="RLQ47" s="1464"/>
      <c r="RLR47" s="1464" t="s">
        <v>187</v>
      </c>
      <c r="RLS47" s="1464"/>
      <c r="RLT47" s="1464"/>
      <c r="RLU47" s="1464"/>
      <c r="RLV47" s="1464"/>
      <c r="RLW47" s="1464"/>
      <c r="RLX47" s="1464"/>
      <c r="RLY47" s="1464"/>
      <c r="RLZ47" s="1464"/>
      <c r="RMA47" s="1464"/>
      <c r="RMB47" s="1464"/>
      <c r="RMC47" s="1464"/>
      <c r="RMD47" s="1464"/>
      <c r="RME47" s="1464"/>
      <c r="RMF47" s="1464"/>
      <c r="RMG47" s="1464"/>
      <c r="RMH47" s="1464" t="s">
        <v>187</v>
      </c>
      <c r="RMI47" s="1464"/>
      <c r="RMJ47" s="1464"/>
      <c r="RMK47" s="1464"/>
      <c r="RML47" s="1464"/>
      <c r="RMM47" s="1464"/>
      <c r="RMN47" s="1464"/>
      <c r="RMO47" s="1464"/>
      <c r="RMP47" s="1464"/>
      <c r="RMQ47" s="1464"/>
      <c r="RMR47" s="1464"/>
      <c r="RMS47" s="1464"/>
      <c r="RMT47" s="1464"/>
      <c r="RMU47" s="1464"/>
      <c r="RMV47" s="1464"/>
      <c r="RMW47" s="1464"/>
      <c r="RMX47" s="1464" t="s">
        <v>187</v>
      </c>
      <c r="RMY47" s="1464"/>
      <c r="RMZ47" s="1464"/>
      <c r="RNA47" s="1464"/>
      <c r="RNB47" s="1464"/>
      <c r="RNC47" s="1464"/>
      <c r="RND47" s="1464"/>
      <c r="RNE47" s="1464"/>
      <c r="RNF47" s="1464"/>
      <c r="RNG47" s="1464"/>
      <c r="RNH47" s="1464"/>
      <c r="RNI47" s="1464"/>
      <c r="RNJ47" s="1464"/>
      <c r="RNK47" s="1464"/>
      <c r="RNL47" s="1464"/>
      <c r="RNM47" s="1464"/>
      <c r="RNN47" s="1464" t="s">
        <v>187</v>
      </c>
      <c r="RNO47" s="1464"/>
      <c r="RNP47" s="1464"/>
      <c r="RNQ47" s="1464"/>
      <c r="RNR47" s="1464"/>
      <c r="RNS47" s="1464"/>
      <c r="RNT47" s="1464"/>
      <c r="RNU47" s="1464"/>
      <c r="RNV47" s="1464"/>
      <c r="RNW47" s="1464"/>
      <c r="RNX47" s="1464"/>
      <c r="RNY47" s="1464"/>
      <c r="RNZ47" s="1464"/>
      <c r="ROA47" s="1464"/>
      <c r="ROB47" s="1464"/>
      <c r="ROC47" s="1464"/>
      <c r="ROD47" s="1464" t="s">
        <v>187</v>
      </c>
      <c r="ROE47" s="1464"/>
      <c r="ROF47" s="1464"/>
      <c r="ROG47" s="1464"/>
      <c r="ROH47" s="1464"/>
      <c r="ROI47" s="1464"/>
      <c r="ROJ47" s="1464"/>
      <c r="ROK47" s="1464"/>
      <c r="ROL47" s="1464"/>
      <c r="ROM47" s="1464"/>
      <c r="RON47" s="1464"/>
      <c r="ROO47" s="1464"/>
      <c r="ROP47" s="1464"/>
      <c r="ROQ47" s="1464"/>
      <c r="ROR47" s="1464"/>
      <c r="ROS47" s="1464"/>
      <c r="ROT47" s="1464" t="s">
        <v>187</v>
      </c>
      <c r="ROU47" s="1464"/>
      <c r="ROV47" s="1464"/>
      <c r="ROW47" s="1464"/>
      <c r="ROX47" s="1464"/>
      <c r="ROY47" s="1464"/>
      <c r="ROZ47" s="1464"/>
      <c r="RPA47" s="1464"/>
      <c r="RPB47" s="1464"/>
      <c r="RPC47" s="1464"/>
      <c r="RPD47" s="1464"/>
      <c r="RPE47" s="1464"/>
      <c r="RPF47" s="1464"/>
      <c r="RPG47" s="1464"/>
      <c r="RPH47" s="1464"/>
      <c r="RPI47" s="1464"/>
      <c r="RPJ47" s="1464" t="s">
        <v>187</v>
      </c>
      <c r="RPK47" s="1464"/>
      <c r="RPL47" s="1464"/>
      <c r="RPM47" s="1464"/>
      <c r="RPN47" s="1464"/>
      <c r="RPO47" s="1464"/>
      <c r="RPP47" s="1464"/>
      <c r="RPQ47" s="1464"/>
      <c r="RPR47" s="1464"/>
      <c r="RPS47" s="1464"/>
      <c r="RPT47" s="1464"/>
      <c r="RPU47" s="1464"/>
      <c r="RPV47" s="1464"/>
      <c r="RPW47" s="1464"/>
      <c r="RPX47" s="1464"/>
      <c r="RPY47" s="1464"/>
      <c r="RPZ47" s="1464" t="s">
        <v>187</v>
      </c>
      <c r="RQA47" s="1464"/>
      <c r="RQB47" s="1464"/>
      <c r="RQC47" s="1464"/>
      <c r="RQD47" s="1464"/>
      <c r="RQE47" s="1464"/>
      <c r="RQF47" s="1464"/>
      <c r="RQG47" s="1464"/>
      <c r="RQH47" s="1464"/>
      <c r="RQI47" s="1464"/>
      <c r="RQJ47" s="1464"/>
      <c r="RQK47" s="1464"/>
      <c r="RQL47" s="1464"/>
      <c r="RQM47" s="1464"/>
      <c r="RQN47" s="1464"/>
      <c r="RQO47" s="1464"/>
      <c r="RQP47" s="1464" t="s">
        <v>187</v>
      </c>
      <c r="RQQ47" s="1464"/>
      <c r="RQR47" s="1464"/>
      <c r="RQS47" s="1464"/>
      <c r="RQT47" s="1464"/>
      <c r="RQU47" s="1464"/>
      <c r="RQV47" s="1464"/>
      <c r="RQW47" s="1464"/>
      <c r="RQX47" s="1464"/>
      <c r="RQY47" s="1464"/>
      <c r="RQZ47" s="1464"/>
      <c r="RRA47" s="1464"/>
      <c r="RRB47" s="1464"/>
      <c r="RRC47" s="1464"/>
      <c r="RRD47" s="1464"/>
      <c r="RRE47" s="1464"/>
      <c r="RRF47" s="1464" t="s">
        <v>187</v>
      </c>
      <c r="RRG47" s="1464"/>
      <c r="RRH47" s="1464"/>
      <c r="RRI47" s="1464"/>
      <c r="RRJ47" s="1464"/>
      <c r="RRK47" s="1464"/>
      <c r="RRL47" s="1464"/>
      <c r="RRM47" s="1464"/>
      <c r="RRN47" s="1464"/>
      <c r="RRO47" s="1464"/>
      <c r="RRP47" s="1464"/>
      <c r="RRQ47" s="1464"/>
      <c r="RRR47" s="1464"/>
      <c r="RRS47" s="1464"/>
      <c r="RRT47" s="1464"/>
      <c r="RRU47" s="1464"/>
      <c r="RRV47" s="1464" t="s">
        <v>187</v>
      </c>
      <c r="RRW47" s="1464"/>
      <c r="RRX47" s="1464"/>
      <c r="RRY47" s="1464"/>
      <c r="RRZ47" s="1464"/>
      <c r="RSA47" s="1464"/>
      <c r="RSB47" s="1464"/>
      <c r="RSC47" s="1464"/>
      <c r="RSD47" s="1464"/>
      <c r="RSE47" s="1464"/>
      <c r="RSF47" s="1464"/>
      <c r="RSG47" s="1464"/>
      <c r="RSH47" s="1464"/>
      <c r="RSI47" s="1464"/>
      <c r="RSJ47" s="1464"/>
      <c r="RSK47" s="1464"/>
      <c r="RSL47" s="1464" t="s">
        <v>187</v>
      </c>
      <c r="RSM47" s="1464"/>
      <c r="RSN47" s="1464"/>
      <c r="RSO47" s="1464"/>
      <c r="RSP47" s="1464"/>
      <c r="RSQ47" s="1464"/>
      <c r="RSR47" s="1464"/>
      <c r="RSS47" s="1464"/>
      <c r="RST47" s="1464"/>
      <c r="RSU47" s="1464"/>
      <c r="RSV47" s="1464"/>
      <c r="RSW47" s="1464"/>
      <c r="RSX47" s="1464"/>
      <c r="RSY47" s="1464"/>
      <c r="RSZ47" s="1464"/>
      <c r="RTA47" s="1464"/>
      <c r="RTB47" s="1464" t="s">
        <v>187</v>
      </c>
      <c r="RTC47" s="1464"/>
      <c r="RTD47" s="1464"/>
      <c r="RTE47" s="1464"/>
      <c r="RTF47" s="1464"/>
      <c r="RTG47" s="1464"/>
      <c r="RTH47" s="1464"/>
      <c r="RTI47" s="1464"/>
      <c r="RTJ47" s="1464"/>
      <c r="RTK47" s="1464"/>
      <c r="RTL47" s="1464"/>
      <c r="RTM47" s="1464"/>
      <c r="RTN47" s="1464"/>
      <c r="RTO47" s="1464"/>
      <c r="RTP47" s="1464"/>
      <c r="RTQ47" s="1464"/>
      <c r="RTR47" s="1464" t="s">
        <v>187</v>
      </c>
      <c r="RTS47" s="1464"/>
      <c r="RTT47" s="1464"/>
      <c r="RTU47" s="1464"/>
      <c r="RTV47" s="1464"/>
      <c r="RTW47" s="1464"/>
      <c r="RTX47" s="1464"/>
      <c r="RTY47" s="1464"/>
      <c r="RTZ47" s="1464"/>
      <c r="RUA47" s="1464"/>
      <c r="RUB47" s="1464"/>
      <c r="RUC47" s="1464"/>
      <c r="RUD47" s="1464"/>
      <c r="RUE47" s="1464"/>
      <c r="RUF47" s="1464"/>
      <c r="RUG47" s="1464"/>
      <c r="RUH47" s="1464" t="s">
        <v>187</v>
      </c>
      <c r="RUI47" s="1464"/>
      <c r="RUJ47" s="1464"/>
      <c r="RUK47" s="1464"/>
      <c r="RUL47" s="1464"/>
      <c r="RUM47" s="1464"/>
      <c r="RUN47" s="1464"/>
      <c r="RUO47" s="1464"/>
      <c r="RUP47" s="1464"/>
      <c r="RUQ47" s="1464"/>
      <c r="RUR47" s="1464"/>
      <c r="RUS47" s="1464"/>
      <c r="RUT47" s="1464"/>
      <c r="RUU47" s="1464"/>
      <c r="RUV47" s="1464"/>
      <c r="RUW47" s="1464"/>
      <c r="RUX47" s="1464" t="s">
        <v>187</v>
      </c>
      <c r="RUY47" s="1464"/>
      <c r="RUZ47" s="1464"/>
      <c r="RVA47" s="1464"/>
      <c r="RVB47" s="1464"/>
      <c r="RVC47" s="1464"/>
      <c r="RVD47" s="1464"/>
      <c r="RVE47" s="1464"/>
      <c r="RVF47" s="1464"/>
      <c r="RVG47" s="1464"/>
      <c r="RVH47" s="1464"/>
      <c r="RVI47" s="1464"/>
      <c r="RVJ47" s="1464"/>
      <c r="RVK47" s="1464"/>
      <c r="RVL47" s="1464"/>
      <c r="RVM47" s="1464"/>
      <c r="RVN47" s="1464" t="s">
        <v>187</v>
      </c>
      <c r="RVO47" s="1464"/>
      <c r="RVP47" s="1464"/>
      <c r="RVQ47" s="1464"/>
      <c r="RVR47" s="1464"/>
      <c r="RVS47" s="1464"/>
      <c r="RVT47" s="1464"/>
      <c r="RVU47" s="1464"/>
      <c r="RVV47" s="1464"/>
      <c r="RVW47" s="1464"/>
      <c r="RVX47" s="1464"/>
      <c r="RVY47" s="1464"/>
      <c r="RVZ47" s="1464"/>
      <c r="RWA47" s="1464"/>
      <c r="RWB47" s="1464"/>
      <c r="RWC47" s="1464"/>
      <c r="RWD47" s="1464" t="s">
        <v>187</v>
      </c>
      <c r="RWE47" s="1464"/>
      <c r="RWF47" s="1464"/>
      <c r="RWG47" s="1464"/>
      <c r="RWH47" s="1464"/>
      <c r="RWI47" s="1464"/>
      <c r="RWJ47" s="1464"/>
      <c r="RWK47" s="1464"/>
      <c r="RWL47" s="1464"/>
      <c r="RWM47" s="1464"/>
      <c r="RWN47" s="1464"/>
      <c r="RWO47" s="1464"/>
      <c r="RWP47" s="1464"/>
      <c r="RWQ47" s="1464"/>
      <c r="RWR47" s="1464"/>
      <c r="RWS47" s="1464"/>
      <c r="RWT47" s="1464" t="s">
        <v>187</v>
      </c>
      <c r="RWU47" s="1464"/>
      <c r="RWV47" s="1464"/>
      <c r="RWW47" s="1464"/>
      <c r="RWX47" s="1464"/>
      <c r="RWY47" s="1464"/>
      <c r="RWZ47" s="1464"/>
      <c r="RXA47" s="1464"/>
      <c r="RXB47" s="1464"/>
      <c r="RXC47" s="1464"/>
      <c r="RXD47" s="1464"/>
      <c r="RXE47" s="1464"/>
      <c r="RXF47" s="1464"/>
      <c r="RXG47" s="1464"/>
      <c r="RXH47" s="1464"/>
      <c r="RXI47" s="1464"/>
      <c r="RXJ47" s="1464" t="s">
        <v>187</v>
      </c>
      <c r="RXK47" s="1464"/>
      <c r="RXL47" s="1464"/>
      <c r="RXM47" s="1464"/>
      <c r="RXN47" s="1464"/>
      <c r="RXO47" s="1464"/>
      <c r="RXP47" s="1464"/>
      <c r="RXQ47" s="1464"/>
      <c r="RXR47" s="1464"/>
      <c r="RXS47" s="1464"/>
      <c r="RXT47" s="1464"/>
      <c r="RXU47" s="1464"/>
      <c r="RXV47" s="1464"/>
      <c r="RXW47" s="1464"/>
      <c r="RXX47" s="1464"/>
      <c r="RXY47" s="1464"/>
      <c r="RXZ47" s="1464" t="s">
        <v>187</v>
      </c>
      <c r="RYA47" s="1464"/>
      <c r="RYB47" s="1464"/>
      <c r="RYC47" s="1464"/>
      <c r="RYD47" s="1464"/>
      <c r="RYE47" s="1464"/>
      <c r="RYF47" s="1464"/>
      <c r="RYG47" s="1464"/>
      <c r="RYH47" s="1464"/>
      <c r="RYI47" s="1464"/>
      <c r="RYJ47" s="1464"/>
      <c r="RYK47" s="1464"/>
      <c r="RYL47" s="1464"/>
      <c r="RYM47" s="1464"/>
      <c r="RYN47" s="1464"/>
      <c r="RYO47" s="1464"/>
      <c r="RYP47" s="1464" t="s">
        <v>187</v>
      </c>
      <c r="RYQ47" s="1464"/>
      <c r="RYR47" s="1464"/>
      <c r="RYS47" s="1464"/>
      <c r="RYT47" s="1464"/>
      <c r="RYU47" s="1464"/>
      <c r="RYV47" s="1464"/>
      <c r="RYW47" s="1464"/>
      <c r="RYX47" s="1464"/>
      <c r="RYY47" s="1464"/>
      <c r="RYZ47" s="1464"/>
      <c r="RZA47" s="1464"/>
      <c r="RZB47" s="1464"/>
      <c r="RZC47" s="1464"/>
      <c r="RZD47" s="1464"/>
      <c r="RZE47" s="1464"/>
      <c r="RZF47" s="1464" t="s">
        <v>187</v>
      </c>
      <c r="RZG47" s="1464"/>
      <c r="RZH47" s="1464"/>
      <c r="RZI47" s="1464"/>
      <c r="RZJ47" s="1464"/>
      <c r="RZK47" s="1464"/>
      <c r="RZL47" s="1464"/>
      <c r="RZM47" s="1464"/>
      <c r="RZN47" s="1464"/>
      <c r="RZO47" s="1464"/>
      <c r="RZP47" s="1464"/>
      <c r="RZQ47" s="1464"/>
      <c r="RZR47" s="1464"/>
      <c r="RZS47" s="1464"/>
      <c r="RZT47" s="1464"/>
      <c r="RZU47" s="1464"/>
      <c r="RZV47" s="1464" t="s">
        <v>187</v>
      </c>
      <c r="RZW47" s="1464"/>
      <c r="RZX47" s="1464"/>
      <c r="RZY47" s="1464"/>
      <c r="RZZ47" s="1464"/>
      <c r="SAA47" s="1464"/>
      <c r="SAB47" s="1464"/>
      <c r="SAC47" s="1464"/>
      <c r="SAD47" s="1464"/>
      <c r="SAE47" s="1464"/>
      <c r="SAF47" s="1464"/>
      <c r="SAG47" s="1464"/>
      <c r="SAH47" s="1464"/>
      <c r="SAI47" s="1464"/>
      <c r="SAJ47" s="1464"/>
      <c r="SAK47" s="1464"/>
      <c r="SAL47" s="1464" t="s">
        <v>187</v>
      </c>
      <c r="SAM47" s="1464"/>
      <c r="SAN47" s="1464"/>
      <c r="SAO47" s="1464"/>
      <c r="SAP47" s="1464"/>
      <c r="SAQ47" s="1464"/>
      <c r="SAR47" s="1464"/>
      <c r="SAS47" s="1464"/>
      <c r="SAT47" s="1464"/>
      <c r="SAU47" s="1464"/>
      <c r="SAV47" s="1464"/>
      <c r="SAW47" s="1464"/>
      <c r="SAX47" s="1464"/>
      <c r="SAY47" s="1464"/>
      <c r="SAZ47" s="1464"/>
      <c r="SBA47" s="1464"/>
      <c r="SBB47" s="1464" t="s">
        <v>187</v>
      </c>
      <c r="SBC47" s="1464"/>
      <c r="SBD47" s="1464"/>
      <c r="SBE47" s="1464"/>
      <c r="SBF47" s="1464"/>
      <c r="SBG47" s="1464"/>
      <c r="SBH47" s="1464"/>
      <c r="SBI47" s="1464"/>
      <c r="SBJ47" s="1464"/>
      <c r="SBK47" s="1464"/>
      <c r="SBL47" s="1464"/>
      <c r="SBM47" s="1464"/>
      <c r="SBN47" s="1464"/>
      <c r="SBO47" s="1464"/>
      <c r="SBP47" s="1464"/>
      <c r="SBQ47" s="1464"/>
      <c r="SBR47" s="1464" t="s">
        <v>187</v>
      </c>
      <c r="SBS47" s="1464"/>
      <c r="SBT47" s="1464"/>
      <c r="SBU47" s="1464"/>
      <c r="SBV47" s="1464"/>
      <c r="SBW47" s="1464"/>
      <c r="SBX47" s="1464"/>
      <c r="SBY47" s="1464"/>
      <c r="SBZ47" s="1464"/>
      <c r="SCA47" s="1464"/>
      <c r="SCB47" s="1464"/>
      <c r="SCC47" s="1464"/>
      <c r="SCD47" s="1464"/>
      <c r="SCE47" s="1464"/>
      <c r="SCF47" s="1464"/>
      <c r="SCG47" s="1464"/>
      <c r="SCH47" s="1464" t="s">
        <v>187</v>
      </c>
      <c r="SCI47" s="1464"/>
      <c r="SCJ47" s="1464"/>
      <c r="SCK47" s="1464"/>
      <c r="SCL47" s="1464"/>
      <c r="SCM47" s="1464"/>
      <c r="SCN47" s="1464"/>
      <c r="SCO47" s="1464"/>
      <c r="SCP47" s="1464"/>
      <c r="SCQ47" s="1464"/>
      <c r="SCR47" s="1464"/>
      <c r="SCS47" s="1464"/>
      <c r="SCT47" s="1464"/>
      <c r="SCU47" s="1464"/>
      <c r="SCV47" s="1464"/>
      <c r="SCW47" s="1464"/>
      <c r="SCX47" s="1464" t="s">
        <v>187</v>
      </c>
      <c r="SCY47" s="1464"/>
      <c r="SCZ47" s="1464"/>
      <c r="SDA47" s="1464"/>
      <c r="SDB47" s="1464"/>
      <c r="SDC47" s="1464"/>
      <c r="SDD47" s="1464"/>
      <c r="SDE47" s="1464"/>
      <c r="SDF47" s="1464"/>
      <c r="SDG47" s="1464"/>
      <c r="SDH47" s="1464"/>
      <c r="SDI47" s="1464"/>
      <c r="SDJ47" s="1464"/>
      <c r="SDK47" s="1464"/>
      <c r="SDL47" s="1464"/>
      <c r="SDM47" s="1464"/>
      <c r="SDN47" s="1464" t="s">
        <v>187</v>
      </c>
      <c r="SDO47" s="1464"/>
      <c r="SDP47" s="1464"/>
      <c r="SDQ47" s="1464"/>
      <c r="SDR47" s="1464"/>
      <c r="SDS47" s="1464"/>
      <c r="SDT47" s="1464"/>
      <c r="SDU47" s="1464"/>
      <c r="SDV47" s="1464"/>
      <c r="SDW47" s="1464"/>
      <c r="SDX47" s="1464"/>
      <c r="SDY47" s="1464"/>
      <c r="SDZ47" s="1464"/>
      <c r="SEA47" s="1464"/>
      <c r="SEB47" s="1464"/>
      <c r="SEC47" s="1464"/>
      <c r="SED47" s="1464" t="s">
        <v>187</v>
      </c>
      <c r="SEE47" s="1464"/>
      <c r="SEF47" s="1464"/>
      <c r="SEG47" s="1464"/>
      <c r="SEH47" s="1464"/>
      <c r="SEI47" s="1464"/>
      <c r="SEJ47" s="1464"/>
      <c r="SEK47" s="1464"/>
      <c r="SEL47" s="1464"/>
      <c r="SEM47" s="1464"/>
      <c r="SEN47" s="1464"/>
      <c r="SEO47" s="1464"/>
      <c r="SEP47" s="1464"/>
      <c r="SEQ47" s="1464"/>
      <c r="SER47" s="1464"/>
      <c r="SES47" s="1464"/>
      <c r="SET47" s="1464" t="s">
        <v>187</v>
      </c>
      <c r="SEU47" s="1464"/>
      <c r="SEV47" s="1464"/>
      <c r="SEW47" s="1464"/>
      <c r="SEX47" s="1464"/>
      <c r="SEY47" s="1464"/>
      <c r="SEZ47" s="1464"/>
      <c r="SFA47" s="1464"/>
      <c r="SFB47" s="1464"/>
      <c r="SFC47" s="1464"/>
      <c r="SFD47" s="1464"/>
      <c r="SFE47" s="1464"/>
      <c r="SFF47" s="1464"/>
      <c r="SFG47" s="1464"/>
      <c r="SFH47" s="1464"/>
      <c r="SFI47" s="1464"/>
      <c r="SFJ47" s="1464" t="s">
        <v>187</v>
      </c>
      <c r="SFK47" s="1464"/>
      <c r="SFL47" s="1464"/>
      <c r="SFM47" s="1464"/>
      <c r="SFN47" s="1464"/>
      <c r="SFO47" s="1464"/>
      <c r="SFP47" s="1464"/>
      <c r="SFQ47" s="1464"/>
      <c r="SFR47" s="1464"/>
      <c r="SFS47" s="1464"/>
      <c r="SFT47" s="1464"/>
      <c r="SFU47" s="1464"/>
      <c r="SFV47" s="1464"/>
      <c r="SFW47" s="1464"/>
      <c r="SFX47" s="1464"/>
      <c r="SFY47" s="1464"/>
      <c r="SFZ47" s="1464" t="s">
        <v>187</v>
      </c>
      <c r="SGA47" s="1464"/>
      <c r="SGB47" s="1464"/>
      <c r="SGC47" s="1464"/>
      <c r="SGD47" s="1464"/>
      <c r="SGE47" s="1464"/>
      <c r="SGF47" s="1464"/>
      <c r="SGG47" s="1464"/>
      <c r="SGH47" s="1464"/>
      <c r="SGI47" s="1464"/>
      <c r="SGJ47" s="1464"/>
      <c r="SGK47" s="1464"/>
      <c r="SGL47" s="1464"/>
      <c r="SGM47" s="1464"/>
      <c r="SGN47" s="1464"/>
      <c r="SGO47" s="1464"/>
      <c r="SGP47" s="1464" t="s">
        <v>187</v>
      </c>
      <c r="SGQ47" s="1464"/>
      <c r="SGR47" s="1464"/>
      <c r="SGS47" s="1464"/>
      <c r="SGT47" s="1464"/>
      <c r="SGU47" s="1464"/>
      <c r="SGV47" s="1464"/>
      <c r="SGW47" s="1464"/>
      <c r="SGX47" s="1464"/>
      <c r="SGY47" s="1464"/>
      <c r="SGZ47" s="1464"/>
      <c r="SHA47" s="1464"/>
      <c r="SHB47" s="1464"/>
      <c r="SHC47" s="1464"/>
      <c r="SHD47" s="1464"/>
      <c r="SHE47" s="1464"/>
      <c r="SHF47" s="1464" t="s">
        <v>187</v>
      </c>
      <c r="SHG47" s="1464"/>
      <c r="SHH47" s="1464"/>
      <c r="SHI47" s="1464"/>
      <c r="SHJ47" s="1464"/>
      <c r="SHK47" s="1464"/>
      <c r="SHL47" s="1464"/>
      <c r="SHM47" s="1464"/>
      <c r="SHN47" s="1464"/>
      <c r="SHO47" s="1464"/>
      <c r="SHP47" s="1464"/>
      <c r="SHQ47" s="1464"/>
      <c r="SHR47" s="1464"/>
      <c r="SHS47" s="1464"/>
      <c r="SHT47" s="1464"/>
      <c r="SHU47" s="1464"/>
      <c r="SHV47" s="1464" t="s">
        <v>187</v>
      </c>
      <c r="SHW47" s="1464"/>
      <c r="SHX47" s="1464"/>
      <c r="SHY47" s="1464"/>
      <c r="SHZ47" s="1464"/>
      <c r="SIA47" s="1464"/>
      <c r="SIB47" s="1464"/>
      <c r="SIC47" s="1464"/>
      <c r="SID47" s="1464"/>
      <c r="SIE47" s="1464"/>
      <c r="SIF47" s="1464"/>
      <c r="SIG47" s="1464"/>
      <c r="SIH47" s="1464"/>
      <c r="SII47" s="1464"/>
      <c r="SIJ47" s="1464"/>
      <c r="SIK47" s="1464"/>
      <c r="SIL47" s="1464" t="s">
        <v>187</v>
      </c>
      <c r="SIM47" s="1464"/>
      <c r="SIN47" s="1464"/>
      <c r="SIO47" s="1464"/>
      <c r="SIP47" s="1464"/>
      <c r="SIQ47" s="1464"/>
      <c r="SIR47" s="1464"/>
      <c r="SIS47" s="1464"/>
      <c r="SIT47" s="1464"/>
      <c r="SIU47" s="1464"/>
      <c r="SIV47" s="1464"/>
      <c r="SIW47" s="1464"/>
      <c r="SIX47" s="1464"/>
      <c r="SIY47" s="1464"/>
      <c r="SIZ47" s="1464"/>
      <c r="SJA47" s="1464"/>
      <c r="SJB47" s="1464" t="s">
        <v>187</v>
      </c>
      <c r="SJC47" s="1464"/>
      <c r="SJD47" s="1464"/>
      <c r="SJE47" s="1464"/>
      <c r="SJF47" s="1464"/>
      <c r="SJG47" s="1464"/>
      <c r="SJH47" s="1464"/>
      <c r="SJI47" s="1464"/>
      <c r="SJJ47" s="1464"/>
      <c r="SJK47" s="1464"/>
      <c r="SJL47" s="1464"/>
      <c r="SJM47" s="1464"/>
      <c r="SJN47" s="1464"/>
      <c r="SJO47" s="1464"/>
      <c r="SJP47" s="1464"/>
      <c r="SJQ47" s="1464"/>
      <c r="SJR47" s="1464" t="s">
        <v>187</v>
      </c>
      <c r="SJS47" s="1464"/>
      <c r="SJT47" s="1464"/>
      <c r="SJU47" s="1464"/>
      <c r="SJV47" s="1464"/>
      <c r="SJW47" s="1464"/>
      <c r="SJX47" s="1464"/>
      <c r="SJY47" s="1464"/>
      <c r="SJZ47" s="1464"/>
      <c r="SKA47" s="1464"/>
      <c r="SKB47" s="1464"/>
      <c r="SKC47" s="1464"/>
      <c r="SKD47" s="1464"/>
      <c r="SKE47" s="1464"/>
      <c r="SKF47" s="1464"/>
      <c r="SKG47" s="1464"/>
      <c r="SKH47" s="1464" t="s">
        <v>187</v>
      </c>
      <c r="SKI47" s="1464"/>
      <c r="SKJ47" s="1464"/>
      <c r="SKK47" s="1464"/>
      <c r="SKL47" s="1464"/>
      <c r="SKM47" s="1464"/>
      <c r="SKN47" s="1464"/>
      <c r="SKO47" s="1464"/>
      <c r="SKP47" s="1464"/>
      <c r="SKQ47" s="1464"/>
      <c r="SKR47" s="1464"/>
      <c r="SKS47" s="1464"/>
      <c r="SKT47" s="1464"/>
      <c r="SKU47" s="1464"/>
      <c r="SKV47" s="1464"/>
      <c r="SKW47" s="1464"/>
      <c r="SKX47" s="1464" t="s">
        <v>187</v>
      </c>
      <c r="SKY47" s="1464"/>
      <c r="SKZ47" s="1464"/>
      <c r="SLA47" s="1464"/>
      <c r="SLB47" s="1464"/>
      <c r="SLC47" s="1464"/>
      <c r="SLD47" s="1464"/>
      <c r="SLE47" s="1464"/>
      <c r="SLF47" s="1464"/>
      <c r="SLG47" s="1464"/>
      <c r="SLH47" s="1464"/>
      <c r="SLI47" s="1464"/>
      <c r="SLJ47" s="1464"/>
      <c r="SLK47" s="1464"/>
      <c r="SLL47" s="1464"/>
      <c r="SLM47" s="1464"/>
      <c r="SLN47" s="1464" t="s">
        <v>187</v>
      </c>
      <c r="SLO47" s="1464"/>
      <c r="SLP47" s="1464"/>
      <c r="SLQ47" s="1464"/>
      <c r="SLR47" s="1464"/>
      <c r="SLS47" s="1464"/>
      <c r="SLT47" s="1464"/>
      <c r="SLU47" s="1464"/>
      <c r="SLV47" s="1464"/>
      <c r="SLW47" s="1464"/>
      <c r="SLX47" s="1464"/>
      <c r="SLY47" s="1464"/>
      <c r="SLZ47" s="1464"/>
      <c r="SMA47" s="1464"/>
      <c r="SMB47" s="1464"/>
      <c r="SMC47" s="1464"/>
      <c r="SMD47" s="1464" t="s">
        <v>187</v>
      </c>
      <c r="SME47" s="1464"/>
      <c r="SMF47" s="1464"/>
      <c r="SMG47" s="1464"/>
      <c r="SMH47" s="1464"/>
      <c r="SMI47" s="1464"/>
      <c r="SMJ47" s="1464"/>
      <c r="SMK47" s="1464"/>
      <c r="SML47" s="1464"/>
      <c r="SMM47" s="1464"/>
      <c r="SMN47" s="1464"/>
      <c r="SMO47" s="1464"/>
      <c r="SMP47" s="1464"/>
      <c r="SMQ47" s="1464"/>
      <c r="SMR47" s="1464"/>
      <c r="SMS47" s="1464"/>
      <c r="SMT47" s="1464" t="s">
        <v>187</v>
      </c>
      <c r="SMU47" s="1464"/>
      <c r="SMV47" s="1464"/>
      <c r="SMW47" s="1464"/>
      <c r="SMX47" s="1464"/>
      <c r="SMY47" s="1464"/>
      <c r="SMZ47" s="1464"/>
      <c r="SNA47" s="1464"/>
      <c r="SNB47" s="1464"/>
      <c r="SNC47" s="1464"/>
      <c r="SND47" s="1464"/>
      <c r="SNE47" s="1464"/>
      <c r="SNF47" s="1464"/>
      <c r="SNG47" s="1464"/>
      <c r="SNH47" s="1464"/>
      <c r="SNI47" s="1464"/>
      <c r="SNJ47" s="1464" t="s">
        <v>187</v>
      </c>
      <c r="SNK47" s="1464"/>
      <c r="SNL47" s="1464"/>
      <c r="SNM47" s="1464"/>
      <c r="SNN47" s="1464"/>
      <c r="SNO47" s="1464"/>
      <c r="SNP47" s="1464"/>
      <c r="SNQ47" s="1464"/>
      <c r="SNR47" s="1464"/>
      <c r="SNS47" s="1464"/>
      <c r="SNT47" s="1464"/>
      <c r="SNU47" s="1464"/>
      <c r="SNV47" s="1464"/>
      <c r="SNW47" s="1464"/>
      <c r="SNX47" s="1464"/>
      <c r="SNY47" s="1464"/>
      <c r="SNZ47" s="1464" t="s">
        <v>187</v>
      </c>
      <c r="SOA47" s="1464"/>
      <c r="SOB47" s="1464"/>
      <c r="SOC47" s="1464"/>
      <c r="SOD47" s="1464"/>
      <c r="SOE47" s="1464"/>
      <c r="SOF47" s="1464"/>
      <c r="SOG47" s="1464"/>
      <c r="SOH47" s="1464"/>
      <c r="SOI47" s="1464"/>
      <c r="SOJ47" s="1464"/>
      <c r="SOK47" s="1464"/>
      <c r="SOL47" s="1464"/>
      <c r="SOM47" s="1464"/>
      <c r="SON47" s="1464"/>
      <c r="SOO47" s="1464"/>
      <c r="SOP47" s="1464" t="s">
        <v>187</v>
      </c>
      <c r="SOQ47" s="1464"/>
      <c r="SOR47" s="1464"/>
      <c r="SOS47" s="1464"/>
      <c r="SOT47" s="1464"/>
      <c r="SOU47" s="1464"/>
      <c r="SOV47" s="1464"/>
      <c r="SOW47" s="1464"/>
      <c r="SOX47" s="1464"/>
      <c r="SOY47" s="1464"/>
      <c r="SOZ47" s="1464"/>
      <c r="SPA47" s="1464"/>
      <c r="SPB47" s="1464"/>
      <c r="SPC47" s="1464"/>
      <c r="SPD47" s="1464"/>
      <c r="SPE47" s="1464"/>
      <c r="SPF47" s="1464" t="s">
        <v>187</v>
      </c>
      <c r="SPG47" s="1464"/>
      <c r="SPH47" s="1464"/>
      <c r="SPI47" s="1464"/>
      <c r="SPJ47" s="1464"/>
      <c r="SPK47" s="1464"/>
      <c r="SPL47" s="1464"/>
      <c r="SPM47" s="1464"/>
      <c r="SPN47" s="1464"/>
      <c r="SPO47" s="1464"/>
      <c r="SPP47" s="1464"/>
      <c r="SPQ47" s="1464"/>
      <c r="SPR47" s="1464"/>
      <c r="SPS47" s="1464"/>
      <c r="SPT47" s="1464"/>
      <c r="SPU47" s="1464"/>
      <c r="SPV47" s="1464" t="s">
        <v>187</v>
      </c>
      <c r="SPW47" s="1464"/>
      <c r="SPX47" s="1464"/>
      <c r="SPY47" s="1464"/>
      <c r="SPZ47" s="1464"/>
      <c r="SQA47" s="1464"/>
      <c r="SQB47" s="1464"/>
      <c r="SQC47" s="1464"/>
      <c r="SQD47" s="1464"/>
      <c r="SQE47" s="1464"/>
      <c r="SQF47" s="1464"/>
      <c r="SQG47" s="1464"/>
      <c r="SQH47" s="1464"/>
      <c r="SQI47" s="1464"/>
      <c r="SQJ47" s="1464"/>
      <c r="SQK47" s="1464"/>
      <c r="SQL47" s="1464" t="s">
        <v>187</v>
      </c>
      <c r="SQM47" s="1464"/>
      <c r="SQN47" s="1464"/>
      <c r="SQO47" s="1464"/>
      <c r="SQP47" s="1464"/>
      <c r="SQQ47" s="1464"/>
      <c r="SQR47" s="1464"/>
      <c r="SQS47" s="1464"/>
      <c r="SQT47" s="1464"/>
      <c r="SQU47" s="1464"/>
      <c r="SQV47" s="1464"/>
      <c r="SQW47" s="1464"/>
      <c r="SQX47" s="1464"/>
      <c r="SQY47" s="1464"/>
      <c r="SQZ47" s="1464"/>
      <c r="SRA47" s="1464"/>
      <c r="SRB47" s="1464" t="s">
        <v>187</v>
      </c>
      <c r="SRC47" s="1464"/>
      <c r="SRD47" s="1464"/>
      <c r="SRE47" s="1464"/>
      <c r="SRF47" s="1464"/>
      <c r="SRG47" s="1464"/>
      <c r="SRH47" s="1464"/>
      <c r="SRI47" s="1464"/>
      <c r="SRJ47" s="1464"/>
      <c r="SRK47" s="1464"/>
      <c r="SRL47" s="1464"/>
      <c r="SRM47" s="1464"/>
      <c r="SRN47" s="1464"/>
      <c r="SRO47" s="1464"/>
      <c r="SRP47" s="1464"/>
      <c r="SRQ47" s="1464"/>
      <c r="SRR47" s="1464" t="s">
        <v>187</v>
      </c>
      <c r="SRS47" s="1464"/>
      <c r="SRT47" s="1464"/>
      <c r="SRU47" s="1464"/>
      <c r="SRV47" s="1464"/>
      <c r="SRW47" s="1464"/>
      <c r="SRX47" s="1464"/>
      <c r="SRY47" s="1464"/>
      <c r="SRZ47" s="1464"/>
      <c r="SSA47" s="1464"/>
      <c r="SSB47" s="1464"/>
      <c r="SSC47" s="1464"/>
      <c r="SSD47" s="1464"/>
      <c r="SSE47" s="1464"/>
      <c r="SSF47" s="1464"/>
      <c r="SSG47" s="1464"/>
      <c r="SSH47" s="1464" t="s">
        <v>187</v>
      </c>
      <c r="SSI47" s="1464"/>
      <c r="SSJ47" s="1464"/>
      <c r="SSK47" s="1464"/>
      <c r="SSL47" s="1464"/>
      <c r="SSM47" s="1464"/>
      <c r="SSN47" s="1464"/>
      <c r="SSO47" s="1464"/>
      <c r="SSP47" s="1464"/>
      <c r="SSQ47" s="1464"/>
      <c r="SSR47" s="1464"/>
      <c r="SSS47" s="1464"/>
      <c r="SST47" s="1464"/>
      <c r="SSU47" s="1464"/>
      <c r="SSV47" s="1464"/>
      <c r="SSW47" s="1464"/>
      <c r="SSX47" s="1464" t="s">
        <v>187</v>
      </c>
      <c r="SSY47" s="1464"/>
      <c r="SSZ47" s="1464"/>
      <c r="STA47" s="1464"/>
      <c r="STB47" s="1464"/>
      <c r="STC47" s="1464"/>
      <c r="STD47" s="1464"/>
      <c r="STE47" s="1464"/>
      <c r="STF47" s="1464"/>
      <c r="STG47" s="1464"/>
      <c r="STH47" s="1464"/>
      <c r="STI47" s="1464"/>
      <c r="STJ47" s="1464"/>
      <c r="STK47" s="1464"/>
      <c r="STL47" s="1464"/>
      <c r="STM47" s="1464"/>
      <c r="STN47" s="1464" t="s">
        <v>187</v>
      </c>
      <c r="STO47" s="1464"/>
      <c r="STP47" s="1464"/>
      <c r="STQ47" s="1464"/>
      <c r="STR47" s="1464"/>
      <c r="STS47" s="1464"/>
      <c r="STT47" s="1464"/>
      <c r="STU47" s="1464"/>
      <c r="STV47" s="1464"/>
      <c r="STW47" s="1464"/>
      <c r="STX47" s="1464"/>
      <c r="STY47" s="1464"/>
      <c r="STZ47" s="1464"/>
      <c r="SUA47" s="1464"/>
      <c r="SUB47" s="1464"/>
      <c r="SUC47" s="1464"/>
      <c r="SUD47" s="1464" t="s">
        <v>187</v>
      </c>
      <c r="SUE47" s="1464"/>
      <c r="SUF47" s="1464"/>
      <c r="SUG47" s="1464"/>
      <c r="SUH47" s="1464"/>
      <c r="SUI47" s="1464"/>
      <c r="SUJ47" s="1464"/>
      <c r="SUK47" s="1464"/>
      <c r="SUL47" s="1464"/>
      <c r="SUM47" s="1464"/>
      <c r="SUN47" s="1464"/>
      <c r="SUO47" s="1464"/>
      <c r="SUP47" s="1464"/>
      <c r="SUQ47" s="1464"/>
      <c r="SUR47" s="1464"/>
      <c r="SUS47" s="1464"/>
      <c r="SUT47" s="1464" t="s">
        <v>187</v>
      </c>
      <c r="SUU47" s="1464"/>
      <c r="SUV47" s="1464"/>
      <c r="SUW47" s="1464"/>
      <c r="SUX47" s="1464"/>
      <c r="SUY47" s="1464"/>
      <c r="SUZ47" s="1464"/>
      <c r="SVA47" s="1464"/>
      <c r="SVB47" s="1464"/>
      <c r="SVC47" s="1464"/>
      <c r="SVD47" s="1464"/>
      <c r="SVE47" s="1464"/>
      <c r="SVF47" s="1464"/>
      <c r="SVG47" s="1464"/>
      <c r="SVH47" s="1464"/>
      <c r="SVI47" s="1464"/>
      <c r="SVJ47" s="1464" t="s">
        <v>187</v>
      </c>
      <c r="SVK47" s="1464"/>
      <c r="SVL47" s="1464"/>
      <c r="SVM47" s="1464"/>
      <c r="SVN47" s="1464"/>
      <c r="SVO47" s="1464"/>
      <c r="SVP47" s="1464"/>
      <c r="SVQ47" s="1464"/>
      <c r="SVR47" s="1464"/>
      <c r="SVS47" s="1464"/>
      <c r="SVT47" s="1464"/>
      <c r="SVU47" s="1464"/>
      <c r="SVV47" s="1464"/>
      <c r="SVW47" s="1464"/>
      <c r="SVX47" s="1464"/>
      <c r="SVY47" s="1464"/>
      <c r="SVZ47" s="1464" t="s">
        <v>187</v>
      </c>
      <c r="SWA47" s="1464"/>
      <c r="SWB47" s="1464"/>
      <c r="SWC47" s="1464"/>
      <c r="SWD47" s="1464"/>
      <c r="SWE47" s="1464"/>
      <c r="SWF47" s="1464"/>
      <c r="SWG47" s="1464"/>
      <c r="SWH47" s="1464"/>
      <c r="SWI47" s="1464"/>
      <c r="SWJ47" s="1464"/>
      <c r="SWK47" s="1464"/>
      <c r="SWL47" s="1464"/>
      <c r="SWM47" s="1464"/>
      <c r="SWN47" s="1464"/>
      <c r="SWO47" s="1464"/>
      <c r="SWP47" s="1464" t="s">
        <v>187</v>
      </c>
      <c r="SWQ47" s="1464"/>
      <c r="SWR47" s="1464"/>
      <c r="SWS47" s="1464"/>
      <c r="SWT47" s="1464"/>
      <c r="SWU47" s="1464"/>
      <c r="SWV47" s="1464"/>
      <c r="SWW47" s="1464"/>
      <c r="SWX47" s="1464"/>
      <c r="SWY47" s="1464"/>
      <c r="SWZ47" s="1464"/>
      <c r="SXA47" s="1464"/>
      <c r="SXB47" s="1464"/>
      <c r="SXC47" s="1464"/>
      <c r="SXD47" s="1464"/>
      <c r="SXE47" s="1464"/>
      <c r="SXF47" s="1464" t="s">
        <v>187</v>
      </c>
      <c r="SXG47" s="1464"/>
      <c r="SXH47" s="1464"/>
      <c r="SXI47" s="1464"/>
      <c r="SXJ47" s="1464"/>
      <c r="SXK47" s="1464"/>
      <c r="SXL47" s="1464"/>
      <c r="SXM47" s="1464"/>
      <c r="SXN47" s="1464"/>
      <c r="SXO47" s="1464"/>
      <c r="SXP47" s="1464"/>
      <c r="SXQ47" s="1464"/>
      <c r="SXR47" s="1464"/>
      <c r="SXS47" s="1464"/>
      <c r="SXT47" s="1464"/>
      <c r="SXU47" s="1464"/>
      <c r="SXV47" s="1464" t="s">
        <v>187</v>
      </c>
      <c r="SXW47" s="1464"/>
      <c r="SXX47" s="1464"/>
      <c r="SXY47" s="1464"/>
      <c r="SXZ47" s="1464"/>
      <c r="SYA47" s="1464"/>
      <c r="SYB47" s="1464"/>
      <c r="SYC47" s="1464"/>
      <c r="SYD47" s="1464"/>
      <c r="SYE47" s="1464"/>
      <c r="SYF47" s="1464"/>
      <c r="SYG47" s="1464"/>
      <c r="SYH47" s="1464"/>
      <c r="SYI47" s="1464"/>
      <c r="SYJ47" s="1464"/>
      <c r="SYK47" s="1464"/>
      <c r="SYL47" s="1464" t="s">
        <v>187</v>
      </c>
      <c r="SYM47" s="1464"/>
      <c r="SYN47" s="1464"/>
      <c r="SYO47" s="1464"/>
      <c r="SYP47" s="1464"/>
      <c r="SYQ47" s="1464"/>
      <c r="SYR47" s="1464"/>
      <c r="SYS47" s="1464"/>
      <c r="SYT47" s="1464"/>
      <c r="SYU47" s="1464"/>
      <c r="SYV47" s="1464"/>
      <c r="SYW47" s="1464"/>
      <c r="SYX47" s="1464"/>
      <c r="SYY47" s="1464"/>
      <c r="SYZ47" s="1464"/>
      <c r="SZA47" s="1464"/>
      <c r="SZB47" s="1464" t="s">
        <v>187</v>
      </c>
      <c r="SZC47" s="1464"/>
      <c r="SZD47" s="1464"/>
      <c r="SZE47" s="1464"/>
      <c r="SZF47" s="1464"/>
      <c r="SZG47" s="1464"/>
      <c r="SZH47" s="1464"/>
      <c r="SZI47" s="1464"/>
      <c r="SZJ47" s="1464"/>
      <c r="SZK47" s="1464"/>
      <c r="SZL47" s="1464"/>
      <c r="SZM47" s="1464"/>
      <c r="SZN47" s="1464"/>
      <c r="SZO47" s="1464"/>
      <c r="SZP47" s="1464"/>
      <c r="SZQ47" s="1464"/>
      <c r="SZR47" s="1464" t="s">
        <v>187</v>
      </c>
      <c r="SZS47" s="1464"/>
      <c r="SZT47" s="1464"/>
      <c r="SZU47" s="1464"/>
      <c r="SZV47" s="1464"/>
      <c r="SZW47" s="1464"/>
      <c r="SZX47" s="1464"/>
      <c r="SZY47" s="1464"/>
      <c r="SZZ47" s="1464"/>
      <c r="TAA47" s="1464"/>
      <c r="TAB47" s="1464"/>
      <c r="TAC47" s="1464"/>
      <c r="TAD47" s="1464"/>
      <c r="TAE47" s="1464"/>
      <c r="TAF47" s="1464"/>
      <c r="TAG47" s="1464"/>
      <c r="TAH47" s="1464" t="s">
        <v>187</v>
      </c>
      <c r="TAI47" s="1464"/>
      <c r="TAJ47" s="1464"/>
      <c r="TAK47" s="1464"/>
      <c r="TAL47" s="1464"/>
      <c r="TAM47" s="1464"/>
      <c r="TAN47" s="1464"/>
      <c r="TAO47" s="1464"/>
      <c r="TAP47" s="1464"/>
      <c r="TAQ47" s="1464"/>
      <c r="TAR47" s="1464"/>
      <c r="TAS47" s="1464"/>
      <c r="TAT47" s="1464"/>
      <c r="TAU47" s="1464"/>
      <c r="TAV47" s="1464"/>
      <c r="TAW47" s="1464"/>
      <c r="TAX47" s="1464" t="s">
        <v>187</v>
      </c>
      <c r="TAY47" s="1464"/>
      <c r="TAZ47" s="1464"/>
      <c r="TBA47" s="1464"/>
      <c r="TBB47" s="1464"/>
      <c r="TBC47" s="1464"/>
      <c r="TBD47" s="1464"/>
      <c r="TBE47" s="1464"/>
      <c r="TBF47" s="1464"/>
      <c r="TBG47" s="1464"/>
      <c r="TBH47" s="1464"/>
      <c r="TBI47" s="1464"/>
      <c r="TBJ47" s="1464"/>
      <c r="TBK47" s="1464"/>
      <c r="TBL47" s="1464"/>
      <c r="TBM47" s="1464"/>
      <c r="TBN47" s="1464" t="s">
        <v>187</v>
      </c>
      <c r="TBO47" s="1464"/>
      <c r="TBP47" s="1464"/>
      <c r="TBQ47" s="1464"/>
      <c r="TBR47" s="1464"/>
      <c r="TBS47" s="1464"/>
      <c r="TBT47" s="1464"/>
      <c r="TBU47" s="1464"/>
      <c r="TBV47" s="1464"/>
      <c r="TBW47" s="1464"/>
      <c r="TBX47" s="1464"/>
      <c r="TBY47" s="1464"/>
      <c r="TBZ47" s="1464"/>
      <c r="TCA47" s="1464"/>
      <c r="TCB47" s="1464"/>
      <c r="TCC47" s="1464"/>
      <c r="TCD47" s="1464" t="s">
        <v>187</v>
      </c>
      <c r="TCE47" s="1464"/>
      <c r="TCF47" s="1464"/>
      <c r="TCG47" s="1464"/>
      <c r="TCH47" s="1464"/>
      <c r="TCI47" s="1464"/>
      <c r="TCJ47" s="1464"/>
      <c r="TCK47" s="1464"/>
      <c r="TCL47" s="1464"/>
      <c r="TCM47" s="1464"/>
      <c r="TCN47" s="1464"/>
      <c r="TCO47" s="1464"/>
      <c r="TCP47" s="1464"/>
      <c r="TCQ47" s="1464"/>
      <c r="TCR47" s="1464"/>
      <c r="TCS47" s="1464"/>
      <c r="TCT47" s="1464" t="s">
        <v>187</v>
      </c>
      <c r="TCU47" s="1464"/>
      <c r="TCV47" s="1464"/>
      <c r="TCW47" s="1464"/>
      <c r="TCX47" s="1464"/>
      <c r="TCY47" s="1464"/>
      <c r="TCZ47" s="1464"/>
      <c r="TDA47" s="1464"/>
      <c r="TDB47" s="1464"/>
      <c r="TDC47" s="1464"/>
      <c r="TDD47" s="1464"/>
      <c r="TDE47" s="1464"/>
      <c r="TDF47" s="1464"/>
      <c r="TDG47" s="1464"/>
      <c r="TDH47" s="1464"/>
      <c r="TDI47" s="1464"/>
      <c r="TDJ47" s="1464" t="s">
        <v>187</v>
      </c>
      <c r="TDK47" s="1464"/>
      <c r="TDL47" s="1464"/>
      <c r="TDM47" s="1464"/>
      <c r="TDN47" s="1464"/>
      <c r="TDO47" s="1464"/>
      <c r="TDP47" s="1464"/>
      <c r="TDQ47" s="1464"/>
      <c r="TDR47" s="1464"/>
      <c r="TDS47" s="1464"/>
      <c r="TDT47" s="1464"/>
      <c r="TDU47" s="1464"/>
      <c r="TDV47" s="1464"/>
      <c r="TDW47" s="1464"/>
      <c r="TDX47" s="1464"/>
      <c r="TDY47" s="1464"/>
      <c r="TDZ47" s="1464" t="s">
        <v>187</v>
      </c>
      <c r="TEA47" s="1464"/>
      <c r="TEB47" s="1464"/>
      <c r="TEC47" s="1464"/>
      <c r="TED47" s="1464"/>
      <c r="TEE47" s="1464"/>
      <c r="TEF47" s="1464"/>
      <c r="TEG47" s="1464"/>
      <c r="TEH47" s="1464"/>
      <c r="TEI47" s="1464"/>
      <c r="TEJ47" s="1464"/>
      <c r="TEK47" s="1464"/>
      <c r="TEL47" s="1464"/>
      <c r="TEM47" s="1464"/>
      <c r="TEN47" s="1464"/>
      <c r="TEO47" s="1464"/>
      <c r="TEP47" s="1464" t="s">
        <v>187</v>
      </c>
      <c r="TEQ47" s="1464"/>
      <c r="TER47" s="1464"/>
      <c r="TES47" s="1464"/>
      <c r="TET47" s="1464"/>
      <c r="TEU47" s="1464"/>
      <c r="TEV47" s="1464"/>
      <c r="TEW47" s="1464"/>
      <c r="TEX47" s="1464"/>
      <c r="TEY47" s="1464"/>
      <c r="TEZ47" s="1464"/>
      <c r="TFA47" s="1464"/>
      <c r="TFB47" s="1464"/>
      <c r="TFC47" s="1464"/>
      <c r="TFD47" s="1464"/>
      <c r="TFE47" s="1464"/>
      <c r="TFF47" s="1464" t="s">
        <v>187</v>
      </c>
      <c r="TFG47" s="1464"/>
      <c r="TFH47" s="1464"/>
      <c r="TFI47" s="1464"/>
      <c r="TFJ47" s="1464"/>
      <c r="TFK47" s="1464"/>
      <c r="TFL47" s="1464"/>
      <c r="TFM47" s="1464"/>
      <c r="TFN47" s="1464"/>
      <c r="TFO47" s="1464"/>
      <c r="TFP47" s="1464"/>
      <c r="TFQ47" s="1464"/>
      <c r="TFR47" s="1464"/>
      <c r="TFS47" s="1464"/>
      <c r="TFT47" s="1464"/>
      <c r="TFU47" s="1464"/>
      <c r="TFV47" s="1464" t="s">
        <v>187</v>
      </c>
      <c r="TFW47" s="1464"/>
      <c r="TFX47" s="1464"/>
      <c r="TFY47" s="1464"/>
      <c r="TFZ47" s="1464"/>
      <c r="TGA47" s="1464"/>
      <c r="TGB47" s="1464"/>
      <c r="TGC47" s="1464"/>
      <c r="TGD47" s="1464"/>
      <c r="TGE47" s="1464"/>
      <c r="TGF47" s="1464"/>
      <c r="TGG47" s="1464"/>
      <c r="TGH47" s="1464"/>
      <c r="TGI47" s="1464"/>
      <c r="TGJ47" s="1464"/>
      <c r="TGK47" s="1464"/>
      <c r="TGL47" s="1464" t="s">
        <v>187</v>
      </c>
      <c r="TGM47" s="1464"/>
      <c r="TGN47" s="1464"/>
      <c r="TGO47" s="1464"/>
      <c r="TGP47" s="1464"/>
      <c r="TGQ47" s="1464"/>
      <c r="TGR47" s="1464"/>
      <c r="TGS47" s="1464"/>
      <c r="TGT47" s="1464"/>
      <c r="TGU47" s="1464"/>
      <c r="TGV47" s="1464"/>
      <c r="TGW47" s="1464"/>
      <c r="TGX47" s="1464"/>
      <c r="TGY47" s="1464"/>
      <c r="TGZ47" s="1464"/>
      <c r="THA47" s="1464"/>
      <c r="THB47" s="1464" t="s">
        <v>187</v>
      </c>
      <c r="THC47" s="1464"/>
      <c r="THD47" s="1464"/>
      <c r="THE47" s="1464"/>
      <c r="THF47" s="1464"/>
      <c r="THG47" s="1464"/>
      <c r="THH47" s="1464"/>
      <c r="THI47" s="1464"/>
      <c r="THJ47" s="1464"/>
      <c r="THK47" s="1464"/>
      <c r="THL47" s="1464"/>
      <c r="THM47" s="1464"/>
      <c r="THN47" s="1464"/>
      <c r="THO47" s="1464"/>
      <c r="THP47" s="1464"/>
      <c r="THQ47" s="1464"/>
      <c r="THR47" s="1464" t="s">
        <v>187</v>
      </c>
      <c r="THS47" s="1464"/>
      <c r="THT47" s="1464"/>
      <c r="THU47" s="1464"/>
      <c r="THV47" s="1464"/>
      <c r="THW47" s="1464"/>
      <c r="THX47" s="1464"/>
      <c r="THY47" s="1464"/>
      <c r="THZ47" s="1464"/>
      <c r="TIA47" s="1464"/>
      <c r="TIB47" s="1464"/>
      <c r="TIC47" s="1464"/>
      <c r="TID47" s="1464"/>
      <c r="TIE47" s="1464"/>
      <c r="TIF47" s="1464"/>
      <c r="TIG47" s="1464"/>
      <c r="TIH47" s="1464" t="s">
        <v>187</v>
      </c>
      <c r="TII47" s="1464"/>
      <c r="TIJ47" s="1464"/>
      <c r="TIK47" s="1464"/>
      <c r="TIL47" s="1464"/>
      <c r="TIM47" s="1464"/>
      <c r="TIN47" s="1464"/>
      <c r="TIO47" s="1464"/>
      <c r="TIP47" s="1464"/>
      <c r="TIQ47" s="1464"/>
      <c r="TIR47" s="1464"/>
      <c r="TIS47" s="1464"/>
      <c r="TIT47" s="1464"/>
      <c r="TIU47" s="1464"/>
      <c r="TIV47" s="1464"/>
      <c r="TIW47" s="1464"/>
      <c r="TIX47" s="1464" t="s">
        <v>187</v>
      </c>
      <c r="TIY47" s="1464"/>
      <c r="TIZ47" s="1464"/>
      <c r="TJA47" s="1464"/>
      <c r="TJB47" s="1464"/>
      <c r="TJC47" s="1464"/>
      <c r="TJD47" s="1464"/>
      <c r="TJE47" s="1464"/>
      <c r="TJF47" s="1464"/>
      <c r="TJG47" s="1464"/>
      <c r="TJH47" s="1464"/>
      <c r="TJI47" s="1464"/>
      <c r="TJJ47" s="1464"/>
      <c r="TJK47" s="1464"/>
      <c r="TJL47" s="1464"/>
      <c r="TJM47" s="1464"/>
      <c r="TJN47" s="1464" t="s">
        <v>187</v>
      </c>
      <c r="TJO47" s="1464"/>
      <c r="TJP47" s="1464"/>
      <c r="TJQ47" s="1464"/>
      <c r="TJR47" s="1464"/>
      <c r="TJS47" s="1464"/>
      <c r="TJT47" s="1464"/>
      <c r="TJU47" s="1464"/>
      <c r="TJV47" s="1464"/>
      <c r="TJW47" s="1464"/>
      <c r="TJX47" s="1464"/>
      <c r="TJY47" s="1464"/>
      <c r="TJZ47" s="1464"/>
      <c r="TKA47" s="1464"/>
      <c r="TKB47" s="1464"/>
      <c r="TKC47" s="1464"/>
      <c r="TKD47" s="1464" t="s">
        <v>187</v>
      </c>
      <c r="TKE47" s="1464"/>
      <c r="TKF47" s="1464"/>
      <c r="TKG47" s="1464"/>
      <c r="TKH47" s="1464"/>
      <c r="TKI47" s="1464"/>
      <c r="TKJ47" s="1464"/>
      <c r="TKK47" s="1464"/>
      <c r="TKL47" s="1464"/>
      <c r="TKM47" s="1464"/>
      <c r="TKN47" s="1464"/>
      <c r="TKO47" s="1464"/>
      <c r="TKP47" s="1464"/>
      <c r="TKQ47" s="1464"/>
      <c r="TKR47" s="1464"/>
      <c r="TKS47" s="1464"/>
      <c r="TKT47" s="1464" t="s">
        <v>187</v>
      </c>
      <c r="TKU47" s="1464"/>
      <c r="TKV47" s="1464"/>
      <c r="TKW47" s="1464"/>
      <c r="TKX47" s="1464"/>
      <c r="TKY47" s="1464"/>
      <c r="TKZ47" s="1464"/>
      <c r="TLA47" s="1464"/>
      <c r="TLB47" s="1464"/>
      <c r="TLC47" s="1464"/>
      <c r="TLD47" s="1464"/>
      <c r="TLE47" s="1464"/>
      <c r="TLF47" s="1464"/>
      <c r="TLG47" s="1464"/>
      <c r="TLH47" s="1464"/>
      <c r="TLI47" s="1464"/>
      <c r="TLJ47" s="1464" t="s">
        <v>187</v>
      </c>
      <c r="TLK47" s="1464"/>
      <c r="TLL47" s="1464"/>
      <c r="TLM47" s="1464"/>
      <c r="TLN47" s="1464"/>
      <c r="TLO47" s="1464"/>
      <c r="TLP47" s="1464"/>
      <c r="TLQ47" s="1464"/>
      <c r="TLR47" s="1464"/>
      <c r="TLS47" s="1464"/>
      <c r="TLT47" s="1464"/>
      <c r="TLU47" s="1464"/>
      <c r="TLV47" s="1464"/>
      <c r="TLW47" s="1464"/>
      <c r="TLX47" s="1464"/>
      <c r="TLY47" s="1464"/>
      <c r="TLZ47" s="1464" t="s">
        <v>187</v>
      </c>
      <c r="TMA47" s="1464"/>
      <c r="TMB47" s="1464"/>
      <c r="TMC47" s="1464"/>
      <c r="TMD47" s="1464"/>
      <c r="TME47" s="1464"/>
      <c r="TMF47" s="1464"/>
      <c r="TMG47" s="1464"/>
      <c r="TMH47" s="1464"/>
      <c r="TMI47" s="1464"/>
      <c r="TMJ47" s="1464"/>
      <c r="TMK47" s="1464"/>
      <c r="TML47" s="1464"/>
      <c r="TMM47" s="1464"/>
      <c r="TMN47" s="1464"/>
      <c r="TMO47" s="1464"/>
      <c r="TMP47" s="1464" t="s">
        <v>187</v>
      </c>
      <c r="TMQ47" s="1464"/>
      <c r="TMR47" s="1464"/>
      <c r="TMS47" s="1464"/>
      <c r="TMT47" s="1464"/>
      <c r="TMU47" s="1464"/>
      <c r="TMV47" s="1464"/>
      <c r="TMW47" s="1464"/>
      <c r="TMX47" s="1464"/>
      <c r="TMY47" s="1464"/>
      <c r="TMZ47" s="1464"/>
      <c r="TNA47" s="1464"/>
      <c r="TNB47" s="1464"/>
      <c r="TNC47" s="1464"/>
      <c r="TND47" s="1464"/>
      <c r="TNE47" s="1464"/>
      <c r="TNF47" s="1464" t="s">
        <v>187</v>
      </c>
      <c r="TNG47" s="1464"/>
      <c r="TNH47" s="1464"/>
      <c r="TNI47" s="1464"/>
      <c r="TNJ47" s="1464"/>
      <c r="TNK47" s="1464"/>
      <c r="TNL47" s="1464"/>
      <c r="TNM47" s="1464"/>
      <c r="TNN47" s="1464"/>
      <c r="TNO47" s="1464"/>
      <c r="TNP47" s="1464"/>
      <c r="TNQ47" s="1464"/>
      <c r="TNR47" s="1464"/>
      <c r="TNS47" s="1464"/>
      <c r="TNT47" s="1464"/>
      <c r="TNU47" s="1464"/>
      <c r="TNV47" s="1464" t="s">
        <v>187</v>
      </c>
      <c r="TNW47" s="1464"/>
      <c r="TNX47" s="1464"/>
      <c r="TNY47" s="1464"/>
      <c r="TNZ47" s="1464"/>
      <c r="TOA47" s="1464"/>
      <c r="TOB47" s="1464"/>
      <c r="TOC47" s="1464"/>
      <c r="TOD47" s="1464"/>
      <c r="TOE47" s="1464"/>
      <c r="TOF47" s="1464"/>
      <c r="TOG47" s="1464"/>
      <c r="TOH47" s="1464"/>
      <c r="TOI47" s="1464"/>
      <c r="TOJ47" s="1464"/>
      <c r="TOK47" s="1464"/>
      <c r="TOL47" s="1464" t="s">
        <v>187</v>
      </c>
      <c r="TOM47" s="1464"/>
      <c r="TON47" s="1464"/>
      <c r="TOO47" s="1464"/>
      <c r="TOP47" s="1464"/>
      <c r="TOQ47" s="1464"/>
      <c r="TOR47" s="1464"/>
      <c r="TOS47" s="1464"/>
      <c r="TOT47" s="1464"/>
      <c r="TOU47" s="1464"/>
      <c r="TOV47" s="1464"/>
      <c r="TOW47" s="1464"/>
      <c r="TOX47" s="1464"/>
      <c r="TOY47" s="1464"/>
      <c r="TOZ47" s="1464"/>
      <c r="TPA47" s="1464"/>
      <c r="TPB47" s="1464" t="s">
        <v>187</v>
      </c>
      <c r="TPC47" s="1464"/>
      <c r="TPD47" s="1464"/>
      <c r="TPE47" s="1464"/>
      <c r="TPF47" s="1464"/>
      <c r="TPG47" s="1464"/>
      <c r="TPH47" s="1464"/>
      <c r="TPI47" s="1464"/>
      <c r="TPJ47" s="1464"/>
      <c r="TPK47" s="1464"/>
      <c r="TPL47" s="1464"/>
      <c r="TPM47" s="1464"/>
      <c r="TPN47" s="1464"/>
      <c r="TPO47" s="1464"/>
      <c r="TPP47" s="1464"/>
      <c r="TPQ47" s="1464"/>
      <c r="TPR47" s="1464" t="s">
        <v>187</v>
      </c>
      <c r="TPS47" s="1464"/>
      <c r="TPT47" s="1464"/>
      <c r="TPU47" s="1464"/>
      <c r="TPV47" s="1464"/>
      <c r="TPW47" s="1464"/>
      <c r="TPX47" s="1464"/>
      <c r="TPY47" s="1464"/>
      <c r="TPZ47" s="1464"/>
      <c r="TQA47" s="1464"/>
      <c r="TQB47" s="1464"/>
      <c r="TQC47" s="1464"/>
      <c r="TQD47" s="1464"/>
      <c r="TQE47" s="1464"/>
      <c r="TQF47" s="1464"/>
      <c r="TQG47" s="1464"/>
      <c r="TQH47" s="1464" t="s">
        <v>187</v>
      </c>
      <c r="TQI47" s="1464"/>
      <c r="TQJ47" s="1464"/>
      <c r="TQK47" s="1464"/>
      <c r="TQL47" s="1464"/>
      <c r="TQM47" s="1464"/>
      <c r="TQN47" s="1464"/>
      <c r="TQO47" s="1464"/>
      <c r="TQP47" s="1464"/>
      <c r="TQQ47" s="1464"/>
      <c r="TQR47" s="1464"/>
      <c r="TQS47" s="1464"/>
      <c r="TQT47" s="1464"/>
      <c r="TQU47" s="1464"/>
      <c r="TQV47" s="1464"/>
      <c r="TQW47" s="1464"/>
      <c r="TQX47" s="1464" t="s">
        <v>187</v>
      </c>
      <c r="TQY47" s="1464"/>
      <c r="TQZ47" s="1464"/>
      <c r="TRA47" s="1464"/>
      <c r="TRB47" s="1464"/>
      <c r="TRC47" s="1464"/>
      <c r="TRD47" s="1464"/>
      <c r="TRE47" s="1464"/>
      <c r="TRF47" s="1464"/>
      <c r="TRG47" s="1464"/>
      <c r="TRH47" s="1464"/>
      <c r="TRI47" s="1464"/>
      <c r="TRJ47" s="1464"/>
      <c r="TRK47" s="1464"/>
      <c r="TRL47" s="1464"/>
      <c r="TRM47" s="1464"/>
      <c r="TRN47" s="1464" t="s">
        <v>187</v>
      </c>
      <c r="TRO47" s="1464"/>
      <c r="TRP47" s="1464"/>
      <c r="TRQ47" s="1464"/>
      <c r="TRR47" s="1464"/>
      <c r="TRS47" s="1464"/>
      <c r="TRT47" s="1464"/>
      <c r="TRU47" s="1464"/>
      <c r="TRV47" s="1464"/>
      <c r="TRW47" s="1464"/>
      <c r="TRX47" s="1464"/>
      <c r="TRY47" s="1464"/>
      <c r="TRZ47" s="1464"/>
      <c r="TSA47" s="1464"/>
      <c r="TSB47" s="1464"/>
      <c r="TSC47" s="1464"/>
      <c r="TSD47" s="1464" t="s">
        <v>187</v>
      </c>
      <c r="TSE47" s="1464"/>
      <c r="TSF47" s="1464"/>
      <c r="TSG47" s="1464"/>
      <c r="TSH47" s="1464"/>
      <c r="TSI47" s="1464"/>
      <c r="TSJ47" s="1464"/>
      <c r="TSK47" s="1464"/>
      <c r="TSL47" s="1464"/>
      <c r="TSM47" s="1464"/>
      <c r="TSN47" s="1464"/>
      <c r="TSO47" s="1464"/>
      <c r="TSP47" s="1464"/>
      <c r="TSQ47" s="1464"/>
      <c r="TSR47" s="1464"/>
      <c r="TSS47" s="1464"/>
      <c r="TST47" s="1464" t="s">
        <v>187</v>
      </c>
      <c r="TSU47" s="1464"/>
      <c r="TSV47" s="1464"/>
      <c r="TSW47" s="1464"/>
      <c r="TSX47" s="1464"/>
      <c r="TSY47" s="1464"/>
      <c r="TSZ47" s="1464"/>
      <c r="TTA47" s="1464"/>
      <c r="TTB47" s="1464"/>
      <c r="TTC47" s="1464"/>
      <c r="TTD47" s="1464"/>
      <c r="TTE47" s="1464"/>
      <c r="TTF47" s="1464"/>
      <c r="TTG47" s="1464"/>
      <c r="TTH47" s="1464"/>
      <c r="TTI47" s="1464"/>
      <c r="TTJ47" s="1464" t="s">
        <v>187</v>
      </c>
      <c r="TTK47" s="1464"/>
      <c r="TTL47" s="1464"/>
      <c r="TTM47" s="1464"/>
      <c r="TTN47" s="1464"/>
      <c r="TTO47" s="1464"/>
      <c r="TTP47" s="1464"/>
      <c r="TTQ47" s="1464"/>
      <c r="TTR47" s="1464"/>
      <c r="TTS47" s="1464"/>
      <c r="TTT47" s="1464"/>
      <c r="TTU47" s="1464"/>
      <c r="TTV47" s="1464"/>
      <c r="TTW47" s="1464"/>
      <c r="TTX47" s="1464"/>
      <c r="TTY47" s="1464"/>
      <c r="TTZ47" s="1464" t="s">
        <v>187</v>
      </c>
      <c r="TUA47" s="1464"/>
      <c r="TUB47" s="1464"/>
      <c r="TUC47" s="1464"/>
      <c r="TUD47" s="1464"/>
      <c r="TUE47" s="1464"/>
      <c r="TUF47" s="1464"/>
      <c r="TUG47" s="1464"/>
      <c r="TUH47" s="1464"/>
      <c r="TUI47" s="1464"/>
      <c r="TUJ47" s="1464"/>
      <c r="TUK47" s="1464"/>
      <c r="TUL47" s="1464"/>
      <c r="TUM47" s="1464"/>
      <c r="TUN47" s="1464"/>
      <c r="TUO47" s="1464"/>
      <c r="TUP47" s="1464" t="s">
        <v>187</v>
      </c>
      <c r="TUQ47" s="1464"/>
      <c r="TUR47" s="1464"/>
      <c r="TUS47" s="1464"/>
      <c r="TUT47" s="1464"/>
      <c r="TUU47" s="1464"/>
      <c r="TUV47" s="1464"/>
      <c r="TUW47" s="1464"/>
      <c r="TUX47" s="1464"/>
      <c r="TUY47" s="1464"/>
      <c r="TUZ47" s="1464"/>
      <c r="TVA47" s="1464"/>
      <c r="TVB47" s="1464"/>
      <c r="TVC47" s="1464"/>
      <c r="TVD47" s="1464"/>
      <c r="TVE47" s="1464"/>
      <c r="TVF47" s="1464" t="s">
        <v>187</v>
      </c>
      <c r="TVG47" s="1464"/>
      <c r="TVH47" s="1464"/>
      <c r="TVI47" s="1464"/>
      <c r="TVJ47" s="1464"/>
      <c r="TVK47" s="1464"/>
      <c r="TVL47" s="1464"/>
      <c r="TVM47" s="1464"/>
      <c r="TVN47" s="1464"/>
      <c r="TVO47" s="1464"/>
      <c r="TVP47" s="1464"/>
      <c r="TVQ47" s="1464"/>
      <c r="TVR47" s="1464"/>
      <c r="TVS47" s="1464"/>
      <c r="TVT47" s="1464"/>
      <c r="TVU47" s="1464"/>
      <c r="TVV47" s="1464" t="s">
        <v>187</v>
      </c>
      <c r="TVW47" s="1464"/>
      <c r="TVX47" s="1464"/>
      <c r="TVY47" s="1464"/>
      <c r="TVZ47" s="1464"/>
      <c r="TWA47" s="1464"/>
      <c r="TWB47" s="1464"/>
      <c r="TWC47" s="1464"/>
      <c r="TWD47" s="1464"/>
      <c r="TWE47" s="1464"/>
      <c r="TWF47" s="1464"/>
      <c r="TWG47" s="1464"/>
      <c r="TWH47" s="1464"/>
      <c r="TWI47" s="1464"/>
      <c r="TWJ47" s="1464"/>
      <c r="TWK47" s="1464"/>
      <c r="TWL47" s="1464" t="s">
        <v>187</v>
      </c>
      <c r="TWM47" s="1464"/>
      <c r="TWN47" s="1464"/>
      <c r="TWO47" s="1464"/>
      <c r="TWP47" s="1464"/>
      <c r="TWQ47" s="1464"/>
      <c r="TWR47" s="1464"/>
      <c r="TWS47" s="1464"/>
      <c r="TWT47" s="1464"/>
      <c r="TWU47" s="1464"/>
      <c r="TWV47" s="1464"/>
      <c r="TWW47" s="1464"/>
      <c r="TWX47" s="1464"/>
      <c r="TWY47" s="1464"/>
      <c r="TWZ47" s="1464"/>
      <c r="TXA47" s="1464"/>
      <c r="TXB47" s="1464" t="s">
        <v>187</v>
      </c>
      <c r="TXC47" s="1464"/>
      <c r="TXD47" s="1464"/>
      <c r="TXE47" s="1464"/>
      <c r="TXF47" s="1464"/>
      <c r="TXG47" s="1464"/>
      <c r="TXH47" s="1464"/>
      <c r="TXI47" s="1464"/>
      <c r="TXJ47" s="1464"/>
      <c r="TXK47" s="1464"/>
      <c r="TXL47" s="1464"/>
      <c r="TXM47" s="1464"/>
      <c r="TXN47" s="1464"/>
      <c r="TXO47" s="1464"/>
      <c r="TXP47" s="1464"/>
      <c r="TXQ47" s="1464"/>
      <c r="TXR47" s="1464" t="s">
        <v>187</v>
      </c>
      <c r="TXS47" s="1464"/>
      <c r="TXT47" s="1464"/>
      <c r="TXU47" s="1464"/>
      <c r="TXV47" s="1464"/>
      <c r="TXW47" s="1464"/>
      <c r="TXX47" s="1464"/>
      <c r="TXY47" s="1464"/>
      <c r="TXZ47" s="1464"/>
      <c r="TYA47" s="1464"/>
      <c r="TYB47" s="1464"/>
      <c r="TYC47" s="1464"/>
      <c r="TYD47" s="1464"/>
      <c r="TYE47" s="1464"/>
      <c r="TYF47" s="1464"/>
      <c r="TYG47" s="1464"/>
      <c r="TYH47" s="1464" t="s">
        <v>187</v>
      </c>
      <c r="TYI47" s="1464"/>
      <c r="TYJ47" s="1464"/>
      <c r="TYK47" s="1464"/>
      <c r="TYL47" s="1464"/>
      <c r="TYM47" s="1464"/>
      <c r="TYN47" s="1464"/>
      <c r="TYO47" s="1464"/>
      <c r="TYP47" s="1464"/>
      <c r="TYQ47" s="1464"/>
      <c r="TYR47" s="1464"/>
      <c r="TYS47" s="1464"/>
      <c r="TYT47" s="1464"/>
      <c r="TYU47" s="1464"/>
      <c r="TYV47" s="1464"/>
      <c r="TYW47" s="1464"/>
      <c r="TYX47" s="1464" t="s">
        <v>187</v>
      </c>
      <c r="TYY47" s="1464"/>
      <c r="TYZ47" s="1464"/>
      <c r="TZA47" s="1464"/>
      <c r="TZB47" s="1464"/>
      <c r="TZC47" s="1464"/>
      <c r="TZD47" s="1464"/>
      <c r="TZE47" s="1464"/>
      <c r="TZF47" s="1464"/>
      <c r="TZG47" s="1464"/>
      <c r="TZH47" s="1464"/>
      <c r="TZI47" s="1464"/>
      <c r="TZJ47" s="1464"/>
      <c r="TZK47" s="1464"/>
      <c r="TZL47" s="1464"/>
      <c r="TZM47" s="1464"/>
      <c r="TZN47" s="1464" t="s">
        <v>187</v>
      </c>
      <c r="TZO47" s="1464"/>
      <c r="TZP47" s="1464"/>
      <c r="TZQ47" s="1464"/>
      <c r="TZR47" s="1464"/>
      <c r="TZS47" s="1464"/>
      <c r="TZT47" s="1464"/>
      <c r="TZU47" s="1464"/>
      <c r="TZV47" s="1464"/>
      <c r="TZW47" s="1464"/>
      <c r="TZX47" s="1464"/>
      <c r="TZY47" s="1464"/>
      <c r="TZZ47" s="1464"/>
      <c r="UAA47" s="1464"/>
      <c r="UAB47" s="1464"/>
      <c r="UAC47" s="1464"/>
      <c r="UAD47" s="1464" t="s">
        <v>187</v>
      </c>
      <c r="UAE47" s="1464"/>
      <c r="UAF47" s="1464"/>
      <c r="UAG47" s="1464"/>
      <c r="UAH47" s="1464"/>
      <c r="UAI47" s="1464"/>
      <c r="UAJ47" s="1464"/>
      <c r="UAK47" s="1464"/>
      <c r="UAL47" s="1464"/>
      <c r="UAM47" s="1464"/>
      <c r="UAN47" s="1464"/>
      <c r="UAO47" s="1464"/>
      <c r="UAP47" s="1464"/>
      <c r="UAQ47" s="1464"/>
      <c r="UAR47" s="1464"/>
      <c r="UAS47" s="1464"/>
      <c r="UAT47" s="1464" t="s">
        <v>187</v>
      </c>
      <c r="UAU47" s="1464"/>
      <c r="UAV47" s="1464"/>
      <c r="UAW47" s="1464"/>
      <c r="UAX47" s="1464"/>
      <c r="UAY47" s="1464"/>
      <c r="UAZ47" s="1464"/>
      <c r="UBA47" s="1464"/>
      <c r="UBB47" s="1464"/>
      <c r="UBC47" s="1464"/>
      <c r="UBD47" s="1464"/>
      <c r="UBE47" s="1464"/>
      <c r="UBF47" s="1464"/>
      <c r="UBG47" s="1464"/>
      <c r="UBH47" s="1464"/>
      <c r="UBI47" s="1464"/>
      <c r="UBJ47" s="1464" t="s">
        <v>187</v>
      </c>
      <c r="UBK47" s="1464"/>
      <c r="UBL47" s="1464"/>
      <c r="UBM47" s="1464"/>
      <c r="UBN47" s="1464"/>
      <c r="UBO47" s="1464"/>
      <c r="UBP47" s="1464"/>
      <c r="UBQ47" s="1464"/>
      <c r="UBR47" s="1464"/>
      <c r="UBS47" s="1464"/>
      <c r="UBT47" s="1464"/>
      <c r="UBU47" s="1464"/>
      <c r="UBV47" s="1464"/>
      <c r="UBW47" s="1464"/>
      <c r="UBX47" s="1464"/>
      <c r="UBY47" s="1464"/>
      <c r="UBZ47" s="1464" t="s">
        <v>187</v>
      </c>
      <c r="UCA47" s="1464"/>
      <c r="UCB47" s="1464"/>
      <c r="UCC47" s="1464"/>
      <c r="UCD47" s="1464"/>
      <c r="UCE47" s="1464"/>
      <c r="UCF47" s="1464"/>
      <c r="UCG47" s="1464"/>
      <c r="UCH47" s="1464"/>
      <c r="UCI47" s="1464"/>
      <c r="UCJ47" s="1464"/>
      <c r="UCK47" s="1464"/>
      <c r="UCL47" s="1464"/>
      <c r="UCM47" s="1464"/>
      <c r="UCN47" s="1464"/>
      <c r="UCO47" s="1464"/>
      <c r="UCP47" s="1464" t="s">
        <v>187</v>
      </c>
      <c r="UCQ47" s="1464"/>
      <c r="UCR47" s="1464"/>
      <c r="UCS47" s="1464"/>
      <c r="UCT47" s="1464"/>
      <c r="UCU47" s="1464"/>
      <c r="UCV47" s="1464"/>
      <c r="UCW47" s="1464"/>
      <c r="UCX47" s="1464"/>
      <c r="UCY47" s="1464"/>
      <c r="UCZ47" s="1464"/>
      <c r="UDA47" s="1464"/>
      <c r="UDB47" s="1464"/>
      <c r="UDC47" s="1464"/>
      <c r="UDD47" s="1464"/>
      <c r="UDE47" s="1464"/>
      <c r="UDF47" s="1464" t="s">
        <v>187</v>
      </c>
      <c r="UDG47" s="1464"/>
      <c r="UDH47" s="1464"/>
      <c r="UDI47" s="1464"/>
      <c r="UDJ47" s="1464"/>
      <c r="UDK47" s="1464"/>
      <c r="UDL47" s="1464"/>
      <c r="UDM47" s="1464"/>
      <c r="UDN47" s="1464"/>
      <c r="UDO47" s="1464"/>
      <c r="UDP47" s="1464"/>
      <c r="UDQ47" s="1464"/>
      <c r="UDR47" s="1464"/>
      <c r="UDS47" s="1464"/>
      <c r="UDT47" s="1464"/>
      <c r="UDU47" s="1464"/>
      <c r="UDV47" s="1464" t="s">
        <v>187</v>
      </c>
      <c r="UDW47" s="1464"/>
      <c r="UDX47" s="1464"/>
      <c r="UDY47" s="1464"/>
      <c r="UDZ47" s="1464"/>
      <c r="UEA47" s="1464"/>
      <c r="UEB47" s="1464"/>
      <c r="UEC47" s="1464"/>
      <c r="UED47" s="1464"/>
      <c r="UEE47" s="1464"/>
      <c r="UEF47" s="1464"/>
      <c r="UEG47" s="1464"/>
      <c r="UEH47" s="1464"/>
      <c r="UEI47" s="1464"/>
      <c r="UEJ47" s="1464"/>
      <c r="UEK47" s="1464"/>
      <c r="UEL47" s="1464" t="s">
        <v>187</v>
      </c>
      <c r="UEM47" s="1464"/>
      <c r="UEN47" s="1464"/>
      <c r="UEO47" s="1464"/>
      <c r="UEP47" s="1464"/>
      <c r="UEQ47" s="1464"/>
      <c r="UER47" s="1464"/>
      <c r="UES47" s="1464"/>
      <c r="UET47" s="1464"/>
      <c r="UEU47" s="1464"/>
      <c r="UEV47" s="1464"/>
      <c r="UEW47" s="1464"/>
      <c r="UEX47" s="1464"/>
      <c r="UEY47" s="1464"/>
      <c r="UEZ47" s="1464"/>
      <c r="UFA47" s="1464"/>
      <c r="UFB47" s="1464" t="s">
        <v>187</v>
      </c>
      <c r="UFC47" s="1464"/>
      <c r="UFD47" s="1464"/>
      <c r="UFE47" s="1464"/>
      <c r="UFF47" s="1464"/>
      <c r="UFG47" s="1464"/>
      <c r="UFH47" s="1464"/>
      <c r="UFI47" s="1464"/>
      <c r="UFJ47" s="1464"/>
      <c r="UFK47" s="1464"/>
      <c r="UFL47" s="1464"/>
      <c r="UFM47" s="1464"/>
      <c r="UFN47" s="1464"/>
      <c r="UFO47" s="1464"/>
      <c r="UFP47" s="1464"/>
      <c r="UFQ47" s="1464"/>
      <c r="UFR47" s="1464" t="s">
        <v>187</v>
      </c>
      <c r="UFS47" s="1464"/>
      <c r="UFT47" s="1464"/>
      <c r="UFU47" s="1464"/>
      <c r="UFV47" s="1464"/>
      <c r="UFW47" s="1464"/>
      <c r="UFX47" s="1464"/>
      <c r="UFY47" s="1464"/>
      <c r="UFZ47" s="1464"/>
      <c r="UGA47" s="1464"/>
      <c r="UGB47" s="1464"/>
      <c r="UGC47" s="1464"/>
      <c r="UGD47" s="1464"/>
      <c r="UGE47" s="1464"/>
      <c r="UGF47" s="1464"/>
      <c r="UGG47" s="1464"/>
      <c r="UGH47" s="1464" t="s">
        <v>187</v>
      </c>
      <c r="UGI47" s="1464"/>
      <c r="UGJ47" s="1464"/>
      <c r="UGK47" s="1464"/>
      <c r="UGL47" s="1464"/>
      <c r="UGM47" s="1464"/>
      <c r="UGN47" s="1464"/>
      <c r="UGO47" s="1464"/>
      <c r="UGP47" s="1464"/>
      <c r="UGQ47" s="1464"/>
      <c r="UGR47" s="1464"/>
      <c r="UGS47" s="1464"/>
      <c r="UGT47" s="1464"/>
      <c r="UGU47" s="1464"/>
      <c r="UGV47" s="1464"/>
      <c r="UGW47" s="1464"/>
      <c r="UGX47" s="1464" t="s">
        <v>187</v>
      </c>
      <c r="UGY47" s="1464"/>
      <c r="UGZ47" s="1464"/>
      <c r="UHA47" s="1464"/>
      <c r="UHB47" s="1464"/>
      <c r="UHC47" s="1464"/>
      <c r="UHD47" s="1464"/>
      <c r="UHE47" s="1464"/>
      <c r="UHF47" s="1464"/>
      <c r="UHG47" s="1464"/>
      <c r="UHH47" s="1464"/>
      <c r="UHI47" s="1464"/>
      <c r="UHJ47" s="1464"/>
      <c r="UHK47" s="1464"/>
      <c r="UHL47" s="1464"/>
      <c r="UHM47" s="1464"/>
      <c r="UHN47" s="1464" t="s">
        <v>187</v>
      </c>
      <c r="UHO47" s="1464"/>
      <c r="UHP47" s="1464"/>
      <c r="UHQ47" s="1464"/>
      <c r="UHR47" s="1464"/>
      <c r="UHS47" s="1464"/>
      <c r="UHT47" s="1464"/>
      <c r="UHU47" s="1464"/>
      <c r="UHV47" s="1464"/>
      <c r="UHW47" s="1464"/>
      <c r="UHX47" s="1464"/>
      <c r="UHY47" s="1464"/>
      <c r="UHZ47" s="1464"/>
      <c r="UIA47" s="1464"/>
      <c r="UIB47" s="1464"/>
      <c r="UIC47" s="1464"/>
      <c r="UID47" s="1464" t="s">
        <v>187</v>
      </c>
      <c r="UIE47" s="1464"/>
      <c r="UIF47" s="1464"/>
      <c r="UIG47" s="1464"/>
      <c r="UIH47" s="1464"/>
      <c r="UII47" s="1464"/>
      <c r="UIJ47" s="1464"/>
      <c r="UIK47" s="1464"/>
      <c r="UIL47" s="1464"/>
      <c r="UIM47" s="1464"/>
      <c r="UIN47" s="1464"/>
      <c r="UIO47" s="1464"/>
      <c r="UIP47" s="1464"/>
      <c r="UIQ47" s="1464"/>
      <c r="UIR47" s="1464"/>
      <c r="UIS47" s="1464"/>
      <c r="UIT47" s="1464" t="s">
        <v>187</v>
      </c>
      <c r="UIU47" s="1464"/>
      <c r="UIV47" s="1464"/>
      <c r="UIW47" s="1464"/>
      <c r="UIX47" s="1464"/>
      <c r="UIY47" s="1464"/>
      <c r="UIZ47" s="1464"/>
      <c r="UJA47" s="1464"/>
      <c r="UJB47" s="1464"/>
      <c r="UJC47" s="1464"/>
      <c r="UJD47" s="1464"/>
      <c r="UJE47" s="1464"/>
      <c r="UJF47" s="1464"/>
      <c r="UJG47" s="1464"/>
      <c r="UJH47" s="1464"/>
      <c r="UJI47" s="1464"/>
      <c r="UJJ47" s="1464" t="s">
        <v>187</v>
      </c>
      <c r="UJK47" s="1464"/>
      <c r="UJL47" s="1464"/>
      <c r="UJM47" s="1464"/>
      <c r="UJN47" s="1464"/>
      <c r="UJO47" s="1464"/>
      <c r="UJP47" s="1464"/>
      <c r="UJQ47" s="1464"/>
      <c r="UJR47" s="1464"/>
      <c r="UJS47" s="1464"/>
      <c r="UJT47" s="1464"/>
      <c r="UJU47" s="1464"/>
      <c r="UJV47" s="1464"/>
      <c r="UJW47" s="1464"/>
      <c r="UJX47" s="1464"/>
      <c r="UJY47" s="1464"/>
      <c r="UJZ47" s="1464" t="s">
        <v>187</v>
      </c>
      <c r="UKA47" s="1464"/>
      <c r="UKB47" s="1464"/>
      <c r="UKC47" s="1464"/>
      <c r="UKD47" s="1464"/>
      <c r="UKE47" s="1464"/>
      <c r="UKF47" s="1464"/>
      <c r="UKG47" s="1464"/>
      <c r="UKH47" s="1464"/>
      <c r="UKI47" s="1464"/>
      <c r="UKJ47" s="1464"/>
      <c r="UKK47" s="1464"/>
      <c r="UKL47" s="1464"/>
      <c r="UKM47" s="1464"/>
      <c r="UKN47" s="1464"/>
      <c r="UKO47" s="1464"/>
      <c r="UKP47" s="1464" t="s">
        <v>187</v>
      </c>
      <c r="UKQ47" s="1464"/>
      <c r="UKR47" s="1464"/>
      <c r="UKS47" s="1464"/>
      <c r="UKT47" s="1464"/>
      <c r="UKU47" s="1464"/>
      <c r="UKV47" s="1464"/>
      <c r="UKW47" s="1464"/>
      <c r="UKX47" s="1464"/>
      <c r="UKY47" s="1464"/>
      <c r="UKZ47" s="1464"/>
      <c r="ULA47" s="1464"/>
      <c r="ULB47" s="1464"/>
      <c r="ULC47" s="1464"/>
      <c r="ULD47" s="1464"/>
      <c r="ULE47" s="1464"/>
      <c r="ULF47" s="1464" t="s">
        <v>187</v>
      </c>
      <c r="ULG47" s="1464"/>
      <c r="ULH47" s="1464"/>
      <c r="ULI47" s="1464"/>
      <c r="ULJ47" s="1464"/>
      <c r="ULK47" s="1464"/>
      <c r="ULL47" s="1464"/>
      <c r="ULM47" s="1464"/>
      <c r="ULN47" s="1464"/>
      <c r="ULO47" s="1464"/>
      <c r="ULP47" s="1464"/>
      <c r="ULQ47" s="1464"/>
      <c r="ULR47" s="1464"/>
      <c r="ULS47" s="1464"/>
      <c r="ULT47" s="1464"/>
      <c r="ULU47" s="1464"/>
      <c r="ULV47" s="1464" t="s">
        <v>187</v>
      </c>
      <c r="ULW47" s="1464"/>
      <c r="ULX47" s="1464"/>
      <c r="ULY47" s="1464"/>
      <c r="ULZ47" s="1464"/>
      <c r="UMA47" s="1464"/>
      <c r="UMB47" s="1464"/>
      <c r="UMC47" s="1464"/>
      <c r="UMD47" s="1464"/>
      <c r="UME47" s="1464"/>
      <c r="UMF47" s="1464"/>
      <c r="UMG47" s="1464"/>
      <c r="UMH47" s="1464"/>
      <c r="UMI47" s="1464"/>
      <c r="UMJ47" s="1464"/>
      <c r="UMK47" s="1464"/>
      <c r="UML47" s="1464" t="s">
        <v>187</v>
      </c>
      <c r="UMM47" s="1464"/>
      <c r="UMN47" s="1464"/>
      <c r="UMO47" s="1464"/>
      <c r="UMP47" s="1464"/>
      <c r="UMQ47" s="1464"/>
      <c r="UMR47" s="1464"/>
      <c r="UMS47" s="1464"/>
      <c r="UMT47" s="1464"/>
      <c r="UMU47" s="1464"/>
      <c r="UMV47" s="1464"/>
      <c r="UMW47" s="1464"/>
      <c r="UMX47" s="1464"/>
      <c r="UMY47" s="1464"/>
      <c r="UMZ47" s="1464"/>
      <c r="UNA47" s="1464"/>
      <c r="UNB47" s="1464" t="s">
        <v>187</v>
      </c>
      <c r="UNC47" s="1464"/>
      <c r="UND47" s="1464"/>
      <c r="UNE47" s="1464"/>
      <c r="UNF47" s="1464"/>
      <c r="UNG47" s="1464"/>
      <c r="UNH47" s="1464"/>
      <c r="UNI47" s="1464"/>
      <c r="UNJ47" s="1464"/>
      <c r="UNK47" s="1464"/>
      <c r="UNL47" s="1464"/>
      <c r="UNM47" s="1464"/>
      <c r="UNN47" s="1464"/>
      <c r="UNO47" s="1464"/>
      <c r="UNP47" s="1464"/>
      <c r="UNQ47" s="1464"/>
      <c r="UNR47" s="1464" t="s">
        <v>187</v>
      </c>
      <c r="UNS47" s="1464"/>
      <c r="UNT47" s="1464"/>
      <c r="UNU47" s="1464"/>
      <c r="UNV47" s="1464"/>
      <c r="UNW47" s="1464"/>
      <c r="UNX47" s="1464"/>
      <c r="UNY47" s="1464"/>
      <c r="UNZ47" s="1464"/>
      <c r="UOA47" s="1464"/>
      <c r="UOB47" s="1464"/>
      <c r="UOC47" s="1464"/>
      <c r="UOD47" s="1464"/>
      <c r="UOE47" s="1464"/>
      <c r="UOF47" s="1464"/>
      <c r="UOG47" s="1464"/>
      <c r="UOH47" s="1464" t="s">
        <v>187</v>
      </c>
      <c r="UOI47" s="1464"/>
      <c r="UOJ47" s="1464"/>
      <c r="UOK47" s="1464"/>
      <c r="UOL47" s="1464"/>
      <c r="UOM47" s="1464"/>
      <c r="UON47" s="1464"/>
      <c r="UOO47" s="1464"/>
      <c r="UOP47" s="1464"/>
      <c r="UOQ47" s="1464"/>
      <c r="UOR47" s="1464"/>
      <c r="UOS47" s="1464"/>
      <c r="UOT47" s="1464"/>
      <c r="UOU47" s="1464"/>
      <c r="UOV47" s="1464"/>
      <c r="UOW47" s="1464"/>
      <c r="UOX47" s="1464" t="s">
        <v>187</v>
      </c>
      <c r="UOY47" s="1464"/>
      <c r="UOZ47" s="1464"/>
      <c r="UPA47" s="1464"/>
      <c r="UPB47" s="1464"/>
      <c r="UPC47" s="1464"/>
      <c r="UPD47" s="1464"/>
      <c r="UPE47" s="1464"/>
      <c r="UPF47" s="1464"/>
      <c r="UPG47" s="1464"/>
      <c r="UPH47" s="1464"/>
      <c r="UPI47" s="1464"/>
      <c r="UPJ47" s="1464"/>
      <c r="UPK47" s="1464"/>
      <c r="UPL47" s="1464"/>
      <c r="UPM47" s="1464"/>
      <c r="UPN47" s="1464" t="s">
        <v>187</v>
      </c>
      <c r="UPO47" s="1464"/>
      <c r="UPP47" s="1464"/>
      <c r="UPQ47" s="1464"/>
      <c r="UPR47" s="1464"/>
      <c r="UPS47" s="1464"/>
      <c r="UPT47" s="1464"/>
      <c r="UPU47" s="1464"/>
      <c r="UPV47" s="1464"/>
      <c r="UPW47" s="1464"/>
      <c r="UPX47" s="1464"/>
      <c r="UPY47" s="1464"/>
      <c r="UPZ47" s="1464"/>
      <c r="UQA47" s="1464"/>
      <c r="UQB47" s="1464"/>
      <c r="UQC47" s="1464"/>
      <c r="UQD47" s="1464" t="s">
        <v>187</v>
      </c>
      <c r="UQE47" s="1464"/>
      <c r="UQF47" s="1464"/>
      <c r="UQG47" s="1464"/>
      <c r="UQH47" s="1464"/>
      <c r="UQI47" s="1464"/>
      <c r="UQJ47" s="1464"/>
      <c r="UQK47" s="1464"/>
      <c r="UQL47" s="1464"/>
      <c r="UQM47" s="1464"/>
      <c r="UQN47" s="1464"/>
      <c r="UQO47" s="1464"/>
      <c r="UQP47" s="1464"/>
      <c r="UQQ47" s="1464"/>
      <c r="UQR47" s="1464"/>
      <c r="UQS47" s="1464"/>
      <c r="UQT47" s="1464" t="s">
        <v>187</v>
      </c>
      <c r="UQU47" s="1464"/>
      <c r="UQV47" s="1464"/>
      <c r="UQW47" s="1464"/>
      <c r="UQX47" s="1464"/>
      <c r="UQY47" s="1464"/>
      <c r="UQZ47" s="1464"/>
      <c r="URA47" s="1464"/>
      <c r="URB47" s="1464"/>
      <c r="URC47" s="1464"/>
      <c r="URD47" s="1464"/>
      <c r="URE47" s="1464"/>
      <c r="URF47" s="1464"/>
      <c r="URG47" s="1464"/>
      <c r="URH47" s="1464"/>
      <c r="URI47" s="1464"/>
      <c r="URJ47" s="1464" t="s">
        <v>187</v>
      </c>
      <c r="URK47" s="1464"/>
      <c r="URL47" s="1464"/>
      <c r="URM47" s="1464"/>
      <c r="URN47" s="1464"/>
      <c r="URO47" s="1464"/>
      <c r="URP47" s="1464"/>
      <c r="URQ47" s="1464"/>
      <c r="URR47" s="1464"/>
      <c r="URS47" s="1464"/>
      <c r="URT47" s="1464"/>
      <c r="URU47" s="1464"/>
      <c r="URV47" s="1464"/>
      <c r="URW47" s="1464"/>
      <c r="URX47" s="1464"/>
      <c r="URY47" s="1464"/>
      <c r="URZ47" s="1464" t="s">
        <v>187</v>
      </c>
      <c r="USA47" s="1464"/>
      <c r="USB47" s="1464"/>
      <c r="USC47" s="1464"/>
      <c r="USD47" s="1464"/>
      <c r="USE47" s="1464"/>
      <c r="USF47" s="1464"/>
      <c r="USG47" s="1464"/>
      <c r="USH47" s="1464"/>
      <c r="USI47" s="1464"/>
      <c r="USJ47" s="1464"/>
      <c r="USK47" s="1464"/>
      <c r="USL47" s="1464"/>
      <c r="USM47" s="1464"/>
      <c r="USN47" s="1464"/>
      <c r="USO47" s="1464"/>
      <c r="USP47" s="1464" t="s">
        <v>187</v>
      </c>
      <c r="USQ47" s="1464"/>
      <c r="USR47" s="1464"/>
      <c r="USS47" s="1464"/>
      <c r="UST47" s="1464"/>
      <c r="USU47" s="1464"/>
      <c r="USV47" s="1464"/>
      <c r="USW47" s="1464"/>
      <c r="USX47" s="1464"/>
      <c r="USY47" s="1464"/>
      <c r="USZ47" s="1464"/>
      <c r="UTA47" s="1464"/>
      <c r="UTB47" s="1464"/>
      <c r="UTC47" s="1464"/>
      <c r="UTD47" s="1464"/>
      <c r="UTE47" s="1464"/>
      <c r="UTF47" s="1464" t="s">
        <v>187</v>
      </c>
      <c r="UTG47" s="1464"/>
      <c r="UTH47" s="1464"/>
      <c r="UTI47" s="1464"/>
      <c r="UTJ47" s="1464"/>
      <c r="UTK47" s="1464"/>
      <c r="UTL47" s="1464"/>
      <c r="UTM47" s="1464"/>
      <c r="UTN47" s="1464"/>
      <c r="UTO47" s="1464"/>
      <c r="UTP47" s="1464"/>
      <c r="UTQ47" s="1464"/>
      <c r="UTR47" s="1464"/>
      <c r="UTS47" s="1464"/>
      <c r="UTT47" s="1464"/>
      <c r="UTU47" s="1464"/>
      <c r="UTV47" s="1464" t="s">
        <v>187</v>
      </c>
      <c r="UTW47" s="1464"/>
      <c r="UTX47" s="1464"/>
      <c r="UTY47" s="1464"/>
      <c r="UTZ47" s="1464"/>
      <c r="UUA47" s="1464"/>
      <c r="UUB47" s="1464"/>
      <c r="UUC47" s="1464"/>
      <c r="UUD47" s="1464"/>
      <c r="UUE47" s="1464"/>
      <c r="UUF47" s="1464"/>
      <c r="UUG47" s="1464"/>
      <c r="UUH47" s="1464"/>
      <c r="UUI47" s="1464"/>
      <c r="UUJ47" s="1464"/>
      <c r="UUK47" s="1464"/>
      <c r="UUL47" s="1464" t="s">
        <v>187</v>
      </c>
      <c r="UUM47" s="1464"/>
      <c r="UUN47" s="1464"/>
      <c r="UUO47" s="1464"/>
      <c r="UUP47" s="1464"/>
      <c r="UUQ47" s="1464"/>
      <c r="UUR47" s="1464"/>
      <c r="UUS47" s="1464"/>
      <c r="UUT47" s="1464"/>
      <c r="UUU47" s="1464"/>
      <c r="UUV47" s="1464"/>
      <c r="UUW47" s="1464"/>
      <c r="UUX47" s="1464"/>
      <c r="UUY47" s="1464"/>
      <c r="UUZ47" s="1464"/>
      <c r="UVA47" s="1464"/>
      <c r="UVB47" s="1464" t="s">
        <v>187</v>
      </c>
      <c r="UVC47" s="1464"/>
      <c r="UVD47" s="1464"/>
      <c r="UVE47" s="1464"/>
      <c r="UVF47" s="1464"/>
      <c r="UVG47" s="1464"/>
      <c r="UVH47" s="1464"/>
      <c r="UVI47" s="1464"/>
      <c r="UVJ47" s="1464"/>
      <c r="UVK47" s="1464"/>
      <c r="UVL47" s="1464"/>
      <c r="UVM47" s="1464"/>
      <c r="UVN47" s="1464"/>
      <c r="UVO47" s="1464"/>
      <c r="UVP47" s="1464"/>
      <c r="UVQ47" s="1464"/>
      <c r="UVR47" s="1464" t="s">
        <v>187</v>
      </c>
      <c r="UVS47" s="1464"/>
      <c r="UVT47" s="1464"/>
      <c r="UVU47" s="1464"/>
      <c r="UVV47" s="1464"/>
      <c r="UVW47" s="1464"/>
      <c r="UVX47" s="1464"/>
      <c r="UVY47" s="1464"/>
      <c r="UVZ47" s="1464"/>
      <c r="UWA47" s="1464"/>
      <c r="UWB47" s="1464"/>
      <c r="UWC47" s="1464"/>
      <c r="UWD47" s="1464"/>
      <c r="UWE47" s="1464"/>
      <c r="UWF47" s="1464"/>
      <c r="UWG47" s="1464"/>
      <c r="UWH47" s="1464" t="s">
        <v>187</v>
      </c>
      <c r="UWI47" s="1464"/>
      <c r="UWJ47" s="1464"/>
      <c r="UWK47" s="1464"/>
      <c r="UWL47" s="1464"/>
      <c r="UWM47" s="1464"/>
      <c r="UWN47" s="1464"/>
      <c r="UWO47" s="1464"/>
      <c r="UWP47" s="1464"/>
      <c r="UWQ47" s="1464"/>
      <c r="UWR47" s="1464"/>
      <c r="UWS47" s="1464"/>
      <c r="UWT47" s="1464"/>
      <c r="UWU47" s="1464"/>
      <c r="UWV47" s="1464"/>
      <c r="UWW47" s="1464"/>
      <c r="UWX47" s="1464" t="s">
        <v>187</v>
      </c>
      <c r="UWY47" s="1464"/>
      <c r="UWZ47" s="1464"/>
      <c r="UXA47" s="1464"/>
      <c r="UXB47" s="1464"/>
      <c r="UXC47" s="1464"/>
      <c r="UXD47" s="1464"/>
      <c r="UXE47" s="1464"/>
      <c r="UXF47" s="1464"/>
      <c r="UXG47" s="1464"/>
      <c r="UXH47" s="1464"/>
      <c r="UXI47" s="1464"/>
      <c r="UXJ47" s="1464"/>
      <c r="UXK47" s="1464"/>
      <c r="UXL47" s="1464"/>
      <c r="UXM47" s="1464"/>
      <c r="UXN47" s="1464" t="s">
        <v>187</v>
      </c>
      <c r="UXO47" s="1464"/>
      <c r="UXP47" s="1464"/>
      <c r="UXQ47" s="1464"/>
      <c r="UXR47" s="1464"/>
      <c r="UXS47" s="1464"/>
      <c r="UXT47" s="1464"/>
      <c r="UXU47" s="1464"/>
      <c r="UXV47" s="1464"/>
      <c r="UXW47" s="1464"/>
      <c r="UXX47" s="1464"/>
      <c r="UXY47" s="1464"/>
      <c r="UXZ47" s="1464"/>
      <c r="UYA47" s="1464"/>
      <c r="UYB47" s="1464"/>
      <c r="UYC47" s="1464"/>
      <c r="UYD47" s="1464" t="s">
        <v>187</v>
      </c>
      <c r="UYE47" s="1464"/>
      <c r="UYF47" s="1464"/>
      <c r="UYG47" s="1464"/>
      <c r="UYH47" s="1464"/>
      <c r="UYI47" s="1464"/>
      <c r="UYJ47" s="1464"/>
      <c r="UYK47" s="1464"/>
      <c r="UYL47" s="1464"/>
      <c r="UYM47" s="1464"/>
      <c r="UYN47" s="1464"/>
      <c r="UYO47" s="1464"/>
      <c r="UYP47" s="1464"/>
      <c r="UYQ47" s="1464"/>
      <c r="UYR47" s="1464"/>
      <c r="UYS47" s="1464"/>
      <c r="UYT47" s="1464" t="s">
        <v>187</v>
      </c>
      <c r="UYU47" s="1464"/>
      <c r="UYV47" s="1464"/>
      <c r="UYW47" s="1464"/>
      <c r="UYX47" s="1464"/>
      <c r="UYY47" s="1464"/>
      <c r="UYZ47" s="1464"/>
      <c r="UZA47" s="1464"/>
      <c r="UZB47" s="1464"/>
      <c r="UZC47" s="1464"/>
      <c r="UZD47" s="1464"/>
      <c r="UZE47" s="1464"/>
      <c r="UZF47" s="1464"/>
      <c r="UZG47" s="1464"/>
      <c r="UZH47" s="1464"/>
      <c r="UZI47" s="1464"/>
      <c r="UZJ47" s="1464" t="s">
        <v>187</v>
      </c>
      <c r="UZK47" s="1464"/>
      <c r="UZL47" s="1464"/>
      <c r="UZM47" s="1464"/>
      <c r="UZN47" s="1464"/>
      <c r="UZO47" s="1464"/>
      <c r="UZP47" s="1464"/>
      <c r="UZQ47" s="1464"/>
      <c r="UZR47" s="1464"/>
      <c r="UZS47" s="1464"/>
      <c r="UZT47" s="1464"/>
      <c r="UZU47" s="1464"/>
      <c r="UZV47" s="1464"/>
      <c r="UZW47" s="1464"/>
      <c r="UZX47" s="1464"/>
      <c r="UZY47" s="1464"/>
      <c r="UZZ47" s="1464" t="s">
        <v>187</v>
      </c>
      <c r="VAA47" s="1464"/>
      <c r="VAB47" s="1464"/>
      <c r="VAC47" s="1464"/>
      <c r="VAD47" s="1464"/>
      <c r="VAE47" s="1464"/>
      <c r="VAF47" s="1464"/>
      <c r="VAG47" s="1464"/>
      <c r="VAH47" s="1464"/>
      <c r="VAI47" s="1464"/>
      <c r="VAJ47" s="1464"/>
      <c r="VAK47" s="1464"/>
      <c r="VAL47" s="1464"/>
      <c r="VAM47" s="1464"/>
      <c r="VAN47" s="1464"/>
      <c r="VAO47" s="1464"/>
      <c r="VAP47" s="1464" t="s">
        <v>187</v>
      </c>
      <c r="VAQ47" s="1464"/>
      <c r="VAR47" s="1464"/>
      <c r="VAS47" s="1464"/>
      <c r="VAT47" s="1464"/>
      <c r="VAU47" s="1464"/>
      <c r="VAV47" s="1464"/>
      <c r="VAW47" s="1464"/>
      <c r="VAX47" s="1464"/>
      <c r="VAY47" s="1464"/>
      <c r="VAZ47" s="1464"/>
      <c r="VBA47" s="1464"/>
      <c r="VBB47" s="1464"/>
      <c r="VBC47" s="1464"/>
      <c r="VBD47" s="1464"/>
      <c r="VBE47" s="1464"/>
      <c r="VBF47" s="1464" t="s">
        <v>187</v>
      </c>
      <c r="VBG47" s="1464"/>
      <c r="VBH47" s="1464"/>
      <c r="VBI47" s="1464"/>
      <c r="VBJ47" s="1464"/>
      <c r="VBK47" s="1464"/>
      <c r="VBL47" s="1464"/>
      <c r="VBM47" s="1464"/>
      <c r="VBN47" s="1464"/>
      <c r="VBO47" s="1464"/>
      <c r="VBP47" s="1464"/>
      <c r="VBQ47" s="1464"/>
      <c r="VBR47" s="1464"/>
      <c r="VBS47" s="1464"/>
      <c r="VBT47" s="1464"/>
      <c r="VBU47" s="1464"/>
      <c r="VBV47" s="1464" t="s">
        <v>187</v>
      </c>
      <c r="VBW47" s="1464"/>
      <c r="VBX47" s="1464"/>
      <c r="VBY47" s="1464"/>
      <c r="VBZ47" s="1464"/>
      <c r="VCA47" s="1464"/>
      <c r="VCB47" s="1464"/>
      <c r="VCC47" s="1464"/>
      <c r="VCD47" s="1464"/>
      <c r="VCE47" s="1464"/>
      <c r="VCF47" s="1464"/>
      <c r="VCG47" s="1464"/>
      <c r="VCH47" s="1464"/>
      <c r="VCI47" s="1464"/>
      <c r="VCJ47" s="1464"/>
      <c r="VCK47" s="1464"/>
      <c r="VCL47" s="1464" t="s">
        <v>187</v>
      </c>
      <c r="VCM47" s="1464"/>
      <c r="VCN47" s="1464"/>
      <c r="VCO47" s="1464"/>
      <c r="VCP47" s="1464"/>
      <c r="VCQ47" s="1464"/>
      <c r="VCR47" s="1464"/>
      <c r="VCS47" s="1464"/>
      <c r="VCT47" s="1464"/>
      <c r="VCU47" s="1464"/>
      <c r="VCV47" s="1464"/>
      <c r="VCW47" s="1464"/>
      <c r="VCX47" s="1464"/>
      <c r="VCY47" s="1464"/>
      <c r="VCZ47" s="1464"/>
      <c r="VDA47" s="1464"/>
      <c r="VDB47" s="1464" t="s">
        <v>187</v>
      </c>
      <c r="VDC47" s="1464"/>
      <c r="VDD47" s="1464"/>
      <c r="VDE47" s="1464"/>
      <c r="VDF47" s="1464"/>
      <c r="VDG47" s="1464"/>
      <c r="VDH47" s="1464"/>
      <c r="VDI47" s="1464"/>
      <c r="VDJ47" s="1464"/>
      <c r="VDK47" s="1464"/>
      <c r="VDL47" s="1464"/>
      <c r="VDM47" s="1464"/>
      <c r="VDN47" s="1464"/>
      <c r="VDO47" s="1464"/>
      <c r="VDP47" s="1464"/>
      <c r="VDQ47" s="1464"/>
      <c r="VDR47" s="1464" t="s">
        <v>187</v>
      </c>
      <c r="VDS47" s="1464"/>
      <c r="VDT47" s="1464"/>
      <c r="VDU47" s="1464"/>
      <c r="VDV47" s="1464"/>
      <c r="VDW47" s="1464"/>
      <c r="VDX47" s="1464"/>
      <c r="VDY47" s="1464"/>
      <c r="VDZ47" s="1464"/>
      <c r="VEA47" s="1464"/>
      <c r="VEB47" s="1464"/>
      <c r="VEC47" s="1464"/>
      <c r="VED47" s="1464"/>
      <c r="VEE47" s="1464"/>
      <c r="VEF47" s="1464"/>
      <c r="VEG47" s="1464"/>
      <c r="VEH47" s="1464" t="s">
        <v>187</v>
      </c>
      <c r="VEI47" s="1464"/>
      <c r="VEJ47" s="1464"/>
      <c r="VEK47" s="1464"/>
      <c r="VEL47" s="1464"/>
      <c r="VEM47" s="1464"/>
      <c r="VEN47" s="1464"/>
      <c r="VEO47" s="1464"/>
      <c r="VEP47" s="1464"/>
      <c r="VEQ47" s="1464"/>
      <c r="VER47" s="1464"/>
      <c r="VES47" s="1464"/>
      <c r="VET47" s="1464"/>
      <c r="VEU47" s="1464"/>
      <c r="VEV47" s="1464"/>
      <c r="VEW47" s="1464"/>
      <c r="VEX47" s="1464" t="s">
        <v>187</v>
      </c>
      <c r="VEY47" s="1464"/>
      <c r="VEZ47" s="1464"/>
      <c r="VFA47" s="1464"/>
      <c r="VFB47" s="1464"/>
      <c r="VFC47" s="1464"/>
      <c r="VFD47" s="1464"/>
      <c r="VFE47" s="1464"/>
      <c r="VFF47" s="1464"/>
      <c r="VFG47" s="1464"/>
      <c r="VFH47" s="1464"/>
      <c r="VFI47" s="1464"/>
      <c r="VFJ47" s="1464"/>
      <c r="VFK47" s="1464"/>
      <c r="VFL47" s="1464"/>
      <c r="VFM47" s="1464"/>
      <c r="VFN47" s="1464" t="s">
        <v>187</v>
      </c>
      <c r="VFO47" s="1464"/>
      <c r="VFP47" s="1464"/>
      <c r="VFQ47" s="1464"/>
      <c r="VFR47" s="1464"/>
      <c r="VFS47" s="1464"/>
      <c r="VFT47" s="1464"/>
      <c r="VFU47" s="1464"/>
      <c r="VFV47" s="1464"/>
      <c r="VFW47" s="1464"/>
      <c r="VFX47" s="1464"/>
      <c r="VFY47" s="1464"/>
      <c r="VFZ47" s="1464"/>
      <c r="VGA47" s="1464"/>
      <c r="VGB47" s="1464"/>
      <c r="VGC47" s="1464"/>
      <c r="VGD47" s="1464" t="s">
        <v>187</v>
      </c>
      <c r="VGE47" s="1464"/>
      <c r="VGF47" s="1464"/>
      <c r="VGG47" s="1464"/>
      <c r="VGH47" s="1464"/>
      <c r="VGI47" s="1464"/>
      <c r="VGJ47" s="1464"/>
      <c r="VGK47" s="1464"/>
      <c r="VGL47" s="1464"/>
      <c r="VGM47" s="1464"/>
      <c r="VGN47" s="1464"/>
      <c r="VGO47" s="1464"/>
      <c r="VGP47" s="1464"/>
      <c r="VGQ47" s="1464"/>
      <c r="VGR47" s="1464"/>
      <c r="VGS47" s="1464"/>
      <c r="VGT47" s="1464" t="s">
        <v>187</v>
      </c>
      <c r="VGU47" s="1464"/>
      <c r="VGV47" s="1464"/>
      <c r="VGW47" s="1464"/>
      <c r="VGX47" s="1464"/>
      <c r="VGY47" s="1464"/>
      <c r="VGZ47" s="1464"/>
      <c r="VHA47" s="1464"/>
      <c r="VHB47" s="1464"/>
      <c r="VHC47" s="1464"/>
      <c r="VHD47" s="1464"/>
      <c r="VHE47" s="1464"/>
      <c r="VHF47" s="1464"/>
      <c r="VHG47" s="1464"/>
      <c r="VHH47" s="1464"/>
      <c r="VHI47" s="1464"/>
      <c r="VHJ47" s="1464" t="s">
        <v>187</v>
      </c>
      <c r="VHK47" s="1464"/>
      <c r="VHL47" s="1464"/>
      <c r="VHM47" s="1464"/>
      <c r="VHN47" s="1464"/>
      <c r="VHO47" s="1464"/>
      <c r="VHP47" s="1464"/>
      <c r="VHQ47" s="1464"/>
      <c r="VHR47" s="1464"/>
      <c r="VHS47" s="1464"/>
      <c r="VHT47" s="1464"/>
      <c r="VHU47" s="1464"/>
      <c r="VHV47" s="1464"/>
      <c r="VHW47" s="1464"/>
      <c r="VHX47" s="1464"/>
      <c r="VHY47" s="1464"/>
      <c r="VHZ47" s="1464" t="s">
        <v>187</v>
      </c>
      <c r="VIA47" s="1464"/>
      <c r="VIB47" s="1464"/>
      <c r="VIC47" s="1464"/>
      <c r="VID47" s="1464"/>
      <c r="VIE47" s="1464"/>
      <c r="VIF47" s="1464"/>
      <c r="VIG47" s="1464"/>
      <c r="VIH47" s="1464"/>
      <c r="VII47" s="1464"/>
      <c r="VIJ47" s="1464"/>
      <c r="VIK47" s="1464"/>
      <c r="VIL47" s="1464"/>
      <c r="VIM47" s="1464"/>
      <c r="VIN47" s="1464"/>
      <c r="VIO47" s="1464"/>
      <c r="VIP47" s="1464" t="s">
        <v>187</v>
      </c>
      <c r="VIQ47" s="1464"/>
      <c r="VIR47" s="1464"/>
      <c r="VIS47" s="1464"/>
      <c r="VIT47" s="1464"/>
      <c r="VIU47" s="1464"/>
      <c r="VIV47" s="1464"/>
      <c r="VIW47" s="1464"/>
      <c r="VIX47" s="1464"/>
      <c r="VIY47" s="1464"/>
      <c r="VIZ47" s="1464"/>
      <c r="VJA47" s="1464"/>
      <c r="VJB47" s="1464"/>
      <c r="VJC47" s="1464"/>
      <c r="VJD47" s="1464"/>
      <c r="VJE47" s="1464"/>
      <c r="VJF47" s="1464" t="s">
        <v>187</v>
      </c>
      <c r="VJG47" s="1464"/>
      <c r="VJH47" s="1464"/>
      <c r="VJI47" s="1464"/>
      <c r="VJJ47" s="1464"/>
      <c r="VJK47" s="1464"/>
      <c r="VJL47" s="1464"/>
      <c r="VJM47" s="1464"/>
      <c r="VJN47" s="1464"/>
      <c r="VJO47" s="1464"/>
      <c r="VJP47" s="1464"/>
      <c r="VJQ47" s="1464"/>
      <c r="VJR47" s="1464"/>
      <c r="VJS47" s="1464"/>
      <c r="VJT47" s="1464"/>
      <c r="VJU47" s="1464"/>
      <c r="VJV47" s="1464" t="s">
        <v>187</v>
      </c>
      <c r="VJW47" s="1464"/>
      <c r="VJX47" s="1464"/>
      <c r="VJY47" s="1464"/>
      <c r="VJZ47" s="1464"/>
      <c r="VKA47" s="1464"/>
      <c r="VKB47" s="1464"/>
      <c r="VKC47" s="1464"/>
      <c r="VKD47" s="1464"/>
      <c r="VKE47" s="1464"/>
      <c r="VKF47" s="1464"/>
      <c r="VKG47" s="1464"/>
      <c r="VKH47" s="1464"/>
      <c r="VKI47" s="1464"/>
      <c r="VKJ47" s="1464"/>
      <c r="VKK47" s="1464"/>
      <c r="VKL47" s="1464" t="s">
        <v>187</v>
      </c>
      <c r="VKM47" s="1464"/>
      <c r="VKN47" s="1464"/>
      <c r="VKO47" s="1464"/>
      <c r="VKP47" s="1464"/>
      <c r="VKQ47" s="1464"/>
      <c r="VKR47" s="1464"/>
      <c r="VKS47" s="1464"/>
      <c r="VKT47" s="1464"/>
      <c r="VKU47" s="1464"/>
      <c r="VKV47" s="1464"/>
      <c r="VKW47" s="1464"/>
      <c r="VKX47" s="1464"/>
      <c r="VKY47" s="1464"/>
      <c r="VKZ47" s="1464"/>
      <c r="VLA47" s="1464"/>
      <c r="VLB47" s="1464" t="s">
        <v>187</v>
      </c>
      <c r="VLC47" s="1464"/>
      <c r="VLD47" s="1464"/>
      <c r="VLE47" s="1464"/>
      <c r="VLF47" s="1464"/>
      <c r="VLG47" s="1464"/>
      <c r="VLH47" s="1464"/>
      <c r="VLI47" s="1464"/>
      <c r="VLJ47" s="1464"/>
      <c r="VLK47" s="1464"/>
      <c r="VLL47" s="1464"/>
      <c r="VLM47" s="1464"/>
      <c r="VLN47" s="1464"/>
      <c r="VLO47" s="1464"/>
      <c r="VLP47" s="1464"/>
      <c r="VLQ47" s="1464"/>
      <c r="VLR47" s="1464" t="s">
        <v>187</v>
      </c>
      <c r="VLS47" s="1464"/>
      <c r="VLT47" s="1464"/>
      <c r="VLU47" s="1464"/>
      <c r="VLV47" s="1464"/>
      <c r="VLW47" s="1464"/>
      <c r="VLX47" s="1464"/>
      <c r="VLY47" s="1464"/>
      <c r="VLZ47" s="1464"/>
      <c r="VMA47" s="1464"/>
      <c r="VMB47" s="1464"/>
      <c r="VMC47" s="1464"/>
      <c r="VMD47" s="1464"/>
      <c r="VME47" s="1464"/>
      <c r="VMF47" s="1464"/>
      <c r="VMG47" s="1464"/>
      <c r="VMH47" s="1464" t="s">
        <v>187</v>
      </c>
      <c r="VMI47" s="1464"/>
      <c r="VMJ47" s="1464"/>
      <c r="VMK47" s="1464"/>
      <c r="VML47" s="1464"/>
      <c r="VMM47" s="1464"/>
      <c r="VMN47" s="1464"/>
      <c r="VMO47" s="1464"/>
      <c r="VMP47" s="1464"/>
      <c r="VMQ47" s="1464"/>
      <c r="VMR47" s="1464"/>
      <c r="VMS47" s="1464"/>
      <c r="VMT47" s="1464"/>
      <c r="VMU47" s="1464"/>
      <c r="VMV47" s="1464"/>
      <c r="VMW47" s="1464"/>
      <c r="VMX47" s="1464" t="s">
        <v>187</v>
      </c>
      <c r="VMY47" s="1464"/>
      <c r="VMZ47" s="1464"/>
      <c r="VNA47" s="1464"/>
      <c r="VNB47" s="1464"/>
      <c r="VNC47" s="1464"/>
      <c r="VND47" s="1464"/>
      <c r="VNE47" s="1464"/>
      <c r="VNF47" s="1464"/>
      <c r="VNG47" s="1464"/>
      <c r="VNH47" s="1464"/>
      <c r="VNI47" s="1464"/>
      <c r="VNJ47" s="1464"/>
      <c r="VNK47" s="1464"/>
      <c r="VNL47" s="1464"/>
      <c r="VNM47" s="1464"/>
      <c r="VNN47" s="1464" t="s">
        <v>187</v>
      </c>
      <c r="VNO47" s="1464"/>
      <c r="VNP47" s="1464"/>
      <c r="VNQ47" s="1464"/>
      <c r="VNR47" s="1464"/>
      <c r="VNS47" s="1464"/>
      <c r="VNT47" s="1464"/>
      <c r="VNU47" s="1464"/>
      <c r="VNV47" s="1464"/>
      <c r="VNW47" s="1464"/>
      <c r="VNX47" s="1464"/>
      <c r="VNY47" s="1464"/>
      <c r="VNZ47" s="1464"/>
      <c r="VOA47" s="1464"/>
      <c r="VOB47" s="1464"/>
      <c r="VOC47" s="1464"/>
      <c r="VOD47" s="1464" t="s">
        <v>187</v>
      </c>
      <c r="VOE47" s="1464"/>
      <c r="VOF47" s="1464"/>
      <c r="VOG47" s="1464"/>
      <c r="VOH47" s="1464"/>
      <c r="VOI47" s="1464"/>
      <c r="VOJ47" s="1464"/>
      <c r="VOK47" s="1464"/>
      <c r="VOL47" s="1464"/>
      <c r="VOM47" s="1464"/>
      <c r="VON47" s="1464"/>
      <c r="VOO47" s="1464"/>
      <c r="VOP47" s="1464"/>
      <c r="VOQ47" s="1464"/>
      <c r="VOR47" s="1464"/>
      <c r="VOS47" s="1464"/>
      <c r="VOT47" s="1464" t="s">
        <v>187</v>
      </c>
      <c r="VOU47" s="1464"/>
      <c r="VOV47" s="1464"/>
      <c r="VOW47" s="1464"/>
      <c r="VOX47" s="1464"/>
      <c r="VOY47" s="1464"/>
      <c r="VOZ47" s="1464"/>
      <c r="VPA47" s="1464"/>
      <c r="VPB47" s="1464"/>
      <c r="VPC47" s="1464"/>
      <c r="VPD47" s="1464"/>
      <c r="VPE47" s="1464"/>
      <c r="VPF47" s="1464"/>
      <c r="VPG47" s="1464"/>
      <c r="VPH47" s="1464"/>
      <c r="VPI47" s="1464"/>
      <c r="VPJ47" s="1464" t="s">
        <v>187</v>
      </c>
      <c r="VPK47" s="1464"/>
      <c r="VPL47" s="1464"/>
      <c r="VPM47" s="1464"/>
      <c r="VPN47" s="1464"/>
      <c r="VPO47" s="1464"/>
      <c r="VPP47" s="1464"/>
      <c r="VPQ47" s="1464"/>
      <c r="VPR47" s="1464"/>
      <c r="VPS47" s="1464"/>
      <c r="VPT47" s="1464"/>
      <c r="VPU47" s="1464"/>
      <c r="VPV47" s="1464"/>
      <c r="VPW47" s="1464"/>
      <c r="VPX47" s="1464"/>
      <c r="VPY47" s="1464"/>
      <c r="VPZ47" s="1464" t="s">
        <v>187</v>
      </c>
      <c r="VQA47" s="1464"/>
      <c r="VQB47" s="1464"/>
      <c r="VQC47" s="1464"/>
      <c r="VQD47" s="1464"/>
      <c r="VQE47" s="1464"/>
      <c r="VQF47" s="1464"/>
      <c r="VQG47" s="1464"/>
      <c r="VQH47" s="1464"/>
      <c r="VQI47" s="1464"/>
      <c r="VQJ47" s="1464"/>
      <c r="VQK47" s="1464"/>
      <c r="VQL47" s="1464"/>
      <c r="VQM47" s="1464"/>
      <c r="VQN47" s="1464"/>
      <c r="VQO47" s="1464"/>
      <c r="VQP47" s="1464" t="s">
        <v>187</v>
      </c>
      <c r="VQQ47" s="1464"/>
      <c r="VQR47" s="1464"/>
      <c r="VQS47" s="1464"/>
      <c r="VQT47" s="1464"/>
      <c r="VQU47" s="1464"/>
      <c r="VQV47" s="1464"/>
      <c r="VQW47" s="1464"/>
      <c r="VQX47" s="1464"/>
      <c r="VQY47" s="1464"/>
      <c r="VQZ47" s="1464"/>
      <c r="VRA47" s="1464"/>
      <c r="VRB47" s="1464"/>
      <c r="VRC47" s="1464"/>
      <c r="VRD47" s="1464"/>
      <c r="VRE47" s="1464"/>
      <c r="VRF47" s="1464" t="s">
        <v>187</v>
      </c>
      <c r="VRG47" s="1464"/>
      <c r="VRH47" s="1464"/>
      <c r="VRI47" s="1464"/>
      <c r="VRJ47" s="1464"/>
      <c r="VRK47" s="1464"/>
      <c r="VRL47" s="1464"/>
      <c r="VRM47" s="1464"/>
      <c r="VRN47" s="1464"/>
      <c r="VRO47" s="1464"/>
      <c r="VRP47" s="1464"/>
      <c r="VRQ47" s="1464"/>
      <c r="VRR47" s="1464"/>
      <c r="VRS47" s="1464"/>
      <c r="VRT47" s="1464"/>
      <c r="VRU47" s="1464"/>
      <c r="VRV47" s="1464" t="s">
        <v>187</v>
      </c>
      <c r="VRW47" s="1464"/>
      <c r="VRX47" s="1464"/>
      <c r="VRY47" s="1464"/>
      <c r="VRZ47" s="1464"/>
      <c r="VSA47" s="1464"/>
      <c r="VSB47" s="1464"/>
      <c r="VSC47" s="1464"/>
      <c r="VSD47" s="1464"/>
      <c r="VSE47" s="1464"/>
      <c r="VSF47" s="1464"/>
      <c r="VSG47" s="1464"/>
      <c r="VSH47" s="1464"/>
      <c r="VSI47" s="1464"/>
      <c r="VSJ47" s="1464"/>
      <c r="VSK47" s="1464"/>
      <c r="VSL47" s="1464" t="s">
        <v>187</v>
      </c>
      <c r="VSM47" s="1464"/>
      <c r="VSN47" s="1464"/>
      <c r="VSO47" s="1464"/>
      <c r="VSP47" s="1464"/>
      <c r="VSQ47" s="1464"/>
      <c r="VSR47" s="1464"/>
      <c r="VSS47" s="1464"/>
      <c r="VST47" s="1464"/>
      <c r="VSU47" s="1464"/>
      <c r="VSV47" s="1464"/>
      <c r="VSW47" s="1464"/>
      <c r="VSX47" s="1464"/>
      <c r="VSY47" s="1464"/>
      <c r="VSZ47" s="1464"/>
      <c r="VTA47" s="1464"/>
      <c r="VTB47" s="1464" t="s">
        <v>187</v>
      </c>
      <c r="VTC47" s="1464"/>
      <c r="VTD47" s="1464"/>
      <c r="VTE47" s="1464"/>
      <c r="VTF47" s="1464"/>
      <c r="VTG47" s="1464"/>
      <c r="VTH47" s="1464"/>
      <c r="VTI47" s="1464"/>
      <c r="VTJ47" s="1464"/>
      <c r="VTK47" s="1464"/>
      <c r="VTL47" s="1464"/>
      <c r="VTM47" s="1464"/>
      <c r="VTN47" s="1464"/>
      <c r="VTO47" s="1464"/>
      <c r="VTP47" s="1464"/>
      <c r="VTQ47" s="1464"/>
      <c r="VTR47" s="1464" t="s">
        <v>187</v>
      </c>
      <c r="VTS47" s="1464"/>
      <c r="VTT47" s="1464"/>
      <c r="VTU47" s="1464"/>
      <c r="VTV47" s="1464"/>
      <c r="VTW47" s="1464"/>
      <c r="VTX47" s="1464"/>
      <c r="VTY47" s="1464"/>
      <c r="VTZ47" s="1464"/>
      <c r="VUA47" s="1464"/>
      <c r="VUB47" s="1464"/>
      <c r="VUC47" s="1464"/>
      <c r="VUD47" s="1464"/>
      <c r="VUE47" s="1464"/>
      <c r="VUF47" s="1464"/>
      <c r="VUG47" s="1464"/>
      <c r="VUH47" s="1464" t="s">
        <v>187</v>
      </c>
      <c r="VUI47" s="1464"/>
      <c r="VUJ47" s="1464"/>
      <c r="VUK47" s="1464"/>
      <c r="VUL47" s="1464"/>
      <c r="VUM47" s="1464"/>
      <c r="VUN47" s="1464"/>
      <c r="VUO47" s="1464"/>
      <c r="VUP47" s="1464"/>
      <c r="VUQ47" s="1464"/>
      <c r="VUR47" s="1464"/>
      <c r="VUS47" s="1464"/>
      <c r="VUT47" s="1464"/>
      <c r="VUU47" s="1464"/>
      <c r="VUV47" s="1464"/>
      <c r="VUW47" s="1464"/>
      <c r="VUX47" s="1464" t="s">
        <v>187</v>
      </c>
      <c r="VUY47" s="1464"/>
      <c r="VUZ47" s="1464"/>
      <c r="VVA47" s="1464"/>
      <c r="VVB47" s="1464"/>
      <c r="VVC47" s="1464"/>
      <c r="VVD47" s="1464"/>
      <c r="VVE47" s="1464"/>
      <c r="VVF47" s="1464"/>
      <c r="VVG47" s="1464"/>
      <c r="VVH47" s="1464"/>
      <c r="VVI47" s="1464"/>
      <c r="VVJ47" s="1464"/>
      <c r="VVK47" s="1464"/>
      <c r="VVL47" s="1464"/>
      <c r="VVM47" s="1464"/>
      <c r="VVN47" s="1464" t="s">
        <v>187</v>
      </c>
      <c r="VVO47" s="1464"/>
      <c r="VVP47" s="1464"/>
      <c r="VVQ47" s="1464"/>
      <c r="VVR47" s="1464"/>
      <c r="VVS47" s="1464"/>
      <c r="VVT47" s="1464"/>
      <c r="VVU47" s="1464"/>
      <c r="VVV47" s="1464"/>
      <c r="VVW47" s="1464"/>
      <c r="VVX47" s="1464"/>
      <c r="VVY47" s="1464"/>
      <c r="VVZ47" s="1464"/>
      <c r="VWA47" s="1464"/>
      <c r="VWB47" s="1464"/>
      <c r="VWC47" s="1464"/>
      <c r="VWD47" s="1464" t="s">
        <v>187</v>
      </c>
      <c r="VWE47" s="1464"/>
      <c r="VWF47" s="1464"/>
      <c r="VWG47" s="1464"/>
      <c r="VWH47" s="1464"/>
      <c r="VWI47" s="1464"/>
      <c r="VWJ47" s="1464"/>
      <c r="VWK47" s="1464"/>
      <c r="VWL47" s="1464"/>
      <c r="VWM47" s="1464"/>
      <c r="VWN47" s="1464"/>
      <c r="VWO47" s="1464"/>
      <c r="VWP47" s="1464"/>
      <c r="VWQ47" s="1464"/>
      <c r="VWR47" s="1464"/>
      <c r="VWS47" s="1464"/>
      <c r="VWT47" s="1464" t="s">
        <v>187</v>
      </c>
      <c r="VWU47" s="1464"/>
      <c r="VWV47" s="1464"/>
      <c r="VWW47" s="1464"/>
      <c r="VWX47" s="1464"/>
      <c r="VWY47" s="1464"/>
      <c r="VWZ47" s="1464"/>
      <c r="VXA47" s="1464"/>
      <c r="VXB47" s="1464"/>
      <c r="VXC47" s="1464"/>
      <c r="VXD47" s="1464"/>
      <c r="VXE47" s="1464"/>
      <c r="VXF47" s="1464"/>
      <c r="VXG47" s="1464"/>
      <c r="VXH47" s="1464"/>
      <c r="VXI47" s="1464"/>
      <c r="VXJ47" s="1464" t="s">
        <v>187</v>
      </c>
      <c r="VXK47" s="1464"/>
      <c r="VXL47" s="1464"/>
      <c r="VXM47" s="1464"/>
      <c r="VXN47" s="1464"/>
      <c r="VXO47" s="1464"/>
      <c r="VXP47" s="1464"/>
      <c r="VXQ47" s="1464"/>
      <c r="VXR47" s="1464"/>
      <c r="VXS47" s="1464"/>
      <c r="VXT47" s="1464"/>
      <c r="VXU47" s="1464"/>
      <c r="VXV47" s="1464"/>
      <c r="VXW47" s="1464"/>
      <c r="VXX47" s="1464"/>
      <c r="VXY47" s="1464"/>
      <c r="VXZ47" s="1464" t="s">
        <v>187</v>
      </c>
      <c r="VYA47" s="1464"/>
      <c r="VYB47" s="1464"/>
      <c r="VYC47" s="1464"/>
      <c r="VYD47" s="1464"/>
      <c r="VYE47" s="1464"/>
      <c r="VYF47" s="1464"/>
      <c r="VYG47" s="1464"/>
      <c r="VYH47" s="1464"/>
      <c r="VYI47" s="1464"/>
      <c r="VYJ47" s="1464"/>
      <c r="VYK47" s="1464"/>
      <c r="VYL47" s="1464"/>
      <c r="VYM47" s="1464"/>
      <c r="VYN47" s="1464"/>
      <c r="VYO47" s="1464"/>
      <c r="VYP47" s="1464" t="s">
        <v>187</v>
      </c>
      <c r="VYQ47" s="1464"/>
      <c r="VYR47" s="1464"/>
      <c r="VYS47" s="1464"/>
      <c r="VYT47" s="1464"/>
      <c r="VYU47" s="1464"/>
      <c r="VYV47" s="1464"/>
      <c r="VYW47" s="1464"/>
      <c r="VYX47" s="1464"/>
      <c r="VYY47" s="1464"/>
      <c r="VYZ47" s="1464"/>
      <c r="VZA47" s="1464"/>
      <c r="VZB47" s="1464"/>
      <c r="VZC47" s="1464"/>
      <c r="VZD47" s="1464"/>
      <c r="VZE47" s="1464"/>
      <c r="VZF47" s="1464" t="s">
        <v>187</v>
      </c>
      <c r="VZG47" s="1464"/>
      <c r="VZH47" s="1464"/>
      <c r="VZI47" s="1464"/>
      <c r="VZJ47" s="1464"/>
      <c r="VZK47" s="1464"/>
      <c r="VZL47" s="1464"/>
      <c r="VZM47" s="1464"/>
      <c r="VZN47" s="1464"/>
      <c r="VZO47" s="1464"/>
      <c r="VZP47" s="1464"/>
      <c r="VZQ47" s="1464"/>
      <c r="VZR47" s="1464"/>
      <c r="VZS47" s="1464"/>
      <c r="VZT47" s="1464"/>
      <c r="VZU47" s="1464"/>
      <c r="VZV47" s="1464" t="s">
        <v>187</v>
      </c>
      <c r="VZW47" s="1464"/>
      <c r="VZX47" s="1464"/>
      <c r="VZY47" s="1464"/>
      <c r="VZZ47" s="1464"/>
      <c r="WAA47" s="1464"/>
      <c r="WAB47" s="1464"/>
      <c r="WAC47" s="1464"/>
      <c r="WAD47" s="1464"/>
      <c r="WAE47" s="1464"/>
      <c r="WAF47" s="1464"/>
      <c r="WAG47" s="1464"/>
      <c r="WAH47" s="1464"/>
      <c r="WAI47" s="1464"/>
      <c r="WAJ47" s="1464"/>
      <c r="WAK47" s="1464"/>
      <c r="WAL47" s="1464" t="s">
        <v>187</v>
      </c>
      <c r="WAM47" s="1464"/>
      <c r="WAN47" s="1464"/>
      <c r="WAO47" s="1464"/>
      <c r="WAP47" s="1464"/>
      <c r="WAQ47" s="1464"/>
      <c r="WAR47" s="1464"/>
      <c r="WAS47" s="1464"/>
      <c r="WAT47" s="1464"/>
      <c r="WAU47" s="1464"/>
      <c r="WAV47" s="1464"/>
      <c r="WAW47" s="1464"/>
      <c r="WAX47" s="1464"/>
      <c r="WAY47" s="1464"/>
      <c r="WAZ47" s="1464"/>
      <c r="WBA47" s="1464"/>
      <c r="WBB47" s="1464" t="s">
        <v>187</v>
      </c>
      <c r="WBC47" s="1464"/>
      <c r="WBD47" s="1464"/>
      <c r="WBE47" s="1464"/>
      <c r="WBF47" s="1464"/>
      <c r="WBG47" s="1464"/>
      <c r="WBH47" s="1464"/>
      <c r="WBI47" s="1464"/>
      <c r="WBJ47" s="1464"/>
      <c r="WBK47" s="1464"/>
      <c r="WBL47" s="1464"/>
      <c r="WBM47" s="1464"/>
      <c r="WBN47" s="1464"/>
      <c r="WBO47" s="1464"/>
      <c r="WBP47" s="1464"/>
      <c r="WBQ47" s="1464"/>
      <c r="WBR47" s="1464" t="s">
        <v>187</v>
      </c>
      <c r="WBS47" s="1464"/>
      <c r="WBT47" s="1464"/>
      <c r="WBU47" s="1464"/>
      <c r="WBV47" s="1464"/>
      <c r="WBW47" s="1464"/>
      <c r="WBX47" s="1464"/>
      <c r="WBY47" s="1464"/>
      <c r="WBZ47" s="1464"/>
      <c r="WCA47" s="1464"/>
      <c r="WCB47" s="1464"/>
      <c r="WCC47" s="1464"/>
      <c r="WCD47" s="1464"/>
      <c r="WCE47" s="1464"/>
      <c r="WCF47" s="1464"/>
      <c r="WCG47" s="1464"/>
      <c r="WCH47" s="1464" t="s">
        <v>187</v>
      </c>
      <c r="WCI47" s="1464"/>
      <c r="WCJ47" s="1464"/>
      <c r="WCK47" s="1464"/>
      <c r="WCL47" s="1464"/>
      <c r="WCM47" s="1464"/>
      <c r="WCN47" s="1464"/>
      <c r="WCO47" s="1464"/>
      <c r="WCP47" s="1464"/>
      <c r="WCQ47" s="1464"/>
      <c r="WCR47" s="1464"/>
      <c r="WCS47" s="1464"/>
      <c r="WCT47" s="1464"/>
      <c r="WCU47" s="1464"/>
      <c r="WCV47" s="1464"/>
      <c r="WCW47" s="1464"/>
      <c r="WCX47" s="1464" t="s">
        <v>187</v>
      </c>
      <c r="WCY47" s="1464"/>
      <c r="WCZ47" s="1464"/>
      <c r="WDA47" s="1464"/>
      <c r="WDB47" s="1464"/>
      <c r="WDC47" s="1464"/>
      <c r="WDD47" s="1464"/>
      <c r="WDE47" s="1464"/>
      <c r="WDF47" s="1464"/>
      <c r="WDG47" s="1464"/>
      <c r="WDH47" s="1464"/>
      <c r="WDI47" s="1464"/>
      <c r="WDJ47" s="1464"/>
      <c r="WDK47" s="1464"/>
      <c r="WDL47" s="1464"/>
      <c r="WDM47" s="1464"/>
      <c r="WDN47" s="1464" t="s">
        <v>187</v>
      </c>
      <c r="WDO47" s="1464"/>
      <c r="WDP47" s="1464"/>
      <c r="WDQ47" s="1464"/>
      <c r="WDR47" s="1464"/>
      <c r="WDS47" s="1464"/>
      <c r="WDT47" s="1464"/>
      <c r="WDU47" s="1464"/>
      <c r="WDV47" s="1464"/>
      <c r="WDW47" s="1464"/>
      <c r="WDX47" s="1464"/>
      <c r="WDY47" s="1464"/>
      <c r="WDZ47" s="1464"/>
      <c r="WEA47" s="1464"/>
      <c r="WEB47" s="1464"/>
      <c r="WEC47" s="1464"/>
      <c r="WED47" s="1464" t="s">
        <v>187</v>
      </c>
      <c r="WEE47" s="1464"/>
      <c r="WEF47" s="1464"/>
      <c r="WEG47" s="1464"/>
      <c r="WEH47" s="1464"/>
      <c r="WEI47" s="1464"/>
      <c r="WEJ47" s="1464"/>
      <c r="WEK47" s="1464"/>
      <c r="WEL47" s="1464"/>
      <c r="WEM47" s="1464"/>
      <c r="WEN47" s="1464"/>
      <c r="WEO47" s="1464"/>
      <c r="WEP47" s="1464"/>
      <c r="WEQ47" s="1464"/>
      <c r="WER47" s="1464"/>
      <c r="WES47" s="1464"/>
      <c r="WET47" s="1464" t="s">
        <v>187</v>
      </c>
      <c r="WEU47" s="1464"/>
      <c r="WEV47" s="1464"/>
      <c r="WEW47" s="1464"/>
      <c r="WEX47" s="1464"/>
      <c r="WEY47" s="1464"/>
      <c r="WEZ47" s="1464"/>
      <c r="WFA47" s="1464"/>
      <c r="WFB47" s="1464"/>
      <c r="WFC47" s="1464"/>
      <c r="WFD47" s="1464"/>
      <c r="WFE47" s="1464"/>
      <c r="WFF47" s="1464"/>
      <c r="WFG47" s="1464"/>
      <c r="WFH47" s="1464"/>
      <c r="WFI47" s="1464"/>
      <c r="WFJ47" s="1464" t="s">
        <v>187</v>
      </c>
      <c r="WFK47" s="1464"/>
      <c r="WFL47" s="1464"/>
      <c r="WFM47" s="1464"/>
      <c r="WFN47" s="1464"/>
      <c r="WFO47" s="1464"/>
      <c r="WFP47" s="1464"/>
      <c r="WFQ47" s="1464"/>
      <c r="WFR47" s="1464"/>
      <c r="WFS47" s="1464"/>
      <c r="WFT47" s="1464"/>
      <c r="WFU47" s="1464"/>
      <c r="WFV47" s="1464"/>
      <c r="WFW47" s="1464"/>
      <c r="WFX47" s="1464"/>
      <c r="WFY47" s="1464"/>
      <c r="WFZ47" s="1464" t="s">
        <v>187</v>
      </c>
      <c r="WGA47" s="1464"/>
      <c r="WGB47" s="1464"/>
      <c r="WGC47" s="1464"/>
      <c r="WGD47" s="1464"/>
      <c r="WGE47" s="1464"/>
      <c r="WGF47" s="1464"/>
      <c r="WGG47" s="1464"/>
      <c r="WGH47" s="1464"/>
      <c r="WGI47" s="1464"/>
      <c r="WGJ47" s="1464"/>
      <c r="WGK47" s="1464"/>
      <c r="WGL47" s="1464"/>
      <c r="WGM47" s="1464"/>
      <c r="WGN47" s="1464"/>
      <c r="WGO47" s="1464"/>
      <c r="WGP47" s="1464" t="s">
        <v>187</v>
      </c>
      <c r="WGQ47" s="1464"/>
      <c r="WGR47" s="1464"/>
      <c r="WGS47" s="1464"/>
      <c r="WGT47" s="1464"/>
      <c r="WGU47" s="1464"/>
      <c r="WGV47" s="1464"/>
      <c r="WGW47" s="1464"/>
      <c r="WGX47" s="1464"/>
      <c r="WGY47" s="1464"/>
      <c r="WGZ47" s="1464"/>
      <c r="WHA47" s="1464"/>
      <c r="WHB47" s="1464"/>
      <c r="WHC47" s="1464"/>
      <c r="WHD47" s="1464"/>
      <c r="WHE47" s="1464"/>
      <c r="WHF47" s="1464" t="s">
        <v>187</v>
      </c>
      <c r="WHG47" s="1464"/>
      <c r="WHH47" s="1464"/>
      <c r="WHI47" s="1464"/>
      <c r="WHJ47" s="1464"/>
      <c r="WHK47" s="1464"/>
      <c r="WHL47" s="1464"/>
      <c r="WHM47" s="1464"/>
      <c r="WHN47" s="1464"/>
      <c r="WHO47" s="1464"/>
      <c r="WHP47" s="1464"/>
      <c r="WHQ47" s="1464"/>
      <c r="WHR47" s="1464"/>
      <c r="WHS47" s="1464"/>
      <c r="WHT47" s="1464"/>
      <c r="WHU47" s="1464"/>
      <c r="WHV47" s="1464" t="s">
        <v>187</v>
      </c>
      <c r="WHW47" s="1464"/>
      <c r="WHX47" s="1464"/>
      <c r="WHY47" s="1464"/>
      <c r="WHZ47" s="1464"/>
      <c r="WIA47" s="1464"/>
      <c r="WIB47" s="1464"/>
      <c r="WIC47" s="1464"/>
      <c r="WID47" s="1464"/>
      <c r="WIE47" s="1464"/>
      <c r="WIF47" s="1464"/>
      <c r="WIG47" s="1464"/>
      <c r="WIH47" s="1464"/>
      <c r="WII47" s="1464"/>
      <c r="WIJ47" s="1464"/>
      <c r="WIK47" s="1464"/>
      <c r="WIL47" s="1464" t="s">
        <v>187</v>
      </c>
      <c r="WIM47" s="1464"/>
      <c r="WIN47" s="1464"/>
      <c r="WIO47" s="1464"/>
      <c r="WIP47" s="1464"/>
      <c r="WIQ47" s="1464"/>
      <c r="WIR47" s="1464"/>
      <c r="WIS47" s="1464"/>
      <c r="WIT47" s="1464"/>
      <c r="WIU47" s="1464"/>
      <c r="WIV47" s="1464"/>
      <c r="WIW47" s="1464"/>
      <c r="WIX47" s="1464"/>
      <c r="WIY47" s="1464"/>
      <c r="WIZ47" s="1464"/>
      <c r="WJA47" s="1464"/>
      <c r="WJB47" s="1464" t="s">
        <v>187</v>
      </c>
      <c r="WJC47" s="1464"/>
      <c r="WJD47" s="1464"/>
      <c r="WJE47" s="1464"/>
      <c r="WJF47" s="1464"/>
      <c r="WJG47" s="1464"/>
      <c r="WJH47" s="1464"/>
      <c r="WJI47" s="1464"/>
      <c r="WJJ47" s="1464"/>
      <c r="WJK47" s="1464"/>
      <c r="WJL47" s="1464"/>
      <c r="WJM47" s="1464"/>
      <c r="WJN47" s="1464"/>
      <c r="WJO47" s="1464"/>
      <c r="WJP47" s="1464"/>
      <c r="WJQ47" s="1464"/>
      <c r="WJR47" s="1464" t="s">
        <v>187</v>
      </c>
      <c r="WJS47" s="1464"/>
      <c r="WJT47" s="1464"/>
      <c r="WJU47" s="1464"/>
      <c r="WJV47" s="1464"/>
      <c r="WJW47" s="1464"/>
      <c r="WJX47" s="1464"/>
      <c r="WJY47" s="1464"/>
      <c r="WJZ47" s="1464"/>
      <c r="WKA47" s="1464"/>
      <c r="WKB47" s="1464"/>
      <c r="WKC47" s="1464"/>
      <c r="WKD47" s="1464"/>
      <c r="WKE47" s="1464"/>
      <c r="WKF47" s="1464"/>
      <c r="WKG47" s="1464"/>
      <c r="WKH47" s="1464" t="s">
        <v>187</v>
      </c>
      <c r="WKI47" s="1464"/>
      <c r="WKJ47" s="1464"/>
      <c r="WKK47" s="1464"/>
      <c r="WKL47" s="1464"/>
      <c r="WKM47" s="1464"/>
      <c r="WKN47" s="1464"/>
      <c r="WKO47" s="1464"/>
      <c r="WKP47" s="1464"/>
      <c r="WKQ47" s="1464"/>
      <c r="WKR47" s="1464"/>
      <c r="WKS47" s="1464"/>
      <c r="WKT47" s="1464"/>
      <c r="WKU47" s="1464"/>
      <c r="WKV47" s="1464"/>
      <c r="WKW47" s="1464"/>
      <c r="WKX47" s="1464" t="s">
        <v>187</v>
      </c>
      <c r="WKY47" s="1464"/>
      <c r="WKZ47" s="1464"/>
      <c r="WLA47" s="1464"/>
      <c r="WLB47" s="1464"/>
      <c r="WLC47" s="1464"/>
      <c r="WLD47" s="1464"/>
      <c r="WLE47" s="1464"/>
      <c r="WLF47" s="1464"/>
      <c r="WLG47" s="1464"/>
      <c r="WLH47" s="1464"/>
      <c r="WLI47" s="1464"/>
      <c r="WLJ47" s="1464"/>
      <c r="WLK47" s="1464"/>
      <c r="WLL47" s="1464"/>
      <c r="WLM47" s="1464"/>
      <c r="WLN47" s="1464" t="s">
        <v>187</v>
      </c>
      <c r="WLO47" s="1464"/>
      <c r="WLP47" s="1464"/>
      <c r="WLQ47" s="1464"/>
      <c r="WLR47" s="1464"/>
      <c r="WLS47" s="1464"/>
      <c r="WLT47" s="1464"/>
      <c r="WLU47" s="1464"/>
      <c r="WLV47" s="1464"/>
      <c r="WLW47" s="1464"/>
      <c r="WLX47" s="1464"/>
      <c r="WLY47" s="1464"/>
      <c r="WLZ47" s="1464"/>
      <c r="WMA47" s="1464"/>
      <c r="WMB47" s="1464"/>
      <c r="WMC47" s="1464"/>
      <c r="WMD47" s="1464" t="s">
        <v>187</v>
      </c>
      <c r="WME47" s="1464"/>
      <c r="WMF47" s="1464"/>
      <c r="WMG47" s="1464"/>
      <c r="WMH47" s="1464"/>
      <c r="WMI47" s="1464"/>
      <c r="WMJ47" s="1464"/>
      <c r="WMK47" s="1464"/>
      <c r="WML47" s="1464"/>
      <c r="WMM47" s="1464"/>
      <c r="WMN47" s="1464"/>
      <c r="WMO47" s="1464"/>
      <c r="WMP47" s="1464"/>
      <c r="WMQ47" s="1464"/>
      <c r="WMR47" s="1464"/>
      <c r="WMS47" s="1464"/>
      <c r="WMT47" s="1464" t="s">
        <v>187</v>
      </c>
      <c r="WMU47" s="1464"/>
      <c r="WMV47" s="1464"/>
      <c r="WMW47" s="1464"/>
      <c r="WMX47" s="1464"/>
      <c r="WMY47" s="1464"/>
      <c r="WMZ47" s="1464"/>
      <c r="WNA47" s="1464"/>
      <c r="WNB47" s="1464"/>
      <c r="WNC47" s="1464"/>
      <c r="WND47" s="1464"/>
      <c r="WNE47" s="1464"/>
      <c r="WNF47" s="1464"/>
      <c r="WNG47" s="1464"/>
      <c r="WNH47" s="1464"/>
      <c r="WNI47" s="1464"/>
      <c r="WNJ47" s="1464" t="s">
        <v>187</v>
      </c>
      <c r="WNK47" s="1464"/>
      <c r="WNL47" s="1464"/>
      <c r="WNM47" s="1464"/>
      <c r="WNN47" s="1464"/>
      <c r="WNO47" s="1464"/>
      <c r="WNP47" s="1464"/>
      <c r="WNQ47" s="1464"/>
      <c r="WNR47" s="1464"/>
      <c r="WNS47" s="1464"/>
      <c r="WNT47" s="1464"/>
      <c r="WNU47" s="1464"/>
      <c r="WNV47" s="1464"/>
      <c r="WNW47" s="1464"/>
      <c r="WNX47" s="1464"/>
      <c r="WNY47" s="1464"/>
      <c r="WNZ47" s="1464" t="s">
        <v>187</v>
      </c>
      <c r="WOA47" s="1464"/>
      <c r="WOB47" s="1464"/>
      <c r="WOC47" s="1464"/>
      <c r="WOD47" s="1464"/>
      <c r="WOE47" s="1464"/>
      <c r="WOF47" s="1464"/>
      <c r="WOG47" s="1464"/>
      <c r="WOH47" s="1464"/>
      <c r="WOI47" s="1464"/>
      <c r="WOJ47" s="1464"/>
      <c r="WOK47" s="1464"/>
      <c r="WOL47" s="1464"/>
      <c r="WOM47" s="1464"/>
      <c r="WON47" s="1464"/>
      <c r="WOO47" s="1464"/>
      <c r="WOP47" s="1464" t="s">
        <v>187</v>
      </c>
      <c r="WOQ47" s="1464"/>
      <c r="WOR47" s="1464"/>
      <c r="WOS47" s="1464"/>
      <c r="WOT47" s="1464"/>
      <c r="WOU47" s="1464"/>
      <c r="WOV47" s="1464"/>
      <c r="WOW47" s="1464"/>
      <c r="WOX47" s="1464"/>
      <c r="WOY47" s="1464"/>
      <c r="WOZ47" s="1464"/>
      <c r="WPA47" s="1464"/>
      <c r="WPB47" s="1464"/>
      <c r="WPC47" s="1464"/>
      <c r="WPD47" s="1464"/>
      <c r="WPE47" s="1464"/>
      <c r="WPF47" s="1464" t="s">
        <v>187</v>
      </c>
      <c r="WPG47" s="1464"/>
      <c r="WPH47" s="1464"/>
      <c r="WPI47" s="1464"/>
      <c r="WPJ47" s="1464"/>
      <c r="WPK47" s="1464"/>
      <c r="WPL47" s="1464"/>
      <c r="WPM47" s="1464"/>
      <c r="WPN47" s="1464"/>
      <c r="WPO47" s="1464"/>
      <c r="WPP47" s="1464"/>
      <c r="WPQ47" s="1464"/>
      <c r="WPR47" s="1464"/>
      <c r="WPS47" s="1464"/>
      <c r="WPT47" s="1464"/>
      <c r="WPU47" s="1464"/>
      <c r="WPV47" s="1464" t="s">
        <v>187</v>
      </c>
      <c r="WPW47" s="1464"/>
      <c r="WPX47" s="1464"/>
      <c r="WPY47" s="1464"/>
      <c r="WPZ47" s="1464"/>
      <c r="WQA47" s="1464"/>
      <c r="WQB47" s="1464"/>
      <c r="WQC47" s="1464"/>
      <c r="WQD47" s="1464"/>
      <c r="WQE47" s="1464"/>
      <c r="WQF47" s="1464"/>
      <c r="WQG47" s="1464"/>
      <c r="WQH47" s="1464"/>
      <c r="WQI47" s="1464"/>
      <c r="WQJ47" s="1464"/>
      <c r="WQK47" s="1464"/>
      <c r="WQL47" s="1464" t="s">
        <v>187</v>
      </c>
      <c r="WQM47" s="1464"/>
      <c r="WQN47" s="1464"/>
      <c r="WQO47" s="1464"/>
      <c r="WQP47" s="1464"/>
      <c r="WQQ47" s="1464"/>
      <c r="WQR47" s="1464"/>
      <c r="WQS47" s="1464"/>
      <c r="WQT47" s="1464"/>
      <c r="WQU47" s="1464"/>
      <c r="WQV47" s="1464"/>
      <c r="WQW47" s="1464"/>
      <c r="WQX47" s="1464"/>
      <c r="WQY47" s="1464"/>
      <c r="WQZ47" s="1464"/>
      <c r="WRA47" s="1464"/>
      <c r="WRB47" s="1464" t="s">
        <v>187</v>
      </c>
      <c r="WRC47" s="1464"/>
      <c r="WRD47" s="1464"/>
      <c r="WRE47" s="1464"/>
      <c r="WRF47" s="1464"/>
      <c r="WRG47" s="1464"/>
      <c r="WRH47" s="1464"/>
      <c r="WRI47" s="1464"/>
      <c r="WRJ47" s="1464"/>
      <c r="WRK47" s="1464"/>
      <c r="WRL47" s="1464"/>
      <c r="WRM47" s="1464"/>
      <c r="WRN47" s="1464"/>
      <c r="WRO47" s="1464"/>
      <c r="WRP47" s="1464"/>
      <c r="WRQ47" s="1464"/>
      <c r="WRR47" s="1464" t="s">
        <v>187</v>
      </c>
      <c r="WRS47" s="1464"/>
      <c r="WRT47" s="1464"/>
      <c r="WRU47" s="1464"/>
      <c r="WRV47" s="1464"/>
      <c r="WRW47" s="1464"/>
      <c r="WRX47" s="1464"/>
      <c r="WRY47" s="1464"/>
      <c r="WRZ47" s="1464"/>
      <c r="WSA47" s="1464"/>
      <c r="WSB47" s="1464"/>
      <c r="WSC47" s="1464"/>
      <c r="WSD47" s="1464"/>
      <c r="WSE47" s="1464"/>
      <c r="WSF47" s="1464"/>
      <c r="WSG47" s="1464"/>
      <c r="WSH47" s="1464" t="s">
        <v>187</v>
      </c>
      <c r="WSI47" s="1464"/>
      <c r="WSJ47" s="1464"/>
      <c r="WSK47" s="1464"/>
      <c r="WSL47" s="1464"/>
      <c r="WSM47" s="1464"/>
      <c r="WSN47" s="1464"/>
      <c r="WSO47" s="1464"/>
      <c r="WSP47" s="1464"/>
      <c r="WSQ47" s="1464"/>
      <c r="WSR47" s="1464"/>
      <c r="WSS47" s="1464"/>
      <c r="WST47" s="1464"/>
      <c r="WSU47" s="1464"/>
      <c r="WSV47" s="1464"/>
      <c r="WSW47" s="1464"/>
      <c r="WSX47" s="1464" t="s">
        <v>187</v>
      </c>
      <c r="WSY47" s="1464"/>
      <c r="WSZ47" s="1464"/>
      <c r="WTA47" s="1464"/>
      <c r="WTB47" s="1464"/>
      <c r="WTC47" s="1464"/>
      <c r="WTD47" s="1464"/>
      <c r="WTE47" s="1464"/>
      <c r="WTF47" s="1464"/>
      <c r="WTG47" s="1464"/>
      <c r="WTH47" s="1464"/>
      <c r="WTI47" s="1464"/>
      <c r="WTJ47" s="1464"/>
      <c r="WTK47" s="1464"/>
      <c r="WTL47" s="1464"/>
      <c r="WTM47" s="1464"/>
      <c r="WTN47" s="1464" t="s">
        <v>187</v>
      </c>
      <c r="WTO47" s="1464"/>
      <c r="WTP47" s="1464"/>
      <c r="WTQ47" s="1464"/>
      <c r="WTR47" s="1464"/>
      <c r="WTS47" s="1464"/>
      <c r="WTT47" s="1464"/>
      <c r="WTU47" s="1464"/>
      <c r="WTV47" s="1464"/>
      <c r="WTW47" s="1464"/>
      <c r="WTX47" s="1464"/>
      <c r="WTY47" s="1464"/>
      <c r="WTZ47" s="1464"/>
      <c r="WUA47" s="1464"/>
      <c r="WUB47" s="1464"/>
      <c r="WUC47" s="1464"/>
      <c r="WUD47" s="1464" t="s">
        <v>187</v>
      </c>
      <c r="WUE47" s="1464"/>
      <c r="WUF47" s="1464"/>
      <c r="WUG47" s="1464"/>
      <c r="WUH47" s="1464"/>
      <c r="WUI47" s="1464"/>
      <c r="WUJ47" s="1464"/>
      <c r="WUK47" s="1464"/>
      <c r="WUL47" s="1464"/>
      <c r="WUM47" s="1464"/>
      <c r="WUN47" s="1464"/>
      <c r="WUO47" s="1464"/>
      <c r="WUP47" s="1464"/>
      <c r="WUQ47" s="1464"/>
      <c r="WUR47" s="1464"/>
      <c r="WUS47" s="1464"/>
      <c r="WUT47" s="1464" t="s">
        <v>187</v>
      </c>
      <c r="WUU47" s="1464"/>
      <c r="WUV47" s="1464"/>
      <c r="WUW47" s="1464"/>
      <c r="WUX47" s="1464"/>
      <c r="WUY47" s="1464"/>
      <c r="WUZ47" s="1464"/>
      <c r="WVA47" s="1464"/>
      <c r="WVB47" s="1464"/>
      <c r="WVC47" s="1464"/>
      <c r="WVD47" s="1464"/>
      <c r="WVE47" s="1464"/>
      <c r="WVF47" s="1464"/>
      <c r="WVG47" s="1464"/>
      <c r="WVH47" s="1464"/>
      <c r="WVI47" s="1464"/>
      <c r="WVJ47" s="1464" t="s">
        <v>187</v>
      </c>
      <c r="WVK47" s="1464"/>
      <c r="WVL47" s="1464"/>
      <c r="WVM47" s="1464"/>
      <c r="WVN47" s="1464"/>
      <c r="WVO47" s="1464"/>
      <c r="WVP47" s="1464"/>
      <c r="WVQ47" s="1464"/>
      <c r="WVR47" s="1464"/>
      <c r="WVS47" s="1464"/>
      <c r="WVT47" s="1464"/>
      <c r="WVU47" s="1464"/>
      <c r="WVV47" s="1464"/>
      <c r="WVW47" s="1464"/>
      <c r="WVX47" s="1464"/>
      <c r="WVY47" s="1464"/>
      <c r="WVZ47" s="1464" t="s">
        <v>187</v>
      </c>
      <c r="WWA47" s="1464"/>
      <c r="WWB47" s="1464"/>
      <c r="WWC47" s="1464"/>
      <c r="WWD47" s="1464"/>
      <c r="WWE47" s="1464"/>
      <c r="WWF47" s="1464"/>
      <c r="WWG47" s="1464"/>
      <c r="WWH47" s="1464"/>
      <c r="WWI47" s="1464"/>
      <c r="WWJ47" s="1464"/>
      <c r="WWK47" s="1464"/>
      <c r="WWL47" s="1464"/>
      <c r="WWM47" s="1464"/>
      <c r="WWN47" s="1464"/>
      <c r="WWO47" s="1464"/>
      <c r="WWP47" s="1464" t="s">
        <v>187</v>
      </c>
      <c r="WWQ47" s="1464"/>
      <c r="WWR47" s="1464"/>
      <c r="WWS47" s="1464"/>
      <c r="WWT47" s="1464"/>
      <c r="WWU47" s="1464"/>
      <c r="WWV47" s="1464"/>
      <c r="WWW47" s="1464"/>
      <c r="WWX47" s="1464"/>
      <c r="WWY47" s="1464"/>
      <c r="WWZ47" s="1464"/>
      <c r="WXA47" s="1464"/>
      <c r="WXB47" s="1464"/>
      <c r="WXC47" s="1464"/>
      <c r="WXD47" s="1464"/>
      <c r="WXE47" s="1464"/>
      <c r="WXF47" s="1464" t="s">
        <v>187</v>
      </c>
      <c r="WXG47" s="1464"/>
      <c r="WXH47" s="1464"/>
      <c r="WXI47" s="1464"/>
      <c r="WXJ47" s="1464"/>
      <c r="WXK47" s="1464"/>
      <c r="WXL47" s="1464"/>
      <c r="WXM47" s="1464"/>
      <c r="WXN47" s="1464"/>
      <c r="WXO47" s="1464"/>
      <c r="WXP47" s="1464"/>
      <c r="WXQ47" s="1464"/>
      <c r="WXR47" s="1464"/>
      <c r="WXS47" s="1464"/>
      <c r="WXT47" s="1464"/>
      <c r="WXU47" s="1464"/>
      <c r="WXV47" s="1464" t="s">
        <v>187</v>
      </c>
      <c r="WXW47" s="1464"/>
      <c r="WXX47" s="1464"/>
      <c r="WXY47" s="1464"/>
      <c r="WXZ47" s="1464"/>
      <c r="WYA47" s="1464"/>
      <c r="WYB47" s="1464"/>
      <c r="WYC47" s="1464"/>
      <c r="WYD47" s="1464"/>
      <c r="WYE47" s="1464"/>
      <c r="WYF47" s="1464"/>
      <c r="WYG47" s="1464"/>
      <c r="WYH47" s="1464"/>
      <c r="WYI47" s="1464"/>
      <c r="WYJ47" s="1464"/>
      <c r="WYK47" s="1464"/>
      <c r="WYL47" s="1464" t="s">
        <v>187</v>
      </c>
      <c r="WYM47" s="1464"/>
      <c r="WYN47" s="1464"/>
      <c r="WYO47" s="1464"/>
      <c r="WYP47" s="1464"/>
      <c r="WYQ47" s="1464"/>
      <c r="WYR47" s="1464"/>
      <c r="WYS47" s="1464"/>
      <c r="WYT47" s="1464"/>
      <c r="WYU47" s="1464"/>
      <c r="WYV47" s="1464"/>
      <c r="WYW47" s="1464"/>
      <c r="WYX47" s="1464"/>
      <c r="WYY47" s="1464"/>
      <c r="WYZ47" s="1464"/>
      <c r="WZA47" s="1464"/>
      <c r="WZB47" s="1464" t="s">
        <v>187</v>
      </c>
      <c r="WZC47" s="1464"/>
      <c r="WZD47" s="1464"/>
      <c r="WZE47" s="1464"/>
      <c r="WZF47" s="1464"/>
      <c r="WZG47" s="1464"/>
      <c r="WZH47" s="1464"/>
      <c r="WZI47" s="1464"/>
      <c r="WZJ47" s="1464"/>
      <c r="WZK47" s="1464"/>
      <c r="WZL47" s="1464"/>
      <c r="WZM47" s="1464"/>
      <c r="WZN47" s="1464"/>
      <c r="WZO47" s="1464"/>
      <c r="WZP47" s="1464"/>
      <c r="WZQ47" s="1464"/>
      <c r="WZR47" s="1464" t="s">
        <v>187</v>
      </c>
      <c r="WZS47" s="1464"/>
      <c r="WZT47" s="1464"/>
      <c r="WZU47" s="1464"/>
      <c r="WZV47" s="1464"/>
      <c r="WZW47" s="1464"/>
      <c r="WZX47" s="1464"/>
      <c r="WZY47" s="1464"/>
      <c r="WZZ47" s="1464"/>
      <c r="XAA47" s="1464"/>
      <c r="XAB47" s="1464"/>
      <c r="XAC47" s="1464"/>
      <c r="XAD47" s="1464"/>
      <c r="XAE47" s="1464"/>
      <c r="XAF47" s="1464"/>
      <c r="XAG47" s="1464"/>
      <c r="XAH47" s="1464" t="s">
        <v>187</v>
      </c>
      <c r="XAI47" s="1464"/>
      <c r="XAJ47" s="1464"/>
      <c r="XAK47" s="1464"/>
      <c r="XAL47" s="1464"/>
      <c r="XAM47" s="1464"/>
      <c r="XAN47" s="1464"/>
      <c r="XAO47" s="1464"/>
      <c r="XAP47" s="1464"/>
      <c r="XAQ47" s="1464"/>
      <c r="XAR47" s="1464"/>
      <c r="XAS47" s="1464"/>
      <c r="XAT47" s="1464"/>
      <c r="XAU47" s="1464"/>
      <c r="XAV47" s="1464"/>
      <c r="XAW47" s="1464"/>
      <c r="XAX47" s="1464" t="s">
        <v>187</v>
      </c>
      <c r="XAY47" s="1464"/>
      <c r="XAZ47" s="1464"/>
      <c r="XBA47" s="1464"/>
      <c r="XBB47" s="1464"/>
      <c r="XBC47" s="1464"/>
      <c r="XBD47" s="1464"/>
      <c r="XBE47" s="1464"/>
      <c r="XBF47" s="1464"/>
      <c r="XBG47" s="1464"/>
      <c r="XBH47" s="1464"/>
      <c r="XBI47" s="1464"/>
      <c r="XBJ47" s="1464"/>
      <c r="XBK47" s="1464"/>
      <c r="XBL47" s="1464"/>
      <c r="XBM47" s="1464"/>
      <c r="XBN47" s="1464" t="s">
        <v>187</v>
      </c>
      <c r="XBO47" s="1464"/>
      <c r="XBP47" s="1464"/>
      <c r="XBQ47" s="1464"/>
      <c r="XBR47" s="1464"/>
      <c r="XBS47" s="1464"/>
      <c r="XBT47" s="1464"/>
      <c r="XBU47" s="1464"/>
      <c r="XBV47" s="1464"/>
      <c r="XBW47" s="1464"/>
      <c r="XBX47" s="1464"/>
      <c r="XBY47" s="1464"/>
      <c r="XBZ47" s="1464"/>
      <c r="XCA47" s="1464"/>
      <c r="XCB47" s="1464"/>
      <c r="XCC47" s="1464"/>
      <c r="XCD47" s="1464" t="s">
        <v>187</v>
      </c>
      <c r="XCE47" s="1464"/>
      <c r="XCF47" s="1464"/>
      <c r="XCG47" s="1464"/>
      <c r="XCH47" s="1464"/>
      <c r="XCI47" s="1464"/>
      <c r="XCJ47" s="1464"/>
      <c r="XCK47" s="1464"/>
      <c r="XCL47" s="1464"/>
      <c r="XCM47" s="1464"/>
      <c r="XCN47" s="1464"/>
      <c r="XCO47" s="1464"/>
      <c r="XCP47" s="1464"/>
      <c r="XCQ47" s="1464"/>
      <c r="XCR47" s="1464"/>
      <c r="XCS47" s="1464"/>
      <c r="XCT47" s="1464" t="s">
        <v>187</v>
      </c>
      <c r="XCU47" s="1464"/>
      <c r="XCV47" s="1464"/>
      <c r="XCW47" s="1464"/>
      <c r="XCX47" s="1464"/>
      <c r="XCY47" s="1464"/>
      <c r="XCZ47" s="1464"/>
      <c r="XDA47" s="1464"/>
      <c r="XDB47" s="1464"/>
      <c r="XDC47" s="1464"/>
      <c r="XDD47" s="1464"/>
      <c r="XDE47" s="1464"/>
      <c r="XDF47" s="1464"/>
      <c r="XDG47" s="1464"/>
      <c r="XDH47" s="1464"/>
      <c r="XDI47" s="1464"/>
      <c r="XDJ47" s="1464" t="s">
        <v>187</v>
      </c>
      <c r="XDK47" s="1464"/>
      <c r="XDL47" s="1464"/>
      <c r="XDM47" s="1464"/>
      <c r="XDN47" s="1464"/>
      <c r="XDO47" s="1464"/>
      <c r="XDP47" s="1464"/>
      <c r="XDQ47" s="1464"/>
      <c r="XDR47" s="1464"/>
      <c r="XDS47" s="1464"/>
      <c r="XDT47" s="1464"/>
      <c r="XDU47" s="1464"/>
      <c r="XDV47" s="1464"/>
      <c r="XDW47" s="1464"/>
      <c r="XDX47" s="1464"/>
      <c r="XDY47" s="1464"/>
      <c r="XDZ47" s="1464" t="s">
        <v>187</v>
      </c>
      <c r="XEA47" s="1464"/>
      <c r="XEB47" s="1464"/>
      <c r="XEC47" s="1464"/>
      <c r="XED47" s="1464"/>
      <c r="XEE47" s="1464"/>
      <c r="XEF47" s="1464"/>
      <c r="XEG47" s="1464"/>
      <c r="XEH47" s="1464"/>
      <c r="XEI47" s="1464"/>
      <c r="XEJ47" s="1464"/>
      <c r="XEK47" s="1464"/>
      <c r="XEL47" s="1464"/>
      <c r="XEM47" s="1464"/>
      <c r="XEN47" s="1464"/>
      <c r="XEO47" s="1464"/>
    </row>
    <row r="48" spans="1:16369" s="7" customFormat="1" ht="18">
      <c r="A48" s="48" t="s">
        <v>26</v>
      </c>
      <c r="B48" s="48"/>
      <c r="C48" s="8"/>
      <c r="D48" s="8"/>
      <c r="E48" s="8"/>
      <c r="F48" s="8"/>
      <c r="G48" s="8"/>
      <c r="H48" s="500"/>
      <c r="I48" s="211"/>
      <c r="J48" s="211"/>
      <c r="K48" s="211"/>
      <c r="L48" s="211"/>
      <c r="M48" s="212"/>
      <c r="N48" s="212"/>
      <c r="O48" s="212"/>
      <c r="P48" s="299"/>
      <c r="Q48" s="1183"/>
      <c r="R48" s="1149"/>
      <c r="S48" s="22"/>
      <c r="T48" s="300"/>
      <c r="U48" s="300"/>
    </row>
    <row r="49" spans="1:21" s="7" customFormat="1" ht="18">
      <c r="A49" s="48" t="s">
        <v>28</v>
      </c>
      <c r="B49" s="48"/>
      <c r="H49" s="411"/>
      <c r="I49" s="212"/>
      <c r="J49" s="212"/>
      <c r="K49" s="212"/>
      <c r="L49" s="212"/>
      <c r="N49" s="213"/>
      <c r="O49" s="213"/>
      <c r="Q49" s="120"/>
      <c r="R49" s="120"/>
    </row>
    <row r="50" spans="1:21" s="7" customFormat="1" ht="15" customHeight="1">
      <c r="A50" s="48" t="s">
        <v>102</v>
      </c>
      <c r="B50" s="48"/>
      <c r="H50" s="411"/>
      <c r="I50" s="264"/>
      <c r="J50" s="264"/>
      <c r="K50" s="264"/>
      <c r="L50" s="264"/>
      <c r="M50" s="265"/>
      <c r="N50" s="212"/>
      <c r="O50" s="212"/>
      <c r="Q50" s="1183"/>
      <c r="R50" s="1149"/>
    </row>
    <row r="51" spans="1:21" ht="12.75" customHeight="1">
      <c r="I51" s="213"/>
      <c r="J51" s="213"/>
      <c r="K51" s="516"/>
      <c r="L51" s="213"/>
      <c r="M51" s="213"/>
      <c r="N51" s="213"/>
      <c r="O51" s="213"/>
      <c r="Q51" s="120"/>
      <c r="R51" s="120"/>
    </row>
    <row r="52" spans="1:21" ht="25.5" customHeight="1">
      <c r="A52" s="1478" t="s">
        <v>18</v>
      </c>
      <c r="B52" s="1478" t="s">
        <v>7</v>
      </c>
      <c r="C52" s="1482">
        <v>2021</v>
      </c>
      <c r="D52" s="1598"/>
      <c r="E52" s="1483"/>
      <c r="F52" s="1599">
        <v>2022</v>
      </c>
      <c r="G52" s="1600"/>
      <c r="H52" s="1601"/>
      <c r="I52" s="1462">
        <v>2023</v>
      </c>
      <c r="J52" s="1605"/>
      <c r="K52" s="1463"/>
      <c r="L52" s="1452">
        <v>2024</v>
      </c>
      <c r="M52" s="1452"/>
      <c r="N52" s="1478" t="s">
        <v>433</v>
      </c>
      <c r="O52" s="1478" t="s">
        <v>453</v>
      </c>
      <c r="P52" s="1603" t="s">
        <v>208</v>
      </c>
      <c r="Q52" s="1446" t="s">
        <v>451</v>
      </c>
      <c r="R52" s="1446" t="s">
        <v>450</v>
      </c>
      <c r="S52" s="1447" t="s">
        <v>434</v>
      </c>
    </row>
    <row r="53" spans="1:21" ht="28.5" customHeight="1">
      <c r="A53" s="1459"/>
      <c r="B53" s="1459"/>
      <c r="C53" s="399" t="s">
        <v>180</v>
      </c>
      <c r="D53" s="465" t="s">
        <v>1</v>
      </c>
      <c r="E53" s="464" t="s">
        <v>139</v>
      </c>
      <c r="F53" s="437" t="s">
        <v>194</v>
      </c>
      <c r="G53" s="406" t="s">
        <v>1</v>
      </c>
      <c r="H53" s="408" t="s">
        <v>139</v>
      </c>
      <c r="I53" s="408" t="s">
        <v>0</v>
      </c>
      <c r="J53" s="406" t="s">
        <v>1</v>
      </c>
      <c r="K53" s="408" t="s">
        <v>139</v>
      </c>
      <c r="L53" s="679" t="s">
        <v>0</v>
      </c>
      <c r="M53" s="1196" t="s">
        <v>1</v>
      </c>
      <c r="N53" s="1459"/>
      <c r="O53" s="1459"/>
      <c r="P53" s="1603"/>
      <c r="Q53" s="1446"/>
      <c r="R53" s="1446"/>
      <c r="S53" s="1447"/>
    </row>
    <row r="54" spans="1:21" s="7" customFormat="1" ht="18.75" customHeight="1">
      <c r="A54" s="270">
        <v>1001</v>
      </c>
      <c r="B54" s="271" t="s">
        <v>8</v>
      </c>
      <c r="C54" s="108">
        <v>10068000</v>
      </c>
      <c r="D54" s="108">
        <v>10043499.92</v>
      </c>
      <c r="E54" s="108">
        <f>D54/C54*100</f>
        <v>99.756653953118786</v>
      </c>
      <c r="F54" s="497">
        <v>11064000</v>
      </c>
      <c r="G54" s="481">
        <v>10808162.83</v>
      </c>
      <c r="H54" s="481">
        <f>G54/F54*100</f>
        <v>97.687661153289952</v>
      </c>
      <c r="I54" s="482">
        <v>13974000</v>
      </c>
      <c r="J54" s="482">
        <v>11974000</v>
      </c>
      <c r="K54" s="481">
        <f>J54/I54*100</f>
        <v>85.687705739229997</v>
      </c>
      <c r="L54" s="482">
        <v>80000000</v>
      </c>
      <c r="M54" s="482">
        <v>13089239</v>
      </c>
      <c r="N54" s="472">
        <v>7000000</v>
      </c>
      <c r="O54" s="472">
        <v>21902000</v>
      </c>
      <c r="P54" s="1604" t="s">
        <v>199</v>
      </c>
      <c r="Q54" s="1259"/>
      <c r="R54" s="1325"/>
      <c r="S54" s="1591" t="s">
        <v>199</v>
      </c>
      <c r="T54" s="449"/>
      <c r="U54" s="449"/>
    </row>
    <row r="55" spans="1:21" s="7" customFormat="1" ht="18.75" customHeight="1">
      <c r="A55" s="29">
        <v>1002</v>
      </c>
      <c r="B55" s="272" t="s">
        <v>9</v>
      </c>
      <c r="C55" s="26">
        <v>1500000</v>
      </c>
      <c r="D55" s="26">
        <v>1406494.5</v>
      </c>
      <c r="E55" s="26">
        <f t="shared" ref="E55:E82" si="7">D55/C55*100</f>
        <v>93.766300000000001</v>
      </c>
      <c r="F55" s="459">
        <v>800000</v>
      </c>
      <c r="G55" s="483">
        <v>785823.75</v>
      </c>
      <c r="H55" s="483">
        <f t="shared" ref="H55:H82" si="8">G55/F55*100</f>
        <v>98.227968750000002</v>
      </c>
      <c r="I55" s="483">
        <v>2000000</v>
      </c>
      <c r="J55" s="483">
        <v>1158217.5</v>
      </c>
      <c r="K55" s="483">
        <f t="shared" ref="K55:K82" si="9">J55/I55*100</f>
        <v>57.910874999999997</v>
      </c>
      <c r="L55" s="483">
        <v>1200000</v>
      </c>
      <c r="M55" s="483">
        <v>1200000</v>
      </c>
      <c r="N55" s="468">
        <v>3000000</v>
      </c>
      <c r="O55" s="468">
        <v>3000000</v>
      </c>
      <c r="P55" s="1604"/>
      <c r="Q55" s="1258"/>
      <c r="R55" s="1258"/>
      <c r="S55" s="1592"/>
      <c r="T55" s="447"/>
      <c r="U55" s="447"/>
    </row>
    <row r="56" spans="1:21" s="7" customFormat="1" ht="18.75" customHeight="1">
      <c r="A56" s="61">
        <v>1003</v>
      </c>
      <c r="B56" s="222" t="s">
        <v>10</v>
      </c>
      <c r="C56" s="39">
        <v>4547000</v>
      </c>
      <c r="D56" s="39">
        <v>4496858.9400000004</v>
      </c>
      <c r="E56" s="39">
        <f t="shared" si="7"/>
        <v>98.897271607653408</v>
      </c>
      <c r="F56" s="496">
        <v>5693648</v>
      </c>
      <c r="G56" s="483">
        <v>5693648</v>
      </c>
      <c r="H56" s="483">
        <f t="shared" si="8"/>
        <v>100</v>
      </c>
      <c r="I56" s="483">
        <v>6953000</v>
      </c>
      <c r="J56" s="483">
        <v>5909682.2199999997</v>
      </c>
      <c r="K56" s="483">
        <f t="shared" si="9"/>
        <v>84.994710484682869</v>
      </c>
      <c r="L56" s="483">
        <v>52000000</v>
      </c>
      <c r="M56" s="483">
        <v>11391502.5</v>
      </c>
      <c r="N56" s="468">
        <v>8000000</v>
      </c>
      <c r="O56" s="468">
        <v>17227000</v>
      </c>
      <c r="P56" s="1604"/>
      <c r="Q56" s="1259"/>
      <c r="R56" s="1325"/>
      <c r="S56" s="1592"/>
      <c r="T56" s="449"/>
      <c r="U56" s="449"/>
    </row>
    <row r="57" spans="1:21" ht="25.5" customHeight="1" thickBot="1">
      <c r="A57" s="1595" t="s">
        <v>140</v>
      </c>
      <c r="B57" s="1596"/>
      <c r="C57" s="101">
        <f t="shared" ref="C57:M57" si="10">SUM(C54:C56)</f>
        <v>16115000</v>
      </c>
      <c r="D57" s="101">
        <f t="shared" si="10"/>
        <v>15946853.359999999</v>
      </c>
      <c r="E57" s="101">
        <f t="shared" si="7"/>
        <v>98.956583059261547</v>
      </c>
      <c r="F57" s="943">
        <f t="shared" si="10"/>
        <v>17557648</v>
      </c>
      <c r="G57" s="943">
        <f t="shared" si="10"/>
        <v>17287634.579999998</v>
      </c>
      <c r="H57" s="944">
        <f t="shared" si="8"/>
        <v>98.462132171689504</v>
      </c>
      <c r="I57" s="943">
        <f t="shared" si="10"/>
        <v>22927000</v>
      </c>
      <c r="J57" s="943">
        <f>SUM(J54:J56)</f>
        <v>19041899.719999999</v>
      </c>
      <c r="K57" s="944">
        <f t="shared" si="9"/>
        <v>83.054476032625274</v>
      </c>
      <c r="L57" s="1107">
        <f t="shared" si="10"/>
        <v>133200000</v>
      </c>
      <c r="M57" s="1107">
        <f t="shared" si="10"/>
        <v>25680741.5</v>
      </c>
      <c r="N57" s="1107">
        <f t="shared" ref="N57" si="11">SUM(N54:N56)</f>
        <v>18000000</v>
      </c>
      <c r="O57" s="1107">
        <f t="shared" ref="O57" si="12">SUM(O54:O56)</f>
        <v>42129000</v>
      </c>
      <c r="P57" s="1604"/>
      <c r="Q57" s="956"/>
      <c r="R57" s="956"/>
      <c r="S57" s="1592"/>
      <c r="T57" s="20"/>
      <c r="U57" s="20"/>
    </row>
    <row r="58" spans="1:21" s="7" customFormat="1" ht="18.75" customHeight="1" thickTop="1">
      <c r="A58" s="79">
        <v>1101</v>
      </c>
      <c r="B58" s="485" t="s">
        <v>113</v>
      </c>
      <c r="C58" s="33">
        <v>1647870</v>
      </c>
      <c r="D58" s="33">
        <v>1647862</v>
      </c>
      <c r="E58" s="33">
        <f t="shared" si="7"/>
        <v>99.99951452481082</v>
      </c>
      <c r="F58" s="483">
        <v>1600000</v>
      </c>
      <c r="G58" s="483">
        <v>1427702</v>
      </c>
      <c r="H58" s="483">
        <f t="shared" si="8"/>
        <v>89.231375</v>
      </c>
      <c r="I58" s="483">
        <v>1700000</v>
      </c>
      <c r="J58" s="483">
        <v>1594184</v>
      </c>
      <c r="K58" s="483">
        <f t="shared" si="9"/>
        <v>93.775529411764708</v>
      </c>
      <c r="L58" s="483">
        <v>1800000</v>
      </c>
      <c r="M58" s="483">
        <v>1799999</v>
      </c>
      <c r="N58" s="468">
        <v>300000</v>
      </c>
      <c r="O58" s="468">
        <v>2000000</v>
      </c>
      <c r="P58" s="1604"/>
      <c r="Q58" s="1259"/>
      <c r="R58" s="1325"/>
      <c r="S58" s="1592"/>
      <c r="T58" s="449"/>
      <c r="U58" s="449"/>
    </row>
    <row r="59" spans="1:21" s="7" customFormat="1" ht="18.75" customHeight="1">
      <c r="A59" s="29">
        <v>1201</v>
      </c>
      <c r="B59" s="272" t="s">
        <v>12</v>
      </c>
      <c r="C59" s="26">
        <v>500000</v>
      </c>
      <c r="D59" s="26">
        <v>420775.6</v>
      </c>
      <c r="E59" s="26">
        <f t="shared" si="7"/>
        <v>84.155119999999997</v>
      </c>
      <c r="F59" s="483">
        <v>600000</v>
      </c>
      <c r="G59" s="483">
        <v>600000</v>
      </c>
      <c r="H59" s="483">
        <f t="shared" si="8"/>
        <v>100</v>
      </c>
      <c r="I59" s="483">
        <v>500000</v>
      </c>
      <c r="J59" s="483">
        <v>500000</v>
      </c>
      <c r="K59" s="483">
        <f t="shared" si="9"/>
        <v>100</v>
      </c>
      <c r="L59" s="483">
        <v>300000</v>
      </c>
      <c r="M59" s="483">
        <v>300000</v>
      </c>
      <c r="N59" s="468">
        <v>400000</v>
      </c>
      <c r="O59" s="468">
        <v>500000</v>
      </c>
      <c r="P59" s="1604"/>
      <c r="Q59" s="1258"/>
      <c r="R59" s="1325"/>
      <c r="S59" s="1592"/>
      <c r="T59" s="447"/>
      <c r="U59" s="447"/>
    </row>
    <row r="60" spans="1:21" s="7" customFormat="1" ht="18.75" customHeight="1">
      <c r="A60" s="29">
        <v>1202</v>
      </c>
      <c r="B60" s="272" t="s">
        <v>13</v>
      </c>
      <c r="C60" s="26">
        <v>1201270</v>
      </c>
      <c r="D60" s="26">
        <v>1201265</v>
      </c>
      <c r="E60" s="26">
        <f t="shared" si="7"/>
        <v>99.999583773839348</v>
      </c>
      <c r="F60" s="483">
        <v>1200000</v>
      </c>
      <c r="G60" s="483">
        <v>504556</v>
      </c>
      <c r="H60" s="483">
        <f t="shared" si="8"/>
        <v>42.046333333333337</v>
      </c>
      <c r="I60" s="483">
        <v>1300000</v>
      </c>
      <c r="J60" s="483">
        <v>3295125</v>
      </c>
      <c r="K60" s="483">
        <f t="shared" si="9"/>
        <v>253.47115384615387</v>
      </c>
      <c r="L60" s="483"/>
      <c r="M60" s="483">
        <v>0</v>
      </c>
      <c r="N60" s="1089"/>
      <c r="O60" s="1089"/>
      <c r="P60" s="1604"/>
      <c r="Q60" s="1274"/>
      <c r="R60" s="1364"/>
      <c r="S60" s="1592"/>
      <c r="T60" s="449"/>
      <c r="U60" s="449"/>
    </row>
    <row r="61" spans="1:21" s="7" customFormat="1" ht="18.75" customHeight="1">
      <c r="A61" s="29" t="s">
        <v>395</v>
      </c>
      <c r="B61" s="272" t="s">
        <v>202</v>
      </c>
      <c r="C61" s="26"/>
      <c r="D61" s="26"/>
      <c r="E61" s="26"/>
      <c r="F61" s="483"/>
      <c r="G61" s="483"/>
      <c r="H61" s="483"/>
      <c r="I61" s="483"/>
      <c r="J61" s="483"/>
      <c r="K61" s="483"/>
      <c r="L61" s="483">
        <v>1800000</v>
      </c>
      <c r="M61" s="483">
        <v>1798151.94</v>
      </c>
      <c r="N61" s="468">
        <v>400000</v>
      </c>
      <c r="O61" s="468">
        <v>2000000</v>
      </c>
      <c r="P61" s="1604"/>
      <c r="Q61" s="1258"/>
      <c r="R61" s="1325"/>
      <c r="S61" s="1592"/>
      <c r="T61" s="449"/>
      <c r="U61" s="449"/>
    </row>
    <row r="62" spans="1:21" s="7" customFormat="1" ht="18.75" customHeight="1">
      <c r="A62" s="29" t="s">
        <v>390</v>
      </c>
      <c r="B62" s="272" t="s">
        <v>227</v>
      </c>
      <c r="C62" s="26"/>
      <c r="D62" s="26"/>
      <c r="E62" s="26"/>
      <c r="F62" s="483"/>
      <c r="G62" s="483"/>
      <c r="H62" s="483"/>
      <c r="I62" s="483"/>
      <c r="J62" s="483"/>
      <c r="K62" s="483"/>
      <c r="L62" s="483"/>
      <c r="M62" s="483">
        <v>0</v>
      </c>
      <c r="N62" s="468">
        <v>168000</v>
      </c>
      <c r="O62" s="468">
        <v>168000</v>
      </c>
      <c r="P62" s="1604"/>
      <c r="Q62" s="1258"/>
      <c r="R62" s="1258"/>
      <c r="S62" s="1592"/>
      <c r="T62" s="449"/>
      <c r="U62" s="449"/>
    </row>
    <row r="63" spans="1:21" s="7" customFormat="1" ht="18.75" customHeight="1">
      <c r="A63" s="29">
        <v>1204</v>
      </c>
      <c r="B63" s="272" t="s">
        <v>127</v>
      </c>
      <c r="C63" s="26">
        <v>31000000</v>
      </c>
      <c r="D63" s="26">
        <v>27113464.780000001</v>
      </c>
      <c r="E63" s="26">
        <f t="shared" si="7"/>
        <v>87.462789612903222</v>
      </c>
      <c r="F63" s="459">
        <v>34180587</v>
      </c>
      <c r="G63" s="483">
        <v>28335745.98</v>
      </c>
      <c r="H63" s="483">
        <f t="shared" si="8"/>
        <v>82.900115144306923</v>
      </c>
      <c r="I63" s="483">
        <v>28000000</v>
      </c>
      <c r="J63" s="483">
        <v>55398845.960000001</v>
      </c>
      <c r="K63" s="483">
        <f t="shared" si="9"/>
        <v>197.85302128571431</v>
      </c>
      <c r="L63" s="483">
        <v>40000000</v>
      </c>
      <c r="M63" s="483">
        <v>65760926.649999999</v>
      </c>
      <c r="N63" s="468">
        <v>15875000</v>
      </c>
      <c r="O63" s="468">
        <v>50000000</v>
      </c>
      <c r="P63" s="1604"/>
      <c r="Q63" s="1259"/>
      <c r="R63" s="1325"/>
      <c r="S63" s="1592"/>
      <c r="T63" s="447"/>
      <c r="U63" s="447"/>
    </row>
    <row r="64" spans="1:21" s="7" customFormat="1" ht="18.75" customHeight="1">
      <c r="A64" s="29">
        <v>1205</v>
      </c>
      <c r="B64" s="272" t="s">
        <v>125</v>
      </c>
      <c r="C64" s="26">
        <v>100000</v>
      </c>
      <c r="D64" s="26">
        <v>14276.5</v>
      </c>
      <c r="E64" s="26">
        <f t="shared" si="7"/>
        <v>14.2765</v>
      </c>
      <c r="F64" s="483">
        <v>600000</v>
      </c>
      <c r="G64" s="483">
        <v>529941.34</v>
      </c>
      <c r="H64" s="483">
        <f t="shared" si="8"/>
        <v>88.323556666666661</v>
      </c>
      <c r="I64" s="483">
        <v>500000</v>
      </c>
      <c r="J64" s="483">
        <v>460301.36</v>
      </c>
      <c r="K64" s="483">
        <f t="shared" si="9"/>
        <v>92.060271999999998</v>
      </c>
      <c r="L64" s="483">
        <v>400000</v>
      </c>
      <c r="M64" s="483">
        <v>399640</v>
      </c>
      <c r="N64" s="468">
        <v>200000</v>
      </c>
      <c r="O64" s="468">
        <v>500000</v>
      </c>
      <c r="P64" s="1604"/>
      <c r="Q64" s="1258"/>
      <c r="R64" s="1258"/>
      <c r="S64" s="1592"/>
      <c r="T64" s="449"/>
      <c r="U64" s="449"/>
    </row>
    <row r="65" spans="1:21" s="7" customFormat="1" ht="18.75" customHeight="1">
      <c r="A65" s="29">
        <v>1206</v>
      </c>
      <c r="B65" s="272" t="s">
        <v>421</v>
      </c>
      <c r="C65" s="26">
        <v>132600</v>
      </c>
      <c r="D65" s="26">
        <v>132520</v>
      </c>
      <c r="E65" s="26">
        <f t="shared" si="7"/>
        <v>99.939668174962293</v>
      </c>
      <c r="F65" s="459">
        <v>72160</v>
      </c>
      <c r="G65" s="483">
        <v>72160</v>
      </c>
      <c r="H65" s="483">
        <f>G65/F65*100</f>
        <v>100</v>
      </c>
      <c r="I65" s="483">
        <v>100000</v>
      </c>
      <c r="J65" s="483">
        <v>99205</v>
      </c>
      <c r="K65" s="483">
        <f t="shared" si="9"/>
        <v>99.204999999999998</v>
      </c>
      <c r="L65" s="483">
        <v>100000</v>
      </c>
      <c r="M65" s="483">
        <v>29070</v>
      </c>
      <c r="N65" s="468">
        <v>0</v>
      </c>
      <c r="O65" s="468">
        <v>50000</v>
      </c>
      <c r="P65" s="1604"/>
      <c r="Q65" s="1259"/>
      <c r="R65" s="1325"/>
      <c r="S65" s="1592"/>
      <c r="T65" s="447"/>
      <c r="U65" s="447"/>
    </row>
    <row r="66" spans="1:21" s="7" customFormat="1" ht="18.75" customHeight="1">
      <c r="A66" s="29">
        <v>1301</v>
      </c>
      <c r="B66" s="272" t="s">
        <v>14</v>
      </c>
      <c r="C66" s="26">
        <v>198212</v>
      </c>
      <c r="D66" s="26">
        <v>198211.47</v>
      </c>
      <c r="E66" s="26">
        <f t="shared" si="7"/>
        <v>99.99973260952919</v>
      </c>
      <c r="F66" s="483">
        <v>1000000</v>
      </c>
      <c r="G66" s="483">
        <v>981090</v>
      </c>
      <c r="H66" s="483">
        <f t="shared" si="8"/>
        <v>98.109000000000009</v>
      </c>
      <c r="I66" s="483">
        <v>1500000</v>
      </c>
      <c r="J66" s="483">
        <v>1500000</v>
      </c>
      <c r="K66" s="483">
        <f t="shared" si="9"/>
        <v>100</v>
      </c>
      <c r="L66" s="483">
        <v>1000000</v>
      </c>
      <c r="M66" s="483">
        <v>1000000</v>
      </c>
      <c r="N66" s="468">
        <v>500000</v>
      </c>
      <c r="O66" s="468">
        <v>1000000</v>
      </c>
      <c r="P66" s="1604"/>
      <c r="Q66" s="1258"/>
      <c r="R66" s="1258"/>
      <c r="S66" s="1592"/>
      <c r="T66" s="461"/>
      <c r="U66" s="461"/>
    </row>
    <row r="67" spans="1:21" s="7" customFormat="1" ht="18.75" customHeight="1">
      <c r="A67" s="29">
        <v>1302</v>
      </c>
      <c r="B67" s="272" t="s">
        <v>124</v>
      </c>
      <c r="C67" s="26">
        <v>175000</v>
      </c>
      <c r="D67" s="26">
        <v>174962</v>
      </c>
      <c r="E67" s="26">
        <f t="shared" si="7"/>
        <v>99.978285714285718</v>
      </c>
      <c r="F67" s="483">
        <v>1000000</v>
      </c>
      <c r="G67" s="483">
        <v>334881.84999999998</v>
      </c>
      <c r="H67" s="483">
        <f t="shared" si="8"/>
        <v>33.488185000000001</v>
      </c>
      <c r="I67" s="483">
        <v>1500000</v>
      </c>
      <c r="J67" s="483">
        <v>1500000</v>
      </c>
      <c r="K67" s="483">
        <f t="shared" si="9"/>
        <v>100</v>
      </c>
      <c r="L67" s="483">
        <v>1500000</v>
      </c>
      <c r="M67" s="483">
        <v>238333.18</v>
      </c>
      <c r="N67" s="468">
        <v>300000</v>
      </c>
      <c r="O67" s="468">
        <v>30300000</v>
      </c>
      <c r="P67" s="1604"/>
      <c r="Q67" s="1259"/>
      <c r="R67" s="1259"/>
      <c r="S67" s="1592"/>
      <c r="T67" s="447"/>
      <c r="U67" s="447"/>
    </row>
    <row r="68" spans="1:21" s="7" customFormat="1" ht="18.75" customHeight="1">
      <c r="A68" s="29">
        <v>1303</v>
      </c>
      <c r="B68" s="272" t="s">
        <v>217</v>
      </c>
      <c r="C68" s="26"/>
      <c r="D68" s="26"/>
      <c r="E68" s="26"/>
      <c r="F68" s="483"/>
      <c r="G68" s="483"/>
      <c r="H68" s="483"/>
      <c r="I68" s="483"/>
      <c r="J68" s="483"/>
      <c r="K68" s="483"/>
      <c r="L68" s="483">
        <v>500000</v>
      </c>
      <c r="M68" s="483">
        <v>254883</v>
      </c>
      <c r="N68" s="468">
        <v>100000</v>
      </c>
      <c r="O68" s="468">
        <v>100000</v>
      </c>
      <c r="P68" s="1604"/>
      <c r="Q68" s="1258"/>
      <c r="R68" s="1258"/>
      <c r="S68" s="1592"/>
      <c r="T68" s="447"/>
      <c r="U68" s="447"/>
    </row>
    <row r="69" spans="1:21" s="7" customFormat="1" ht="18.75" customHeight="1">
      <c r="A69" s="29" t="s">
        <v>444</v>
      </c>
      <c r="B69" s="272" t="s">
        <v>213</v>
      </c>
      <c r="C69" s="26"/>
      <c r="D69" s="26"/>
      <c r="E69" s="26"/>
      <c r="F69" s="483"/>
      <c r="G69" s="483"/>
      <c r="H69" s="483"/>
      <c r="I69" s="483"/>
      <c r="J69" s="483"/>
      <c r="K69" s="483"/>
      <c r="L69" s="483"/>
      <c r="M69" s="483">
        <v>0</v>
      </c>
      <c r="N69" s="468">
        <v>0</v>
      </c>
      <c r="O69" s="468">
        <v>0</v>
      </c>
      <c r="P69" s="1604"/>
      <c r="Q69" s="1259"/>
      <c r="R69" s="1259"/>
      <c r="S69" s="1592"/>
      <c r="T69" s="461"/>
      <c r="U69" s="461"/>
    </row>
    <row r="70" spans="1:21" s="7" customFormat="1" ht="18.75" customHeight="1">
      <c r="A70" s="29">
        <v>1401</v>
      </c>
      <c r="B70" s="272" t="s">
        <v>15</v>
      </c>
      <c r="C70" s="26"/>
      <c r="D70" s="26"/>
      <c r="E70" s="26"/>
      <c r="F70" s="483"/>
      <c r="G70" s="483"/>
      <c r="H70" s="483"/>
      <c r="I70" s="483">
        <v>100000</v>
      </c>
      <c r="J70" s="483">
        <v>80000</v>
      </c>
      <c r="K70" s="483">
        <f t="shared" si="9"/>
        <v>80</v>
      </c>
      <c r="L70" s="483">
        <v>1000</v>
      </c>
      <c r="M70" s="483">
        <v>250</v>
      </c>
      <c r="N70" s="468">
        <v>0</v>
      </c>
      <c r="O70" s="468">
        <v>1000</v>
      </c>
      <c r="P70" s="1604"/>
      <c r="Q70" s="1258"/>
      <c r="R70" s="1258"/>
      <c r="S70" s="1592"/>
      <c r="T70" s="447"/>
      <c r="U70" s="447"/>
    </row>
    <row r="71" spans="1:21" s="7" customFormat="1" ht="18.75" customHeight="1">
      <c r="A71" s="29">
        <v>1402</v>
      </c>
      <c r="B71" s="272" t="s">
        <v>118</v>
      </c>
      <c r="C71" s="26">
        <v>36104</v>
      </c>
      <c r="D71" s="490">
        <v>36103.629999999997</v>
      </c>
      <c r="E71" s="26">
        <f t="shared" si="7"/>
        <v>99.998975182805225</v>
      </c>
      <c r="F71" s="483">
        <v>300000</v>
      </c>
      <c r="G71" s="483">
        <v>300000</v>
      </c>
      <c r="H71" s="483">
        <f t="shared" si="8"/>
        <v>100</v>
      </c>
      <c r="I71" s="483">
        <v>100000</v>
      </c>
      <c r="J71" s="483">
        <v>100000</v>
      </c>
      <c r="K71" s="483">
        <f t="shared" si="9"/>
        <v>100</v>
      </c>
      <c r="L71" s="483">
        <v>100000</v>
      </c>
      <c r="M71" s="483">
        <v>100000</v>
      </c>
      <c r="N71" s="468">
        <v>65000</v>
      </c>
      <c r="O71" s="468">
        <v>100000</v>
      </c>
      <c r="P71" s="1604"/>
      <c r="Q71" s="1259"/>
      <c r="R71" s="1325"/>
      <c r="S71" s="1592"/>
      <c r="T71" s="449"/>
      <c r="U71" s="449"/>
    </row>
    <row r="72" spans="1:21" s="7" customFormat="1" ht="18.75" customHeight="1">
      <c r="A72" s="29">
        <v>1403</v>
      </c>
      <c r="B72" s="272" t="s">
        <v>119</v>
      </c>
      <c r="C72" s="26">
        <v>149144</v>
      </c>
      <c r="D72" s="26">
        <v>149143.37</v>
      </c>
      <c r="E72" s="26">
        <f t="shared" si="7"/>
        <v>99.99957758944376</v>
      </c>
      <c r="F72" s="459">
        <v>180990</v>
      </c>
      <c r="G72" s="483">
        <v>180989.75</v>
      </c>
      <c r="H72" s="483">
        <f t="shared" si="8"/>
        <v>99.99986187082159</v>
      </c>
      <c r="I72" s="483">
        <v>400000</v>
      </c>
      <c r="J72" s="483">
        <v>850000</v>
      </c>
      <c r="K72" s="483">
        <f t="shared" si="9"/>
        <v>212.5</v>
      </c>
      <c r="L72" s="483">
        <v>750000</v>
      </c>
      <c r="M72" s="483">
        <v>1300062.58</v>
      </c>
      <c r="N72" s="468">
        <v>400000</v>
      </c>
      <c r="O72" s="468">
        <v>1500000</v>
      </c>
      <c r="P72" s="1604"/>
      <c r="Q72" s="1258"/>
      <c r="R72" s="1258"/>
      <c r="S72" s="1592"/>
      <c r="T72" s="447"/>
      <c r="U72" s="447"/>
    </row>
    <row r="73" spans="1:21" s="7" customFormat="1" ht="18" customHeight="1">
      <c r="A73" s="29">
        <v>1407</v>
      </c>
      <c r="B73" s="272" t="s">
        <v>215</v>
      </c>
      <c r="C73" s="26"/>
      <c r="D73" s="26"/>
      <c r="E73" s="26"/>
      <c r="F73" s="459"/>
      <c r="G73" s="483"/>
      <c r="H73" s="483"/>
      <c r="I73" s="483"/>
      <c r="J73" s="483"/>
      <c r="K73" s="483"/>
      <c r="L73" s="483">
        <v>1080000</v>
      </c>
      <c r="M73" s="483">
        <v>1061355.3799999999</v>
      </c>
      <c r="N73" s="468">
        <v>503500</v>
      </c>
      <c r="O73" s="468">
        <v>1400000</v>
      </c>
      <c r="P73" s="1604"/>
      <c r="Q73" s="1259"/>
      <c r="R73" s="1325"/>
      <c r="S73" s="1592"/>
      <c r="T73" s="447"/>
      <c r="U73" s="447"/>
    </row>
    <row r="74" spans="1:21" s="7" customFormat="1" ht="18.75" customHeight="1">
      <c r="A74" s="29">
        <v>1408</v>
      </c>
      <c r="B74" s="272" t="s">
        <v>143</v>
      </c>
      <c r="C74" s="26"/>
      <c r="D74" s="26"/>
      <c r="E74" s="26"/>
      <c r="F74" s="483"/>
      <c r="G74" s="483"/>
      <c r="H74" s="483"/>
      <c r="I74" s="483">
        <v>400000</v>
      </c>
      <c r="J74" s="483">
        <v>0</v>
      </c>
      <c r="K74" s="483">
        <f t="shared" si="9"/>
        <v>0</v>
      </c>
      <c r="L74" s="483"/>
      <c r="M74" s="483"/>
      <c r="N74" s="468">
        <v>0</v>
      </c>
      <c r="O74" s="468"/>
      <c r="P74" s="1604"/>
      <c r="Q74" s="1258"/>
      <c r="R74" s="1258"/>
      <c r="S74" s="1592"/>
      <c r="T74" s="449"/>
      <c r="U74" s="449"/>
    </row>
    <row r="75" spans="1:21" s="7" customFormat="1" ht="18.75" customHeight="1">
      <c r="A75" s="29">
        <v>1409</v>
      </c>
      <c r="B75" s="272" t="s">
        <v>17</v>
      </c>
      <c r="C75" s="26">
        <v>260000</v>
      </c>
      <c r="D75" s="490">
        <v>258272.98</v>
      </c>
      <c r="E75" s="26">
        <f t="shared" si="7"/>
        <v>99.33576153846154</v>
      </c>
      <c r="F75" s="483">
        <v>400000</v>
      </c>
      <c r="G75" s="483">
        <v>395814.51</v>
      </c>
      <c r="H75" s="483">
        <f t="shared" si="8"/>
        <v>98.95362750000001</v>
      </c>
      <c r="I75" s="483">
        <v>500000</v>
      </c>
      <c r="J75" s="483">
        <v>1053188</v>
      </c>
      <c r="K75" s="483">
        <f t="shared" si="9"/>
        <v>210.63759999999999</v>
      </c>
      <c r="L75" s="483"/>
      <c r="M75" s="483">
        <v>0</v>
      </c>
      <c r="N75" s="1135"/>
      <c r="O75" s="1135"/>
      <c r="P75" s="1604"/>
      <c r="Q75" s="1259"/>
      <c r="R75" s="1325"/>
      <c r="S75" s="1592"/>
      <c r="T75" s="447"/>
      <c r="U75" s="447"/>
    </row>
    <row r="76" spans="1:21" s="7" customFormat="1" ht="18.75" customHeight="1">
      <c r="A76" s="29" t="s">
        <v>391</v>
      </c>
      <c r="B76" s="272" t="s">
        <v>211</v>
      </c>
      <c r="C76" s="39"/>
      <c r="D76" s="490"/>
      <c r="E76" s="39"/>
      <c r="F76" s="483"/>
      <c r="G76" s="483"/>
      <c r="H76" s="483"/>
      <c r="I76" s="483"/>
      <c r="J76" s="483"/>
      <c r="K76" s="483"/>
      <c r="L76" s="483">
        <v>250000</v>
      </c>
      <c r="M76" s="483">
        <v>24638.400000000001</v>
      </c>
      <c r="N76" s="468">
        <v>83000</v>
      </c>
      <c r="O76" s="468">
        <v>200000</v>
      </c>
      <c r="P76" s="1604"/>
      <c r="Q76" s="1258"/>
      <c r="R76" s="1258"/>
      <c r="S76" s="1592"/>
      <c r="T76" s="447"/>
      <c r="U76" s="447"/>
    </row>
    <row r="77" spans="1:21" s="7" customFormat="1" ht="18.75" customHeight="1">
      <c r="A77" s="61" t="s">
        <v>392</v>
      </c>
      <c r="B77" s="272" t="s">
        <v>212</v>
      </c>
      <c r="C77" s="39"/>
      <c r="D77" s="490"/>
      <c r="E77" s="39"/>
      <c r="F77" s="483"/>
      <c r="G77" s="483"/>
      <c r="H77" s="483"/>
      <c r="I77" s="483"/>
      <c r="J77" s="483"/>
      <c r="K77" s="483"/>
      <c r="L77" s="483">
        <v>250000</v>
      </c>
      <c r="M77" s="483">
        <v>7490.68</v>
      </c>
      <c r="N77" s="468">
        <v>82000</v>
      </c>
      <c r="O77" s="468">
        <v>82000</v>
      </c>
      <c r="P77" s="1604"/>
      <c r="Q77" s="1259"/>
      <c r="R77" s="1325"/>
      <c r="S77" s="1592"/>
      <c r="T77" s="447"/>
      <c r="U77" s="447"/>
    </row>
    <row r="78" spans="1:21" s="7" customFormat="1" ht="18.75" customHeight="1">
      <c r="A78" s="111" t="s">
        <v>393</v>
      </c>
      <c r="B78" s="272" t="s">
        <v>207</v>
      </c>
      <c r="C78" s="39"/>
      <c r="D78" s="490"/>
      <c r="E78" s="39"/>
      <c r="F78" s="483"/>
      <c r="G78" s="483"/>
      <c r="H78" s="483"/>
      <c r="I78" s="483"/>
      <c r="J78" s="483"/>
      <c r="K78" s="483"/>
      <c r="L78" s="483">
        <v>250000</v>
      </c>
      <c r="M78" s="483">
        <v>208581.3</v>
      </c>
      <c r="N78" s="468">
        <v>84000</v>
      </c>
      <c r="O78" s="468">
        <v>300000</v>
      </c>
      <c r="P78" s="1604"/>
      <c r="Q78" s="1258"/>
      <c r="R78" s="1258"/>
      <c r="S78" s="1592"/>
      <c r="T78" s="447"/>
      <c r="U78" s="447"/>
    </row>
    <row r="79" spans="1:21" s="7" customFormat="1" ht="30" customHeight="1">
      <c r="A79" s="29">
        <v>1506</v>
      </c>
      <c r="B79" s="272" t="s">
        <v>129</v>
      </c>
      <c r="C79" s="39"/>
      <c r="D79" s="490"/>
      <c r="E79" s="39"/>
      <c r="F79" s="483"/>
      <c r="G79" s="483"/>
      <c r="H79" s="483"/>
      <c r="I79" s="483"/>
      <c r="J79" s="483"/>
      <c r="K79" s="483"/>
      <c r="L79" s="483">
        <v>100000</v>
      </c>
      <c r="M79" s="483">
        <v>87637.17</v>
      </c>
      <c r="N79" s="468">
        <v>18800</v>
      </c>
      <c r="O79" s="468">
        <v>55000</v>
      </c>
      <c r="P79" s="1604"/>
      <c r="Q79" s="1259"/>
      <c r="R79" s="1325"/>
      <c r="S79" s="1592"/>
      <c r="T79" s="449"/>
      <c r="U79" s="449"/>
    </row>
    <row r="80" spans="1:21" s="7" customFormat="1" ht="18.75" customHeight="1">
      <c r="A80" s="493">
        <v>1702</v>
      </c>
      <c r="B80" s="489" t="s">
        <v>135</v>
      </c>
      <c r="C80" s="479">
        <v>300000</v>
      </c>
      <c r="D80" s="39">
        <v>8379</v>
      </c>
      <c r="E80" s="39">
        <f t="shared" si="7"/>
        <v>2.7930000000000001</v>
      </c>
      <c r="F80" s="483">
        <v>300000</v>
      </c>
      <c r="G80" s="483">
        <v>236630</v>
      </c>
      <c r="H80" s="483">
        <f t="shared" si="8"/>
        <v>78.876666666666665</v>
      </c>
      <c r="I80" s="483">
        <v>100000</v>
      </c>
      <c r="J80" s="483">
        <v>99013</v>
      </c>
      <c r="K80" s="483">
        <f t="shared" si="9"/>
        <v>99.012999999999991</v>
      </c>
      <c r="L80" s="483">
        <v>2000000</v>
      </c>
      <c r="M80" s="483">
        <v>498579.72</v>
      </c>
      <c r="N80" s="1135"/>
      <c r="O80" s="1135"/>
      <c r="P80" s="1604"/>
      <c r="Q80" s="1258"/>
      <c r="R80" s="1258"/>
      <c r="S80" s="1592"/>
      <c r="T80" s="447"/>
      <c r="U80" s="447"/>
    </row>
    <row r="81" spans="1:21" ht="25.5" customHeight="1" thickBot="1">
      <c r="A81" s="1595" t="s">
        <v>141</v>
      </c>
      <c r="B81" s="1596"/>
      <c r="C81" s="101">
        <f>SUM(C58:C80)</f>
        <v>35700200</v>
      </c>
      <c r="D81" s="101">
        <f>SUM(D58:D80)</f>
        <v>31355236.330000002</v>
      </c>
      <c r="E81" s="101">
        <f t="shared" si="7"/>
        <v>87.829301600551275</v>
      </c>
      <c r="F81" s="943">
        <f>SUM(F58:F80)</f>
        <v>41433737</v>
      </c>
      <c r="G81" s="943">
        <f>SUM(G58:G80)</f>
        <v>33899511.43</v>
      </c>
      <c r="H81" s="944">
        <f t="shared" si="8"/>
        <v>81.816205547667593</v>
      </c>
      <c r="I81" s="943">
        <f>SUM(I58:I80)</f>
        <v>36700000</v>
      </c>
      <c r="J81" s="943">
        <f>SUM(J58:J80)</f>
        <v>66529862.32</v>
      </c>
      <c r="K81" s="944">
        <f t="shared" si="9"/>
        <v>181.28027880108993</v>
      </c>
      <c r="L81" s="1107">
        <f>SUM(L58:L80)</f>
        <v>52181000</v>
      </c>
      <c r="M81" s="1107">
        <f>SUM(M58:M80)</f>
        <v>74869599.000000015</v>
      </c>
      <c r="N81" s="1107">
        <f>SUM(N58:N80)</f>
        <v>19479300</v>
      </c>
      <c r="O81" s="1108">
        <f>SUM(O58:O80)</f>
        <v>90256000</v>
      </c>
      <c r="P81" s="1604"/>
      <c r="Q81" s="1361"/>
      <c r="R81" s="1362"/>
      <c r="S81" s="1592"/>
      <c r="T81" s="300"/>
      <c r="U81" s="300"/>
    </row>
    <row r="82" spans="1:21" s="60" customFormat="1" ht="25.5" customHeight="1" thickTop="1" thickBot="1">
      <c r="A82" s="1595" t="s">
        <v>2</v>
      </c>
      <c r="B82" s="1596"/>
      <c r="C82" s="65">
        <f>C57+C81</f>
        <v>51815200</v>
      </c>
      <c r="D82" s="65">
        <f>D57+D81</f>
        <v>47302089.689999998</v>
      </c>
      <c r="E82" s="65">
        <f t="shared" si="7"/>
        <v>91.289987667711401</v>
      </c>
      <c r="F82" s="65">
        <f>F57+F81</f>
        <v>58991385</v>
      </c>
      <c r="G82" s="65">
        <f>G57+G81</f>
        <v>51187146.009999998</v>
      </c>
      <c r="H82" s="502">
        <f t="shared" si="8"/>
        <v>86.770544563413793</v>
      </c>
      <c r="I82" s="65">
        <f>I57+I81</f>
        <v>59627000</v>
      </c>
      <c r="J82" s="65">
        <f>J81+J57</f>
        <v>85571762.039999992</v>
      </c>
      <c r="K82" s="502">
        <f t="shared" si="9"/>
        <v>143.51176822580373</v>
      </c>
      <c r="L82" s="1109">
        <f>L57+L81</f>
        <v>185381000</v>
      </c>
      <c r="M82" s="1109">
        <f>M57+M81</f>
        <v>100550340.50000001</v>
      </c>
      <c r="N82" s="1109">
        <f>N57+N81</f>
        <v>37479300</v>
      </c>
      <c r="O82" s="1109">
        <f>O57+O81</f>
        <v>132385000</v>
      </c>
      <c r="P82" s="1604"/>
      <c r="Q82" s="1365"/>
      <c r="R82" s="1365"/>
      <c r="S82" s="1593"/>
      <c r="T82" s="20"/>
      <c r="U82" s="20"/>
    </row>
    <row r="83" spans="1:21" ht="15.75" thickTop="1"/>
    <row r="86" spans="1:21" s="283" customFormat="1" ht="15.75" customHeight="1">
      <c r="A86" s="282"/>
      <c r="B86" s="16" t="s">
        <v>190</v>
      </c>
      <c r="C86" s="16"/>
      <c r="D86" s="16"/>
      <c r="E86" s="136"/>
      <c r="F86" s="136" t="s">
        <v>193</v>
      </c>
      <c r="G86" s="136"/>
      <c r="H86" s="504"/>
      <c r="I86" s="282"/>
      <c r="J86" s="282"/>
      <c r="K86" s="517"/>
      <c r="L86" s="282"/>
      <c r="M86" s="284"/>
      <c r="N86" s="285"/>
      <c r="O86" s="285"/>
      <c r="P86" s="298"/>
      <c r="Q86" s="1217"/>
      <c r="R86" s="316"/>
      <c r="S86" s="22"/>
      <c r="T86" s="300"/>
      <c r="U86" s="300"/>
    </row>
    <row r="87" spans="1:21" s="283" customFormat="1" ht="15.75" customHeight="1">
      <c r="A87" s="282"/>
      <c r="B87" s="165" t="s">
        <v>191</v>
      </c>
      <c r="C87" s="103"/>
      <c r="D87" s="103"/>
      <c r="E87" s="181"/>
      <c r="F87" s="181"/>
      <c r="G87" s="181" t="s">
        <v>192</v>
      </c>
      <c r="H87" s="181"/>
      <c r="I87" s="282"/>
      <c r="J87" s="282"/>
      <c r="K87" s="517"/>
      <c r="L87" s="282"/>
      <c r="N87" s="285"/>
      <c r="O87" s="285"/>
      <c r="P87" s="20"/>
      <c r="Q87" s="120"/>
      <c r="R87" s="120"/>
      <c r="S87" s="20"/>
      <c r="T87" s="20"/>
      <c r="U87" s="20"/>
    </row>
    <row r="88" spans="1:21" s="283" customFormat="1" ht="15.75" customHeight="1">
      <c r="B88" s="286"/>
      <c r="C88" s="273"/>
      <c r="D88" s="273"/>
      <c r="E88" s="287"/>
      <c r="F88" s="287"/>
      <c r="G88" s="287"/>
      <c r="H88" s="287"/>
      <c r="I88" s="287"/>
      <c r="J88" s="287"/>
      <c r="K88" s="287"/>
      <c r="L88" s="273"/>
      <c r="M88" s="274"/>
      <c r="N88" s="273"/>
      <c r="O88" s="273"/>
      <c r="P88" s="298"/>
      <c r="Q88" s="1217"/>
      <c r="R88" s="316"/>
      <c r="S88" s="22"/>
      <c r="T88" s="300"/>
      <c r="U88" s="300"/>
    </row>
    <row r="89" spans="1:21" s="283" customFormat="1" ht="15.75">
      <c r="B89" s="286" t="s">
        <v>160</v>
      </c>
      <c r="D89" s="288"/>
      <c r="E89" s="273"/>
      <c r="G89" s="288"/>
      <c r="H89" s="505"/>
      <c r="I89" s="288" t="s">
        <v>161</v>
      </c>
      <c r="J89" s="288"/>
      <c r="K89" s="505"/>
      <c r="L89" s="288"/>
      <c r="M89" s="288" t="s">
        <v>188</v>
      </c>
      <c r="N89" s="276"/>
      <c r="O89" s="276"/>
      <c r="P89" s="20"/>
      <c r="Q89" s="120"/>
      <c r="R89" s="120"/>
      <c r="S89" s="20"/>
      <c r="T89" s="20"/>
      <c r="U89" s="20"/>
    </row>
    <row r="90" spans="1:21" s="7" customFormat="1" ht="14.25" customHeight="1">
      <c r="A90" s="9"/>
      <c r="B90" s="9"/>
      <c r="F90" s="202"/>
      <c r="G90" s="202"/>
      <c r="H90" s="506"/>
      <c r="I90" s="211"/>
      <c r="J90" s="211"/>
      <c r="K90" s="211"/>
      <c r="L90" s="211"/>
      <c r="M90" s="211"/>
      <c r="P90" s="20"/>
      <c r="Q90" s="152"/>
      <c r="R90" s="152"/>
      <c r="S90" s="20"/>
      <c r="T90" s="20"/>
      <c r="U90" s="20"/>
    </row>
    <row r="91" spans="1:21" s="7" customFormat="1" ht="14.25" customHeight="1">
      <c r="A91" s="9"/>
      <c r="B91" s="9"/>
      <c r="F91" s="202"/>
      <c r="G91" s="202"/>
      <c r="H91" s="506"/>
      <c r="I91" s="213"/>
      <c r="J91" s="213"/>
      <c r="K91" s="516"/>
      <c r="L91" s="213"/>
      <c r="M91" s="213"/>
      <c r="P91" s="299"/>
      <c r="Q91" s="152"/>
      <c r="R91" s="152"/>
      <c r="S91" s="22"/>
      <c r="T91" s="300"/>
      <c r="U91" s="300"/>
    </row>
    <row r="92" spans="1:21" ht="14.25" customHeight="1">
      <c r="A92" s="7"/>
      <c r="B92" s="7"/>
      <c r="I92" s="211"/>
      <c r="J92" s="211"/>
      <c r="K92" s="211"/>
      <c r="L92" s="211"/>
      <c r="M92" s="211"/>
      <c r="P92" s="20"/>
      <c r="S92" s="20"/>
      <c r="T92" s="20"/>
      <c r="U92" s="20"/>
    </row>
    <row r="93" spans="1:21" ht="14.25" customHeight="1">
      <c r="I93" s="213"/>
      <c r="J93" s="213"/>
      <c r="K93" s="516"/>
      <c r="L93" s="213"/>
      <c r="M93" s="213"/>
      <c r="P93" s="299"/>
      <c r="S93" s="22"/>
      <c r="T93" s="300"/>
      <c r="U93" s="300"/>
    </row>
    <row r="94" spans="1:21" s="7" customFormat="1" ht="18" customHeight="1">
      <c r="C94" s="50"/>
      <c r="D94" s="50"/>
      <c r="E94" s="50"/>
      <c r="H94" s="411"/>
      <c r="K94" s="411"/>
      <c r="L94" s="56"/>
      <c r="M94" s="56"/>
      <c r="N94" s="140"/>
      <c r="O94" s="140"/>
      <c r="P94" s="266"/>
      <c r="Q94" s="1216"/>
      <c r="R94" s="152"/>
    </row>
    <row r="95" spans="1:21" s="7" customFormat="1" ht="16.5" customHeight="1">
      <c r="A95" s="1464" t="s">
        <v>445</v>
      </c>
      <c r="B95" s="1464"/>
      <c r="C95" s="1464"/>
      <c r="D95" s="1464"/>
      <c r="E95" s="1464"/>
      <c r="F95" s="1464"/>
      <c r="G95" s="1464"/>
      <c r="H95" s="1464"/>
      <c r="I95" s="1464"/>
      <c r="J95" s="1464"/>
      <c r="K95" s="1464"/>
      <c r="L95" s="1464"/>
      <c r="M95" s="1464"/>
      <c r="N95" s="1464"/>
      <c r="O95" s="1464"/>
      <c r="P95" s="1464"/>
      <c r="Q95" s="152"/>
      <c r="R95" s="152"/>
    </row>
    <row r="96" spans="1:21" s="7" customFormat="1" ht="18">
      <c r="A96" s="48" t="s">
        <v>26</v>
      </c>
      <c r="B96" s="48"/>
      <c r="H96" s="411"/>
      <c r="I96" s="211"/>
      <c r="J96" s="211"/>
      <c r="K96" s="211"/>
      <c r="L96" s="211"/>
      <c r="N96" s="212"/>
      <c r="O96" s="212"/>
      <c r="Q96" s="152"/>
      <c r="R96" s="152"/>
    </row>
    <row r="97" spans="1:23" s="7" customFormat="1" ht="18">
      <c r="A97" s="48" t="s">
        <v>28</v>
      </c>
      <c r="B97" s="48"/>
      <c r="C97" s="14"/>
      <c r="D97" s="14"/>
      <c r="E97" s="14"/>
      <c r="F97" s="8"/>
      <c r="G97" s="8"/>
      <c r="H97" s="500"/>
      <c r="I97" s="213"/>
      <c r="J97" s="213"/>
      <c r="K97" s="516"/>
      <c r="L97" s="213"/>
      <c r="M97" s="265"/>
      <c r="N97" s="213"/>
      <c r="O97" s="213"/>
      <c r="P97" s="267"/>
      <c r="Q97" s="215"/>
      <c r="R97" s="152"/>
    </row>
    <row r="98" spans="1:23" s="7" customFormat="1" ht="18">
      <c r="A98" s="48" t="s">
        <v>103</v>
      </c>
      <c r="B98" s="48"/>
      <c r="H98" s="411"/>
      <c r="I98" s="211"/>
      <c r="J98" s="211"/>
      <c r="K98" s="211"/>
      <c r="L98" s="211"/>
      <c r="M98" s="213"/>
      <c r="N98" s="212"/>
      <c r="O98" s="212"/>
      <c r="Q98" s="152"/>
      <c r="R98" s="152"/>
    </row>
    <row r="99" spans="1:23" ht="14.25" customHeight="1">
      <c r="I99" s="213"/>
      <c r="J99" s="213"/>
      <c r="K99" s="516"/>
      <c r="L99" s="213"/>
      <c r="M99" s="265"/>
      <c r="N99" s="213"/>
      <c r="O99" s="213"/>
      <c r="P99" s="267"/>
      <c r="Q99" s="1183"/>
      <c r="R99" s="1149"/>
    </row>
    <row r="100" spans="1:23" ht="24.75" customHeight="1">
      <c r="A100" s="464" t="s">
        <v>18</v>
      </c>
      <c r="B100" s="464" t="s">
        <v>7</v>
      </c>
      <c r="C100" s="1482">
        <v>2021</v>
      </c>
      <c r="D100" s="1598"/>
      <c r="E100" s="1483"/>
      <c r="F100" s="1599">
        <v>2022</v>
      </c>
      <c r="G100" s="1600"/>
      <c r="H100" s="1601"/>
      <c r="I100" s="1452">
        <v>2023</v>
      </c>
      <c r="J100" s="1452"/>
      <c r="K100" s="1452"/>
      <c r="L100" s="1452">
        <v>2024</v>
      </c>
      <c r="M100" s="1452"/>
      <c r="N100" s="1478" t="s">
        <v>433</v>
      </c>
      <c r="O100" s="1478" t="s">
        <v>453</v>
      </c>
      <c r="P100" s="1603" t="s">
        <v>208</v>
      </c>
      <c r="Q100" s="1446" t="s">
        <v>451</v>
      </c>
      <c r="R100" s="1446" t="s">
        <v>450</v>
      </c>
      <c r="S100" s="1447" t="s">
        <v>434</v>
      </c>
    </row>
    <row r="101" spans="1:23" ht="29.25" customHeight="1">
      <c r="A101" s="408"/>
      <c r="B101" s="408"/>
      <c r="C101" s="399" t="s">
        <v>180</v>
      </c>
      <c r="D101" s="465" t="s">
        <v>1</v>
      </c>
      <c r="E101" s="399" t="s">
        <v>139</v>
      </c>
      <c r="F101" s="437" t="s">
        <v>194</v>
      </c>
      <c r="G101" s="406" t="s">
        <v>1</v>
      </c>
      <c r="H101" s="408" t="s">
        <v>139</v>
      </c>
      <c r="I101" s="408" t="s">
        <v>0</v>
      </c>
      <c r="J101" s="405" t="s">
        <v>1</v>
      </c>
      <c r="K101" s="473" t="s">
        <v>139</v>
      </c>
      <c r="L101" s="679" t="s">
        <v>0</v>
      </c>
      <c r="M101" s="1196" t="s">
        <v>1</v>
      </c>
      <c r="N101" s="1459"/>
      <c r="O101" s="1459"/>
      <c r="P101" s="1603"/>
      <c r="Q101" s="1446"/>
      <c r="R101" s="1446"/>
      <c r="S101" s="1447"/>
      <c r="T101" s="238"/>
    </row>
    <row r="102" spans="1:23" s="7" customFormat="1" ht="18.75" customHeight="1">
      <c r="A102" s="270">
        <v>1001</v>
      </c>
      <c r="B102" s="271" t="s">
        <v>8</v>
      </c>
      <c r="C102" s="108">
        <v>2995744060</v>
      </c>
      <c r="D102" s="108">
        <v>2936798206.9099998</v>
      </c>
      <c r="E102" s="108">
        <f>D102/C102*100</f>
        <v>98.032346825716473</v>
      </c>
      <c r="F102" s="459">
        <v>3122215925</v>
      </c>
      <c r="G102" s="481">
        <v>3093587932.6399999</v>
      </c>
      <c r="H102" s="481">
        <f>G102/F102*100</f>
        <v>99.083087363344347</v>
      </c>
      <c r="I102" s="481">
        <v>3331564000</v>
      </c>
      <c r="J102" s="481">
        <v>3123271235.1199999</v>
      </c>
      <c r="K102" s="481">
        <f>J102/I102*100</f>
        <v>93.747898438090942</v>
      </c>
      <c r="L102" s="481">
        <v>3296000000</v>
      </c>
      <c r="M102" s="482">
        <v>3195866153.1599998</v>
      </c>
      <c r="N102" s="472">
        <v>1100000000</v>
      </c>
      <c r="O102" s="472">
        <v>3751495900</v>
      </c>
      <c r="P102" s="1611" t="s">
        <v>199</v>
      </c>
      <c r="Q102" s="1258"/>
      <c r="R102" s="1258"/>
      <c r="S102" s="1591" t="s">
        <v>199</v>
      </c>
      <c r="T102" s="1300"/>
      <c r="U102" s="1275"/>
      <c r="V102" s="152"/>
      <c r="W102" s="124"/>
    </row>
    <row r="103" spans="1:23" s="7" customFormat="1" ht="18.75" customHeight="1">
      <c r="A103" s="29">
        <v>1002</v>
      </c>
      <c r="B103" s="272" t="s">
        <v>9</v>
      </c>
      <c r="C103" s="26">
        <v>2901892088</v>
      </c>
      <c r="D103" s="33">
        <v>2861834874.6399999</v>
      </c>
      <c r="E103" s="33">
        <f t="shared" ref="E103:E134" si="13">D103/C103*100</f>
        <v>98.619617403223018</v>
      </c>
      <c r="F103" s="459">
        <v>2720000000</v>
      </c>
      <c r="G103" s="481">
        <v>2704752474.98</v>
      </c>
      <c r="H103" s="481">
        <f t="shared" ref="H103:H134" si="14">G103/F103*100</f>
        <v>99.439429227205878</v>
      </c>
      <c r="I103" s="481">
        <v>2443065440</v>
      </c>
      <c r="J103" s="481">
        <v>2804313862.5999999</v>
      </c>
      <c r="K103" s="481">
        <f t="shared" ref="K103:K134" si="15">J103/I103*100</f>
        <v>114.78668629523079</v>
      </c>
      <c r="L103" s="481">
        <v>3000000000</v>
      </c>
      <c r="M103" s="482">
        <v>3034435890.5900002</v>
      </c>
      <c r="N103" s="472">
        <v>1150000000</v>
      </c>
      <c r="O103" s="472">
        <v>3063680000</v>
      </c>
      <c r="P103" s="1611"/>
      <c r="Q103" s="1259"/>
      <c r="R103" s="1259"/>
      <c r="S103" s="1592"/>
      <c r="T103" s="447"/>
      <c r="U103" s="446"/>
    </row>
    <row r="104" spans="1:23" s="7" customFormat="1" ht="18.75" customHeight="1">
      <c r="A104" s="61">
        <v>1003</v>
      </c>
      <c r="B104" s="222" t="s">
        <v>10</v>
      </c>
      <c r="C104" s="39">
        <v>1516890586</v>
      </c>
      <c r="D104" s="39">
        <v>1478092725.54</v>
      </c>
      <c r="E104" s="39">
        <f t="shared" si="13"/>
        <v>97.442276930315131</v>
      </c>
      <c r="F104" s="459">
        <v>1849358133</v>
      </c>
      <c r="G104" s="491">
        <v>1827345017.1400001</v>
      </c>
      <c r="H104" s="491">
        <f t="shared" si="14"/>
        <v>98.809688860843266</v>
      </c>
      <c r="I104" s="491">
        <v>1871142000</v>
      </c>
      <c r="J104" s="491">
        <v>1828393506.8900001</v>
      </c>
      <c r="K104" s="491">
        <f t="shared" si="15"/>
        <v>97.715379532392518</v>
      </c>
      <c r="L104" s="491">
        <v>1875000000</v>
      </c>
      <c r="M104" s="491">
        <v>2954351333.7399998</v>
      </c>
      <c r="N104" s="468">
        <v>1170000000</v>
      </c>
      <c r="O104" s="468">
        <v>2894845000</v>
      </c>
      <c r="P104" s="1611"/>
      <c r="Q104" s="1258"/>
      <c r="R104" s="1258"/>
      <c r="S104" s="1592"/>
      <c r="T104" s="1300"/>
      <c r="U104" s="459"/>
      <c r="V104" s="152"/>
    </row>
    <row r="105" spans="1:23" s="263" customFormat="1" ht="25.5" customHeight="1" thickBot="1">
      <c r="A105" s="1595" t="s">
        <v>140</v>
      </c>
      <c r="B105" s="1596"/>
      <c r="C105" s="101">
        <f t="shared" ref="C105:M105" si="16">SUM(C102:C104)</f>
        <v>7414526734</v>
      </c>
      <c r="D105" s="101">
        <f t="shared" si="16"/>
        <v>7276725807.0899992</v>
      </c>
      <c r="E105" s="101">
        <f t="shared" si="13"/>
        <v>98.141473733204009</v>
      </c>
      <c r="F105" s="943">
        <f t="shared" ref="F105:G105" si="17">SUM(F102:F104)</f>
        <v>7691574058</v>
      </c>
      <c r="G105" s="943">
        <f t="shared" si="17"/>
        <v>7625685424.7600002</v>
      </c>
      <c r="H105" s="944">
        <f t="shared" si="14"/>
        <v>99.143366068594645</v>
      </c>
      <c r="I105" s="943">
        <f t="shared" si="16"/>
        <v>7645771440</v>
      </c>
      <c r="J105" s="943">
        <f>SUM(J102:J104)</f>
        <v>7755978604.6099997</v>
      </c>
      <c r="K105" s="944">
        <f t="shared" si="15"/>
        <v>101.44141327627759</v>
      </c>
      <c r="L105" s="1112">
        <f t="shared" si="16"/>
        <v>8171000000</v>
      </c>
      <c r="M105" s="1112">
        <f t="shared" si="16"/>
        <v>9184653377.4899998</v>
      </c>
      <c r="N105" s="1112">
        <f t="shared" ref="N105" si="18">SUM(N102:N104)</f>
        <v>3420000000</v>
      </c>
      <c r="O105" s="1112">
        <f t="shared" ref="O105" si="19">SUM(O102:O104)</f>
        <v>9710020900</v>
      </c>
      <c r="P105" s="1611"/>
      <c r="Q105" s="1361"/>
      <c r="R105" s="1366"/>
      <c r="S105" s="1592"/>
      <c r="T105" s="20"/>
      <c r="U105" s="119"/>
      <c r="V105" s="1277"/>
    </row>
    <row r="106" spans="1:23" s="7" customFormat="1" ht="18.75" customHeight="1" thickTop="1">
      <c r="A106" s="79">
        <v>1101</v>
      </c>
      <c r="B106" s="485" t="s">
        <v>113</v>
      </c>
      <c r="C106" s="33">
        <v>44700000</v>
      </c>
      <c r="D106" s="33">
        <v>39739706.920000002</v>
      </c>
      <c r="E106" s="33">
        <f t="shared" si="13"/>
        <v>88.903147472035798</v>
      </c>
      <c r="F106" s="498">
        <v>27829000</v>
      </c>
      <c r="G106" s="33">
        <v>26062487.82</v>
      </c>
      <c r="H106" s="508">
        <f t="shared" si="14"/>
        <v>93.652261382011574</v>
      </c>
      <c r="I106" s="33">
        <v>37000000</v>
      </c>
      <c r="J106" s="33">
        <v>27496816.760000002</v>
      </c>
      <c r="K106" s="508">
        <f t="shared" si="15"/>
        <v>74.315720972972983</v>
      </c>
      <c r="L106" s="33">
        <v>30000000</v>
      </c>
      <c r="M106" s="33">
        <v>36667574.479999997</v>
      </c>
      <c r="N106" s="33">
        <v>12000000</v>
      </c>
      <c r="O106" s="33">
        <v>38000000</v>
      </c>
      <c r="P106" s="1611"/>
      <c r="Q106" s="1258"/>
      <c r="R106" s="1258"/>
      <c r="S106" s="1592"/>
      <c r="T106" s="1300"/>
      <c r="U106" s="449"/>
    </row>
    <row r="107" spans="1:23" s="7" customFormat="1" ht="18.75" customHeight="1">
      <c r="A107" s="29">
        <v>1201</v>
      </c>
      <c r="B107" s="272" t="s">
        <v>12</v>
      </c>
      <c r="C107" s="26">
        <v>32951578</v>
      </c>
      <c r="D107" s="33">
        <v>30258462.370000001</v>
      </c>
      <c r="E107" s="33">
        <f t="shared" si="13"/>
        <v>91.827051105109447</v>
      </c>
      <c r="F107" s="459">
        <v>36850000</v>
      </c>
      <c r="G107" s="33">
        <v>26736604.870000001</v>
      </c>
      <c r="H107" s="508">
        <f t="shared" si="14"/>
        <v>72.555237096336498</v>
      </c>
      <c r="I107" s="33">
        <v>30000000</v>
      </c>
      <c r="J107" s="33">
        <v>34967277.710000001</v>
      </c>
      <c r="K107" s="508">
        <f t="shared" si="15"/>
        <v>116.55759236666667</v>
      </c>
      <c r="L107" s="33">
        <v>32000000</v>
      </c>
      <c r="M107" s="33">
        <v>41787416.020000003</v>
      </c>
      <c r="N107" s="33">
        <v>18000000</v>
      </c>
      <c r="O107" s="33">
        <v>42000000</v>
      </c>
      <c r="P107" s="1611"/>
      <c r="Q107" s="1259"/>
      <c r="R107" s="1259"/>
      <c r="S107" s="1592"/>
      <c r="T107" s="447"/>
      <c r="U107" s="447"/>
    </row>
    <row r="108" spans="1:23" s="7" customFormat="1" ht="18.75" customHeight="1">
      <c r="A108" s="29">
        <v>1202</v>
      </c>
      <c r="B108" s="272" t="s">
        <v>13</v>
      </c>
      <c r="C108" s="26">
        <v>79500000</v>
      </c>
      <c r="D108" s="33">
        <v>79493532.109999999</v>
      </c>
      <c r="E108" s="33">
        <f t="shared" si="13"/>
        <v>99.991864289308168</v>
      </c>
      <c r="F108" s="470">
        <v>166108469</v>
      </c>
      <c r="G108" s="33">
        <v>160293024.75</v>
      </c>
      <c r="H108" s="508">
        <f t="shared" si="14"/>
        <v>96.499007976528887</v>
      </c>
      <c r="I108" s="33">
        <v>175000000</v>
      </c>
      <c r="J108" s="33">
        <v>167697654.61000001</v>
      </c>
      <c r="K108" s="508">
        <f t="shared" si="15"/>
        <v>95.827231205714298</v>
      </c>
      <c r="L108" s="33"/>
      <c r="M108" s="33">
        <v>0</v>
      </c>
      <c r="N108" s="1090"/>
      <c r="O108" s="1090"/>
      <c r="P108" s="1611"/>
      <c r="Q108" s="1258"/>
      <c r="R108" s="1258"/>
      <c r="S108" s="1592"/>
      <c r="T108" s="1300"/>
      <c r="U108" s="449"/>
    </row>
    <row r="109" spans="1:23" s="7" customFormat="1" ht="18.75" customHeight="1">
      <c r="A109" s="29" t="s">
        <v>395</v>
      </c>
      <c r="B109" s="272" t="s">
        <v>202</v>
      </c>
      <c r="C109" s="26"/>
      <c r="D109" s="33"/>
      <c r="E109" s="33"/>
      <c r="F109" s="459"/>
      <c r="G109" s="33"/>
      <c r="H109" s="508"/>
      <c r="I109" s="33"/>
      <c r="J109" s="33"/>
      <c r="K109" s="508"/>
      <c r="L109" s="33">
        <v>160000000</v>
      </c>
      <c r="M109" s="33">
        <v>90474011.030000001</v>
      </c>
      <c r="N109" s="33">
        <v>26000000</v>
      </c>
      <c r="O109" s="33">
        <v>85000000</v>
      </c>
      <c r="P109" s="1611"/>
      <c r="Q109" s="1259"/>
      <c r="R109" s="1259"/>
      <c r="S109" s="1592"/>
      <c r="T109" s="1300"/>
      <c r="U109" s="449"/>
    </row>
    <row r="110" spans="1:23" s="7" customFormat="1" ht="18.75" customHeight="1">
      <c r="A110" s="29">
        <v>1203</v>
      </c>
      <c r="B110" s="272" t="s">
        <v>181</v>
      </c>
      <c r="C110" s="26">
        <v>140000000</v>
      </c>
      <c r="D110" s="33">
        <v>127340458.64</v>
      </c>
      <c r="E110" s="33">
        <f t="shared" si="13"/>
        <v>90.957470457142847</v>
      </c>
      <c r="F110" s="470">
        <v>220047256</v>
      </c>
      <c r="G110" s="33">
        <v>213254799.78</v>
      </c>
      <c r="H110" s="508">
        <f t="shared" si="14"/>
        <v>96.913182948302705</v>
      </c>
      <c r="I110" s="33">
        <v>230000000</v>
      </c>
      <c r="J110" s="33">
        <v>260845281.15000001</v>
      </c>
      <c r="K110" s="508">
        <f t="shared" si="15"/>
        <v>113.41099180434784</v>
      </c>
      <c r="L110" s="33"/>
      <c r="M110" s="33">
        <v>0</v>
      </c>
      <c r="N110" s="33"/>
      <c r="O110" s="33"/>
      <c r="P110" s="1611"/>
      <c r="Q110" s="1273"/>
      <c r="R110" s="1259"/>
      <c r="S110" s="1592"/>
      <c r="T110" s="447"/>
      <c r="U110" s="447"/>
    </row>
    <row r="111" spans="1:23" s="7" customFormat="1" ht="18.75" customHeight="1">
      <c r="A111" s="29" t="s">
        <v>389</v>
      </c>
      <c r="B111" s="272" t="s">
        <v>209</v>
      </c>
      <c r="C111" s="26"/>
      <c r="D111" s="33"/>
      <c r="E111" s="33"/>
      <c r="F111" s="470"/>
      <c r="G111" s="33"/>
      <c r="H111" s="508"/>
      <c r="I111" s="33"/>
      <c r="J111" s="33"/>
      <c r="K111" s="508"/>
      <c r="L111" s="33">
        <v>264000000</v>
      </c>
      <c r="M111" s="33">
        <v>302983963.30000001</v>
      </c>
      <c r="N111" s="33">
        <v>109686000</v>
      </c>
      <c r="O111" s="33">
        <v>306180000</v>
      </c>
      <c r="P111" s="1611"/>
      <c r="Q111" s="1259"/>
      <c r="R111" s="1259"/>
      <c r="S111" s="1592"/>
      <c r="T111" s="447"/>
      <c r="U111" s="447"/>
    </row>
    <row r="112" spans="1:23" s="7" customFormat="1" ht="18.75" customHeight="1">
      <c r="A112" s="29" t="s">
        <v>390</v>
      </c>
      <c r="B112" s="272" t="s">
        <v>210</v>
      </c>
      <c r="C112" s="26"/>
      <c r="D112" s="33"/>
      <c r="E112" s="33"/>
      <c r="F112" s="470"/>
      <c r="G112" s="33"/>
      <c r="H112" s="508"/>
      <c r="I112" s="33"/>
      <c r="J112" s="33"/>
      <c r="K112" s="508"/>
      <c r="L112" s="33">
        <v>16000000</v>
      </c>
      <c r="M112" s="33">
        <v>48370513</v>
      </c>
      <c r="N112" s="33">
        <v>67820000</v>
      </c>
      <c r="O112" s="33">
        <v>67820000</v>
      </c>
      <c r="P112" s="1611"/>
      <c r="Q112" s="1258"/>
      <c r="R112" s="1258"/>
      <c r="S112" s="1592"/>
      <c r="T112" s="447"/>
      <c r="U112" s="447"/>
    </row>
    <row r="113" spans="1:21" s="7" customFormat="1" ht="18.75" customHeight="1">
      <c r="A113" s="29">
        <v>1204</v>
      </c>
      <c r="B113" s="272" t="s">
        <v>127</v>
      </c>
      <c r="C113" s="26">
        <v>33169100</v>
      </c>
      <c r="D113" s="33">
        <v>28593722.280000001</v>
      </c>
      <c r="E113" s="33">
        <f t="shared" si="13"/>
        <v>86.205903325685668</v>
      </c>
      <c r="F113" s="470">
        <v>53902662</v>
      </c>
      <c r="G113" s="33">
        <v>47697850.869999997</v>
      </c>
      <c r="H113" s="508">
        <f t="shared" si="14"/>
        <v>88.48885954834661</v>
      </c>
      <c r="I113" s="33">
        <v>45000000</v>
      </c>
      <c r="J113" s="33">
        <v>71075103.510000005</v>
      </c>
      <c r="K113" s="508">
        <f t="shared" si="15"/>
        <v>157.94467446666667</v>
      </c>
      <c r="L113" s="33">
        <v>90000000</v>
      </c>
      <c r="M113" s="33">
        <v>79635932.909999996</v>
      </c>
      <c r="N113" s="33">
        <v>24457000</v>
      </c>
      <c r="O113" s="33">
        <v>65000000</v>
      </c>
      <c r="P113" s="1611"/>
      <c r="Q113" s="1259"/>
      <c r="R113" s="1259"/>
      <c r="S113" s="1592"/>
      <c r="T113" s="1300"/>
      <c r="U113" s="449"/>
    </row>
    <row r="114" spans="1:21" s="7" customFormat="1" ht="18.75" customHeight="1">
      <c r="A114" s="29">
        <v>1205</v>
      </c>
      <c r="B114" s="272" t="s">
        <v>125</v>
      </c>
      <c r="C114" s="26">
        <v>38780500</v>
      </c>
      <c r="D114" s="467">
        <v>38780487.490000002</v>
      </c>
      <c r="E114" s="33">
        <f t="shared" si="13"/>
        <v>99.999967741519583</v>
      </c>
      <c r="F114" s="470">
        <v>41887723</v>
      </c>
      <c r="G114" s="33">
        <v>37741279.200000003</v>
      </c>
      <c r="H114" s="508">
        <f t="shared" si="14"/>
        <v>90.101052282073198</v>
      </c>
      <c r="I114" s="33">
        <v>35000000</v>
      </c>
      <c r="J114" s="33">
        <v>40577490.719999999</v>
      </c>
      <c r="K114" s="508">
        <f t="shared" si="15"/>
        <v>115.93568777142858</v>
      </c>
      <c r="L114" s="33">
        <v>48000000</v>
      </c>
      <c r="M114" s="33">
        <v>54517641.390000001</v>
      </c>
      <c r="N114" s="33">
        <v>19527000</v>
      </c>
      <c r="O114" s="33">
        <v>58000000</v>
      </c>
      <c r="P114" s="1611"/>
      <c r="Q114" s="1258"/>
      <c r="R114" s="1273"/>
      <c r="S114" s="1592"/>
      <c r="T114" s="447"/>
      <c r="U114" s="447"/>
    </row>
    <row r="115" spans="1:21" s="7" customFormat="1" ht="18.75" customHeight="1">
      <c r="A115" s="29">
        <v>1301</v>
      </c>
      <c r="B115" s="272" t="s">
        <v>14</v>
      </c>
      <c r="C115" s="26">
        <v>49308962</v>
      </c>
      <c r="D115" s="33">
        <v>49308959.009999998</v>
      </c>
      <c r="E115" s="33">
        <f t="shared" si="13"/>
        <v>99.99999393619359</v>
      </c>
      <c r="F115" s="1150">
        <v>53172611</v>
      </c>
      <c r="G115" s="33">
        <v>49800130.57</v>
      </c>
      <c r="H115" s="508">
        <f t="shared" si="14"/>
        <v>93.657485749571336</v>
      </c>
      <c r="I115" s="33">
        <v>50000000</v>
      </c>
      <c r="J115" s="33">
        <v>61969651.68</v>
      </c>
      <c r="K115" s="508">
        <f t="shared" si="15"/>
        <v>123.93930336000001</v>
      </c>
      <c r="L115" s="33">
        <v>70000000</v>
      </c>
      <c r="M115" s="33">
        <v>101787478.08</v>
      </c>
      <c r="N115" s="33">
        <v>30000000</v>
      </c>
      <c r="O115" s="33">
        <v>67000000</v>
      </c>
      <c r="P115" s="1611"/>
      <c r="Q115" s="1259"/>
      <c r="R115" s="1259"/>
      <c r="S115" s="1592"/>
      <c r="T115" s="1300"/>
      <c r="U115" s="461"/>
    </row>
    <row r="116" spans="1:21" s="7" customFormat="1" ht="18.75" customHeight="1">
      <c r="A116" s="29">
        <v>1302</v>
      </c>
      <c r="B116" s="272" t="s">
        <v>124</v>
      </c>
      <c r="C116" s="26">
        <v>31890236</v>
      </c>
      <c r="D116" s="467">
        <v>31890233.550000001</v>
      </c>
      <c r="E116" s="33">
        <f t="shared" si="13"/>
        <v>99.999992317397712</v>
      </c>
      <c r="F116" s="431">
        <v>46698605</v>
      </c>
      <c r="G116" s="33">
        <v>37375345.859999999</v>
      </c>
      <c r="H116" s="508">
        <f t="shared" si="14"/>
        <v>80.035251288555614</v>
      </c>
      <c r="I116" s="33">
        <v>30000000</v>
      </c>
      <c r="J116" s="33">
        <v>63403740.960000001</v>
      </c>
      <c r="K116" s="508">
        <f t="shared" si="15"/>
        <v>211.34580320000001</v>
      </c>
      <c r="L116" s="33">
        <v>65000000</v>
      </c>
      <c r="M116" s="33">
        <v>59233061.350000001</v>
      </c>
      <c r="N116" s="33">
        <v>21968000</v>
      </c>
      <c r="O116" s="33">
        <v>51950000</v>
      </c>
      <c r="P116" s="1611"/>
      <c r="Q116" s="1258"/>
      <c r="R116" s="1258"/>
      <c r="S116" s="1592"/>
      <c r="T116" s="447"/>
      <c r="U116" s="447"/>
    </row>
    <row r="117" spans="1:21" s="7" customFormat="1" ht="18.75" customHeight="1">
      <c r="A117" s="29">
        <v>1303</v>
      </c>
      <c r="B117" s="272" t="s">
        <v>110</v>
      </c>
      <c r="C117" s="26">
        <v>22200000</v>
      </c>
      <c r="D117" s="33">
        <v>21861611.469999999</v>
      </c>
      <c r="E117" s="33">
        <f t="shared" si="13"/>
        <v>98.475727342342338</v>
      </c>
      <c r="F117" s="416">
        <v>15412505</v>
      </c>
      <c r="G117" s="33">
        <v>14566974.970000001</v>
      </c>
      <c r="H117" s="508">
        <f t="shared" si="14"/>
        <v>94.513999963017042</v>
      </c>
      <c r="I117" s="33">
        <v>25000000</v>
      </c>
      <c r="J117" s="33">
        <v>20936240.02</v>
      </c>
      <c r="K117" s="508">
        <f t="shared" si="15"/>
        <v>83.744960079999998</v>
      </c>
      <c r="L117" s="33">
        <v>50000000</v>
      </c>
      <c r="M117" s="33">
        <v>38698834.369999997</v>
      </c>
      <c r="N117" s="33">
        <v>17634000</v>
      </c>
      <c r="O117" s="33">
        <v>44150000</v>
      </c>
      <c r="P117" s="1611"/>
      <c r="Q117" s="1259"/>
      <c r="R117" s="1259"/>
      <c r="S117" s="1592"/>
      <c r="T117" s="1300"/>
      <c r="U117" s="461"/>
    </row>
    <row r="118" spans="1:21" s="7" customFormat="1" ht="18.75" customHeight="1">
      <c r="A118" s="29" t="s">
        <v>443</v>
      </c>
      <c r="B118" s="272" t="s">
        <v>213</v>
      </c>
      <c r="C118" s="26"/>
      <c r="D118" s="33"/>
      <c r="E118" s="33"/>
      <c r="F118" s="430"/>
      <c r="G118" s="33"/>
      <c r="H118" s="508"/>
      <c r="I118" s="33"/>
      <c r="J118" s="33"/>
      <c r="K118" s="508"/>
      <c r="L118" s="33"/>
      <c r="M118" s="33"/>
      <c r="N118" s="33"/>
      <c r="O118" s="33">
        <v>0</v>
      </c>
      <c r="P118" s="1611"/>
      <c r="Q118" s="1259"/>
      <c r="R118" s="1274"/>
      <c r="S118" s="1592"/>
      <c r="T118" s="1300"/>
      <c r="U118" s="461"/>
    </row>
    <row r="119" spans="1:21" s="7" customFormat="1" ht="18.75" customHeight="1">
      <c r="A119" s="29">
        <v>1401</v>
      </c>
      <c r="B119" s="272" t="s">
        <v>15</v>
      </c>
      <c r="C119" s="26">
        <v>3283350</v>
      </c>
      <c r="D119" s="33">
        <v>2006297</v>
      </c>
      <c r="E119" s="33">
        <f t="shared" si="13"/>
        <v>61.105182207196918</v>
      </c>
      <c r="F119" s="497">
        <v>386000</v>
      </c>
      <c r="G119" s="33">
        <v>146290</v>
      </c>
      <c r="H119" s="508">
        <f t="shared" si="14"/>
        <v>37.898963730569946</v>
      </c>
      <c r="I119" s="33">
        <v>1000000</v>
      </c>
      <c r="J119" s="33">
        <v>123982</v>
      </c>
      <c r="K119" s="508">
        <f t="shared" si="15"/>
        <v>12.398199999999999</v>
      </c>
      <c r="L119" s="33">
        <v>50000</v>
      </c>
      <c r="M119" s="33">
        <v>50000</v>
      </c>
      <c r="N119" s="33">
        <v>150000</v>
      </c>
      <c r="O119" s="33">
        <v>150000</v>
      </c>
      <c r="P119" s="1611"/>
      <c r="Q119" s="1258"/>
      <c r="R119" s="1258"/>
      <c r="S119" s="1592"/>
      <c r="T119" s="447"/>
      <c r="U119" s="447"/>
    </row>
    <row r="120" spans="1:21" s="7" customFormat="1" ht="18.75" customHeight="1">
      <c r="A120" s="29">
        <v>1402</v>
      </c>
      <c r="B120" s="272" t="s">
        <v>118</v>
      </c>
      <c r="C120" s="26">
        <v>10539218</v>
      </c>
      <c r="D120" s="467">
        <v>10539215.23</v>
      </c>
      <c r="E120" s="33">
        <f t="shared" si="13"/>
        <v>99.99997371721507</v>
      </c>
      <c r="F120" s="470">
        <v>13049120</v>
      </c>
      <c r="G120" s="33">
        <v>12348293.48</v>
      </c>
      <c r="H120" s="508">
        <f t="shared" si="14"/>
        <v>94.629319678261837</v>
      </c>
      <c r="I120" s="33">
        <v>12000000</v>
      </c>
      <c r="J120" s="33">
        <v>16168229.27</v>
      </c>
      <c r="K120" s="508">
        <f t="shared" si="15"/>
        <v>134.73524391666666</v>
      </c>
      <c r="L120" s="33">
        <v>15000000</v>
      </c>
      <c r="M120" s="33">
        <v>17919311.859999999</v>
      </c>
      <c r="N120" s="33">
        <v>7200000</v>
      </c>
      <c r="O120" s="33">
        <v>23000000</v>
      </c>
      <c r="P120" s="1611"/>
      <c r="Q120" s="1259"/>
      <c r="R120" s="1259"/>
      <c r="S120" s="1592"/>
      <c r="T120" s="1300"/>
      <c r="U120" s="449"/>
    </row>
    <row r="121" spans="1:21" s="7" customFormat="1" ht="18.75" customHeight="1">
      <c r="A121" s="29">
        <v>1403</v>
      </c>
      <c r="B121" s="272" t="s">
        <v>119</v>
      </c>
      <c r="C121" s="26">
        <v>145600000</v>
      </c>
      <c r="D121" s="467">
        <v>138396330.06</v>
      </c>
      <c r="E121" s="33">
        <f t="shared" si="13"/>
        <v>95.052424491758245</v>
      </c>
      <c r="F121" s="470">
        <v>142500000</v>
      </c>
      <c r="G121" s="33">
        <v>137147149.97</v>
      </c>
      <c r="H121" s="508">
        <f t="shared" si="14"/>
        <v>96.243614014035089</v>
      </c>
      <c r="I121" s="33">
        <v>142000000</v>
      </c>
      <c r="J121" s="33">
        <v>301246007.51999998</v>
      </c>
      <c r="K121" s="508">
        <f t="shared" si="15"/>
        <v>212.14507571830984</v>
      </c>
      <c r="L121" s="33">
        <v>300000000</v>
      </c>
      <c r="M121" s="33">
        <v>369365536.97000003</v>
      </c>
      <c r="N121" s="33">
        <v>108000000</v>
      </c>
      <c r="O121" s="33">
        <v>319000000</v>
      </c>
      <c r="P121" s="1611"/>
      <c r="Q121" s="1258"/>
      <c r="R121" s="1259"/>
      <c r="S121" s="1592"/>
      <c r="T121" s="447"/>
      <c r="U121" s="447"/>
    </row>
    <row r="122" spans="1:21" s="7" customFormat="1" ht="28.5">
      <c r="A122" s="29">
        <v>1404</v>
      </c>
      <c r="B122" s="53" t="s">
        <v>120</v>
      </c>
      <c r="C122" s="26">
        <v>5350000</v>
      </c>
      <c r="D122" s="33">
        <v>3437586.13</v>
      </c>
      <c r="E122" s="33">
        <f t="shared" si="13"/>
        <v>64.253946355140187</v>
      </c>
      <c r="F122" s="470">
        <v>4485817</v>
      </c>
      <c r="G122" s="33">
        <v>4295958.6900000004</v>
      </c>
      <c r="H122" s="508">
        <f t="shared" si="14"/>
        <v>95.767586818633049</v>
      </c>
      <c r="I122" s="33">
        <v>7500000</v>
      </c>
      <c r="J122" s="33">
        <v>3629425.94</v>
      </c>
      <c r="K122" s="508">
        <f t="shared" si="15"/>
        <v>48.392345866666666</v>
      </c>
      <c r="L122" s="33">
        <v>5000000</v>
      </c>
      <c r="M122" s="33">
        <v>4121784.55</v>
      </c>
      <c r="N122" s="33">
        <v>1700000</v>
      </c>
      <c r="O122" s="33">
        <v>5000000</v>
      </c>
      <c r="P122" s="1611"/>
      <c r="Q122" s="1259"/>
      <c r="R122" s="1259"/>
      <c r="S122" s="1592"/>
      <c r="T122" s="1300"/>
      <c r="U122" s="449"/>
    </row>
    <row r="123" spans="1:21" s="7" customFormat="1" ht="18.75" customHeight="1">
      <c r="A123" s="29">
        <v>1405</v>
      </c>
      <c r="B123" s="53" t="s">
        <v>205</v>
      </c>
      <c r="C123" s="26"/>
      <c r="D123" s="59"/>
      <c r="E123" s="33"/>
      <c r="F123" s="459"/>
      <c r="G123" s="33"/>
      <c r="H123" s="508"/>
      <c r="I123" s="33"/>
      <c r="J123" s="33"/>
      <c r="K123" s="508"/>
      <c r="L123" s="33">
        <v>150000000</v>
      </c>
      <c r="M123" s="33">
        <v>173689857.44999999</v>
      </c>
      <c r="N123" s="33">
        <v>65226000</v>
      </c>
      <c r="O123" s="33">
        <v>195000000</v>
      </c>
      <c r="P123" s="1611"/>
      <c r="Q123" s="1258"/>
      <c r="R123" s="1259"/>
      <c r="S123" s="1592"/>
      <c r="T123" s="1300"/>
      <c r="U123" s="449"/>
    </row>
    <row r="124" spans="1:21" s="7" customFormat="1" ht="18.75" customHeight="1">
      <c r="A124" s="29" t="s">
        <v>397</v>
      </c>
      <c r="B124" s="53" t="s">
        <v>215</v>
      </c>
      <c r="C124" s="26"/>
      <c r="D124" s="59"/>
      <c r="E124" s="33"/>
      <c r="F124" s="495"/>
      <c r="G124" s="33"/>
      <c r="H124" s="508"/>
      <c r="I124" s="33"/>
      <c r="J124" s="33"/>
      <c r="K124" s="508"/>
      <c r="L124" s="33">
        <v>105000000</v>
      </c>
      <c r="M124" s="33">
        <v>93878416.959999993</v>
      </c>
      <c r="N124" s="33">
        <v>45351000</v>
      </c>
      <c r="O124" s="33">
        <v>146000000</v>
      </c>
      <c r="P124" s="1611"/>
      <c r="Q124" s="1259"/>
      <c r="R124" s="1259"/>
      <c r="S124" s="1592"/>
      <c r="T124" s="1301"/>
      <c r="U124" s="449"/>
    </row>
    <row r="125" spans="1:21" s="7" customFormat="1" ht="18.75" customHeight="1">
      <c r="A125" s="29">
        <v>1409</v>
      </c>
      <c r="B125" s="26" t="s">
        <v>17</v>
      </c>
      <c r="C125" s="26">
        <v>257723926</v>
      </c>
      <c r="D125" s="467">
        <v>257723924.84</v>
      </c>
      <c r="E125" s="33">
        <f t="shared" si="13"/>
        <v>99.999999549905965</v>
      </c>
      <c r="F125" s="495">
        <v>276013137</v>
      </c>
      <c r="G125" s="33">
        <v>262909585.36000001</v>
      </c>
      <c r="H125" s="508">
        <f t="shared" si="14"/>
        <v>95.252562330031424</v>
      </c>
      <c r="I125" s="33">
        <v>270000000</v>
      </c>
      <c r="J125" s="33">
        <v>308264153.72000003</v>
      </c>
      <c r="K125" s="508">
        <f t="shared" si="15"/>
        <v>114.1719087851852</v>
      </c>
      <c r="L125" s="33"/>
      <c r="M125" s="33">
        <v>0</v>
      </c>
      <c r="N125" s="1124"/>
      <c r="O125" s="1124"/>
      <c r="P125" s="1611"/>
      <c r="Q125" s="1258"/>
      <c r="R125" s="1259"/>
      <c r="S125" s="1592"/>
      <c r="T125" s="1030"/>
      <c r="U125" s="447"/>
    </row>
    <row r="126" spans="1:21" s="7" customFormat="1" ht="28.5">
      <c r="A126" s="29" t="s">
        <v>391</v>
      </c>
      <c r="B126" s="280" t="s">
        <v>211</v>
      </c>
      <c r="C126" s="26"/>
      <c r="D126" s="467"/>
      <c r="E126" s="33"/>
      <c r="F126" s="495"/>
      <c r="G126" s="33"/>
      <c r="H126" s="508"/>
      <c r="I126" s="33"/>
      <c r="J126" s="33"/>
      <c r="K126" s="508"/>
      <c r="L126" s="33">
        <v>40000000</v>
      </c>
      <c r="M126" s="33">
        <v>39324510.25</v>
      </c>
      <c r="N126" s="33">
        <v>15000000</v>
      </c>
      <c r="O126" s="33">
        <v>45000000</v>
      </c>
      <c r="P126" s="1611"/>
      <c r="Q126" s="1259"/>
      <c r="R126" s="1325"/>
      <c r="S126" s="1592"/>
      <c r="T126" s="447"/>
      <c r="U126" s="447"/>
    </row>
    <row r="127" spans="1:21" s="7" customFormat="1" ht="18.75" customHeight="1">
      <c r="A127" s="29" t="s">
        <v>392</v>
      </c>
      <c r="B127" s="26" t="s">
        <v>212</v>
      </c>
      <c r="C127" s="26"/>
      <c r="D127" s="467"/>
      <c r="E127" s="33"/>
      <c r="F127" s="470"/>
      <c r="G127" s="33"/>
      <c r="H127" s="508"/>
      <c r="I127" s="33"/>
      <c r="J127" s="33"/>
      <c r="K127" s="508"/>
      <c r="L127" s="33">
        <v>5000000</v>
      </c>
      <c r="M127" s="33">
        <v>3793358.26</v>
      </c>
      <c r="N127" s="33">
        <v>1730000</v>
      </c>
      <c r="O127" s="33">
        <v>5000000</v>
      </c>
      <c r="P127" s="1611"/>
      <c r="Q127" s="1258"/>
      <c r="R127" s="1325"/>
      <c r="S127" s="1592"/>
      <c r="T127" s="447"/>
      <c r="U127" s="447"/>
    </row>
    <row r="128" spans="1:21" s="7" customFormat="1" ht="18.75" customHeight="1">
      <c r="A128" s="29" t="s">
        <v>393</v>
      </c>
      <c r="B128" s="26" t="s">
        <v>207</v>
      </c>
      <c r="C128" s="26"/>
      <c r="D128" s="467"/>
      <c r="E128" s="33"/>
      <c r="F128" s="470"/>
      <c r="G128" s="33"/>
      <c r="H128" s="508"/>
      <c r="I128" s="33"/>
      <c r="J128" s="33"/>
      <c r="K128" s="508"/>
      <c r="L128" s="33">
        <v>25000000</v>
      </c>
      <c r="M128" s="33">
        <v>25340720.75</v>
      </c>
      <c r="N128" s="33">
        <v>19000000</v>
      </c>
      <c r="O128" s="33">
        <v>53600000</v>
      </c>
      <c r="P128" s="1611"/>
      <c r="Q128" s="1259"/>
      <c r="R128" s="1325"/>
      <c r="S128" s="1592"/>
      <c r="T128" s="447"/>
      <c r="U128" s="447"/>
    </row>
    <row r="129" spans="1:21" s="7" customFormat="1" ht="18.75" customHeight="1">
      <c r="A129" s="29">
        <v>1506</v>
      </c>
      <c r="B129" s="272" t="s">
        <v>129</v>
      </c>
      <c r="C129" s="26">
        <v>4316000</v>
      </c>
      <c r="D129" s="467">
        <v>2953404.37</v>
      </c>
      <c r="E129" s="33">
        <f t="shared" si="13"/>
        <v>68.429202270620948</v>
      </c>
      <c r="F129" s="470">
        <v>19150000</v>
      </c>
      <c r="G129" s="33">
        <v>18638715.809999999</v>
      </c>
      <c r="H129" s="508">
        <f t="shared" si="14"/>
        <v>97.330108668407306</v>
      </c>
      <c r="I129" s="33">
        <v>20000000</v>
      </c>
      <c r="J129" s="33">
        <v>29800061.469999999</v>
      </c>
      <c r="K129" s="508">
        <f t="shared" si="15"/>
        <v>149.00030734999999</v>
      </c>
      <c r="L129" s="33">
        <v>30000000</v>
      </c>
      <c r="M129" s="33">
        <v>24058683.030000001</v>
      </c>
      <c r="N129" s="33">
        <v>8500000</v>
      </c>
      <c r="O129" s="33">
        <v>24000000</v>
      </c>
      <c r="P129" s="1611"/>
      <c r="Q129" s="1258"/>
      <c r="R129" s="1258"/>
      <c r="S129" s="1592"/>
      <c r="T129" s="449"/>
      <c r="U129" s="449"/>
    </row>
    <row r="130" spans="1:21" s="7" customFormat="1" ht="18.75" customHeight="1">
      <c r="A130" s="111">
        <v>1701</v>
      </c>
      <c r="B130" s="487" t="s">
        <v>228</v>
      </c>
      <c r="C130" s="39"/>
      <c r="D130" s="467"/>
      <c r="E130" s="55"/>
      <c r="F130" s="459"/>
      <c r="G130" s="33"/>
      <c r="H130" s="508"/>
      <c r="I130" s="33"/>
      <c r="J130" s="33"/>
      <c r="K130" s="508"/>
      <c r="L130" s="33"/>
      <c r="M130" s="33">
        <v>0</v>
      </c>
      <c r="N130" s="33">
        <v>1000</v>
      </c>
      <c r="O130" s="33">
        <v>100000</v>
      </c>
      <c r="P130" s="1611"/>
      <c r="Q130" s="1258"/>
      <c r="R130" s="1258"/>
      <c r="S130" s="1592"/>
      <c r="T130" s="449"/>
      <c r="U130" s="449"/>
    </row>
    <row r="131" spans="1:21" s="7" customFormat="1" ht="18.75" customHeight="1">
      <c r="A131" s="29">
        <v>1702</v>
      </c>
      <c r="B131" s="487" t="s">
        <v>135</v>
      </c>
      <c r="C131" s="39">
        <v>2310000</v>
      </c>
      <c r="D131" s="55">
        <v>2049606.67</v>
      </c>
      <c r="E131" s="55">
        <f t="shared" si="13"/>
        <v>88.727561471861478</v>
      </c>
      <c r="F131" s="495">
        <v>6500000</v>
      </c>
      <c r="G131" s="33">
        <v>4474934.28</v>
      </c>
      <c r="H131" s="508">
        <f t="shared" si="14"/>
        <v>68.845142769230776</v>
      </c>
      <c r="I131" s="33">
        <v>2800000</v>
      </c>
      <c r="J131" s="33">
        <v>2590720.81</v>
      </c>
      <c r="K131" s="508">
        <f t="shared" si="15"/>
        <v>92.525743214285711</v>
      </c>
      <c r="L131" s="33">
        <v>250000000</v>
      </c>
      <c r="M131" s="33">
        <v>4244848.0199999996</v>
      </c>
      <c r="N131" s="1124"/>
      <c r="O131" s="1124"/>
      <c r="P131" s="1611"/>
      <c r="Q131" s="1259"/>
      <c r="R131" s="1325"/>
      <c r="S131" s="1592"/>
      <c r="T131" s="447"/>
      <c r="U131" s="447"/>
    </row>
    <row r="132" spans="1:21" s="7" customFormat="1" ht="18.75" customHeight="1">
      <c r="A132" s="493">
        <v>1703</v>
      </c>
      <c r="B132" s="492" t="s">
        <v>229</v>
      </c>
      <c r="C132" s="55"/>
      <c r="D132" s="55"/>
      <c r="E132" s="55"/>
      <c r="F132" s="496"/>
      <c r="G132" s="55"/>
      <c r="H132" s="509"/>
      <c r="I132" s="55"/>
      <c r="J132" s="55"/>
      <c r="K132" s="509"/>
      <c r="L132" s="55"/>
      <c r="M132" s="55">
        <v>0</v>
      </c>
      <c r="N132" s="55">
        <v>0</v>
      </c>
      <c r="O132" s="55">
        <v>0</v>
      </c>
      <c r="P132" s="1611"/>
      <c r="Q132" s="1259"/>
      <c r="R132" s="1325"/>
      <c r="S132" s="1592"/>
      <c r="T132" s="447"/>
      <c r="U132" s="447"/>
    </row>
    <row r="133" spans="1:21" ht="25.5" customHeight="1" thickBot="1">
      <c r="A133" s="1595" t="s">
        <v>141</v>
      </c>
      <c r="B133" s="1596"/>
      <c r="C133" s="101">
        <f>SUM(C106:C131)</f>
        <v>901622870</v>
      </c>
      <c r="D133" s="101">
        <f>SUM(D106:D131)</f>
        <v>864373538.1400001</v>
      </c>
      <c r="E133" s="101">
        <f t="shared" si="13"/>
        <v>95.868634980388208</v>
      </c>
      <c r="F133" s="943">
        <f>SUM(F106:F131)</f>
        <v>1123992905</v>
      </c>
      <c r="G133" s="943">
        <f>SUM(G106:G131)</f>
        <v>1053489426.2800001</v>
      </c>
      <c r="H133" s="944">
        <f t="shared" si="14"/>
        <v>93.727408918119465</v>
      </c>
      <c r="I133" s="943">
        <f>SUM(I106:I131)</f>
        <v>1112300000</v>
      </c>
      <c r="J133" s="943">
        <f>SUM(J106:J131)</f>
        <v>1410791837.8500001</v>
      </c>
      <c r="K133" s="944">
        <f t="shared" si="15"/>
        <v>126.83555136653781</v>
      </c>
      <c r="L133" s="1112">
        <f>SUM(L106:L131)</f>
        <v>1750050000</v>
      </c>
      <c r="M133" s="1112">
        <f>SUM(M106:M131)</f>
        <v>1609943454.0300002</v>
      </c>
      <c r="N133" s="1112">
        <f>SUM(N106:N132)</f>
        <v>618950000</v>
      </c>
      <c r="O133" s="1112">
        <f>SUM(O106:O132)</f>
        <v>1640950000</v>
      </c>
      <c r="P133" s="1611"/>
      <c r="Q133" s="956"/>
      <c r="R133" s="956"/>
      <c r="S133" s="1592"/>
      <c r="T133" s="300"/>
      <c r="U133" s="300"/>
    </row>
    <row r="134" spans="1:21" s="60" customFormat="1" ht="25.5" customHeight="1" thickTop="1" thickBot="1">
      <c r="A134" s="1595" t="s">
        <v>2</v>
      </c>
      <c r="B134" s="1596"/>
      <c r="C134" s="65">
        <f>C105+C133</f>
        <v>8316149604</v>
      </c>
      <c r="D134" s="65">
        <f>D105+D133</f>
        <v>8141099345.2299995</v>
      </c>
      <c r="E134" s="65">
        <f t="shared" si="13"/>
        <v>97.895056401031994</v>
      </c>
      <c r="F134" s="65">
        <f>F105+F133</f>
        <v>8815566963</v>
      </c>
      <c r="G134" s="65">
        <f>G105+G133</f>
        <v>8679174851.0400009</v>
      </c>
      <c r="H134" s="502">
        <f t="shared" si="14"/>
        <v>98.452826544991908</v>
      </c>
      <c r="I134" s="65">
        <f>I105+I133</f>
        <v>8758071440</v>
      </c>
      <c r="J134" s="65">
        <f>J133+J105</f>
        <v>9166770442.4599991</v>
      </c>
      <c r="K134" s="502">
        <f t="shared" si="15"/>
        <v>104.66654109023801</v>
      </c>
      <c r="L134" s="1113">
        <f>L105+L133</f>
        <v>9921050000</v>
      </c>
      <c r="M134" s="1113">
        <f>M105+M133</f>
        <v>10794596831.52</v>
      </c>
      <c r="N134" s="1113">
        <f>N105+N133</f>
        <v>4038950000</v>
      </c>
      <c r="O134" s="1113">
        <f>O105+O133</f>
        <v>11350970900</v>
      </c>
      <c r="P134" s="1611"/>
      <c r="Q134" s="1361"/>
      <c r="R134" s="1362"/>
      <c r="S134" s="1593"/>
      <c r="T134" s="20"/>
      <c r="U134" s="20"/>
    </row>
    <row r="135" spans="1:21" ht="15.75" thickTop="1"/>
    <row r="137" spans="1:21" s="283" customFormat="1" ht="15.75" customHeight="1">
      <c r="A137" s="282"/>
      <c r="B137" s="16" t="s">
        <v>190</v>
      </c>
      <c r="C137" s="16"/>
      <c r="D137" s="16"/>
      <c r="E137" s="136"/>
      <c r="F137" s="136" t="s">
        <v>193</v>
      </c>
      <c r="G137" s="136"/>
      <c r="H137" s="504"/>
      <c r="I137" s="282"/>
      <c r="J137" s="282"/>
      <c r="K137" s="517"/>
      <c r="L137" s="282"/>
      <c r="M137" s="284"/>
      <c r="N137" s="285"/>
      <c r="O137" s="285"/>
      <c r="P137" s="298"/>
      <c r="Q137" s="120"/>
      <c r="R137" s="120"/>
      <c r="S137" s="22"/>
      <c r="T137" s="300"/>
      <c r="U137" s="300"/>
    </row>
    <row r="138" spans="1:21" s="283" customFormat="1" ht="15.75" customHeight="1">
      <c r="A138" s="282"/>
      <c r="B138" s="165" t="s">
        <v>191</v>
      </c>
      <c r="C138" s="103"/>
      <c r="D138" s="103"/>
      <c r="E138" s="181"/>
      <c r="F138" s="181"/>
      <c r="G138" s="181" t="s">
        <v>192</v>
      </c>
      <c r="H138" s="181"/>
      <c r="I138" s="282"/>
      <c r="J138" s="282"/>
      <c r="K138" s="517"/>
      <c r="L138" s="282"/>
      <c r="N138" s="285"/>
      <c r="O138" s="285"/>
      <c r="P138" s="20"/>
      <c r="Q138" s="1183"/>
      <c r="R138" s="1149"/>
      <c r="S138" s="20"/>
      <c r="T138" s="20"/>
      <c r="U138" s="20"/>
    </row>
    <row r="139" spans="1:21" s="283" customFormat="1" ht="15.75" customHeight="1">
      <c r="B139" s="286"/>
      <c r="C139" s="273"/>
      <c r="D139" s="273"/>
      <c r="E139" s="287"/>
      <c r="F139" s="287"/>
      <c r="G139" s="287"/>
      <c r="H139" s="287"/>
      <c r="I139" s="287"/>
      <c r="J139" s="287"/>
      <c r="K139" s="287"/>
      <c r="L139" s="273"/>
      <c r="M139" s="274"/>
      <c r="N139" s="273"/>
      <c r="O139" s="273"/>
      <c r="P139" s="298"/>
      <c r="Q139" s="120"/>
      <c r="R139" s="120"/>
      <c r="S139" s="22"/>
      <c r="T139" s="300"/>
      <c r="U139" s="300"/>
    </row>
    <row r="140" spans="1:21" s="283" customFormat="1" ht="15.75">
      <c r="B140" s="286" t="s">
        <v>160</v>
      </c>
      <c r="D140" s="288"/>
      <c r="E140" s="273"/>
      <c r="F140" s="288" t="s">
        <v>161</v>
      </c>
      <c r="G140" s="288"/>
      <c r="H140" s="505"/>
      <c r="I140" s="288"/>
      <c r="J140" s="288"/>
      <c r="K140" s="505"/>
      <c r="L140" s="288"/>
      <c r="M140" s="288" t="s">
        <v>188</v>
      </c>
      <c r="N140" s="276"/>
      <c r="O140" s="276"/>
      <c r="P140" s="20"/>
      <c r="Q140" s="1183"/>
      <c r="R140" s="1149"/>
      <c r="S140" s="20"/>
      <c r="T140" s="20"/>
      <c r="U140" s="20"/>
    </row>
    <row r="141" spans="1:21" s="7" customFormat="1" ht="15.75">
      <c r="C141" s="62"/>
      <c r="D141" s="62"/>
      <c r="E141" s="62"/>
      <c r="H141" s="411"/>
      <c r="I141" s="213"/>
      <c r="J141" s="213"/>
      <c r="K141" s="516"/>
      <c r="L141" s="213"/>
      <c r="M141" s="211"/>
      <c r="P141" s="20"/>
      <c r="Q141" s="152"/>
      <c r="R141" s="152"/>
      <c r="S141" s="20"/>
      <c r="T141" s="20"/>
      <c r="U141" s="20"/>
    </row>
    <row r="142" spans="1:21" s="7" customFormat="1" ht="20.25" hidden="1" customHeight="1">
      <c r="A142" s="9"/>
      <c r="B142" s="9"/>
      <c r="C142" s="62"/>
      <c r="D142" s="62"/>
      <c r="E142" s="62"/>
      <c r="H142" s="411"/>
      <c r="I142" s="211"/>
      <c r="J142" s="211"/>
      <c r="K142" s="211"/>
      <c r="L142" s="211"/>
      <c r="M142" s="213"/>
      <c r="P142" s="299"/>
      <c r="Q142" s="152"/>
      <c r="R142" s="152"/>
      <c r="S142" s="22"/>
      <c r="T142" s="300"/>
      <c r="U142" s="300"/>
    </row>
    <row r="143" spans="1:21" s="7" customFormat="1" ht="26.25" hidden="1" customHeight="1">
      <c r="A143" s="9"/>
      <c r="B143" s="9"/>
      <c r="F143" s="202"/>
      <c r="G143" s="202"/>
      <c r="H143" s="506"/>
      <c r="I143" s="213"/>
      <c r="J143" s="213"/>
      <c r="K143" s="516"/>
      <c r="L143" s="213"/>
      <c r="M143" s="211"/>
      <c r="P143" s="20"/>
      <c r="Q143" s="152"/>
      <c r="R143" s="152"/>
      <c r="S143" s="20"/>
      <c r="T143" s="20"/>
      <c r="U143" s="20"/>
    </row>
    <row r="144" spans="1:21" ht="15" customHeight="1">
      <c r="A144" s="7"/>
      <c r="B144" s="7"/>
      <c r="I144" s="211"/>
      <c r="J144" s="211"/>
      <c r="K144" s="211"/>
      <c r="L144" s="211"/>
      <c r="M144" s="213"/>
      <c r="P144" s="299"/>
      <c r="S144" s="22"/>
      <c r="T144" s="300"/>
      <c r="U144" s="300"/>
    </row>
    <row r="145" spans="1:21" s="7" customFormat="1">
      <c r="H145" s="411"/>
      <c r="K145" s="411"/>
      <c r="L145" s="56"/>
      <c r="M145" s="56"/>
      <c r="N145" s="140"/>
      <c r="O145" s="140"/>
      <c r="P145" s="20"/>
      <c r="Q145" s="152"/>
      <c r="R145" s="152"/>
      <c r="S145" s="20"/>
      <c r="T145" s="20"/>
      <c r="U145" s="20"/>
    </row>
    <row r="146" spans="1:21" s="7" customFormat="1" ht="16.5" customHeight="1">
      <c r="A146" s="1464" t="s">
        <v>445</v>
      </c>
      <c r="B146" s="1464"/>
      <c r="C146" s="1464"/>
      <c r="D146" s="1464"/>
      <c r="E146" s="1464"/>
      <c r="F146" s="1464"/>
      <c r="G146" s="1464"/>
      <c r="H146" s="1464"/>
      <c r="I146" s="1464"/>
      <c r="J146" s="1464"/>
      <c r="K146" s="1464"/>
      <c r="L146" s="1464"/>
      <c r="M146" s="1464"/>
      <c r="N146" s="1464"/>
      <c r="O146" s="1464"/>
      <c r="P146" s="1464"/>
      <c r="Q146" s="152"/>
      <c r="R146" s="152"/>
      <c r="S146" s="22"/>
      <c r="T146" s="300"/>
      <c r="U146" s="300"/>
    </row>
    <row r="147" spans="1:21" s="7" customFormat="1" ht="18">
      <c r="A147" s="48" t="s">
        <v>26</v>
      </c>
      <c r="B147" s="48"/>
      <c r="F147" s="8"/>
      <c r="G147" s="8"/>
      <c r="H147" s="500"/>
      <c r="I147" s="213"/>
      <c r="J147" s="213"/>
      <c r="K147" s="516"/>
      <c r="L147" s="213"/>
      <c r="P147" s="20"/>
      <c r="Q147" s="152"/>
      <c r="R147" s="152"/>
      <c r="S147" s="20"/>
      <c r="T147" s="20"/>
      <c r="U147" s="20"/>
    </row>
    <row r="148" spans="1:21" s="7" customFormat="1" ht="18">
      <c r="A148" s="48" t="s">
        <v>28</v>
      </c>
      <c r="B148" s="48"/>
      <c r="C148" s="8"/>
      <c r="D148" s="8"/>
      <c r="E148" s="8"/>
      <c r="H148" s="411"/>
      <c r="I148" s="211"/>
      <c r="J148" s="211"/>
      <c r="K148" s="211"/>
      <c r="L148" s="211"/>
      <c r="N148" s="212"/>
      <c r="O148" s="212"/>
      <c r="P148" s="299"/>
      <c r="Q148" s="1183"/>
      <c r="R148" s="1149"/>
      <c r="S148" s="22"/>
      <c r="T148" s="300"/>
      <c r="U148" s="300"/>
    </row>
    <row r="149" spans="1:21" s="7" customFormat="1" ht="16.5" customHeight="1">
      <c r="A149" s="48" t="s">
        <v>104</v>
      </c>
      <c r="B149" s="48"/>
      <c r="H149" s="411"/>
      <c r="I149" s="213"/>
      <c r="J149" s="213"/>
      <c r="K149" s="516"/>
      <c r="L149" s="213"/>
      <c r="N149" s="213"/>
      <c r="O149" s="213"/>
      <c r="Q149" s="120"/>
      <c r="R149" s="120"/>
    </row>
    <row r="150" spans="1:21" ht="17.25" customHeight="1">
      <c r="I150" s="211"/>
      <c r="J150" s="211"/>
      <c r="K150" s="211"/>
      <c r="L150" s="211"/>
      <c r="N150" s="212"/>
      <c r="O150" s="212"/>
      <c r="Q150" s="1183"/>
      <c r="R150" s="1149"/>
    </row>
    <row r="151" spans="1:21" ht="15" customHeight="1">
      <c r="A151" s="1478" t="s">
        <v>18</v>
      </c>
      <c r="B151" s="1478" t="s">
        <v>7</v>
      </c>
      <c r="C151" s="1482">
        <v>2021</v>
      </c>
      <c r="D151" s="1598"/>
      <c r="E151" s="1483"/>
      <c r="F151" s="1599">
        <v>2022</v>
      </c>
      <c r="G151" s="1600"/>
      <c r="H151" s="1601"/>
      <c r="I151" s="1452">
        <v>2023</v>
      </c>
      <c r="J151" s="1452"/>
      <c r="K151" s="1452"/>
      <c r="L151" s="1452">
        <v>2024</v>
      </c>
      <c r="M151" s="1452"/>
      <c r="N151" s="1478" t="s">
        <v>433</v>
      </c>
      <c r="O151" s="1478" t="s">
        <v>452</v>
      </c>
      <c r="P151" s="1603" t="s">
        <v>208</v>
      </c>
      <c r="Q151" s="1446" t="s">
        <v>451</v>
      </c>
      <c r="R151" s="1446" t="s">
        <v>450</v>
      </c>
      <c r="S151" s="1447" t="s">
        <v>434</v>
      </c>
    </row>
    <row r="152" spans="1:21" ht="33" customHeight="1">
      <c r="A152" s="1459"/>
      <c r="B152" s="1459"/>
      <c r="C152" s="399" t="s">
        <v>180</v>
      </c>
      <c r="D152" s="465" t="s">
        <v>1</v>
      </c>
      <c r="E152" s="464" t="s">
        <v>139</v>
      </c>
      <c r="F152" s="437" t="s">
        <v>194</v>
      </c>
      <c r="G152" s="406" t="s">
        <v>1</v>
      </c>
      <c r="H152" s="408" t="s">
        <v>139</v>
      </c>
      <c r="I152" s="406" t="s">
        <v>0</v>
      </c>
      <c r="J152" s="406" t="s">
        <v>1</v>
      </c>
      <c r="K152" s="408" t="s">
        <v>139</v>
      </c>
      <c r="L152" s="679" t="s">
        <v>0</v>
      </c>
      <c r="M152" s="1196" t="s">
        <v>1</v>
      </c>
      <c r="N152" s="1459"/>
      <c r="O152" s="1459"/>
      <c r="P152" s="1603"/>
      <c r="Q152" s="1446"/>
      <c r="R152" s="1446"/>
      <c r="S152" s="1447"/>
      <c r="T152" s="238"/>
    </row>
    <row r="153" spans="1:21" s="7" customFormat="1" ht="18.75" customHeight="1">
      <c r="A153" s="270">
        <v>1001</v>
      </c>
      <c r="B153" s="271" t="s">
        <v>8</v>
      </c>
      <c r="C153" s="108">
        <v>1059289000</v>
      </c>
      <c r="D153" s="108">
        <v>1050158588.64</v>
      </c>
      <c r="E153" s="108">
        <f>D153/C153*100</f>
        <v>99.138062288950408</v>
      </c>
      <c r="F153" s="459">
        <v>1111653690</v>
      </c>
      <c r="G153" s="481">
        <v>1102181263.1500001</v>
      </c>
      <c r="H153" s="510">
        <f>G153/F153*100</f>
        <v>99.147897682955559</v>
      </c>
      <c r="I153" s="481">
        <v>1177099600</v>
      </c>
      <c r="J153" s="481">
        <v>1068543405.51</v>
      </c>
      <c r="K153" s="510">
        <f>J153/I153*100</f>
        <v>90.777654287708529</v>
      </c>
      <c r="L153" s="481">
        <v>1012000000</v>
      </c>
      <c r="M153" s="482">
        <v>1073417885.4400001</v>
      </c>
      <c r="N153" s="472">
        <v>355000000</v>
      </c>
      <c r="O153" s="472">
        <v>1178321000</v>
      </c>
      <c r="P153" s="1612" t="s">
        <v>199</v>
      </c>
      <c r="Q153" s="1258"/>
      <c r="R153" s="1258"/>
      <c r="S153" s="1591" t="s">
        <v>199</v>
      </c>
      <c r="T153" s="1300"/>
      <c r="U153" s="449"/>
    </row>
    <row r="154" spans="1:21" s="7" customFormat="1" ht="18.75" customHeight="1">
      <c r="A154" s="29">
        <v>1002</v>
      </c>
      <c r="B154" s="272" t="s">
        <v>9</v>
      </c>
      <c r="C154" s="26">
        <v>532700000</v>
      </c>
      <c r="D154" s="33">
        <v>528517944.93000001</v>
      </c>
      <c r="E154" s="33">
        <f t="shared" ref="E154:E180" si="20">D154/C154*100</f>
        <v>99.214932406607844</v>
      </c>
      <c r="F154" s="459">
        <v>443000000</v>
      </c>
      <c r="G154" s="26">
        <v>438605640.5</v>
      </c>
      <c r="H154" s="512">
        <f t="shared" ref="H154:H180" si="21">G154/F154*100</f>
        <v>99.008045259593686</v>
      </c>
      <c r="I154" s="26">
        <v>420204772</v>
      </c>
      <c r="J154" s="26">
        <v>408973942.24000001</v>
      </c>
      <c r="K154" s="512">
        <f t="shared" ref="K154:K180" si="22">J154/I154*100</f>
        <v>97.32729599748572</v>
      </c>
      <c r="L154" s="26">
        <v>480000000</v>
      </c>
      <c r="M154" s="26">
        <v>440224230.56999999</v>
      </c>
      <c r="N154" s="26">
        <v>160000000</v>
      </c>
      <c r="O154" s="26">
        <v>445000000</v>
      </c>
      <c r="P154" s="1612"/>
      <c r="Q154" s="1259"/>
      <c r="R154" s="1259"/>
      <c r="S154" s="1592"/>
      <c r="T154" s="447"/>
      <c r="U154" s="447"/>
    </row>
    <row r="155" spans="1:21" s="7" customFormat="1" ht="18.75" customHeight="1">
      <c r="A155" s="61">
        <v>1003</v>
      </c>
      <c r="B155" s="222" t="s">
        <v>10</v>
      </c>
      <c r="C155" s="39">
        <v>464311750</v>
      </c>
      <c r="D155" s="39">
        <v>463750534.91000003</v>
      </c>
      <c r="E155" s="39">
        <f t="shared" si="20"/>
        <v>99.879129681727846</v>
      </c>
      <c r="F155" s="459">
        <v>566759671</v>
      </c>
      <c r="G155" s="491">
        <v>548092417.44000006</v>
      </c>
      <c r="H155" s="511">
        <f t="shared" si="21"/>
        <v>96.706319359833216</v>
      </c>
      <c r="I155" s="491">
        <v>602736580</v>
      </c>
      <c r="J155" s="491">
        <v>552893091.84000003</v>
      </c>
      <c r="K155" s="511">
        <f t="shared" si="22"/>
        <v>91.730469028443579</v>
      </c>
      <c r="L155" s="491">
        <v>510000000</v>
      </c>
      <c r="M155" s="491">
        <v>831554746.75</v>
      </c>
      <c r="N155" s="468">
        <v>315000000</v>
      </c>
      <c r="O155" s="468">
        <v>772020000</v>
      </c>
      <c r="P155" s="1612"/>
      <c r="Q155" s="1258"/>
      <c r="R155" s="1258"/>
      <c r="S155" s="1592"/>
      <c r="T155" s="1300"/>
      <c r="U155" s="449"/>
    </row>
    <row r="156" spans="1:21" ht="25.5" customHeight="1" thickBot="1">
      <c r="A156" s="1595" t="s">
        <v>140</v>
      </c>
      <c r="B156" s="1596"/>
      <c r="C156" s="101">
        <f t="shared" ref="C156:D156" si="23">SUM(C153:C155)</f>
        <v>2056300750</v>
      </c>
      <c r="D156" s="101">
        <f t="shared" si="23"/>
        <v>2042427068.48</v>
      </c>
      <c r="E156" s="101">
        <f t="shared" si="20"/>
        <v>99.325308736088331</v>
      </c>
      <c r="F156" s="101">
        <f t="shared" ref="F156:G156" si="24">SUM(F153:F155)</f>
        <v>2121413361</v>
      </c>
      <c r="G156" s="101">
        <f t="shared" si="24"/>
        <v>2088879321.0900002</v>
      </c>
      <c r="H156" s="501">
        <f t="shared" si="21"/>
        <v>98.466397897359158</v>
      </c>
      <c r="I156" s="101">
        <f>SUM(I153:I155)</f>
        <v>2200040952</v>
      </c>
      <c r="J156" s="101">
        <f>SUM(J153:J155)</f>
        <v>2030410439.5900002</v>
      </c>
      <c r="K156" s="501">
        <f t="shared" si="22"/>
        <v>92.289665687550354</v>
      </c>
      <c r="L156" s="1114">
        <f>SUM(L153:L155)</f>
        <v>2002000000</v>
      </c>
      <c r="M156" s="1107">
        <f>SUM(M153:M155)</f>
        <v>2345196862.7600002</v>
      </c>
      <c r="N156" s="1115">
        <f t="shared" ref="N156" si="25">SUM(N153:N155)</f>
        <v>830000000</v>
      </c>
      <c r="O156" s="1115">
        <f t="shared" ref="O156" si="26">SUM(O153:O155)</f>
        <v>2395341000</v>
      </c>
      <c r="P156" s="1612"/>
      <c r="Q156" s="1361"/>
      <c r="R156" s="1361"/>
      <c r="S156" s="1592"/>
      <c r="T156" s="20"/>
      <c r="U156" s="20"/>
    </row>
    <row r="157" spans="1:21" s="7" customFormat="1" ht="18.75" customHeight="1" thickTop="1">
      <c r="A157" s="79">
        <v>1101</v>
      </c>
      <c r="B157" s="485" t="s">
        <v>113</v>
      </c>
      <c r="C157" s="33">
        <v>153115250</v>
      </c>
      <c r="D157" s="33">
        <v>153115247.05000001</v>
      </c>
      <c r="E157" s="33">
        <f t="shared" si="20"/>
        <v>99.999998073346717</v>
      </c>
      <c r="F157" s="459">
        <v>102000000</v>
      </c>
      <c r="G157" s="26">
        <v>101471713.02</v>
      </c>
      <c r="H157" s="508">
        <f t="shared" si="21"/>
        <v>99.482071588235286</v>
      </c>
      <c r="I157" s="26">
        <v>120000000</v>
      </c>
      <c r="J157" s="26">
        <v>102398828.76000001</v>
      </c>
      <c r="K157" s="508">
        <f t="shared" si="22"/>
        <v>85.332357300000012</v>
      </c>
      <c r="L157" s="26">
        <v>105000000</v>
      </c>
      <c r="M157" s="26">
        <v>107995924.20999999</v>
      </c>
      <c r="N157" s="26">
        <v>38877000</v>
      </c>
      <c r="O157" s="26">
        <v>107296000</v>
      </c>
      <c r="P157" s="1612"/>
      <c r="Q157" s="1258"/>
      <c r="R157" s="1258"/>
      <c r="S157" s="1592"/>
      <c r="T157" s="1300"/>
      <c r="U157" s="449"/>
    </row>
    <row r="158" spans="1:21" s="7" customFormat="1" ht="18.75" customHeight="1">
      <c r="A158" s="29">
        <v>1201</v>
      </c>
      <c r="B158" s="272" t="s">
        <v>12</v>
      </c>
      <c r="C158" s="26">
        <v>6000000</v>
      </c>
      <c r="D158" s="26">
        <v>3517343.46</v>
      </c>
      <c r="E158" s="26">
        <f t="shared" si="20"/>
        <v>58.622390999999993</v>
      </c>
      <c r="F158" s="459">
        <v>11860000</v>
      </c>
      <c r="G158" s="26">
        <v>4233143.3</v>
      </c>
      <c r="H158" s="512">
        <f t="shared" si="21"/>
        <v>35.692607925801013</v>
      </c>
      <c r="I158" s="26">
        <v>10000000</v>
      </c>
      <c r="J158" s="26">
        <v>9904941.7300000004</v>
      </c>
      <c r="K158" s="512">
        <f t="shared" si="22"/>
        <v>99.049417300000016</v>
      </c>
      <c r="L158" s="26">
        <v>10000000</v>
      </c>
      <c r="M158" s="26">
        <v>8087391.25</v>
      </c>
      <c r="N158" s="26">
        <v>5800000</v>
      </c>
      <c r="O158" s="26">
        <v>9000000</v>
      </c>
      <c r="P158" s="1612"/>
      <c r="Q158" s="1274"/>
      <c r="R158" s="1274"/>
      <c r="S158" s="1592"/>
      <c r="T158" s="447"/>
      <c r="U158" s="447"/>
    </row>
    <row r="159" spans="1:21" s="7" customFormat="1" ht="18.75" customHeight="1">
      <c r="A159" s="29">
        <v>1202</v>
      </c>
      <c r="B159" s="272" t="s">
        <v>13</v>
      </c>
      <c r="C159" s="26">
        <v>21800000</v>
      </c>
      <c r="D159" s="26">
        <v>20297630.350000001</v>
      </c>
      <c r="E159" s="26">
        <f t="shared" si="20"/>
        <v>93.108396100917432</v>
      </c>
      <c r="F159" s="459">
        <v>35810402</v>
      </c>
      <c r="G159" s="26">
        <v>33078492.050000001</v>
      </c>
      <c r="H159" s="512">
        <f t="shared" si="21"/>
        <v>92.371183238881258</v>
      </c>
      <c r="I159" s="26">
        <v>29000000</v>
      </c>
      <c r="J159" s="26">
        <v>34417011.5</v>
      </c>
      <c r="K159" s="512">
        <f t="shared" si="22"/>
        <v>118.67935</v>
      </c>
      <c r="M159" s="26">
        <v>0</v>
      </c>
      <c r="N159" s="1091"/>
      <c r="O159" s="1091"/>
      <c r="P159" s="1612"/>
      <c r="Q159" s="1258"/>
      <c r="R159" s="1259"/>
      <c r="S159" s="1592"/>
      <c r="T159" s="1300"/>
      <c r="U159" s="449"/>
    </row>
    <row r="160" spans="1:21" s="7" customFormat="1" ht="18.75" customHeight="1">
      <c r="A160" s="29" t="s">
        <v>395</v>
      </c>
      <c r="B160" s="272" t="s">
        <v>202</v>
      </c>
      <c r="C160" s="26"/>
      <c r="D160" s="26"/>
      <c r="E160" s="26"/>
      <c r="F160" s="459"/>
      <c r="G160" s="26"/>
      <c r="H160" s="512"/>
      <c r="I160" s="26"/>
      <c r="J160" s="26"/>
      <c r="K160" s="512"/>
      <c r="M160" s="26">
        <v>0</v>
      </c>
      <c r="N160" s="26">
        <v>0</v>
      </c>
      <c r="O160" s="26">
        <v>6600000</v>
      </c>
      <c r="P160" s="1612"/>
      <c r="Q160" s="1258"/>
      <c r="R160" s="1259"/>
      <c r="S160" s="1592"/>
      <c r="T160" s="1300"/>
      <c r="U160" s="449"/>
    </row>
    <row r="161" spans="1:21" s="7" customFormat="1" ht="18.75" customHeight="1">
      <c r="A161" s="29" t="s">
        <v>396</v>
      </c>
      <c r="B161" s="272" t="s">
        <v>201</v>
      </c>
      <c r="C161" s="26"/>
      <c r="D161" s="26"/>
      <c r="E161" s="26"/>
      <c r="F161" s="470"/>
      <c r="G161" s="26"/>
      <c r="H161" s="512"/>
      <c r="I161" s="26"/>
      <c r="J161" s="26"/>
      <c r="K161" s="512"/>
      <c r="L161" s="26">
        <v>35000000</v>
      </c>
      <c r="M161" s="26">
        <v>15402401.1</v>
      </c>
      <c r="N161" s="26">
        <v>3400000</v>
      </c>
      <c r="O161" s="26">
        <v>3400000</v>
      </c>
      <c r="P161" s="1612"/>
      <c r="Q161" s="1259"/>
      <c r="R161" s="1259"/>
      <c r="S161" s="1592"/>
      <c r="T161" s="1300"/>
      <c r="U161" s="449"/>
    </row>
    <row r="162" spans="1:21" s="7" customFormat="1" ht="18.75" customHeight="1">
      <c r="A162" s="29" t="s">
        <v>390</v>
      </c>
      <c r="B162" s="272" t="s">
        <v>210</v>
      </c>
      <c r="C162" s="26"/>
      <c r="D162" s="26"/>
      <c r="E162" s="26"/>
      <c r="F162" s="459"/>
      <c r="G162" s="26"/>
      <c r="H162" s="512"/>
      <c r="I162" s="26"/>
      <c r="J162" s="26"/>
      <c r="K162" s="512"/>
      <c r="L162" s="26">
        <v>8000000</v>
      </c>
      <c r="M162" s="26">
        <v>31034177</v>
      </c>
      <c r="N162" s="26">
        <v>14328000</v>
      </c>
      <c r="O162" s="26">
        <v>32000000</v>
      </c>
      <c r="P162" s="1612"/>
      <c r="Q162" s="1258"/>
      <c r="R162" s="1258"/>
      <c r="S162" s="1592"/>
      <c r="T162" s="1300"/>
      <c r="U162" s="449"/>
    </row>
    <row r="163" spans="1:21" s="7" customFormat="1" ht="18.75" customHeight="1">
      <c r="A163" s="29">
        <v>1204</v>
      </c>
      <c r="B163" s="272" t="s">
        <v>127</v>
      </c>
      <c r="C163" s="26">
        <v>610000</v>
      </c>
      <c r="D163" s="26">
        <v>6300</v>
      </c>
      <c r="E163" s="26">
        <f t="shared" si="20"/>
        <v>1.0327868852459017</v>
      </c>
      <c r="F163" s="470">
        <v>6000</v>
      </c>
      <c r="G163" s="26">
        <v>5425</v>
      </c>
      <c r="H163" s="512">
        <f t="shared" si="21"/>
        <v>90.416666666666671</v>
      </c>
      <c r="I163" s="26">
        <v>100000</v>
      </c>
      <c r="J163" s="26">
        <v>19894</v>
      </c>
      <c r="K163" s="512">
        <f t="shared" si="22"/>
        <v>19.894000000000002</v>
      </c>
      <c r="L163" s="26">
        <v>100000</v>
      </c>
      <c r="M163" s="26">
        <v>0</v>
      </c>
      <c r="N163" s="26">
        <v>0</v>
      </c>
      <c r="O163" s="26">
        <v>100000</v>
      </c>
      <c r="P163" s="1612"/>
      <c r="Q163" s="1259"/>
      <c r="R163" s="1259"/>
      <c r="S163" s="1592"/>
      <c r="T163" s="447"/>
      <c r="U163" s="447"/>
    </row>
    <row r="164" spans="1:21" s="7" customFormat="1" ht="18.75" customHeight="1">
      <c r="A164" s="29">
        <v>1205</v>
      </c>
      <c r="B164" s="272" t="s">
        <v>125</v>
      </c>
      <c r="C164" s="26">
        <v>9000000</v>
      </c>
      <c r="D164" s="26">
        <v>6156407.79</v>
      </c>
      <c r="E164" s="26">
        <f t="shared" si="20"/>
        <v>68.404531000000006</v>
      </c>
      <c r="F164" s="470">
        <v>5958900</v>
      </c>
      <c r="G164" s="26">
        <v>4046609.12</v>
      </c>
      <c r="H164" s="512">
        <f t="shared" si="21"/>
        <v>67.908659651949193</v>
      </c>
      <c r="I164" s="26">
        <v>3000000</v>
      </c>
      <c r="J164" s="26">
        <v>2980963.3</v>
      </c>
      <c r="K164" s="512">
        <f t="shared" si="22"/>
        <v>99.365443333333332</v>
      </c>
      <c r="L164" s="26">
        <v>4000000</v>
      </c>
      <c r="M164" s="26">
        <v>4212124.79</v>
      </c>
      <c r="N164" s="26">
        <v>1755700</v>
      </c>
      <c r="O164" s="26">
        <v>5000000</v>
      </c>
      <c r="P164" s="1612"/>
      <c r="Q164" s="1258"/>
      <c r="R164" s="1258"/>
      <c r="S164" s="1592"/>
      <c r="T164" s="1300"/>
      <c r="U164" s="449"/>
    </row>
    <row r="165" spans="1:21" s="7" customFormat="1" ht="18.75" customHeight="1">
      <c r="A165" s="29">
        <v>1301</v>
      </c>
      <c r="B165" s="272" t="s">
        <v>14</v>
      </c>
      <c r="C165" s="26">
        <v>16600000</v>
      </c>
      <c r="D165" s="26">
        <v>13992244.68</v>
      </c>
      <c r="E165" s="26">
        <f t="shared" si="20"/>
        <v>84.290630602409635</v>
      </c>
      <c r="F165" s="416">
        <v>19200000</v>
      </c>
      <c r="G165" s="26">
        <v>14734815.189999999</v>
      </c>
      <c r="H165" s="512">
        <f t="shared" si="21"/>
        <v>76.743829114583335</v>
      </c>
      <c r="I165" s="26">
        <v>17000000</v>
      </c>
      <c r="J165" s="26">
        <v>16945757.809999999</v>
      </c>
      <c r="K165" s="512">
        <f t="shared" si="22"/>
        <v>99.680928294117649</v>
      </c>
      <c r="L165" s="26">
        <v>15000000</v>
      </c>
      <c r="M165" s="26">
        <v>17188998.98</v>
      </c>
      <c r="N165" s="26">
        <v>5000000</v>
      </c>
      <c r="O165" s="26">
        <v>15000000</v>
      </c>
      <c r="P165" s="1612"/>
      <c r="Q165" s="1259"/>
      <c r="R165" s="1259"/>
      <c r="S165" s="1592"/>
      <c r="T165" s="447"/>
      <c r="U165" s="447"/>
    </row>
    <row r="166" spans="1:21" s="7" customFormat="1" ht="18.75" customHeight="1">
      <c r="A166" s="29">
        <v>1302</v>
      </c>
      <c r="B166" s="272" t="s">
        <v>124</v>
      </c>
      <c r="C166" s="26">
        <v>4000000</v>
      </c>
      <c r="D166" s="26">
        <v>3727773.98</v>
      </c>
      <c r="E166" s="26">
        <f t="shared" si="20"/>
        <v>93.194349500000001</v>
      </c>
      <c r="F166" s="416">
        <v>4650000</v>
      </c>
      <c r="G166" s="26">
        <v>4202790.87</v>
      </c>
      <c r="H166" s="512">
        <f t="shared" si="21"/>
        <v>90.382599354838717</v>
      </c>
      <c r="I166" s="26">
        <v>5000000</v>
      </c>
      <c r="J166" s="26">
        <v>4899856.34</v>
      </c>
      <c r="K166" s="512">
        <f t="shared" si="22"/>
        <v>97.997126800000004</v>
      </c>
      <c r="L166" s="26">
        <v>4500000</v>
      </c>
      <c r="M166" s="26">
        <v>5802608.96</v>
      </c>
      <c r="N166" s="26">
        <v>2442000</v>
      </c>
      <c r="O166" s="26">
        <v>7000000</v>
      </c>
      <c r="P166" s="1612"/>
      <c r="Q166" s="1258"/>
      <c r="R166" s="1258"/>
      <c r="S166" s="1592"/>
      <c r="T166" s="1300"/>
      <c r="U166" s="461"/>
    </row>
    <row r="167" spans="1:21" s="7" customFormat="1" ht="18.75" customHeight="1">
      <c r="A167" s="29">
        <v>1303</v>
      </c>
      <c r="B167" s="272" t="s">
        <v>110</v>
      </c>
      <c r="C167" s="26">
        <v>2610000</v>
      </c>
      <c r="D167" s="26">
        <v>1451200.64</v>
      </c>
      <c r="E167" s="26">
        <f t="shared" si="20"/>
        <v>55.601557088122597</v>
      </c>
      <c r="F167" s="1150">
        <v>2680000</v>
      </c>
      <c r="G167" s="26">
        <v>1462709.5</v>
      </c>
      <c r="H167" s="512">
        <f t="shared" si="21"/>
        <v>54.578712686567165</v>
      </c>
      <c r="I167" s="26">
        <v>6000000</v>
      </c>
      <c r="J167" s="26">
        <v>3639646.93</v>
      </c>
      <c r="K167" s="512">
        <f t="shared" si="22"/>
        <v>60.660782166666671</v>
      </c>
      <c r="L167" s="26">
        <v>1500000</v>
      </c>
      <c r="M167" s="26">
        <v>1533102.35</v>
      </c>
      <c r="N167" s="26">
        <v>900000</v>
      </c>
      <c r="O167" s="26">
        <v>6900000</v>
      </c>
      <c r="P167" s="1612"/>
      <c r="Q167" s="1259"/>
      <c r="R167" s="1259"/>
      <c r="S167" s="1592"/>
      <c r="T167" s="447"/>
      <c r="U167" s="447"/>
    </row>
    <row r="168" spans="1:21" s="7" customFormat="1" ht="18.75" customHeight="1">
      <c r="A168" s="29">
        <v>1401</v>
      </c>
      <c r="B168" s="272" t="s">
        <v>15</v>
      </c>
      <c r="C168" s="26">
        <v>6575000</v>
      </c>
      <c r="D168" s="467">
        <v>4604420</v>
      </c>
      <c r="E168" s="26"/>
      <c r="F168" s="26"/>
      <c r="G168" s="26"/>
      <c r="H168" s="512"/>
      <c r="I168" s="26">
        <v>1000</v>
      </c>
      <c r="J168" s="26">
        <v>1000</v>
      </c>
      <c r="K168" s="512">
        <f t="shared" si="22"/>
        <v>100</v>
      </c>
      <c r="L168" s="26">
        <v>1000</v>
      </c>
      <c r="M168" s="26">
        <v>0</v>
      </c>
      <c r="N168" s="26">
        <v>0</v>
      </c>
      <c r="O168" s="26">
        <v>1000</v>
      </c>
      <c r="P168" s="1612"/>
      <c r="Q168" s="1258"/>
      <c r="R168" s="1258"/>
      <c r="S168" s="1592"/>
      <c r="T168" s="1300"/>
      <c r="U168" s="449"/>
    </row>
    <row r="169" spans="1:21" s="7" customFormat="1" ht="18.75" customHeight="1">
      <c r="A169" s="29">
        <v>1402</v>
      </c>
      <c r="B169" s="272" t="s">
        <v>118</v>
      </c>
      <c r="C169" s="26">
        <v>3200000</v>
      </c>
      <c r="D169" s="26">
        <v>1909524.52</v>
      </c>
      <c r="E169" s="26">
        <f t="shared" si="20"/>
        <v>59.672641250000005</v>
      </c>
      <c r="F169" s="459">
        <v>2178623</v>
      </c>
      <c r="G169" s="26">
        <v>1758328.27</v>
      </c>
      <c r="H169" s="512">
        <f t="shared" si="21"/>
        <v>80.708239562329055</v>
      </c>
      <c r="I169" s="26">
        <v>1500000</v>
      </c>
      <c r="J169" s="26">
        <v>1500000</v>
      </c>
      <c r="K169" s="512">
        <f t="shared" si="22"/>
        <v>100</v>
      </c>
      <c r="L169" s="26">
        <v>1500000</v>
      </c>
      <c r="M169" s="26">
        <v>2374742.08</v>
      </c>
      <c r="N169" s="26">
        <v>1600000</v>
      </c>
      <c r="O169" s="26">
        <v>3000000</v>
      </c>
      <c r="P169" s="1612"/>
      <c r="Q169" s="1259"/>
      <c r="R169" s="1259"/>
      <c r="S169" s="1592"/>
      <c r="T169" s="447"/>
      <c r="U169" s="447"/>
    </row>
    <row r="170" spans="1:21" s="7" customFormat="1" ht="18.75" customHeight="1">
      <c r="A170" s="29">
        <v>1403</v>
      </c>
      <c r="B170" s="272" t="s">
        <v>119</v>
      </c>
      <c r="C170" s="26">
        <v>9500000</v>
      </c>
      <c r="D170" s="152">
        <v>8026270.4400000004</v>
      </c>
      <c r="E170" s="26">
        <f t="shared" si="20"/>
        <v>84.487057263157894</v>
      </c>
      <c r="F170" s="459">
        <v>10000000</v>
      </c>
      <c r="G170" s="26">
        <v>8586296.1899999995</v>
      </c>
      <c r="H170" s="512">
        <f t="shared" si="21"/>
        <v>85.862961899999988</v>
      </c>
      <c r="I170" s="26">
        <v>10000000</v>
      </c>
      <c r="J170" s="26">
        <v>15992186.32</v>
      </c>
      <c r="K170" s="512">
        <f t="shared" si="22"/>
        <v>159.92186320000002</v>
      </c>
      <c r="L170" s="26">
        <v>15000000</v>
      </c>
      <c r="M170" s="26">
        <v>16503236.539999999</v>
      </c>
      <c r="N170" s="26">
        <v>5962000</v>
      </c>
      <c r="O170" s="26">
        <v>17000000</v>
      </c>
      <c r="P170" s="1612"/>
      <c r="Q170" s="1258"/>
      <c r="R170" s="1258"/>
      <c r="S170" s="1592"/>
      <c r="T170" s="1300"/>
      <c r="U170" s="449"/>
    </row>
    <row r="171" spans="1:21" s="7" customFormat="1" ht="28.5">
      <c r="A171" s="29">
        <v>1404</v>
      </c>
      <c r="B171" s="494" t="s">
        <v>120</v>
      </c>
      <c r="C171" s="26">
        <v>3275000</v>
      </c>
      <c r="D171" s="467">
        <v>2597498.56</v>
      </c>
      <c r="E171" s="26">
        <f t="shared" si="20"/>
        <v>79.312933129770997</v>
      </c>
      <c r="F171" s="495">
        <v>3407800</v>
      </c>
      <c r="G171" s="26">
        <v>3191245.54</v>
      </c>
      <c r="H171" s="512">
        <f t="shared" si="21"/>
        <v>93.645329538118432</v>
      </c>
      <c r="I171" s="26">
        <v>2500000</v>
      </c>
      <c r="J171" s="26">
        <v>2492728.7200000002</v>
      </c>
      <c r="K171" s="512">
        <f t="shared" si="22"/>
        <v>99.709148800000008</v>
      </c>
      <c r="L171" s="26">
        <v>3000000</v>
      </c>
      <c r="M171" s="26">
        <v>1952612.97</v>
      </c>
      <c r="N171" s="26">
        <v>600000</v>
      </c>
      <c r="O171" s="26">
        <v>2000000</v>
      </c>
      <c r="P171" s="1612"/>
      <c r="Q171" s="1259"/>
      <c r="R171" s="1325"/>
      <c r="S171" s="1592"/>
      <c r="T171" s="447"/>
      <c r="U171" s="447"/>
    </row>
    <row r="172" spans="1:21" s="7" customFormat="1" ht="18.75" customHeight="1">
      <c r="A172" s="29">
        <v>1409</v>
      </c>
      <c r="B172" s="26" t="s">
        <v>17</v>
      </c>
      <c r="C172" s="26">
        <v>10800000</v>
      </c>
      <c r="D172" s="152">
        <v>8322810.0300000003</v>
      </c>
      <c r="E172" s="26">
        <f t="shared" si="20"/>
        <v>77.063055833333337</v>
      </c>
      <c r="F172" s="495">
        <v>3500000</v>
      </c>
      <c r="G172" s="26">
        <v>2137002.86</v>
      </c>
      <c r="H172" s="512">
        <f t="shared" si="21"/>
        <v>61.05722457142857</v>
      </c>
      <c r="I172" s="26">
        <v>2500000</v>
      </c>
      <c r="J172" s="26">
        <v>2462688.2000000002</v>
      </c>
      <c r="K172" s="512">
        <f t="shared" si="22"/>
        <v>98.507528000000008</v>
      </c>
      <c r="L172" s="26"/>
      <c r="M172" s="26">
        <v>0</v>
      </c>
      <c r="N172" s="1091"/>
      <c r="O172" s="1091"/>
      <c r="P172" s="1612"/>
      <c r="Q172" s="1258"/>
      <c r="R172" s="1258"/>
      <c r="S172" s="1592"/>
      <c r="T172" s="449"/>
      <c r="U172" s="449"/>
    </row>
    <row r="173" spans="1:21" s="7" customFormat="1" ht="28.5">
      <c r="A173" s="29" t="s">
        <v>391</v>
      </c>
      <c r="B173" s="280" t="s">
        <v>211</v>
      </c>
      <c r="C173" s="39"/>
      <c r="D173" s="152"/>
      <c r="E173" s="39"/>
      <c r="F173" s="495"/>
      <c r="G173" s="26"/>
      <c r="H173" s="511"/>
      <c r="I173" s="26"/>
      <c r="J173" s="26"/>
      <c r="K173" s="511"/>
      <c r="L173" s="26">
        <v>2750000</v>
      </c>
      <c r="M173" s="26">
        <v>2189890.4300000002</v>
      </c>
      <c r="N173" s="26">
        <v>900000</v>
      </c>
      <c r="O173" s="26">
        <v>1900000</v>
      </c>
      <c r="P173" s="1612"/>
      <c r="Q173" s="1259"/>
      <c r="R173" s="1325"/>
      <c r="S173" s="1592"/>
      <c r="T173" s="449"/>
      <c r="U173" s="449"/>
    </row>
    <row r="174" spans="1:21" s="7" customFormat="1" ht="18.75" customHeight="1">
      <c r="A174" s="111" t="s">
        <v>392</v>
      </c>
      <c r="B174" s="26" t="s">
        <v>212</v>
      </c>
      <c r="C174" s="39"/>
      <c r="D174" s="152"/>
      <c r="E174" s="39"/>
      <c r="F174" s="470"/>
      <c r="G174" s="26"/>
      <c r="H174" s="511"/>
      <c r="I174" s="26"/>
      <c r="J174" s="26"/>
      <c r="K174" s="511"/>
      <c r="L174" s="26">
        <v>150000</v>
      </c>
      <c r="M174" s="26">
        <v>36078.44</v>
      </c>
      <c r="N174" s="26">
        <v>5000</v>
      </c>
      <c r="O174" s="26">
        <v>100000</v>
      </c>
      <c r="P174" s="1612"/>
      <c r="Q174" s="1258"/>
      <c r="R174" s="1258"/>
      <c r="S174" s="1592"/>
      <c r="T174" s="449"/>
      <c r="U174" s="449"/>
    </row>
    <row r="175" spans="1:21" s="7" customFormat="1" ht="18.75" customHeight="1">
      <c r="A175" s="29" t="s">
        <v>393</v>
      </c>
      <c r="B175" s="26" t="s">
        <v>207</v>
      </c>
      <c r="C175" s="39"/>
      <c r="D175" s="152"/>
      <c r="E175" s="39"/>
      <c r="F175" s="470"/>
      <c r="G175" s="26"/>
      <c r="H175" s="511"/>
      <c r="I175" s="26"/>
      <c r="J175" s="26"/>
      <c r="K175" s="511"/>
      <c r="L175" s="26">
        <v>100000</v>
      </c>
      <c r="M175" s="26">
        <v>71829.73</v>
      </c>
      <c r="N175" s="26">
        <v>665000</v>
      </c>
      <c r="O175" s="26">
        <v>1000000</v>
      </c>
      <c r="P175" s="1612"/>
      <c r="Q175" s="1259"/>
      <c r="R175" s="1325"/>
      <c r="S175" s="1592"/>
      <c r="T175" s="449"/>
      <c r="U175" s="449"/>
    </row>
    <row r="176" spans="1:21" s="7" customFormat="1" ht="18.75" customHeight="1">
      <c r="A176" s="111">
        <v>1506</v>
      </c>
      <c r="B176" s="272" t="s">
        <v>129</v>
      </c>
      <c r="C176" s="39"/>
      <c r="D176" s="39"/>
      <c r="E176" s="39"/>
      <c r="F176" s="459">
        <v>2770000</v>
      </c>
      <c r="G176" s="26">
        <v>2651719.85</v>
      </c>
      <c r="H176" s="511"/>
      <c r="I176" s="26">
        <v>3500000</v>
      </c>
      <c r="J176" s="26">
        <v>7493627.1500000004</v>
      </c>
      <c r="K176" s="511">
        <f t="shared" si="22"/>
        <v>214.10363285714288</v>
      </c>
      <c r="L176" s="26">
        <v>8000000</v>
      </c>
      <c r="M176" s="26">
        <v>6686116.5700000003</v>
      </c>
      <c r="N176" s="26">
        <v>2800000</v>
      </c>
      <c r="O176" s="26">
        <v>6500000</v>
      </c>
      <c r="P176" s="1612"/>
      <c r="Q176" s="1258"/>
      <c r="R176" s="1258"/>
      <c r="S176" s="1592"/>
      <c r="T176" s="447"/>
      <c r="U176" s="447"/>
    </row>
    <row r="177" spans="1:21" s="7" customFormat="1" ht="18.75" customHeight="1">
      <c r="A177" s="79">
        <v>1702</v>
      </c>
      <c r="B177" s="487" t="s">
        <v>135</v>
      </c>
      <c r="C177" s="479">
        <v>6058690</v>
      </c>
      <c r="D177" s="39">
        <v>6058687</v>
      </c>
      <c r="E177" s="39">
        <f t="shared" si="20"/>
        <v>99.999950484345618</v>
      </c>
      <c r="F177" s="26">
        <v>2000000</v>
      </c>
      <c r="G177" s="26">
        <v>1713641.5</v>
      </c>
      <c r="H177" s="511">
        <f t="shared" si="21"/>
        <v>85.682074999999998</v>
      </c>
      <c r="I177" s="26">
        <v>2500000</v>
      </c>
      <c r="J177" s="26">
        <v>2495544.2799999998</v>
      </c>
      <c r="K177" s="511">
        <f t="shared" si="22"/>
        <v>99.821771199999986</v>
      </c>
      <c r="L177" s="26">
        <v>50000000</v>
      </c>
      <c r="M177" s="26">
        <v>2206694.38</v>
      </c>
      <c r="N177" s="1091"/>
      <c r="O177" s="1091"/>
      <c r="P177" s="1612"/>
      <c r="Q177" s="1259"/>
      <c r="R177" s="1325"/>
      <c r="S177" s="1592"/>
      <c r="T177" s="449"/>
      <c r="U177" s="449"/>
    </row>
    <row r="178" spans="1:21" s="7" customFormat="1" ht="33" customHeight="1">
      <c r="A178" s="488">
        <v>1703</v>
      </c>
      <c r="B178" s="990" t="s">
        <v>229</v>
      </c>
      <c r="C178" s="55"/>
      <c r="D178" s="55"/>
      <c r="E178" s="55"/>
      <c r="F178" s="55"/>
      <c r="G178" s="55"/>
      <c r="H178" s="509"/>
      <c r="I178" s="55"/>
      <c r="J178" s="55"/>
      <c r="K178" s="509"/>
      <c r="L178" s="55"/>
      <c r="M178" s="55">
        <v>0</v>
      </c>
      <c r="N178" s="55">
        <v>0</v>
      </c>
      <c r="O178" s="55">
        <v>0</v>
      </c>
      <c r="P178" s="1612"/>
      <c r="Q178" s="1259"/>
      <c r="R178" s="1325"/>
      <c r="S178" s="1592"/>
      <c r="T178" s="449"/>
      <c r="U178" s="449"/>
    </row>
    <row r="179" spans="1:21" ht="25.5" customHeight="1" thickBot="1">
      <c r="A179" s="1595" t="s">
        <v>141</v>
      </c>
      <c r="B179" s="1596"/>
      <c r="C179" s="101">
        <f>SUM(C157:C177)</f>
        <v>253143940</v>
      </c>
      <c r="D179" s="101">
        <f>SUM(D157:D177)</f>
        <v>233783358.5</v>
      </c>
      <c r="E179" s="101">
        <f t="shared" si="20"/>
        <v>92.351947473046351</v>
      </c>
      <c r="F179" s="101">
        <f>SUM(F157:F177)</f>
        <v>206021725</v>
      </c>
      <c r="G179" s="101">
        <f>SUM(G157:G177)</f>
        <v>183273932.26000002</v>
      </c>
      <c r="H179" s="501">
        <f t="shared" si="21"/>
        <v>88.958546609586932</v>
      </c>
      <c r="I179" s="101">
        <f>SUM(I157:I177)</f>
        <v>212601000</v>
      </c>
      <c r="J179" s="101">
        <f>SUM(J157:J177)</f>
        <v>207644675.04000002</v>
      </c>
      <c r="K179" s="501">
        <f t="shared" si="22"/>
        <v>97.668719827282104</v>
      </c>
      <c r="L179" s="1116">
        <f>SUM(L157:L177)</f>
        <v>263601000</v>
      </c>
      <c r="M179" s="1117">
        <f>SUM(M157:M177)</f>
        <v>223277929.77999997</v>
      </c>
      <c r="N179" s="1112">
        <f>SUM(N157:N178)</f>
        <v>85034700</v>
      </c>
      <c r="O179" s="1117">
        <f>SUM(O157:O178)</f>
        <v>223797000</v>
      </c>
      <c r="P179" s="1612"/>
      <c r="Q179" s="956"/>
      <c r="R179" s="956"/>
      <c r="S179" s="1592"/>
      <c r="T179" s="20"/>
      <c r="U179" s="20"/>
    </row>
    <row r="180" spans="1:21" s="60" customFormat="1" ht="25.5" customHeight="1" thickTop="1" thickBot="1">
      <c r="A180" s="1119" t="s">
        <v>2</v>
      </c>
      <c r="B180" s="326"/>
      <c r="C180" s="65">
        <f>C156+C179</f>
        <v>2309444690</v>
      </c>
      <c r="D180" s="65">
        <f>D156+D179</f>
        <v>2276210426.98</v>
      </c>
      <c r="E180" s="65">
        <f t="shared" si="20"/>
        <v>98.560941374179436</v>
      </c>
      <c r="F180" s="65">
        <f>F156+F179</f>
        <v>2327435086</v>
      </c>
      <c r="G180" s="65">
        <f>G156+G179</f>
        <v>2272153253.3500004</v>
      </c>
      <c r="H180" s="502">
        <f t="shared" si="21"/>
        <v>97.624774457404584</v>
      </c>
      <c r="I180" s="65">
        <f>I156+I179</f>
        <v>2412641952</v>
      </c>
      <c r="J180" s="65">
        <f>J179+J156</f>
        <v>2238055114.6300001</v>
      </c>
      <c r="K180" s="502">
        <f t="shared" si="22"/>
        <v>92.763665689172271</v>
      </c>
      <c r="L180" s="1118">
        <f>L156+L179</f>
        <v>2265601000</v>
      </c>
      <c r="M180" s="1113">
        <f>M156+M179</f>
        <v>2568474792.54</v>
      </c>
      <c r="N180" s="1113">
        <f>N156+N179</f>
        <v>915034700</v>
      </c>
      <c r="O180" s="1113">
        <f>O156+O179</f>
        <v>2619138000</v>
      </c>
      <c r="P180" s="1612"/>
      <c r="Q180" s="1361"/>
      <c r="R180" s="1362"/>
      <c r="S180" s="1593"/>
      <c r="T180" s="300"/>
      <c r="U180" s="300"/>
    </row>
    <row r="181" spans="1:21" s="166" customFormat="1" ht="15.75" customHeight="1" thickTop="1">
      <c r="A181" s="16"/>
      <c r="C181" s="16"/>
      <c r="D181" s="16"/>
      <c r="E181" s="136"/>
      <c r="H181" s="504"/>
      <c r="I181" s="16"/>
      <c r="J181" s="16"/>
      <c r="K181" s="518"/>
      <c r="L181" s="180"/>
      <c r="M181" s="41"/>
      <c r="P181" s="167"/>
      <c r="Q181" s="120"/>
      <c r="R181" s="120"/>
    </row>
    <row r="182" spans="1:21" s="166" customFormat="1" ht="15.75" customHeight="1">
      <c r="A182" s="16"/>
      <c r="C182" s="103"/>
      <c r="D182" s="103"/>
      <c r="E182" s="181"/>
      <c r="H182" s="181"/>
      <c r="I182" s="16"/>
      <c r="J182" s="16"/>
      <c r="K182" s="518"/>
      <c r="M182" s="41"/>
      <c r="N182" s="218"/>
      <c r="O182" s="218"/>
      <c r="P182" s="215"/>
      <c r="Q182" s="1183"/>
      <c r="R182" s="1149"/>
    </row>
    <row r="183" spans="1:21" s="166" customFormat="1" ht="15.75" customHeight="1">
      <c r="B183" s="16" t="s">
        <v>190</v>
      </c>
      <c r="C183" s="212"/>
      <c r="D183" s="212"/>
      <c r="E183" s="221"/>
      <c r="F183" s="136" t="s">
        <v>193</v>
      </c>
      <c r="G183" s="136"/>
      <c r="H183" s="221"/>
      <c r="I183" s="212"/>
      <c r="J183" s="212"/>
      <c r="K183" s="212"/>
      <c r="L183" s="211"/>
      <c r="M183" s="212"/>
      <c r="P183" s="167"/>
      <c r="Q183" s="120"/>
      <c r="R183" s="120"/>
    </row>
    <row r="184" spans="1:21" s="166" customFormat="1">
      <c r="B184" s="165" t="s">
        <v>191</v>
      </c>
      <c r="E184" s="212"/>
      <c r="F184" s="181"/>
      <c r="G184" s="181" t="s">
        <v>192</v>
      </c>
      <c r="H184" s="513"/>
      <c r="I184" s="147"/>
      <c r="J184" s="147"/>
      <c r="K184" s="513"/>
      <c r="M184" s="212"/>
      <c r="N184" s="218"/>
      <c r="O184" s="218"/>
      <c r="P184" s="215"/>
      <c r="Q184" s="1183"/>
      <c r="R184" s="1149"/>
    </row>
    <row r="185" spans="1:21" s="166" customFormat="1" ht="15.75">
      <c r="A185" s="165"/>
      <c r="B185" s="165"/>
      <c r="D185" s="147"/>
      <c r="E185" s="212"/>
      <c r="F185" s="147"/>
      <c r="G185" s="147"/>
      <c r="H185" s="513"/>
      <c r="K185" s="519"/>
      <c r="L185" s="147"/>
      <c r="M185" s="212"/>
      <c r="P185" s="20"/>
      <c r="Q185" s="167"/>
      <c r="R185" s="167"/>
      <c r="S185" s="20"/>
      <c r="T185" s="20"/>
      <c r="U185" s="20"/>
    </row>
    <row r="186" spans="1:21" s="166" customFormat="1" ht="15.75">
      <c r="A186" s="9"/>
      <c r="B186" s="165" t="s">
        <v>160</v>
      </c>
      <c r="C186" s="62"/>
      <c r="D186" s="147" t="s">
        <v>161</v>
      </c>
      <c r="E186" s="62"/>
      <c r="F186" s="62"/>
      <c r="G186" s="62"/>
      <c r="H186" s="513"/>
      <c r="I186" s="213"/>
      <c r="J186" s="213"/>
      <c r="K186" s="516"/>
      <c r="L186" s="147" t="s">
        <v>188</v>
      </c>
      <c r="M186" s="211"/>
      <c r="N186" s="213"/>
      <c r="O186" s="213"/>
      <c r="P186" s="299"/>
      <c r="Q186" s="167"/>
      <c r="R186" s="167"/>
      <c r="S186" s="22"/>
      <c r="T186" s="300"/>
      <c r="U186" s="300"/>
    </row>
    <row r="187" spans="1:21" s="7" customFormat="1" ht="15" hidden="1" customHeight="1">
      <c r="A187" s="9"/>
      <c r="B187" s="9"/>
      <c r="C187" s="62"/>
      <c r="D187" s="62"/>
      <c r="E187" s="62"/>
      <c r="F187" s="62"/>
      <c r="G187" s="62"/>
      <c r="H187" s="513"/>
      <c r="I187" s="211"/>
      <c r="J187" s="211"/>
      <c r="K187" s="211"/>
      <c r="L187" s="211"/>
      <c r="M187" s="211"/>
      <c r="N187" s="212"/>
      <c r="O187" s="212"/>
      <c r="P187" s="20"/>
      <c r="Q187" s="152"/>
      <c r="R187" s="152"/>
      <c r="S187" s="20"/>
      <c r="T187" s="20"/>
      <c r="U187" s="20"/>
    </row>
    <row r="188" spans="1:21" s="7" customFormat="1" ht="15.75" hidden="1">
      <c r="A188" s="9"/>
      <c r="B188" s="9"/>
      <c r="C188" s="62"/>
      <c r="D188" s="62"/>
      <c r="E188" s="62"/>
      <c r="H188" s="411"/>
      <c r="I188" s="213"/>
      <c r="J188" s="213"/>
      <c r="K188" s="516"/>
      <c r="L188" s="213"/>
      <c r="M188" s="213"/>
      <c r="P188" s="299"/>
      <c r="Q188" s="152"/>
      <c r="R188" s="152"/>
      <c r="S188" s="22"/>
      <c r="T188" s="300"/>
      <c r="U188" s="300"/>
    </row>
    <row r="189" spans="1:21" s="7" customFormat="1" ht="15.75" hidden="1">
      <c r="A189" s="9"/>
      <c r="B189" s="9"/>
      <c r="F189" s="202"/>
      <c r="G189" s="202"/>
      <c r="H189" s="506"/>
      <c r="I189" s="211"/>
      <c r="J189" s="211"/>
      <c r="K189" s="211"/>
      <c r="L189" s="211"/>
      <c r="M189" s="211"/>
      <c r="P189" s="20"/>
      <c r="Q189" s="152"/>
      <c r="R189" s="152"/>
      <c r="S189" s="20"/>
      <c r="T189" s="20"/>
      <c r="U189" s="20"/>
    </row>
    <row r="190" spans="1:21">
      <c r="A190" s="7"/>
      <c r="B190" s="7"/>
      <c r="I190" s="213"/>
      <c r="J190" s="213"/>
      <c r="K190" s="516"/>
      <c r="L190" s="213"/>
      <c r="M190" s="213"/>
      <c r="P190" s="299"/>
      <c r="S190" s="22"/>
      <c r="T190" s="300"/>
      <c r="U190" s="300"/>
    </row>
    <row r="191" spans="1:21" s="7" customFormat="1">
      <c r="C191" s="56"/>
      <c r="D191" s="56"/>
      <c r="E191" s="56"/>
      <c r="H191" s="411"/>
      <c r="K191" s="411"/>
      <c r="L191" s="56"/>
      <c r="M191" s="132" t="s">
        <v>158</v>
      </c>
      <c r="P191" s="20"/>
      <c r="Q191" s="152"/>
      <c r="R191" s="152"/>
      <c r="S191" s="20"/>
      <c r="T191" s="20"/>
      <c r="U191" s="20"/>
    </row>
    <row r="192" spans="1:21" s="7" customFormat="1" ht="16.5" customHeight="1">
      <c r="H192" s="411"/>
      <c r="K192" s="411"/>
      <c r="Q192" s="152"/>
      <c r="R192" s="152"/>
      <c r="S192" s="22"/>
      <c r="T192" s="300"/>
      <c r="U192" s="300"/>
    </row>
    <row r="193" spans="1:21" s="7" customFormat="1" ht="18">
      <c r="A193" s="48" t="s">
        <v>26</v>
      </c>
      <c r="B193" s="48"/>
      <c r="C193" s="14"/>
      <c r="D193" s="14"/>
      <c r="E193" s="14"/>
      <c r="F193" s="8"/>
      <c r="G193" s="8"/>
      <c r="H193" s="500"/>
      <c r="I193" s="211"/>
      <c r="J193" s="211"/>
      <c r="K193" s="211"/>
      <c r="L193" s="211"/>
      <c r="M193" s="212"/>
      <c r="N193" s="213"/>
      <c r="O193" s="213"/>
      <c r="P193" s="20"/>
      <c r="Q193" s="152"/>
      <c r="R193" s="152"/>
    </row>
    <row r="194" spans="1:21" s="7" customFormat="1" ht="18">
      <c r="A194" s="48" t="s">
        <v>28</v>
      </c>
      <c r="B194" s="48"/>
      <c r="H194" s="411"/>
      <c r="I194" s="266"/>
      <c r="J194" s="266"/>
      <c r="K194" s="266"/>
      <c r="L194" s="266"/>
      <c r="M194" s="213"/>
      <c r="N194" s="212"/>
      <c r="O194" s="212"/>
      <c r="P194" s="299"/>
      <c r="Q194" s="152"/>
      <c r="R194" s="152"/>
    </row>
    <row r="195" spans="1:21" s="7" customFormat="1" ht="15.75" customHeight="1">
      <c r="A195" s="48" t="s">
        <v>105</v>
      </c>
      <c r="B195" s="48"/>
      <c r="H195" s="411"/>
      <c r="I195" s="211"/>
      <c r="J195" s="211"/>
      <c r="K195" s="211"/>
      <c r="L195" s="211"/>
      <c r="M195" s="212"/>
      <c r="N195" s="213"/>
      <c r="O195" s="213"/>
      <c r="Q195" s="1183"/>
      <c r="R195" s="1149"/>
    </row>
    <row r="196" spans="1:21">
      <c r="I196" s="211"/>
      <c r="J196" s="211"/>
      <c r="K196" s="211"/>
      <c r="L196" s="211"/>
      <c r="N196" s="212"/>
      <c r="O196" s="212"/>
      <c r="Q196" s="120"/>
      <c r="R196" s="120"/>
    </row>
    <row r="197" spans="1:21" ht="22.5" customHeight="1">
      <c r="A197" s="1478" t="s">
        <v>18</v>
      </c>
      <c r="B197" s="1478" t="s">
        <v>7</v>
      </c>
      <c r="C197" s="1482">
        <v>2021</v>
      </c>
      <c r="D197" s="1598"/>
      <c r="E197" s="1483"/>
      <c r="F197" s="1599">
        <v>2022</v>
      </c>
      <c r="G197" s="1600"/>
      <c r="H197" s="1601"/>
      <c r="I197" s="1452">
        <v>2023</v>
      </c>
      <c r="J197" s="1452"/>
      <c r="K197" s="1452"/>
      <c r="L197" s="1452">
        <v>2024</v>
      </c>
      <c r="M197" s="1452"/>
      <c r="N197" s="1478" t="s">
        <v>433</v>
      </c>
      <c r="O197" s="1478" t="s">
        <v>452</v>
      </c>
      <c r="P197" s="1613" t="s">
        <v>208</v>
      </c>
      <c r="Q197" s="1446" t="s">
        <v>451</v>
      </c>
      <c r="R197" s="1446" t="s">
        <v>450</v>
      </c>
      <c r="S197" s="1447" t="s">
        <v>434</v>
      </c>
    </row>
    <row r="198" spans="1:21" ht="27" customHeight="1">
      <c r="A198" s="1459"/>
      <c r="B198" s="1459"/>
      <c r="C198" s="399" t="s">
        <v>180</v>
      </c>
      <c r="D198" s="465" t="s">
        <v>1</v>
      </c>
      <c r="E198" s="399" t="s">
        <v>139</v>
      </c>
      <c r="F198" s="437" t="s">
        <v>194</v>
      </c>
      <c r="G198" s="406" t="s">
        <v>1</v>
      </c>
      <c r="H198" s="408" t="s">
        <v>139</v>
      </c>
      <c r="I198" s="406" t="s">
        <v>0</v>
      </c>
      <c r="J198" s="406" t="s">
        <v>1</v>
      </c>
      <c r="K198" s="408" t="s">
        <v>139</v>
      </c>
      <c r="L198" s="679" t="s">
        <v>0</v>
      </c>
      <c r="M198" s="1196" t="s">
        <v>1</v>
      </c>
      <c r="N198" s="1459"/>
      <c r="O198" s="1459"/>
      <c r="P198" s="1613"/>
      <c r="Q198" s="1446"/>
      <c r="R198" s="1446"/>
      <c r="S198" s="1447"/>
    </row>
    <row r="199" spans="1:21" s="7" customFormat="1" ht="18.75" customHeight="1">
      <c r="A199" s="270">
        <v>1001</v>
      </c>
      <c r="B199" s="271" t="s">
        <v>8</v>
      </c>
      <c r="C199" s="475">
        <v>20620120</v>
      </c>
      <c r="D199" s="475">
        <v>20620108.170000002</v>
      </c>
      <c r="E199" s="475">
        <f>D199/C199*100</f>
        <v>99.999942628849894</v>
      </c>
      <c r="F199" s="459">
        <v>9901460</v>
      </c>
      <c r="G199" s="481">
        <v>9892237.5899999999</v>
      </c>
      <c r="H199" s="510">
        <f>G199/F199*100</f>
        <v>99.906858079515544</v>
      </c>
      <c r="I199" s="481">
        <v>13202000</v>
      </c>
      <c r="J199" s="481">
        <v>9382102.8300000001</v>
      </c>
      <c r="K199" s="510">
        <f>J199/I199*100</f>
        <v>71.065769050143928</v>
      </c>
      <c r="L199" s="481">
        <v>11000000</v>
      </c>
      <c r="M199" s="482">
        <v>10242271.35</v>
      </c>
      <c r="N199" s="472">
        <v>4000000</v>
      </c>
      <c r="O199" s="472">
        <v>12538000</v>
      </c>
      <c r="P199" s="1614" t="s">
        <v>199</v>
      </c>
      <c r="Q199" s="1259"/>
      <c r="R199" s="1325"/>
      <c r="S199" s="1591" t="s">
        <v>199</v>
      </c>
      <c r="T199" s="449"/>
      <c r="U199" s="449"/>
    </row>
    <row r="200" spans="1:21" s="7" customFormat="1" ht="18.75" customHeight="1">
      <c r="A200" s="29">
        <v>1002</v>
      </c>
      <c r="B200" s="272" t="s">
        <v>9</v>
      </c>
      <c r="C200" s="466">
        <v>9267000</v>
      </c>
      <c r="D200" s="467">
        <v>9266047</v>
      </c>
      <c r="E200" s="476">
        <f t="shared" ref="E200:E223" si="27">D200/C200*100</f>
        <v>99.989716197259099</v>
      </c>
      <c r="F200" s="481">
        <v>4216000</v>
      </c>
      <c r="G200" s="476">
        <v>4191192.5</v>
      </c>
      <c r="H200" s="508">
        <f t="shared" ref="H200:H223" si="28">G200/F200*100</f>
        <v>99.411586812144208</v>
      </c>
      <c r="I200" s="476">
        <v>5000000</v>
      </c>
      <c r="J200" s="476">
        <v>4266468.75</v>
      </c>
      <c r="K200" s="508">
        <f t="shared" ref="K200:K223" si="29">J200/I200*100</f>
        <v>85.329374999999999</v>
      </c>
      <c r="L200" s="476">
        <v>5000000</v>
      </c>
      <c r="M200" s="476">
        <v>4998424</v>
      </c>
      <c r="N200" s="478">
        <v>3000000</v>
      </c>
      <c r="O200" s="478">
        <v>5000000</v>
      </c>
      <c r="P200" s="1614"/>
      <c r="Q200" s="1258"/>
      <c r="R200" s="1258"/>
      <c r="S200" s="1592"/>
      <c r="T200" s="447"/>
      <c r="U200" s="447"/>
    </row>
    <row r="201" spans="1:21" s="7" customFormat="1" ht="18.75" customHeight="1">
      <c r="A201" s="61">
        <v>1003</v>
      </c>
      <c r="B201" s="222" t="s">
        <v>10</v>
      </c>
      <c r="C201" s="259">
        <v>11010500</v>
      </c>
      <c r="D201" s="259">
        <v>11010188.199999999</v>
      </c>
      <c r="E201" s="259">
        <f t="shared" si="27"/>
        <v>99.997168157667673</v>
      </c>
      <c r="F201" s="459">
        <v>6250540</v>
      </c>
      <c r="G201" s="491">
        <v>6032587</v>
      </c>
      <c r="H201" s="511">
        <f t="shared" si="28"/>
        <v>96.513053272197283</v>
      </c>
      <c r="I201" s="491">
        <v>7287000</v>
      </c>
      <c r="J201" s="491">
        <v>5233947.6500000004</v>
      </c>
      <c r="K201" s="511">
        <f t="shared" si="29"/>
        <v>71.825822011801847</v>
      </c>
      <c r="L201" s="491">
        <v>6000000</v>
      </c>
      <c r="M201" s="491">
        <v>7691972</v>
      </c>
      <c r="N201" s="468">
        <v>4000000</v>
      </c>
      <c r="O201" s="468">
        <v>8096000</v>
      </c>
      <c r="P201" s="1614"/>
      <c r="Q201" s="1259"/>
      <c r="R201" s="1325"/>
      <c r="S201" s="1592"/>
      <c r="T201" s="449"/>
      <c r="U201" s="449"/>
    </row>
    <row r="202" spans="1:21" ht="25.5" customHeight="1" thickBot="1">
      <c r="A202" s="1595" t="s">
        <v>140</v>
      </c>
      <c r="B202" s="1596"/>
      <c r="C202" s="100">
        <f t="shared" ref="C202:M202" si="30">SUM(C199:C201)</f>
        <v>40897620</v>
      </c>
      <c r="D202" s="100">
        <f t="shared" si="30"/>
        <v>40896343.370000005</v>
      </c>
      <c r="E202" s="100">
        <f t="shared" si="27"/>
        <v>99.996878473612909</v>
      </c>
      <c r="F202" s="100">
        <f>SUM(F199:F201)</f>
        <v>20368000</v>
      </c>
      <c r="G202" s="100">
        <f t="shared" ref="G202" si="31">SUM(G199:G201)</f>
        <v>20116017.09</v>
      </c>
      <c r="H202" s="501">
        <f t="shared" si="28"/>
        <v>98.762849027886872</v>
      </c>
      <c r="I202" s="100">
        <f t="shared" si="30"/>
        <v>25489000</v>
      </c>
      <c r="J202" s="100">
        <f>SUM(J199:J201)</f>
        <v>18882519.23</v>
      </c>
      <c r="K202" s="501">
        <f t="shared" si="29"/>
        <v>74.081051551649736</v>
      </c>
      <c r="L202" s="1111">
        <f t="shared" si="30"/>
        <v>22000000</v>
      </c>
      <c r="M202" s="1120">
        <f t="shared" si="30"/>
        <v>22932667.350000001</v>
      </c>
      <c r="N202" s="1110">
        <f t="shared" ref="N202" si="32">SUM(N199:N201)</f>
        <v>11000000</v>
      </c>
      <c r="O202" s="1120">
        <f t="shared" ref="O202" si="33">SUM(O199:O201)</f>
        <v>25634000</v>
      </c>
      <c r="P202" s="1614"/>
      <c r="Q202" s="956"/>
      <c r="R202" s="956"/>
      <c r="S202" s="1592"/>
      <c r="T202" s="20"/>
      <c r="U202" s="20"/>
    </row>
    <row r="203" spans="1:21" s="7" customFormat="1" ht="18.75" customHeight="1" thickTop="1">
      <c r="A203" s="79">
        <v>1101</v>
      </c>
      <c r="B203" s="485" t="s">
        <v>113</v>
      </c>
      <c r="C203" s="476">
        <v>250000</v>
      </c>
      <c r="D203" s="476">
        <v>249721.5</v>
      </c>
      <c r="E203" s="476">
        <f t="shared" si="27"/>
        <v>99.888600000000011</v>
      </c>
      <c r="F203" s="476">
        <v>800000</v>
      </c>
      <c r="G203" s="476">
        <v>495842</v>
      </c>
      <c r="H203" s="508">
        <f t="shared" si="28"/>
        <v>61.980250000000005</v>
      </c>
      <c r="I203" s="476">
        <v>500000</v>
      </c>
      <c r="J203" s="476">
        <v>470000</v>
      </c>
      <c r="K203" s="508">
        <f t="shared" si="29"/>
        <v>94</v>
      </c>
      <c r="L203" s="476">
        <v>500000</v>
      </c>
      <c r="M203" s="476">
        <v>999415</v>
      </c>
      <c r="N203" s="476">
        <v>300000</v>
      </c>
      <c r="O203" s="476">
        <v>1000000</v>
      </c>
      <c r="P203" s="1614"/>
      <c r="Q203" s="1259"/>
      <c r="R203" s="1325"/>
      <c r="S203" s="1592"/>
      <c r="T203" s="449"/>
      <c r="U203" s="449"/>
    </row>
    <row r="204" spans="1:21" s="7" customFormat="1" ht="18.75" customHeight="1">
      <c r="A204" s="29">
        <v>1201</v>
      </c>
      <c r="B204" s="272" t="s">
        <v>12</v>
      </c>
      <c r="C204" s="490">
        <v>85000</v>
      </c>
      <c r="D204" s="467">
        <v>84050</v>
      </c>
      <c r="E204" s="476">
        <f t="shared" si="27"/>
        <v>98.882352941176464</v>
      </c>
      <c r="F204" s="476">
        <v>200000</v>
      </c>
      <c r="G204" s="476">
        <v>200000</v>
      </c>
      <c r="H204" s="508">
        <f t="shared" si="28"/>
        <v>100</v>
      </c>
      <c r="I204" s="476">
        <v>100000</v>
      </c>
      <c r="J204" s="476">
        <v>100000</v>
      </c>
      <c r="K204" s="508">
        <f t="shared" si="29"/>
        <v>100</v>
      </c>
      <c r="L204" s="476">
        <v>100000</v>
      </c>
      <c r="M204" s="476">
        <v>100000</v>
      </c>
      <c r="N204" s="476">
        <v>35000</v>
      </c>
      <c r="O204" s="476">
        <v>200000</v>
      </c>
      <c r="P204" s="1614"/>
      <c r="Q204" s="1273"/>
      <c r="R204" s="1273"/>
      <c r="S204" s="1592"/>
      <c r="T204" s="447"/>
      <c r="U204" s="447"/>
    </row>
    <row r="205" spans="1:21" s="7" customFormat="1" ht="18.75" customHeight="1">
      <c r="A205" s="29">
        <v>1202</v>
      </c>
      <c r="B205" s="272" t="s">
        <v>13</v>
      </c>
      <c r="C205" s="476">
        <v>56240</v>
      </c>
      <c r="D205" s="476">
        <v>56240</v>
      </c>
      <c r="E205" s="476">
        <f t="shared" si="27"/>
        <v>100</v>
      </c>
      <c r="F205" s="476">
        <v>100000</v>
      </c>
      <c r="G205" s="476">
        <v>94380</v>
      </c>
      <c r="H205" s="508">
        <f t="shared" si="28"/>
        <v>94.38</v>
      </c>
      <c r="I205" s="476">
        <v>200000</v>
      </c>
      <c r="J205" s="476">
        <v>700000</v>
      </c>
      <c r="K205" s="508">
        <f t="shared" si="29"/>
        <v>350</v>
      </c>
      <c r="L205" s="476"/>
      <c r="M205" s="476">
        <v>0</v>
      </c>
      <c r="N205" s="1072"/>
      <c r="O205" s="1072"/>
      <c r="P205" s="1614"/>
      <c r="Q205" s="1259"/>
      <c r="R205" s="1325"/>
      <c r="S205" s="1592"/>
      <c r="T205" s="449"/>
      <c r="U205" s="449"/>
    </row>
    <row r="206" spans="1:21" s="7" customFormat="1" ht="18.75" customHeight="1">
      <c r="A206" s="29" t="s">
        <v>395</v>
      </c>
      <c r="B206" s="272" t="s">
        <v>202</v>
      </c>
      <c r="C206" s="476"/>
      <c r="D206" s="476"/>
      <c r="E206" s="476"/>
      <c r="F206" s="476"/>
      <c r="G206" s="476"/>
      <c r="H206" s="508"/>
      <c r="I206" s="476"/>
      <c r="J206" s="476"/>
      <c r="K206" s="508"/>
      <c r="L206" s="476">
        <v>500000</v>
      </c>
      <c r="M206" s="476">
        <v>399631</v>
      </c>
      <c r="N206" s="476">
        <v>200000</v>
      </c>
      <c r="O206" s="476">
        <v>500000</v>
      </c>
      <c r="P206" s="1614"/>
      <c r="Q206" s="1258"/>
      <c r="R206" s="1258"/>
      <c r="S206" s="1592"/>
      <c r="T206" s="449"/>
      <c r="U206" s="449"/>
    </row>
    <row r="207" spans="1:21" s="7" customFormat="1" ht="18.75" customHeight="1">
      <c r="A207" s="29" t="s">
        <v>390</v>
      </c>
      <c r="B207" s="272" t="s">
        <v>210</v>
      </c>
      <c r="C207" s="476"/>
      <c r="D207" s="476"/>
      <c r="E207" s="476"/>
      <c r="F207" s="476"/>
      <c r="G207" s="476"/>
      <c r="H207" s="508"/>
      <c r="I207" s="476"/>
      <c r="J207" s="476"/>
      <c r="K207" s="508"/>
      <c r="L207" s="476"/>
      <c r="M207" s="476">
        <v>0</v>
      </c>
      <c r="N207" s="476">
        <v>75000</v>
      </c>
      <c r="O207" s="476">
        <v>75000</v>
      </c>
      <c r="P207" s="1614"/>
      <c r="Q207" s="1258"/>
      <c r="R207" s="1258"/>
      <c r="S207" s="1592"/>
      <c r="T207" s="449"/>
      <c r="U207" s="449"/>
    </row>
    <row r="208" spans="1:21" s="7" customFormat="1" ht="18.75" customHeight="1">
      <c r="A208" s="29">
        <v>1205</v>
      </c>
      <c r="B208" s="272" t="s">
        <v>125</v>
      </c>
      <c r="C208" s="476">
        <v>54000</v>
      </c>
      <c r="D208" s="476">
        <v>53337</v>
      </c>
      <c r="E208" s="476">
        <f t="shared" si="27"/>
        <v>98.772222222222211</v>
      </c>
      <c r="F208" s="476">
        <v>200000</v>
      </c>
      <c r="G208" s="476">
        <v>195697.62</v>
      </c>
      <c r="H208" s="508">
        <f t="shared" si="28"/>
        <v>97.84881</v>
      </c>
      <c r="I208" s="476">
        <v>300000</v>
      </c>
      <c r="J208" s="476">
        <v>300000</v>
      </c>
      <c r="K208" s="508">
        <f t="shared" si="29"/>
        <v>100</v>
      </c>
      <c r="L208" s="476">
        <v>200000</v>
      </c>
      <c r="M208" s="476">
        <v>199669.79</v>
      </c>
      <c r="N208" s="476">
        <v>65000</v>
      </c>
      <c r="O208" s="476">
        <v>300000</v>
      </c>
      <c r="P208" s="1614"/>
      <c r="Q208" s="1259"/>
      <c r="R208" s="1325"/>
      <c r="S208" s="1592"/>
      <c r="T208" s="447"/>
      <c r="U208" s="447"/>
    </row>
    <row r="209" spans="1:21" s="7" customFormat="1" ht="18.75" customHeight="1">
      <c r="A209" s="29">
        <v>1301</v>
      </c>
      <c r="B209" s="272" t="s">
        <v>14</v>
      </c>
      <c r="C209" s="476">
        <v>200000</v>
      </c>
      <c r="D209" s="476">
        <v>62020</v>
      </c>
      <c r="E209" s="476">
        <f t="shared" si="27"/>
        <v>31.009999999999998</v>
      </c>
      <c r="F209" s="476">
        <v>100000</v>
      </c>
      <c r="G209" s="476">
        <v>92820</v>
      </c>
      <c r="H209" s="508">
        <f t="shared" si="28"/>
        <v>92.820000000000007</v>
      </c>
      <c r="I209" s="476">
        <v>500000</v>
      </c>
      <c r="J209" s="476">
        <v>450000</v>
      </c>
      <c r="K209" s="508">
        <f t="shared" si="29"/>
        <v>90</v>
      </c>
      <c r="L209" s="476">
        <v>500000</v>
      </c>
      <c r="M209" s="476">
        <v>493735</v>
      </c>
      <c r="N209" s="476">
        <v>100000</v>
      </c>
      <c r="O209" s="476">
        <v>400000</v>
      </c>
      <c r="P209" s="1614"/>
      <c r="Q209" s="1258"/>
      <c r="R209" s="1258"/>
      <c r="S209" s="1592"/>
      <c r="T209" s="461"/>
      <c r="U209" s="461"/>
    </row>
    <row r="210" spans="1:21" s="7" customFormat="1" ht="18.75" customHeight="1">
      <c r="A210" s="29">
        <v>1302</v>
      </c>
      <c r="B210" s="272" t="s">
        <v>124</v>
      </c>
      <c r="C210" s="476">
        <v>10260</v>
      </c>
      <c r="D210" s="476">
        <v>10260</v>
      </c>
      <c r="E210" s="476">
        <f t="shared" si="27"/>
        <v>100</v>
      </c>
      <c r="F210" s="1150">
        <v>69534</v>
      </c>
      <c r="G210" s="476">
        <v>69533.83</v>
      </c>
      <c r="H210" s="508">
        <f t="shared" si="28"/>
        <v>99.99975551528749</v>
      </c>
      <c r="I210" s="476">
        <v>300000</v>
      </c>
      <c r="J210" s="476">
        <v>263500</v>
      </c>
      <c r="K210" s="508">
        <f t="shared" si="29"/>
        <v>87.833333333333329</v>
      </c>
      <c r="L210" s="476">
        <v>200000</v>
      </c>
      <c r="M210" s="476">
        <v>200000</v>
      </c>
      <c r="N210" s="476">
        <v>50000</v>
      </c>
      <c r="O210" s="476">
        <v>120000</v>
      </c>
      <c r="P210" s="1614"/>
      <c r="Q210" s="1259"/>
      <c r="R210" s="1259"/>
      <c r="S210" s="1592"/>
      <c r="T210" s="447"/>
      <c r="U210" s="447"/>
    </row>
    <row r="211" spans="1:21" s="7" customFormat="1" ht="18.75" customHeight="1">
      <c r="A211" s="29">
        <v>1303</v>
      </c>
      <c r="B211" s="272" t="s">
        <v>110</v>
      </c>
      <c r="C211" s="476"/>
      <c r="D211" s="476"/>
      <c r="E211" s="476"/>
      <c r="F211" s="476">
        <v>100000</v>
      </c>
      <c r="G211" s="476">
        <v>0</v>
      </c>
      <c r="H211" s="508"/>
      <c r="I211" s="476">
        <v>150000</v>
      </c>
      <c r="J211" s="476">
        <v>100000</v>
      </c>
      <c r="K211" s="508">
        <f t="shared" si="29"/>
        <v>66.666666666666657</v>
      </c>
      <c r="L211" s="476">
        <v>300000</v>
      </c>
      <c r="M211" s="476">
        <v>17754</v>
      </c>
      <c r="N211" s="476">
        <v>20000</v>
      </c>
      <c r="O211" s="476">
        <v>50000</v>
      </c>
      <c r="P211" s="1614"/>
      <c r="Q211" s="1258"/>
      <c r="R211" s="1258"/>
      <c r="S211" s="1592"/>
      <c r="T211" s="461"/>
      <c r="U211" s="461"/>
    </row>
    <row r="212" spans="1:21" s="7" customFormat="1" ht="18.75" customHeight="1">
      <c r="A212" s="29">
        <v>1304</v>
      </c>
      <c r="B212" s="272" t="s">
        <v>115</v>
      </c>
      <c r="C212" s="476">
        <v>7333</v>
      </c>
      <c r="D212" s="476">
        <v>0</v>
      </c>
      <c r="E212" s="476">
        <f t="shared" si="27"/>
        <v>0</v>
      </c>
      <c r="F212" s="476">
        <v>100000</v>
      </c>
      <c r="G212" s="476">
        <v>91907</v>
      </c>
      <c r="H212" s="508">
        <f t="shared" si="28"/>
        <v>91.907000000000011</v>
      </c>
      <c r="I212" s="476">
        <v>150000</v>
      </c>
      <c r="J212" s="476">
        <v>150000</v>
      </c>
      <c r="K212" s="508">
        <f t="shared" si="29"/>
        <v>100</v>
      </c>
      <c r="L212" s="476">
        <v>100000</v>
      </c>
      <c r="M212" s="476">
        <v>65704</v>
      </c>
      <c r="N212" s="476">
        <v>30000</v>
      </c>
      <c r="O212" s="291">
        <v>30000</v>
      </c>
      <c r="P212" s="1614"/>
      <c r="Q212" s="1259"/>
      <c r="R212" s="1259"/>
      <c r="S212" s="1592"/>
      <c r="T212" s="447"/>
      <c r="U212" s="447"/>
    </row>
    <row r="213" spans="1:21" s="7" customFormat="1" ht="18.75" customHeight="1">
      <c r="A213" s="29" t="s">
        <v>442</v>
      </c>
      <c r="B213" s="272" t="s">
        <v>213</v>
      </c>
      <c r="C213" s="476"/>
      <c r="D213" s="476"/>
      <c r="E213" s="476"/>
      <c r="F213" s="476"/>
      <c r="G213" s="476"/>
      <c r="H213" s="508"/>
      <c r="I213" s="476"/>
      <c r="J213" s="476"/>
      <c r="K213" s="508"/>
      <c r="L213" s="476"/>
      <c r="M213" s="476"/>
      <c r="N213" s="476"/>
      <c r="O213" s="291">
        <v>0</v>
      </c>
      <c r="P213" s="1614"/>
      <c r="Q213" s="1259"/>
      <c r="R213" s="1259"/>
      <c r="S213" s="1592"/>
      <c r="T213" s="447"/>
      <c r="U213" s="447"/>
    </row>
    <row r="214" spans="1:21" s="7" customFormat="1" ht="18.75" customHeight="1">
      <c r="A214" s="29">
        <v>1402</v>
      </c>
      <c r="B214" s="272" t="s">
        <v>118</v>
      </c>
      <c r="C214" s="476">
        <v>19000</v>
      </c>
      <c r="D214" s="476">
        <v>18036.93</v>
      </c>
      <c r="E214" s="476">
        <f t="shared" si="27"/>
        <v>94.931210526315795</v>
      </c>
      <c r="F214" s="476">
        <v>50000</v>
      </c>
      <c r="G214" s="476">
        <v>32522.34</v>
      </c>
      <c r="H214" s="508">
        <f t="shared" si="28"/>
        <v>65.04468</v>
      </c>
      <c r="I214" s="476">
        <v>25000</v>
      </c>
      <c r="J214" s="476">
        <v>25000</v>
      </c>
      <c r="K214" s="508">
        <f t="shared" si="29"/>
        <v>100</v>
      </c>
      <c r="L214" s="476">
        <v>100000</v>
      </c>
      <c r="M214" s="476">
        <v>88750</v>
      </c>
      <c r="N214" s="27">
        <v>28000</v>
      </c>
      <c r="O214" s="27">
        <v>100000</v>
      </c>
      <c r="P214" s="1614"/>
      <c r="Q214" s="1258"/>
      <c r="R214" s="1258"/>
      <c r="S214" s="1592"/>
      <c r="T214" s="449"/>
      <c r="U214" s="449"/>
    </row>
    <row r="215" spans="1:21" s="7" customFormat="1" ht="18.75" customHeight="1">
      <c r="A215" s="29">
        <v>1403</v>
      </c>
      <c r="B215" s="272" t="s">
        <v>119</v>
      </c>
      <c r="C215" s="476">
        <v>500000</v>
      </c>
      <c r="D215" s="476">
        <v>407332.5</v>
      </c>
      <c r="E215" s="476">
        <f t="shared" si="27"/>
        <v>81.466499999999996</v>
      </c>
      <c r="F215" s="476">
        <v>500000</v>
      </c>
      <c r="G215" s="476">
        <v>320783.96000000002</v>
      </c>
      <c r="H215" s="508">
        <f t="shared" si="28"/>
        <v>64.15679200000001</v>
      </c>
      <c r="I215" s="476">
        <v>250000</v>
      </c>
      <c r="J215" s="476">
        <v>581963</v>
      </c>
      <c r="K215" s="508">
        <f t="shared" si="29"/>
        <v>232.7852</v>
      </c>
      <c r="L215" s="476">
        <v>500000</v>
      </c>
      <c r="M215" s="476">
        <v>904561.28</v>
      </c>
      <c r="N215" s="476">
        <v>287000</v>
      </c>
      <c r="O215" s="476">
        <v>1400000</v>
      </c>
      <c r="P215" s="1614"/>
      <c r="Q215" s="1259"/>
      <c r="R215" s="1325"/>
      <c r="S215" s="1592"/>
      <c r="T215" s="447"/>
      <c r="U215" s="447"/>
    </row>
    <row r="216" spans="1:21" s="7" customFormat="1" ht="18.75" customHeight="1">
      <c r="A216" s="111">
        <v>1405</v>
      </c>
      <c r="B216" s="272" t="s">
        <v>205</v>
      </c>
      <c r="C216" s="478"/>
      <c r="D216" s="478"/>
      <c r="E216" s="478"/>
      <c r="F216" s="476"/>
      <c r="G216" s="476"/>
      <c r="H216" s="508"/>
      <c r="I216" s="476"/>
      <c r="J216" s="476"/>
      <c r="K216" s="508"/>
      <c r="L216" s="476">
        <v>450000</v>
      </c>
      <c r="M216" s="476">
        <v>450000</v>
      </c>
      <c r="N216" s="476">
        <v>275000</v>
      </c>
      <c r="O216" s="476">
        <v>654000</v>
      </c>
      <c r="P216" s="1614"/>
      <c r="Q216" s="1258"/>
      <c r="R216" s="1258"/>
      <c r="S216" s="1592"/>
      <c r="T216" s="447"/>
      <c r="U216" s="447"/>
    </row>
    <row r="217" spans="1:21" s="7" customFormat="1" ht="18.75" customHeight="1">
      <c r="A217" s="111">
        <v>1409</v>
      </c>
      <c r="B217" s="26" t="s">
        <v>17</v>
      </c>
      <c r="C217" s="478"/>
      <c r="D217" s="478"/>
      <c r="E217" s="478"/>
      <c r="F217" s="476"/>
      <c r="G217" s="476"/>
      <c r="H217" s="508"/>
      <c r="I217" s="476"/>
      <c r="J217" s="476"/>
      <c r="K217" s="508"/>
      <c r="L217" s="476"/>
      <c r="M217" s="476">
        <v>0</v>
      </c>
      <c r="N217" s="1126"/>
      <c r="O217" s="1126"/>
      <c r="P217" s="1614"/>
      <c r="Q217" s="1259"/>
      <c r="R217" s="1325"/>
      <c r="S217" s="1592"/>
      <c r="T217" s="449"/>
      <c r="U217" s="449"/>
    </row>
    <row r="218" spans="1:21" s="7" customFormat="1" ht="28.5">
      <c r="A218" s="111" t="s">
        <v>391</v>
      </c>
      <c r="B218" s="340" t="s">
        <v>211</v>
      </c>
      <c r="C218" s="478"/>
      <c r="D218" s="478"/>
      <c r="E218" s="478"/>
      <c r="F218" s="476"/>
      <c r="G218" s="476"/>
      <c r="H218" s="508"/>
      <c r="I218" s="476"/>
      <c r="J218" s="476"/>
      <c r="K218" s="508"/>
      <c r="L218" s="476">
        <v>160000</v>
      </c>
      <c r="M218" s="476">
        <v>141090</v>
      </c>
      <c r="N218" s="476">
        <v>15000</v>
      </c>
      <c r="O218" s="476">
        <v>200000</v>
      </c>
      <c r="P218" s="1614"/>
      <c r="Q218" s="1258"/>
      <c r="R218" s="1258"/>
      <c r="S218" s="1592"/>
      <c r="T218" s="449"/>
      <c r="U218" s="449"/>
    </row>
    <row r="219" spans="1:21" s="7" customFormat="1" ht="18.75" customHeight="1">
      <c r="A219" s="111" t="s">
        <v>393</v>
      </c>
      <c r="B219" s="55" t="s">
        <v>207</v>
      </c>
      <c r="C219" s="478"/>
      <c r="D219" s="478"/>
      <c r="E219" s="478"/>
      <c r="F219" s="476"/>
      <c r="G219" s="476"/>
      <c r="H219" s="508"/>
      <c r="I219" s="476"/>
      <c r="J219" s="476"/>
      <c r="K219" s="508"/>
      <c r="L219" s="476">
        <v>100000</v>
      </c>
      <c r="M219" s="476">
        <v>96911.4</v>
      </c>
      <c r="N219" s="476">
        <v>150000</v>
      </c>
      <c r="O219" s="476">
        <v>200000</v>
      </c>
      <c r="P219" s="1614"/>
      <c r="Q219" s="1259"/>
      <c r="R219" s="1325"/>
      <c r="S219" s="1592"/>
      <c r="T219" s="449"/>
      <c r="U219" s="449"/>
    </row>
    <row r="220" spans="1:21" s="7" customFormat="1" ht="28.5">
      <c r="A220" s="111">
        <v>1506</v>
      </c>
      <c r="B220" s="91" t="s">
        <v>129</v>
      </c>
      <c r="C220" s="478"/>
      <c r="D220" s="478"/>
      <c r="E220" s="478"/>
      <c r="F220" s="476"/>
      <c r="G220" s="476"/>
      <c r="H220" s="508"/>
      <c r="I220" s="476"/>
      <c r="J220" s="476"/>
      <c r="K220" s="508"/>
      <c r="L220" s="476">
        <v>100000</v>
      </c>
      <c r="M220" s="476">
        <v>100000</v>
      </c>
      <c r="N220" s="476">
        <v>65000</v>
      </c>
      <c r="O220" s="476">
        <v>120000</v>
      </c>
      <c r="P220" s="1614"/>
      <c r="Q220" s="1258"/>
      <c r="R220" s="1258"/>
      <c r="S220" s="1592"/>
      <c r="T220" s="447"/>
      <c r="U220" s="447"/>
    </row>
    <row r="221" spans="1:21" s="7" customFormat="1" ht="18.75" customHeight="1">
      <c r="A221" s="111">
        <v>1702</v>
      </c>
      <c r="B221" s="487" t="s">
        <v>135</v>
      </c>
      <c r="C221" s="478">
        <v>267000</v>
      </c>
      <c r="D221" s="478">
        <v>266048.84999999998</v>
      </c>
      <c r="E221" s="478">
        <f t="shared" si="27"/>
        <v>99.643764044943822</v>
      </c>
      <c r="F221" s="478">
        <v>400000</v>
      </c>
      <c r="G221" s="478">
        <v>398775.8</v>
      </c>
      <c r="H221" s="509">
        <f t="shared" si="28"/>
        <v>99.693950000000001</v>
      </c>
      <c r="I221" s="478">
        <v>300000</v>
      </c>
      <c r="J221" s="459">
        <v>298244.40000000002</v>
      </c>
      <c r="K221" s="509">
        <f t="shared" si="29"/>
        <v>99.4148</v>
      </c>
      <c r="L221" s="478">
        <v>2000000</v>
      </c>
      <c r="M221" s="478">
        <v>383020.78</v>
      </c>
      <c r="N221" s="1126"/>
      <c r="O221" s="1126"/>
      <c r="P221" s="1614"/>
      <c r="Q221" s="1259"/>
      <c r="R221" s="1325"/>
      <c r="S221" s="1592"/>
      <c r="T221" s="449"/>
      <c r="U221" s="449"/>
    </row>
    <row r="222" spans="1:21" ht="25.5" customHeight="1">
      <c r="A222" s="1615" t="s">
        <v>141</v>
      </c>
      <c r="B222" s="1615"/>
      <c r="C222" s="992">
        <f>SUM(C203:C221)</f>
        <v>1448833</v>
      </c>
      <c r="D222" s="992">
        <f>SUM(D203:D221)</f>
        <v>1207046.78</v>
      </c>
      <c r="E222" s="992">
        <f t="shared" si="27"/>
        <v>83.311657037077424</v>
      </c>
      <c r="F222" s="949">
        <f>SUM(F203:F221)</f>
        <v>2619534</v>
      </c>
      <c r="G222" s="949">
        <f>SUM(G203:G221)</f>
        <v>1992262.5500000003</v>
      </c>
      <c r="H222" s="993">
        <f t="shared" si="28"/>
        <v>76.054082520020756</v>
      </c>
      <c r="I222" s="949">
        <f>SUM(I203:I221)</f>
        <v>2775000</v>
      </c>
      <c r="J222" s="949">
        <f>SUM(J203:J221)</f>
        <v>3438707.4</v>
      </c>
      <c r="K222" s="993">
        <f t="shared" si="29"/>
        <v>123.91738378378379</v>
      </c>
      <c r="L222" s="991">
        <f>SUM(L203:L221)</f>
        <v>5810000</v>
      </c>
      <c r="M222" s="991">
        <f>SUM(M203:M221)</f>
        <v>4640242.2500000009</v>
      </c>
      <c r="N222" s="991">
        <f>SUM(N203:N221)</f>
        <v>1695000</v>
      </c>
      <c r="O222" s="991">
        <f>SUM(O203:O221)</f>
        <v>5349000</v>
      </c>
      <c r="P222" s="1614"/>
      <c r="Q222" s="956"/>
      <c r="R222" s="956"/>
      <c r="S222" s="1592"/>
      <c r="T222" s="20"/>
      <c r="U222" s="20"/>
    </row>
    <row r="223" spans="1:21" s="60" customFormat="1" ht="25.5" customHeight="1" thickBot="1">
      <c r="A223" s="985" t="s">
        <v>2</v>
      </c>
      <c r="B223" s="986"/>
      <c r="C223" s="52">
        <f>C202+C222</f>
        <v>42346453</v>
      </c>
      <c r="D223" s="52">
        <f>D202+D222</f>
        <v>42103390.150000006</v>
      </c>
      <c r="E223" s="52">
        <f t="shared" si="27"/>
        <v>99.426013673447471</v>
      </c>
      <c r="F223" s="52">
        <f>F202+F222</f>
        <v>22987534</v>
      </c>
      <c r="G223" s="52">
        <f>G202+G222</f>
        <v>22108279.640000001</v>
      </c>
      <c r="H223" s="502">
        <f t="shared" si="28"/>
        <v>96.175081850884922</v>
      </c>
      <c r="I223" s="52">
        <f>I202+I222</f>
        <v>28264000</v>
      </c>
      <c r="J223" s="52">
        <f>J222+J202</f>
        <v>22321226.629999999</v>
      </c>
      <c r="K223" s="502">
        <f t="shared" si="29"/>
        <v>78.97405402632323</v>
      </c>
      <c r="L223" s="81">
        <f>L202+L222</f>
        <v>27810000</v>
      </c>
      <c r="M223" s="81">
        <f>M202+M222</f>
        <v>27572909.600000001</v>
      </c>
      <c r="N223" s="81">
        <f>N202+N222</f>
        <v>12695000</v>
      </c>
      <c r="O223" s="81">
        <f>O202+O222</f>
        <v>30983000</v>
      </c>
      <c r="P223" s="1614"/>
      <c r="Q223" s="1361"/>
      <c r="R223" s="1362"/>
      <c r="S223" s="1593"/>
      <c r="T223" s="300"/>
      <c r="U223" s="300"/>
    </row>
    <row r="224" spans="1:21" ht="15.75" thickTop="1"/>
    <row r="227" spans="1:21" s="166" customFormat="1" ht="15.75" customHeight="1">
      <c r="A227" s="16"/>
      <c r="B227" s="16" t="s">
        <v>190</v>
      </c>
      <c r="C227" s="16"/>
      <c r="D227" s="16"/>
      <c r="E227" s="136"/>
      <c r="F227" s="136" t="s">
        <v>193</v>
      </c>
      <c r="G227" s="136"/>
      <c r="H227" s="504"/>
      <c r="I227" s="16"/>
      <c r="J227" s="16"/>
      <c r="K227" s="518"/>
      <c r="L227" s="180"/>
      <c r="M227" s="41"/>
      <c r="P227" s="167"/>
      <c r="Q227" s="167"/>
      <c r="R227" s="167"/>
    </row>
    <row r="228" spans="1:21" s="166" customFormat="1" ht="15.75" customHeight="1">
      <c r="A228" s="16"/>
      <c r="B228" s="165" t="s">
        <v>191</v>
      </c>
      <c r="C228" s="103"/>
      <c r="D228" s="103"/>
      <c r="E228" s="181"/>
      <c r="F228" s="181"/>
      <c r="G228" s="181" t="s">
        <v>192</v>
      </c>
      <c r="H228" s="181"/>
      <c r="I228" s="16"/>
      <c r="J228" s="16"/>
      <c r="K228" s="518"/>
      <c r="M228" s="41"/>
      <c r="N228" s="218"/>
      <c r="O228" s="218"/>
      <c r="P228" s="215"/>
      <c r="Q228" s="167"/>
      <c r="R228" s="167"/>
    </row>
    <row r="229" spans="1:21" s="166" customFormat="1" ht="15.75" customHeight="1">
      <c r="B229" s="165"/>
      <c r="C229" s="212"/>
      <c r="D229" s="212"/>
      <c r="E229" s="221"/>
      <c r="F229" s="221"/>
      <c r="G229" s="221"/>
      <c r="H229" s="221"/>
      <c r="I229" s="212"/>
      <c r="J229" s="212"/>
      <c r="K229" s="212"/>
      <c r="L229" s="211"/>
      <c r="M229" s="212"/>
      <c r="P229" s="167"/>
      <c r="Q229" s="167"/>
      <c r="R229" s="167"/>
    </row>
    <row r="230" spans="1:21" s="166" customFormat="1">
      <c r="B230" s="165" t="s">
        <v>160</v>
      </c>
      <c r="D230" s="147" t="s">
        <v>161</v>
      </c>
      <c r="E230" s="212"/>
      <c r="F230" s="147"/>
      <c r="G230" s="147"/>
      <c r="H230" s="513"/>
      <c r="I230" s="147"/>
      <c r="J230" s="147"/>
      <c r="K230" s="513"/>
      <c r="L230" s="147" t="s">
        <v>188</v>
      </c>
      <c r="M230" s="212"/>
      <c r="N230" s="218"/>
      <c r="O230" s="218"/>
      <c r="P230" s="215"/>
      <c r="Q230" s="167"/>
      <c r="R230" s="167"/>
    </row>
    <row r="231" spans="1:21">
      <c r="C231" s="229"/>
      <c r="D231" s="229"/>
      <c r="E231" s="229"/>
      <c r="F231" s="229"/>
      <c r="G231" s="229"/>
      <c r="H231" s="514"/>
      <c r="I231" s="229"/>
      <c r="J231" s="229"/>
      <c r="K231" s="514"/>
      <c r="L231" s="229"/>
      <c r="M231" s="213"/>
      <c r="N231" s="122"/>
      <c r="O231" s="122"/>
      <c r="P231" s="299"/>
      <c r="S231" s="22"/>
      <c r="T231" s="300"/>
      <c r="U231" s="300"/>
    </row>
    <row r="232" spans="1:21">
      <c r="I232" s="211"/>
      <c r="J232" s="211"/>
      <c r="K232" s="211"/>
      <c r="L232" s="211"/>
      <c r="M232" s="212"/>
      <c r="P232" s="122"/>
    </row>
    <row r="233" spans="1:21">
      <c r="I233" s="213"/>
      <c r="J233" s="213"/>
      <c r="K233" s="516"/>
      <c r="L233" s="213"/>
    </row>
    <row r="234" spans="1:21">
      <c r="I234" s="212"/>
      <c r="J234" s="212"/>
      <c r="K234" s="212"/>
      <c r="L234" s="212"/>
    </row>
    <row r="235" spans="1:21">
      <c r="I235" s="213"/>
      <c r="J235" s="213"/>
      <c r="K235" s="516"/>
      <c r="L235" s="213"/>
      <c r="N235" s="225"/>
      <c r="O235" s="225"/>
    </row>
    <row r="236" spans="1:21">
      <c r="I236" s="212"/>
      <c r="J236" s="212"/>
      <c r="K236" s="212"/>
      <c r="L236" s="212"/>
      <c r="N236" s="225"/>
      <c r="O236" s="225"/>
    </row>
    <row r="237" spans="1:21">
      <c r="I237" s="249"/>
      <c r="J237" s="249"/>
      <c r="K237" s="520"/>
      <c r="L237" s="249"/>
      <c r="N237" s="225"/>
      <c r="O237" s="225"/>
    </row>
    <row r="238" spans="1:21">
      <c r="I238" s="212"/>
      <c r="J238" s="212"/>
      <c r="K238" s="212"/>
      <c r="L238" s="212"/>
      <c r="M238" s="212"/>
    </row>
    <row r="239" spans="1:21">
      <c r="I239" s="212"/>
      <c r="J239" s="212"/>
      <c r="K239" s="212"/>
      <c r="L239" s="212"/>
      <c r="M239" s="212"/>
    </row>
    <row r="240" spans="1:21">
      <c r="I240" s="212"/>
      <c r="J240" s="212"/>
      <c r="K240" s="212"/>
      <c r="L240" s="212"/>
      <c r="M240" s="212"/>
    </row>
    <row r="241" spans="9:13">
      <c r="I241" s="213"/>
      <c r="J241" s="213"/>
      <c r="K241" s="516"/>
      <c r="L241" s="213"/>
    </row>
    <row r="242" spans="9:13">
      <c r="I242" s="212"/>
      <c r="J242" s="212"/>
      <c r="K242" s="212"/>
      <c r="L242" s="212"/>
    </row>
    <row r="243" spans="9:13">
      <c r="I243" s="229"/>
      <c r="J243" s="229"/>
      <c r="K243" s="514"/>
      <c r="L243" s="229"/>
      <c r="M243" s="229"/>
    </row>
    <row r="244" spans="9:13">
      <c r="I244" s="229"/>
      <c r="J244" s="229"/>
      <c r="K244" s="514"/>
      <c r="L244" s="229"/>
      <c r="M244" s="229"/>
    </row>
    <row r="245" spans="9:13">
      <c r="I245" s="213"/>
      <c r="J245" s="213"/>
      <c r="K245" s="516"/>
      <c r="L245" s="213"/>
      <c r="M245" s="226"/>
    </row>
    <row r="246" spans="9:13">
      <c r="I246" s="212"/>
      <c r="J246" s="212"/>
      <c r="K246" s="212"/>
      <c r="L246" s="212"/>
      <c r="M246" s="212"/>
    </row>
    <row r="247" spans="9:13">
      <c r="I247" s="212"/>
      <c r="J247" s="212"/>
      <c r="K247" s="212"/>
      <c r="L247" s="212"/>
      <c r="M247" s="212"/>
    </row>
    <row r="248" spans="9:13">
      <c r="I248" s="212"/>
      <c r="J248" s="212"/>
      <c r="K248" s="212"/>
      <c r="L248" s="212"/>
      <c r="M248" s="212"/>
    </row>
    <row r="250" spans="9:13">
      <c r="I250" s="225"/>
      <c r="J250" s="225"/>
      <c r="K250" s="515"/>
      <c r="L250" s="225"/>
      <c r="M250" s="225"/>
    </row>
    <row r="251" spans="9:13">
      <c r="I251" s="225"/>
      <c r="J251" s="225"/>
      <c r="K251" s="515"/>
      <c r="L251" s="225"/>
      <c r="M251" s="225"/>
    </row>
    <row r="252" spans="9:13">
      <c r="I252" s="225"/>
      <c r="J252" s="225"/>
      <c r="K252" s="515"/>
      <c r="L252" s="225"/>
      <c r="M252" s="225"/>
    </row>
    <row r="254" spans="9:13">
      <c r="I254" s="225"/>
      <c r="J254" s="225"/>
      <c r="K254" s="515"/>
      <c r="L254" s="225"/>
      <c r="M254" s="225"/>
    </row>
    <row r="255" spans="9:13">
      <c r="I255" s="225"/>
      <c r="J255" s="225"/>
      <c r="K255" s="515"/>
      <c r="L255" s="225"/>
      <c r="M255" s="225"/>
    </row>
    <row r="256" spans="9:13">
      <c r="I256" s="225"/>
      <c r="J256" s="225"/>
      <c r="K256" s="515"/>
      <c r="L256" s="225"/>
      <c r="M256" s="225"/>
    </row>
    <row r="257" spans="9:13">
      <c r="I257" s="225"/>
      <c r="J257" s="225"/>
      <c r="K257" s="515"/>
      <c r="L257" s="225"/>
      <c r="M257" s="225"/>
    </row>
    <row r="260" spans="9:13">
      <c r="I260" s="268"/>
      <c r="J260" s="268"/>
      <c r="K260" s="521"/>
      <c r="L260" s="268"/>
      <c r="M260" s="268"/>
    </row>
    <row r="264" spans="9:13">
      <c r="I264" s="122"/>
      <c r="J264" s="122"/>
      <c r="K264" s="522"/>
      <c r="L264" s="122"/>
    </row>
    <row r="267" spans="9:13">
      <c r="I267" s="225"/>
      <c r="J267" s="225"/>
      <c r="K267" s="515"/>
      <c r="L267" s="225"/>
    </row>
    <row r="274" spans="9:13">
      <c r="I274" s="225"/>
      <c r="J274" s="225"/>
      <c r="K274" s="515"/>
      <c r="L274" s="225"/>
      <c r="M274" s="225"/>
    </row>
    <row r="275" spans="9:13">
      <c r="I275" s="225"/>
      <c r="J275" s="225"/>
      <c r="K275" s="515"/>
      <c r="L275" s="225"/>
      <c r="M275" s="225"/>
    </row>
    <row r="277" spans="9:13">
      <c r="I277" s="225"/>
      <c r="J277" s="225"/>
      <c r="K277" s="515"/>
      <c r="L277" s="225"/>
      <c r="M277" s="225"/>
    </row>
    <row r="283" spans="9:13">
      <c r="M283" s="122"/>
    </row>
    <row r="285" spans="9:13">
      <c r="M285" s="225"/>
    </row>
  </sheetData>
  <mergeCells count="1107">
    <mergeCell ref="A82:B82"/>
    <mergeCell ref="A133:B133"/>
    <mergeCell ref="A134:B134"/>
    <mergeCell ref="A197:A198"/>
    <mergeCell ref="A202:B202"/>
    <mergeCell ref="P199:P223"/>
    <mergeCell ref="A222:B222"/>
    <mergeCell ref="L197:M197"/>
    <mergeCell ref="L151:M151"/>
    <mergeCell ref="WTN47:WUC47"/>
    <mergeCell ref="WNZ47:WOO47"/>
    <mergeCell ref="WOP47:WPE47"/>
    <mergeCell ref="WPF47:WPU47"/>
    <mergeCell ref="WPV47:WQK47"/>
    <mergeCell ref="WQL47:WRA47"/>
    <mergeCell ref="WKX47:WLM47"/>
    <mergeCell ref="WLN47:WMC47"/>
    <mergeCell ref="WMD47:WMS47"/>
    <mergeCell ref="WMT47:WNI47"/>
    <mergeCell ref="WNJ47:WNY47"/>
    <mergeCell ref="VVN47:VWC47"/>
    <mergeCell ref="VWD47:VWS47"/>
    <mergeCell ref="VWT47:VXI47"/>
    <mergeCell ref="VXJ47:VXY47"/>
    <mergeCell ref="VXZ47:VYO47"/>
    <mergeCell ref="VSL47:VTA47"/>
    <mergeCell ref="VTB47:VTQ47"/>
    <mergeCell ref="VTR47:VUG47"/>
    <mergeCell ref="VUH47:VUW47"/>
    <mergeCell ref="VUX47:VVM47"/>
    <mergeCell ref="VPJ47:VPY47"/>
    <mergeCell ref="VPZ47:VQO47"/>
    <mergeCell ref="WET47:WFI47"/>
    <mergeCell ref="WFJ47:WFY47"/>
    <mergeCell ref="WFZ47:WGO47"/>
    <mergeCell ref="WGP47:WHE47"/>
    <mergeCell ref="WHF47:WHU47"/>
    <mergeCell ref="WRR47:WSG47"/>
    <mergeCell ref="WSH47:WSW47"/>
    <mergeCell ref="WSX47:WTM47"/>
    <mergeCell ref="WBR47:WCG47"/>
    <mergeCell ref="WCH47:WCW47"/>
    <mergeCell ref="WCX47:WDM47"/>
    <mergeCell ref="WDN47:WEC47"/>
    <mergeCell ref="WED47:WES47"/>
    <mergeCell ref="VYP47:VZE47"/>
    <mergeCell ref="VZF47:VZU47"/>
    <mergeCell ref="VZV47:WAK47"/>
    <mergeCell ref="WAL47:WBA47"/>
    <mergeCell ref="WBB47:WBQ47"/>
    <mergeCell ref="XDZ47:XEO47"/>
    <mergeCell ref="XAH47:XAW47"/>
    <mergeCell ref="XAX47:XBM47"/>
    <mergeCell ref="XBN47:XCC47"/>
    <mergeCell ref="XCD47:XCS47"/>
    <mergeCell ref="XCT47:XDI47"/>
    <mergeCell ref="WXF47:WXU47"/>
    <mergeCell ref="WXV47:WYK47"/>
    <mergeCell ref="WYL47:WZA47"/>
    <mergeCell ref="WZB47:WZQ47"/>
    <mergeCell ref="WZR47:XAG47"/>
    <mergeCell ref="WUD47:WUS47"/>
    <mergeCell ref="WUT47:WVI47"/>
    <mergeCell ref="WVJ47:WVY47"/>
    <mergeCell ref="WVZ47:WWO47"/>
    <mergeCell ref="WWP47:WXE47"/>
    <mergeCell ref="WHV47:WIK47"/>
    <mergeCell ref="WIL47:WJA47"/>
    <mergeCell ref="WJB47:WJQ47"/>
    <mergeCell ref="WJR47:WKG47"/>
    <mergeCell ref="WKH47:WKW47"/>
    <mergeCell ref="WRB47:WRQ47"/>
    <mergeCell ref="XDJ47:XDY47"/>
    <mergeCell ref="VQP47:VRE47"/>
    <mergeCell ref="VRF47:VRU47"/>
    <mergeCell ref="VRV47:VSK47"/>
    <mergeCell ref="VMH47:VMW47"/>
    <mergeCell ref="VMX47:VNM47"/>
    <mergeCell ref="VNN47:VOC47"/>
    <mergeCell ref="VOD47:VOS47"/>
    <mergeCell ref="VOT47:VPI47"/>
    <mergeCell ref="VJF47:VJU47"/>
    <mergeCell ref="VJV47:VKK47"/>
    <mergeCell ref="VKL47:VLA47"/>
    <mergeCell ref="VLB47:VLQ47"/>
    <mergeCell ref="VLR47:VMG47"/>
    <mergeCell ref="VGD47:VGS47"/>
    <mergeCell ref="VGT47:VHI47"/>
    <mergeCell ref="VHJ47:VHY47"/>
    <mergeCell ref="VHZ47:VIO47"/>
    <mergeCell ref="VIP47:VJE47"/>
    <mergeCell ref="VDB47:VDQ47"/>
    <mergeCell ref="VDR47:VEG47"/>
    <mergeCell ref="VEH47:VEW47"/>
    <mergeCell ref="VEX47:VFM47"/>
    <mergeCell ref="VFN47:VGC47"/>
    <mergeCell ref="UZZ47:VAO47"/>
    <mergeCell ref="VAP47:VBE47"/>
    <mergeCell ref="VBF47:VBU47"/>
    <mergeCell ref="VBV47:VCK47"/>
    <mergeCell ref="VCL47:VDA47"/>
    <mergeCell ref="UWX47:UXM47"/>
    <mergeCell ref="UXN47:UYC47"/>
    <mergeCell ref="UYD47:UYS47"/>
    <mergeCell ref="UYT47:UZI47"/>
    <mergeCell ref="UZJ47:UZY47"/>
    <mergeCell ref="UTV47:UUK47"/>
    <mergeCell ref="UUL47:UVA47"/>
    <mergeCell ref="UVB47:UVQ47"/>
    <mergeCell ref="UVR47:UWG47"/>
    <mergeCell ref="UWH47:UWW47"/>
    <mergeCell ref="UQT47:URI47"/>
    <mergeCell ref="URJ47:URY47"/>
    <mergeCell ref="URZ47:USO47"/>
    <mergeCell ref="USP47:UTE47"/>
    <mergeCell ref="UTF47:UTU47"/>
    <mergeCell ref="UNR47:UOG47"/>
    <mergeCell ref="UOH47:UOW47"/>
    <mergeCell ref="UOX47:UPM47"/>
    <mergeCell ref="UPN47:UQC47"/>
    <mergeCell ref="UQD47:UQS47"/>
    <mergeCell ref="UKP47:ULE47"/>
    <mergeCell ref="ULF47:ULU47"/>
    <mergeCell ref="ULV47:UMK47"/>
    <mergeCell ref="UML47:UNA47"/>
    <mergeCell ref="UNB47:UNQ47"/>
    <mergeCell ref="UHN47:UIC47"/>
    <mergeCell ref="UID47:UIS47"/>
    <mergeCell ref="UIT47:UJI47"/>
    <mergeCell ref="UJJ47:UJY47"/>
    <mergeCell ref="UJZ47:UKO47"/>
    <mergeCell ref="UEL47:UFA47"/>
    <mergeCell ref="UFB47:UFQ47"/>
    <mergeCell ref="UFR47:UGG47"/>
    <mergeCell ref="UGH47:UGW47"/>
    <mergeCell ref="UGX47:UHM47"/>
    <mergeCell ref="UBJ47:UBY47"/>
    <mergeCell ref="UBZ47:UCO47"/>
    <mergeCell ref="UCP47:UDE47"/>
    <mergeCell ref="UDF47:UDU47"/>
    <mergeCell ref="UDV47:UEK47"/>
    <mergeCell ref="TYH47:TYW47"/>
    <mergeCell ref="TYX47:TZM47"/>
    <mergeCell ref="TZN47:UAC47"/>
    <mergeCell ref="UAD47:UAS47"/>
    <mergeCell ref="UAT47:UBI47"/>
    <mergeCell ref="TVF47:TVU47"/>
    <mergeCell ref="TVV47:TWK47"/>
    <mergeCell ref="TWL47:TXA47"/>
    <mergeCell ref="TXB47:TXQ47"/>
    <mergeCell ref="TXR47:TYG47"/>
    <mergeCell ref="TSD47:TSS47"/>
    <mergeCell ref="TST47:TTI47"/>
    <mergeCell ref="TTJ47:TTY47"/>
    <mergeCell ref="TTZ47:TUO47"/>
    <mergeCell ref="TUP47:TVE47"/>
    <mergeCell ref="TPB47:TPQ47"/>
    <mergeCell ref="TPR47:TQG47"/>
    <mergeCell ref="TQH47:TQW47"/>
    <mergeCell ref="TQX47:TRM47"/>
    <mergeCell ref="TRN47:TSC47"/>
    <mergeCell ref="TLZ47:TMO47"/>
    <mergeCell ref="TMP47:TNE47"/>
    <mergeCell ref="TNF47:TNU47"/>
    <mergeCell ref="TNV47:TOK47"/>
    <mergeCell ref="TOL47:TPA47"/>
    <mergeCell ref="TIX47:TJM47"/>
    <mergeCell ref="TJN47:TKC47"/>
    <mergeCell ref="TKD47:TKS47"/>
    <mergeCell ref="TKT47:TLI47"/>
    <mergeCell ref="TLJ47:TLY47"/>
    <mergeCell ref="TFV47:TGK47"/>
    <mergeCell ref="TGL47:THA47"/>
    <mergeCell ref="THB47:THQ47"/>
    <mergeCell ref="THR47:TIG47"/>
    <mergeCell ref="TIH47:TIW47"/>
    <mergeCell ref="TCT47:TDI47"/>
    <mergeCell ref="TDJ47:TDY47"/>
    <mergeCell ref="TDZ47:TEO47"/>
    <mergeCell ref="TEP47:TFE47"/>
    <mergeCell ref="TFF47:TFU47"/>
    <mergeCell ref="SZR47:TAG47"/>
    <mergeCell ref="TAH47:TAW47"/>
    <mergeCell ref="TAX47:TBM47"/>
    <mergeCell ref="TBN47:TCC47"/>
    <mergeCell ref="TCD47:TCS47"/>
    <mergeCell ref="SWP47:SXE47"/>
    <mergeCell ref="SXF47:SXU47"/>
    <mergeCell ref="SXV47:SYK47"/>
    <mergeCell ref="SYL47:SZA47"/>
    <mergeCell ref="SZB47:SZQ47"/>
    <mergeCell ref="STN47:SUC47"/>
    <mergeCell ref="SUD47:SUS47"/>
    <mergeCell ref="SUT47:SVI47"/>
    <mergeCell ref="SVJ47:SVY47"/>
    <mergeCell ref="SVZ47:SWO47"/>
    <mergeCell ref="SQL47:SRA47"/>
    <mergeCell ref="SRB47:SRQ47"/>
    <mergeCell ref="SRR47:SSG47"/>
    <mergeCell ref="SSH47:SSW47"/>
    <mergeCell ref="SSX47:STM47"/>
    <mergeCell ref="SNJ47:SNY47"/>
    <mergeCell ref="SNZ47:SOO47"/>
    <mergeCell ref="SOP47:SPE47"/>
    <mergeCell ref="SPF47:SPU47"/>
    <mergeCell ref="SPV47:SQK47"/>
    <mergeCell ref="SKH47:SKW47"/>
    <mergeCell ref="SKX47:SLM47"/>
    <mergeCell ref="SLN47:SMC47"/>
    <mergeCell ref="SMD47:SMS47"/>
    <mergeCell ref="SMT47:SNI47"/>
    <mergeCell ref="SHF47:SHU47"/>
    <mergeCell ref="SHV47:SIK47"/>
    <mergeCell ref="SIL47:SJA47"/>
    <mergeCell ref="SJB47:SJQ47"/>
    <mergeCell ref="SJR47:SKG47"/>
    <mergeCell ref="SED47:SES47"/>
    <mergeCell ref="SET47:SFI47"/>
    <mergeCell ref="SFJ47:SFY47"/>
    <mergeCell ref="SFZ47:SGO47"/>
    <mergeCell ref="SGP47:SHE47"/>
    <mergeCell ref="SBB47:SBQ47"/>
    <mergeCell ref="SBR47:SCG47"/>
    <mergeCell ref="SCH47:SCW47"/>
    <mergeCell ref="SCX47:SDM47"/>
    <mergeCell ref="SDN47:SEC47"/>
    <mergeCell ref="RXZ47:RYO47"/>
    <mergeCell ref="RYP47:RZE47"/>
    <mergeCell ref="RZF47:RZU47"/>
    <mergeCell ref="RZV47:SAK47"/>
    <mergeCell ref="SAL47:SBA47"/>
    <mergeCell ref="RUX47:RVM47"/>
    <mergeCell ref="RVN47:RWC47"/>
    <mergeCell ref="RWD47:RWS47"/>
    <mergeCell ref="RWT47:RXI47"/>
    <mergeCell ref="RXJ47:RXY47"/>
    <mergeCell ref="RRV47:RSK47"/>
    <mergeCell ref="RSL47:RTA47"/>
    <mergeCell ref="RTB47:RTQ47"/>
    <mergeCell ref="RTR47:RUG47"/>
    <mergeCell ref="RUH47:RUW47"/>
    <mergeCell ref="ROT47:RPI47"/>
    <mergeCell ref="RPJ47:RPY47"/>
    <mergeCell ref="RPZ47:RQO47"/>
    <mergeCell ref="RQP47:RRE47"/>
    <mergeCell ref="RRF47:RRU47"/>
    <mergeCell ref="RLR47:RMG47"/>
    <mergeCell ref="RMH47:RMW47"/>
    <mergeCell ref="RMX47:RNM47"/>
    <mergeCell ref="RNN47:ROC47"/>
    <mergeCell ref="ROD47:ROS47"/>
    <mergeCell ref="RIP47:RJE47"/>
    <mergeCell ref="RJF47:RJU47"/>
    <mergeCell ref="RJV47:RKK47"/>
    <mergeCell ref="RKL47:RLA47"/>
    <mergeCell ref="RLB47:RLQ47"/>
    <mergeCell ref="RFN47:RGC47"/>
    <mergeCell ref="RGD47:RGS47"/>
    <mergeCell ref="RGT47:RHI47"/>
    <mergeCell ref="RHJ47:RHY47"/>
    <mergeCell ref="RHZ47:RIO47"/>
    <mergeCell ref="RCL47:RDA47"/>
    <mergeCell ref="RDB47:RDQ47"/>
    <mergeCell ref="RDR47:REG47"/>
    <mergeCell ref="REH47:REW47"/>
    <mergeCell ref="REX47:RFM47"/>
    <mergeCell ref="QZJ47:QZY47"/>
    <mergeCell ref="QZZ47:RAO47"/>
    <mergeCell ref="RAP47:RBE47"/>
    <mergeCell ref="RBF47:RBU47"/>
    <mergeCell ref="RBV47:RCK47"/>
    <mergeCell ref="QWH47:QWW47"/>
    <mergeCell ref="QWX47:QXM47"/>
    <mergeCell ref="QXN47:QYC47"/>
    <mergeCell ref="QYD47:QYS47"/>
    <mergeCell ref="QYT47:QZI47"/>
    <mergeCell ref="QTF47:QTU47"/>
    <mergeCell ref="QTV47:QUK47"/>
    <mergeCell ref="QUL47:QVA47"/>
    <mergeCell ref="QVB47:QVQ47"/>
    <mergeCell ref="QVR47:QWG47"/>
    <mergeCell ref="QQD47:QQS47"/>
    <mergeCell ref="QQT47:QRI47"/>
    <mergeCell ref="QRJ47:QRY47"/>
    <mergeCell ref="QRZ47:QSO47"/>
    <mergeCell ref="QSP47:QTE47"/>
    <mergeCell ref="QNB47:QNQ47"/>
    <mergeCell ref="QNR47:QOG47"/>
    <mergeCell ref="QOH47:QOW47"/>
    <mergeCell ref="QOX47:QPM47"/>
    <mergeCell ref="QPN47:QQC47"/>
    <mergeCell ref="QJZ47:QKO47"/>
    <mergeCell ref="QKP47:QLE47"/>
    <mergeCell ref="QLF47:QLU47"/>
    <mergeCell ref="QLV47:QMK47"/>
    <mergeCell ref="QML47:QNA47"/>
    <mergeCell ref="QGX47:QHM47"/>
    <mergeCell ref="QHN47:QIC47"/>
    <mergeCell ref="QID47:QIS47"/>
    <mergeCell ref="QIT47:QJI47"/>
    <mergeCell ref="QJJ47:QJY47"/>
    <mergeCell ref="QDV47:QEK47"/>
    <mergeCell ref="QEL47:QFA47"/>
    <mergeCell ref="QFB47:QFQ47"/>
    <mergeCell ref="QFR47:QGG47"/>
    <mergeCell ref="QGH47:QGW47"/>
    <mergeCell ref="QAT47:QBI47"/>
    <mergeCell ref="QBJ47:QBY47"/>
    <mergeCell ref="QBZ47:QCO47"/>
    <mergeCell ref="QCP47:QDE47"/>
    <mergeCell ref="QDF47:QDU47"/>
    <mergeCell ref="PXR47:PYG47"/>
    <mergeCell ref="PYH47:PYW47"/>
    <mergeCell ref="PYX47:PZM47"/>
    <mergeCell ref="PZN47:QAC47"/>
    <mergeCell ref="QAD47:QAS47"/>
    <mergeCell ref="PUP47:PVE47"/>
    <mergeCell ref="PVF47:PVU47"/>
    <mergeCell ref="PVV47:PWK47"/>
    <mergeCell ref="PWL47:PXA47"/>
    <mergeCell ref="PXB47:PXQ47"/>
    <mergeCell ref="PRN47:PSC47"/>
    <mergeCell ref="PSD47:PSS47"/>
    <mergeCell ref="PST47:PTI47"/>
    <mergeCell ref="PTJ47:PTY47"/>
    <mergeCell ref="PTZ47:PUO47"/>
    <mergeCell ref="POL47:PPA47"/>
    <mergeCell ref="PPB47:PPQ47"/>
    <mergeCell ref="PPR47:PQG47"/>
    <mergeCell ref="PQH47:PQW47"/>
    <mergeCell ref="PQX47:PRM47"/>
    <mergeCell ref="PLJ47:PLY47"/>
    <mergeCell ref="PLZ47:PMO47"/>
    <mergeCell ref="PMP47:PNE47"/>
    <mergeCell ref="PNF47:PNU47"/>
    <mergeCell ref="PNV47:POK47"/>
    <mergeCell ref="PIH47:PIW47"/>
    <mergeCell ref="PIX47:PJM47"/>
    <mergeCell ref="PJN47:PKC47"/>
    <mergeCell ref="PKD47:PKS47"/>
    <mergeCell ref="PKT47:PLI47"/>
    <mergeCell ref="PFF47:PFU47"/>
    <mergeCell ref="PFV47:PGK47"/>
    <mergeCell ref="PGL47:PHA47"/>
    <mergeCell ref="PHB47:PHQ47"/>
    <mergeCell ref="PHR47:PIG47"/>
    <mergeCell ref="PCD47:PCS47"/>
    <mergeCell ref="PCT47:PDI47"/>
    <mergeCell ref="PDJ47:PDY47"/>
    <mergeCell ref="PDZ47:PEO47"/>
    <mergeCell ref="PEP47:PFE47"/>
    <mergeCell ref="OZB47:OZQ47"/>
    <mergeCell ref="OZR47:PAG47"/>
    <mergeCell ref="PAH47:PAW47"/>
    <mergeCell ref="PAX47:PBM47"/>
    <mergeCell ref="PBN47:PCC47"/>
    <mergeCell ref="OVZ47:OWO47"/>
    <mergeCell ref="OWP47:OXE47"/>
    <mergeCell ref="OXF47:OXU47"/>
    <mergeCell ref="OXV47:OYK47"/>
    <mergeCell ref="OYL47:OZA47"/>
    <mergeCell ref="OSX47:OTM47"/>
    <mergeCell ref="OTN47:OUC47"/>
    <mergeCell ref="OUD47:OUS47"/>
    <mergeCell ref="OUT47:OVI47"/>
    <mergeCell ref="OVJ47:OVY47"/>
    <mergeCell ref="OPV47:OQK47"/>
    <mergeCell ref="OQL47:ORA47"/>
    <mergeCell ref="ORB47:ORQ47"/>
    <mergeCell ref="ORR47:OSG47"/>
    <mergeCell ref="OSH47:OSW47"/>
    <mergeCell ref="OMT47:ONI47"/>
    <mergeCell ref="ONJ47:ONY47"/>
    <mergeCell ref="ONZ47:OOO47"/>
    <mergeCell ref="OOP47:OPE47"/>
    <mergeCell ref="OPF47:OPU47"/>
    <mergeCell ref="OJR47:OKG47"/>
    <mergeCell ref="OKH47:OKW47"/>
    <mergeCell ref="OKX47:OLM47"/>
    <mergeCell ref="OLN47:OMC47"/>
    <mergeCell ref="OMD47:OMS47"/>
    <mergeCell ref="OGP47:OHE47"/>
    <mergeCell ref="OHF47:OHU47"/>
    <mergeCell ref="OHV47:OIK47"/>
    <mergeCell ref="OIL47:OJA47"/>
    <mergeCell ref="OJB47:OJQ47"/>
    <mergeCell ref="ODN47:OEC47"/>
    <mergeCell ref="OED47:OES47"/>
    <mergeCell ref="OET47:OFI47"/>
    <mergeCell ref="OFJ47:OFY47"/>
    <mergeCell ref="OFZ47:OGO47"/>
    <mergeCell ref="OAL47:OBA47"/>
    <mergeCell ref="OBB47:OBQ47"/>
    <mergeCell ref="OBR47:OCG47"/>
    <mergeCell ref="OCH47:OCW47"/>
    <mergeCell ref="OCX47:ODM47"/>
    <mergeCell ref="NXJ47:NXY47"/>
    <mergeCell ref="NXZ47:NYO47"/>
    <mergeCell ref="NYP47:NZE47"/>
    <mergeCell ref="NZF47:NZU47"/>
    <mergeCell ref="NZV47:OAK47"/>
    <mergeCell ref="NUH47:NUW47"/>
    <mergeCell ref="NUX47:NVM47"/>
    <mergeCell ref="NVN47:NWC47"/>
    <mergeCell ref="NWD47:NWS47"/>
    <mergeCell ref="NWT47:NXI47"/>
    <mergeCell ref="NRF47:NRU47"/>
    <mergeCell ref="NRV47:NSK47"/>
    <mergeCell ref="NSL47:NTA47"/>
    <mergeCell ref="NTB47:NTQ47"/>
    <mergeCell ref="NTR47:NUG47"/>
    <mergeCell ref="NOD47:NOS47"/>
    <mergeCell ref="NOT47:NPI47"/>
    <mergeCell ref="NPJ47:NPY47"/>
    <mergeCell ref="NPZ47:NQO47"/>
    <mergeCell ref="NQP47:NRE47"/>
    <mergeCell ref="NLB47:NLQ47"/>
    <mergeCell ref="NLR47:NMG47"/>
    <mergeCell ref="NMH47:NMW47"/>
    <mergeCell ref="NMX47:NNM47"/>
    <mergeCell ref="NNN47:NOC47"/>
    <mergeCell ref="NHZ47:NIO47"/>
    <mergeCell ref="NIP47:NJE47"/>
    <mergeCell ref="NJF47:NJU47"/>
    <mergeCell ref="NJV47:NKK47"/>
    <mergeCell ref="NKL47:NLA47"/>
    <mergeCell ref="NEX47:NFM47"/>
    <mergeCell ref="NFN47:NGC47"/>
    <mergeCell ref="NGD47:NGS47"/>
    <mergeCell ref="NGT47:NHI47"/>
    <mergeCell ref="NHJ47:NHY47"/>
    <mergeCell ref="NBV47:NCK47"/>
    <mergeCell ref="NCL47:NDA47"/>
    <mergeCell ref="NDB47:NDQ47"/>
    <mergeCell ref="NDR47:NEG47"/>
    <mergeCell ref="NEH47:NEW47"/>
    <mergeCell ref="MYT47:MZI47"/>
    <mergeCell ref="MZJ47:MZY47"/>
    <mergeCell ref="MZZ47:NAO47"/>
    <mergeCell ref="NAP47:NBE47"/>
    <mergeCell ref="NBF47:NBU47"/>
    <mergeCell ref="MVR47:MWG47"/>
    <mergeCell ref="MWH47:MWW47"/>
    <mergeCell ref="MWX47:MXM47"/>
    <mergeCell ref="MXN47:MYC47"/>
    <mergeCell ref="MYD47:MYS47"/>
    <mergeCell ref="MSP47:MTE47"/>
    <mergeCell ref="MTF47:MTU47"/>
    <mergeCell ref="MTV47:MUK47"/>
    <mergeCell ref="MUL47:MVA47"/>
    <mergeCell ref="MVB47:MVQ47"/>
    <mergeCell ref="MPN47:MQC47"/>
    <mergeCell ref="MQD47:MQS47"/>
    <mergeCell ref="MQT47:MRI47"/>
    <mergeCell ref="MRJ47:MRY47"/>
    <mergeCell ref="MRZ47:MSO47"/>
    <mergeCell ref="MML47:MNA47"/>
    <mergeCell ref="MNB47:MNQ47"/>
    <mergeCell ref="MNR47:MOG47"/>
    <mergeCell ref="MOH47:MOW47"/>
    <mergeCell ref="MOX47:MPM47"/>
    <mergeCell ref="MJJ47:MJY47"/>
    <mergeCell ref="MJZ47:MKO47"/>
    <mergeCell ref="MKP47:MLE47"/>
    <mergeCell ref="MLF47:MLU47"/>
    <mergeCell ref="MLV47:MMK47"/>
    <mergeCell ref="MGH47:MGW47"/>
    <mergeCell ref="MGX47:MHM47"/>
    <mergeCell ref="MHN47:MIC47"/>
    <mergeCell ref="MID47:MIS47"/>
    <mergeCell ref="MIT47:MJI47"/>
    <mergeCell ref="MDF47:MDU47"/>
    <mergeCell ref="MDV47:MEK47"/>
    <mergeCell ref="MEL47:MFA47"/>
    <mergeCell ref="MFB47:MFQ47"/>
    <mergeCell ref="MFR47:MGG47"/>
    <mergeCell ref="MAD47:MAS47"/>
    <mergeCell ref="MAT47:MBI47"/>
    <mergeCell ref="MBJ47:MBY47"/>
    <mergeCell ref="MBZ47:MCO47"/>
    <mergeCell ref="MCP47:MDE47"/>
    <mergeCell ref="LXB47:LXQ47"/>
    <mergeCell ref="LXR47:LYG47"/>
    <mergeCell ref="LYH47:LYW47"/>
    <mergeCell ref="LYX47:LZM47"/>
    <mergeCell ref="LZN47:MAC47"/>
    <mergeCell ref="LTZ47:LUO47"/>
    <mergeCell ref="LUP47:LVE47"/>
    <mergeCell ref="LVF47:LVU47"/>
    <mergeCell ref="LVV47:LWK47"/>
    <mergeCell ref="LWL47:LXA47"/>
    <mergeCell ref="LQX47:LRM47"/>
    <mergeCell ref="LRN47:LSC47"/>
    <mergeCell ref="LSD47:LSS47"/>
    <mergeCell ref="LST47:LTI47"/>
    <mergeCell ref="LTJ47:LTY47"/>
    <mergeCell ref="LNV47:LOK47"/>
    <mergeCell ref="LOL47:LPA47"/>
    <mergeCell ref="LPB47:LPQ47"/>
    <mergeCell ref="LPR47:LQG47"/>
    <mergeCell ref="LQH47:LQW47"/>
    <mergeCell ref="LKT47:LLI47"/>
    <mergeCell ref="LLJ47:LLY47"/>
    <mergeCell ref="LLZ47:LMO47"/>
    <mergeCell ref="LMP47:LNE47"/>
    <mergeCell ref="LNF47:LNU47"/>
    <mergeCell ref="LHR47:LIG47"/>
    <mergeCell ref="LIH47:LIW47"/>
    <mergeCell ref="LIX47:LJM47"/>
    <mergeCell ref="LJN47:LKC47"/>
    <mergeCell ref="LKD47:LKS47"/>
    <mergeCell ref="LEP47:LFE47"/>
    <mergeCell ref="LFF47:LFU47"/>
    <mergeCell ref="LFV47:LGK47"/>
    <mergeCell ref="LGL47:LHA47"/>
    <mergeCell ref="LHB47:LHQ47"/>
    <mergeCell ref="LBN47:LCC47"/>
    <mergeCell ref="LCD47:LCS47"/>
    <mergeCell ref="LCT47:LDI47"/>
    <mergeCell ref="LDJ47:LDY47"/>
    <mergeCell ref="LDZ47:LEO47"/>
    <mergeCell ref="KYL47:KZA47"/>
    <mergeCell ref="KZB47:KZQ47"/>
    <mergeCell ref="KZR47:LAG47"/>
    <mergeCell ref="LAH47:LAW47"/>
    <mergeCell ref="LAX47:LBM47"/>
    <mergeCell ref="KVJ47:KVY47"/>
    <mergeCell ref="KVZ47:KWO47"/>
    <mergeCell ref="KWP47:KXE47"/>
    <mergeCell ref="KXF47:KXU47"/>
    <mergeCell ref="KXV47:KYK47"/>
    <mergeCell ref="KSH47:KSW47"/>
    <mergeCell ref="KSX47:KTM47"/>
    <mergeCell ref="KTN47:KUC47"/>
    <mergeCell ref="KUD47:KUS47"/>
    <mergeCell ref="KUT47:KVI47"/>
    <mergeCell ref="KPF47:KPU47"/>
    <mergeCell ref="KPV47:KQK47"/>
    <mergeCell ref="KQL47:KRA47"/>
    <mergeCell ref="KRB47:KRQ47"/>
    <mergeCell ref="KRR47:KSG47"/>
    <mergeCell ref="KMD47:KMS47"/>
    <mergeCell ref="KMT47:KNI47"/>
    <mergeCell ref="KNJ47:KNY47"/>
    <mergeCell ref="KNZ47:KOO47"/>
    <mergeCell ref="KOP47:KPE47"/>
    <mergeCell ref="KJB47:KJQ47"/>
    <mergeCell ref="KJR47:KKG47"/>
    <mergeCell ref="KKH47:KKW47"/>
    <mergeCell ref="KKX47:KLM47"/>
    <mergeCell ref="KLN47:KMC47"/>
    <mergeCell ref="KFZ47:KGO47"/>
    <mergeCell ref="KGP47:KHE47"/>
    <mergeCell ref="KHF47:KHU47"/>
    <mergeCell ref="KHV47:KIK47"/>
    <mergeCell ref="KIL47:KJA47"/>
    <mergeCell ref="KCX47:KDM47"/>
    <mergeCell ref="KDN47:KEC47"/>
    <mergeCell ref="KED47:KES47"/>
    <mergeCell ref="KET47:KFI47"/>
    <mergeCell ref="KFJ47:KFY47"/>
    <mergeCell ref="JZV47:KAK47"/>
    <mergeCell ref="KAL47:KBA47"/>
    <mergeCell ref="KBB47:KBQ47"/>
    <mergeCell ref="KBR47:KCG47"/>
    <mergeCell ref="KCH47:KCW47"/>
    <mergeCell ref="JWT47:JXI47"/>
    <mergeCell ref="JXJ47:JXY47"/>
    <mergeCell ref="JXZ47:JYO47"/>
    <mergeCell ref="JYP47:JZE47"/>
    <mergeCell ref="JZF47:JZU47"/>
    <mergeCell ref="JTR47:JUG47"/>
    <mergeCell ref="JUH47:JUW47"/>
    <mergeCell ref="JUX47:JVM47"/>
    <mergeCell ref="JVN47:JWC47"/>
    <mergeCell ref="JWD47:JWS47"/>
    <mergeCell ref="JQP47:JRE47"/>
    <mergeCell ref="JRF47:JRU47"/>
    <mergeCell ref="JRV47:JSK47"/>
    <mergeCell ref="JSL47:JTA47"/>
    <mergeCell ref="JTB47:JTQ47"/>
    <mergeCell ref="JNN47:JOC47"/>
    <mergeCell ref="JOD47:JOS47"/>
    <mergeCell ref="JOT47:JPI47"/>
    <mergeCell ref="JPJ47:JPY47"/>
    <mergeCell ref="JPZ47:JQO47"/>
    <mergeCell ref="JKL47:JLA47"/>
    <mergeCell ref="JLB47:JLQ47"/>
    <mergeCell ref="JLR47:JMG47"/>
    <mergeCell ref="JMH47:JMW47"/>
    <mergeCell ref="JMX47:JNM47"/>
    <mergeCell ref="JHJ47:JHY47"/>
    <mergeCell ref="JHZ47:JIO47"/>
    <mergeCell ref="JIP47:JJE47"/>
    <mergeCell ref="JJF47:JJU47"/>
    <mergeCell ref="JJV47:JKK47"/>
    <mergeCell ref="JEH47:JEW47"/>
    <mergeCell ref="JEX47:JFM47"/>
    <mergeCell ref="JFN47:JGC47"/>
    <mergeCell ref="JGD47:JGS47"/>
    <mergeCell ref="JGT47:JHI47"/>
    <mergeCell ref="JBF47:JBU47"/>
    <mergeCell ref="JBV47:JCK47"/>
    <mergeCell ref="JCL47:JDA47"/>
    <mergeCell ref="JDB47:JDQ47"/>
    <mergeCell ref="JDR47:JEG47"/>
    <mergeCell ref="IYD47:IYS47"/>
    <mergeCell ref="IYT47:IZI47"/>
    <mergeCell ref="IZJ47:IZY47"/>
    <mergeCell ref="IZZ47:JAO47"/>
    <mergeCell ref="JAP47:JBE47"/>
    <mergeCell ref="IVB47:IVQ47"/>
    <mergeCell ref="IVR47:IWG47"/>
    <mergeCell ref="IWH47:IWW47"/>
    <mergeCell ref="IWX47:IXM47"/>
    <mergeCell ref="IXN47:IYC47"/>
    <mergeCell ref="IRZ47:ISO47"/>
    <mergeCell ref="ISP47:ITE47"/>
    <mergeCell ref="ITF47:ITU47"/>
    <mergeCell ref="ITV47:IUK47"/>
    <mergeCell ref="IUL47:IVA47"/>
    <mergeCell ref="IOX47:IPM47"/>
    <mergeCell ref="IPN47:IQC47"/>
    <mergeCell ref="IQD47:IQS47"/>
    <mergeCell ref="IQT47:IRI47"/>
    <mergeCell ref="IRJ47:IRY47"/>
    <mergeCell ref="ILV47:IMK47"/>
    <mergeCell ref="IML47:INA47"/>
    <mergeCell ref="INB47:INQ47"/>
    <mergeCell ref="INR47:IOG47"/>
    <mergeCell ref="IOH47:IOW47"/>
    <mergeCell ref="IIT47:IJI47"/>
    <mergeCell ref="IJJ47:IJY47"/>
    <mergeCell ref="IJZ47:IKO47"/>
    <mergeCell ref="IKP47:ILE47"/>
    <mergeCell ref="ILF47:ILU47"/>
    <mergeCell ref="IFR47:IGG47"/>
    <mergeCell ref="IGH47:IGW47"/>
    <mergeCell ref="IGX47:IHM47"/>
    <mergeCell ref="IHN47:IIC47"/>
    <mergeCell ref="IID47:IIS47"/>
    <mergeCell ref="ICP47:IDE47"/>
    <mergeCell ref="IDF47:IDU47"/>
    <mergeCell ref="IDV47:IEK47"/>
    <mergeCell ref="IEL47:IFA47"/>
    <mergeCell ref="IFB47:IFQ47"/>
    <mergeCell ref="HZN47:IAC47"/>
    <mergeCell ref="IAD47:IAS47"/>
    <mergeCell ref="IAT47:IBI47"/>
    <mergeCell ref="IBJ47:IBY47"/>
    <mergeCell ref="IBZ47:ICO47"/>
    <mergeCell ref="HWL47:HXA47"/>
    <mergeCell ref="HXB47:HXQ47"/>
    <mergeCell ref="HXR47:HYG47"/>
    <mergeCell ref="HYH47:HYW47"/>
    <mergeCell ref="HYX47:HZM47"/>
    <mergeCell ref="HTJ47:HTY47"/>
    <mergeCell ref="HTZ47:HUO47"/>
    <mergeCell ref="HUP47:HVE47"/>
    <mergeCell ref="HVF47:HVU47"/>
    <mergeCell ref="HVV47:HWK47"/>
    <mergeCell ref="HQH47:HQW47"/>
    <mergeCell ref="HQX47:HRM47"/>
    <mergeCell ref="HRN47:HSC47"/>
    <mergeCell ref="HSD47:HSS47"/>
    <mergeCell ref="HST47:HTI47"/>
    <mergeCell ref="HNF47:HNU47"/>
    <mergeCell ref="HNV47:HOK47"/>
    <mergeCell ref="HOL47:HPA47"/>
    <mergeCell ref="HPB47:HPQ47"/>
    <mergeCell ref="HPR47:HQG47"/>
    <mergeCell ref="HKD47:HKS47"/>
    <mergeCell ref="HKT47:HLI47"/>
    <mergeCell ref="HLJ47:HLY47"/>
    <mergeCell ref="HLZ47:HMO47"/>
    <mergeCell ref="HMP47:HNE47"/>
    <mergeCell ref="HHB47:HHQ47"/>
    <mergeCell ref="HHR47:HIG47"/>
    <mergeCell ref="HIH47:HIW47"/>
    <mergeCell ref="HIX47:HJM47"/>
    <mergeCell ref="HJN47:HKC47"/>
    <mergeCell ref="HDZ47:HEO47"/>
    <mergeCell ref="HEP47:HFE47"/>
    <mergeCell ref="HFF47:HFU47"/>
    <mergeCell ref="HFV47:HGK47"/>
    <mergeCell ref="HGL47:HHA47"/>
    <mergeCell ref="HAX47:HBM47"/>
    <mergeCell ref="HBN47:HCC47"/>
    <mergeCell ref="HCD47:HCS47"/>
    <mergeCell ref="HCT47:HDI47"/>
    <mergeCell ref="HDJ47:HDY47"/>
    <mergeCell ref="GXV47:GYK47"/>
    <mergeCell ref="GYL47:GZA47"/>
    <mergeCell ref="GZB47:GZQ47"/>
    <mergeCell ref="GZR47:HAG47"/>
    <mergeCell ref="HAH47:HAW47"/>
    <mergeCell ref="GUT47:GVI47"/>
    <mergeCell ref="GVJ47:GVY47"/>
    <mergeCell ref="GVZ47:GWO47"/>
    <mergeCell ref="GWP47:GXE47"/>
    <mergeCell ref="GXF47:GXU47"/>
    <mergeCell ref="GRR47:GSG47"/>
    <mergeCell ref="GSH47:GSW47"/>
    <mergeCell ref="GSX47:GTM47"/>
    <mergeCell ref="GTN47:GUC47"/>
    <mergeCell ref="GUD47:GUS47"/>
    <mergeCell ref="GOP47:GPE47"/>
    <mergeCell ref="GPF47:GPU47"/>
    <mergeCell ref="GPV47:GQK47"/>
    <mergeCell ref="GQL47:GRA47"/>
    <mergeCell ref="GRB47:GRQ47"/>
    <mergeCell ref="GLN47:GMC47"/>
    <mergeCell ref="GMD47:GMS47"/>
    <mergeCell ref="GMT47:GNI47"/>
    <mergeCell ref="GNJ47:GNY47"/>
    <mergeCell ref="GNZ47:GOO47"/>
    <mergeCell ref="GIL47:GJA47"/>
    <mergeCell ref="GJB47:GJQ47"/>
    <mergeCell ref="GJR47:GKG47"/>
    <mergeCell ref="GKH47:GKW47"/>
    <mergeCell ref="GKX47:GLM47"/>
    <mergeCell ref="GFJ47:GFY47"/>
    <mergeCell ref="GFZ47:GGO47"/>
    <mergeCell ref="GGP47:GHE47"/>
    <mergeCell ref="GHF47:GHU47"/>
    <mergeCell ref="GHV47:GIK47"/>
    <mergeCell ref="GCH47:GCW47"/>
    <mergeCell ref="GCX47:GDM47"/>
    <mergeCell ref="GDN47:GEC47"/>
    <mergeCell ref="GED47:GES47"/>
    <mergeCell ref="GET47:GFI47"/>
    <mergeCell ref="FZF47:FZU47"/>
    <mergeCell ref="FZV47:GAK47"/>
    <mergeCell ref="GAL47:GBA47"/>
    <mergeCell ref="GBB47:GBQ47"/>
    <mergeCell ref="GBR47:GCG47"/>
    <mergeCell ref="FWD47:FWS47"/>
    <mergeCell ref="FWT47:FXI47"/>
    <mergeCell ref="FXJ47:FXY47"/>
    <mergeCell ref="FXZ47:FYO47"/>
    <mergeCell ref="FYP47:FZE47"/>
    <mergeCell ref="FTB47:FTQ47"/>
    <mergeCell ref="FTR47:FUG47"/>
    <mergeCell ref="FUH47:FUW47"/>
    <mergeCell ref="FUX47:FVM47"/>
    <mergeCell ref="FVN47:FWC47"/>
    <mergeCell ref="FPZ47:FQO47"/>
    <mergeCell ref="FQP47:FRE47"/>
    <mergeCell ref="FRF47:FRU47"/>
    <mergeCell ref="FRV47:FSK47"/>
    <mergeCell ref="FSL47:FTA47"/>
    <mergeCell ref="FMX47:FNM47"/>
    <mergeCell ref="FNN47:FOC47"/>
    <mergeCell ref="FOD47:FOS47"/>
    <mergeCell ref="FOT47:FPI47"/>
    <mergeCell ref="FPJ47:FPY47"/>
    <mergeCell ref="FJV47:FKK47"/>
    <mergeCell ref="FKL47:FLA47"/>
    <mergeCell ref="FLB47:FLQ47"/>
    <mergeCell ref="FLR47:FMG47"/>
    <mergeCell ref="FMH47:FMW47"/>
    <mergeCell ref="FGT47:FHI47"/>
    <mergeCell ref="FHJ47:FHY47"/>
    <mergeCell ref="FHZ47:FIO47"/>
    <mergeCell ref="FIP47:FJE47"/>
    <mergeCell ref="FJF47:FJU47"/>
    <mergeCell ref="FDR47:FEG47"/>
    <mergeCell ref="FEH47:FEW47"/>
    <mergeCell ref="FEX47:FFM47"/>
    <mergeCell ref="FFN47:FGC47"/>
    <mergeCell ref="FGD47:FGS47"/>
    <mergeCell ref="FAP47:FBE47"/>
    <mergeCell ref="FBF47:FBU47"/>
    <mergeCell ref="FBV47:FCK47"/>
    <mergeCell ref="FCL47:FDA47"/>
    <mergeCell ref="FDB47:FDQ47"/>
    <mergeCell ref="EXN47:EYC47"/>
    <mergeCell ref="EYD47:EYS47"/>
    <mergeCell ref="EYT47:EZI47"/>
    <mergeCell ref="EZJ47:EZY47"/>
    <mergeCell ref="EZZ47:FAO47"/>
    <mergeCell ref="EUL47:EVA47"/>
    <mergeCell ref="EVB47:EVQ47"/>
    <mergeCell ref="EVR47:EWG47"/>
    <mergeCell ref="EWH47:EWW47"/>
    <mergeCell ref="EWX47:EXM47"/>
    <mergeCell ref="ERJ47:ERY47"/>
    <mergeCell ref="ERZ47:ESO47"/>
    <mergeCell ref="ESP47:ETE47"/>
    <mergeCell ref="ETF47:ETU47"/>
    <mergeCell ref="ETV47:EUK47"/>
    <mergeCell ref="EOH47:EOW47"/>
    <mergeCell ref="EOX47:EPM47"/>
    <mergeCell ref="EPN47:EQC47"/>
    <mergeCell ref="EQD47:EQS47"/>
    <mergeCell ref="EQT47:ERI47"/>
    <mergeCell ref="ELF47:ELU47"/>
    <mergeCell ref="ELV47:EMK47"/>
    <mergeCell ref="EML47:ENA47"/>
    <mergeCell ref="ENB47:ENQ47"/>
    <mergeCell ref="ENR47:EOG47"/>
    <mergeCell ref="EID47:EIS47"/>
    <mergeCell ref="EIT47:EJI47"/>
    <mergeCell ref="EJJ47:EJY47"/>
    <mergeCell ref="EJZ47:EKO47"/>
    <mergeCell ref="EKP47:ELE47"/>
    <mergeCell ref="EFB47:EFQ47"/>
    <mergeCell ref="EFR47:EGG47"/>
    <mergeCell ref="EGH47:EGW47"/>
    <mergeCell ref="EGX47:EHM47"/>
    <mergeCell ref="EHN47:EIC47"/>
    <mergeCell ref="EBZ47:ECO47"/>
    <mergeCell ref="ECP47:EDE47"/>
    <mergeCell ref="EDF47:EDU47"/>
    <mergeCell ref="EDV47:EEK47"/>
    <mergeCell ref="EEL47:EFA47"/>
    <mergeCell ref="DYX47:DZM47"/>
    <mergeCell ref="DZN47:EAC47"/>
    <mergeCell ref="EAD47:EAS47"/>
    <mergeCell ref="EAT47:EBI47"/>
    <mergeCell ref="EBJ47:EBY47"/>
    <mergeCell ref="DVV47:DWK47"/>
    <mergeCell ref="DWL47:DXA47"/>
    <mergeCell ref="DXB47:DXQ47"/>
    <mergeCell ref="DXR47:DYG47"/>
    <mergeCell ref="DYH47:DYW47"/>
    <mergeCell ref="DST47:DTI47"/>
    <mergeCell ref="DTJ47:DTY47"/>
    <mergeCell ref="DTZ47:DUO47"/>
    <mergeCell ref="DUP47:DVE47"/>
    <mergeCell ref="DVF47:DVU47"/>
    <mergeCell ref="DPR47:DQG47"/>
    <mergeCell ref="DQH47:DQW47"/>
    <mergeCell ref="DQX47:DRM47"/>
    <mergeCell ref="DRN47:DSC47"/>
    <mergeCell ref="DSD47:DSS47"/>
    <mergeCell ref="DMP47:DNE47"/>
    <mergeCell ref="DNF47:DNU47"/>
    <mergeCell ref="DNV47:DOK47"/>
    <mergeCell ref="DOL47:DPA47"/>
    <mergeCell ref="DPB47:DPQ47"/>
    <mergeCell ref="DJN47:DKC47"/>
    <mergeCell ref="DKD47:DKS47"/>
    <mergeCell ref="DKT47:DLI47"/>
    <mergeCell ref="DLJ47:DLY47"/>
    <mergeCell ref="DLZ47:DMO47"/>
    <mergeCell ref="DGL47:DHA47"/>
    <mergeCell ref="DHB47:DHQ47"/>
    <mergeCell ref="DHR47:DIG47"/>
    <mergeCell ref="DIH47:DIW47"/>
    <mergeCell ref="DIX47:DJM47"/>
    <mergeCell ref="DDJ47:DDY47"/>
    <mergeCell ref="DDZ47:DEO47"/>
    <mergeCell ref="DEP47:DFE47"/>
    <mergeCell ref="DFF47:DFU47"/>
    <mergeCell ref="DFV47:DGK47"/>
    <mergeCell ref="DAH47:DAW47"/>
    <mergeCell ref="DAX47:DBM47"/>
    <mergeCell ref="DBN47:DCC47"/>
    <mergeCell ref="DCD47:DCS47"/>
    <mergeCell ref="DCT47:DDI47"/>
    <mergeCell ref="CXF47:CXU47"/>
    <mergeCell ref="CXV47:CYK47"/>
    <mergeCell ref="CYL47:CZA47"/>
    <mergeCell ref="CZB47:CZQ47"/>
    <mergeCell ref="CZR47:DAG47"/>
    <mergeCell ref="CUD47:CUS47"/>
    <mergeCell ref="CUT47:CVI47"/>
    <mergeCell ref="CVJ47:CVY47"/>
    <mergeCell ref="CVZ47:CWO47"/>
    <mergeCell ref="CWP47:CXE47"/>
    <mergeCell ref="CRB47:CRQ47"/>
    <mergeCell ref="CRR47:CSG47"/>
    <mergeCell ref="CSH47:CSW47"/>
    <mergeCell ref="CSX47:CTM47"/>
    <mergeCell ref="CTN47:CUC47"/>
    <mergeCell ref="CNZ47:COO47"/>
    <mergeCell ref="COP47:CPE47"/>
    <mergeCell ref="CPF47:CPU47"/>
    <mergeCell ref="CPV47:CQK47"/>
    <mergeCell ref="CQL47:CRA47"/>
    <mergeCell ref="CKX47:CLM47"/>
    <mergeCell ref="CLN47:CMC47"/>
    <mergeCell ref="CMD47:CMS47"/>
    <mergeCell ref="CMT47:CNI47"/>
    <mergeCell ref="CNJ47:CNY47"/>
    <mergeCell ref="CHV47:CIK47"/>
    <mergeCell ref="CIL47:CJA47"/>
    <mergeCell ref="CJB47:CJQ47"/>
    <mergeCell ref="CJR47:CKG47"/>
    <mergeCell ref="CKH47:CKW47"/>
    <mergeCell ref="CET47:CFI47"/>
    <mergeCell ref="CFJ47:CFY47"/>
    <mergeCell ref="CFZ47:CGO47"/>
    <mergeCell ref="CGP47:CHE47"/>
    <mergeCell ref="CHF47:CHU47"/>
    <mergeCell ref="CBR47:CCG47"/>
    <mergeCell ref="CCH47:CCW47"/>
    <mergeCell ref="CCX47:CDM47"/>
    <mergeCell ref="CDN47:CEC47"/>
    <mergeCell ref="CED47:CES47"/>
    <mergeCell ref="BYP47:BZE47"/>
    <mergeCell ref="BZF47:BZU47"/>
    <mergeCell ref="BZV47:CAK47"/>
    <mergeCell ref="CAL47:CBA47"/>
    <mergeCell ref="CBB47:CBQ47"/>
    <mergeCell ref="BVN47:BWC47"/>
    <mergeCell ref="BWD47:BWS47"/>
    <mergeCell ref="BWT47:BXI47"/>
    <mergeCell ref="BXJ47:BXY47"/>
    <mergeCell ref="BXZ47:BYO47"/>
    <mergeCell ref="BSL47:BTA47"/>
    <mergeCell ref="BTB47:BTQ47"/>
    <mergeCell ref="BTR47:BUG47"/>
    <mergeCell ref="BUH47:BUW47"/>
    <mergeCell ref="BUX47:BVM47"/>
    <mergeCell ref="BPJ47:BPY47"/>
    <mergeCell ref="BPZ47:BQO47"/>
    <mergeCell ref="BQP47:BRE47"/>
    <mergeCell ref="BRF47:BRU47"/>
    <mergeCell ref="BRV47:BSK47"/>
    <mergeCell ref="BMH47:BMW47"/>
    <mergeCell ref="BMX47:BNM47"/>
    <mergeCell ref="BNN47:BOC47"/>
    <mergeCell ref="BOD47:BOS47"/>
    <mergeCell ref="BOT47:BPI47"/>
    <mergeCell ref="BJF47:BJU47"/>
    <mergeCell ref="BJV47:BKK47"/>
    <mergeCell ref="BKL47:BLA47"/>
    <mergeCell ref="BLB47:BLQ47"/>
    <mergeCell ref="BLR47:BMG47"/>
    <mergeCell ref="BGD47:BGS47"/>
    <mergeCell ref="BGT47:BHI47"/>
    <mergeCell ref="BHJ47:BHY47"/>
    <mergeCell ref="BHZ47:BIO47"/>
    <mergeCell ref="BIP47:BJE47"/>
    <mergeCell ref="BDB47:BDQ47"/>
    <mergeCell ref="BDR47:BEG47"/>
    <mergeCell ref="BEH47:BEW47"/>
    <mergeCell ref="BEX47:BFM47"/>
    <mergeCell ref="BFN47:BGC47"/>
    <mergeCell ref="AZZ47:BAO47"/>
    <mergeCell ref="BAP47:BBE47"/>
    <mergeCell ref="BBF47:BBU47"/>
    <mergeCell ref="BBV47:BCK47"/>
    <mergeCell ref="BCL47:BDA47"/>
    <mergeCell ref="AWX47:AXM47"/>
    <mergeCell ref="AXN47:AYC47"/>
    <mergeCell ref="AYD47:AYS47"/>
    <mergeCell ref="AYT47:AZI47"/>
    <mergeCell ref="AZJ47:AZY47"/>
    <mergeCell ref="ATV47:AUK47"/>
    <mergeCell ref="AUL47:AVA47"/>
    <mergeCell ref="AVB47:AVQ47"/>
    <mergeCell ref="AVR47:AWG47"/>
    <mergeCell ref="AWH47:AWW47"/>
    <mergeCell ref="AQT47:ARI47"/>
    <mergeCell ref="ARJ47:ARY47"/>
    <mergeCell ref="ARZ47:ASO47"/>
    <mergeCell ref="ASP47:ATE47"/>
    <mergeCell ref="ATF47:ATU47"/>
    <mergeCell ref="ANR47:AOG47"/>
    <mergeCell ref="AOH47:AOW47"/>
    <mergeCell ref="AOX47:APM47"/>
    <mergeCell ref="APN47:AQC47"/>
    <mergeCell ref="AQD47:AQS47"/>
    <mergeCell ref="AKP47:ALE47"/>
    <mergeCell ref="ALF47:ALU47"/>
    <mergeCell ref="ALV47:AMK47"/>
    <mergeCell ref="AML47:ANA47"/>
    <mergeCell ref="ANB47:ANQ47"/>
    <mergeCell ref="AHN47:AIC47"/>
    <mergeCell ref="AID47:AIS47"/>
    <mergeCell ref="AIT47:AJI47"/>
    <mergeCell ref="AJJ47:AJY47"/>
    <mergeCell ref="AJZ47:AKO47"/>
    <mergeCell ref="AEL47:AFA47"/>
    <mergeCell ref="AFB47:AFQ47"/>
    <mergeCell ref="AFR47:AGG47"/>
    <mergeCell ref="AGH47:AGW47"/>
    <mergeCell ref="AGX47:AHM47"/>
    <mergeCell ref="ABJ47:ABY47"/>
    <mergeCell ref="ABZ47:ACO47"/>
    <mergeCell ref="ACP47:ADE47"/>
    <mergeCell ref="ADF47:ADU47"/>
    <mergeCell ref="ADV47:AEK47"/>
    <mergeCell ref="YH47:YW47"/>
    <mergeCell ref="YX47:ZM47"/>
    <mergeCell ref="ZN47:AAC47"/>
    <mergeCell ref="AAD47:AAS47"/>
    <mergeCell ref="AAT47:ABI47"/>
    <mergeCell ref="VF47:VU47"/>
    <mergeCell ref="VV47:WK47"/>
    <mergeCell ref="WL47:XA47"/>
    <mergeCell ref="XB47:XQ47"/>
    <mergeCell ref="XR47:YG47"/>
    <mergeCell ref="SD47:SS47"/>
    <mergeCell ref="ST47:TI47"/>
    <mergeCell ref="TJ47:TY47"/>
    <mergeCell ref="TZ47:UO47"/>
    <mergeCell ref="UP47:VE47"/>
    <mergeCell ref="PB47:PQ47"/>
    <mergeCell ref="PR47:QG47"/>
    <mergeCell ref="QH47:QW47"/>
    <mergeCell ref="QX47:RM47"/>
    <mergeCell ref="RN47:SC47"/>
    <mergeCell ref="LZ47:MO47"/>
    <mergeCell ref="MP47:NE47"/>
    <mergeCell ref="NF47:NU47"/>
    <mergeCell ref="NV47:OK47"/>
    <mergeCell ref="OL47:PA47"/>
    <mergeCell ref="IX47:JM47"/>
    <mergeCell ref="JN47:KC47"/>
    <mergeCell ref="KD47:KS47"/>
    <mergeCell ref="KT47:LI47"/>
    <mergeCell ref="LJ47:LY47"/>
    <mergeCell ref="IH47:IW47"/>
    <mergeCell ref="CT47:DI47"/>
    <mergeCell ref="DJ47:DY47"/>
    <mergeCell ref="DZ47:EO47"/>
    <mergeCell ref="EP47:FE47"/>
    <mergeCell ref="FF47:FU47"/>
    <mergeCell ref="FV47:GK47"/>
    <mergeCell ref="GL47:HA47"/>
    <mergeCell ref="HB47:HQ47"/>
    <mergeCell ref="HR47:IG47"/>
    <mergeCell ref="AD47:AS47"/>
    <mergeCell ref="AT47:BI47"/>
    <mergeCell ref="BJ47:BQ47"/>
    <mergeCell ref="BR47:CC47"/>
    <mergeCell ref="CD47:CS47"/>
    <mergeCell ref="P52:P53"/>
    <mergeCell ref="P54:P82"/>
    <mergeCell ref="I6:K6"/>
    <mergeCell ref="P6:P7"/>
    <mergeCell ref="P8:P37"/>
    <mergeCell ref="I52:K52"/>
    <mergeCell ref="C52:E52"/>
    <mergeCell ref="C100:E100"/>
    <mergeCell ref="C151:E151"/>
    <mergeCell ref="C197:E197"/>
    <mergeCell ref="F6:H6"/>
    <mergeCell ref="I100:K100"/>
    <mergeCell ref="I151:K151"/>
    <mergeCell ref="P100:P101"/>
    <mergeCell ref="P102:P134"/>
    <mergeCell ref="P151:P152"/>
    <mergeCell ref="P153:P180"/>
    <mergeCell ref="I197:K197"/>
    <mergeCell ref="P197:P198"/>
    <mergeCell ref="N6:N7"/>
    <mergeCell ref="N52:N53"/>
    <mergeCell ref="N100:N101"/>
    <mergeCell ref="N151:N152"/>
    <mergeCell ref="N197:N198"/>
    <mergeCell ref="A11:B11"/>
    <mergeCell ref="A105:B105"/>
    <mergeCell ref="A156:B156"/>
    <mergeCell ref="A2:P2"/>
    <mergeCell ref="A47:P47"/>
    <mergeCell ref="A95:P95"/>
    <mergeCell ref="A146:P146"/>
    <mergeCell ref="C6:E6"/>
    <mergeCell ref="F52:H52"/>
    <mergeCell ref="F100:H100"/>
    <mergeCell ref="F151:H151"/>
    <mergeCell ref="F197:H197"/>
    <mergeCell ref="O6:O7"/>
    <mergeCell ref="O52:O53"/>
    <mergeCell ref="O100:O101"/>
    <mergeCell ref="O151:O152"/>
    <mergeCell ref="O197:O198"/>
    <mergeCell ref="A6:A7"/>
    <mergeCell ref="B6:B7"/>
    <mergeCell ref="A179:B179"/>
    <mergeCell ref="L6:M6"/>
    <mergeCell ref="L52:M52"/>
    <mergeCell ref="L100:M100"/>
    <mergeCell ref="A52:A53"/>
    <mergeCell ref="B52:B53"/>
    <mergeCell ref="B197:B198"/>
    <mergeCell ref="B151:B152"/>
    <mergeCell ref="A151:A152"/>
    <mergeCell ref="A36:B36"/>
    <mergeCell ref="A37:B37"/>
    <mergeCell ref="A57:B57"/>
    <mergeCell ref="A81:B81"/>
    <mergeCell ref="S199:S223"/>
    <mergeCell ref="Q6:Q7"/>
    <mergeCell ref="R6:R7"/>
    <mergeCell ref="S6:S7"/>
    <mergeCell ref="S8:S37"/>
    <mergeCell ref="Q52:Q53"/>
    <mergeCell ref="R52:R53"/>
    <mergeCell ref="S52:S53"/>
    <mergeCell ref="Q100:Q101"/>
    <mergeCell ref="R100:R101"/>
    <mergeCell ref="S100:S101"/>
    <mergeCell ref="Q151:Q152"/>
    <mergeCell ref="R151:R152"/>
    <mergeCell ref="S151:S152"/>
    <mergeCell ref="Q197:Q198"/>
    <mergeCell ref="R197:R198"/>
    <mergeCell ref="S197:S198"/>
    <mergeCell ref="S54:S82"/>
    <mergeCell ref="S102:S134"/>
    <mergeCell ref="S153:S180"/>
  </mergeCells>
  <pageMargins left="0.25" right="0.25" top="0.17" bottom="0.17" header="0.17" footer="0.17"/>
  <pageSetup paperSize="5" scale="73" fitToHeight="0" orientation="landscape" r:id="rId1"/>
  <rowBreaks count="4" manualBreakCount="4">
    <brk id="37" max="15" man="1"/>
    <brk id="82" max="15" man="1"/>
    <brk id="134" max="15" man="1"/>
    <brk id="180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T92"/>
  <sheetViews>
    <sheetView topLeftCell="A54" zoomScaleNormal="100" zoomScaleSheetLayoutView="100" workbookViewId="0">
      <pane xSplit="2" topLeftCell="K1" activePane="topRight" state="frozen"/>
      <selection activeCell="K16" sqref="K16"/>
      <selection pane="topRight" activeCell="O62" sqref="O62:O63"/>
    </sheetView>
  </sheetViews>
  <sheetFormatPr defaultColWidth="9.140625" defaultRowHeight="15"/>
  <cols>
    <col min="1" max="1" width="9.85546875" style="214" customWidth="1"/>
    <col min="2" max="2" width="24.7109375" style="214" customWidth="1"/>
    <col min="3" max="3" width="19.5703125" style="214" hidden="1" customWidth="1"/>
    <col min="4" max="4" width="20.28515625" style="214" hidden="1" customWidth="1"/>
    <col min="5" max="5" width="7.7109375" style="214" hidden="1" customWidth="1"/>
    <col min="6" max="6" width="20.85546875" style="214" customWidth="1"/>
    <col min="7" max="7" width="21.28515625" style="214" customWidth="1"/>
    <col min="8" max="8" width="7.140625" style="214" customWidth="1"/>
    <col min="9" max="9" width="21.85546875" style="214" customWidth="1"/>
    <col min="10" max="10" width="21" style="214" customWidth="1"/>
    <col min="11" max="11" width="7.85546875" style="214" customWidth="1"/>
    <col min="12" max="12" width="22" style="214" customWidth="1"/>
    <col min="13" max="13" width="21.140625" style="214" customWidth="1"/>
    <col min="14" max="14" width="21.5703125" style="214" customWidth="1"/>
    <col min="15" max="15" width="22.140625" style="214" customWidth="1"/>
    <col min="16" max="16" width="14.5703125" style="214" hidden="1" customWidth="1"/>
    <col min="17" max="17" width="18.7109375" style="122" customWidth="1"/>
    <col min="18" max="18" width="17.140625" style="122" customWidth="1"/>
    <col min="19" max="19" width="18.28515625" style="214" customWidth="1"/>
    <col min="20" max="16384" width="9.140625" style="214"/>
  </cols>
  <sheetData>
    <row r="1" spans="1:19" s="7" customFormat="1" ht="13.5" customHeight="1" thickBot="1">
      <c r="D1" s="56"/>
      <c r="E1" s="56"/>
      <c r="G1" s="56"/>
      <c r="H1" s="56"/>
      <c r="L1" s="56"/>
      <c r="M1" s="169" t="s">
        <v>158</v>
      </c>
      <c r="Q1" s="152"/>
      <c r="R1" s="152"/>
    </row>
    <row r="2" spans="1:19" s="7" customFormat="1" ht="3.75" hidden="1" customHeight="1">
      <c r="I2" s="211"/>
      <c r="J2" s="211"/>
      <c r="K2" s="211"/>
      <c r="L2" s="211"/>
      <c r="Q2" s="152"/>
      <c r="R2" s="152"/>
    </row>
    <row r="3" spans="1:19" s="7" customFormat="1" ht="16.5" customHeight="1">
      <c r="A3" s="1617" t="s">
        <v>445</v>
      </c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617"/>
      <c r="O3" s="1617"/>
      <c r="P3" s="1617"/>
      <c r="Q3" s="215"/>
      <c r="R3" s="152"/>
    </row>
    <row r="4" spans="1:19" s="7" customFormat="1" ht="4.5" hidden="1" customHeight="1">
      <c r="A4" s="107"/>
      <c r="B4" s="107"/>
      <c r="C4" s="107"/>
      <c r="D4" s="107"/>
      <c r="E4" s="107"/>
      <c r="I4" s="211"/>
      <c r="J4" s="211"/>
      <c r="K4" s="211"/>
      <c r="L4" s="211"/>
      <c r="Q4" s="152"/>
      <c r="R4" s="152"/>
    </row>
    <row r="5" spans="1:19" s="7" customFormat="1" ht="18">
      <c r="A5" s="48" t="s">
        <v>29</v>
      </c>
      <c r="B5" s="57"/>
      <c r="I5" s="155"/>
      <c r="J5" s="155"/>
      <c r="K5" s="155"/>
      <c r="L5" s="155"/>
      <c r="P5" s="298"/>
      <c r="Q5" s="1149"/>
      <c r="R5" s="1149"/>
    </row>
    <row r="6" spans="1:19" s="7" customFormat="1" ht="18">
      <c r="A6" s="48" t="s">
        <v>30</v>
      </c>
      <c r="B6" s="57"/>
      <c r="C6" s="14"/>
      <c r="D6" s="14"/>
      <c r="E6" s="14"/>
      <c r="I6" s="211"/>
      <c r="J6" s="211"/>
      <c r="K6" s="211"/>
      <c r="L6" s="211"/>
      <c r="P6" s="20"/>
      <c r="Q6" s="120"/>
      <c r="R6" s="120"/>
    </row>
    <row r="7" spans="1:19" s="7" customFormat="1" ht="19.5" customHeight="1">
      <c r="A7" s="48" t="s">
        <v>70</v>
      </c>
      <c r="B7" s="57"/>
      <c r="I7" s="213"/>
      <c r="J7" s="213"/>
      <c r="K7" s="213"/>
      <c r="L7" s="213"/>
      <c r="P7" s="298"/>
      <c r="Q7" s="1149"/>
      <c r="R7" s="1149"/>
    </row>
    <row r="8" spans="1:19" ht="14.25" hidden="1" customHeight="1">
      <c r="F8" s="236"/>
      <c r="G8" s="236"/>
      <c r="H8" s="236"/>
      <c r="I8" s="211"/>
      <c r="J8" s="211"/>
      <c r="K8" s="211"/>
      <c r="L8" s="211"/>
      <c r="P8" s="20"/>
      <c r="Q8" s="120"/>
      <c r="R8" s="120"/>
    </row>
    <row r="9" spans="1:19" ht="13.5" customHeight="1">
      <c r="A9" s="1619" t="s">
        <v>18</v>
      </c>
      <c r="B9" s="1624" t="s">
        <v>7</v>
      </c>
      <c r="C9" s="1620">
        <v>2021</v>
      </c>
      <c r="D9" s="1621"/>
      <c r="E9" s="1458" t="s">
        <v>139</v>
      </c>
      <c r="F9" s="1618">
        <v>2022</v>
      </c>
      <c r="G9" s="1618"/>
      <c r="H9" s="1618"/>
      <c r="I9" s="1618">
        <v>2023</v>
      </c>
      <c r="J9" s="1618"/>
      <c r="K9" s="1618"/>
      <c r="L9" s="1452">
        <v>2024</v>
      </c>
      <c r="M9" s="1452"/>
      <c r="N9" s="1478" t="s">
        <v>433</v>
      </c>
      <c r="O9" s="1478" t="s">
        <v>453</v>
      </c>
      <c r="P9" s="1613" t="s">
        <v>434</v>
      </c>
      <c r="Q9" s="1446" t="s">
        <v>451</v>
      </c>
      <c r="R9" s="1446" t="s">
        <v>450</v>
      </c>
      <c r="S9" s="1447" t="s">
        <v>434</v>
      </c>
    </row>
    <row r="10" spans="1:19" s="262" customFormat="1" ht="30.75" customHeight="1">
      <c r="A10" s="1459"/>
      <c r="B10" s="1624"/>
      <c r="C10" s="399" t="s">
        <v>180</v>
      </c>
      <c r="D10" s="465" t="s">
        <v>1</v>
      </c>
      <c r="E10" s="1459"/>
      <c r="F10" s="406" t="s">
        <v>194</v>
      </c>
      <c r="G10" s="406" t="s">
        <v>1</v>
      </c>
      <c r="H10" s="460" t="s">
        <v>139</v>
      </c>
      <c r="I10" s="406" t="s">
        <v>0</v>
      </c>
      <c r="J10" s="405" t="s">
        <v>1</v>
      </c>
      <c r="K10" s="524" t="s">
        <v>139</v>
      </c>
      <c r="L10" s="679" t="s">
        <v>0</v>
      </c>
      <c r="M10" s="1196" t="s">
        <v>1</v>
      </c>
      <c r="N10" s="1459"/>
      <c r="O10" s="1459"/>
      <c r="P10" s="1613"/>
      <c r="Q10" s="1446"/>
      <c r="R10" s="1446"/>
      <c r="S10" s="1447"/>
    </row>
    <row r="11" spans="1:19" s="7" customFormat="1" ht="15" customHeight="1">
      <c r="A11" s="528">
        <v>1001</v>
      </c>
      <c r="B11" s="105" t="s">
        <v>8</v>
      </c>
      <c r="C11" s="108">
        <v>108560000</v>
      </c>
      <c r="D11" s="108">
        <v>107924641.05</v>
      </c>
      <c r="E11" s="108">
        <f>D11/C11*100</f>
        <v>99.41473936072218</v>
      </c>
      <c r="F11" s="529">
        <v>112852800</v>
      </c>
      <c r="G11" s="529">
        <v>109963988.19</v>
      </c>
      <c r="H11" s="530">
        <f>G11/F11*100</f>
        <v>97.440194829016207</v>
      </c>
      <c r="I11" s="529">
        <v>188747900</v>
      </c>
      <c r="J11" s="529">
        <v>103161998.06999999</v>
      </c>
      <c r="K11" s="530">
        <f>J11/I11*100</f>
        <v>54.655971308819851</v>
      </c>
      <c r="L11" s="529">
        <v>113500000</v>
      </c>
      <c r="M11" s="529">
        <v>102470109.69</v>
      </c>
      <c r="N11" s="530">
        <v>37000000</v>
      </c>
      <c r="O11" s="530">
        <v>124709000</v>
      </c>
      <c r="P11" s="1632" t="s">
        <v>199</v>
      </c>
      <c r="Q11" s="1325"/>
      <c r="R11" s="1325"/>
      <c r="S11" s="1591" t="s">
        <v>199</v>
      </c>
    </row>
    <row r="12" spans="1:19" s="7" customFormat="1" ht="15.75" customHeight="1">
      <c r="A12" s="29">
        <v>1002</v>
      </c>
      <c r="B12" s="21" t="s">
        <v>9</v>
      </c>
      <c r="C12" s="26">
        <v>7300000</v>
      </c>
      <c r="D12" s="26">
        <v>7082261.7599999998</v>
      </c>
      <c r="E12" s="26">
        <f t="shared" ref="E12:E44" si="0">D12/C12*100</f>
        <v>97.017284383561645</v>
      </c>
      <c r="F12" s="458">
        <v>5720000</v>
      </c>
      <c r="G12" s="525">
        <v>5619625.4500000002</v>
      </c>
      <c r="H12" s="525">
        <f t="shared" ref="H12:H44" si="1">G12/F12*100</f>
        <v>98.245200174825172</v>
      </c>
      <c r="I12" s="525">
        <v>5000000</v>
      </c>
      <c r="J12" s="525">
        <v>6045496.8899999997</v>
      </c>
      <c r="K12" s="525">
        <f t="shared" ref="K12:K44" si="2">J12/I12*100</f>
        <v>120.90993779999999</v>
      </c>
      <c r="L12" s="525">
        <v>6500000</v>
      </c>
      <c r="M12" s="525">
        <v>7078084.5899999999</v>
      </c>
      <c r="N12" s="525">
        <v>2800000</v>
      </c>
      <c r="O12" s="525">
        <v>7000000</v>
      </c>
      <c r="P12" s="1632"/>
      <c r="Q12" s="1258"/>
      <c r="R12" s="1258"/>
      <c r="S12" s="1592"/>
    </row>
    <row r="13" spans="1:19" s="7" customFormat="1" ht="15" customHeight="1">
      <c r="A13" s="61">
        <v>1003</v>
      </c>
      <c r="B13" s="36" t="s">
        <v>10</v>
      </c>
      <c r="C13" s="39">
        <v>35559000</v>
      </c>
      <c r="D13" s="39">
        <v>35498437.030000001</v>
      </c>
      <c r="E13" s="39">
        <f t="shared" si="0"/>
        <v>99.829683146320207</v>
      </c>
      <c r="F13" s="458">
        <v>51168105</v>
      </c>
      <c r="G13" s="531">
        <v>49171903.539999999</v>
      </c>
      <c r="H13" s="531">
        <f t="shared" si="1"/>
        <v>96.098738735780813</v>
      </c>
      <c r="I13" s="531">
        <v>90813000</v>
      </c>
      <c r="J13" s="531">
        <v>48974978.780000001</v>
      </c>
      <c r="K13" s="531">
        <f t="shared" si="2"/>
        <v>53.929480118485237</v>
      </c>
      <c r="L13" s="531">
        <v>56500000</v>
      </c>
      <c r="M13" s="531">
        <v>66500000</v>
      </c>
      <c r="N13" s="531">
        <v>31000000</v>
      </c>
      <c r="O13" s="531">
        <v>72692000</v>
      </c>
      <c r="P13" s="1632"/>
      <c r="Q13" s="1325"/>
      <c r="R13" s="1325"/>
      <c r="S13" s="1592"/>
    </row>
    <row r="14" spans="1:19" ht="21" customHeight="1" thickBot="1">
      <c r="A14" s="1622" t="s">
        <v>140</v>
      </c>
      <c r="B14" s="1622"/>
      <c r="C14" s="44">
        <f t="shared" ref="C14:M14" si="3">SUM(C11:C13)</f>
        <v>151419000</v>
      </c>
      <c r="D14" s="44">
        <f t="shared" si="3"/>
        <v>150505339.84</v>
      </c>
      <c r="E14" s="44">
        <f t="shared" si="0"/>
        <v>99.396601377634255</v>
      </c>
      <c r="F14" s="44">
        <f t="shared" ref="F14" si="4">SUM(F11:F13)</f>
        <v>169740905</v>
      </c>
      <c r="G14" s="44">
        <f>SUM(G11:G13)</f>
        <v>164755517.18000001</v>
      </c>
      <c r="H14" s="99">
        <f t="shared" si="1"/>
        <v>97.062942594774086</v>
      </c>
      <c r="I14" s="44">
        <f t="shared" si="3"/>
        <v>284560900</v>
      </c>
      <c r="J14" s="44">
        <f>SUM(J11:J13)</f>
        <v>158182473.74000001</v>
      </c>
      <c r="K14" s="99">
        <f t="shared" si="2"/>
        <v>55.588267305873714</v>
      </c>
      <c r="L14" s="99">
        <f>SUM(L11:L13)</f>
        <v>176500000</v>
      </c>
      <c r="M14" s="44">
        <f t="shared" si="3"/>
        <v>176048194.28</v>
      </c>
      <c r="N14" s="44">
        <f t="shared" ref="N14" si="5">SUM(N11:N13)</f>
        <v>70800000</v>
      </c>
      <c r="O14" s="44">
        <f t="shared" ref="O14" si="6">SUM(O11:O13)</f>
        <v>204401000</v>
      </c>
      <c r="P14" s="1632"/>
      <c r="Q14" s="956"/>
      <c r="R14" s="956"/>
      <c r="S14" s="1592"/>
    </row>
    <row r="15" spans="1:19" s="7" customFormat="1" ht="19.149999999999999" customHeight="1" thickTop="1">
      <c r="A15" s="79">
        <v>1101</v>
      </c>
      <c r="B15" s="37" t="s">
        <v>113</v>
      </c>
      <c r="C15" s="33">
        <v>5400000</v>
      </c>
      <c r="D15" s="33">
        <v>5285181.83</v>
      </c>
      <c r="E15" s="33">
        <f t="shared" si="0"/>
        <v>97.87373759259259</v>
      </c>
      <c r="F15" s="414">
        <v>5540000</v>
      </c>
      <c r="G15" s="414">
        <v>5476745.1500000004</v>
      </c>
      <c r="H15" s="414">
        <f t="shared" si="1"/>
        <v>98.858215703971126</v>
      </c>
      <c r="I15" s="414">
        <v>7000000</v>
      </c>
      <c r="J15" s="414">
        <v>7235621.1500000004</v>
      </c>
      <c r="K15" s="414">
        <f t="shared" si="2"/>
        <v>103.36601642857144</v>
      </c>
      <c r="L15" s="414">
        <v>7000000</v>
      </c>
      <c r="M15" s="414">
        <v>6999966.3600000003</v>
      </c>
      <c r="N15" s="414">
        <v>3701700</v>
      </c>
      <c r="O15" s="414">
        <v>7300000</v>
      </c>
      <c r="P15" s="1632"/>
      <c r="Q15" s="1259"/>
      <c r="R15" s="1325"/>
      <c r="S15" s="1592"/>
    </row>
    <row r="16" spans="1:19" s="7" customFormat="1" ht="25.5" customHeight="1">
      <c r="A16" s="29">
        <v>1201</v>
      </c>
      <c r="B16" s="53" t="s">
        <v>12</v>
      </c>
      <c r="C16" s="26">
        <v>2350000</v>
      </c>
      <c r="D16" s="26">
        <v>2299225.2799999998</v>
      </c>
      <c r="E16" s="26">
        <f t="shared" si="0"/>
        <v>97.839373617021266</v>
      </c>
      <c r="F16" s="531">
        <v>3300000</v>
      </c>
      <c r="G16" s="531">
        <v>3297620.5</v>
      </c>
      <c r="H16" s="531">
        <f t="shared" si="1"/>
        <v>99.92789393939394</v>
      </c>
      <c r="I16" s="531">
        <v>7500000</v>
      </c>
      <c r="J16" s="531">
        <v>4869059.08</v>
      </c>
      <c r="K16" s="531">
        <f t="shared" si="2"/>
        <v>64.920787733333327</v>
      </c>
      <c r="L16" s="531">
        <v>5000000</v>
      </c>
      <c r="M16" s="531">
        <v>3135301.57</v>
      </c>
      <c r="N16" s="531">
        <v>2000000</v>
      </c>
      <c r="O16" s="531">
        <v>3200000</v>
      </c>
      <c r="P16" s="1632"/>
      <c r="Q16" s="1258"/>
      <c r="R16" s="1325"/>
      <c r="S16" s="1592"/>
    </row>
    <row r="17" spans="1:19" s="7" customFormat="1" ht="15" customHeight="1">
      <c r="A17" s="29">
        <v>1202</v>
      </c>
      <c r="B17" s="26" t="s">
        <v>13</v>
      </c>
      <c r="C17" s="26">
        <v>5650000</v>
      </c>
      <c r="D17" s="26">
        <v>5647581.75</v>
      </c>
      <c r="E17" s="26">
        <f t="shared" si="0"/>
        <v>99.957199115044247</v>
      </c>
      <c r="F17" s="414">
        <v>10000000</v>
      </c>
      <c r="G17" s="414">
        <v>9827949.0600000005</v>
      </c>
      <c r="H17" s="414">
        <f t="shared" si="1"/>
        <v>98.279490600000003</v>
      </c>
      <c r="I17" s="414">
        <v>9000000</v>
      </c>
      <c r="J17" s="414">
        <v>11035576.789999999</v>
      </c>
      <c r="K17" s="414">
        <f t="shared" si="2"/>
        <v>122.61751988888886</v>
      </c>
      <c r="L17" s="414"/>
      <c r="M17" s="414">
        <v>0</v>
      </c>
      <c r="N17" s="1141"/>
      <c r="O17" s="1045"/>
      <c r="P17" s="1632"/>
      <c r="Q17" s="1259"/>
      <c r="R17" s="1325"/>
      <c r="S17" s="1592"/>
    </row>
    <row r="18" spans="1:19" s="7" customFormat="1" ht="16.5" customHeight="1">
      <c r="A18" s="29" t="s">
        <v>394</v>
      </c>
      <c r="B18" s="26" t="s">
        <v>216</v>
      </c>
      <c r="C18" s="26"/>
      <c r="D18" s="26"/>
      <c r="E18" s="26"/>
      <c r="F18" s="414"/>
      <c r="G18" s="414"/>
      <c r="H18" s="414"/>
      <c r="I18" s="414"/>
      <c r="J18" s="414"/>
      <c r="K18" s="414"/>
      <c r="L18" s="414">
        <v>726300</v>
      </c>
      <c r="M18" s="414">
        <v>702160</v>
      </c>
      <c r="N18" s="414">
        <v>253600</v>
      </c>
      <c r="O18" s="414">
        <v>725000</v>
      </c>
      <c r="P18" s="1632"/>
      <c r="Q18" s="1258"/>
      <c r="R18" s="1325"/>
      <c r="S18" s="1592"/>
    </row>
    <row r="19" spans="1:19" s="7" customFormat="1" ht="15" customHeight="1">
      <c r="A19" s="29" t="s">
        <v>395</v>
      </c>
      <c r="B19" s="26" t="s">
        <v>202</v>
      </c>
      <c r="C19" s="26"/>
      <c r="D19" s="26"/>
      <c r="E19" s="26"/>
      <c r="F19" s="414"/>
      <c r="G19" s="414"/>
      <c r="H19" s="414"/>
      <c r="I19" s="414"/>
      <c r="J19" s="414"/>
      <c r="K19" s="414"/>
      <c r="L19" s="414">
        <v>9663300</v>
      </c>
      <c r="M19" s="414">
        <v>8195445.0199999996</v>
      </c>
      <c r="N19" s="414">
        <v>4333300</v>
      </c>
      <c r="O19" s="414">
        <v>9200000</v>
      </c>
      <c r="P19" s="1632"/>
      <c r="Q19" s="1259"/>
      <c r="R19" s="1325"/>
      <c r="S19" s="1592"/>
    </row>
    <row r="20" spans="1:19" s="7" customFormat="1" ht="15.75" customHeight="1">
      <c r="A20" s="29" t="s">
        <v>396</v>
      </c>
      <c r="B20" s="26" t="s">
        <v>201</v>
      </c>
      <c r="C20" s="26"/>
      <c r="D20" s="26"/>
      <c r="E20" s="26"/>
      <c r="F20" s="414"/>
      <c r="G20" s="414"/>
      <c r="H20" s="414"/>
      <c r="I20" s="414"/>
      <c r="J20" s="414"/>
      <c r="K20" s="414"/>
      <c r="L20" s="414">
        <v>1610600</v>
      </c>
      <c r="M20" s="414">
        <v>722465</v>
      </c>
      <c r="N20" s="414">
        <v>1000000</v>
      </c>
      <c r="O20" s="414">
        <v>1000000</v>
      </c>
      <c r="P20" s="1632"/>
      <c r="Q20" s="1258"/>
      <c r="R20" s="1325"/>
      <c r="S20" s="1592"/>
    </row>
    <row r="21" spans="1:19" s="7" customFormat="1" ht="15" customHeight="1">
      <c r="A21" s="29">
        <v>1205</v>
      </c>
      <c r="B21" s="26" t="s">
        <v>115</v>
      </c>
      <c r="C21" s="26"/>
      <c r="D21" s="26"/>
      <c r="E21" s="26"/>
      <c r="F21" s="414"/>
      <c r="G21" s="414"/>
      <c r="H21" s="414"/>
      <c r="I21" s="414"/>
      <c r="J21" s="414"/>
      <c r="K21" s="414"/>
      <c r="L21" s="414"/>
      <c r="M21" s="414">
        <v>0</v>
      </c>
      <c r="N21" s="414">
        <v>900000</v>
      </c>
      <c r="O21" s="414">
        <v>1800000</v>
      </c>
      <c r="P21" s="1632"/>
      <c r="Q21" s="1258"/>
      <c r="R21" s="1325"/>
      <c r="S21" s="1592"/>
    </row>
    <row r="22" spans="1:19" s="7" customFormat="1" ht="15.75" customHeight="1">
      <c r="A22" s="29">
        <v>1301</v>
      </c>
      <c r="B22" s="26" t="s">
        <v>14</v>
      </c>
      <c r="C22" s="26">
        <v>3850000</v>
      </c>
      <c r="D22" s="26">
        <v>3803868.23</v>
      </c>
      <c r="E22" s="26">
        <f t="shared" si="0"/>
        <v>98.801772207792197</v>
      </c>
      <c r="F22" s="531">
        <v>7565000</v>
      </c>
      <c r="G22" s="531">
        <v>7477198.5</v>
      </c>
      <c r="H22" s="531">
        <f t="shared" si="1"/>
        <v>98.839372108393917</v>
      </c>
      <c r="I22" s="531">
        <v>9000000</v>
      </c>
      <c r="J22" s="531">
        <v>8780462.5899999999</v>
      </c>
      <c r="K22" s="531">
        <f t="shared" si="2"/>
        <v>97.560695444444448</v>
      </c>
      <c r="L22" s="531">
        <v>9000000</v>
      </c>
      <c r="M22" s="531">
        <v>7301794.6100000003</v>
      </c>
      <c r="N22" s="531">
        <v>5000000</v>
      </c>
      <c r="O22" s="531">
        <v>12000000</v>
      </c>
      <c r="P22" s="1632"/>
      <c r="Q22" s="1259"/>
      <c r="R22" s="1325"/>
      <c r="S22" s="1592"/>
    </row>
    <row r="23" spans="1:19" s="7" customFormat="1" ht="15.75" customHeight="1">
      <c r="A23" s="29">
        <v>1302</v>
      </c>
      <c r="B23" s="26" t="s">
        <v>124</v>
      </c>
      <c r="C23" s="26">
        <v>1300000</v>
      </c>
      <c r="D23" s="26">
        <v>1283902.26</v>
      </c>
      <c r="E23" s="26">
        <f t="shared" si="0"/>
        <v>98.761712307692306</v>
      </c>
      <c r="F23" s="414">
        <v>2460000</v>
      </c>
      <c r="G23" s="414">
        <v>2450893.7200000002</v>
      </c>
      <c r="H23" s="414">
        <f t="shared" si="1"/>
        <v>99.629826016260168</v>
      </c>
      <c r="I23" s="414">
        <v>3000000</v>
      </c>
      <c r="J23" s="414">
        <v>3197609.68</v>
      </c>
      <c r="K23" s="414">
        <f t="shared" si="2"/>
        <v>106.58698933333335</v>
      </c>
      <c r="L23" s="414">
        <v>3000000</v>
      </c>
      <c r="M23" s="414">
        <v>2482034.8199999998</v>
      </c>
      <c r="N23" s="414">
        <v>1833300</v>
      </c>
      <c r="O23" s="414">
        <v>5000000</v>
      </c>
      <c r="P23" s="1632"/>
      <c r="Q23" s="1258"/>
      <c r="R23" s="1325"/>
      <c r="S23" s="1592"/>
    </row>
    <row r="24" spans="1:19" s="7" customFormat="1" ht="15.75" customHeight="1">
      <c r="A24" s="29">
        <v>1303</v>
      </c>
      <c r="B24" s="26" t="s">
        <v>110</v>
      </c>
      <c r="C24" s="26"/>
      <c r="D24" s="26"/>
      <c r="E24" s="26"/>
      <c r="F24" s="531">
        <v>85000</v>
      </c>
      <c r="G24" s="531">
        <v>67050</v>
      </c>
      <c r="H24" s="531"/>
      <c r="I24" s="531">
        <v>500000</v>
      </c>
      <c r="J24" s="531">
        <v>414786.8</v>
      </c>
      <c r="K24" s="531">
        <f t="shared" si="2"/>
        <v>82.957360000000008</v>
      </c>
      <c r="L24" s="531">
        <v>100000</v>
      </c>
      <c r="M24" s="531">
        <v>0</v>
      </c>
      <c r="N24" s="531">
        <v>166700</v>
      </c>
      <c r="O24" s="531">
        <v>300000</v>
      </c>
      <c r="P24" s="1632"/>
      <c r="Q24" s="1259"/>
      <c r="R24" s="1325"/>
      <c r="S24" s="1592"/>
    </row>
    <row r="25" spans="1:19" s="7" customFormat="1" ht="14.25" customHeight="1">
      <c r="A25" s="29">
        <v>1402</v>
      </c>
      <c r="B25" s="26" t="s">
        <v>118</v>
      </c>
      <c r="C25" s="26">
        <v>2200000</v>
      </c>
      <c r="D25" s="26">
        <v>2136900.52</v>
      </c>
      <c r="E25" s="26">
        <f t="shared" si="0"/>
        <v>97.131841818181812</v>
      </c>
      <c r="F25" s="414">
        <v>2050000</v>
      </c>
      <c r="G25" s="414">
        <v>1988696.51</v>
      </c>
      <c r="H25" s="414">
        <f t="shared" si="1"/>
        <v>97.009585853658535</v>
      </c>
      <c r="I25" s="414">
        <v>3000000</v>
      </c>
      <c r="J25" s="414">
        <v>2854272.05</v>
      </c>
      <c r="K25" s="414">
        <f t="shared" si="2"/>
        <v>95.142401666666672</v>
      </c>
      <c r="L25" s="414">
        <v>2800000</v>
      </c>
      <c r="M25" s="414">
        <v>2624871.88</v>
      </c>
      <c r="N25" s="414">
        <v>1300000</v>
      </c>
      <c r="O25" s="414">
        <v>3000000</v>
      </c>
      <c r="P25" s="1632"/>
      <c r="Q25" s="1258"/>
      <c r="R25" s="1325"/>
      <c r="S25" s="1592"/>
    </row>
    <row r="26" spans="1:19" s="7" customFormat="1" ht="18" customHeight="1">
      <c r="A26" s="29">
        <v>1403</v>
      </c>
      <c r="B26" s="26" t="s">
        <v>119</v>
      </c>
      <c r="C26" s="26">
        <v>1250000</v>
      </c>
      <c r="D26" s="26">
        <v>1206428.02</v>
      </c>
      <c r="E26" s="26">
        <f t="shared" si="0"/>
        <v>96.514241600000005</v>
      </c>
      <c r="F26" s="532">
        <v>1275000</v>
      </c>
      <c r="G26" s="532">
        <v>1244342.57</v>
      </c>
      <c r="H26" s="532">
        <f t="shared" si="1"/>
        <v>97.595495686274518</v>
      </c>
      <c r="I26" s="414">
        <v>2000000</v>
      </c>
      <c r="J26" s="414">
        <v>2720479.82</v>
      </c>
      <c r="K26" s="532">
        <f t="shared" si="2"/>
        <v>136.023991</v>
      </c>
      <c r="L26" s="414">
        <v>3000000</v>
      </c>
      <c r="M26" s="414">
        <v>2742822.61</v>
      </c>
      <c r="N26" s="26">
        <v>1550000</v>
      </c>
      <c r="O26" s="26">
        <v>3000000</v>
      </c>
      <c r="P26" s="1632"/>
      <c r="Q26" s="1259"/>
      <c r="R26" s="1325"/>
      <c r="S26" s="1592"/>
    </row>
    <row r="27" spans="1:19" s="7" customFormat="1" ht="28.5">
      <c r="A27" s="29">
        <v>1404</v>
      </c>
      <c r="B27" s="53" t="s">
        <v>120</v>
      </c>
      <c r="C27" s="26">
        <v>2450000</v>
      </c>
      <c r="D27" s="26">
        <v>2379588.83</v>
      </c>
      <c r="E27" s="26">
        <f t="shared" si="0"/>
        <v>97.126074693877555</v>
      </c>
      <c r="F27" s="414">
        <v>2725000</v>
      </c>
      <c r="G27" s="414">
        <v>2722576.28</v>
      </c>
      <c r="H27" s="414">
        <f t="shared" si="1"/>
        <v>99.91105614678898</v>
      </c>
      <c r="I27" s="26">
        <v>3000000</v>
      </c>
      <c r="J27" s="26">
        <v>3209830.67</v>
      </c>
      <c r="K27" s="414">
        <f t="shared" si="2"/>
        <v>106.99435566666666</v>
      </c>
      <c r="L27" s="26">
        <v>2500000</v>
      </c>
      <c r="M27" s="26">
        <v>3493931.8</v>
      </c>
      <c r="N27" s="26">
        <v>1166700</v>
      </c>
      <c r="O27" s="26">
        <v>3500000</v>
      </c>
      <c r="P27" s="1632"/>
      <c r="Q27" s="1258"/>
      <c r="R27" s="1325"/>
      <c r="S27" s="1592"/>
    </row>
    <row r="28" spans="1:19" s="7" customFormat="1" ht="18" customHeight="1">
      <c r="A28" s="29">
        <v>1405</v>
      </c>
      <c r="B28" s="197" t="s">
        <v>205</v>
      </c>
      <c r="C28" s="26"/>
      <c r="D28" s="26"/>
      <c r="E28" s="26"/>
      <c r="F28" s="414"/>
      <c r="G28" s="414"/>
      <c r="H28" s="414"/>
      <c r="I28" s="26"/>
      <c r="J28" s="26"/>
      <c r="K28" s="414"/>
      <c r="L28" s="26">
        <v>1067400</v>
      </c>
      <c r="M28" s="26">
        <v>926465.82</v>
      </c>
      <c r="N28" s="26">
        <v>915000</v>
      </c>
      <c r="O28" s="26">
        <v>1600000</v>
      </c>
      <c r="P28" s="1632"/>
      <c r="Q28" s="1259"/>
      <c r="R28" s="1325"/>
      <c r="S28" s="1592"/>
    </row>
    <row r="29" spans="1:19" s="7" customFormat="1" ht="17.25" customHeight="1">
      <c r="A29" s="29" t="s">
        <v>397</v>
      </c>
      <c r="B29" s="53" t="s">
        <v>215</v>
      </c>
      <c r="C29" s="26"/>
      <c r="D29" s="26"/>
      <c r="E29" s="26"/>
      <c r="F29" s="414"/>
      <c r="G29" s="414"/>
      <c r="H29" s="414"/>
      <c r="I29" s="26"/>
      <c r="J29" s="26"/>
      <c r="K29" s="414"/>
      <c r="L29" s="26">
        <v>1361700</v>
      </c>
      <c r="M29" s="26">
        <v>1379073.5</v>
      </c>
      <c r="N29" s="26">
        <v>815000</v>
      </c>
      <c r="O29" s="26">
        <v>2000000</v>
      </c>
      <c r="P29" s="1632"/>
      <c r="Q29" s="1258"/>
      <c r="R29" s="1325"/>
      <c r="S29" s="1592"/>
    </row>
    <row r="30" spans="1:19" s="7" customFormat="1" ht="18" customHeight="1">
      <c r="A30" s="29">
        <v>1408</v>
      </c>
      <c r="B30" s="27" t="s">
        <v>143</v>
      </c>
      <c r="C30" s="26">
        <v>11200000</v>
      </c>
      <c r="D30" s="26">
        <v>11100990</v>
      </c>
      <c r="E30" s="26">
        <f t="shared" si="0"/>
        <v>99.115982142857135</v>
      </c>
      <c r="F30" s="414">
        <v>18500000</v>
      </c>
      <c r="G30" s="414">
        <v>15504351.43</v>
      </c>
      <c r="H30" s="414">
        <f t="shared" si="1"/>
        <v>83.807305027027027</v>
      </c>
      <c r="I30" s="414">
        <v>15000000</v>
      </c>
      <c r="J30" s="414">
        <v>13060679.970000001</v>
      </c>
      <c r="K30" s="414">
        <f t="shared" si="2"/>
        <v>87.071199800000016</v>
      </c>
      <c r="L30" s="414">
        <v>15000000</v>
      </c>
      <c r="M30" s="414">
        <v>7644087</v>
      </c>
      <c r="N30" s="414">
        <v>6080000</v>
      </c>
      <c r="O30" s="414">
        <v>10000000</v>
      </c>
      <c r="P30" s="1632"/>
      <c r="Q30" s="1259"/>
      <c r="R30" s="1325"/>
      <c r="S30" s="1592"/>
    </row>
    <row r="31" spans="1:19" s="7" customFormat="1" ht="15.75" customHeight="1">
      <c r="A31" s="29">
        <v>1409</v>
      </c>
      <c r="B31" s="26" t="s">
        <v>17</v>
      </c>
      <c r="C31" s="26">
        <v>2000000</v>
      </c>
      <c r="D31" s="26">
        <v>1981504.48</v>
      </c>
      <c r="E31" s="26">
        <f t="shared" si="0"/>
        <v>99.075223999999992</v>
      </c>
      <c r="F31" s="531">
        <v>2155000</v>
      </c>
      <c r="G31" s="531">
        <v>2142175.35</v>
      </c>
      <c r="H31" s="531">
        <f t="shared" si="1"/>
        <v>99.4048886310905</v>
      </c>
      <c r="I31" s="531">
        <v>3000000</v>
      </c>
      <c r="J31" s="531">
        <v>2545229.77</v>
      </c>
      <c r="K31" s="531">
        <f t="shared" si="2"/>
        <v>84.840992333333332</v>
      </c>
      <c r="L31" s="531"/>
      <c r="M31" s="414">
        <v>0</v>
      </c>
      <c r="N31" s="1075"/>
      <c r="O31" s="1075"/>
      <c r="P31" s="1632"/>
      <c r="Q31" s="1258"/>
      <c r="R31" s="1325"/>
      <c r="S31" s="1592"/>
    </row>
    <row r="32" spans="1:19" s="7" customFormat="1" ht="26.25" customHeight="1">
      <c r="A32" s="29" t="s">
        <v>391</v>
      </c>
      <c r="B32" s="337" t="s">
        <v>211</v>
      </c>
      <c r="C32" s="26"/>
      <c r="D32" s="26"/>
      <c r="E32" s="26"/>
      <c r="F32" s="531"/>
      <c r="G32" s="531"/>
      <c r="H32" s="531"/>
      <c r="I32" s="531"/>
      <c r="J32" s="531"/>
      <c r="K32" s="531"/>
      <c r="L32" s="531">
        <v>600000</v>
      </c>
      <c r="M32" s="531">
        <v>286526.19</v>
      </c>
      <c r="N32" s="531">
        <v>233000</v>
      </c>
      <c r="O32" s="531">
        <v>300000</v>
      </c>
      <c r="P32" s="1632"/>
      <c r="Q32" s="1259"/>
      <c r="R32" s="1325"/>
      <c r="S32" s="1592"/>
    </row>
    <row r="33" spans="1:19" s="7" customFormat="1" ht="16.5" customHeight="1">
      <c r="A33" s="29" t="s">
        <v>392</v>
      </c>
      <c r="B33" s="197" t="s">
        <v>212</v>
      </c>
      <c r="C33" s="26"/>
      <c r="D33" s="26"/>
      <c r="E33" s="26"/>
      <c r="F33" s="531"/>
      <c r="G33" s="531"/>
      <c r="H33" s="531"/>
      <c r="I33" s="531"/>
      <c r="J33" s="531"/>
      <c r="K33" s="531"/>
      <c r="L33" s="531">
        <v>50000</v>
      </c>
      <c r="M33" s="531">
        <v>6706.84</v>
      </c>
      <c r="N33" s="531">
        <v>33000</v>
      </c>
      <c r="O33" s="531">
        <v>50000</v>
      </c>
      <c r="P33" s="1632"/>
      <c r="Q33" s="1258"/>
      <c r="R33" s="1325"/>
      <c r="S33" s="1592"/>
    </row>
    <row r="34" spans="1:19" s="7" customFormat="1" ht="14.25" customHeight="1">
      <c r="A34" s="29" t="s">
        <v>393</v>
      </c>
      <c r="B34" s="55" t="s">
        <v>207</v>
      </c>
      <c r="C34" s="26"/>
      <c r="D34" s="26"/>
      <c r="E34" s="26"/>
      <c r="F34" s="531"/>
      <c r="G34" s="531"/>
      <c r="H34" s="531"/>
      <c r="I34" s="531"/>
      <c r="J34" s="531"/>
      <c r="K34" s="531"/>
      <c r="L34" s="531"/>
      <c r="M34" s="414">
        <v>0</v>
      </c>
      <c r="N34" s="531">
        <v>166700</v>
      </c>
      <c r="O34" s="531">
        <v>1050000</v>
      </c>
      <c r="P34" s="1632"/>
      <c r="Q34" s="1258"/>
      <c r="R34" s="1325"/>
      <c r="S34" s="1592"/>
    </row>
    <row r="35" spans="1:19" s="7" customFormat="1" ht="15" customHeight="1">
      <c r="A35" s="29">
        <v>1501</v>
      </c>
      <c r="B35" s="26" t="s">
        <v>189</v>
      </c>
      <c r="C35" s="26"/>
      <c r="D35" s="26"/>
      <c r="E35" s="26"/>
      <c r="F35" s="531">
        <v>5000000</v>
      </c>
      <c r="G35" s="531">
        <v>3797750</v>
      </c>
      <c r="H35" s="531"/>
      <c r="I35" s="531"/>
      <c r="J35" s="531"/>
      <c r="K35" s="531"/>
      <c r="L35" s="531"/>
      <c r="M35" s="414">
        <v>0</v>
      </c>
      <c r="N35" s="531"/>
      <c r="O35" s="531"/>
      <c r="P35" s="1632"/>
      <c r="Q35" s="1325"/>
      <c r="R35" s="1325"/>
      <c r="S35" s="1592"/>
    </row>
    <row r="36" spans="1:19" s="7" customFormat="1" ht="16.5" customHeight="1">
      <c r="A36" s="29">
        <v>1503</v>
      </c>
      <c r="B36" s="26" t="s">
        <v>130</v>
      </c>
      <c r="C36" s="26">
        <v>2485471000</v>
      </c>
      <c r="D36" s="26">
        <v>2449109066.5599999</v>
      </c>
      <c r="E36" s="26">
        <f t="shared" si="0"/>
        <v>98.537020410216016</v>
      </c>
      <c r="F36" s="414">
        <v>3078010000</v>
      </c>
      <c r="G36" s="414">
        <v>3053455834.3699999</v>
      </c>
      <c r="H36" s="414">
        <f t="shared" si="1"/>
        <v>99.202271414647768</v>
      </c>
      <c r="I36" s="414">
        <v>3175007686</v>
      </c>
      <c r="J36" s="414">
        <v>3055980247.79</v>
      </c>
      <c r="K36" s="414">
        <f t="shared" si="2"/>
        <v>96.251113383603951</v>
      </c>
      <c r="L36" s="414">
        <v>3316967993</v>
      </c>
      <c r="M36" s="414">
        <v>3326380584.1599998</v>
      </c>
      <c r="N36" s="414">
        <v>1444000000</v>
      </c>
      <c r="O36" s="414">
        <v>3275677000</v>
      </c>
      <c r="P36" s="1632"/>
      <c r="Q36" s="1258"/>
      <c r="R36" s="1258"/>
      <c r="S36" s="1592"/>
    </row>
    <row r="37" spans="1:19" s="7" customFormat="1" ht="14.25" customHeight="1">
      <c r="A37" s="111" t="s">
        <v>163</v>
      </c>
      <c r="B37" s="39" t="s">
        <v>164</v>
      </c>
      <c r="C37" s="39">
        <v>1538000000</v>
      </c>
      <c r="D37" s="39">
        <v>1536787977.5999999</v>
      </c>
      <c r="E37" s="39">
        <f t="shared" si="0"/>
        <v>99.921194902470731</v>
      </c>
      <c r="F37" s="414">
        <v>1775000000</v>
      </c>
      <c r="G37" s="414">
        <v>1675146643.78</v>
      </c>
      <c r="H37" s="414">
        <f t="shared" si="1"/>
        <v>94.374458804507043</v>
      </c>
      <c r="I37" s="414">
        <v>1500000000</v>
      </c>
      <c r="J37" s="414">
        <v>1878561364.51</v>
      </c>
      <c r="K37" s="414">
        <f t="shared" si="2"/>
        <v>125.23742430066666</v>
      </c>
      <c r="L37" s="414">
        <v>1700000000</v>
      </c>
      <c r="M37" s="414">
        <v>1578368475.1400001</v>
      </c>
      <c r="N37" s="414">
        <v>885733500</v>
      </c>
      <c r="O37" s="414">
        <v>3000000000</v>
      </c>
      <c r="P37" s="1632"/>
      <c r="Q37" s="1325"/>
      <c r="R37" s="1325"/>
      <c r="S37" s="1592"/>
    </row>
    <row r="38" spans="1:19" s="7" customFormat="1" ht="12.75" customHeight="1">
      <c r="A38" s="111" t="s">
        <v>156</v>
      </c>
      <c r="B38" s="39" t="s">
        <v>152</v>
      </c>
      <c r="C38" s="39">
        <v>283000000</v>
      </c>
      <c r="D38" s="39">
        <v>280932691.87</v>
      </c>
      <c r="E38" s="39">
        <f t="shared" si="0"/>
        <v>99.269502427561847</v>
      </c>
      <c r="F38" s="414">
        <v>250000000</v>
      </c>
      <c r="G38" s="414">
        <v>203476707.87</v>
      </c>
      <c r="H38" s="414">
        <f t="shared" si="1"/>
        <v>81.390683147999994</v>
      </c>
      <c r="I38" s="414">
        <v>500000000</v>
      </c>
      <c r="J38" s="414">
        <v>173694249.66</v>
      </c>
      <c r="K38" s="414">
        <f t="shared" si="2"/>
        <v>34.738849932000001</v>
      </c>
      <c r="L38" s="414">
        <v>300000000</v>
      </c>
      <c r="M38" s="414">
        <v>169675100.28</v>
      </c>
      <c r="N38" s="414">
        <v>261911800</v>
      </c>
      <c r="O38" s="414">
        <v>700000000</v>
      </c>
      <c r="P38" s="1632"/>
      <c r="Q38" s="1258"/>
      <c r="R38" s="1325"/>
      <c r="S38" s="1592"/>
    </row>
    <row r="39" spans="1:19" s="7" customFormat="1" ht="24" customHeight="1">
      <c r="A39" s="29">
        <v>1506</v>
      </c>
      <c r="B39" s="54" t="s">
        <v>129</v>
      </c>
      <c r="C39" s="39">
        <v>14000000</v>
      </c>
      <c r="D39" s="39">
        <v>12731081.83</v>
      </c>
      <c r="E39" s="39">
        <f t="shared" si="0"/>
        <v>90.936298785714285</v>
      </c>
      <c r="F39" s="414">
        <v>12000000</v>
      </c>
      <c r="G39" s="414">
        <v>11480499.529999999</v>
      </c>
      <c r="H39" s="414">
        <f t="shared" si="1"/>
        <v>95.670829416666663</v>
      </c>
      <c r="I39" s="414">
        <v>12000000</v>
      </c>
      <c r="J39" s="414">
        <v>11720631.99</v>
      </c>
      <c r="K39" s="414">
        <f t="shared" si="2"/>
        <v>97.671933249999995</v>
      </c>
      <c r="L39" s="414">
        <v>14000000</v>
      </c>
      <c r="M39" s="414">
        <v>12921699.470000001</v>
      </c>
      <c r="N39" s="414">
        <v>4666700</v>
      </c>
      <c r="O39" s="414">
        <v>13000000</v>
      </c>
      <c r="P39" s="1632"/>
      <c r="Q39" s="1259"/>
      <c r="R39" s="1325"/>
      <c r="S39" s="1592"/>
    </row>
    <row r="40" spans="1:19" s="7" customFormat="1" ht="18" customHeight="1">
      <c r="A40" s="111">
        <v>1701</v>
      </c>
      <c r="B40" s="54" t="s">
        <v>144</v>
      </c>
      <c r="C40" s="39"/>
      <c r="D40" s="39"/>
      <c r="E40" s="39"/>
      <c r="F40" s="526"/>
      <c r="G40" s="526"/>
      <c r="H40" s="526"/>
      <c r="I40" s="414"/>
      <c r="J40" s="414"/>
      <c r="K40" s="526"/>
      <c r="L40" s="414"/>
      <c r="M40" s="414">
        <v>0</v>
      </c>
      <c r="N40" s="414">
        <v>0</v>
      </c>
      <c r="O40" s="414"/>
      <c r="P40" s="1632"/>
      <c r="Q40" s="1258"/>
      <c r="R40" s="1258"/>
      <c r="S40" s="1592"/>
    </row>
    <row r="41" spans="1:19" s="7" customFormat="1" ht="18" customHeight="1">
      <c r="A41" s="111">
        <v>1702</v>
      </c>
      <c r="B41" s="487" t="s">
        <v>135</v>
      </c>
      <c r="C41" s="39">
        <v>2650000</v>
      </c>
      <c r="D41" s="39">
        <v>2632191.6800000002</v>
      </c>
      <c r="E41" s="39">
        <f t="shared" si="0"/>
        <v>99.327987924528301</v>
      </c>
      <c r="F41" s="414">
        <v>2975000</v>
      </c>
      <c r="G41" s="414">
        <v>2881093.58</v>
      </c>
      <c r="H41" s="414">
        <f t="shared" si="1"/>
        <v>96.843481680672269</v>
      </c>
      <c r="I41" s="414">
        <v>2000000</v>
      </c>
      <c r="J41" s="414">
        <v>2565232.19</v>
      </c>
      <c r="K41" s="414">
        <f t="shared" si="2"/>
        <v>128.26160950000002</v>
      </c>
      <c r="L41" s="414">
        <v>7200000</v>
      </c>
      <c r="M41" s="414">
        <v>2714494.98</v>
      </c>
      <c r="N41" s="1045"/>
      <c r="O41" s="1045">
        <v>0</v>
      </c>
      <c r="P41" s="1632"/>
      <c r="Q41" s="1325"/>
      <c r="R41" s="1325"/>
      <c r="S41" s="1592"/>
    </row>
    <row r="42" spans="1:19" s="7" customFormat="1" ht="24.75" customHeight="1">
      <c r="A42" s="61">
        <v>1703</v>
      </c>
      <c r="B42" s="54" t="s">
        <v>142</v>
      </c>
      <c r="C42" s="39"/>
      <c r="D42" s="39"/>
      <c r="E42" s="39"/>
      <c r="F42" s="533"/>
      <c r="G42" s="533"/>
      <c r="H42" s="533"/>
      <c r="I42" s="533"/>
      <c r="J42" s="533"/>
      <c r="K42" s="533"/>
      <c r="L42" s="533"/>
      <c r="M42" s="533">
        <v>0</v>
      </c>
      <c r="N42" s="961">
        <v>0</v>
      </c>
      <c r="O42" s="961">
        <v>0</v>
      </c>
      <c r="P42" s="1632"/>
      <c r="Q42" s="1258"/>
      <c r="R42" s="1258"/>
      <c r="S42" s="1592"/>
    </row>
    <row r="43" spans="1:19" ht="19.5" customHeight="1" thickBot="1">
      <c r="A43" s="1625" t="s">
        <v>141</v>
      </c>
      <c r="B43" s="1626"/>
      <c r="C43" s="44">
        <f t="shared" ref="C43:M43" si="7">SUM(C15:C42)</f>
        <v>4360771000</v>
      </c>
      <c r="D43" s="44">
        <f t="shared" si="7"/>
        <v>4319318180.7399998</v>
      </c>
      <c r="E43" s="44">
        <f t="shared" si="0"/>
        <v>99.049415361182682</v>
      </c>
      <c r="F43" s="44">
        <f t="shared" ref="F43:G43" si="8">SUM(F15:F42)</f>
        <v>5178640000</v>
      </c>
      <c r="G43" s="44">
        <f t="shared" si="8"/>
        <v>5002438128.1999998</v>
      </c>
      <c r="H43" s="99">
        <f t="shared" si="1"/>
        <v>96.597526149722697</v>
      </c>
      <c r="I43" s="44">
        <f t="shared" si="7"/>
        <v>5251007686</v>
      </c>
      <c r="J43" s="44">
        <f>SUM(J15:J42)</f>
        <v>5182445334.5099993</v>
      </c>
      <c r="K43" s="99">
        <f t="shared" si="2"/>
        <v>98.694301063912008</v>
      </c>
      <c r="L43" s="99">
        <f>SUM(L15:L41)</f>
        <v>5400647293</v>
      </c>
      <c r="M43" s="44">
        <f t="shared" si="7"/>
        <v>5138704007.0499992</v>
      </c>
      <c r="N43" s="44">
        <f t="shared" ref="N43" si="9">SUM(N15:N42)</f>
        <v>2627760000</v>
      </c>
      <c r="O43" s="44">
        <f t="shared" ref="O43" si="10">SUM(O15:O42)</f>
        <v>7053702000</v>
      </c>
      <c r="P43" s="1632"/>
      <c r="Q43" s="1362"/>
      <c r="R43" s="1362"/>
      <c r="S43" s="1592"/>
    </row>
    <row r="44" spans="1:19" s="60" customFormat="1" ht="18.75" customHeight="1" thickTop="1" thickBot="1">
      <c r="A44" s="1627" t="s">
        <v>2</v>
      </c>
      <c r="B44" s="1628"/>
      <c r="C44" s="65">
        <f t="shared" ref="C44:M44" si="11">C14+C43</f>
        <v>4512190000</v>
      </c>
      <c r="D44" s="65">
        <f t="shared" si="11"/>
        <v>4469823520.5799999</v>
      </c>
      <c r="E44" s="65">
        <f t="shared" si="0"/>
        <v>99.061066147037252</v>
      </c>
      <c r="F44" s="65">
        <f t="shared" ref="F44:G44" si="12">F14+F43</f>
        <v>5348380905</v>
      </c>
      <c r="G44" s="65">
        <f t="shared" si="12"/>
        <v>5167193645.3800001</v>
      </c>
      <c r="H44" s="65">
        <f t="shared" si="1"/>
        <v>96.612297014025046</v>
      </c>
      <c r="I44" s="65">
        <f t="shared" si="11"/>
        <v>5535568586</v>
      </c>
      <c r="J44" s="65">
        <f>J43+J14</f>
        <v>5340627808.249999</v>
      </c>
      <c r="K44" s="65">
        <f t="shared" si="2"/>
        <v>96.478396487706334</v>
      </c>
      <c r="L44" s="65">
        <f>L43+L14</f>
        <v>5577147293</v>
      </c>
      <c r="M44" s="65">
        <f t="shared" si="11"/>
        <v>5314752201.329999</v>
      </c>
      <c r="N44" s="65">
        <f t="shared" ref="N44" si="13">N14+N43</f>
        <v>2698560000</v>
      </c>
      <c r="O44" s="65">
        <f t="shared" ref="O44" si="14">O14+O43</f>
        <v>7258103000</v>
      </c>
      <c r="P44" s="1632"/>
      <c r="Q44" s="1319"/>
      <c r="R44" s="1319"/>
      <c r="S44" s="1593"/>
    </row>
    <row r="45" spans="1:19" s="60" customFormat="1" ht="14.25" customHeight="1" thickTop="1">
      <c r="A45" s="1623"/>
      <c r="B45" s="1623"/>
      <c r="C45" s="41"/>
      <c r="D45" s="41"/>
      <c r="E45" s="41"/>
      <c r="F45" s="213"/>
      <c r="G45" s="213"/>
      <c r="H45" s="213"/>
      <c r="I45" s="213"/>
      <c r="J45" s="213"/>
      <c r="K45" s="213"/>
      <c r="L45" s="213"/>
      <c r="P45" s="20"/>
      <c r="Q45" s="120"/>
      <c r="R45" s="120"/>
      <c r="S45" s="20"/>
    </row>
    <row r="46" spans="1:19" s="166" customFormat="1" ht="15.75" customHeight="1">
      <c r="A46" s="16"/>
      <c r="B46" s="16" t="s">
        <v>190</v>
      </c>
      <c r="C46" s="16"/>
      <c r="D46" s="16"/>
      <c r="E46" s="136"/>
      <c r="F46" s="136" t="s">
        <v>193</v>
      </c>
      <c r="G46" s="136"/>
      <c r="H46" s="136"/>
      <c r="I46" s="16"/>
      <c r="J46" s="16"/>
      <c r="K46" s="16"/>
      <c r="L46" s="16"/>
      <c r="M46" s="16"/>
      <c r="N46" s="219"/>
      <c r="O46" s="219"/>
      <c r="P46" s="298"/>
      <c r="Q46" s="330"/>
      <c r="R46" s="330"/>
      <c r="S46" s="300"/>
    </row>
    <row r="47" spans="1:19" s="166" customFormat="1" ht="15.75" customHeight="1">
      <c r="B47" s="165" t="s">
        <v>191</v>
      </c>
      <c r="C47" s="103"/>
      <c r="D47" s="103"/>
      <c r="E47" s="181"/>
      <c r="F47" s="181"/>
      <c r="G47" s="181" t="s">
        <v>192</v>
      </c>
      <c r="H47" s="181"/>
      <c r="I47" s="221"/>
      <c r="J47" s="221"/>
      <c r="K47" s="221"/>
      <c r="L47" s="221"/>
      <c r="M47" s="221"/>
      <c r="P47" s="20"/>
      <c r="Q47" s="120"/>
      <c r="R47" s="120"/>
      <c r="S47" s="20"/>
    </row>
    <row r="48" spans="1:19" s="166" customFormat="1">
      <c r="A48" s="165"/>
      <c r="B48" s="165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219"/>
      <c r="O48" s="219"/>
      <c r="P48" s="298"/>
      <c r="Q48" s="330"/>
      <c r="R48" s="330"/>
      <c r="S48" s="300"/>
    </row>
    <row r="49" spans="1:19" s="166" customFormat="1" ht="15.75">
      <c r="A49" s="165"/>
      <c r="B49" s="165" t="s">
        <v>160</v>
      </c>
      <c r="D49" s="147" t="s">
        <v>161</v>
      </c>
      <c r="E49" s="212"/>
      <c r="F49" s="147"/>
      <c r="G49" s="147"/>
      <c r="H49" s="147"/>
      <c r="I49" s="147"/>
      <c r="J49" s="147"/>
      <c r="K49" s="147"/>
      <c r="L49" s="147" t="s">
        <v>188</v>
      </c>
      <c r="M49" s="212"/>
      <c r="P49" s="20"/>
      <c r="Q49" s="120"/>
      <c r="R49" s="120"/>
      <c r="S49" s="20"/>
    </row>
    <row r="50" spans="1:19" s="166" customFormat="1" ht="0.75" customHeight="1">
      <c r="A50" s="165"/>
      <c r="B50" s="165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212"/>
      <c r="P50" s="298"/>
      <c r="Q50" s="330"/>
      <c r="R50" s="330"/>
      <c r="S50" s="300"/>
    </row>
    <row r="51" spans="1:19" s="166" customFormat="1" ht="15.75" hidden="1">
      <c r="N51" s="212"/>
      <c r="O51" s="212"/>
      <c r="P51" s="20"/>
      <c r="Q51" s="120"/>
      <c r="R51" s="120"/>
      <c r="S51" s="20"/>
    </row>
    <row r="52" spans="1:19" s="166" customFormat="1" hidden="1">
      <c r="A52" s="16"/>
      <c r="B52" s="16"/>
      <c r="C52" s="176"/>
      <c r="D52" s="176"/>
      <c r="E52" s="176"/>
      <c r="F52" s="41"/>
      <c r="G52" s="41"/>
      <c r="H52" s="41"/>
      <c r="I52" s="16"/>
      <c r="J52" s="16"/>
      <c r="K52" s="16"/>
      <c r="L52" s="16"/>
      <c r="N52" s="212"/>
      <c r="O52" s="212"/>
      <c r="P52" s="298"/>
      <c r="Q52" s="330"/>
      <c r="R52" s="330"/>
      <c r="S52" s="300"/>
    </row>
    <row r="53" spans="1:19" s="166" customFormat="1" ht="15" hidden="1" customHeight="1">
      <c r="B53" s="165"/>
      <c r="F53" s="220"/>
      <c r="G53" s="220"/>
      <c r="H53" s="220"/>
      <c r="I53" s="213"/>
      <c r="J53" s="213"/>
      <c r="K53" s="213"/>
      <c r="L53" s="213"/>
      <c r="N53" s="213"/>
      <c r="O53" s="213"/>
      <c r="P53" s="20"/>
      <c r="Q53" s="120"/>
      <c r="R53" s="120"/>
      <c r="S53" s="20"/>
    </row>
    <row r="54" spans="1:19" s="166" customFormat="1" ht="15.75" thickBot="1">
      <c r="N54" s="212"/>
      <c r="O54" s="212"/>
      <c r="P54" s="298"/>
      <c r="Q54" s="330"/>
      <c r="R54" s="330"/>
      <c r="S54" s="300"/>
    </row>
    <row r="55" spans="1:19" s="7" customFormat="1" ht="18" customHeight="1" thickBot="1">
      <c r="G55" s="56"/>
      <c r="H55" s="56"/>
      <c r="L55" s="56"/>
      <c r="M55" s="169" t="s">
        <v>158</v>
      </c>
      <c r="P55" s="20"/>
      <c r="Q55" s="120"/>
      <c r="R55" s="120"/>
      <c r="S55" s="20"/>
    </row>
    <row r="56" spans="1:19" s="7" customFormat="1" ht="14.25">
      <c r="F56" s="50"/>
      <c r="G56" s="50"/>
      <c r="H56" s="50"/>
      <c r="P56" s="298"/>
      <c r="Q56" s="330"/>
      <c r="R56" s="330"/>
      <c r="S56" s="300"/>
    </row>
    <row r="57" spans="1:19" s="7" customFormat="1" ht="16.5" customHeight="1">
      <c r="A57" s="1464" t="s">
        <v>445</v>
      </c>
      <c r="B57" s="1464"/>
      <c r="C57" s="1464"/>
      <c r="D57" s="1464"/>
      <c r="E57" s="1464"/>
      <c r="F57" s="1464"/>
      <c r="G57" s="1464"/>
      <c r="H57" s="1464"/>
      <c r="I57" s="1464"/>
      <c r="J57" s="1464"/>
      <c r="K57" s="1464"/>
      <c r="L57" s="1464"/>
      <c r="M57" s="1464"/>
      <c r="N57" s="1464"/>
      <c r="O57" s="1464"/>
      <c r="P57" s="1464"/>
      <c r="Q57" s="215"/>
      <c r="R57" s="152"/>
    </row>
    <row r="58" spans="1:19" s="7" customFormat="1" ht="18">
      <c r="A58" s="48" t="s">
        <v>29</v>
      </c>
      <c r="B58" s="57"/>
      <c r="C58" s="14"/>
      <c r="D58" s="14"/>
      <c r="E58" s="14"/>
      <c r="Q58" s="330"/>
      <c r="R58" s="330"/>
      <c r="S58" s="300"/>
    </row>
    <row r="59" spans="1:19" s="7" customFormat="1" ht="18">
      <c r="A59" s="48" t="s">
        <v>30</v>
      </c>
      <c r="B59" s="57"/>
      <c r="Q59" s="152"/>
      <c r="R59" s="152"/>
    </row>
    <row r="60" spans="1:19" s="7" customFormat="1" ht="24.6" customHeight="1">
      <c r="A60" s="48" t="s">
        <v>101</v>
      </c>
      <c r="B60" s="57"/>
      <c r="Q60" s="152"/>
      <c r="R60" s="152"/>
    </row>
    <row r="61" spans="1:19" ht="15" customHeight="1"/>
    <row r="62" spans="1:19" s="257" customFormat="1" ht="18.75" customHeight="1">
      <c r="A62" s="1461" t="s">
        <v>18</v>
      </c>
      <c r="B62" s="1624" t="s">
        <v>7</v>
      </c>
      <c r="C62" s="1620">
        <v>2021</v>
      </c>
      <c r="D62" s="1621"/>
      <c r="E62" s="1458" t="s">
        <v>139</v>
      </c>
      <c r="F62" s="1618">
        <v>2022</v>
      </c>
      <c r="G62" s="1618"/>
      <c r="H62" s="1618"/>
      <c r="I62" s="1452">
        <v>2023</v>
      </c>
      <c r="J62" s="1452"/>
      <c r="K62" s="1452"/>
      <c r="L62" s="1452">
        <v>2024</v>
      </c>
      <c r="M62" s="1452"/>
      <c r="N62" s="1478" t="s">
        <v>433</v>
      </c>
      <c r="O62" s="1478" t="s">
        <v>452</v>
      </c>
      <c r="P62" s="1613" t="s">
        <v>208</v>
      </c>
      <c r="Q62" s="1446" t="s">
        <v>451</v>
      </c>
      <c r="R62" s="1446" t="s">
        <v>450</v>
      </c>
      <c r="S62" s="1447" t="s">
        <v>434</v>
      </c>
    </row>
    <row r="63" spans="1:19" s="227" customFormat="1" ht="36.75" customHeight="1">
      <c r="A63" s="1459"/>
      <c r="B63" s="1624"/>
      <c r="C63" s="399" t="s">
        <v>180</v>
      </c>
      <c r="D63" s="465" t="s">
        <v>1</v>
      </c>
      <c r="E63" s="1459"/>
      <c r="F63" s="437" t="s">
        <v>194</v>
      </c>
      <c r="G63" s="437" t="s">
        <v>1</v>
      </c>
      <c r="H63" s="460" t="s">
        <v>139</v>
      </c>
      <c r="I63" s="474" t="s">
        <v>0</v>
      </c>
      <c r="J63" s="405" t="s">
        <v>1</v>
      </c>
      <c r="K63" s="523" t="s">
        <v>139</v>
      </c>
      <c r="L63" s="679" t="s">
        <v>0</v>
      </c>
      <c r="M63" s="1196" t="s">
        <v>1</v>
      </c>
      <c r="N63" s="1459"/>
      <c r="O63" s="1459"/>
      <c r="P63" s="1613"/>
      <c r="Q63" s="1446"/>
      <c r="R63" s="1446"/>
      <c r="S63" s="1447"/>
    </row>
    <row r="64" spans="1:19" s="527" customFormat="1" ht="18" customHeight="1">
      <c r="A64" s="1246">
        <v>1302</v>
      </c>
      <c r="B64" s="1247" t="s">
        <v>124</v>
      </c>
      <c r="C64" s="1248"/>
      <c r="D64" s="1249"/>
      <c r="E64" s="1248"/>
      <c r="F64" s="1250"/>
      <c r="G64" s="1248"/>
      <c r="H64" s="1251"/>
      <c r="I64" s="1252"/>
      <c r="J64" s="1253"/>
      <c r="K64" s="1254"/>
      <c r="L64" s="1255">
        <v>15000000</v>
      </c>
      <c r="M64" s="414">
        <v>16913640.129999999</v>
      </c>
      <c r="N64" s="1256">
        <v>16666700</v>
      </c>
      <c r="O64" s="1256">
        <v>23200000</v>
      </c>
      <c r="P64" s="1631"/>
      <c r="Q64" s="1369"/>
      <c r="R64" s="1369"/>
      <c r="S64" s="1616" t="s">
        <v>199</v>
      </c>
    </row>
    <row r="65" spans="1:20" s="527" customFormat="1" ht="18" customHeight="1">
      <c r="A65" s="1246">
        <v>1303</v>
      </c>
      <c r="B65" s="1247" t="s">
        <v>217</v>
      </c>
      <c r="C65" s="1248"/>
      <c r="D65" s="1249"/>
      <c r="E65" s="1248"/>
      <c r="F65" s="1250"/>
      <c r="G65" s="414"/>
      <c r="H65" s="414"/>
      <c r="I65" s="414"/>
      <c r="J65" s="414"/>
      <c r="K65" s="414"/>
      <c r="L65" s="414">
        <v>50000000</v>
      </c>
      <c r="M65" s="414">
        <v>38512832.600000001</v>
      </c>
      <c r="N65" s="414">
        <v>33333300</v>
      </c>
      <c r="O65" s="414">
        <v>34400000</v>
      </c>
      <c r="P65" s="1631"/>
      <c r="Q65" s="1369"/>
      <c r="R65" s="1369"/>
      <c r="S65" s="1616"/>
    </row>
    <row r="66" spans="1:20" s="527" customFormat="1" ht="18" customHeight="1">
      <c r="A66" s="1246">
        <v>1304</v>
      </c>
      <c r="B66" s="1247" t="s">
        <v>218</v>
      </c>
      <c r="C66" s="1248"/>
      <c r="D66" s="1249"/>
      <c r="E66" s="1248"/>
      <c r="F66" s="1248"/>
      <c r="G66" s="414"/>
      <c r="H66" s="414"/>
      <c r="I66" s="414">
        <v>100000000</v>
      </c>
      <c r="J66" s="414">
        <v>88003015.540000007</v>
      </c>
      <c r="K66" s="414">
        <f>J66/I66*100</f>
        <v>88.003015540000007</v>
      </c>
      <c r="L66" s="414">
        <v>70000000</v>
      </c>
      <c r="M66" s="414">
        <v>61294608.539999999</v>
      </c>
      <c r="N66" s="414">
        <v>50000000</v>
      </c>
      <c r="O66" s="414">
        <v>70400000</v>
      </c>
      <c r="P66" s="1631"/>
      <c r="Q66" s="1369"/>
      <c r="R66" s="1369"/>
      <c r="S66" s="1616"/>
    </row>
    <row r="67" spans="1:20" s="7" customFormat="1" ht="18" customHeight="1">
      <c r="A67" s="536">
        <v>1503</v>
      </c>
      <c r="B67" s="537" t="s">
        <v>130</v>
      </c>
      <c r="C67" s="442">
        <v>215760000</v>
      </c>
      <c r="D67" s="442">
        <v>215475000</v>
      </c>
      <c r="E67" s="442">
        <f>D67/C67*100</f>
        <v>99.867908787541708</v>
      </c>
      <c r="F67" s="442">
        <v>219180000</v>
      </c>
      <c r="G67" s="442">
        <v>216086667</v>
      </c>
      <c r="H67" s="534">
        <f>G67/F67*100</f>
        <v>98.588679167807285</v>
      </c>
      <c r="I67" s="442">
        <v>217980000</v>
      </c>
      <c r="J67" s="442">
        <v>49538064.460000001</v>
      </c>
      <c r="K67" s="535">
        <f>J67/I67*100</f>
        <v>22.725967730984493</v>
      </c>
      <c r="L67" s="442">
        <v>220722000</v>
      </c>
      <c r="M67" s="442">
        <v>2520483.7999999998</v>
      </c>
      <c r="N67" s="442">
        <v>72240000</v>
      </c>
      <c r="O67" s="442">
        <v>115872000</v>
      </c>
      <c r="P67" s="1631"/>
      <c r="Q67" s="442"/>
      <c r="R67" s="442"/>
      <c r="S67" s="1616"/>
    </row>
    <row r="68" spans="1:20" s="60" customFormat="1" ht="25.5" customHeight="1" thickBot="1">
      <c r="A68" s="1629" t="s">
        <v>2</v>
      </c>
      <c r="B68" s="1630"/>
      <c r="C68" s="65">
        <f t="shared" ref="C68:D68" si="15">SUM(C67)</f>
        <v>215760000</v>
      </c>
      <c r="D68" s="65">
        <f t="shared" si="15"/>
        <v>215475000</v>
      </c>
      <c r="E68" s="65">
        <f>D68/C68*100</f>
        <v>99.867908787541708</v>
      </c>
      <c r="F68" s="65">
        <f>SUM(F67)</f>
        <v>219180000</v>
      </c>
      <c r="G68" s="65">
        <f t="shared" ref="G68" si="16">SUM(G67)</f>
        <v>216086667</v>
      </c>
      <c r="H68" s="65">
        <f>G68/F68*100</f>
        <v>98.588679167807285</v>
      </c>
      <c r="I68" s="65">
        <f>SUM(I66:I67)</f>
        <v>317980000</v>
      </c>
      <c r="J68" s="65">
        <f>SUM(J66:J67)</f>
        <v>137541080</v>
      </c>
      <c r="K68" s="65">
        <f>J68/I68*100</f>
        <v>43.254632366815521</v>
      </c>
      <c r="L68" s="65">
        <f>SUM(L64:L67)</f>
        <v>355722000</v>
      </c>
      <c r="M68" s="65">
        <f t="shared" ref="M68" si="17">SUM(M64:M67)</f>
        <v>119241565.07000001</v>
      </c>
      <c r="N68" s="65">
        <f t="shared" ref="N68" si="18">SUM(N64:N67)</f>
        <v>172240000</v>
      </c>
      <c r="O68" s="65">
        <f t="shared" ref="O68" si="19">SUM(O64:O67)</f>
        <v>243872000</v>
      </c>
      <c r="P68" s="1631"/>
      <c r="Q68" s="1365"/>
      <c r="R68" s="1365"/>
      <c r="S68" s="1616"/>
    </row>
    <row r="69" spans="1:20" s="60" customFormat="1" ht="16.5" thickTop="1">
      <c r="A69" s="1623"/>
      <c r="B69" s="1623"/>
      <c r="C69" s="41"/>
      <c r="D69" s="41"/>
      <c r="E69" s="41"/>
      <c r="F69" s="213"/>
      <c r="G69" s="213"/>
      <c r="H69" s="213"/>
      <c r="Q69" s="154"/>
      <c r="R69" s="1370"/>
      <c r="S69" s="1371"/>
      <c r="T69" s="210"/>
    </row>
    <row r="70" spans="1:20" s="166" customFormat="1" ht="15.75" customHeight="1">
      <c r="A70" s="16"/>
      <c r="B70" s="16" t="s">
        <v>190</v>
      </c>
      <c r="C70" s="16"/>
      <c r="D70" s="16"/>
      <c r="E70" s="136"/>
      <c r="F70" s="136" t="s">
        <v>193</v>
      </c>
      <c r="G70" s="136"/>
      <c r="H70" s="136"/>
      <c r="I70" s="16"/>
      <c r="J70" s="16"/>
      <c r="K70" s="16"/>
      <c r="L70" s="16"/>
      <c r="M70" s="16"/>
      <c r="N70" s="219"/>
      <c r="O70" s="219"/>
      <c r="Q70" s="167"/>
      <c r="R70" s="62"/>
      <c r="S70" s="1371"/>
      <c r="T70" s="9"/>
    </row>
    <row r="71" spans="1:20" s="166" customFormat="1" ht="15.75" customHeight="1">
      <c r="B71" s="165" t="s">
        <v>191</v>
      </c>
      <c r="C71" s="103"/>
      <c r="D71" s="103"/>
      <c r="E71" s="181"/>
      <c r="F71" s="181"/>
      <c r="G71" s="181" t="s">
        <v>192</v>
      </c>
      <c r="H71" s="181"/>
      <c r="I71" s="221"/>
      <c r="J71" s="221"/>
      <c r="K71" s="221"/>
      <c r="L71" s="221"/>
      <c r="M71" s="221"/>
      <c r="Q71" s="167"/>
      <c r="R71" s="62"/>
      <c r="S71" s="1371"/>
      <c r="T71" s="9"/>
    </row>
    <row r="72" spans="1:20" s="166" customFormat="1">
      <c r="A72" s="165"/>
      <c r="B72" s="165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Q72" s="167"/>
      <c r="R72" s="62"/>
      <c r="S72" s="1371"/>
      <c r="T72" s="9"/>
    </row>
    <row r="73" spans="1:20" s="166" customFormat="1">
      <c r="A73" s="165"/>
      <c r="B73" s="165" t="s">
        <v>160</v>
      </c>
      <c r="D73" s="147" t="s">
        <v>161</v>
      </c>
      <c r="E73" s="212"/>
      <c r="F73" s="147"/>
      <c r="G73" s="147"/>
      <c r="H73" s="147"/>
      <c r="I73" s="147" t="s">
        <v>188</v>
      </c>
      <c r="J73" s="147"/>
      <c r="K73" s="147"/>
      <c r="L73" s="147"/>
      <c r="M73" s="212"/>
      <c r="N73" s="212"/>
      <c r="O73" s="212"/>
      <c r="Q73" s="167"/>
      <c r="R73" s="62"/>
      <c r="S73" s="1371"/>
      <c r="T73" s="9"/>
    </row>
    <row r="74" spans="1:20">
      <c r="I74" s="225"/>
      <c r="J74" s="225"/>
      <c r="K74" s="225"/>
      <c r="L74" s="225"/>
      <c r="R74" s="63"/>
      <c r="S74" s="1371"/>
      <c r="T74" s="238"/>
    </row>
    <row r="75" spans="1:20">
      <c r="I75" s="225"/>
      <c r="J75" s="225"/>
      <c r="K75" s="225"/>
      <c r="L75" s="225"/>
      <c r="R75" s="63"/>
      <c r="S75" s="1371"/>
      <c r="T75" s="238"/>
    </row>
    <row r="76" spans="1:20">
      <c r="I76" s="225"/>
      <c r="J76" s="225"/>
      <c r="K76" s="225"/>
      <c r="L76" s="225"/>
      <c r="R76" s="63"/>
      <c r="S76" s="1371"/>
      <c r="T76" s="238"/>
    </row>
    <row r="77" spans="1:20">
      <c r="I77" s="225"/>
      <c r="J77" s="225"/>
      <c r="K77" s="225"/>
      <c r="L77" s="225"/>
      <c r="R77" s="63"/>
      <c r="S77" s="1371"/>
      <c r="T77" s="238"/>
    </row>
    <row r="78" spans="1:20">
      <c r="R78" s="63"/>
      <c r="S78" s="1371"/>
      <c r="T78" s="238"/>
    </row>
    <row r="79" spans="1:20">
      <c r="R79" s="63"/>
      <c r="S79" s="1371"/>
      <c r="T79" s="238"/>
    </row>
    <row r="80" spans="1:20">
      <c r="R80" s="63"/>
      <c r="S80" s="1371"/>
      <c r="T80" s="238"/>
    </row>
    <row r="81" spans="18:20">
      <c r="R81" s="63"/>
      <c r="S81" s="1371"/>
      <c r="T81" s="238"/>
    </row>
    <row r="82" spans="18:20">
      <c r="R82" s="63"/>
      <c r="S82" s="1371"/>
      <c r="T82" s="238"/>
    </row>
    <row r="83" spans="18:20">
      <c r="R83" s="63"/>
      <c r="S83" s="1371"/>
      <c r="T83" s="238"/>
    </row>
    <row r="84" spans="18:20">
      <c r="R84" s="63"/>
      <c r="S84" s="1371"/>
      <c r="T84" s="238"/>
    </row>
    <row r="85" spans="18:20">
      <c r="R85" s="63"/>
      <c r="S85" s="1371"/>
      <c r="T85" s="238"/>
    </row>
    <row r="86" spans="18:20">
      <c r="R86" s="63"/>
      <c r="S86" s="1371"/>
      <c r="T86" s="238"/>
    </row>
    <row r="87" spans="18:20">
      <c r="R87" s="63"/>
      <c r="S87" s="1371"/>
      <c r="T87" s="238"/>
    </row>
    <row r="88" spans="18:20">
      <c r="R88" s="63"/>
      <c r="S88" s="1371"/>
      <c r="T88" s="238"/>
    </row>
    <row r="89" spans="18:20">
      <c r="R89" s="63"/>
      <c r="S89" s="1371"/>
      <c r="T89" s="238"/>
    </row>
    <row r="90" spans="18:20">
      <c r="R90" s="63"/>
      <c r="S90" s="1371"/>
      <c r="T90" s="238"/>
    </row>
    <row r="91" spans="18:20">
      <c r="R91" s="63"/>
      <c r="S91" s="1371"/>
      <c r="T91" s="238"/>
    </row>
    <row r="92" spans="18:20">
      <c r="R92" s="63"/>
      <c r="S92" s="238"/>
      <c r="T92" s="238"/>
    </row>
  </sheetData>
  <mergeCells count="38">
    <mergeCell ref="P64:P68"/>
    <mergeCell ref="N9:N10"/>
    <mergeCell ref="N62:N63"/>
    <mergeCell ref="O62:O63"/>
    <mergeCell ref="P11:P44"/>
    <mergeCell ref="P62:P63"/>
    <mergeCell ref="C62:D62"/>
    <mergeCell ref="L62:M62"/>
    <mergeCell ref="A69:B69"/>
    <mergeCell ref="A68:B68"/>
    <mergeCell ref="A62:A63"/>
    <mergeCell ref="B62:B63"/>
    <mergeCell ref="I62:K62"/>
    <mergeCell ref="E62:E63"/>
    <mergeCell ref="F62:H62"/>
    <mergeCell ref="A3:P3"/>
    <mergeCell ref="A57:P57"/>
    <mergeCell ref="I9:K9"/>
    <mergeCell ref="P9:P10"/>
    <mergeCell ref="A9:A10"/>
    <mergeCell ref="C9:D9"/>
    <mergeCell ref="A14:B14"/>
    <mergeCell ref="F9:H9"/>
    <mergeCell ref="A45:B45"/>
    <mergeCell ref="B9:B10"/>
    <mergeCell ref="A43:B43"/>
    <mergeCell ref="A44:B44"/>
    <mergeCell ref="E9:E10"/>
    <mergeCell ref="L9:M9"/>
    <mergeCell ref="O9:O10"/>
    <mergeCell ref="S64:S68"/>
    <mergeCell ref="S11:S44"/>
    <mergeCell ref="Q9:Q10"/>
    <mergeCell ref="R9:R10"/>
    <mergeCell ref="S9:S10"/>
    <mergeCell ref="Q62:Q63"/>
    <mergeCell ref="R62:R63"/>
    <mergeCell ref="S62:S63"/>
  </mergeCells>
  <pageMargins left="0.25" right="0.25" top="0.75" bottom="0.75" header="0.3" footer="0.3"/>
  <pageSetup paperSize="5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QUATER 04</vt:lpstr>
      <vt:lpstr>QUATER 04.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Sheet2</vt:lpstr>
      <vt:lpstr>'300'!Print_Area</vt:lpstr>
      <vt:lpstr>'302'!Print_Area</vt:lpstr>
      <vt:lpstr>'305'!Print_Area</vt:lpstr>
      <vt:lpstr>'306'!Print_Area</vt:lpstr>
      <vt:lpstr>'307'!Print_Area</vt:lpstr>
      <vt:lpstr>'308'!Print_Area</vt:lpstr>
      <vt:lpstr>'309'!Print_Area</vt:lpstr>
      <vt:lpstr>'310'!Print_Area</vt:lpstr>
      <vt:lpstr>'311'!Print_Area</vt:lpstr>
      <vt:lpstr>'312'!Print_Area</vt:lpstr>
      <vt:lpstr>'313'!Print_Area</vt:lpstr>
      <vt:lpstr>'314'!Print_Area</vt:lpstr>
      <vt:lpstr>'315'!Print_Area</vt:lpstr>
      <vt:lpstr>'317'!Print_Area</vt:lpstr>
      <vt:lpstr>'318'!Print_Area</vt:lpstr>
      <vt:lpstr>'319'!Print_Area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'QUATER 04.'!Print_Area</vt:lpstr>
      <vt:lpstr>'QUATER 04.'!Print_Titles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Windows User</cp:lastModifiedBy>
  <cp:lastPrinted>2025-04-11T12:01:51Z</cp:lastPrinted>
  <dcterms:created xsi:type="dcterms:W3CDTF">2015-09-08T09:58:14Z</dcterms:created>
  <dcterms:modified xsi:type="dcterms:W3CDTF">2025-04-24T10:33:21Z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